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2282F55D-45F1-42FC-B378-A3C2ACBAF28C}" xr6:coauthVersionLast="47" xr6:coauthVersionMax="47" xr10:uidLastSave="{00000000-0000-0000-0000-000000000000}"/>
  <bookViews>
    <workbookView xWindow="-110" yWindow="-110" windowWidth="29020" windowHeight="17620" tabRatio="677" activeTab="6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Update_PRC'!$G$1:$V$1002</definedName>
    <definedName name="_xlnm._FilterDatabase" localSheetId="4" hidden="1">IPCCMaps!$G$1:$K$70</definedName>
    <definedName name="_xlnm._FilterDatabase" localSheetId="2" hidden="1">mapCOM!$A$1:$D$577</definedName>
    <definedName name="_xlnm._FilterDatabase" localSheetId="1" hidden="1">mapPRC!$A$1:$I$1199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22" i="6" l="1"/>
  <c r="AD322" i="6" s="1"/>
  <c r="AC323" i="6"/>
  <c r="AD323" i="6" s="1"/>
  <c r="AC324" i="6"/>
  <c r="AD324" i="6" s="1"/>
  <c r="AC325" i="6"/>
  <c r="AD325" i="6" s="1"/>
  <c r="AC326" i="6"/>
  <c r="AD326" i="6" s="1"/>
  <c r="AC327" i="6"/>
  <c r="AD327" i="6" s="1"/>
  <c r="AC328" i="6"/>
  <c r="AD328" i="6" s="1"/>
  <c r="AC329" i="6"/>
  <c r="AD329" i="6" s="1"/>
  <c r="AC330" i="6"/>
  <c r="AD330" i="6" s="1"/>
  <c r="AC331" i="6"/>
  <c r="AC332" i="6"/>
  <c r="AD332" i="6" s="1"/>
  <c r="AC333" i="6"/>
  <c r="AC334" i="6"/>
  <c r="AC335" i="6"/>
  <c r="AD335" i="6" s="1"/>
  <c r="AC336" i="6"/>
  <c r="AD336" i="6" s="1"/>
  <c r="AC337" i="6"/>
  <c r="AD337" i="6" s="1"/>
  <c r="I702" i="2"/>
  <c r="H702" i="2"/>
  <c r="G702" i="2"/>
  <c r="F702" i="2"/>
  <c r="F698" i="2"/>
  <c r="G698" i="2"/>
  <c r="H698" i="2"/>
  <c r="I698" i="2"/>
  <c r="I697" i="2"/>
  <c r="H697" i="2"/>
  <c r="G697" i="2"/>
  <c r="F697" i="2"/>
  <c r="I552" i="2"/>
  <c r="H552" i="2"/>
  <c r="G552" i="2"/>
  <c r="F552" i="2"/>
  <c r="AC237" i="6"/>
  <c r="AD237" i="6" s="1"/>
  <c r="AC7" i="6"/>
  <c r="AD7" i="6" s="1"/>
  <c r="AC8" i="6"/>
  <c r="AD8" i="6" s="1"/>
  <c r="AC9" i="6"/>
  <c r="AD9" i="6" s="1"/>
  <c r="AC10" i="6"/>
  <c r="AD10" i="6" s="1"/>
  <c r="AC11" i="6"/>
  <c r="AD11" i="6" s="1"/>
  <c r="AC12" i="6"/>
  <c r="AD12" i="6" s="1"/>
  <c r="AC13" i="6"/>
  <c r="AD13" i="6" s="1"/>
  <c r="AC14" i="6"/>
  <c r="AD14" i="6" s="1"/>
  <c r="AC15" i="6"/>
  <c r="AD15" i="6" s="1"/>
  <c r="AC16" i="6"/>
  <c r="AD16" i="6" s="1"/>
  <c r="AC17" i="6"/>
  <c r="AD17" i="6" s="1"/>
  <c r="AC18" i="6"/>
  <c r="AD18" i="6" s="1"/>
  <c r="AC19" i="6"/>
  <c r="AD19" i="6" s="1"/>
  <c r="AC20" i="6"/>
  <c r="AD20" i="6" s="1"/>
  <c r="AC21" i="6"/>
  <c r="AD21" i="6" s="1"/>
  <c r="AC22" i="6"/>
  <c r="AD22" i="6" s="1"/>
  <c r="Y814" i="6"/>
  <c r="Y815" i="6"/>
  <c r="Y816" i="6"/>
  <c r="Y817" i="6"/>
  <c r="Y818" i="6"/>
  <c r="Y819" i="6"/>
  <c r="Y820" i="6"/>
  <c r="Y821" i="6"/>
  <c r="Y822" i="6"/>
  <c r="Y823" i="6"/>
  <c r="Y824" i="6"/>
  <c r="Y825" i="6"/>
  <c r="AC302" i="6"/>
  <c r="AD302" i="6" s="1"/>
  <c r="AC303" i="6"/>
  <c r="AD303" i="6" s="1"/>
  <c r="AC304" i="6"/>
  <c r="AD304" i="6" s="1"/>
  <c r="AC198" i="6"/>
  <c r="AD198" i="6" s="1"/>
  <c r="AC199" i="6"/>
  <c r="AD199" i="6" s="1"/>
  <c r="AC200" i="6"/>
  <c r="AD200" i="6" s="1"/>
  <c r="AC140" i="6"/>
  <c r="AD140" i="6" s="1"/>
  <c r="G992" i="2"/>
  <c r="G964" i="2" s="1"/>
  <c r="G965" i="2" s="1"/>
  <c r="G962" i="2"/>
  <c r="E132" i="2"/>
  <c r="F614" i="2" l="1"/>
  <c r="G614" i="2"/>
  <c r="H614" i="2"/>
  <c r="I614" i="2"/>
  <c r="F609" i="2"/>
  <c r="G609" i="2"/>
  <c r="H609" i="2"/>
  <c r="I609" i="2"/>
  <c r="F610" i="2"/>
  <c r="G610" i="2"/>
  <c r="H610" i="2"/>
  <c r="I610" i="2"/>
  <c r="F611" i="2"/>
  <c r="G611" i="2"/>
  <c r="H611" i="2"/>
  <c r="I611" i="2"/>
  <c r="F612" i="2"/>
  <c r="G612" i="2"/>
  <c r="H612" i="2"/>
  <c r="I612" i="2"/>
  <c r="F613" i="2"/>
  <c r="G613" i="2"/>
  <c r="H613" i="2"/>
  <c r="I613" i="2"/>
  <c r="G251" i="2"/>
  <c r="H251" i="2"/>
  <c r="I251" i="2"/>
  <c r="F251" i="2"/>
  <c r="Y179" i="6"/>
  <c r="Y178" i="6"/>
  <c r="Y177" i="6"/>
  <c r="Y176" i="6"/>
  <c r="Y175" i="6"/>
  <c r="Y174" i="6"/>
  <c r="Y173" i="6"/>
  <c r="Y172" i="6"/>
  <c r="Y148" i="6"/>
  <c r="Y147" i="6"/>
  <c r="Y146" i="6"/>
  <c r="Y145" i="6"/>
  <c r="Y144" i="6"/>
  <c r="Y143" i="6"/>
  <c r="Y142" i="6"/>
  <c r="Y141" i="6"/>
  <c r="Y140" i="6"/>
  <c r="Y139" i="6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266" i="2"/>
  <c r="H266" i="2"/>
  <c r="G266" i="2"/>
  <c r="F266" i="2"/>
  <c r="J10" i="4" l="1"/>
  <c r="I263" i="2"/>
  <c r="H263" i="2"/>
  <c r="G263" i="2"/>
  <c r="F263" i="2"/>
  <c r="F616" i="2"/>
  <c r="G616" i="2"/>
  <c r="H616" i="2"/>
  <c r="I616" i="2"/>
  <c r="F615" i="2"/>
  <c r="G615" i="2"/>
  <c r="H615" i="2"/>
  <c r="I615" i="2"/>
  <c r="F393" i="2"/>
  <c r="G393" i="2"/>
  <c r="H393" i="2"/>
  <c r="I393" i="2"/>
  <c r="F392" i="2"/>
  <c r="G392" i="2"/>
  <c r="H392" i="2"/>
  <c r="I392" i="2"/>
  <c r="G391" i="2"/>
  <c r="H391" i="2"/>
  <c r="I391" i="2"/>
  <c r="F391" i="2"/>
  <c r="F1020" i="2"/>
  <c r="G1020" i="2"/>
  <c r="H1020" i="2"/>
  <c r="I1020" i="2"/>
  <c r="F1091" i="2"/>
  <c r="G1091" i="2"/>
  <c r="H1091" i="2"/>
  <c r="I1091" i="2"/>
  <c r="F1029" i="2"/>
  <c r="G1029" i="2"/>
  <c r="H1029" i="2"/>
  <c r="I1029" i="2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5" i="2"/>
  <c r="H985" i="2"/>
  <c r="G985" i="2"/>
  <c r="F985" i="2"/>
  <c r="I948" i="2"/>
  <c r="H948" i="2"/>
  <c r="G948" i="2"/>
  <c r="F948" i="2"/>
  <c r="I953" i="2"/>
  <c r="H953" i="2"/>
  <c r="G953" i="2"/>
  <c r="F953" i="2"/>
  <c r="I950" i="2"/>
  <c r="H950" i="2"/>
  <c r="G950" i="2"/>
  <c r="F950" i="2"/>
  <c r="Z106" i="6" l="1"/>
  <c r="Z107" i="6"/>
  <c r="Z108" i="6"/>
  <c r="Z109" i="6"/>
  <c r="Z110" i="6"/>
  <c r="Z111" i="6"/>
  <c r="Z112" i="6"/>
  <c r="Z113" i="6"/>
  <c r="Z114" i="6"/>
  <c r="Z115" i="6"/>
  <c r="Z116" i="6"/>
  <c r="Z121" i="6"/>
  <c r="Z122" i="6"/>
  <c r="Z125" i="6"/>
  <c r="Z127" i="6"/>
  <c r="Z128" i="6"/>
  <c r="Z129" i="6"/>
  <c r="Z130" i="6"/>
  <c r="Z131" i="6"/>
  <c r="Z132" i="6"/>
  <c r="Z133" i="6"/>
  <c r="Z134" i="6"/>
  <c r="Z211" i="6"/>
  <c r="Z212" i="6"/>
  <c r="Z232" i="6"/>
  <c r="Z233" i="6"/>
  <c r="Z241" i="6"/>
  <c r="Z264" i="6"/>
  <c r="Z265" i="6"/>
  <c r="Z266" i="6"/>
  <c r="Z267" i="6"/>
  <c r="Z268" i="6"/>
  <c r="Z289" i="6"/>
  <c r="Z290" i="6"/>
  <c r="Z291" i="6"/>
  <c r="Z292" i="6"/>
  <c r="Z293" i="6"/>
  <c r="Z328" i="6"/>
  <c r="Z330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438" i="6"/>
  <c r="Z439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670" i="6"/>
  <c r="Z671" i="6"/>
  <c r="Z672" i="6"/>
  <c r="Z673" i="6"/>
  <c r="Z674" i="6"/>
  <c r="Z675" i="6"/>
  <c r="Z676" i="6"/>
  <c r="Z677" i="6"/>
  <c r="Z744" i="6"/>
  <c r="Z745" i="6"/>
  <c r="Z746" i="6"/>
  <c r="Z747" i="6"/>
  <c r="Z748" i="6"/>
  <c r="Z749" i="6"/>
  <c r="Z750" i="6"/>
  <c r="Z751" i="6"/>
  <c r="Z752" i="6"/>
  <c r="Z753" i="6"/>
  <c r="Z754" i="6"/>
  <c r="Z755" i="6"/>
  <c r="Z756" i="6"/>
  <c r="Z757" i="6"/>
  <c r="Z758" i="6"/>
  <c r="Z759" i="6"/>
  <c r="Z760" i="6"/>
  <c r="Z761" i="6"/>
  <c r="Z762" i="6"/>
  <c r="Z763" i="6"/>
  <c r="Z764" i="6"/>
  <c r="Z765" i="6"/>
  <c r="Z766" i="6"/>
  <c r="Z767" i="6"/>
  <c r="Z768" i="6"/>
  <c r="Z769" i="6"/>
  <c r="Z800" i="6"/>
  <c r="Z801" i="6"/>
  <c r="Z802" i="6"/>
  <c r="Z803" i="6"/>
  <c r="Z804" i="6"/>
  <c r="Z805" i="6"/>
  <c r="Z806" i="6"/>
  <c r="Z807" i="6"/>
  <c r="Z808" i="6"/>
  <c r="Z809" i="6"/>
  <c r="Z813" i="6"/>
  <c r="Z826" i="6"/>
  <c r="Z827" i="6"/>
  <c r="Z828" i="6"/>
  <c r="Z829" i="6"/>
  <c r="Z830" i="6"/>
  <c r="Z831" i="6"/>
  <c r="Z832" i="6"/>
  <c r="Z833" i="6"/>
  <c r="Z834" i="6"/>
  <c r="Z835" i="6"/>
  <c r="Z836" i="6"/>
  <c r="Z842" i="6"/>
  <c r="Z843" i="6"/>
  <c r="Z844" i="6"/>
  <c r="Z845" i="6"/>
  <c r="Z850" i="6"/>
  <c r="Z851" i="6"/>
  <c r="Z852" i="6"/>
  <c r="Z853" i="6"/>
  <c r="Z854" i="6"/>
  <c r="Z855" i="6"/>
  <c r="Z856" i="6"/>
  <c r="Z857" i="6"/>
  <c r="Z858" i="6"/>
  <c r="Z859" i="6"/>
  <c r="Z861" i="6"/>
  <c r="Z862" i="6"/>
  <c r="Z863" i="6"/>
  <c r="Z864" i="6"/>
  <c r="Z865" i="6"/>
  <c r="Z866" i="6"/>
  <c r="Z867" i="6"/>
  <c r="Z868" i="6"/>
  <c r="Z870" i="6"/>
  <c r="Z871" i="6"/>
  <c r="Z872" i="6"/>
  <c r="Z873" i="6"/>
  <c r="Z874" i="6"/>
  <c r="Z875" i="6"/>
  <c r="Z877" i="6"/>
  <c r="Z879" i="6"/>
  <c r="Z881" i="6"/>
  <c r="Z882" i="6"/>
  <c r="Z883" i="6"/>
  <c r="Z884" i="6"/>
  <c r="Z886" i="6"/>
  <c r="Z887" i="6"/>
  <c r="Z888" i="6"/>
  <c r="Z889" i="6"/>
  <c r="Z890" i="6"/>
  <c r="Z891" i="6"/>
  <c r="Z893" i="6"/>
  <c r="Z894" i="6"/>
  <c r="Z895" i="6"/>
  <c r="Z896" i="6"/>
  <c r="Z897" i="6"/>
  <c r="Z898" i="6"/>
  <c r="Z899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7" i="6"/>
  <c r="Y13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7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3" i="6"/>
  <c r="Y664" i="6"/>
  <c r="Y665" i="6"/>
  <c r="Y666" i="6"/>
  <c r="Y667" i="6"/>
  <c r="Y668" i="6"/>
  <c r="Y669" i="6"/>
  <c r="Y670" i="6"/>
  <c r="Y671" i="6"/>
  <c r="Y672" i="6"/>
  <c r="Y673" i="6"/>
  <c r="Y674" i="6"/>
  <c r="Y675" i="6"/>
  <c r="Y676" i="6"/>
  <c r="Y677" i="6"/>
  <c r="Y678" i="6"/>
  <c r="Y679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86" i="6"/>
  <c r="Y987" i="6"/>
  <c r="Y988" i="6"/>
  <c r="Y989" i="6"/>
  <c r="Y990" i="6"/>
  <c r="Y991" i="6"/>
  <c r="Y992" i="6"/>
  <c r="Y993" i="6"/>
  <c r="Y994" i="6"/>
  <c r="Y995" i="6"/>
  <c r="Y996" i="6"/>
  <c r="Y997" i="6"/>
  <c r="Y998" i="6"/>
  <c r="Y999" i="6"/>
  <c r="Y1000" i="6"/>
  <c r="Y1001" i="6"/>
  <c r="Y1002" i="6"/>
  <c r="Y1003" i="6"/>
  <c r="Y1004" i="6"/>
  <c r="Y1005" i="6"/>
  <c r="Y1006" i="6"/>
  <c r="Y1007" i="6"/>
  <c r="Y1008" i="6"/>
  <c r="Y1009" i="6"/>
  <c r="Y1010" i="6"/>
  <c r="Y1011" i="6"/>
  <c r="Y1012" i="6"/>
  <c r="Y1013" i="6"/>
  <c r="Y1014" i="6"/>
  <c r="Y1015" i="6"/>
  <c r="Y1016" i="6"/>
  <c r="Y1017" i="6"/>
  <c r="Y1018" i="6"/>
  <c r="Y1019" i="6"/>
  <c r="Y1020" i="6"/>
  <c r="Y1021" i="6"/>
  <c r="Y1022" i="6"/>
  <c r="Y1023" i="6"/>
  <c r="Y1024" i="6"/>
  <c r="Y1025" i="6"/>
  <c r="Y1026" i="6"/>
  <c r="Y1027" i="6"/>
  <c r="Y1028" i="6"/>
  <c r="Y1029" i="6"/>
  <c r="Y1030" i="6"/>
  <c r="Y1031" i="6"/>
  <c r="Y1032" i="6"/>
  <c r="Y1033" i="6"/>
  <c r="Y1034" i="6"/>
  <c r="Y1035" i="6"/>
  <c r="Y1036" i="6"/>
  <c r="Y1037" i="6"/>
  <c r="Y1038" i="6"/>
  <c r="I464" i="2"/>
  <c r="H464" i="2"/>
  <c r="G464" i="2"/>
  <c r="F464" i="2"/>
  <c r="Y8" i="6"/>
  <c r="F454" i="2"/>
  <c r="G454" i="2"/>
  <c r="H454" i="2"/>
  <c r="I454" i="2"/>
  <c r="I693" i="9"/>
  <c r="F452" i="2"/>
  <c r="G452" i="2"/>
  <c r="H452" i="2"/>
  <c r="I452" i="2"/>
  <c r="F453" i="2"/>
  <c r="G453" i="2"/>
  <c r="H453" i="2"/>
  <c r="I453" i="2"/>
  <c r="F455" i="2"/>
  <c r="G455" i="2"/>
  <c r="H455" i="2"/>
  <c r="I455" i="2"/>
  <c r="F456" i="2"/>
  <c r="G456" i="2"/>
  <c r="H456" i="2"/>
  <c r="I456" i="2"/>
  <c r="F457" i="2"/>
  <c r="G457" i="2"/>
  <c r="H457" i="2"/>
  <c r="I457" i="2"/>
  <c r="F458" i="2"/>
  <c r="G458" i="2"/>
  <c r="H458" i="2"/>
  <c r="I458" i="2"/>
  <c r="F459" i="2"/>
  <c r="G459" i="2"/>
  <c r="H459" i="2"/>
  <c r="I459" i="2"/>
  <c r="F460" i="2"/>
  <c r="G460" i="2"/>
  <c r="H460" i="2"/>
  <c r="I460" i="2"/>
  <c r="F461" i="2"/>
  <c r="G461" i="2"/>
  <c r="H461" i="2"/>
  <c r="I461" i="2"/>
  <c r="F462" i="2"/>
  <c r="G462" i="2"/>
  <c r="H462" i="2"/>
  <c r="I462" i="2"/>
  <c r="F463" i="2"/>
  <c r="G463" i="2"/>
  <c r="H463" i="2"/>
  <c r="I463" i="2"/>
  <c r="F465" i="2"/>
  <c r="G465" i="2"/>
  <c r="H465" i="2"/>
  <c r="I465" i="2"/>
  <c r="F466" i="2"/>
  <c r="G466" i="2"/>
  <c r="H466" i="2"/>
  <c r="I466" i="2"/>
  <c r="F489" i="2"/>
  <c r="I949" i="2" l="1"/>
  <c r="H949" i="2"/>
  <c r="G949" i="2"/>
  <c r="F949" i="2"/>
  <c r="AC308" i="6"/>
  <c r="AD308" i="6" s="1"/>
  <c r="AC306" i="6"/>
  <c r="I1018" i="2"/>
  <c r="H1018" i="2"/>
  <c r="G1018" i="2"/>
  <c r="F1018" i="2"/>
  <c r="I690" i="2"/>
  <c r="G690" i="2"/>
  <c r="F690" i="2"/>
  <c r="I627" i="2"/>
  <c r="H627" i="2"/>
  <c r="G627" i="2"/>
  <c r="F627" i="2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J90" i="10" s="1"/>
  <c r="A91" i="10"/>
  <c r="A92" i="10"/>
  <c r="A93" i="10"/>
  <c r="A94" i="10"/>
  <c r="A95" i="10"/>
  <c r="A96" i="10"/>
  <c r="A97" i="10"/>
  <c r="A98" i="10"/>
  <c r="A99" i="10"/>
  <c r="A100" i="10"/>
  <c r="A101" i="10"/>
  <c r="A102" i="10"/>
  <c r="J102" i="10" s="1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J114" i="10" s="1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J138" i="10" s="1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J150" i="10" s="1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J125" i="10" l="1"/>
  <c r="J126" i="10" s="1"/>
  <c r="J127" i="10" s="1"/>
  <c r="J128" i="10" s="1"/>
  <c r="J129" i="10" s="1"/>
  <c r="J130" i="10" s="1"/>
  <c r="J136" i="10"/>
  <c r="J169" i="10"/>
  <c r="J157" i="10"/>
  <c r="J145" i="10"/>
  <c r="J133" i="10"/>
  <c r="J121" i="10"/>
  <c r="J109" i="10"/>
  <c r="J97" i="10"/>
  <c r="J98" i="10" s="1"/>
  <c r="J99" i="10" s="1"/>
  <c r="J100" i="10" s="1"/>
  <c r="J85" i="10"/>
  <c r="H168" i="10"/>
  <c r="J168" i="10"/>
  <c r="H108" i="10"/>
  <c r="J108" i="10"/>
  <c r="H84" i="10"/>
  <c r="J84" i="10"/>
  <c r="J101" i="10"/>
  <c r="J124" i="10"/>
  <c r="H144" i="10"/>
  <c r="J144" i="10"/>
  <c r="J167" i="10"/>
  <c r="J155" i="10"/>
  <c r="J143" i="10"/>
  <c r="J131" i="10"/>
  <c r="J119" i="10"/>
  <c r="J107" i="10"/>
  <c r="J95" i="10"/>
  <c r="H89" i="10"/>
  <c r="J89" i="10"/>
  <c r="J88" i="10"/>
  <c r="H96" i="10"/>
  <c r="J96" i="10"/>
  <c r="J166" i="10"/>
  <c r="J142" i="10"/>
  <c r="J118" i="10"/>
  <c r="J106" i="10"/>
  <c r="J94" i="10"/>
  <c r="H156" i="10"/>
  <c r="J156" i="10"/>
  <c r="J141" i="10"/>
  <c r="J105" i="10"/>
  <c r="J93" i="10"/>
  <c r="J113" i="10"/>
  <c r="H132" i="10"/>
  <c r="J132" i="10"/>
  <c r="J154" i="10"/>
  <c r="J165" i="10"/>
  <c r="J117" i="10"/>
  <c r="J164" i="10"/>
  <c r="J152" i="10"/>
  <c r="J140" i="10"/>
  <c r="J116" i="10"/>
  <c r="J104" i="10"/>
  <c r="J92" i="10"/>
  <c r="J137" i="10"/>
  <c r="J120" i="10"/>
  <c r="J153" i="10"/>
  <c r="J151" i="10"/>
  <c r="J139" i="10"/>
  <c r="J115" i="10"/>
  <c r="J103" i="10"/>
  <c r="J91" i="10"/>
  <c r="J148" i="10"/>
  <c r="J159" i="10"/>
  <c r="J160" i="10" s="1"/>
  <c r="J161" i="10" s="1"/>
  <c r="J162" i="10" s="1"/>
  <c r="J163" i="10" s="1"/>
  <c r="J147" i="10"/>
  <c r="J135" i="10"/>
  <c r="J123" i="10"/>
  <c r="J111" i="10"/>
  <c r="J112" i="10" s="1"/>
  <c r="H87" i="10"/>
  <c r="J87" i="10"/>
  <c r="J149" i="10"/>
  <c r="J170" i="10"/>
  <c r="J158" i="10"/>
  <c r="J146" i="10"/>
  <c r="J134" i="10"/>
  <c r="J122" i="10"/>
  <c r="J110" i="10"/>
  <c r="J86" i="10"/>
  <c r="H95" i="10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C33" i="1" l="1"/>
  <c r="C17" i="1"/>
  <c r="C338" i="3"/>
  <c r="C339" i="3"/>
  <c r="C345" i="3"/>
  <c r="C342" i="3"/>
  <c r="C341" i="3"/>
  <c r="C344" i="3"/>
  <c r="C343" i="3"/>
  <c r="C340" i="3"/>
  <c r="C346" i="3"/>
  <c r="C347" i="3"/>
  <c r="K66" i="7" l="1"/>
  <c r="K61" i="7"/>
  <c r="K56" i="7"/>
  <c r="K51" i="7"/>
  <c r="K46" i="7"/>
  <c r="K41" i="7"/>
  <c r="AC257" i="6"/>
  <c r="AC522" i="6"/>
  <c r="AC516" i="6"/>
  <c r="AC238" i="6"/>
  <c r="AC228" i="6"/>
  <c r="I1145" i="2"/>
  <c r="H1145" i="2"/>
  <c r="G1145" i="2"/>
  <c r="F1145" i="2"/>
  <c r="I1140" i="2"/>
  <c r="H1140" i="2"/>
  <c r="G1140" i="2"/>
  <c r="F1140" i="2"/>
  <c r="I1066" i="2"/>
  <c r="H1066" i="2"/>
  <c r="G1066" i="2"/>
  <c r="F1066" i="2"/>
  <c r="I1060" i="2"/>
  <c r="H1060" i="2"/>
  <c r="G1060" i="2"/>
  <c r="F1060" i="2"/>
  <c r="I1058" i="2"/>
  <c r="H1058" i="2"/>
  <c r="G1058" i="2"/>
  <c r="F1058" i="2"/>
  <c r="I1052" i="2"/>
  <c r="H1052" i="2"/>
  <c r="G1052" i="2"/>
  <c r="F1052" i="2"/>
  <c r="I866" i="2"/>
  <c r="G866" i="2"/>
  <c r="F866" i="2"/>
  <c r="I861" i="2"/>
  <c r="G861" i="2"/>
  <c r="F861" i="2"/>
  <c r="I856" i="2"/>
  <c r="G856" i="2"/>
  <c r="F856" i="2"/>
  <c r="I851" i="2"/>
  <c r="G851" i="2"/>
  <c r="F851" i="2"/>
  <c r="I846" i="2"/>
  <c r="G846" i="2"/>
  <c r="F846" i="2"/>
  <c r="I841" i="2"/>
  <c r="G841" i="2"/>
  <c r="F841" i="2"/>
  <c r="AC250" i="6" l="1"/>
  <c r="I284" i="2" l="1"/>
  <c r="G284" i="2"/>
  <c r="F284" i="2"/>
  <c r="I285" i="2"/>
  <c r="G285" i="2"/>
  <c r="F285" i="2"/>
  <c r="I786" i="2"/>
  <c r="G786" i="2"/>
  <c r="F786" i="2"/>
  <c r="I748" i="2"/>
  <c r="G748" i="2"/>
  <c r="F748" i="2"/>
  <c r="I999" i="2"/>
  <c r="G999" i="2"/>
  <c r="F999" i="2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390" i="2"/>
  <c r="G390" i="2"/>
  <c r="F390" i="2"/>
  <c r="I389" i="2" l="1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AC340" i="6"/>
  <c r="AD340" i="6" s="1"/>
  <c r="I957" i="2"/>
  <c r="H957" i="2"/>
  <c r="G957" i="2"/>
  <c r="F957" i="2"/>
  <c r="AX56" i="6"/>
  <c r="Z841" i="6" l="1"/>
  <c r="Z840" i="6"/>
  <c r="J39" i="4"/>
  <c r="I699" i="2"/>
  <c r="G699" i="2"/>
  <c r="F699" i="2"/>
  <c r="I396" i="2"/>
  <c r="H396" i="2"/>
  <c r="G396" i="2"/>
  <c r="F396" i="2"/>
  <c r="I394" i="2"/>
  <c r="H394" i="2"/>
  <c r="G394" i="2"/>
  <c r="F394" i="2"/>
  <c r="I979" i="2"/>
  <c r="H979" i="2"/>
  <c r="G979" i="2"/>
  <c r="F979" i="2"/>
  <c r="F586" i="2"/>
  <c r="G586" i="2"/>
  <c r="H586" i="2"/>
  <c r="I586" i="2"/>
  <c r="F1092" i="2"/>
  <c r="G1092" i="2"/>
  <c r="H1092" i="2"/>
  <c r="I1092" i="2"/>
  <c r="H699" i="2" l="1"/>
  <c r="H690" i="2"/>
  <c r="I1003" i="2"/>
  <c r="H1003" i="2"/>
  <c r="G1003" i="2"/>
  <c r="F1003" i="2"/>
  <c r="I1002" i="2"/>
  <c r="H1002" i="2"/>
  <c r="G1002" i="2"/>
  <c r="F1002" i="2"/>
  <c r="I494" i="2"/>
  <c r="H494" i="2"/>
  <c r="G494" i="2"/>
  <c r="F494" i="2"/>
  <c r="I963" i="2"/>
  <c r="H963" i="2"/>
  <c r="G963" i="2"/>
  <c r="F963" i="2"/>
  <c r="AC145" i="6"/>
  <c r="AC146" i="6"/>
  <c r="AC147" i="6"/>
  <c r="AD147" i="6" s="1"/>
  <c r="I395" i="2" l="1"/>
  <c r="H395" i="2"/>
  <c r="G395" i="2"/>
  <c r="F395" i="2"/>
  <c r="AC280" i="6" l="1"/>
  <c r="AC281" i="6"/>
  <c r="AC282" i="6"/>
  <c r="AC183" i="6"/>
  <c r="AC88" i="6"/>
  <c r="AD88" i="6" s="1"/>
  <c r="AC89" i="6"/>
  <c r="AD89" i="6" s="1"/>
  <c r="AC90" i="6"/>
  <c r="AD90" i="6" s="1"/>
  <c r="F1074" i="2" l="1"/>
  <c r="G1074" i="2"/>
  <c r="H1074" i="2"/>
  <c r="I1074" i="2"/>
  <c r="F1075" i="2"/>
  <c r="G1075" i="2"/>
  <c r="H1075" i="2"/>
  <c r="I1075" i="2"/>
  <c r="F1076" i="2"/>
  <c r="G1076" i="2"/>
  <c r="H1076" i="2"/>
  <c r="I1076" i="2"/>
  <c r="G602" i="2"/>
  <c r="AC350" i="6" l="1"/>
  <c r="I573" i="2"/>
  <c r="H573" i="2"/>
  <c r="G573" i="2"/>
  <c r="F573" i="2"/>
  <c r="I711" i="2" l="1"/>
  <c r="G711" i="2"/>
  <c r="F711" i="2"/>
  <c r="I951" i="2" l="1"/>
  <c r="H951" i="2"/>
  <c r="G951" i="2"/>
  <c r="F951" i="2"/>
  <c r="I958" i="2"/>
  <c r="H958" i="2"/>
  <c r="G958" i="2"/>
  <c r="F958" i="2"/>
  <c r="I1079" i="2" l="1"/>
  <c r="H1079" i="2"/>
  <c r="G1079" i="2"/>
  <c r="F1079" i="2"/>
  <c r="I572" i="2" l="1"/>
  <c r="H572" i="2"/>
  <c r="G572" i="2"/>
  <c r="F572" i="2"/>
  <c r="I647" i="2" l="1"/>
  <c r="H647" i="2"/>
  <c r="G647" i="2"/>
  <c r="F647" i="2"/>
  <c r="I1089" i="2"/>
  <c r="H1089" i="2"/>
  <c r="G1089" i="2"/>
  <c r="F1089" i="2"/>
  <c r="I1081" i="2"/>
  <c r="H1081" i="2"/>
  <c r="G1081" i="2"/>
  <c r="F1081" i="2"/>
  <c r="I567" i="2"/>
  <c r="G567" i="2"/>
  <c r="F567" i="2"/>
  <c r="I566" i="2"/>
  <c r="G566" i="2"/>
  <c r="F566" i="2"/>
  <c r="I442" i="2"/>
  <c r="G442" i="2"/>
  <c r="F442" i="2"/>
  <c r="I441" i="2"/>
  <c r="G441" i="2"/>
  <c r="F441" i="2"/>
  <c r="I481" i="2"/>
  <c r="G481" i="2"/>
  <c r="F481" i="2"/>
  <c r="I480" i="2"/>
  <c r="G480" i="2"/>
  <c r="F480" i="2"/>
  <c r="I413" i="2"/>
  <c r="G413" i="2"/>
  <c r="F413" i="2"/>
  <c r="I412" i="2"/>
  <c r="G412" i="2"/>
  <c r="F412" i="2"/>
  <c r="C37" i="1"/>
  <c r="BE490" i="6"/>
  <c r="BE489" i="6"/>
  <c r="BE487" i="6"/>
  <c r="BE486" i="6"/>
  <c r="AD331" i="6" s="1"/>
  <c r="BE485" i="6"/>
  <c r="BE483" i="6"/>
  <c r="BE482" i="6"/>
  <c r="AC526" i="6"/>
  <c r="AC527" i="6"/>
  <c r="AC528" i="6"/>
  <c r="AC529" i="6"/>
  <c r="AC530" i="6"/>
  <c r="AC531" i="6"/>
  <c r="AC532" i="6"/>
  <c r="AC533" i="6"/>
  <c r="AD533" i="6" s="1"/>
  <c r="AC534" i="6"/>
  <c r="AD534" i="6" s="1"/>
  <c r="AC535" i="6"/>
  <c r="AC536" i="6"/>
  <c r="AC537" i="6"/>
  <c r="AD537" i="6" s="1"/>
  <c r="AC507" i="6"/>
  <c r="AC508" i="6"/>
  <c r="AD508" i="6" s="1"/>
  <c r="AC509" i="6"/>
  <c r="AC510" i="6"/>
  <c r="AC511" i="6"/>
  <c r="AC512" i="6"/>
  <c r="AD512" i="6" s="1"/>
  <c r="AC513" i="6"/>
  <c r="AC514" i="6"/>
  <c r="AC515" i="6"/>
  <c r="AC517" i="6"/>
  <c r="AC518" i="6"/>
  <c r="AD518" i="6" s="1"/>
  <c r="AC519" i="6"/>
  <c r="AD519" i="6" s="1"/>
  <c r="AC520" i="6"/>
  <c r="AC521" i="6"/>
  <c r="AC523" i="6"/>
  <c r="AD523" i="6" s="1"/>
  <c r="AD525" i="6" s="1"/>
  <c r="AC524" i="6"/>
  <c r="AC525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91" i="6"/>
  <c r="AC92" i="6"/>
  <c r="AC93" i="6"/>
  <c r="AC94" i="6"/>
  <c r="AC95" i="6"/>
  <c r="AC96" i="6"/>
  <c r="AC97" i="6"/>
  <c r="AD97" i="6" s="1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1" i="6"/>
  <c r="AC142" i="6"/>
  <c r="AC143" i="6"/>
  <c r="AC144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201" i="6"/>
  <c r="AC202" i="6"/>
  <c r="AC203" i="6"/>
  <c r="AC204" i="6"/>
  <c r="AC205" i="6"/>
  <c r="AC206" i="6"/>
  <c r="AC207" i="6"/>
  <c r="AC208" i="6"/>
  <c r="AC209" i="6"/>
  <c r="AC210" i="6"/>
  <c r="AC211" i="6"/>
  <c r="AC212" i="6"/>
  <c r="AC213" i="6"/>
  <c r="AC214" i="6"/>
  <c r="AC215" i="6"/>
  <c r="AC216" i="6"/>
  <c r="AC217" i="6"/>
  <c r="AC218" i="6"/>
  <c r="AC219" i="6"/>
  <c r="AC220" i="6"/>
  <c r="AC221" i="6"/>
  <c r="AC222" i="6"/>
  <c r="AC223" i="6"/>
  <c r="AC224" i="6"/>
  <c r="AC225" i="6"/>
  <c r="AC226" i="6"/>
  <c r="AC227" i="6"/>
  <c r="AC229" i="6"/>
  <c r="AC230" i="6"/>
  <c r="AC231" i="6"/>
  <c r="AC232" i="6"/>
  <c r="AC233" i="6"/>
  <c r="AC234" i="6"/>
  <c r="AC235" i="6"/>
  <c r="AC236" i="6"/>
  <c r="AC239" i="6"/>
  <c r="AC240" i="6"/>
  <c r="AC241" i="6"/>
  <c r="AC242" i="6"/>
  <c r="AC243" i="6"/>
  <c r="AC244" i="6"/>
  <c r="AC245" i="6"/>
  <c r="AC246" i="6"/>
  <c r="AC247" i="6"/>
  <c r="AC248" i="6"/>
  <c r="AC249" i="6"/>
  <c r="AC251" i="6"/>
  <c r="AC252" i="6"/>
  <c r="AC253" i="6"/>
  <c r="AC254" i="6"/>
  <c r="AC255" i="6"/>
  <c r="AC256" i="6"/>
  <c r="AC258" i="6"/>
  <c r="AC259" i="6"/>
  <c r="AC260" i="6"/>
  <c r="AC261" i="6"/>
  <c r="AC262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5" i="6"/>
  <c r="AC307" i="6"/>
  <c r="AD307" i="6" s="1"/>
  <c r="AC309" i="6"/>
  <c r="AC310" i="6"/>
  <c r="AC311" i="6"/>
  <c r="AC312" i="6"/>
  <c r="AC313" i="6"/>
  <c r="AC314" i="6"/>
  <c r="AC315" i="6"/>
  <c r="AC316" i="6"/>
  <c r="AC317" i="6"/>
  <c r="AC318" i="6"/>
  <c r="AC319" i="6"/>
  <c r="AC320" i="6"/>
  <c r="AC321" i="6"/>
  <c r="AC338" i="6"/>
  <c r="AC339" i="6"/>
  <c r="AD339" i="6" s="1"/>
  <c r="AC341" i="6"/>
  <c r="AC342" i="6"/>
  <c r="AC343" i="6"/>
  <c r="AC344" i="6"/>
  <c r="AC345" i="6"/>
  <c r="AD345" i="6" s="1"/>
  <c r="AC346" i="6"/>
  <c r="AC347" i="6"/>
  <c r="AC348" i="6"/>
  <c r="AC349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AC469" i="6"/>
  <c r="AC470" i="6"/>
  <c r="AC471" i="6"/>
  <c r="AC472" i="6"/>
  <c r="AC473" i="6"/>
  <c r="AC474" i="6"/>
  <c r="AC475" i="6"/>
  <c r="AC476" i="6"/>
  <c r="AC477" i="6"/>
  <c r="AC478" i="6"/>
  <c r="AC479" i="6"/>
  <c r="AC480" i="6"/>
  <c r="AC481" i="6"/>
  <c r="AC482" i="6"/>
  <c r="AC483" i="6"/>
  <c r="AC484" i="6"/>
  <c r="AC485" i="6"/>
  <c r="AC486" i="6"/>
  <c r="AC487" i="6"/>
  <c r="AC488" i="6"/>
  <c r="AC489" i="6"/>
  <c r="AC490" i="6"/>
  <c r="AC491" i="6"/>
  <c r="AC492" i="6"/>
  <c r="AC493" i="6"/>
  <c r="AC494" i="6"/>
  <c r="AC495" i="6"/>
  <c r="AC496" i="6"/>
  <c r="AC497" i="6"/>
  <c r="AC498" i="6"/>
  <c r="AC499" i="6"/>
  <c r="AC500" i="6"/>
  <c r="AC501" i="6"/>
  <c r="AC502" i="6"/>
  <c r="AC503" i="6"/>
  <c r="AC504" i="6"/>
  <c r="AC505" i="6"/>
  <c r="AC506" i="6"/>
  <c r="Z1007" i="6"/>
  <c r="Z1008" i="6"/>
  <c r="Z1009" i="6"/>
  <c r="Z1010" i="6"/>
  <c r="Z1011" i="6"/>
  <c r="Z1012" i="6"/>
  <c r="Z1013" i="6"/>
  <c r="Z1014" i="6"/>
  <c r="Z1015" i="6"/>
  <c r="Z904" i="6"/>
  <c r="Z906" i="6"/>
  <c r="Z907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2" i="6"/>
  <c r="Z943" i="6"/>
  <c r="Z944" i="6"/>
  <c r="Z945" i="6"/>
  <c r="Z946" i="6"/>
  <c r="Z947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Z977" i="6"/>
  <c r="Z978" i="6"/>
  <c r="Z979" i="6"/>
  <c r="Z980" i="6"/>
  <c r="Z981" i="6"/>
  <c r="Z982" i="6"/>
  <c r="Z983" i="6"/>
  <c r="Z984" i="6"/>
  <c r="Z985" i="6"/>
  <c r="Z986" i="6"/>
  <c r="Z987" i="6"/>
  <c r="Z988" i="6"/>
  <c r="Z989" i="6"/>
  <c r="Z990" i="6"/>
  <c r="Z991" i="6"/>
  <c r="Z992" i="6"/>
  <c r="Z993" i="6"/>
  <c r="Z994" i="6"/>
  <c r="Z995" i="6"/>
  <c r="Z996" i="6"/>
  <c r="Z997" i="6"/>
  <c r="Z998" i="6"/>
  <c r="Z999" i="6"/>
  <c r="Z1000" i="6"/>
  <c r="Z1001" i="6"/>
  <c r="Z1002" i="6"/>
  <c r="Z1003" i="6"/>
  <c r="Z1004" i="6"/>
  <c r="Z1005" i="6"/>
  <c r="Z1006" i="6"/>
  <c r="AD517" i="6" l="1"/>
  <c r="AD535" i="6"/>
  <c r="AD531" i="6"/>
  <c r="AD511" i="6"/>
  <c r="AD524" i="6"/>
  <c r="AD510" i="6"/>
  <c r="AD529" i="6"/>
  <c r="AD530" i="6" s="1"/>
  <c r="AD513" i="6"/>
  <c r="AD532" i="6"/>
  <c r="AD509" i="6"/>
  <c r="AD528" i="6"/>
  <c r="AD521" i="6"/>
  <c r="AD522" i="6" s="1"/>
  <c r="AD527" i="6"/>
  <c r="AD520" i="6"/>
  <c r="AD507" i="6"/>
  <c r="AD526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1019" i="2"/>
  <c r="H1019" i="2"/>
  <c r="G1019" i="2"/>
  <c r="F1019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2" i="2"/>
  <c r="H952" i="2"/>
  <c r="G952" i="2"/>
  <c r="F952" i="2"/>
  <c r="I947" i="2"/>
  <c r="H947" i="2"/>
  <c r="G947" i="2"/>
  <c r="F947" i="2"/>
  <c r="I449" i="2"/>
  <c r="G449" i="2"/>
  <c r="F449" i="2"/>
  <c r="I448" i="2"/>
  <c r="G448" i="2"/>
  <c r="F448" i="2"/>
  <c r="I447" i="2"/>
  <c r="G447" i="2"/>
  <c r="F447" i="2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O456" i="9"/>
  <c r="O457" i="9"/>
  <c r="O458" i="9"/>
  <c r="O459" i="9"/>
  <c r="O460" i="9"/>
  <c r="O461" i="9"/>
  <c r="O462" i="9"/>
  <c r="O463" i="9"/>
  <c r="O464" i="9"/>
  <c r="O465" i="9"/>
  <c r="O466" i="9"/>
  <c r="O467" i="9"/>
  <c r="O468" i="9"/>
  <c r="O469" i="9"/>
  <c r="O470" i="9"/>
  <c r="O471" i="9"/>
  <c r="O472" i="9"/>
  <c r="O473" i="9"/>
  <c r="O474" i="9"/>
  <c r="O475" i="9"/>
  <c r="O476" i="9"/>
  <c r="O477" i="9"/>
  <c r="O478" i="9"/>
  <c r="O479" i="9"/>
  <c r="O480" i="9"/>
  <c r="O481" i="9"/>
  <c r="O482" i="9"/>
  <c r="O483" i="9"/>
  <c r="O484" i="9"/>
  <c r="O485" i="9"/>
  <c r="O486" i="9"/>
  <c r="O487" i="9"/>
  <c r="O488" i="9"/>
  <c r="O489" i="9"/>
  <c r="O490" i="9"/>
  <c r="O491" i="9"/>
  <c r="O492" i="9"/>
  <c r="O493" i="9"/>
  <c r="O494" i="9"/>
  <c r="O495" i="9"/>
  <c r="O496" i="9"/>
  <c r="O497" i="9"/>
  <c r="O498" i="9"/>
  <c r="O499" i="9"/>
  <c r="O500" i="9"/>
  <c r="O501" i="9"/>
  <c r="O502" i="9"/>
  <c r="O503" i="9"/>
  <c r="O504" i="9"/>
  <c r="O505" i="9"/>
  <c r="O506" i="9"/>
  <c r="O507" i="9"/>
  <c r="O508" i="9"/>
  <c r="O509" i="9"/>
  <c r="O510" i="9"/>
  <c r="O511" i="9"/>
  <c r="O512" i="9"/>
  <c r="O513" i="9"/>
  <c r="O514" i="9"/>
  <c r="O515" i="9"/>
  <c r="O516" i="9"/>
  <c r="O517" i="9"/>
  <c r="O518" i="9"/>
  <c r="O519" i="9"/>
  <c r="O520" i="9"/>
  <c r="O521" i="9"/>
  <c r="O522" i="9"/>
  <c r="O523" i="9"/>
  <c r="O524" i="9"/>
  <c r="O525" i="9"/>
  <c r="O526" i="9"/>
  <c r="O527" i="9"/>
  <c r="O528" i="9"/>
  <c r="O529" i="9"/>
  <c r="O530" i="9"/>
  <c r="O531" i="9"/>
  <c r="O532" i="9"/>
  <c r="O533" i="9"/>
  <c r="O534" i="9"/>
  <c r="O535" i="9"/>
  <c r="O536" i="9"/>
  <c r="O537" i="9"/>
  <c r="O538" i="9"/>
  <c r="O539" i="9"/>
  <c r="O540" i="9"/>
  <c r="O541" i="9"/>
  <c r="O542" i="9"/>
  <c r="O543" i="9"/>
  <c r="O544" i="9"/>
  <c r="O545" i="9"/>
  <c r="O546" i="9"/>
  <c r="O547" i="9"/>
  <c r="O548" i="9"/>
  <c r="O549" i="9"/>
  <c r="O550" i="9"/>
  <c r="O551" i="9"/>
  <c r="O552" i="9"/>
  <c r="O553" i="9"/>
  <c r="O554" i="9"/>
  <c r="O555" i="9"/>
  <c r="O556" i="9"/>
  <c r="O557" i="9"/>
  <c r="O558" i="9"/>
  <c r="O559" i="9"/>
  <c r="O560" i="9"/>
  <c r="O561" i="9"/>
  <c r="O562" i="9"/>
  <c r="O563" i="9"/>
  <c r="O564" i="9"/>
  <c r="O565" i="9"/>
  <c r="O566" i="9"/>
  <c r="O567" i="9"/>
  <c r="O568" i="9"/>
  <c r="O569" i="9"/>
  <c r="O570" i="9"/>
  <c r="O571" i="9"/>
  <c r="O572" i="9"/>
  <c r="O573" i="9"/>
  <c r="O574" i="9"/>
  <c r="O575" i="9"/>
  <c r="O576" i="9"/>
  <c r="O577" i="9"/>
  <c r="O578" i="9"/>
  <c r="O579" i="9"/>
  <c r="O580" i="9"/>
  <c r="O581" i="9"/>
  <c r="O582" i="9"/>
  <c r="O583" i="9"/>
  <c r="O584" i="9"/>
  <c r="O585" i="9"/>
  <c r="O586" i="9"/>
  <c r="O587" i="9"/>
  <c r="O588" i="9"/>
  <c r="O590" i="9"/>
  <c r="O591" i="9"/>
  <c r="O592" i="9"/>
  <c r="O593" i="9"/>
  <c r="O594" i="9"/>
  <c r="O595" i="9"/>
  <c r="O596" i="9"/>
  <c r="O597" i="9"/>
  <c r="O598" i="9"/>
  <c r="O599" i="9"/>
  <c r="O600" i="9"/>
  <c r="O601" i="9"/>
  <c r="O602" i="9"/>
  <c r="O603" i="9"/>
  <c r="O604" i="9"/>
  <c r="O605" i="9"/>
  <c r="O606" i="9"/>
  <c r="O607" i="9"/>
  <c r="O608" i="9"/>
  <c r="O609" i="9"/>
  <c r="O610" i="9"/>
  <c r="O611" i="9"/>
  <c r="O612" i="9"/>
  <c r="O613" i="9"/>
  <c r="O614" i="9"/>
  <c r="O615" i="9"/>
  <c r="O616" i="9"/>
  <c r="O617" i="9"/>
  <c r="O618" i="9"/>
  <c r="O619" i="9"/>
  <c r="O620" i="9"/>
  <c r="O621" i="9"/>
  <c r="O622" i="9"/>
  <c r="O623" i="9"/>
  <c r="O624" i="9"/>
  <c r="O625" i="9"/>
  <c r="O626" i="9"/>
  <c r="O627" i="9"/>
  <c r="O628" i="9"/>
  <c r="O629" i="9"/>
  <c r="O630" i="9"/>
  <c r="O631" i="9"/>
  <c r="O632" i="9"/>
  <c r="O633" i="9"/>
  <c r="O634" i="9"/>
  <c r="O635" i="9"/>
  <c r="O636" i="9"/>
  <c r="O637" i="9"/>
  <c r="O638" i="9"/>
  <c r="O639" i="9"/>
  <c r="O640" i="9"/>
  <c r="O641" i="9"/>
  <c r="O642" i="9"/>
  <c r="O643" i="9"/>
  <c r="O644" i="9"/>
  <c r="O645" i="9"/>
  <c r="O646" i="9"/>
  <c r="O647" i="9"/>
  <c r="O648" i="9"/>
  <c r="O649" i="9"/>
  <c r="O650" i="9"/>
  <c r="O651" i="9"/>
  <c r="O652" i="9"/>
  <c r="O653" i="9"/>
  <c r="O654" i="9"/>
  <c r="O655" i="9"/>
  <c r="O656" i="9"/>
  <c r="O657" i="9"/>
  <c r="O658" i="9"/>
  <c r="O659" i="9"/>
  <c r="O660" i="9"/>
  <c r="O661" i="9"/>
  <c r="O662" i="9"/>
  <c r="O663" i="9"/>
  <c r="O664" i="9"/>
  <c r="O665" i="9"/>
  <c r="O666" i="9"/>
  <c r="O667" i="9"/>
  <c r="O668" i="9"/>
  <c r="O669" i="9"/>
  <c r="O670" i="9"/>
  <c r="O671" i="9"/>
  <c r="O672" i="9"/>
  <c r="O673" i="9"/>
  <c r="O674" i="9"/>
  <c r="O675" i="9"/>
  <c r="O676" i="9"/>
  <c r="O677" i="9"/>
  <c r="O678" i="9"/>
  <c r="O679" i="9"/>
  <c r="O680" i="9"/>
  <c r="O681" i="9"/>
  <c r="O682" i="9"/>
  <c r="O683" i="9"/>
  <c r="O684" i="9"/>
  <c r="O685" i="9"/>
  <c r="O686" i="9"/>
  <c r="O687" i="9"/>
  <c r="O688" i="9"/>
  <c r="O689" i="9"/>
  <c r="O690" i="9"/>
  <c r="O691" i="9"/>
  <c r="O692" i="9"/>
  <c r="O693" i="9"/>
  <c r="O694" i="9"/>
  <c r="O695" i="9"/>
  <c r="O696" i="9"/>
  <c r="O697" i="9"/>
  <c r="O698" i="9"/>
  <c r="O699" i="9"/>
  <c r="O700" i="9"/>
  <c r="O701" i="9"/>
  <c r="O702" i="9"/>
  <c r="O703" i="9"/>
  <c r="O704" i="9"/>
  <c r="O705" i="9"/>
  <c r="O706" i="9"/>
  <c r="O707" i="9"/>
  <c r="O708" i="9"/>
  <c r="O709" i="9"/>
  <c r="O710" i="9"/>
  <c r="O711" i="9"/>
  <c r="O712" i="9"/>
  <c r="O713" i="9"/>
  <c r="O714" i="9"/>
  <c r="O715" i="9"/>
  <c r="O716" i="9"/>
  <c r="O717" i="9"/>
  <c r="O718" i="9"/>
  <c r="O719" i="9"/>
  <c r="O720" i="9"/>
  <c r="O721" i="9"/>
  <c r="O722" i="9"/>
  <c r="O723" i="9"/>
  <c r="O724" i="9"/>
  <c r="O725" i="9"/>
  <c r="O726" i="9"/>
  <c r="O727" i="9"/>
  <c r="O728" i="9"/>
  <c r="O729" i="9"/>
  <c r="O730" i="9"/>
  <c r="O731" i="9"/>
  <c r="O732" i="9"/>
  <c r="O733" i="9"/>
  <c r="O734" i="9"/>
  <c r="O735" i="9"/>
  <c r="O736" i="9"/>
  <c r="O737" i="9"/>
  <c r="O738" i="9"/>
  <c r="O739" i="9"/>
  <c r="O740" i="9"/>
  <c r="O741" i="9"/>
  <c r="O742" i="9"/>
  <c r="O743" i="9"/>
  <c r="O744" i="9"/>
  <c r="O745" i="9"/>
  <c r="O746" i="9"/>
  <c r="O747" i="9"/>
  <c r="O748" i="9"/>
  <c r="O749" i="9"/>
  <c r="O750" i="9"/>
  <c r="O751" i="9"/>
  <c r="O752" i="9"/>
  <c r="O753" i="9"/>
  <c r="O754" i="9"/>
  <c r="O755" i="9"/>
  <c r="O756" i="9"/>
  <c r="O757" i="9"/>
  <c r="O758" i="9"/>
  <c r="O759" i="9"/>
  <c r="O760" i="9"/>
  <c r="O761" i="9"/>
  <c r="O762" i="9"/>
  <c r="O763" i="9"/>
  <c r="O764" i="9"/>
  <c r="O765" i="9"/>
  <c r="O766" i="9"/>
  <c r="O767" i="9"/>
  <c r="O768" i="9"/>
  <c r="O769" i="9"/>
  <c r="O770" i="9"/>
  <c r="O771" i="9"/>
  <c r="O772" i="9"/>
  <c r="O773" i="9"/>
  <c r="O774" i="9"/>
  <c r="O775" i="9"/>
  <c r="O776" i="9"/>
  <c r="O777" i="9"/>
  <c r="O778" i="9"/>
  <c r="O779" i="9"/>
  <c r="O780" i="9"/>
  <c r="O781" i="9"/>
  <c r="O782" i="9"/>
  <c r="O783" i="9"/>
  <c r="O784" i="9"/>
  <c r="O785" i="9"/>
  <c r="O786" i="9"/>
  <c r="O787" i="9"/>
  <c r="O788" i="9"/>
  <c r="O789" i="9"/>
  <c r="O790" i="9"/>
  <c r="O791" i="9"/>
  <c r="O792" i="9"/>
  <c r="O793" i="9"/>
  <c r="O794" i="9"/>
  <c r="O795" i="9"/>
  <c r="O796" i="9"/>
  <c r="O797" i="9"/>
  <c r="O798" i="9"/>
  <c r="O799" i="9"/>
  <c r="O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I1002" i="9"/>
  <c r="I1001" i="9"/>
  <c r="I1000" i="9"/>
  <c r="I999" i="9"/>
  <c r="I998" i="9"/>
  <c r="I997" i="9"/>
  <c r="I996" i="9"/>
  <c r="I995" i="9"/>
  <c r="I994" i="9"/>
  <c r="I993" i="9"/>
  <c r="I992" i="9"/>
  <c r="I991" i="9"/>
  <c r="I990" i="9"/>
  <c r="I989" i="9"/>
  <c r="I988" i="9"/>
  <c r="I987" i="9"/>
  <c r="I986" i="9"/>
  <c r="I985" i="9"/>
  <c r="I984" i="9"/>
  <c r="I983" i="9"/>
  <c r="I982" i="9"/>
  <c r="I981" i="9"/>
  <c r="I980" i="9"/>
  <c r="I979" i="9"/>
  <c r="I978" i="9"/>
  <c r="I977" i="9"/>
  <c r="I976" i="9"/>
  <c r="I975" i="9"/>
  <c r="I974" i="9"/>
  <c r="I973" i="9"/>
  <c r="I972" i="9"/>
  <c r="I971" i="9"/>
  <c r="I970" i="9"/>
  <c r="I969" i="9"/>
  <c r="I968" i="9"/>
  <c r="I967" i="9"/>
  <c r="I966" i="9"/>
  <c r="I965" i="9"/>
  <c r="I964" i="9"/>
  <c r="I963" i="9"/>
  <c r="I962" i="9"/>
  <c r="I961" i="9"/>
  <c r="I960" i="9"/>
  <c r="I959" i="9"/>
  <c r="I958" i="9"/>
  <c r="I957" i="9"/>
  <c r="I956" i="9"/>
  <c r="I955" i="9"/>
  <c r="I954" i="9"/>
  <c r="I953" i="9"/>
  <c r="I952" i="9"/>
  <c r="I951" i="9"/>
  <c r="I950" i="9"/>
  <c r="I949" i="9"/>
  <c r="I948" i="9"/>
  <c r="I947" i="9"/>
  <c r="I946" i="9"/>
  <c r="I945" i="9"/>
  <c r="I944" i="9"/>
  <c r="I943" i="9"/>
  <c r="I942" i="9"/>
  <c r="I941" i="9"/>
  <c r="I940" i="9"/>
  <c r="I939" i="9"/>
  <c r="I938" i="9"/>
  <c r="I937" i="9"/>
  <c r="I936" i="9"/>
  <c r="I935" i="9"/>
  <c r="I934" i="9"/>
  <c r="I933" i="9"/>
  <c r="I932" i="9"/>
  <c r="I931" i="9"/>
  <c r="I930" i="9"/>
  <c r="I929" i="9"/>
  <c r="I928" i="9"/>
  <c r="I927" i="9"/>
  <c r="I926" i="9"/>
  <c r="I925" i="9"/>
  <c r="I924" i="9"/>
  <c r="I923" i="9"/>
  <c r="I922" i="9"/>
  <c r="I921" i="9"/>
  <c r="I920" i="9"/>
  <c r="I919" i="9"/>
  <c r="I918" i="9"/>
  <c r="I917" i="9"/>
  <c r="I916" i="9"/>
  <c r="I915" i="9"/>
  <c r="I914" i="9"/>
  <c r="I913" i="9"/>
  <c r="I912" i="9"/>
  <c r="I911" i="9"/>
  <c r="I910" i="9"/>
  <c r="I909" i="9"/>
  <c r="I908" i="9"/>
  <c r="I907" i="9"/>
  <c r="I906" i="9"/>
  <c r="I905" i="9"/>
  <c r="I904" i="9"/>
  <c r="I903" i="9"/>
  <c r="I902" i="9"/>
  <c r="I901" i="9"/>
  <c r="I900" i="9"/>
  <c r="I899" i="9"/>
  <c r="I898" i="9"/>
  <c r="I897" i="9"/>
  <c r="I896" i="9"/>
  <c r="I895" i="9"/>
  <c r="I894" i="9"/>
  <c r="I893" i="9"/>
  <c r="I892" i="9"/>
  <c r="I891" i="9"/>
  <c r="I890" i="9"/>
  <c r="I889" i="9"/>
  <c r="I888" i="9"/>
  <c r="I887" i="9"/>
  <c r="I886" i="9"/>
  <c r="I885" i="9"/>
  <c r="I884" i="9"/>
  <c r="I883" i="9"/>
  <c r="I882" i="9"/>
  <c r="I881" i="9"/>
  <c r="I880" i="9"/>
  <c r="I879" i="9"/>
  <c r="I878" i="9"/>
  <c r="I877" i="9"/>
  <c r="I876" i="9"/>
  <c r="I875" i="9"/>
  <c r="I874" i="9"/>
  <c r="I873" i="9"/>
  <c r="I872" i="9"/>
  <c r="I871" i="9"/>
  <c r="I870" i="9"/>
  <c r="I869" i="9"/>
  <c r="I868" i="9"/>
  <c r="I867" i="9"/>
  <c r="I866" i="9"/>
  <c r="I865" i="9"/>
  <c r="I864" i="9"/>
  <c r="I863" i="9"/>
  <c r="I862" i="9"/>
  <c r="I861" i="9"/>
  <c r="I860" i="9"/>
  <c r="I859" i="9"/>
  <c r="I858" i="9"/>
  <c r="I857" i="9"/>
  <c r="I856" i="9"/>
  <c r="I855" i="9"/>
  <c r="I854" i="9"/>
  <c r="I853" i="9"/>
  <c r="I852" i="9"/>
  <c r="I851" i="9"/>
  <c r="I850" i="9"/>
  <c r="I849" i="9"/>
  <c r="I848" i="9"/>
  <c r="I847" i="9"/>
  <c r="I846" i="9"/>
  <c r="I845" i="9"/>
  <c r="I844" i="9"/>
  <c r="I843" i="9"/>
  <c r="I842" i="9"/>
  <c r="I841" i="9"/>
  <c r="I840" i="9"/>
  <c r="I839" i="9"/>
  <c r="I838" i="9"/>
  <c r="I837" i="9"/>
  <c r="I836" i="9"/>
  <c r="I835" i="9"/>
  <c r="I834" i="9"/>
  <c r="I833" i="9"/>
  <c r="I832" i="9"/>
  <c r="I831" i="9"/>
  <c r="I830" i="9"/>
  <c r="I829" i="9"/>
  <c r="I828" i="9"/>
  <c r="I827" i="9"/>
  <c r="I826" i="9"/>
  <c r="I825" i="9"/>
  <c r="I824" i="9"/>
  <c r="I823" i="9"/>
  <c r="I822" i="9"/>
  <c r="I821" i="9"/>
  <c r="I820" i="9"/>
  <c r="I819" i="9"/>
  <c r="I818" i="9"/>
  <c r="I817" i="9"/>
  <c r="I816" i="9"/>
  <c r="I815" i="9"/>
  <c r="I814" i="9"/>
  <c r="I813" i="9"/>
  <c r="I812" i="9"/>
  <c r="I811" i="9"/>
  <c r="I810" i="9"/>
  <c r="I809" i="9"/>
  <c r="I808" i="9"/>
  <c r="I807" i="9"/>
  <c r="I806" i="9"/>
  <c r="I805" i="9"/>
  <c r="I804" i="9"/>
  <c r="I803" i="9"/>
  <c r="I802" i="9"/>
  <c r="I801" i="9"/>
  <c r="I800" i="9"/>
  <c r="I799" i="9"/>
  <c r="I798" i="9"/>
  <c r="I797" i="9"/>
  <c r="I796" i="9"/>
  <c r="I795" i="9"/>
  <c r="I794" i="9"/>
  <c r="I793" i="9"/>
  <c r="I792" i="9"/>
  <c r="I791" i="9"/>
  <c r="I790" i="9"/>
  <c r="I789" i="9"/>
  <c r="I788" i="9"/>
  <c r="I787" i="9"/>
  <c r="I786" i="9"/>
  <c r="I785" i="9"/>
  <c r="I784" i="9"/>
  <c r="I783" i="9"/>
  <c r="I782" i="9"/>
  <c r="I781" i="9"/>
  <c r="I780" i="9"/>
  <c r="I779" i="9"/>
  <c r="I778" i="9"/>
  <c r="I777" i="9"/>
  <c r="I776" i="9"/>
  <c r="I775" i="9"/>
  <c r="I774" i="9"/>
  <c r="I773" i="9"/>
  <c r="I772" i="9"/>
  <c r="I771" i="9"/>
  <c r="I770" i="9"/>
  <c r="I769" i="9"/>
  <c r="I768" i="9"/>
  <c r="I767" i="9"/>
  <c r="I766" i="9"/>
  <c r="I765" i="9"/>
  <c r="I764" i="9"/>
  <c r="I763" i="9"/>
  <c r="I762" i="9"/>
  <c r="I761" i="9"/>
  <c r="I760" i="9"/>
  <c r="I759" i="9"/>
  <c r="I758" i="9"/>
  <c r="I757" i="9"/>
  <c r="I756" i="9"/>
  <c r="I755" i="9"/>
  <c r="I754" i="9"/>
  <c r="I753" i="9"/>
  <c r="I752" i="9"/>
  <c r="I751" i="9"/>
  <c r="I750" i="9"/>
  <c r="I749" i="9"/>
  <c r="I748" i="9"/>
  <c r="I747" i="9"/>
  <c r="I746" i="9"/>
  <c r="I745" i="9"/>
  <c r="I744" i="9"/>
  <c r="I743" i="9"/>
  <c r="I742" i="9"/>
  <c r="I741" i="9"/>
  <c r="I740" i="9"/>
  <c r="I739" i="9"/>
  <c r="I738" i="9"/>
  <c r="I737" i="9"/>
  <c r="I736" i="9"/>
  <c r="I735" i="9"/>
  <c r="I734" i="9"/>
  <c r="I733" i="9"/>
  <c r="I732" i="9"/>
  <c r="I731" i="9"/>
  <c r="I730" i="9"/>
  <c r="I729" i="9"/>
  <c r="I728" i="9"/>
  <c r="I727" i="9"/>
  <c r="I726" i="9"/>
  <c r="I725" i="9"/>
  <c r="I724" i="9"/>
  <c r="I723" i="9"/>
  <c r="I722" i="9"/>
  <c r="I721" i="9"/>
  <c r="I720" i="9"/>
  <c r="I719" i="9"/>
  <c r="I718" i="9"/>
  <c r="I717" i="9"/>
  <c r="I716" i="9"/>
  <c r="I715" i="9"/>
  <c r="I714" i="9"/>
  <c r="I713" i="9"/>
  <c r="I712" i="9"/>
  <c r="I711" i="9"/>
  <c r="I710" i="9"/>
  <c r="I709" i="9"/>
  <c r="I708" i="9"/>
  <c r="I707" i="9"/>
  <c r="I706" i="9"/>
  <c r="I705" i="9"/>
  <c r="I704" i="9"/>
  <c r="I703" i="9"/>
  <c r="I702" i="9"/>
  <c r="I701" i="9"/>
  <c r="I700" i="9"/>
  <c r="I699" i="9"/>
  <c r="I698" i="9"/>
  <c r="I697" i="9"/>
  <c r="I696" i="9"/>
  <c r="I695" i="9"/>
  <c r="I694" i="9"/>
  <c r="I692" i="9"/>
  <c r="I691" i="9"/>
  <c r="I690" i="9"/>
  <c r="I689" i="9"/>
  <c r="I688" i="9"/>
  <c r="I687" i="9"/>
  <c r="I686" i="9"/>
  <c r="I685" i="9"/>
  <c r="I684" i="9"/>
  <c r="I683" i="9"/>
  <c r="I682" i="9"/>
  <c r="I681" i="9"/>
  <c r="I680" i="9"/>
  <c r="I1148" i="2"/>
  <c r="H1148" i="2"/>
  <c r="G1148" i="2"/>
  <c r="F1148" i="2"/>
  <c r="I1131" i="2"/>
  <c r="H1131" i="2"/>
  <c r="G1131" i="2"/>
  <c r="F1131" i="2"/>
  <c r="I1103" i="2"/>
  <c r="H1103" i="2"/>
  <c r="G1103" i="2"/>
  <c r="F1103" i="2"/>
  <c r="I1057" i="2"/>
  <c r="H1057" i="2"/>
  <c r="G1057" i="2"/>
  <c r="F1057" i="2"/>
  <c r="I1049" i="2"/>
  <c r="H1049" i="2"/>
  <c r="G1049" i="2"/>
  <c r="F1049" i="2"/>
  <c r="I980" i="2"/>
  <c r="H980" i="2"/>
  <c r="G980" i="2"/>
  <c r="F980" i="2"/>
  <c r="I977" i="2"/>
  <c r="H977" i="2"/>
  <c r="G977" i="2"/>
  <c r="F977" i="2"/>
  <c r="I978" i="2"/>
  <c r="H978" i="2"/>
  <c r="G978" i="2"/>
  <c r="F978" i="2"/>
  <c r="I563" i="2"/>
  <c r="G563" i="2"/>
  <c r="F563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477" i="2"/>
  <c r="G477" i="2"/>
  <c r="F477" i="2"/>
  <c r="I427" i="2"/>
  <c r="G427" i="2"/>
  <c r="F427" i="2"/>
  <c r="I426" i="2"/>
  <c r="G426" i="2"/>
  <c r="F426" i="2"/>
  <c r="I425" i="2"/>
  <c r="G425" i="2"/>
  <c r="F425" i="2"/>
  <c r="I423" i="2"/>
  <c r="H423" i="2"/>
  <c r="G423" i="2"/>
  <c r="F423" i="2"/>
  <c r="I422" i="2"/>
  <c r="G422" i="2"/>
  <c r="F422" i="2"/>
  <c r="I420" i="2"/>
  <c r="G420" i="2"/>
  <c r="F420" i="2"/>
  <c r="I400" i="2"/>
  <c r="G400" i="2"/>
  <c r="F400" i="2"/>
  <c r="I401" i="2"/>
  <c r="G401" i="2"/>
  <c r="F401" i="2"/>
  <c r="I399" i="2"/>
  <c r="G399" i="2"/>
  <c r="F399" i="2"/>
  <c r="I369" i="2" l="1"/>
  <c r="H369" i="2"/>
  <c r="G369" i="2"/>
  <c r="F369" i="2"/>
  <c r="J19" i="4"/>
  <c r="H362" i="2" s="1"/>
  <c r="F362" i="2"/>
  <c r="G362" i="2"/>
  <c r="I362" i="2"/>
  <c r="J17" i="4"/>
  <c r="H358" i="2" s="1"/>
  <c r="C15" i="4"/>
  <c r="F358" i="2"/>
  <c r="G358" i="2"/>
  <c r="I35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78" i="6"/>
  <c r="AD379" i="6"/>
  <c r="I1114" i="2"/>
  <c r="H1114" i="2"/>
  <c r="G1114" i="2"/>
  <c r="F1114" i="2"/>
  <c r="I1113" i="2"/>
  <c r="H1113" i="2"/>
  <c r="G1113" i="2"/>
  <c r="F1113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68" i="2" l="1"/>
  <c r="F261" i="2"/>
  <c r="F260" i="2"/>
  <c r="F259" i="2"/>
  <c r="F258" i="2"/>
  <c r="F257" i="2"/>
  <c r="F256" i="2"/>
  <c r="F255" i="2"/>
  <c r="F254" i="2"/>
  <c r="F252" i="2"/>
  <c r="C38" i="1" l="1"/>
  <c r="C21" i="1" l="1"/>
  <c r="C20" i="1"/>
  <c r="C19" i="1"/>
  <c r="E50" i="2"/>
  <c r="E49" i="2"/>
  <c r="E52" i="2"/>
  <c r="E53" i="2"/>
  <c r="E54" i="2"/>
  <c r="E55" i="2"/>
  <c r="E60" i="2"/>
  <c r="E59" i="2"/>
  <c r="E62" i="2"/>
  <c r="E61" i="2"/>
  <c r="E48" i="2"/>
  <c r="E51" i="2"/>
  <c r="E56" i="2"/>
  <c r="E57" i="2"/>
  <c r="E58" i="2"/>
  <c r="E63" i="2"/>
  <c r="E64" i="2"/>
  <c r="E65" i="2"/>
  <c r="E66" i="2"/>
  <c r="E122" i="2" l="1"/>
  <c r="E123" i="2"/>
  <c r="E126" i="2" l="1"/>
  <c r="E125" i="2"/>
  <c r="E124" i="2"/>
  <c r="E121" i="2"/>
  <c r="E120" i="2"/>
  <c r="E119" i="2"/>
  <c r="E118" i="2"/>
  <c r="E117" i="2"/>
  <c r="E116" i="2"/>
  <c r="E128" i="2" l="1"/>
  <c r="E129" i="2"/>
  <c r="E130" i="2"/>
  <c r="E131" i="2"/>
  <c r="E127" i="2" l="1"/>
  <c r="I1196" i="2" l="1"/>
  <c r="H1196" i="2"/>
  <c r="G1196" i="2"/>
  <c r="F1196" i="2"/>
  <c r="I1195" i="2"/>
  <c r="H1195" i="2"/>
  <c r="G1195" i="2"/>
  <c r="F1195" i="2"/>
  <c r="I1194" i="2"/>
  <c r="H1194" i="2"/>
  <c r="G1194" i="2"/>
  <c r="F1194" i="2"/>
  <c r="I1193" i="2"/>
  <c r="H1193" i="2"/>
  <c r="G1193" i="2"/>
  <c r="F1193" i="2"/>
  <c r="I1192" i="2"/>
  <c r="H1192" i="2"/>
  <c r="G1192" i="2"/>
  <c r="F1192" i="2"/>
  <c r="I1191" i="2"/>
  <c r="H1191" i="2"/>
  <c r="G1191" i="2"/>
  <c r="F1191" i="2"/>
  <c r="I1190" i="2"/>
  <c r="H1190" i="2"/>
  <c r="G1190" i="2"/>
  <c r="F1190" i="2"/>
  <c r="I1189" i="2"/>
  <c r="H1189" i="2"/>
  <c r="G1189" i="2"/>
  <c r="F1189" i="2"/>
  <c r="I1188" i="2"/>
  <c r="H1188" i="2"/>
  <c r="G1188" i="2"/>
  <c r="F1188" i="2"/>
  <c r="I1187" i="2"/>
  <c r="H1187" i="2"/>
  <c r="G1187" i="2"/>
  <c r="F1187" i="2"/>
  <c r="I1186" i="2"/>
  <c r="H1186" i="2"/>
  <c r="G1186" i="2"/>
  <c r="F1186" i="2"/>
  <c r="I1185" i="2"/>
  <c r="H1185" i="2"/>
  <c r="G1185" i="2"/>
  <c r="F1185" i="2"/>
  <c r="I1184" i="2"/>
  <c r="H1184" i="2"/>
  <c r="G1184" i="2"/>
  <c r="F1184" i="2"/>
  <c r="I1183" i="2"/>
  <c r="H1183" i="2"/>
  <c r="G1183" i="2"/>
  <c r="F1183" i="2"/>
  <c r="I1182" i="2"/>
  <c r="H1182" i="2"/>
  <c r="G1182" i="2"/>
  <c r="F1182" i="2"/>
  <c r="I1181" i="2"/>
  <c r="H1181" i="2"/>
  <c r="G1181" i="2"/>
  <c r="F1181" i="2"/>
  <c r="I1180" i="2"/>
  <c r="H1180" i="2"/>
  <c r="G1180" i="2"/>
  <c r="F1180" i="2"/>
  <c r="I1179" i="2"/>
  <c r="H1179" i="2"/>
  <c r="G1179" i="2"/>
  <c r="F1179" i="2"/>
  <c r="I1178" i="2"/>
  <c r="H1178" i="2"/>
  <c r="G1178" i="2"/>
  <c r="F1178" i="2"/>
  <c r="I1177" i="2"/>
  <c r="H1177" i="2"/>
  <c r="G1177" i="2"/>
  <c r="F1177" i="2"/>
  <c r="I1176" i="2"/>
  <c r="H1176" i="2"/>
  <c r="G1176" i="2"/>
  <c r="F1176" i="2"/>
  <c r="I1175" i="2"/>
  <c r="H1175" i="2"/>
  <c r="G1175" i="2"/>
  <c r="F1175" i="2"/>
  <c r="I1174" i="2"/>
  <c r="H1174" i="2"/>
  <c r="G1174" i="2"/>
  <c r="F1174" i="2"/>
  <c r="I1173" i="2"/>
  <c r="H1173" i="2"/>
  <c r="G1173" i="2"/>
  <c r="F1173" i="2"/>
  <c r="I1172" i="2"/>
  <c r="H1172" i="2"/>
  <c r="G1172" i="2"/>
  <c r="F1172" i="2"/>
  <c r="I1171" i="2"/>
  <c r="H1171" i="2"/>
  <c r="G1171" i="2"/>
  <c r="F1171" i="2"/>
  <c r="I1170" i="2"/>
  <c r="H1170" i="2"/>
  <c r="G1170" i="2"/>
  <c r="F1170" i="2"/>
  <c r="I1169" i="2"/>
  <c r="H1169" i="2"/>
  <c r="G1169" i="2"/>
  <c r="F1169" i="2"/>
  <c r="I1168" i="2"/>
  <c r="H1168" i="2"/>
  <c r="G1168" i="2"/>
  <c r="F1168" i="2"/>
  <c r="I1167" i="2"/>
  <c r="H1167" i="2"/>
  <c r="G1167" i="2"/>
  <c r="F1167" i="2"/>
  <c r="I1166" i="2"/>
  <c r="H1166" i="2"/>
  <c r="G1166" i="2"/>
  <c r="F1166" i="2"/>
  <c r="I1165" i="2"/>
  <c r="H1165" i="2"/>
  <c r="G1165" i="2"/>
  <c r="F1165" i="2"/>
  <c r="I1164" i="2"/>
  <c r="H1164" i="2"/>
  <c r="G1164" i="2"/>
  <c r="F1164" i="2"/>
  <c r="I1163" i="2"/>
  <c r="H1163" i="2"/>
  <c r="G1163" i="2"/>
  <c r="F1163" i="2"/>
  <c r="I1162" i="2"/>
  <c r="H1162" i="2"/>
  <c r="G1162" i="2"/>
  <c r="F1162" i="2"/>
  <c r="I1161" i="2"/>
  <c r="H1161" i="2"/>
  <c r="G1161" i="2"/>
  <c r="F1161" i="2"/>
  <c r="I1160" i="2"/>
  <c r="H1160" i="2"/>
  <c r="G1160" i="2"/>
  <c r="F1160" i="2"/>
  <c r="I1159" i="2"/>
  <c r="H1159" i="2"/>
  <c r="G1159" i="2"/>
  <c r="F1159" i="2"/>
  <c r="I1158" i="2"/>
  <c r="H1158" i="2"/>
  <c r="G1158" i="2"/>
  <c r="F1158" i="2"/>
  <c r="I1157" i="2"/>
  <c r="H1157" i="2"/>
  <c r="G1157" i="2"/>
  <c r="F1157" i="2"/>
  <c r="I1156" i="2"/>
  <c r="H1156" i="2"/>
  <c r="G1156" i="2"/>
  <c r="F1156" i="2"/>
  <c r="I1155" i="2"/>
  <c r="H1155" i="2"/>
  <c r="G1155" i="2"/>
  <c r="F1155" i="2"/>
  <c r="I1154" i="2"/>
  <c r="H1154" i="2"/>
  <c r="G1154" i="2"/>
  <c r="F1154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7" i="2"/>
  <c r="H1147" i="2"/>
  <c r="G1147" i="2"/>
  <c r="F1147" i="2"/>
  <c r="I1146" i="2"/>
  <c r="H1146" i="2"/>
  <c r="G1146" i="2"/>
  <c r="F1146" i="2"/>
  <c r="I1144" i="2"/>
  <c r="G1144" i="2"/>
  <c r="F1144" i="2"/>
  <c r="G1143" i="2"/>
  <c r="F1143" i="2"/>
  <c r="I1142" i="2"/>
  <c r="G1142" i="2"/>
  <c r="F1142" i="2"/>
  <c r="I1141" i="2"/>
  <c r="H1141" i="2"/>
  <c r="G1141" i="2"/>
  <c r="F1141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0" i="2"/>
  <c r="H1090" i="2"/>
  <c r="G1090" i="2"/>
  <c r="F1090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G1083" i="2"/>
  <c r="F1083" i="2"/>
  <c r="I1082" i="2"/>
  <c r="H1082" i="2"/>
  <c r="G1082" i="2"/>
  <c r="F1082" i="2"/>
  <c r="I1080" i="2"/>
  <c r="H1080" i="2"/>
  <c r="G1080" i="2"/>
  <c r="F1080" i="2"/>
  <c r="I1078" i="2"/>
  <c r="H1078" i="2"/>
  <c r="G1078" i="2"/>
  <c r="F1078" i="2"/>
  <c r="I1077" i="2"/>
  <c r="G1077" i="2"/>
  <c r="F1077" i="2"/>
  <c r="I1073" i="2"/>
  <c r="H1073" i="2"/>
  <c r="G1073" i="2"/>
  <c r="F1073" i="2"/>
  <c r="I1072" i="2"/>
  <c r="H1072" i="2"/>
  <c r="G1072" i="2"/>
  <c r="F1072" i="2"/>
  <c r="I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G1067" i="2"/>
  <c r="F1067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59" i="2"/>
  <c r="H1059" i="2"/>
  <c r="G1059" i="2"/>
  <c r="F1059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1" i="2"/>
  <c r="H1051" i="2"/>
  <c r="G1051" i="2"/>
  <c r="F1051" i="2"/>
  <c r="I1050" i="2"/>
  <c r="H1050" i="2"/>
  <c r="G1050" i="2"/>
  <c r="F1050" i="2"/>
  <c r="I1048" i="2"/>
  <c r="H1048" i="2"/>
  <c r="G1048" i="2"/>
  <c r="F1048" i="2"/>
  <c r="I1047" i="2"/>
  <c r="H1047" i="2"/>
  <c r="G1047" i="2"/>
  <c r="F1047" i="2"/>
  <c r="I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G1034" i="2"/>
  <c r="F1034" i="2"/>
  <c r="I1033" i="2"/>
  <c r="H1033" i="2"/>
  <c r="G1033" i="2"/>
  <c r="F1033" i="2"/>
  <c r="I1032" i="2"/>
  <c r="G1032" i="2"/>
  <c r="F1032" i="2"/>
  <c r="I1031" i="2"/>
  <c r="H1031" i="2"/>
  <c r="G1031" i="2"/>
  <c r="F1031" i="2"/>
  <c r="I1030" i="2"/>
  <c r="G1030" i="2"/>
  <c r="F1030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G1022" i="2"/>
  <c r="F1022" i="2"/>
  <c r="I1021" i="2"/>
  <c r="H1021" i="2"/>
  <c r="G1021" i="2"/>
  <c r="F1021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1" i="2"/>
  <c r="G1001" i="2"/>
  <c r="F1001" i="2"/>
  <c r="I1000" i="2"/>
  <c r="G1000" i="2"/>
  <c r="F1000" i="2"/>
  <c r="I998" i="2"/>
  <c r="G998" i="2"/>
  <c r="F998" i="2"/>
  <c r="I997" i="2"/>
  <c r="G997" i="2"/>
  <c r="F997" i="2"/>
  <c r="I996" i="2"/>
  <c r="G996" i="2"/>
  <c r="F996" i="2"/>
  <c r="I995" i="2"/>
  <c r="H995" i="2"/>
  <c r="G995" i="2"/>
  <c r="F995" i="2"/>
  <c r="I994" i="2"/>
  <c r="H994" i="2"/>
  <c r="G994" i="2"/>
  <c r="F994" i="2"/>
  <c r="I993" i="2"/>
  <c r="G993" i="2"/>
  <c r="F993" i="2"/>
  <c r="I992" i="2"/>
  <c r="I964" i="2" s="1"/>
  <c r="I965" i="2" s="1"/>
  <c r="F992" i="2"/>
  <c r="F964" i="2" s="1"/>
  <c r="F965" i="2" s="1"/>
  <c r="F975" i="2" s="1"/>
  <c r="I991" i="2"/>
  <c r="G991" i="2"/>
  <c r="F991" i="2"/>
  <c r="I990" i="2"/>
  <c r="G990" i="2"/>
  <c r="F990" i="2"/>
  <c r="I989" i="2"/>
  <c r="G989" i="2"/>
  <c r="F989" i="2"/>
  <c r="I987" i="2"/>
  <c r="G987" i="2"/>
  <c r="F987" i="2"/>
  <c r="I986" i="2"/>
  <c r="G986" i="2"/>
  <c r="F986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6" i="2"/>
  <c r="G976" i="2"/>
  <c r="F976" i="2"/>
  <c r="I962" i="2"/>
  <c r="H962" i="2"/>
  <c r="F962" i="2"/>
  <c r="I961" i="2"/>
  <c r="H961" i="2"/>
  <c r="G961" i="2"/>
  <c r="F961" i="2"/>
  <c r="I960" i="2"/>
  <c r="I971" i="2" s="1"/>
  <c r="H960" i="2"/>
  <c r="H971" i="2" s="1"/>
  <c r="G960" i="2"/>
  <c r="G971" i="2" s="1"/>
  <c r="F960" i="2"/>
  <c r="F971" i="2" s="1"/>
  <c r="I959" i="2"/>
  <c r="G959" i="2"/>
  <c r="F959" i="2"/>
  <c r="I946" i="2"/>
  <c r="G946" i="2"/>
  <c r="F946" i="2"/>
  <c r="I945" i="2"/>
  <c r="G945" i="2"/>
  <c r="F945" i="2"/>
  <c r="I944" i="2"/>
  <c r="G944" i="2"/>
  <c r="F944" i="2"/>
  <c r="I943" i="2"/>
  <c r="G943" i="2"/>
  <c r="F943" i="2"/>
  <c r="I942" i="2"/>
  <c r="G942" i="2"/>
  <c r="F942" i="2"/>
  <c r="I941" i="2"/>
  <c r="G941" i="2"/>
  <c r="F941" i="2"/>
  <c r="I940" i="2"/>
  <c r="G940" i="2"/>
  <c r="F940" i="2"/>
  <c r="I939" i="2"/>
  <c r="G939" i="2"/>
  <c r="F939" i="2"/>
  <c r="I938" i="2"/>
  <c r="G938" i="2"/>
  <c r="F938" i="2"/>
  <c r="I937" i="2"/>
  <c r="G937" i="2"/>
  <c r="F937" i="2"/>
  <c r="I936" i="2"/>
  <c r="G936" i="2"/>
  <c r="F936" i="2"/>
  <c r="I935" i="2"/>
  <c r="G935" i="2"/>
  <c r="F935" i="2"/>
  <c r="I934" i="2"/>
  <c r="G934" i="2"/>
  <c r="F934" i="2"/>
  <c r="I933" i="2"/>
  <c r="G933" i="2"/>
  <c r="F933" i="2"/>
  <c r="I932" i="2"/>
  <c r="G932" i="2"/>
  <c r="F932" i="2"/>
  <c r="I931" i="2"/>
  <c r="G931" i="2"/>
  <c r="F931" i="2"/>
  <c r="I930" i="2"/>
  <c r="G930" i="2"/>
  <c r="F930" i="2"/>
  <c r="I929" i="2"/>
  <c r="G929" i="2"/>
  <c r="F929" i="2"/>
  <c r="I928" i="2"/>
  <c r="G928" i="2"/>
  <c r="F928" i="2"/>
  <c r="I927" i="2"/>
  <c r="G927" i="2"/>
  <c r="F927" i="2"/>
  <c r="I926" i="2"/>
  <c r="G926" i="2"/>
  <c r="F926" i="2"/>
  <c r="I925" i="2"/>
  <c r="G925" i="2"/>
  <c r="F925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H820" i="2"/>
  <c r="G820" i="2"/>
  <c r="F820" i="2"/>
  <c r="I819" i="2"/>
  <c r="H819" i="2"/>
  <c r="G819" i="2"/>
  <c r="F819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695" i="2"/>
  <c r="G695" i="2"/>
  <c r="F695" i="2"/>
  <c r="I700" i="2"/>
  <c r="G700" i="2"/>
  <c r="F700" i="2"/>
  <c r="I696" i="2"/>
  <c r="H696" i="2"/>
  <c r="G696" i="2"/>
  <c r="F696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G675" i="2"/>
  <c r="F675" i="2"/>
  <c r="I674" i="2"/>
  <c r="H674" i="2"/>
  <c r="G674" i="2"/>
  <c r="F674" i="2"/>
  <c r="I673" i="2"/>
  <c r="H673" i="2"/>
  <c r="G673" i="2"/>
  <c r="F673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5" i="2"/>
  <c r="G565" i="2"/>
  <c r="F565" i="2"/>
  <c r="I564" i="2"/>
  <c r="G564" i="2"/>
  <c r="F564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2" i="2"/>
  <c r="G492" i="2"/>
  <c r="F492" i="2"/>
  <c r="I491" i="2"/>
  <c r="G491" i="2"/>
  <c r="F491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79" i="2"/>
  <c r="G479" i="2"/>
  <c r="F479" i="2"/>
  <c r="I478" i="2"/>
  <c r="G478" i="2"/>
  <c r="F478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51" i="2"/>
  <c r="G451" i="2"/>
  <c r="F451" i="2"/>
  <c r="I450" i="2"/>
  <c r="G450" i="2"/>
  <c r="F450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4" i="2"/>
  <c r="G424" i="2"/>
  <c r="F424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398" i="2"/>
  <c r="G398" i="2"/>
  <c r="F398" i="2"/>
  <c r="I397" i="2"/>
  <c r="G397" i="2"/>
  <c r="F397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1" i="2"/>
  <c r="G361" i="2"/>
  <c r="F361" i="2"/>
  <c r="I360" i="2"/>
  <c r="G360" i="2"/>
  <c r="F360" i="2"/>
  <c r="I359" i="2"/>
  <c r="G359" i="2"/>
  <c r="F359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65" i="2"/>
  <c r="G265" i="2"/>
  <c r="F265" i="2"/>
  <c r="I264" i="2"/>
  <c r="G264" i="2"/>
  <c r="F264" i="2"/>
  <c r="I262" i="2"/>
  <c r="G262" i="2"/>
  <c r="F262" i="2"/>
  <c r="I253" i="2"/>
  <c r="G253" i="2"/>
  <c r="F253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H970" i="2" l="1"/>
  <c r="H972" i="2"/>
  <c r="H975" i="2" s="1"/>
  <c r="F970" i="2"/>
  <c r="F972" i="2"/>
  <c r="G970" i="2"/>
  <c r="G972" i="2"/>
  <c r="G975" i="2" s="1"/>
  <c r="I970" i="2"/>
  <c r="I972" i="2"/>
  <c r="I975" i="2" s="1"/>
  <c r="I71" i="4"/>
  <c r="J71" i="4" s="1"/>
  <c r="K71" i="4" s="1"/>
  <c r="J70" i="4"/>
  <c r="K70" i="4" s="1"/>
  <c r="J69" i="4"/>
  <c r="K69" i="4" s="1"/>
  <c r="J68" i="4"/>
  <c r="K68" i="4" s="1"/>
  <c r="I67" i="4"/>
  <c r="J67" i="4" s="1"/>
  <c r="K67" i="4" s="1"/>
  <c r="J63" i="4"/>
  <c r="J62" i="4"/>
  <c r="K62" i="4" s="1"/>
  <c r="J61" i="4"/>
  <c r="J60" i="4"/>
  <c r="H680" i="2" s="1"/>
  <c r="J59" i="4"/>
  <c r="J58" i="4"/>
  <c r="H999" i="2" s="1"/>
  <c r="J57" i="4"/>
  <c r="H996" i="2" s="1"/>
  <c r="J56" i="4"/>
  <c r="H997" i="2" s="1"/>
  <c r="J55" i="4"/>
  <c r="J50" i="4"/>
  <c r="J49" i="4"/>
  <c r="J48" i="4"/>
  <c r="J47" i="4"/>
  <c r="J46" i="4"/>
  <c r="J45" i="4"/>
  <c r="J44" i="4"/>
  <c r="J43" i="4"/>
  <c r="J42" i="4"/>
  <c r="H786" i="2" s="1"/>
  <c r="J41" i="4"/>
  <c r="H748" i="2" s="1"/>
  <c r="J40" i="4"/>
  <c r="H711" i="2" s="1"/>
  <c r="H675" i="2"/>
  <c r="J22" i="4"/>
  <c r="J21" i="4"/>
  <c r="J20" i="4"/>
  <c r="J18" i="4"/>
  <c r="J16" i="4"/>
  <c r="J15" i="4"/>
  <c r="J14" i="4"/>
  <c r="J13" i="4"/>
  <c r="J12" i="4"/>
  <c r="J11" i="4"/>
  <c r="J9" i="4"/>
  <c r="J8" i="4"/>
  <c r="J7" i="4"/>
  <c r="J6" i="4"/>
  <c r="J4" i="4"/>
  <c r="J3" i="4"/>
  <c r="J2" i="4"/>
  <c r="H856" i="2" l="1"/>
  <c r="H841" i="2"/>
  <c r="H861" i="2"/>
  <c r="H846" i="2"/>
  <c r="H866" i="2"/>
  <c r="H851" i="2"/>
  <c r="H390" i="2"/>
  <c r="H389" i="2"/>
  <c r="H386" i="2"/>
  <c r="H383" i="2"/>
  <c r="H380" i="2"/>
  <c r="H377" i="2"/>
  <c r="H388" i="2"/>
  <c r="H385" i="2"/>
  <c r="H382" i="2"/>
  <c r="H379" i="2"/>
  <c r="H376" i="2"/>
  <c r="H387" i="2"/>
  <c r="H384" i="2"/>
  <c r="H381" i="2"/>
  <c r="H378" i="2"/>
  <c r="H284" i="2"/>
  <c r="H285" i="2"/>
  <c r="H246" i="2"/>
  <c r="H243" i="2"/>
  <c r="H245" i="2"/>
  <c r="H244" i="2"/>
  <c r="H1144" i="2"/>
  <c r="H992" i="2"/>
  <c r="H964" i="2" s="1"/>
  <c r="H965" i="2" s="1"/>
  <c r="H993" i="2"/>
  <c r="H424" i="2"/>
  <c r="H447" i="2"/>
  <c r="H425" i="2"/>
  <c r="H449" i="2"/>
  <c r="H427" i="2"/>
  <c r="H448" i="2"/>
  <c r="H426" i="2"/>
  <c r="H397" i="2"/>
  <c r="H399" i="2"/>
  <c r="H400" i="2"/>
  <c r="H442" i="2"/>
  <c r="H441" i="2"/>
  <c r="H544" i="2"/>
  <c r="H541" i="2"/>
  <c r="H543" i="2"/>
  <c r="H545" i="2"/>
  <c r="H542" i="2"/>
  <c r="H567" i="2"/>
  <c r="H566" i="2"/>
  <c r="H563" i="2"/>
  <c r="H480" i="2"/>
  <c r="H481" i="2"/>
  <c r="H477" i="2"/>
  <c r="H413" i="2"/>
  <c r="H412" i="2"/>
  <c r="H420" i="2"/>
  <c r="H422" i="2"/>
  <c r="H401" i="2"/>
  <c r="H375" i="2"/>
  <c r="H374" i="2"/>
  <c r="H444" i="2"/>
  <c r="H439" i="2"/>
  <c r="H436" i="2"/>
  <c r="H433" i="2"/>
  <c r="H430" i="2"/>
  <c r="H446" i="2"/>
  <c r="H443" i="2"/>
  <c r="H438" i="2"/>
  <c r="H435" i="2"/>
  <c r="H432" i="2"/>
  <c r="H429" i="2"/>
  <c r="H445" i="2"/>
  <c r="H440" i="2"/>
  <c r="H437" i="2"/>
  <c r="H434" i="2"/>
  <c r="H431" i="2"/>
  <c r="H813" i="2"/>
  <c r="H810" i="2"/>
  <c r="H807" i="2"/>
  <c r="H804" i="2"/>
  <c r="H801" i="2"/>
  <c r="H798" i="2"/>
  <c r="H795" i="2"/>
  <c r="H792" i="2"/>
  <c r="H789" i="2"/>
  <c r="H785" i="2"/>
  <c r="H782" i="2"/>
  <c r="H779" i="2"/>
  <c r="H776" i="2"/>
  <c r="H773" i="2"/>
  <c r="H814" i="2"/>
  <c r="H811" i="2"/>
  <c r="H808" i="2"/>
  <c r="H805" i="2"/>
  <c r="H802" i="2"/>
  <c r="H799" i="2"/>
  <c r="H796" i="2"/>
  <c r="H793" i="2"/>
  <c r="H790" i="2"/>
  <c r="H787" i="2"/>
  <c r="H783" i="2"/>
  <c r="H780" i="2"/>
  <c r="H777" i="2"/>
  <c r="H774" i="2"/>
  <c r="H803" i="2"/>
  <c r="H784" i="2"/>
  <c r="H806" i="2"/>
  <c r="H788" i="2"/>
  <c r="H809" i="2"/>
  <c r="H791" i="2"/>
  <c r="H812" i="2"/>
  <c r="H794" i="2"/>
  <c r="H775" i="2"/>
  <c r="H815" i="2"/>
  <c r="H797" i="2"/>
  <c r="H778" i="2"/>
  <c r="H800" i="2"/>
  <c r="H781" i="2"/>
  <c r="H286" i="2"/>
  <c r="H281" i="2"/>
  <c r="H278" i="2"/>
  <c r="H265" i="2"/>
  <c r="H288" i="2"/>
  <c r="H283" i="2"/>
  <c r="H280" i="2"/>
  <c r="H277" i="2"/>
  <c r="H264" i="2"/>
  <c r="H287" i="2"/>
  <c r="H276" i="2"/>
  <c r="H279" i="2"/>
  <c r="H282" i="2"/>
  <c r="H451" i="2"/>
  <c r="H450" i="2"/>
  <c r="H823" i="2"/>
  <c r="H816" i="2"/>
  <c r="H824" i="2"/>
  <c r="H821" i="2"/>
  <c r="H817" i="2"/>
  <c r="H822" i="2"/>
  <c r="H998" i="2"/>
  <c r="H1000" i="2"/>
  <c r="H1001" i="2"/>
  <c r="H298" i="2"/>
  <c r="H295" i="2"/>
  <c r="H292" i="2"/>
  <c r="H289" i="2"/>
  <c r="H297" i="2"/>
  <c r="H294" i="2"/>
  <c r="H291" i="2"/>
  <c r="H296" i="2"/>
  <c r="H293" i="2"/>
  <c r="H290" i="2"/>
  <c r="H483" i="2"/>
  <c r="H478" i="2"/>
  <c r="H474" i="2"/>
  <c r="H471" i="2"/>
  <c r="H468" i="2"/>
  <c r="H485" i="2"/>
  <c r="H482" i="2"/>
  <c r="H476" i="2"/>
  <c r="H473" i="2"/>
  <c r="H470" i="2"/>
  <c r="H467" i="2"/>
  <c r="H484" i="2"/>
  <c r="H479" i="2"/>
  <c r="H475" i="2"/>
  <c r="H472" i="2"/>
  <c r="H469" i="2"/>
  <c r="H877" i="2"/>
  <c r="H874" i="2"/>
  <c r="H871" i="2"/>
  <c r="H868" i="2"/>
  <c r="H864" i="2"/>
  <c r="H860" i="2"/>
  <c r="H857" i="2"/>
  <c r="H853" i="2"/>
  <c r="H849" i="2"/>
  <c r="H845" i="2"/>
  <c r="H842" i="2"/>
  <c r="H838" i="2"/>
  <c r="H835" i="2"/>
  <c r="H832" i="2"/>
  <c r="H829" i="2"/>
  <c r="H826" i="2"/>
  <c r="H878" i="2"/>
  <c r="H875" i="2"/>
  <c r="H872" i="2"/>
  <c r="H869" i="2"/>
  <c r="H865" i="2"/>
  <c r="H862" i="2"/>
  <c r="H858" i="2"/>
  <c r="H854" i="2"/>
  <c r="H850" i="2"/>
  <c r="H847" i="2"/>
  <c r="H843" i="2"/>
  <c r="H839" i="2"/>
  <c r="H836" i="2"/>
  <c r="H833" i="2"/>
  <c r="H830" i="2"/>
  <c r="H827" i="2"/>
  <c r="H863" i="2"/>
  <c r="H840" i="2"/>
  <c r="H867" i="2"/>
  <c r="H844" i="2"/>
  <c r="H825" i="2"/>
  <c r="H870" i="2"/>
  <c r="H848" i="2"/>
  <c r="H828" i="2"/>
  <c r="H873" i="2"/>
  <c r="H852" i="2"/>
  <c r="H831" i="2"/>
  <c r="H876" i="2"/>
  <c r="H855" i="2"/>
  <c r="H834" i="2"/>
  <c r="H859" i="2"/>
  <c r="H837" i="2"/>
  <c r="H1142" i="2"/>
  <c r="H1119" i="2"/>
  <c r="H1083" i="2"/>
  <c r="H1039" i="2"/>
  <c r="H1030" i="2"/>
  <c r="H1077" i="2"/>
  <c r="H1071" i="2"/>
  <c r="H1126" i="2"/>
  <c r="H1067" i="2"/>
  <c r="H1046" i="2"/>
  <c r="H1034" i="2"/>
  <c r="H1012" i="2"/>
  <c r="H1022" i="2"/>
  <c r="H1032" i="2"/>
  <c r="H373" i="2"/>
  <c r="H372" i="2"/>
  <c r="H708" i="2"/>
  <c r="H705" i="2"/>
  <c r="H692" i="2"/>
  <c r="H691" i="2"/>
  <c r="H695" i="2"/>
  <c r="H694" i="2"/>
  <c r="H707" i="2"/>
  <c r="H710" i="2"/>
  <c r="H700" i="2"/>
  <c r="H693" i="2"/>
  <c r="H706" i="2"/>
  <c r="H709" i="2"/>
  <c r="H733" i="2"/>
  <c r="H730" i="2"/>
  <c r="H727" i="2"/>
  <c r="H724" i="2"/>
  <c r="H721" i="2"/>
  <c r="H718" i="2"/>
  <c r="H715" i="2"/>
  <c r="H729" i="2"/>
  <c r="H716" i="2"/>
  <c r="H732" i="2"/>
  <c r="H719" i="2"/>
  <c r="H735" i="2"/>
  <c r="H722" i="2"/>
  <c r="H725" i="2"/>
  <c r="H728" i="2"/>
  <c r="H731" i="2"/>
  <c r="H734" i="2"/>
  <c r="H717" i="2"/>
  <c r="H720" i="2"/>
  <c r="H723" i="2"/>
  <c r="H726" i="2"/>
  <c r="H143" i="2"/>
  <c r="H140" i="2"/>
  <c r="H137" i="2"/>
  <c r="H134" i="2"/>
  <c r="H144" i="2"/>
  <c r="H145" i="2"/>
  <c r="H142" i="2"/>
  <c r="H139" i="2"/>
  <c r="H136" i="2"/>
  <c r="H133" i="2"/>
  <c r="H141" i="2"/>
  <c r="H135" i="2"/>
  <c r="H138" i="2"/>
  <c r="H318" i="2"/>
  <c r="H315" i="2"/>
  <c r="H312" i="2"/>
  <c r="H309" i="2"/>
  <c r="H317" i="2"/>
  <c r="H314" i="2"/>
  <c r="H311" i="2"/>
  <c r="H319" i="2"/>
  <c r="H316" i="2"/>
  <c r="H313" i="2"/>
  <c r="H310" i="2"/>
  <c r="H521" i="2"/>
  <c r="H518" i="2"/>
  <c r="H515" i="2"/>
  <c r="H512" i="2"/>
  <c r="H509" i="2"/>
  <c r="H520" i="2"/>
  <c r="H517" i="2"/>
  <c r="H514" i="2"/>
  <c r="H511" i="2"/>
  <c r="H508" i="2"/>
  <c r="H519" i="2"/>
  <c r="H516" i="2"/>
  <c r="H513" i="2"/>
  <c r="H510" i="2"/>
  <c r="H507" i="2"/>
  <c r="H889" i="2"/>
  <c r="H886" i="2"/>
  <c r="H883" i="2"/>
  <c r="H890" i="2"/>
  <c r="H887" i="2"/>
  <c r="H884" i="2"/>
  <c r="H881" i="2"/>
  <c r="H882" i="2"/>
  <c r="H885" i="2"/>
  <c r="H888" i="2"/>
  <c r="H946" i="2"/>
  <c r="H943" i="2"/>
  <c r="H944" i="2"/>
  <c r="H942" i="2"/>
  <c r="H945" i="2"/>
  <c r="H959" i="2"/>
  <c r="H976" i="2"/>
  <c r="H986" i="2"/>
  <c r="H503" i="2"/>
  <c r="H500" i="2"/>
  <c r="H497" i="2"/>
  <c r="H491" i="2"/>
  <c r="H486" i="2"/>
  <c r="H502" i="2"/>
  <c r="H499" i="2"/>
  <c r="H496" i="2"/>
  <c r="H488" i="2"/>
  <c r="H501" i="2"/>
  <c r="H498" i="2"/>
  <c r="H492" i="2"/>
  <c r="H487" i="2"/>
  <c r="H987" i="2"/>
  <c r="H880" i="2"/>
  <c r="H879" i="2"/>
  <c r="H188" i="2"/>
  <c r="H185" i="2"/>
  <c r="H182" i="2"/>
  <c r="H179" i="2"/>
  <c r="H176" i="2"/>
  <c r="H173" i="2"/>
  <c r="H170" i="2"/>
  <c r="H167" i="2"/>
  <c r="H164" i="2"/>
  <c r="H161" i="2"/>
  <c r="H158" i="2"/>
  <c r="H155" i="2"/>
  <c r="H152" i="2"/>
  <c r="H149" i="2"/>
  <c r="H146" i="2"/>
  <c r="H153" i="2"/>
  <c r="H187" i="2"/>
  <c r="H184" i="2"/>
  <c r="H181" i="2"/>
  <c r="H178" i="2"/>
  <c r="H175" i="2"/>
  <c r="H172" i="2"/>
  <c r="H169" i="2"/>
  <c r="H166" i="2"/>
  <c r="H163" i="2"/>
  <c r="H160" i="2"/>
  <c r="H157" i="2"/>
  <c r="H154" i="2"/>
  <c r="H151" i="2"/>
  <c r="H148" i="2"/>
  <c r="H183" i="2"/>
  <c r="H174" i="2"/>
  <c r="H159" i="2"/>
  <c r="H171" i="2"/>
  <c r="H156" i="2"/>
  <c r="H180" i="2"/>
  <c r="H165" i="2"/>
  <c r="H150" i="2"/>
  <c r="H186" i="2"/>
  <c r="H177" i="2"/>
  <c r="H162" i="2"/>
  <c r="H147" i="2"/>
  <c r="H168" i="2"/>
  <c r="H336" i="2"/>
  <c r="H333" i="2"/>
  <c r="H330" i="2"/>
  <c r="H327" i="2"/>
  <c r="H324" i="2"/>
  <c r="H321" i="2"/>
  <c r="H335" i="2"/>
  <c r="H332" i="2"/>
  <c r="H329" i="2"/>
  <c r="H326" i="2"/>
  <c r="H323" i="2"/>
  <c r="H320" i="2"/>
  <c r="H341" i="2"/>
  <c r="H337" i="2"/>
  <c r="H334" i="2"/>
  <c r="H331" i="2"/>
  <c r="H328" i="2"/>
  <c r="H325" i="2"/>
  <c r="H322" i="2"/>
  <c r="H340" i="2"/>
  <c r="H916" i="2"/>
  <c r="H913" i="2"/>
  <c r="H910" i="2"/>
  <c r="H907" i="2"/>
  <c r="H904" i="2"/>
  <c r="H901" i="2"/>
  <c r="H898" i="2"/>
  <c r="H895" i="2"/>
  <c r="H892" i="2"/>
  <c r="H914" i="2"/>
  <c r="H911" i="2"/>
  <c r="H908" i="2"/>
  <c r="H905" i="2"/>
  <c r="H902" i="2"/>
  <c r="H899" i="2"/>
  <c r="H896" i="2"/>
  <c r="H893" i="2"/>
  <c r="H900" i="2"/>
  <c r="H903" i="2"/>
  <c r="H906" i="2"/>
  <c r="H909" i="2"/>
  <c r="H891" i="2"/>
  <c r="H912" i="2"/>
  <c r="H894" i="2"/>
  <c r="H915" i="2"/>
  <c r="H897" i="2"/>
  <c r="H608" i="2"/>
  <c r="H605" i="2"/>
  <c r="H602" i="2"/>
  <c r="H599" i="2"/>
  <c r="H596" i="2"/>
  <c r="H593" i="2"/>
  <c r="H590" i="2"/>
  <c r="H587" i="2"/>
  <c r="H583" i="2"/>
  <c r="H580" i="2"/>
  <c r="H577" i="2"/>
  <c r="H574" i="2"/>
  <c r="H607" i="2"/>
  <c r="H604" i="2"/>
  <c r="H601" i="2"/>
  <c r="H598" i="2"/>
  <c r="H595" i="2"/>
  <c r="H592" i="2"/>
  <c r="H589" i="2"/>
  <c r="H585" i="2"/>
  <c r="H582" i="2"/>
  <c r="H579" i="2"/>
  <c r="H576" i="2"/>
  <c r="H606" i="2"/>
  <c r="H603" i="2"/>
  <c r="H600" i="2"/>
  <c r="H597" i="2"/>
  <c r="H594" i="2"/>
  <c r="H591" i="2"/>
  <c r="H588" i="2"/>
  <c r="H584" i="2"/>
  <c r="H581" i="2"/>
  <c r="H578" i="2"/>
  <c r="H575" i="2"/>
  <c r="H230" i="2"/>
  <c r="H227" i="2"/>
  <c r="H224" i="2"/>
  <c r="H221" i="2"/>
  <c r="H218" i="2"/>
  <c r="H215" i="2"/>
  <c r="H212" i="2"/>
  <c r="H209" i="2"/>
  <c r="H206" i="2"/>
  <c r="H203" i="2"/>
  <c r="H200" i="2"/>
  <c r="H197" i="2"/>
  <c r="H194" i="2"/>
  <c r="H191" i="2"/>
  <c r="H229" i="2"/>
  <c r="H226" i="2"/>
  <c r="H223" i="2"/>
  <c r="H220" i="2"/>
  <c r="H217" i="2"/>
  <c r="H214" i="2"/>
  <c r="H211" i="2"/>
  <c r="H208" i="2"/>
  <c r="H205" i="2"/>
  <c r="H202" i="2"/>
  <c r="H199" i="2"/>
  <c r="H196" i="2"/>
  <c r="H193" i="2"/>
  <c r="H190" i="2"/>
  <c r="H213" i="2"/>
  <c r="H198" i="2"/>
  <c r="H231" i="2"/>
  <c r="H219" i="2"/>
  <c r="H204" i="2"/>
  <c r="H189" i="2"/>
  <c r="H222" i="2"/>
  <c r="H207" i="2"/>
  <c r="H195" i="2"/>
  <c r="H225" i="2"/>
  <c r="H216" i="2"/>
  <c r="H201" i="2"/>
  <c r="H228" i="2"/>
  <c r="H210" i="2"/>
  <c r="H192" i="2"/>
  <c r="H248" i="2"/>
  <c r="H247" i="2"/>
  <c r="H415" i="2"/>
  <c r="H410" i="2"/>
  <c r="H407" i="2"/>
  <c r="H404" i="2"/>
  <c r="H398" i="2"/>
  <c r="H417" i="2"/>
  <c r="H414" i="2"/>
  <c r="H409" i="2"/>
  <c r="H406" i="2"/>
  <c r="H403" i="2"/>
  <c r="H416" i="2"/>
  <c r="H411" i="2"/>
  <c r="H408" i="2"/>
  <c r="H405" i="2"/>
  <c r="H402" i="2"/>
  <c r="H308" i="2"/>
  <c r="H307" i="2"/>
  <c r="H367" i="2"/>
  <c r="H364" i="2"/>
  <c r="H366" i="2"/>
  <c r="H363" i="2"/>
  <c r="H365" i="2"/>
  <c r="H361" i="2"/>
  <c r="H550" i="2"/>
  <c r="H547" i="2"/>
  <c r="H539" i="2"/>
  <c r="H536" i="2"/>
  <c r="H533" i="2"/>
  <c r="H530" i="2"/>
  <c r="H527" i="2"/>
  <c r="H524" i="2"/>
  <c r="H549" i="2"/>
  <c r="H546" i="2"/>
  <c r="H538" i="2"/>
  <c r="H535" i="2"/>
  <c r="H532" i="2"/>
  <c r="H529" i="2"/>
  <c r="H526" i="2"/>
  <c r="H523" i="2"/>
  <c r="H551" i="2"/>
  <c r="H548" i="2"/>
  <c r="H540" i="2"/>
  <c r="H537" i="2"/>
  <c r="H534" i="2"/>
  <c r="H531" i="2"/>
  <c r="H528" i="2"/>
  <c r="H525" i="2"/>
  <c r="H522" i="2"/>
  <c r="H937" i="2"/>
  <c r="H934" i="2"/>
  <c r="H931" i="2"/>
  <c r="H928" i="2"/>
  <c r="H925" i="2"/>
  <c r="H922" i="2"/>
  <c r="H919" i="2"/>
  <c r="H938" i="2"/>
  <c r="H935" i="2"/>
  <c r="H932" i="2"/>
  <c r="H929" i="2"/>
  <c r="H926" i="2"/>
  <c r="H923" i="2"/>
  <c r="H920" i="2"/>
  <c r="H917" i="2"/>
  <c r="H936" i="2"/>
  <c r="H918" i="2"/>
  <c r="H939" i="2"/>
  <c r="H921" i="2"/>
  <c r="H924" i="2"/>
  <c r="H927" i="2"/>
  <c r="H930" i="2"/>
  <c r="H933" i="2"/>
  <c r="H359" i="2"/>
  <c r="H338" i="2"/>
  <c r="H371" i="2"/>
  <c r="H370" i="2"/>
  <c r="H569" i="2"/>
  <c r="H564" i="2"/>
  <c r="H560" i="2"/>
  <c r="H557" i="2"/>
  <c r="H554" i="2"/>
  <c r="H571" i="2"/>
  <c r="H568" i="2"/>
  <c r="H562" i="2"/>
  <c r="H559" i="2"/>
  <c r="H556" i="2"/>
  <c r="H553" i="2"/>
  <c r="H570" i="2"/>
  <c r="H565" i="2"/>
  <c r="H561" i="2"/>
  <c r="H558" i="2"/>
  <c r="H555" i="2"/>
  <c r="H940" i="2"/>
  <c r="H941" i="2"/>
  <c r="K63" i="4"/>
  <c r="I1143" i="2" s="1"/>
  <c r="H1143" i="2"/>
  <c r="H250" i="2"/>
  <c r="H249" i="2"/>
  <c r="H989" i="2"/>
  <c r="H990" i="2"/>
  <c r="H991" i="2"/>
  <c r="H253" i="2"/>
  <c r="H262" i="2"/>
  <c r="H770" i="2"/>
  <c r="H767" i="2"/>
  <c r="H764" i="2"/>
  <c r="H761" i="2"/>
  <c r="H758" i="2"/>
  <c r="H755" i="2"/>
  <c r="H752" i="2"/>
  <c r="H749" i="2"/>
  <c r="H745" i="2"/>
  <c r="H742" i="2"/>
  <c r="H739" i="2"/>
  <c r="H736" i="2"/>
  <c r="H771" i="2"/>
  <c r="H768" i="2"/>
  <c r="H765" i="2"/>
  <c r="H753" i="2"/>
  <c r="H766" i="2"/>
  <c r="H756" i="2"/>
  <c r="H759" i="2"/>
  <c r="H769" i="2"/>
  <c r="H762" i="2"/>
  <c r="H738" i="2"/>
  <c r="H741" i="2"/>
  <c r="H772" i="2"/>
  <c r="H744" i="2"/>
  <c r="H747" i="2"/>
  <c r="H751" i="2"/>
  <c r="H737" i="2"/>
  <c r="H754" i="2"/>
  <c r="H740" i="2"/>
  <c r="H757" i="2"/>
  <c r="H743" i="2"/>
  <c r="H760" i="2"/>
  <c r="H746" i="2"/>
  <c r="H763" i="2"/>
  <c r="H750" i="2"/>
  <c r="H360" i="2"/>
  <c r="H339" i="2"/>
  <c r="BE468" i="6" l="1"/>
  <c r="BE469" i="6"/>
  <c r="BE470" i="6"/>
  <c r="BE471" i="6"/>
  <c r="BE467" i="6"/>
  <c r="BE475" i="6"/>
  <c r="BE476" i="6"/>
  <c r="BE477" i="6"/>
  <c r="BE478" i="6"/>
  <c r="BE479" i="6"/>
  <c r="BE474" i="6"/>
  <c r="AD493" i="6"/>
  <c r="AD494" i="6"/>
  <c r="AD495" i="6"/>
  <c r="AD496" i="6"/>
  <c r="AD497" i="6"/>
  <c r="AD498" i="6"/>
  <c r="AD514" i="6" s="1"/>
  <c r="AD499" i="6"/>
  <c r="AD500" i="6"/>
  <c r="AD501" i="6"/>
  <c r="AD502" i="6"/>
  <c r="AD503" i="6"/>
  <c r="AD504" i="6"/>
  <c r="AD506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505" i="6" l="1"/>
  <c r="AD536" i="6"/>
  <c r="BE6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8" i="6"/>
  <c r="AD69" i="6"/>
  <c r="AD70" i="6"/>
  <c r="AD71" i="6"/>
  <c r="AD72" i="6" s="1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91" i="6"/>
  <c r="AD92" i="6"/>
  <c r="AD93" i="6"/>
  <c r="AD94" i="6"/>
  <c r="AD95" i="6"/>
  <c r="AD96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 s="1"/>
  <c r="AD128" i="6" s="1"/>
  <c r="AD129" i="6"/>
  <c r="AD130" i="6"/>
  <c r="AD131" i="6"/>
  <c r="AD132" i="6"/>
  <c r="AD133" i="6"/>
  <c r="AD134" i="6"/>
  <c r="AD135" i="6"/>
  <c r="AD136" i="6"/>
  <c r="AD137" i="6"/>
  <c r="AD138" i="6"/>
  <c r="AD139" i="6" s="1"/>
  <c r="AD141" i="6"/>
  <c r="AD142" i="6"/>
  <c r="AD143" i="6"/>
  <c r="AD144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7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4" i="6"/>
  <c r="AD185" i="6"/>
  <c r="AD186" i="6"/>
  <c r="AD187" i="6"/>
  <c r="AD188" i="6"/>
  <c r="AD189" i="6"/>
  <c r="AD190" i="6"/>
  <c r="AD191" i="6"/>
  <c r="AD192" i="6"/>
  <c r="AD193" i="6"/>
  <c r="AD195" i="6"/>
  <c r="AD196" i="6"/>
  <c r="AD197" i="6"/>
  <c r="AD201" i="6"/>
  <c r="AD202" i="6"/>
  <c r="AD203" i="6"/>
  <c r="AD204" i="6"/>
  <c r="AD205" i="6"/>
  <c r="AD206" i="6"/>
  <c r="AD207" i="6"/>
  <c r="AD208" i="6"/>
  <c r="AD209" i="6"/>
  <c r="AD210" i="6"/>
  <c r="AD211" i="6"/>
  <c r="AD212" i="6"/>
  <c r="AD213" i="6"/>
  <c r="AD214" i="6"/>
  <c r="AD215" i="6"/>
  <c r="AD216" i="6"/>
  <c r="AD217" i="6"/>
  <c r="AD218" i="6"/>
  <c r="AD219" i="6"/>
  <c r="AD221" i="6"/>
  <c r="AD222" i="6"/>
  <c r="AD223" i="6"/>
  <c r="AD224" i="6"/>
  <c r="AD220" i="6" s="1"/>
  <c r="AD225" i="6"/>
  <c r="AD226" i="6"/>
  <c r="AD227" i="6"/>
  <c r="AD229" i="6"/>
  <c r="AD230" i="6"/>
  <c r="AD231" i="6"/>
  <c r="AD232" i="6"/>
  <c r="AD233" i="6"/>
  <c r="AD228" i="6" s="1"/>
  <c r="AD234" i="6"/>
  <c r="AD235" i="6"/>
  <c r="AD236" i="6"/>
  <c r="AD238" i="6" s="1"/>
  <c r="AD239" i="6"/>
  <c r="AD240" i="6"/>
  <c r="AD241" i="6"/>
  <c r="AD242" i="6"/>
  <c r="AD243" i="6"/>
  <c r="AD244" i="6"/>
  <c r="AD245" i="6"/>
  <c r="AD246" i="6"/>
  <c r="AD247" i="6"/>
  <c r="AD248" i="6"/>
  <c r="AD250" i="6" s="1"/>
  <c r="AD249" i="6"/>
  <c r="AD251" i="6"/>
  <c r="AD252" i="6"/>
  <c r="AD253" i="6"/>
  <c r="AD254" i="6"/>
  <c r="AD255" i="6"/>
  <c r="AD256" i="6"/>
  <c r="AD258" i="6"/>
  <c r="AD259" i="6"/>
  <c r="AD260" i="6"/>
  <c r="AD261" i="6"/>
  <c r="AD262" i="6"/>
  <c r="AD263" i="6"/>
  <c r="AD264" i="6"/>
  <c r="AD265" i="6"/>
  <c r="AD266" i="6"/>
  <c r="AD267" i="6"/>
  <c r="AD268" i="6"/>
  <c r="AD269" i="6"/>
  <c r="AD270" i="6"/>
  <c r="AD271" i="6"/>
  <c r="AD272" i="6"/>
  <c r="AD273" i="6"/>
  <c r="AD274" i="6"/>
  <c r="AD275" i="6"/>
  <c r="AD276" i="6"/>
  <c r="AD277" i="6"/>
  <c r="AD280" i="6" s="1"/>
  <c r="AD278" i="6"/>
  <c r="AD279" i="6"/>
  <c r="AD281" i="6" s="1"/>
  <c r="AD283" i="6"/>
  <c r="AD284" i="6"/>
  <c r="AD285" i="6"/>
  <c r="AD286" i="6"/>
  <c r="AD287" i="6"/>
  <c r="AD282" i="6" s="1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1" i="6"/>
  <c r="AD305" i="6"/>
  <c r="AD309" i="6"/>
  <c r="AD310" i="6"/>
  <c r="AD311" i="6"/>
  <c r="AD312" i="6"/>
  <c r="AD313" i="6"/>
  <c r="AD314" i="6"/>
  <c r="AD315" i="6"/>
  <c r="AD316" i="6"/>
  <c r="AD317" i="6"/>
  <c r="AD318" i="6"/>
  <c r="AD319" i="6"/>
  <c r="AD320" i="6"/>
  <c r="AD321" i="6"/>
  <c r="AD338" i="6"/>
  <c r="AD341" i="6"/>
  <c r="AD342" i="6"/>
  <c r="AD343" i="6"/>
  <c r="AD344" i="6"/>
  <c r="AD346" i="6"/>
  <c r="AD347" i="6"/>
  <c r="AD348" i="6"/>
  <c r="AD349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7" i="6"/>
  <c r="AD468" i="6"/>
  <c r="AD469" i="6"/>
  <c r="AD470" i="6"/>
  <c r="AD471" i="6"/>
  <c r="AD472" i="6"/>
  <c r="AD473" i="6"/>
  <c r="AD474" i="6"/>
  <c r="AD475" i="6"/>
  <c r="AD476" i="6"/>
  <c r="AD477" i="6"/>
  <c r="AD478" i="6"/>
  <c r="AD479" i="6"/>
  <c r="AD480" i="6"/>
  <c r="AD481" i="6"/>
  <c r="AD482" i="6"/>
  <c r="AD483" i="6"/>
  <c r="AD484" i="6"/>
  <c r="AD485" i="6"/>
  <c r="AD486" i="6"/>
  <c r="AD487" i="6"/>
  <c r="AD488" i="6"/>
  <c r="AD489" i="6"/>
  <c r="AD490" i="6"/>
  <c r="AD491" i="6"/>
  <c r="AD492" i="6"/>
  <c r="AC23" i="6"/>
  <c r="AD23" i="6" s="1"/>
  <c r="Y7" i="6" l="1"/>
  <c r="AX61" i="6" l="1"/>
  <c r="AX60" i="6"/>
  <c r="AX59" i="6"/>
  <c r="AX58" i="6"/>
  <c r="AX57" i="6"/>
  <c r="AX55" i="6"/>
  <c r="Z818" i="6" s="1"/>
  <c r="AX54" i="6"/>
  <c r="AX53" i="6"/>
  <c r="Z815" i="6" l="1"/>
  <c r="Z814" i="6"/>
  <c r="Z817" i="6"/>
  <c r="Z816" i="6"/>
  <c r="Z819" i="6"/>
  <c r="Z821" i="6"/>
  <c r="Z820" i="6"/>
  <c r="Z823" i="6"/>
  <c r="Z822" i="6"/>
  <c r="Z825" i="6"/>
  <c r="Z824" i="6"/>
  <c r="Z795" i="6"/>
  <c r="Z797" i="6"/>
  <c r="Z796" i="6"/>
  <c r="Z798" i="6"/>
  <c r="Z799" i="6"/>
  <c r="Z837" i="6"/>
  <c r="Z838" i="6"/>
  <c r="Z839" i="6"/>
  <c r="Z846" i="6"/>
  <c r="Z847" i="6"/>
  <c r="Z848" i="6"/>
  <c r="Z849" i="6"/>
  <c r="Z810" i="6"/>
  <c r="Z811" i="6"/>
  <c r="Z812" i="6"/>
  <c r="Z880" i="6"/>
  <c r="Z885" i="6"/>
  <c r="Z860" i="6"/>
  <c r="Z876" i="6"/>
  <c r="Z878" i="6"/>
  <c r="Z869" i="6"/>
  <c r="Z892" i="6"/>
  <c r="Z948" i="6"/>
  <c r="Z941" i="6"/>
  <c r="Z963" i="6"/>
  <c r="Z908" i="6"/>
  <c r="Z903" i="6"/>
  <c r="AX52" i="6"/>
  <c r="AX51" i="6"/>
  <c r="AX49" i="6"/>
  <c r="AX48" i="6"/>
  <c r="AX47" i="6"/>
  <c r="AX46" i="6"/>
  <c r="AX45" i="6"/>
  <c r="AX44" i="6"/>
  <c r="AX43" i="6"/>
  <c r="AX40" i="6"/>
  <c r="AX38" i="6"/>
  <c r="AX37" i="6"/>
  <c r="AX35" i="6"/>
  <c r="AX33" i="6"/>
  <c r="AX32" i="6"/>
  <c r="AX31" i="6"/>
  <c r="AX30" i="6"/>
  <c r="AX29" i="6"/>
  <c r="AX9" i="6"/>
  <c r="AX8" i="6"/>
  <c r="AX7" i="6"/>
  <c r="C18" i="1"/>
  <c r="C16" i="1"/>
  <c r="C15" i="1"/>
  <c r="Z581" i="6" l="1"/>
  <c r="Z587" i="6"/>
  <c r="Z582" i="6"/>
  <c r="Z583" i="6"/>
  <c r="Z584" i="6"/>
  <c r="Z585" i="6"/>
  <c r="Z586" i="6"/>
  <c r="Z588" i="6"/>
  <c r="Z589" i="6"/>
  <c r="Z569" i="6"/>
  <c r="Z577" i="6"/>
  <c r="Z570" i="6"/>
  <c r="Z578" i="6"/>
  <c r="Z580" i="6"/>
  <c r="Z571" i="6"/>
  <c r="Z572" i="6"/>
  <c r="Z573" i="6"/>
  <c r="Z574" i="6"/>
  <c r="Z579" i="6"/>
  <c r="Z575" i="6"/>
  <c r="Z576" i="6"/>
  <c r="Z340" i="6"/>
  <c r="Z347" i="6"/>
  <c r="Z341" i="6"/>
  <c r="Z345" i="6"/>
  <c r="Z346" i="6"/>
  <c r="Z342" i="6"/>
  <c r="Z343" i="6"/>
  <c r="Z344" i="6"/>
  <c r="Z348" i="6"/>
  <c r="Z339" i="6"/>
  <c r="Z349" i="6"/>
  <c r="Z350" i="6"/>
  <c r="Z351" i="6"/>
  <c r="Z352" i="6"/>
  <c r="Z337" i="6"/>
  <c r="Z338" i="6"/>
  <c r="Z353" i="6"/>
  <c r="Z354" i="6"/>
  <c r="Z355" i="6"/>
  <c r="Z323" i="6"/>
  <c r="Z324" i="6"/>
  <c r="Z325" i="6"/>
  <c r="Z320" i="6"/>
  <c r="Z321" i="6"/>
  <c r="Z322" i="6"/>
  <c r="Z326" i="6"/>
  <c r="Z327" i="6"/>
  <c r="Z329" i="6"/>
  <c r="Z331" i="6"/>
  <c r="Z335" i="6"/>
  <c r="Z332" i="6"/>
  <c r="Z336" i="6"/>
  <c r="Z333" i="6"/>
  <c r="Z334" i="6"/>
  <c r="Z735" i="6"/>
  <c r="Z736" i="6"/>
  <c r="Z740" i="6"/>
  <c r="Z737" i="6"/>
  <c r="Z738" i="6"/>
  <c r="Z741" i="6"/>
  <c r="Z739" i="6"/>
  <c r="Z742" i="6"/>
  <c r="Z743" i="6"/>
  <c r="Z734" i="6"/>
  <c r="Z303" i="6"/>
  <c r="Z301" i="6"/>
  <c r="Z302" i="6"/>
  <c r="Z299" i="6"/>
  <c r="Z300" i="6"/>
  <c r="Z304" i="6"/>
  <c r="Z305" i="6"/>
  <c r="Z306" i="6"/>
  <c r="Z307" i="6"/>
  <c r="Z308" i="6"/>
  <c r="Z313" i="6"/>
  <c r="Z309" i="6"/>
  <c r="Z314" i="6"/>
  <c r="Z315" i="6"/>
  <c r="Z316" i="6"/>
  <c r="Z310" i="6"/>
  <c r="Z311" i="6"/>
  <c r="Z312" i="6"/>
  <c r="Z603" i="6"/>
  <c r="Z625" i="6"/>
  <c r="Z604" i="6"/>
  <c r="Z626" i="6"/>
  <c r="Z608" i="6"/>
  <c r="Z609" i="6"/>
  <c r="Z610" i="6"/>
  <c r="Z605" i="6"/>
  <c r="Z606" i="6"/>
  <c r="Z607" i="6"/>
  <c r="Z611" i="6"/>
  <c r="Z590" i="6"/>
  <c r="Z612" i="6"/>
  <c r="Z620" i="6"/>
  <c r="Z600" i="6"/>
  <c r="Z623" i="6"/>
  <c r="Z591" i="6"/>
  <c r="Z613" i="6"/>
  <c r="Z598" i="6"/>
  <c r="Z622" i="6"/>
  <c r="Z592" i="6"/>
  <c r="Z614" i="6"/>
  <c r="Z593" i="6"/>
  <c r="Z615" i="6"/>
  <c r="Z624" i="6"/>
  <c r="Z594" i="6"/>
  <c r="Z616" i="6"/>
  <c r="Z595" i="6"/>
  <c r="Z617" i="6"/>
  <c r="Z599" i="6"/>
  <c r="Z596" i="6"/>
  <c r="Z618" i="6"/>
  <c r="Z621" i="6"/>
  <c r="Z602" i="6"/>
  <c r="Z597" i="6"/>
  <c r="Z619" i="6"/>
  <c r="Z601" i="6"/>
  <c r="Z793" i="6"/>
  <c r="Z794" i="6"/>
  <c r="Z296" i="6"/>
  <c r="Z318" i="6"/>
  <c r="Z297" i="6"/>
  <c r="Z319" i="6"/>
  <c r="Z298" i="6"/>
  <c r="Z294" i="6"/>
  <c r="Z317" i="6"/>
  <c r="Z295" i="6"/>
  <c r="Z384" i="6"/>
  <c r="Z385" i="6"/>
  <c r="Z386" i="6"/>
  <c r="Z387" i="6"/>
  <c r="Z388" i="6"/>
  <c r="Z379" i="6"/>
  <c r="Z380" i="6"/>
  <c r="Z381" i="6"/>
  <c r="Z382" i="6"/>
  <c r="Z374" i="6"/>
  <c r="Z375" i="6"/>
  <c r="Z376" i="6"/>
  <c r="Z383" i="6"/>
  <c r="Z377" i="6"/>
  <c r="Z378" i="6"/>
  <c r="Z732" i="6"/>
  <c r="Z733" i="6"/>
  <c r="Z450" i="6"/>
  <c r="Z472" i="6"/>
  <c r="Z451" i="6"/>
  <c r="Z473" i="6"/>
  <c r="Z455" i="6"/>
  <c r="Z456" i="6"/>
  <c r="Z452" i="6"/>
  <c r="Z474" i="6"/>
  <c r="Z453" i="6"/>
  <c r="Z457" i="6"/>
  <c r="Z454" i="6"/>
  <c r="Z458" i="6"/>
  <c r="Z459" i="6"/>
  <c r="Z447" i="6"/>
  <c r="Z471" i="6"/>
  <c r="Z460" i="6"/>
  <c r="Z467" i="6"/>
  <c r="Z468" i="6"/>
  <c r="Z461" i="6"/>
  <c r="Z469" i="6"/>
  <c r="Z440" i="6"/>
  <c r="Z462" i="6"/>
  <c r="Z445" i="6"/>
  <c r="Z470" i="6"/>
  <c r="Z441" i="6"/>
  <c r="Z463" i="6"/>
  <c r="Z449" i="6"/>
  <c r="Z442" i="6"/>
  <c r="Z464" i="6"/>
  <c r="Z446" i="6"/>
  <c r="Z443" i="6"/>
  <c r="Z465" i="6"/>
  <c r="Z444" i="6"/>
  <c r="Z466" i="6"/>
  <c r="Z448" i="6"/>
  <c r="Z779" i="6"/>
  <c r="Z780" i="6"/>
  <c r="Z785" i="6"/>
  <c r="Z781" i="6"/>
  <c r="Z786" i="6"/>
  <c r="Z782" i="6"/>
  <c r="Z784" i="6"/>
  <c r="Z783" i="6"/>
  <c r="Z787" i="6"/>
  <c r="Z788" i="6"/>
  <c r="Z789" i="6"/>
  <c r="Z790" i="6"/>
  <c r="Z774" i="6"/>
  <c r="Z791" i="6"/>
  <c r="Z773" i="6"/>
  <c r="Z770" i="6"/>
  <c r="Z792" i="6"/>
  <c r="Z771" i="6"/>
  <c r="Z775" i="6"/>
  <c r="Z772" i="6"/>
  <c r="Z778" i="6"/>
  <c r="Z776" i="6"/>
  <c r="Z777" i="6"/>
  <c r="Z406" i="6"/>
  <c r="Z407" i="6"/>
  <c r="Z390" i="6"/>
  <c r="Z412" i="6"/>
  <c r="Z408" i="6"/>
  <c r="Z411" i="6"/>
  <c r="Z409" i="6"/>
  <c r="Z391" i="6"/>
  <c r="Z410" i="6"/>
  <c r="Z389" i="6"/>
  <c r="Z413" i="6"/>
  <c r="Z392" i="6"/>
  <c r="Z414" i="6"/>
  <c r="Z393" i="6"/>
  <c r="Z415" i="6"/>
  <c r="Z402" i="6"/>
  <c r="Z394" i="6"/>
  <c r="Z416" i="6"/>
  <c r="Z405" i="6"/>
  <c r="Z395" i="6"/>
  <c r="Z417" i="6"/>
  <c r="Z396" i="6"/>
  <c r="Z418" i="6"/>
  <c r="Z397" i="6"/>
  <c r="Z398" i="6"/>
  <c r="Z401" i="6"/>
  <c r="Z403" i="6"/>
  <c r="Z404" i="6"/>
  <c r="Z399" i="6"/>
  <c r="Z400" i="6"/>
  <c r="Z691" i="6"/>
  <c r="Z713" i="6"/>
  <c r="Z692" i="6"/>
  <c r="Z714" i="6"/>
  <c r="Z720" i="6"/>
  <c r="Z693" i="6"/>
  <c r="Z715" i="6"/>
  <c r="Z718" i="6"/>
  <c r="Z719" i="6"/>
  <c r="Z698" i="6"/>
  <c r="Z694" i="6"/>
  <c r="Z716" i="6"/>
  <c r="Z695" i="6"/>
  <c r="Z717" i="6"/>
  <c r="Z696" i="6"/>
  <c r="Z697" i="6"/>
  <c r="Z699" i="6"/>
  <c r="Z721" i="6"/>
  <c r="Z678" i="6"/>
  <c r="Z700" i="6"/>
  <c r="Z722" i="6"/>
  <c r="Z731" i="6"/>
  <c r="Z690" i="6"/>
  <c r="Z679" i="6"/>
  <c r="Z701" i="6"/>
  <c r="Z723" i="6"/>
  <c r="Z729" i="6"/>
  <c r="Z708" i="6"/>
  <c r="Z709" i="6"/>
  <c r="Z710" i="6"/>
  <c r="Z689" i="6"/>
  <c r="Z680" i="6"/>
  <c r="Z702" i="6"/>
  <c r="Z724" i="6"/>
  <c r="Z688" i="6"/>
  <c r="Z681" i="6"/>
  <c r="Z703" i="6"/>
  <c r="Z725" i="6"/>
  <c r="Z686" i="6"/>
  <c r="Z711" i="6"/>
  <c r="Z682" i="6"/>
  <c r="Z704" i="6"/>
  <c r="Z726" i="6"/>
  <c r="Z683" i="6"/>
  <c r="Z705" i="6"/>
  <c r="Z727" i="6"/>
  <c r="Z707" i="6"/>
  <c r="Z687" i="6"/>
  <c r="Z684" i="6"/>
  <c r="Z706" i="6"/>
  <c r="Z728" i="6"/>
  <c r="Z685" i="6"/>
  <c r="Z730" i="6"/>
  <c r="Z712" i="6"/>
  <c r="Z31" i="6"/>
  <c r="Z53" i="6"/>
  <c r="Z32" i="6"/>
  <c r="Z54" i="6"/>
  <c r="Z33" i="6"/>
  <c r="Z55" i="6"/>
  <c r="Z58" i="6"/>
  <c r="Z60" i="6"/>
  <c r="Z34" i="6"/>
  <c r="Z56" i="6"/>
  <c r="Z36" i="6"/>
  <c r="Z37" i="6"/>
  <c r="Z38" i="6"/>
  <c r="Z35" i="6"/>
  <c r="Z57" i="6"/>
  <c r="Z59" i="6"/>
  <c r="Z39" i="6"/>
  <c r="Z61" i="6"/>
  <c r="Z40" i="6"/>
  <c r="Z62" i="6"/>
  <c r="Z50" i="6"/>
  <c r="Z51" i="6"/>
  <c r="Z41" i="6"/>
  <c r="Z48" i="6"/>
  <c r="Z49" i="6"/>
  <c r="Z52" i="6"/>
  <c r="Z20" i="6"/>
  <c r="Z42" i="6"/>
  <c r="Z27" i="6"/>
  <c r="Z30" i="6"/>
  <c r="Z21" i="6"/>
  <c r="Z43" i="6"/>
  <c r="Z26" i="6"/>
  <c r="Z28" i="6"/>
  <c r="Z29" i="6"/>
  <c r="Z22" i="6"/>
  <c r="Z44" i="6"/>
  <c r="Z23" i="6"/>
  <c r="Z45" i="6"/>
  <c r="Z24" i="6"/>
  <c r="Z46" i="6"/>
  <c r="Z25" i="6"/>
  <c r="Z47" i="6"/>
  <c r="Z647" i="6"/>
  <c r="Z669" i="6"/>
  <c r="Z632" i="6"/>
  <c r="Z648" i="6"/>
  <c r="Z631" i="6"/>
  <c r="Z653" i="6"/>
  <c r="Z627" i="6"/>
  <c r="Z649" i="6"/>
  <c r="Z630" i="6"/>
  <c r="Z628" i="6"/>
  <c r="Z650" i="6"/>
  <c r="Z652" i="6"/>
  <c r="Z629" i="6"/>
  <c r="Z651" i="6"/>
  <c r="Z654" i="6"/>
  <c r="Z633" i="6"/>
  <c r="Z655" i="6"/>
  <c r="Z634" i="6"/>
  <c r="Z656" i="6"/>
  <c r="Z635" i="6"/>
  <c r="Z657" i="6"/>
  <c r="Z636" i="6"/>
  <c r="Z658" i="6"/>
  <c r="Z664" i="6"/>
  <c r="Z665" i="6"/>
  <c r="Z645" i="6"/>
  <c r="Z668" i="6"/>
  <c r="Z637" i="6"/>
  <c r="Z659" i="6"/>
  <c r="Z643" i="6"/>
  <c r="Z644" i="6"/>
  <c r="Z638" i="6"/>
  <c r="Z660" i="6"/>
  <c r="Z646" i="6"/>
  <c r="Z639" i="6"/>
  <c r="Z661" i="6"/>
  <c r="Z642" i="6"/>
  <c r="Z666" i="6"/>
  <c r="Z667" i="6"/>
  <c r="Z640" i="6"/>
  <c r="Z662" i="6"/>
  <c r="Z641" i="6"/>
  <c r="Z663" i="6"/>
  <c r="Z9" i="6"/>
  <c r="Z10" i="6"/>
  <c r="Z14" i="6"/>
  <c r="Z15" i="6"/>
  <c r="Z11" i="6"/>
  <c r="Z12" i="6"/>
  <c r="Z13" i="6"/>
  <c r="Z16" i="6"/>
  <c r="Z17" i="6"/>
  <c r="Z18" i="6"/>
  <c r="Z19" i="6"/>
  <c r="Z8" i="6"/>
  <c r="Z75" i="6"/>
  <c r="Z97" i="6"/>
  <c r="Z103" i="6"/>
  <c r="Z104" i="6"/>
  <c r="Z76" i="6"/>
  <c r="Z98" i="6"/>
  <c r="Z102" i="6"/>
  <c r="Z82" i="6"/>
  <c r="Z77" i="6"/>
  <c r="Z99" i="6"/>
  <c r="Z81" i="6"/>
  <c r="Z78" i="6"/>
  <c r="Z100" i="6"/>
  <c r="Z79" i="6"/>
  <c r="Z101" i="6"/>
  <c r="Z80" i="6"/>
  <c r="Z83" i="6"/>
  <c r="Z105" i="6"/>
  <c r="Z84" i="6"/>
  <c r="Z93" i="6"/>
  <c r="Z74" i="6"/>
  <c r="Z63" i="6"/>
  <c r="Z85" i="6"/>
  <c r="Z73" i="6"/>
  <c r="Z64" i="6"/>
  <c r="Z86" i="6"/>
  <c r="Z94" i="6"/>
  <c r="Z65" i="6"/>
  <c r="Z87" i="6"/>
  <c r="Z96" i="6"/>
  <c r="Z66" i="6"/>
  <c r="Z88" i="6"/>
  <c r="Z67" i="6"/>
  <c r="Z89" i="6"/>
  <c r="Z92" i="6"/>
  <c r="Z71" i="6"/>
  <c r="Z95" i="6"/>
  <c r="Z68" i="6"/>
  <c r="Z90" i="6"/>
  <c r="Z69" i="6"/>
  <c r="Z91" i="6"/>
  <c r="Z70" i="6"/>
  <c r="Z72" i="6"/>
  <c r="Z428" i="6"/>
  <c r="Z434" i="6"/>
  <c r="Z429" i="6"/>
  <c r="Z435" i="6"/>
  <c r="Z430" i="6"/>
  <c r="Z431" i="6"/>
  <c r="Z433" i="6"/>
  <c r="Z432" i="6"/>
  <c r="Z436" i="6"/>
  <c r="Z437" i="6"/>
  <c r="Z426" i="6"/>
  <c r="Z427" i="6"/>
  <c r="Z424" i="6"/>
  <c r="Z419" i="6"/>
  <c r="Z420" i="6"/>
  <c r="Z421" i="6"/>
  <c r="Z422" i="6"/>
  <c r="Z423" i="6"/>
  <c r="Z425" i="6"/>
  <c r="Z274" i="6"/>
  <c r="Z275" i="6"/>
  <c r="Z279" i="6"/>
  <c r="Z280" i="6"/>
  <c r="Z281" i="6"/>
  <c r="Z276" i="6"/>
  <c r="Z277" i="6"/>
  <c r="Z278" i="6"/>
  <c r="Z282" i="6"/>
  <c r="Z283" i="6"/>
  <c r="Z284" i="6"/>
  <c r="Z285" i="6"/>
  <c r="Z286" i="6"/>
  <c r="Z287" i="6"/>
  <c r="Z288" i="6"/>
  <c r="Z271" i="6"/>
  <c r="Z272" i="6"/>
  <c r="Z273" i="6"/>
  <c r="AX36" i="6"/>
  <c r="Z7" i="6"/>
  <c r="Z270" i="6" l="1"/>
  <c r="Z269" i="6"/>
  <c r="AX13" i="6"/>
  <c r="Z123" i="6" l="1"/>
  <c r="Z124" i="6"/>
  <c r="AX14" i="6"/>
  <c r="Z126" i="6" l="1"/>
  <c r="Z135" i="6"/>
  <c r="AX16" i="6"/>
  <c r="AX17" i="6" l="1"/>
  <c r="Z148" i="6" l="1"/>
  <c r="Z145" i="6"/>
  <c r="Z147" i="6"/>
  <c r="Z146" i="6"/>
  <c r="Z143" i="6"/>
  <c r="Z140" i="6"/>
  <c r="Z142" i="6"/>
  <c r="Z139" i="6"/>
  <c r="Z141" i="6"/>
  <c r="Z144" i="6"/>
  <c r="Z152" i="6"/>
  <c r="Z153" i="6"/>
  <c r="Z154" i="6"/>
  <c r="Z155" i="6"/>
  <c r="Z156" i="6"/>
  <c r="Z157" i="6"/>
  <c r="Z158" i="6"/>
  <c r="Z159" i="6"/>
  <c r="Z160" i="6"/>
  <c r="Z161" i="6"/>
  <c r="Z137" i="6"/>
  <c r="Z138" i="6"/>
  <c r="Z150" i="6"/>
  <c r="Z149" i="6"/>
  <c r="Z151" i="6"/>
  <c r="AX18" i="6"/>
  <c r="Z162" i="6" l="1"/>
  <c r="Z163" i="6"/>
  <c r="Z164" i="6"/>
  <c r="Z165" i="6"/>
  <c r="Z166" i="6"/>
  <c r="Z167" i="6"/>
  <c r="Z168" i="6"/>
  <c r="Z169" i="6"/>
  <c r="Z170" i="6"/>
  <c r="Z171" i="6"/>
  <c r="AX19" i="6"/>
  <c r="Z179" i="6" l="1"/>
  <c r="Z176" i="6"/>
  <c r="Z177" i="6"/>
  <c r="Z178" i="6"/>
  <c r="Z174" i="6"/>
  <c r="Z173" i="6"/>
  <c r="Z172" i="6"/>
  <c r="Z175" i="6"/>
  <c r="Z180" i="6"/>
  <c r="Z181" i="6"/>
  <c r="AX20" i="6"/>
  <c r="Z182" i="6" l="1"/>
  <c r="Z183" i="6"/>
  <c r="Z184" i="6"/>
  <c r="Z186" i="6"/>
  <c r="Z187" i="6"/>
  <c r="Z188" i="6"/>
  <c r="Z189" i="6"/>
  <c r="Z190" i="6"/>
  <c r="Z191" i="6"/>
  <c r="Z192" i="6"/>
  <c r="Z185" i="6"/>
  <c r="AX21" i="6"/>
  <c r="Z204" i="6" l="1"/>
  <c r="Z226" i="6"/>
  <c r="Z229" i="6"/>
  <c r="Z205" i="6"/>
  <c r="Z227" i="6"/>
  <c r="Z249" i="6"/>
  <c r="Z207" i="6"/>
  <c r="Z206" i="6"/>
  <c r="Z228" i="6"/>
  <c r="Z250" i="6"/>
  <c r="Z208" i="6"/>
  <c r="Z230" i="6"/>
  <c r="Z252" i="6"/>
  <c r="Z209" i="6"/>
  <c r="Z253" i="6"/>
  <c r="Z210" i="6"/>
  <c r="Z254" i="6"/>
  <c r="Z255" i="6"/>
  <c r="Z256" i="6"/>
  <c r="Z202" i="6"/>
  <c r="Z213" i="6"/>
  <c r="Z257" i="6"/>
  <c r="Z214" i="6"/>
  <c r="Z258" i="6"/>
  <c r="Z216" i="6"/>
  <c r="Z193" i="6"/>
  <c r="Z215" i="6"/>
  <c r="Z259" i="6"/>
  <c r="Z194" i="6"/>
  <c r="Z260" i="6"/>
  <c r="Z195" i="6"/>
  <c r="Z217" i="6"/>
  <c r="Z261" i="6"/>
  <c r="Z224" i="6"/>
  <c r="Z196" i="6"/>
  <c r="Z218" i="6"/>
  <c r="Z262" i="6"/>
  <c r="Z197" i="6"/>
  <c r="Z219" i="6"/>
  <c r="Z263" i="6"/>
  <c r="Z198" i="6"/>
  <c r="Z220" i="6"/>
  <c r="Z199" i="6"/>
  <c r="Z221" i="6"/>
  <c r="Z200" i="6"/>
  <c r="Z222" i="6"/>
  <c r="Z201" i="6"/>
  <c r="Z223" i="6"/>
  <c r="Z203" i="6"/>
  <c r="Z225" i="6"/>
  <c r="Z251" i="6"/>
  <c r="AX22" i="6"/>
  <c r="Z231" i="6" s="1"/>
  <c r="AX23" i="6"/>
  <c r="Z119" i="6" l="1"/>
  <c r="Z120" i="6"/>
  <c r="Z234" i="6"/>
  <c r="Z236" i="6"/>
  <c r="Z237" i="6"/>
  <c r="Z238" i="6"/>
  <c r="Z239" i="6"/>
  <c r="Z240" i="6"/>
  <c r="Z117" i="6"/>
  <c r="Z118" i="6"/>
  <c r="AX24" i="6"/>
  <c r="Z235" i="6" s="1"/>
  <c r="AX26" i="6"/>
  <c r="Z243" i="6" l="1"/>
  <c r="Z244" i="6"/>
  <c r="AX25" i="6"/>
  <c r="Z242" i="6" s="1"/>
  <c r="AX27" i="6"/>
  <c r="Z246" i="6" l="1"/>
  <c r="Z245" i="6"/>
  <c r="AX28" i="6"/>
  <c r="Z248" i="6" l="1"/>
  <c r="Z247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tc={EC4D2BE3-2711-4371-A5D5-FDA7CA2BFDD5}</author>
  </authors>
  <commentList>
    <comment ref="C342" authorId="0" shapeId="0" xr:uid="{EC4D2BE3-2711-4371-A5D5-FDA7CA2BFDD5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used for cost accounting for now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1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tc={424758FA-64E0-47FC-B15D-F431A0B33B44}</author>
    <author>tc={8B2B28EC-0412-4C9C-8E28-00B1553AE099}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D515" authorId="4" shapeId="0" xr:uid="{424758FA-64E0-47FC-B15D-F431A0B33B44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left out, to avoid issues on h2 sector in CGE when CTL shuts down.</t>
      </text>
    </comment>
    <comment ref="Z818" authorId="5" shapeId="0" xr:uid="{8B2B28EC-0412-4C9C-8E28-00B1553AE09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left out, to avoid issues on h2 sector in CGE when CTL shuts down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<sst xmlns="http://schemas.openxmlformats.org/spreadsheetml/2006/main" count="20671" uniqueCount="6651">
  <si>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</si>
  <si>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</si>
  <si>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</si>
  <si>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</si>
  <si>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</si>
  <si>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</si>
  <si>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</si>
  <si>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</si>
  <si>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</si>
  <si>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</si>
  <si>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</si>
  <si>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</si>
  <si>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</si>
  <si>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</si>
  <si>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</si>
  <si>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</si>
  <si>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</si>
  <si>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</si>
  <si>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</si>
  <si>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</si>
  <si>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</si>
  <si>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</si>
  <si>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</si>
  <si>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</si>
  <si>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</si>
  <si>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</si>
  <si>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</si>
  <si>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</si>
  <si>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</si>
  <si>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</si>
  <si>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</si>
  <si>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</si>
  <si>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</si>
  <si>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</si>
  <si>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</si>
  <si>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</si>
  <si>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</si>
  <si>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</si>
  <si>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</si>
  <si>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</si>
  <si>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</si>
  <si>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</si>
  <si>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</si>
  <si>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</si>
  <si>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</si>
  <si>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</si>
  <si>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</si>
  <si>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</si>
  <si>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</si>
  <si>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</si>
  <si>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</si>
  <si>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</si>
  <si>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</si>
  <si>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</si>
  <si>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</si>
  <si>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</si>
  <si>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</si>
  <si>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</si>
  <si>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</si>
  <si>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</si>
  <si>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</si>
  <si>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</si>
  <si>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</si>
  <si>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</si>
  <si>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</si>
  <si>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</si>
  <si>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</si>
  <si>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</si>
  <si>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</si>
  <si>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</si>
  <si>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</si>
  <si>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</si>
  <si>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</si>
  <si>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</si>
  <si>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</si>
  <si>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</si>
  <si>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</si>
  <si>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</si>
  <si>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</si>
  <si>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</si>
  <si>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</si>
  <si>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</si>
  <si>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</si>
  <si>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</si>
  <si>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</si>
  <si>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</si>
  <si>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</si>
  <si>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</si>
  <si>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</si>
  <si>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</si>
  <si>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</si>
  <si>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</si>
  <si>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</si>
  <si>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</si>
  <si>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</si>
  <si>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</si>
  <si>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</si>
  <si>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</si>
  <si>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</si>
  <si>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</si>
  <si>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</si>
  <si>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</si>
  <si>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</si>
  <si>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</si>
  <si>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</si>
  <si>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</si>
  <si>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</si>
  <si>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</si>
  <si>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</si>
  <si>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</si>
  <si>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</si>
  <si>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</si>
  <si>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</si>
  <si>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</si>
  <si>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</si>
  <si>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</si>
  <si>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</si>
  <si>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</si>
  <si>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</si>
  <si>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</si>
  <si>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</si>
  <si>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</si>
  <si>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</si>
  <si>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</si>
  <si>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</si>
  <si>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</si>
  <si>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</si>
  <si>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</si>
  <si>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</si>
  <si>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</si>
  <si>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</si>
  <si>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</si>
  <si>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</si>
  <si>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</si>
  <si>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</si>
  <si>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</si>
  <si>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</si>
  <si>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</si>
  <si>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</si>
  <si>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</si>
  <si>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</si>
  <si>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</si>
  <si>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</si>
  <si>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</si>
  <si>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</si>
  <si>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</si>
  <si>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</si>
  <si>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</si>
  <si>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</si>
  <si>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</si>
  <si>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</si>
  <si>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</si>
  <si>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</si>
  <si>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</si>
  <si>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</si>
  <si>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</si>
  <si>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</si>
  <si>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</si>
  <si>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</si>
  <si>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</si>
  <si>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</si>
  <si>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</si>
  <si>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</si>
  <si>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</si>
  <si>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</si>
  <si>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</si>
  <si>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</si>
  <si>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</si>
  <si>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</si>
  <si>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</si>
  <si>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</si>
  <si>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</si>
  <si>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</si>
  <si>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</si>
  <si>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</si>
  <si>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</si>
  <si>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</si>
  <si>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</si>
  <si>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</si>
  <si>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</si>
  <si>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</si>
  <si>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</si>
  <si>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</si>
  <si>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</si>
  <si>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</si>
  <si>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</si>
  <si>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</si>
  <si>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</si>
  <si>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</si>
  <si>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</si>
  <si>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</si>
  <si>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</si>
  <si>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</si>
  <si>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</si>
  <si>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</si>
  <si>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</si>
  <si>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</si>
  <si>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</si>
  <si>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</si>
  <si>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</si>
  <si>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</si>
  <si>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</si>
  <si>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</si>
  <si>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</si>
  <si>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</si>
  <si>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</si>
  <si>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</si>
  <si>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</si>
  <si>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</si>
  <si>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</si>
  <si>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</si>
  <si>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</si>
  <si>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</si>
  <si>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</si>
  <si>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</si>
  <si>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</si>
  <si>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</si>
  <si>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</si>
  <si>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</si>
  <si>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</si>
  <si>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</si>
  <si>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</si>
  <si>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</si>
  <si>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</si>
  <si>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</si>
  <si>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</si>
  <si>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</si>
  <si>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</si>
  <si>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</si>
  <si>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</si>
  <si>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</si>
  <si>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</si>
  <si>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</si>
  <si>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</si>
  <si>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</si>
  <si>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</si>
  <si>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</si>
  <si>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</si>
  <si>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</si>
  <si>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</si>
  <si>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</si>
  <si>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</si>
  <si>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</si>
  <si>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</si>
  <si>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</si>
  <si>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</si>
  <si>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</si>
  <si>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</si>
  <si>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</si>
  <si>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</si>
  <si>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</si>
  <si>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</si>
  <si>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</si>
  <si>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</si>
  <si>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</si>
  <si>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</si>
  <si>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</si>
  <si>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</si>
  <si>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</si>
  <si>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</si>
  <si>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</si>
  <si>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</si>
  <si>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</si>
  <si>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</si>
  <si>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</si>
  <si>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</si>
  <si>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</si>
  <si>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</si>
  <si>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</si>
  <si>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</si>
  <si>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</si>
  <si>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</si>
  <si>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</si>
  <si>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</si>
  <si>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</si>
  <si>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</si>
  <si>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</si>
  <si>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</si>
  <si>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</si>
  <si>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</si>
  <si>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</si>
  <si>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</si>
  <si>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</si>
  <si>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</si>
  <si>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</si>
  <si>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</si>
  <si>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</si>
  <si>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</si>
  <si>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</si>
  <si>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</si>
  <si>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</si>
  <si>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</si>
  <si>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</si>
  <si>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</si>
  <si>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</si>
  <si>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</si>
  <si>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</si>
  <si>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</si>
  <si>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</si>
  <si>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</si>
  <si>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</si>
  <si>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</si>
  <si>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</si>
  <si>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</si>
  <si>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</si>
  <si>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</si>
  <si>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</si>
  <si>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</si>
  <si>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</si>
  <si>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</si>
  <si>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</si>
  <si>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</si>
  <si>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</si>
  <si>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</si>
  <si>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</si>
  <si>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</si>
  <si>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</si>
  <si>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</si>
  <si>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</si>
  <si>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</si>
  <si>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</si>
  <si>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</si>
  <si>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</si>
  <si>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</si>
  <si>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</si>
  <si>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</si>
  <si>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</si>
  <si>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</si>
  <si>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</si>
  <si>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</si>
  <si>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</si>
  <si>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</si>
  <si>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</si>
  <si>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</si>
  <si>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</si>
  <si>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</si>
  <si>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</si>
  <si>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</si>
  <si>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</si>
  <si>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</si>
  <si>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</si>
  <si>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</si>
  <si>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</si>
  <si>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</si>
  <si>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</si>
  <si>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</si>
  <si>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</si>
  <si>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</si>
  <si>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</si>
  <si>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</si>
  <si>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</si>
  <si>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</si>
  <si>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</si>
  <si>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</si>
  <si>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</si>
  <si>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</si>
  <si>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</si>
  <si>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</si>
  <si>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</si>
  <si>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</si>
  <si>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</si>
  <si>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</si>
  <si>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</si>
  <si>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</si>
  <si>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</si>
  <si>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</si>
  <si>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</si>
  <si>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</si>
  <si>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</si>
  <si>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</si>
  <si>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</si>
  <si>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</si>
  <si>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</si>
  <si>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</si>
  <si>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</si>
  <si>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</si>
  <si>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</si>
  <si>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</si>
  <si>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</si>
  <si>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</si>
  <si>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</si>
  <si>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</si>
  <si>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</si>
  <si>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</si>
  <si>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</si>
  <si>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</si>
  <si>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</si>
  <si>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</si>
  <si>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</si>
  <si>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</si>
  <si>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</si>
  <si>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</si>
  <si>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</si>
  <si>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</si>
  <si>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</si>
  <si>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</si>
  <si>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</si>
  <si>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</si>
  <si>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</si>
  <si>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</si>
  <si>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</si>
  <si>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</si>
  <si>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</si>
  <si>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</si>
  <si>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</si>
  <si>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</si>
  <si>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</si>
  <si>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</si>
  <si>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</si>
  <si>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</si>
  <si>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</si>
  <si>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</si>
  <si>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</si>
  <si>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</si>
  <si>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</si>
  <si>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</si>
  <si>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</si>
  <si>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</si>
  <si>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</si>
  <si>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</si>
  <si>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</si>
  <si>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</si>
  <si>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</si>
  <si>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</si>
  <si>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</si>
  <si>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</si>
  <si>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</si>
  <si>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</si>
  <si>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</si>
  <si>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</si>
  <si>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</si>
  <si>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</si>
  <si>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</si>
  <si>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</si>
  <si>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</si>
  <si>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</si>
  <si>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</si>
  <si>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</si>
  <si>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</si>
  <si>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</si>
  <si>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</si>
  <si>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</si>
  <si>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</si>
  <si>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</si>
  <si>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</si>
  <si>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</si>
  <si>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</si>
  <si>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</si>
  <si>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</si>
  <si>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</si>
  <si>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</si>
  <si>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</si>
  <si>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</si>
  <si>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</si>
  <si>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</si>
  <si>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</si>
  <si>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</si>
  <si>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</si>
  <si>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</si>
  <si>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</si>
  <si>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</si>
  <si>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</si>
  <si>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</si>
  <si>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</si>
  <si>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</si>
  <si>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</si>
  <si>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</si>
  <si>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</si>
  <si>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</si>
  <si>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</si>
  <si>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</si>
  <si>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</si>
  <si>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</si>
  <si>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</si>
  <si>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</si>
  <si>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</si>
  <si>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</si>
  <si>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</si>
  <si>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</si>
  <si>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</si>
  <si>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</si>
  <si>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</si>
  <si>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</si>
  <si>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</si>
  <si>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</si>
  <si>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</si>
  <si>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</si>
  <si>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</si>
  <si>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</si>
  <si>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</si>
  <si>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</si>
  <si>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</si>
  <si>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</si>
  <si>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</si>
  <si>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</si>
  <si>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</si>
  <si>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</si>
  <si>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</si>
  <si>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</si>
  <si>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</si>
  <si>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</si>
  <si>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</si>
  <si>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</si>
  <si>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</si>
  <si>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</si>
  <si>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</si>
  <si>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</si>
  <si>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</si>
  <si>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</si>
  <si>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</si>
  <si>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</si>
  <si>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</si>
  <si>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</si>
  <si>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</si>
  <si>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</si>
  <si>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</si>
  <si>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</si>
  <si>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</si>
  <si>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</si>
  <si>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</si>
  <si>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</si>
  <si>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</si>
  <si>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</si>
  <si>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</si>
  <si>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</si>
  <si>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</si>
  <si>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</si>
  <si>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</si>
  <si>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</si>
  <si>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</si>
  <si>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</si>
  <si>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</si>
  <si>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</si>
  <si>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</si>
  <si>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</si>
  <si>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</si>
  <si>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</si>
  <si>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</si>
  <si>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</si>
  <si>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</si>
  <si>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</si>
  <si>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</si>
  <si>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</si>
  <si>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</si>
  <si>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</si>
  <si>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</si>
  <si>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</si>
  <si>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</si>
  <si>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</si>
  <si>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</si>
  <si>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</si>
  <si>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</si>
  <si>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</si>
  <si>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</si>
  <si>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</si>
  <si>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</si>
  <si>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</si>
  <si>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</si>
  <si>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</si>
  <si>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</si>
  <si>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</si>
  <si>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</si>
  <si>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</si>
  <si>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</si>
  <si>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</si>
  <si>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</si>
  <si>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</si>
  <si>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</si>
  <si>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</si>
  <si>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</si>
  <si>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</si>
  <si>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</si>
  <si>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</si>
  <si>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</si>
  <si>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</si>
  <si>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</si>
  <si>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</si>
  <si>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</si>
  <si>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</si>
  <si>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</si>
  <si>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</si>
  <si>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</si>
  <si>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</si>
  <si>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</si>
  <si>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</si>
  <si>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</si>
  <si>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</si>
  <si>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</si>
  <si>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</si>
  <si>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</si>
  <si>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</si>
  <si>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</si>
  <si>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</si>
  <si>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</si>
  <si>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</si>
  <si>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</si>
  <si>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</si>
  <si>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</si>
  <si>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</si>
  <si>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</si>
  <si>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</si>
  <si>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</si>
  <si>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</si>
  <si>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</si>
  <si>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</si>
  <si>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</si>
  <si>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</si>
  <si>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</si>
  <si>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</si>
  <si>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</si>
  <si>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</si>
  <si>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</si>
  <si>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</si>
  <si>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</si>
  <si>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</si>
  <si>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</si>
  <si>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</si>
  <si>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</si>
  <si>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</si>
  <si>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</si>
  <si>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</si>
  <si>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</si>
  <si>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</si>
  <si>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</si>
  <si>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</si>
  <si>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</si>
  <si>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</si>
  <si>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</si>
  <si>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</si>
  <si>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</si>
  <si>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</si>
  <si>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</si>
  <si>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</si>
  <si>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</si>
  <si>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</si>
  <si>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</si>
  <si>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</si>
  <si>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</si>
  <si>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</si>
  <si>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</si>
  <si>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</si>
  <si>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</si>
  <si>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</si>
  <si>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</si>
  <si>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</si>
  <si>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</si>
  <si>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</si>
  <si>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</si>
  <si>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</si>
  <si>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</si>
  <si>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</si>
  <si>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</si>
  <si>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</si>
  <si>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</si>
  <si>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</si>
  <si>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</si>
  <si>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</si>
  <si>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</si>
  <si>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</si>
  <si>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</si>
  <si>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</si>
  <si>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</si>
  <si>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</si>
  <si>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</si>
  <si>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</si>
  <si>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</si>
  <si>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</si>
  <si>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</si>
  <si>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</si>
  <si>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</si>
  <si>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</si>
  <si>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</si>
  <si>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</si>
  <si>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</si>
  <si>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</si>
  <si>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</si>
  <si>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</si>
  <si>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</si>
  <si>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</si>
  <si>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</si>
  <si>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</si>
  <si>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</si>
  <si>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</si>
  <si>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</si>
  <si>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</si>
  <si>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</si>
  <si>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</si>
  <si>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</si>
  <si>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</si>
  <si>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</si>
  <si>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</si>
  <si>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</si>
  <si>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</si>
  <si>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</si>
  <si>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</si>
  <si>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</si>
  <si>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</si>
  <si>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</si>
  <si>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</si>
  <si>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</si>
  <si>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</si>
  <si>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</si>
  <si>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</si>
  <si>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</si>
  <si>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</si>
  <si>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</si>
  <si>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</si>
  <si>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</si>
  <si>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</si>
  <si>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</si>
  <si>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</si>
  <si>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</si>
  <si>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</si>
  <si>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</si>
  <si>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</si>
  <si>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</si>
  <si>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</si>
  <si>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</si>
  <si>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</si>
  <si>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</si>
  <si>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</si>
  <si>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</si>
  <si>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</si>
  <si>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</si>
  <si>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</si>
  <si>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</si>
  <si>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</si>
  <si>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</si>
  <si>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</si>
  <si>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</si>
  <si>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</si>
  <si>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</si>
  <si>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</si>
  <si>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</si>
  <si>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</si>
  <si>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</si>
  <si>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</si>
  <si>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</si>
  <si>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</si>
  <si>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</si>
  <si>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</si>
  <si>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</si>
  <si>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</si>
  <si>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</si>
  <si>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</si>
  <si>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</si>
  <si>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</si>
  <si>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</si>
  <si>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</si>
  <si>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</si>
  <si>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</si>
  <si>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</si>
  <si>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</si>
  <si>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</si>
  <si>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</si>
  <si>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</si>
  <si>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</si>
  <si>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</si>
  <si>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</si>
  <si>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</si>
  <si>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</si>
  <si>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</si>
  <si>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</si>
  <si>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</si>
  <si>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</si>
  <si>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</si>
  <si>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</si>
  <si>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</si>
  <si>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</si>
  <si>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</si>
  <si>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</si>
  <si>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</si>
  <si>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</si>
  <si>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</si>
  <si>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</si>
  <si>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</si>
  <si>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</si>
  <si>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</si>
  <si>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</si>
  <si>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</si>
  <si>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</si>
  <si>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</si>
  <si>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</si>
  <si>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</si>
  <si>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</si>
  <si>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</si>
  <si>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</si>
  <si>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</si>
  <si>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</si>
  <si>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</si>
  <si>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</si>
  <si>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</si>
  <si>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</si>
  <si>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</si>
  <si>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</si>
  <si>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</si>
  <si>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</si>
  <si>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</si>
  <si>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</si>
  <si>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</si>
  <si>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</si>
  <si>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</si>
  <si>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</si>
  <si>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</si>
  <si>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</si>
  <si>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</si>
  <si>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</si>
  <si>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</si>
  <si>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</si>
  <si>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</si>
  <si>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</si>
  <si>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</si>
  <si>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</si>
  <si>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</si>
  <si>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</si>
  <si>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</si>
  <si>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</si>
  <si>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</si>
  <si>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</si>
  <si>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</si>
  <si>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</si>
  <si>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</si>
  <si>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</si>
  <si>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</si>
  <si>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</si>
  <si>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</si>
  <si>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</si>
  <si>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</si>
  <si>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</si>
  <si>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</si>
  <si>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</si>
  <si>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</si>
  <si>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</si>
  <si>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</si>
  <si>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</si>
  <si>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</si>
  <si>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</si>
  <si>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</si>
  <si>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</si>
  <si>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</si>
  <si>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</si>
  <si>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</si>
  <si>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</si>
  <si>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</si>
  <si>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</si>
  <si>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</si>
  <si>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</si>
  <si>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</si>
  <si>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</si>
  <si>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</si>
  <si>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</si>
  <si>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</si>
  <si>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</si>
  <si>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</si>
  <si>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</si>
  <si>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</si>
  <si>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</si>
  <si>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</si>
  <si>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</si>
  <si>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</si>
  <si>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</si>
  <si>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</si>
  <si>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</si>
  <si>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</si>
  <si>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</si>
  <si>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</si>
  <si>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</si>
  <si>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</si>
  <si>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</si>
  <si>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</si>
  <si>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</si>
  <si>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</si>
  <si>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</si>
  <si>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</si>
  <si>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</si>
  <si>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</si>
  <si>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</si>
  <si>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</si>
  <si>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</si>
  <si>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</si>
  <si>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</si>
  <si>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</si>
  <si>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</si>
  <si>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</si>
  <si>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</si>
  <si>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</si>
  <si>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</si>
  <si>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</si>
  <si>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</si>
  <si>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</si>
  <si>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</si>
  <si>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</si>
  <si>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</si>
  <si>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</si>
  <si>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</si>
  <si>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</si>
  <si>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</si>
  <si>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</si>
  <si>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</si>
  <si>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</si>
  <si>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</si>
  <si>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</si>
  <si>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</si>
  <si>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</si>
  <si>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</si>
  <si>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</si>
  <si>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</si>
  <si>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</si>
  <si>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</si>
  <si>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</si>
  <si>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</si>
  <si>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</si>
  <si>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</si>
  <si>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</si>
  <si>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</si>
  <si>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</si>
  <si>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</si>
  <si>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</si>
  <si>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</si>
  <si>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</si>
  <si>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</si>
  <si>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</si>
  <si>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</si>
  <si>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</si>
  <si>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</si>
  <si>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</si>
  <si>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</si>
  <si>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</si>
  <si>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</si>
  <si>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</si>
  <si>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</si>
  <si>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</si>
  <si>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</si>
  <si>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</si>
  <si>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</si>
  <si>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</si>
  <si>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</si>
  <si>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</si>
  <si>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</si>
  <si>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</si>
  <si>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</si>
  <si>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</si>
  <si>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</si>
  <si>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</si>
  <si>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</si>
  <si>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</si>
  <si>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</si>
  <si>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</si>
  <si>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</si>
  <si>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</si>
  <si>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</si>
  <si>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</si>
  <si>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</si>
  <si>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</si>
  <si>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</si>
  <si>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</si>
  <si>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</si>
  <si>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</si>
  <si>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</si>
  <si>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</si>
  <si>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</si>
  <si>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</si>
  <si>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</si>
  <si>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</si>
  <si>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</si>
  <si>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</si>
  <si>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</si>
  <si>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</si>
  <si>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</si>
  <si>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</si>
  <si>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</si>
  <si>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</si>
  <si>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</si>
  <si>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</si>
  <si>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</si>
  <si>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</si>
  <si>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</si>
  <si>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</si>
  <si>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</si>
  <si>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</si>
  <si>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</si>
  <si>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</si>
  <si>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</si>
  <si>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</si>
  <si>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</si>
  <si>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</si>
  <si>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</si>
  <si>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</si>
  <si>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</si>
  <si>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</si>
  <si>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</si>
  <si>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</si>
  <si>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</si>
  <si>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</si>
  <si>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</si>
  <si>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</si>
  <si>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</si>
  <si>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</si>
  <si>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</si>
  <si>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</si>
  <si>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</si>
  <si>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</si>
  <si>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</si>
  <si>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</si>
  <si>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</si>
  <si>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</si>
  <si>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</si>
  <si>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</si>
  <si>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</si>
  <si>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</si>
  <si>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</si>
  <si>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</si>
  <si>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</si>
  <si>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</si>
  <si>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</si>
  <si>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</si>
  <si>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</si>
  <si>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</si>
  <si>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</si>
  <si>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</si>
  <si>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</si>
  <si>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</si>
  <si>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</si>
  <si>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</si>
  <si>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</si>
  <si>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</si>
  <si>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</si>
  <si>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</si>
  <si>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</si>
  <si>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</si>
  <si>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</si>
  <si>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</si>
  <si>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</si>
  <si>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</si>
  <si>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</si>
  <si>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</si>
  <si>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</si>
  <si>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</si>
  <si>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</si>
  <si>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</si>
  <si>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</si>
  <si>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</si>
  <si>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</si>
  <si>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</si>
  <si>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</si>
  <si>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</si>
  <si>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</si>
  <si>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</si>
  <si>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</si>
  <si>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</si>
  <si>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</si>
  <si>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</si>
  <si>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</si>
  <si>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</si>
  <si>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</si>
  <si>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</si>
  <si>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</si>
  <si>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</si>
  <si>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</si>
  <si>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</si>
  <si>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</si>
  <si>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</si>
  <si>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</si>
  <si>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</si>
  <si>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</si>
  <si>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</si>
  <si>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</si>
  <si>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</si>
  <si>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</si>
  <si>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</si>
  <si>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</si>
  <si>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</si>
  <si>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</si>
  <si>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</si>
  <si>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</si>
  <si>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</si>
  <si>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</si>
  <si>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</si>
  <si>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</si>
  <si>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</si>
  <si>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</si>
  <si>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</si>
  <si>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</si>
  <si>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</si>
  <si>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</si>
  <si>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</si>
  <si>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</si>
  <si>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</si>
  <si>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</si>
  <si>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</si>
  <si>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</si>
  <si>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</si>
  <si>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</si>
  <si>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</si>
  <si>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</si>
  <si>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</si>
  <si>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</si>
  <si>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</si>
  <si>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</si>
  <si>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</si>
  <si>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</si>
  <si>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</si>
  <si>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</si>
  <si>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</si>
  <si>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</si>
  <si>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</si>
  <si>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</si>
  <si>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</si>
  <si>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</si>
  <si>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</si>
  <si>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</si>
  <si>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</si>
  <si>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</si>
  <si>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</si>
  <si>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</si>
  <si>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</si>
  <si>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</si>
  <si>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</si>
  <si>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</si>
  <si>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</si>
  <si>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</si>
  <si>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</si>
  <si>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</si>
  <si>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</si>
  <si>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</si>
  <si>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</si>
  <si>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</si>
  <si>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</si>
  <si>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</si>
  <si>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</si>
  <si>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</si>
  <si>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</si>
  <si>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</si>
  <si>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</si>
  <si>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</si>
  <si>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</si>
  <si>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</si>
  <si>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</si>
  <si>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</si>
  <si>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</si>
  <si>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</si>
  <si>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</si>
  <si>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</si>
  <si>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</si>
  <si>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</si>
  <si>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</si>
  <si>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</si>
  <si>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</si>
  <si>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</si>
  <si>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</si>
  <si>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</si>
  <si>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</si>
  <si>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</si>
  <si>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</si>
  <si>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</si>
  <si>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</si>
  <si>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</si>
  <si>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</si>
  <si>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</si>
  <si>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</si>
  <si>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</si>
  <si>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</si>
  <si>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</si>
  <si>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</si>
  <si>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</si>
  <si>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</si>
  <si>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</si>
  <si>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</si>
  <si>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</si>
  <si>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</si>
  <si>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</si>
  <si>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</si>
  <si>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</si>
  <si>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</si>
  <si>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</si>
  <si>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</si>
  <si>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</si>
  <si>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</si>
  <si>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</si>
  <si>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</si>
  <si>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</si>
  <si>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</si>
  <si>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</si>
  <si>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</si>
  <si>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</si>
  <si>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</si>
  <si>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</si>
  <si>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</si>
  <si>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</si>
  <si>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</si>
  <si>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</si>
  <si>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</si>
  <si>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</si>
  <si>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</si>
  <si>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</si>
  <si>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</si>
  <si>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</si>
  <si>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</si>
  <si>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</si>
  <si>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</si>
  <si>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</si>
  <si>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</si>
  <si>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</si>
  <si>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</si>
  <si>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</si>
  <si>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</si>
  <si>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</si>
  <si>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</si>
  <si>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</si>
  <si>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</si>
  <si>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</si>
  <si>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</si>
  <si>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</si>
  <si>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</si>
  <si>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</si>
  <si>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</si>
  <si>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</si>
  <si>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</si>
  <si>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</si>
  <si>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</si>
  <si>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</si>
  <si>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</si>
  <si>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</si>
  <si>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</si>
  <si>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</si>
  <si>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</si>
  <si>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</si>
  <si>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</si>
  <si>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</si>
  <si>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</si>
  <si>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</si>
  <si>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</si>
  <si>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</si>
  <si>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</si>
  <si>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</si>
  <si>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</si>
  <si>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</si>
  <si>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</si>
  <si>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</si>
  <si>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</si>
  <si>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</si>
  <si>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</si>
  <si>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</si>
  <si>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</si>
  <si>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</si>
  <si>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</si>
  <si>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</si>
  <si>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</si>
  <si>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</si>
  <si>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</si>
  <si>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</si>
  <si>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</si>
  <si>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</si>
  <si>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</si>
  <si>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</si>
  <si>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</si>
  <si>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</si>
  <si>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</si>
  <si>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</si>
  <si>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</si>
  <si>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</si>
  <si>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</si>
  <si>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</si>
  <si>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</si>
  <si>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</si>
  <si>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</si>
  <si>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</si>
  <si>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</si>
  <si>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</si>
  <si>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</si>
  <si>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</si>
  <si>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</si>
  <si>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</si>
  <si>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</si>
  <si>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</si>
  <si>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</si>
  <si>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</si>
  <si>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</si>
  <si>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</si>
  <si>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</si>
  <si>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</si>
  <si>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</si>
  <si>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</si>
  <si>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</si>
  <si>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</si>
  <si>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</si>
  <si>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</si>
  <si>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</si>
  <si>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</si>
  <si>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</si>
  <si>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</si>
  <si>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</si>
  <si>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</si>
  <si>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</si>
  <si>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</si>
  <si>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</si>
  <si>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</si>
  <si>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</si>
  <si>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</si>
  <si>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</si>
  <si>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</si>
  <si>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</si>
  <si>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</si>
  <si>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</si>
  <si>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</si>
  <si>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</si>
  <si>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</si>
  <si>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</si>
  <si>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</si>
  <si>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</si>
  <si>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</si>
  <si>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</si>
  <si>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</si>
  <si>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</si>
  <si>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</si>
  <si>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</si>
  <si>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</si>
  <si>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</si>
  <si>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</si>
  <si>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</si>
  <si>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</si>
  <si>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</si>
  <si>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</si>
  <si>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</si>
  <si>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</si>
  <si>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</si>
  <si>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</si>
  <si>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</si>
  <si>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</si>
  <si>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</si>
  <si>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</si>
  <si>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</si>
  <si>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</si>
  <si>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</si>
  <si>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</si>
  <si>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</si>
  <si>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</si>
  <si>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</si>
  <si>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</si>
  <si>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</si>
  <si>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</si>
  <si>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</si>
  <si>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</si>
  <si>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</si>
  <si>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</si>
  <si>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</si>
  <si>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</si>
  <si>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</si>
  <si>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</si>
  <si>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</si>
  <si>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</si>
  <si>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</si>
  <si>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</si>
  <si>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</si>
  <si>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</si>
  <si>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</si>
  <si>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</si>
  <si>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</si>
  <si>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</si>
  <si>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</si>
  <si>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</si>
  <si>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</si>
  <si>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</si>
  <si>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</si>
  <si>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</si>
  <si>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</si>
  <si>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</si>
  <si>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</si>
  <si>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</si>
  <si>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</si>
  <si>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</si>
  <si>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</si>
  <si>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</si>
  <si>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</si>
  <si>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</si>
  <si>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</si>
  <si>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</si>
  <si>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</si>
  <si>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</si>
  <si>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</si>
  <si>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</si>
  <si>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</si>
  <si>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</si>
  <si>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</si>
  <si>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</si>
  <si>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</si>
  <si>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</si>
  <si>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</si>
  <si>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</si>
  <si>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</si>
  <si>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</si>
  <si>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</si>
  <si>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</si>
  <si>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</si>
  <si>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</si>
  <si>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</si>
  <si>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</si>
  <si>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</si>
  <si>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</si>
  <si>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</si>
  <si>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</si>
  <si>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</si>
  <si>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</si>
  <si>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</si>
  <si>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</si>
  <si>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</si>
  <si>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</si>
  <si>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</si>
  <si>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</si>
  <si>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</si>
  <si>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</si>
  <si>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</si>
  <si>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</si>
  <si>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</si>
  <si>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</si>
  <si>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</si>
  <si>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</si>
  <si>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</si>
  <si>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</si>
  <si>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</si>
  <si>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</si>
  <si>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</si>
  <si>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</si>
  <si>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</si>
  <si>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</si>
  <si>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</si>
  <si>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</si>
  <si>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</si>
  <si>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</si>
  <si>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</si>
  <si>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</si>
  <si>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</si>
  <si>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</si>
  <si>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</si>
  <si>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</si>
  <si>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</si>
  <si>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</si>
  <si>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</si>
  <si>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</si>
  <si>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</si>
  <si>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</si>
  <si>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</si>
  <si>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</si>
  <si>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</si>
  <si>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</si>
  <si>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</si>
  <si>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</si>
  <si>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</si>
  <si>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</si>
  <si>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</si>
  <si>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</si>
  <si>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</si>
  <si>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</si>
  <si>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</si>
  <si>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</si>
  <si>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</si>
  <si>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</si>
  <si>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</si>
  <si>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</si>
  <si>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</si>
  <si>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</si>
  <si>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</si>
  <si>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</si>
  <si>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</si>
  <si>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</si>
  <si>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</si>
  <si>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</si>
  <si>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</si>
  <si>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</si>
  <si>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</si>
  <si>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</si>
  <si>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</si>
  <si>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</si>
  <si>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</si>
  <si>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</si>
  <si>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</si>
  <si>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</si>
  <si>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</si>
  <si>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</si>
  <si>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</si>
  <si>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</si>
  <si>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</si>
  <si>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</si>
  <si>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</si>
  <si>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</si>
  <si>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</si>
  <si>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</si>
  <si>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</si>
  <si>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</si>
  <si>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</si>
  <si>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</si>
  <si>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</si>
  <si>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</si>
  <si>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</si>
  <si>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</si>
  <si>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</si>
  <si>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</si>
  <si>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</si>
  <si>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</si>
  <si>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</si>
  <si>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</si>
  <si>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</si>
  <si>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</si>
  <si>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</si>
  <si>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</si>
  <si>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</si>
  <si>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</si>
  <si>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</si>
  <si>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</si>
  <si>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</si>
  <si>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</si>
  <si>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</si>
  <si>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</si>
  <si>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</si>
  <si>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</si>
  <si>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</si>
  <si>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</si>
  <si>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</si>
  <si>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</si>
  <si>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</si>
  <si>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</si>
  <si>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</si>
  <si>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</si>
  <si>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</si>
  <si>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</si>
  <si>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</si>
  <si>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</si>
  <si>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</si>
  <si>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</si>
  <si>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</si>
  <si>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</si>
  <si>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</si>
  <si>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</si>
  <si>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</si>
  <si>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</si>
  <si>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</si>
  <si>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</si>
  <si>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</si>
  <si>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</si>
  <si>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</si>
  <si>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</si>
  <si>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</si>
  <si>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</si>
  <si>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</si>
  <si>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</si>
  <si>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</si>
  <si>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</si>
  <si>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</si>
  <si>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</si>
  <si>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</si>
  <si>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</si>
  <si>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</si>
  <si>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</si>
  <si>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</si>
  <si>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</si>
  <si>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</si>
  <si>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</si>
  <si>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</si>
  <si>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</si>
  <si>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</si>
  <si>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</si>
  <si>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</si>
  <si>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</si>
  <si>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</si>
  <si>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</si>
  <si>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</si>
  <si>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</si>
  <si>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</si>
  <si>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</si>
  <si>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</si>
  <si>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</si>
  <si>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</si>
  <si>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</si>
  <si>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</si>
  <si>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</si>
  <si>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</si>
  <si>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</si>
  <si>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</si>
  <si>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</si>
  <si>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</si>
  <si>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</si>
  <si>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</si>
  <si>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</si>
  <si>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</si>
  <si>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</si>
  <si>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</si>
  <si>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</si>
  <si>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</si>
  <si>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</si>
  <si>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</si>
  <si>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</si>
  <si>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</si>
  <si>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</si>
  <si>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</si>
  <si>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</si>
  <si>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</si>
  <si>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</si>
  <si>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</si>
  <si>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</si>
  <si>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</si>
  <si>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</si>
  <si>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</si>
  <si>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</si>
  <si>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</si>
  <si>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</si>
  <si>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</si>
  <si>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</si>
  <si>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</si>
  <si>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</si>
  <si>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</si>
  <si>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</si>
  <si>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</si>
  <si>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</si>
  <si>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</si>
  <si>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</si>
  <si>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</si>
  <si>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</si>
  <si>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</si>
  <si>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</si>
  <si>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</si>
  <si>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</si>
  <si>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</si>
  <si>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</si>
  <si>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</si>
  <si>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</si>
  <si>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</si>
  <si>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</si>
  <si>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</si>
  <si>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</si>
  <si>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</si>
  <si>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</si>
  <si>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</si>
  <si>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</si>
  <si>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</si>
  <si>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</si>
  <si>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</si>
  <si>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</si>
  <si>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</si>
  <si>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</si>
  <si>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</si>
  <si>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</si>
  <si>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</si>
  <si>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</si>
  <si>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</si>
  <si>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</si>
  <si>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</si>
  <si>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</si>
  <si>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</si>
  <si>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</si>
  <si>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</si>
  <si>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</si>
  <si>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</si>
  <si>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</si>
  <si>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</si>
  <si>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</si>
  <si>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</si>
  <si>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</si>
  <si>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</si>
  <si>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</si>
  <si>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</si>
  <si>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</si>
  <si>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</si>
  <si>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</si>
  <si>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</si>
  <si>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</si>
  <si>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</si>
  <si>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</si>
  <si>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</si>
  <si>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</si>
  <si>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</si>
  <si>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</si>
  <si>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</si>
  <si>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</si>
  <si>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</si>
  <si>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</si>
  <si>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</si>
  <si>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</si>
  <si>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</si>
  <si>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</si>
  <si>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</si>
  <si>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</si>
  <si>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</si>
  <si>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</si>
  <si>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</si>
  <si>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</si>
  <si>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</si>
  <si>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</si>
  <si>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</si>
  <si>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</si>
  <si>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</si>
  <si>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</si>
  <si>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</si>
  <si>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</si>
  <si>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</si>
  <si>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</si>
  <si>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</si>
  <si>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</si>
  <si>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</si>
  <si>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</si>
  <si>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</si>
  <si>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</si>
  <si>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</si>
  <si>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</si>
  <si>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</si>
  <si>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</si>
  <si>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</si>
  <si>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</si>
  <si>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</si>
  <si>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</si>
  <si>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</si>
  <si>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</si>
  <si>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</si>
  <si>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</si>
  <si>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</si>
  <si>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</si>
  <si>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</si>
  <si>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</si>
  <si>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</si>
  <si>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</si>
  <si>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</si>
  <si>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</si>
  <si>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</si>
  <si>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</si>
  <si>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</si>
  <si>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</si>
  <si>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</si>
  <si>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</si>
  <si>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</si>
  <si>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</si>
  <si>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</si>
  <si>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</si>
  <si>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</si>
  <si>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</si>
  <si>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</si>
  <si>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</si>
  <si>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</si>
  <si>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</si>
  <si>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</si>
  <si>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</si>
  <si>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</si>
  <si>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</si>
  <si>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</si>
  <si>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</si>
  <si>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</si>
  <si>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</si>
  <si>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</si>
  <si>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</si>
  <si>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</si>
  <si>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</si>
  <si>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</si>
  <si>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</si>
  <si>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</si>
  <si>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</si>
  <si>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</si>
  <si>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</si>
  <si>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</si>
  <si>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</si>
  <si>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</si>
  <si>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</si>
  <si>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</si>
  <si>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</si>
  <si>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</si>
  <si>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</si>
  <si>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</si>
  <si>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</si>
  <si>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</si>
  <si>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</si>
  <si>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</si>
  <si>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</si>
  <si>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</si>
  <si>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</si>
  <si>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</si>
  <si>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</si>
  <si>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</si>
  <si>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</si>
  <si>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</si>
  <si>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</si>
  <si>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</si>
  <si>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</si>
  <si>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</si>
  <si>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</si>
  <si>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</si>
  <si>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</si>
  <si>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</si>
  <si>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</si>
  <si>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</si>
  <si>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</si>
  <si>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</si>
  <si>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</si>
  <si>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</si>
  <si>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</si>
  <si>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</si>
  <si>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</si>
  <si>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</si>
  <si>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</si>
  <si>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</si>
  <si>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</si>
  <si>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</si>
  <si>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</si>
  <si>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</si>
  <si>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</si>
  <si>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</si>
  <si>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</si>
  <si>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</si>
  <si>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</si>
  <si>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</si>
  <si>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</si>
  <si>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</si>
  <si>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</si>
  <si>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</si>
  <si>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</si>
  <si>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</si>
  <si>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</si>
  <si>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</si>
  <si>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</si>
  <si>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</si>
  <si>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</si>
  <si>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</si>
  <si>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</si>
  <si>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</si>
  <si>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</si>
  <si>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</si>
  <si>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</si>
  <si>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</si>
  <si>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</si>
  <si>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</si>
  <si>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</si>
  <si>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</si>
  <si>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</si>
  <si>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</si>
  <si>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</si>
  <si>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</si>
  <si>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</si>
  <si>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</si>
  <si>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</si>
  <si>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</si>
  <si>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</si>
  <si>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</si>
  <si>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</si>
  <si>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</si>
  <si>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</si>
  <si>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</si>
  <si>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</si>
  <si>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</si>
  <si>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</si>
  <si>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</si>
  <si>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</si>
  <si>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</si>
  <si>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</si>
  <si>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</si>
  <si>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</si>
  <si>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</si>
  <si>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</si>
  <si>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</si>
  <si>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</si>
  <si>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</si>
  <si>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</si>
  <si>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</si>
  <si>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</si>
  <si>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</si>
  <si>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</si>
  <si>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</si>
  <si>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</si>
  <si>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</si>
  <si>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</si>
  <si>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</si>
  <si>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</si>
  <si>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</si>
  <si>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</si>
  <si>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</si>
  <si>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</si>
  <si>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</si>
  <si>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</si>
  <si>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</si>
  <si>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</si>
  <si>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</si>
  <si>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</si>
  <si>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</si>
  <si>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</si>
  <si>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</si>
  <si>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</si>
  <si>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</si>
  <si>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</si>
  <si>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</si>
  <si>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</si>
  <si>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</si>
  <si>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</si>
  <si>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</si>
  <si>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</si>
  <si>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</si>
  <si>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</si>
  <si>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</si>
  <si>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</si>
  <si>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</si>
  <si>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</si>
  <si>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</si>
  <si>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</si>
  <si>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</si>
  <si>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</si>
  <si>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</si>
  <si>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</si>
  <si>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</si>
  <si>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</si>
  <si>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</si>
  <si>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</si>
  <si>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</si>
  <si>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</si>
  <si>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</si>
  <si>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</si>
  <si>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</si>
  <si>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</si>
  <si>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</si>
  <si>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</si>
  <si>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</si>
  <si>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</si>
  <si>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</si>
  <si>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</si>
  <si>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</si>
  <si>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</si>
  <si>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</si>
  <si>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</si>
  <si>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</si>
  <si>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</si>
  <si>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</si>
  <si>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</si>
  <si>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</si>
  <si>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</si>
  <si>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</si>
  <si>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</si>
  <si>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</si>
  <si>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</si>
  <si>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</si>
  <si>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</si>
  <si>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</si>
  <si>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</si>
  <si>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</si>
  <si>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</si>
  <si>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</si>
  <si>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</si>
  <si>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</si>
  <si>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</si>
  <si>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</si>
  <si>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</si>
  <si>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</si>
  <si>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</si>
  <si>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</si>
  <si>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</si>
  <si>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</si>
  <si>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</si>
  <si>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</si>
  <si>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</si>
  <si>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</si>
  <si>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</si>
  <si>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</si>
  <si>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</si>
  <si>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</si>
  <si>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</si>
  <si>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</si>
  <si>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</si>
  <si>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</si>
  <si>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</si>
  <si>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</si>
  <si>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</si>
  <si>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</si>
  <si>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</si>
  <si>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</si>
  <si>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</si>
  <si>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</si>
  <si>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</si>
  <si>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</si>
  <si>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</si>
  <si>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</si>
  <si>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</si>
  <si>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</si>
  <si>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</si>
  <si>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</si>
  <si>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</si>
  <si>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</si>
  <si>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</si>
  <si>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</si>
  <si>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</si>
  <si>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</si>
  <si>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</si>
  <si>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</si>
  <si>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</si>
  <si>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</si>
  <si>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</si>
  <si>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</si>
  <si>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</si>
  <si>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</si>
  <si>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</si>
  <si>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</si>
  <si>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</si>
  <si>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</si>
  <si>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</si>
  <si>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</si>
  <si>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</si>
  <si>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</si>
  <si>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</si>
  <si>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</si>
  <si>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</si>
  <si>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</si>
  <si>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</si>
  <si>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</si>
  <si>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</si>
  <si>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</si>
  <si>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</si>
  <si>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</si>
  <si>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</si>
  <si>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</si>
  <si>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</si>
  <si>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</si>
  <si>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</si>
  <si>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</si>
  <si>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</si>
  <si>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</si>
  <si>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</si>
  <si>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</si>
  <si>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</si>
  <si>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</si>
  <si>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</si>
  <si>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</si>
  <si>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</si>
  <si>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</si>
  <si>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</si>
  <si>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</si>
  <si>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</si>
  <si>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</si>
  <si>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</si>
  <si>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</si>
  <si>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</si>
  <si>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</si>
  <si>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</si>
  <si>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</si>
  <si>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</si>
  <si>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</si>
  <si>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</si>
  <si>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</si>
  <si>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</si>
  <si>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</si>
  <si>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</si>
  <si>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</si>
  <si>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</si>
  <si>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</si>
  <si>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</si>
  <si>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</si>
  <si>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</si>
  <si>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</si>
  <si>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</si>
  <si>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</si>
  <si>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</si>
  <si>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</si>
  <si>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</si>
  <si>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</si>
  <si>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</si>
  <si>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</si>
  <si>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</si>
  <si>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</si>
  <si>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</si>
  <si>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</si>
  <si>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</si>
  <si>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</si>
  <si>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</si>
  <si>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</si>
  <si>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</si>
  <si>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</si>
  <si>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</si>
  <si>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</si>
  <si>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</si>
  <si>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</si>
  <si>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</si>
  <si>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</si>
  <si>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</si>
  <si>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</si>
  <si>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</si>
  <si>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</si>
  <si>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</si>
  <si>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</si>
  <si>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</si>
  <si>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</si>
  <si>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</si>
  <si>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</si>
  <si>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</si>
  <si>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</si>
  <si>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</si>
  <si>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</si>
  <si>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</si>
  <si>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</si>
  <si>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</si>
  <si>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</si>
  <si>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</si>
  <si>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</si>
  <si>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</si>
  <si>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</si>
  <si>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</si>
  <si>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</si>
  <si>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</si>
  <si>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</si>
  <si>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</si>
  <si>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</si>
  <si>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</si>
  <si>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</si>
  <si>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</si>
  <si>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</si>
  <si>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</si>
  <si>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</si>
  <si>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</si>
  <si>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</si>
  <si>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</si>
  <si>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</si>
  <si>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</si>
  <si>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</si>
  <si>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</si>
  <si>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</si>
  <si>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</si>
  <si>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</si>
  <si>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</si>
  <si>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</si>
  <si>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</si>
  <si>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</si>
  <si>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</si>
  <si>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</si>
  <si>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</si>
  <si>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</si>
  <si>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</si>
  <si>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</si>
  <si>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</si>
  <si>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</si>
  <si>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</si>
  <si>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</si>
  <si>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</si>
  <si>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</si>
  <si>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</si>
  <si>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</si>
  <si>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</si>
  <si>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</si>
  <si>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</si>
  <si>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</si>
  <si>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</si>
  <si>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</si>
  <si>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</si>
  <si>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</si>
  <si>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</si>
  <si>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</si>
  <si>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</si>
  <si>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</si>
  <si>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</si>
  <si>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</si>
  <si>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</si>
  <si>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</si>
  <si>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</si>
  <si>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</si>
  <si>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</si>
  <si>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</si>
  <si>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</si>
  <si>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</si>
  <si>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</si>
  <si>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</si>
  <si>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</si>
  <si>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</si>
  <si>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</si>
  <si>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</si>
  <si>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</si>
  <si>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</si>
  <si>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</si>
  <si>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</si>
  <si>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</si>
  <si>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</si>
  <si>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</si>
  <si>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</si>
  <si>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</si>
  <si>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</si>
  <si>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</si>
  <si>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</si>
  <si>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</si>
  <si>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</si>
  <si>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</si>
  <si>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</si>
  <si>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</si>
  <si>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</si>
  <si>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</si>
  <si>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</si>
  <si>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</si>
  <si>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</si>
  <si>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</si>
  <si>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</si>
  <si>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</si>
  <si>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</si>
  <si>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</si>
  <si>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</si>
  <si>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</si>
  <si>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</si>
  <si>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</si>
  <si>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</si>
  <si>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</si>
  <si>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</si>
  <si>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</si>
  <si>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</si>
  <si>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</si>
  <si>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</si>
  <si>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</si>
  <si>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</si>
  <si>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</si>
  <si>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</si>
  <si>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</si>
  <si>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</si>
  <si>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</si>
  <si>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</si>
  <si>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</si>
  <si>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</si>
  <si>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</si>
  <si>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</si>
  <si>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</si>
  <si>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</si>
  <si>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</si>
  <si>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</si>
  <si>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</si>
  <si>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</si>
  <si>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</si>
  <si>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</si>
  <si>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</si>
  <si>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</si>
  <si>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</si>
  <si>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</si>
  <si>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</si>
  <si>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</si>
  <si>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</si>
  <si>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</si>
  <si>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</si>
  <si>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</si>
  <si>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</si>
  <si>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</si>
  <si>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</si>
  <si>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</si>
  <si>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</si>
  <si>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</si>
  <si>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</si>
  <si>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</si>
  <si>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</si>
  <si>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</si>
  <si>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</si>
  <si>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</si>
  <si>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</si>
  <si>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</si>
  <si>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</si>
  <si>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</si>
  <si>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</si>
  <si>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</si>
  <si>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</si>
  <si>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</si>
  <si>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</si>
  <si>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</si>
  <si>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</si>
  <si>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</si>
  <si>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</si>
  <si>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</si>
  <si>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</si>
  <si>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</si>
  <si>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</si>
  <si>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</si>
  <si>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</si>
  <si>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</si>
  <si>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</si>
  <si>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</si>
  <si>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</si>
  <si>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</si>
  <si>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</si>
  <si>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</si>
  <si>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</si>
  <si>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</si>
  <si>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</si>
  <si>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</si>
  <si>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</si>
  <si>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</si>
  <si>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</si>
  <si>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</si>
  <si>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</si>
  <si>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</si>
  <si>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</si>
  <si>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</si>
  <si>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</si>
  <si>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</si>
  <si>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</si>
  <si>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</si>
  <si>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</si>
  <si>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</si>
  <si>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</si>
  <si>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</si>
  <si>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</si>
  <si>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</si>
  <si>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</si>
  <si>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</si>
  <si>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</si>
  <si>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</si>
  <si>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</si>
  <si>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</si>
  <si>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</si>
  <si>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</si>
  <si>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</si>
  <si>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</si>
  <si>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</si>
  <si>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</si>
  <si>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</si>
  <si>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</si>
  <si>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</si>
  <si>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</si>
  <si>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</si>
  <si>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</si>
  <si>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</si>
  <si>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</si>
  <si>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</si>
  <si>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</si>
  <si>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</si>
  <si>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</si>
  <si>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</si>
  <si>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</si>
  <si>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</si>
  <si>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</si>
  <si>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</si>
  <si>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</si>
  <si>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</si>
  <si>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</si>
  <si>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</si>
  <si>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</si>
  <si>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</si>
  <si>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</si>
  <si>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</si>
  <si>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</si>
  <si>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</si>
  <si>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</si>
  <si>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</si>
  <si>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</si>
  <si>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</si>
  <si>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</si>
  <si>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</si>
  <si>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</si>
  <si>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</si>
  <si>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</si>
  <si>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</si>
  <si>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</si>
  <si>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</si>
  <si>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</si>
  <si>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</si>
  <si>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</si>
  <si>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</si>
  <si>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</si>
  <si>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</si>
  <si>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</si>
  <si>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</si>
  <si>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</si>
  <si>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</si>
  <si>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</si>
  <si>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</si>
  <si>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</si>
  <si>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</si>
  <si>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</si>
  <si>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</si>
  <si>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</si>
  <si>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</si>
  <si>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</si>
  <si>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</si>
  <si>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</si>
  <si>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</si>
  <si>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</si>
  <si>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</si>
  <si>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</si>
  <si>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</si>
  <si>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</si>
  <si>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</si>
  <si>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</si>
  <si>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</si>
  <si>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</si>
  <si>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</si>
  <si>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</si>
  <si>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</si>
  <si>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</si>
  <si>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</si>
  <si>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</si>
  <si>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</si>
  <si>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</si>
  <si>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</si>
  <si>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</si>
  <si>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</si>
  <si>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</si>
  <si>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</si>
  <si>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</si>
  <si>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</si>
  <si>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</si>
  <si>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</si>
  <si>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</si>
  <si>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</si>
  <si>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</si>
  <si>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</si>
  <si>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</si>
  <si>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</si>
  <si>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</si>
  <si>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</si>
  <si>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</si>
  <si>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</si>
  <si>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</si>
  <si>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</si>
  <si>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</si>
  <si>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</si>
  <si>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</si>
  <si>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</si>
  <si>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</si>
  <si>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</si>
  <si>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</si>
  <si>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</si>
  <si>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</si>
  <si>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</si>
  <si>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</si>
  <si>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</si>
  <si>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</si>
  <si>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</si>
  <si>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</si>
  <si>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</si>
  <si>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</si>
  <si>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</si>
  <si>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</si>
  <si>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</si>
  <si>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</si>
  <si>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</si>
  <si>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</si>
  <si>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</si>
  <si>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</si>
  <si>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</si>
  <si>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</si>
  <si>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</si>
  <si>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</si>
  <si>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</si>
  <si>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</si>
  <si>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</si>
  <si>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</si>
  <si>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</si>
  <si>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</si>
  <si>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</si>
  <si>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</si>
  <si>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</si>
  <si>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</si>
  <si>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</si>
  <si>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</si>
  <si>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</si>
  <si>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</si>
  <si>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</si>
  <si>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</si>
  <si>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</si>
  <si>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</si>
  <si>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</si>
  <si>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</si>
  <si>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</si>
  <si>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</si>
  <si>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</si>
  <si>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</si>
  <si>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</si>
  <si>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</si>
  <si>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</si>
  <si>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</si>
  <si>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</si>
  <si>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</si>
  <si>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</si>
  <si>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</si>
  <si>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</si>
  <si>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</si>
  <si>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</si>
  <si>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</si>
  <si>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</si>
  <si>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</si>
  <si>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</si>
  <si>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</si>
  <si>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</si>
  <si>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</si>
  <si>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</si>
  <si>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</si>
  <si>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</si>
  <si>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</si>
  <si>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</si>
  <si>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</si>
  <si>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</si>
  <si>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</si>
  <si>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</si>
  <si>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</si>
  <si>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</si>
  <si>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</si>
  <si>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</si>
  <si>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</si>
  <si>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</si>
  <si>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</si>
  <si>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</si>
  <si>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</si>
  <si>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</si>
  <si>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</si>
  <si>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</si>
  <si>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</si>
  <si>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</si>
  <si>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</si>
  <si>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</si>
  <si>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</si>
  <si>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</si>
  <si>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</si>
  <si>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</si>
  <si>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</si>
  <si>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</si>
  <si>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</si>
  <si>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</si>
  <si>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</si>
  <si>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</si>
  <si>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</si>
  <si>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</si>
  <si>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</si>
  <si>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</si>
  <si>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</si>
  <si>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</si>
  <si>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</si>
  <si>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</si>
  <si>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</si>
  <si>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</si>
  <si>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</si>
  <si>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</si>
  <si>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</si>
  <si>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</si>
  <si>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</si>
  <si>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</si>
  <si>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</si>
  <si>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</si>
  <si>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</si>
  <si>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</si>
  <si>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</si>
  <si>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</si>
  <si>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</si>
  <si>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</si>
  <si>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</si>
  <si>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</si>
  <si>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</si>
  <si>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</si>
  <si>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</si>
  <si>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</si>
  <si>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</si>
  <si>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</si>
  <si>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</si>
  <si>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</si>
  <si>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</si>
  <si>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</si>
  <si>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</si>
  <si>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</si>
  <si>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</si>
  <si>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</si>
  <si>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</si>
  <si>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</si>
  <si>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</si>
  <si>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</si>
  <si>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</si>
  <si>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</si>
  <si>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</si>
  <si>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</si>
  <si>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</si>
  <si>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</si>
  <si>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</si>
  <si>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</si>
  <si>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</si>
  <si>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</si>
  <si>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</si>
  <si>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</si>
  <si>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</si>
  <si>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</si>
  <si>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</si>
  <si>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</si>
  <si>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</si>
  <si>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</si>
  <si>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</si>
  <si>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</si>
  <si>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</si>
  <si>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</si>
  <si>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</si>
  <si>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</si>
  <si>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</si>
  <si>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</si>
  <si>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</si>
  <si>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</si>
  <si>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</si>
  <si>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</si>
  <si>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</si>
  <si>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</si>
  <si>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</si>
  <si>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</si>
  <si>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</si>
  <si>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</si>
  <si>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</si>
  <si>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</si>
  <si>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</si>
  <si>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</si>
  <si>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</si>
  <si>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</si>
  <si>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</si>
  <si>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</si>
  <si>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</si>
  <si>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</si>
  <si>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</si>
  <si>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</si>
  <si>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</si>
  <si>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</si>
  <si>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</si>
  <si>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</si>
  <si>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</si>
  <si>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</si>
  <si>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</si>
  <si>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</si>
  <si>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</si>
  <si>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</si>
  <si>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</si>
  <si>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</si>
  <si>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</si>
  <si>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</si>
  <si>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</si>
  <si>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</si>
  <si>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</si>
  <si>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</si>
  <si>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</si>
  <si>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</si>
  <si>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</si>
  <si>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</si>
  <si>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</si>
  <si>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</si>
  <si>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</si>
  <si>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</si>
  <si>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</si>
  <si>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</si>
  <si>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</si>
  <si>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</si>
  <si>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</si>
  <si>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</si>
  <si>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</si>
  <si>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</si>
  <si>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</si>
  <si>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</si>
  <si>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</si>
  <si>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</si>
  <si>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</si>
  <si>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</si>
  <si>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</si>
  <si>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</si>
  <si>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</si>
  <si>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</si>
  <si>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</si>
  <si>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</si>
  <si>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</si>
  <si>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</si>
  <si>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</si>
  <si>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</si>
  <si>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</si>
  <si>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</si>
  <si>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</si>
  <si>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</si>
  <si>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</si>
  <si>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</si>
  <si>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</si>
  <si>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</si>
  <si>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</si>
  <si>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</si>
  <si>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</si>
  <si>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</si>
  <si>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</si>
  <si>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</si>
  <si>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</si>
  <si>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</si>
  <si>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</si>
  <si>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</si>
  <si>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</si>
  <si>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</si>
  <si>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</si>
  <si>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</si>
  <si>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</si>
  <si>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</si>
  <si>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</si>
  <si>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</si>
  <si>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</si>
  <si>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</si>
  <si>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</si>
  <si>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</si>
  <si>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</si>
  <si>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</si>
  <si>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</si>
  <si>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</si>
  <si>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</si>
  <si>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</si>
  <si>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</si>
  <si>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</si>
  <si>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</si>
  <si>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</si>
  <si>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</si>
  <si>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</si>
  <si>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</si>
  <si>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</si>
  <si>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</si>
  <si>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</si>
  <si>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</si>
  <si>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</si>
  <si>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</si>
  <si>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</si>
  <si>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</si>
  <si>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</si>
  <si>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</si>
  <si>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</si>
  <si>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</si>
  <si>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</si>
  <si>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</si>
  <si>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</si>
  <si>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</si>
  <si>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</si>
  <si>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</si>
  <si>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</si>
  <si>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</si>
  <si>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</si>
  <si>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</si>
  <si>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</si>
  <si>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</si>
  <si>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</si>
  <si>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</si>
  <si>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</si>
  <si>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</si>
  <si>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</si>
  <si>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</si>
  <si>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</si>
  <si>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</si>
  <si>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</si>
  <si>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</si>
  <si>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</si>
  <si>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</si>
  <si>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</si>
  <si>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</si>
  <si>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</si>
  <si>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</si>
  <si>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</si>
  <si>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</si>
  <si>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</si>
  <si>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</si>
  <si>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</si>
  <si>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</si>
  <si>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</si>
  <si>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</si>
  <si>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</si>
  <si>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</si>
  <si>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</si>
  <si>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</si>
  <si>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</si>
  <si>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</si>
  <si>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</si>
  <si>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</si>
  <si>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</si>
  <si>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</si>
  <si>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</si>
  <si>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</si>
  <si>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</si>
  <si>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</si>
  <si>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</si>
  <si>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</si>
  <si>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</si>
  <si>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</si>
  <si>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</si>
  <si>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</si>
  <si>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</si>
  <si>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</si>
  <si>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</si>
  <si>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</si>
  <si>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</si>
  <si>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</si>
  <si>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</si>
  <si>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</si>
  <si>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</si>
  <si>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</si>
  <si>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</si>
  <si>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</si>
  <si>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</si>
  <si>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</si>
  <si>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</si>
  <si>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</si>
  <si>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</si>
  <si>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</si>
  <si>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</si>
  <si>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</si>
  <si>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</si>
  <si>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</si>
  <si>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</si>
  <si>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</si>
  <si>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</si>
  <si>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</si>
  <si>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</si>
  <si>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</si>
  <si>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</si>
  <si>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</si>
  <si>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</si>
  <si>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</si>
  <si>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</si>
  <si>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</si>
  <si>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</si>
  <si>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</si>
  <si>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</si>
  <si>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</si>
  <si>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</si>
  <si>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</si>
  <si>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</si>
  <si>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</si>
  <si>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</si>
  <si>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</si>
  <si>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</si>
  <si>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</si>
  <si>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</si>
  <si>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</si>
  <si>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</si>
  <si>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</si>
  <si>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</si>
  <si>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</si>
  <si>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</si>
  <si>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</si>
  <si>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</si>
  <si>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</si>
  <si>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</si>
  <si>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</si>
  <si>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</si>
  <si>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</si>
  <si>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</si>
  <si>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</si>
  <si>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</si>
  <si>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</si>
  <si>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</si>
  <si>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</si>
  <si>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</si>
  <si>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</si>
  <si>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</si>
  <si>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</si>
  <si>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</si>
  <si>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</si>
  <si>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</si>
  <si>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</si>
  <si>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</si>
  <si>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</si>
  <si>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</si>
  <si>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</si>
  <si>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</si>
  <si>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</si>
  <si>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</si>
  <si>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</si>
  <si>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</si>
  <si>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</si>
  <si>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</si>
  <si>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</si>
  <si>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</si>
  <si>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</si>
  <si>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</si>
  <si>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</si>
  <si>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</si>
  <si>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</si>
  <si>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</si>
  <si>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</si>
  <si>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</si>
  <si>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</si>
  <si>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</si>
  <si>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</si>
  <si>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</si>
  <si>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</si>
  <si>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</si>
  <si>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</si>
  <si>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</si>
  <si>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</si>
  <si>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</si>
  <si>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</si>
  <si>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</si>
  <si>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</si>
  <si>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</si>
  <si>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</si>
  <si>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</si>
  <si>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</si>
  <si>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</si>
  <si>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</si>
  <si>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</si>
  <si>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</si>
  <si>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</si>
  <si>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</si>
  <si>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</si>
  <si>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</si>
  <si>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</si>
  <si>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</si>
  <si>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</si>
  <si>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</si>
  <si>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</si>
  <si>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</si>
  <si>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</si>
  <si>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</si>
  <si>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</si>
  <si>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</si>
  <si>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</si>
  <si>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</si>
  <si>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</si>
  <si>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</si>
  <si>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</si>
  <si>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</si>
  <si>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</si>
  <si>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</si>
  <si>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</si>
  <si>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</si>
  <si>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</si>
  <si>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</si>
  <si>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</si>
  <si>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</si>
  <si>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</si>
  <si>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</si>
  <si>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</si>
  <si>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</si>
  <si>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</si>
  <si>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</si>
  <si>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</si>
  <si>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</si>
  <si>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</si>
  <si>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</si>
  <si>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</si>
  <si>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</si>
  <si>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</si>
  <si>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</si>
  <si>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</si>
  <si>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</si>
  <si>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</si>
  <si>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</si>
  <si>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</si>
  <si>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</si>
  <si>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</si>
  <si>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</si>
  <si>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</si>
  <si>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</si>
  <si>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</si>
  <si>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</si>
  <si>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</si>
  <si>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</si>
  <si>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</si>
  <si>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</si>
  <si>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</si>
  <si>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</si>
  <si>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</si>
  <si>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</si>
  <si>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</si>
  <si>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</si>
  <si>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</si>
  <si>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</si>
  <si>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</si>
  <si>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</si>
  <si>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</si>
  <si>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</si>
  <si>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</si>
  <si>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</si>
  <si>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</si>
  <si>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</si>
  <si>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</si>
  <si>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</si>
  <si>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</si>
  <si>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</si>
  <si>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</si>
  <si>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</si>
  <si>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</si>
  <si>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</si>
  <si>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</si>
  <si>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</si>
  <si>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</si>
  <si>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</si>
  <si>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</si>
  <si>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</si>
  <si>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</si>
  <si>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</si>
  <si>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</si>
  <si>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</si>
  <si>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</si>
  <si>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</si>
  <si>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</si>
  <si>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</si>
  <si>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</si>
  <si>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</si>
  <si>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</si>
  <si>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</si>
  <si>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</si>
  <si>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</si>
  <si>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</si>
  <si>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</si>
  <si>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</si>
  <si>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</si>
  <si>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</si>
  <si>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</si>
  <si>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</si>
  <si>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</si>
  <si>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</si>
  <si>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</si>
  <si>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</si>
  <si>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</si>
  <si>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</si>
  <si>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</si>
  <si>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</si>
  <si>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</si>
  <si>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</si>
  <si>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</si>
  <si>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</si>
  <si>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</si>
  <si>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</si>
  <si>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</si>
  <si>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</si>
  <si>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</si>
  <si>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</si>
  <si>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</si>
  <si>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</si>
  <si>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</si>
  <si>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</si>
  <si>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</si>
  <si>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</si>
  <si>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</si>
  <si>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</si>
  <si>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</si>
  <si>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</si>
  <si>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</si>
  <si>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</si>
  <si>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</si>
  <si>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</si>
  <si>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</si>
  <si>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</si>
  <si>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</si>
  <si>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</si>
  <si>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</si>
  <si>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</si>
  <si>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</si>
  <si>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</si>
  <si>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</si>
  <si>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</si>
  <si>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</si>
  <si>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</si>
  <si>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</si>
  <si>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</si>
  <si>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</si>
  <si>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</si>
  <si>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</si>
  <si>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</si>
  <si>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</si>
  <si>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</si>
  <si>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</si>
  <si>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</si>
  <si>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</si>
  <si>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</si>
  <si>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</si>
  <si>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</si>
  <si>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</si>
  <si>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</si>
  <si>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</si>
  <si>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</si>
  <si>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</si>
  <si>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</si>
  <si>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</si>
  <si>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</si>
  <si>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</si>
  <si>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</si>
  <si>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</si>
  <si>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</si>
  <si>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</si>
  <si>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</si>
  <si>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</si>
  <si>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</si>
  <si>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</si>
  <si>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</si>
  <si>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</si>
  <si>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</si>
  <si>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</si>
  <si>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</si>
  <si>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</si>
  <si>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</si>
  <si>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</si>
  <si>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</si>
  <si>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</si>
  <si>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</si>
  <si>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</si>
  <si>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</si>
  <si>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</si>
  <si>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</si>
  <si>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</si>
  <si>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</si>
  <si>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</si>
  <si>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</si>
  <si>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</si>
  <si>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</si>
  <si>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</si>
  <si>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</si>
  <si>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</si>
  <si>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</si>
  <si>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</si>
  <si>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</si>
  <si>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</si>
  <si>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</si>
  <si>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</si>
  <si>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</si>
  <si>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</si>
  <si>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</si>
  <si>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</si>
  <si>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</si>
  <si>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</si>
  <si>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</si>
  <si>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</si>
  <si>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</si>
  <si>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</si>
  <si>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</si>
  <si>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</si>
  <si>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</si>
  <si>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</si>
  <si>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</si>
  <si>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</si>
  <si>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</si>
  <si>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</si>
  <si>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</si>
  <si>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</si>
  <si>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</si>
  <si>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</si>
  <si>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</si>
  <si>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</si>
  <si>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</si>
  <si>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</si>
  <si>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</si>
  <si>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</si>
  <si>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</si>
  <si>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</si>
  <si>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</si>
  <si>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</si>
  <si>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</si>
  <si>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</si>
  <si>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</si>
  <si>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</si>
  <si>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</si>
  <si>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</si>
  <si>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</si>
  <si>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L3D1</t>
  </si>
  <si>
    <t>3D Other</t>
  </si>
  <si>
    <t>3 AFOLU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</si>
  <si>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</si>
  <si>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</si>
  <si>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</si>
  <si>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</si>
  <si>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</si>
  <si>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</si>
  <si>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</si>
  <si>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</si>
  <si>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</si>
  <si>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</si>
  <si>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</si>
  <si>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</si>
  <si>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</si>
  <si>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A3A1a</t>
  </si>
  <si>
    <t>Agri Emissions</t>
  </si>
  <si>
    <t>Land Emissions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</si>
  <si>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</si>
  <si>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</si>
  <si>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</si>
  <si>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</si>
  <si>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</si>
  <si>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</si>
  <si>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</si>
  <si>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</si>
  <si>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</si>
  <si>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</si>
  <si>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</si>
  <si>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</si>
  <si>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</si>
  <si>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</si>
  <si>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</si>
  <si>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</si>
  <si>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</si>
  <si>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</si>
  <si>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</si>
  <si>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</si>
  <si>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</si>
  <si>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</si>
  <si>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</si>
  <si>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</si>
  <si>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</si>
  <si>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</si>
  <si>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</si>
  <si>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</si>
  <si>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</si>
  <si>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</si>
  <si>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</si>
  <si>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</si>
  <si>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</si>
  <si>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</si>
  <si>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</si>
  <si>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</si>
  <si>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</si>
  <si>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</si>
  <si>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</si>
  <si>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</si>
  <si>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</si>
  <si>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</si>
  <si>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</si>
  <si>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</si>
  <si>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</si>
  <si>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</si>
  <si>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</si>
  <si>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</si>
  <si>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</si>
  <si>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</si>
  <si>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</si>
  <si>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</si>
  <si>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</si>
  <si>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</si>
  <si>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</si>
  <si>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</si>
  <si>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</si>
  <si>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</si>
  <si>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</si>
  <si>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</si>
  <si>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</si>
  <si>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</si>
  <si>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</si>
  <si>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</si>
  <si>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</si>
  <si>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</si>
  <si>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</si>
  <si>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</si>
  <si>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</si>
  <si>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</si>
  <si>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</si>
  <si>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</si>
  <si>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</si>
  <si>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</si>
  <si>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</si>
  <si>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</si>
  <si>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</si>
  <si>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</si>
  <si>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</si>
  <si>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</si>
  <si>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</si>
  <si>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</si>
  <si>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</si>
  <si>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</si>
  <si>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</si>
  <si>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</si>
  <si>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</si>
  <si>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</si>
  <si>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</si>
  <si>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</si>
  <si>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</si>
  <si>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</si>
  <si>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</si>
  <si>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</si>
  <si>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</si>
  <si>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</si>
  <si>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</si>
  <si>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</si>
  <si>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</si>
  <si>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</si>
  <si>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</si>
  <si>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</si>
  <si>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</si>
  <si>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</si>
  <si>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</si>
  <si>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</si>
  <si>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</si>
  <si>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</si>
  <si>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</si>
  <si>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</si>
  <si>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</si>
  <si>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</si>
  <si>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</si>
  <si>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</si>
  <si>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</si>
  <si>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</si>
  <si>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</si>
  <si>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</si>
  <si>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</si>
  <si>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</si>
  <si>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</si>
  <si>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</si>
  <si>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</si>
  <si>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</si>
  <si>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</si>
  <si>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</si>
  <si>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</si>
  <si>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</si>
  <si>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</si>
  <si>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</si>
  <si>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</si>
  <si>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</si>
  <si>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</si>
  <si>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</si>
  <si>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</si>
  <si>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</si>
  <si>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</si>
  <si>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</si>
  <si>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</si>
  <si>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</si>
  <si>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</si>
  <si>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</si>
  <si>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</si>
  <si>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</si>
  <si>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</si>
  <si>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</si>
  <si>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</si>
  <si>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</si>
  <si>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</si>
  <si>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</si>
  <si>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</si>
  <si>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</si>
  <si>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</si>
  <si>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</si>
  <si>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</si>
  <si>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</si>
  <si>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</si>
  <si>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</si>
  <si>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</si>
  <si>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</si>
  <si>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</si>
  <si>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</si>
  <si>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</si>
  <si>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</si>
  <si>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</si>
  <si>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</si>
  <si>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</si>
  <si>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</si>
  <si>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</si>
  <si>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</si>
  <si>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</si>
  <si>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</si>
  <si>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</si>
  <si>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</si>
  <si>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</si>
  <si>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</si>
  <si>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</si>
  <si>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</si>
  <si>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</si>
  <si>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</si>
  <si>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</si>
  <si>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</si>
  <si>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</si>
  <si>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</si>
  <si>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</si>
  <si>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</si>
  <si>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</si>
  <si>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</si>
  <si>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</si>
  <si>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</si>
  <si>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</si>
  <si>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</si>
  <si>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</si>
  <si>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</si>
  <si>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</si>
  <si>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</si>
  <si>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</si>
  <si>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</si>
  <si>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</si>
  <si>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</si>
  <si>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</si>
  <si>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</si>
  <si>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</si>
  <si>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</si>
  <si>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</si>
  <si>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</si>
  <si>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</si>
  <si>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</si>
  <si>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</si>
  <si>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</si>
  <si>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</si>
  <si>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</si>
  <si>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</si>
  <si>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</si>
  <si>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</si>
  <si>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</si>
  <si>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</si>
  <si>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</si>
  <si>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</si>
  <si>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</si>
  <si>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</si>
  <si>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</si>
  <si>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</si>
  <si>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</si>
  <si>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</si>
  <si>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</si>
  <si>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</si>
  <si>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</si>
  <si>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</si>
  <si>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</si>
  <si>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</si>
  <si>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</si>
  <si>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</si>
  <si>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</si>
  <si>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</si>
  <si>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</si>
  <si>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</si>
  <si>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</si>
  <si>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</si>
  <si>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</si>
  <si>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</si>
  <si>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</si>
  <si>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</si>
  <si>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</si>
  <si>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</si>
  <si>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</si>
  <si>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</si>
  <si>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</si>
  <si>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</si>
  <si>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</si>
  <si>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</si>
  <si>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</si>
  <si>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</si>
  <si>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</si>
  <si>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</si>
  <si>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</si>
  <si>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</si>
  <si>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</si>
  <si>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</si>
  <si>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</si>
  <si>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</si>
  <si>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</si>
  <si>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</si>
  <si>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</si>
  <si>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</si>
  <si>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</si>
  <si>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</si>
  <si>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</si>
  <si>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</si>
  <si>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</si>
  <si>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</si>
  <si>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</si>
  <si>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</si>
  <si>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</si>
  <si>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</si>
  <si>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</si>
  <si>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</si>
  <si>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</si>
  <si>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</si>
  <si>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</si>
  <si>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</si>
  <si>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</si>
  <si>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</si>
  <si>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</si>
  <si>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</si>
  <si>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</si>
  <si>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</si>
  <si>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</si>
  <si>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</si>
  <si>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</si>
  <si>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</si>
  <si>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</si>
  <si>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</si>
  <si>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</si>
  <si>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</si>
  <si>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</si>
  <si>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</si>
  <si>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</si>
  <si>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</si>
  <si>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</si>
  <si>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</si>
  <si>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</si>
  <si>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</si>
  <si>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</si>
  <si>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</si>
  <si>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</si>
  <si>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</si>
  <si>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</si>
  <si>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</si>
  <si>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</si>
  <si>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</si>
  <si>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</si>
  <si>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</si>
  <si>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</si>
  <si>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</si>
  <si>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</si>
  <si>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</si>
  <si>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</si>
  <si>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</si>
  <si>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</si>
  <si>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</si>
  <si>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</si>
  <si>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</si>
  <si>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</si>
  <si>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</si>
  <si>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</si>
  <si>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</si>
  <si>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</si>
  <si>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</si>
  <si>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</si>
  <si>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</si>
  <si>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</si>
  <si>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</si>
  <si>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</si>
  <si>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</si>
  <si>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</si>
  <si>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</si>
  <si>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</si>
  <si>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</si>
  <si>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</si>
  <si>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</si>
  <si>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</si>
  <si>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</si>
  <si>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</si>
  <si>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</si>
  <si>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</si>
  <si>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</si>
  <si>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</si>
  <si>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</si>
  <si>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</si>
  <si>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</si>
  <si>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</si>
  <si>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</si>
  <si>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</si>
  <si>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</si>
  <si>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</si>
  <si>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</si>
  <si>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</si>
  <si>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</si>
  <si>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</si>
  <si>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</si>
  <si>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</si>
  <si>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</si>
  <si>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</si>
  <si>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</si>
  <si>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</si>
  <si>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</si>
  <si>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</si>
  <si>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</si>
  <si>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</si>
  <si>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</si>
  <si>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</si>
  <si>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</si>
  <si>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</si>
  <si>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</si>
  <si>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</si>
  <si>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</si>
  <si>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</si>
  <si>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</si>
  <si>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</si>
  <si>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</si>
  <si>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</si>
  <si>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</si>
  <si>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</si>
  <si>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</si>
  <si>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</si>
  <si>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</si>
  <si>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</si>
  <si>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</si>
  <si>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</si>
  <si>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</si>
  <si>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</si>
  <si>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</si>
  <si>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</si>
  <si>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</si>
  <si>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</si>
  <si>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</si>
  <si>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</si>
  <si>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</si>
  <si>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</si>
  <si>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</si>
  <si>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</si>
  <si>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</si>
  <si>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</si>
  <si>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</si>
  <si>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</si>
  <si>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</si>
  <si>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</si>
  <si>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</si>
  <si>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</si>
  <si>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</si>
  <si>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</si>
  <si>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</si>
  <si>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</si>
  <si>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</si>
  <si>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</si>
  <si>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</si>
  <si>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</si>
  <si>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</si>
  <si>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</si>
  <si>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</si>
  <si>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</si>
  <si>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</si>
  <si>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</si>
  <si>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</si>
  <si>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</si>
  <si>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</si>
  <si>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</si>
  <si>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</si>
  <si>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</si>
  <si>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</si>
  <si>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</si>
  <si>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</si>
  <si>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</si>
  <si>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</si>
  <si>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</si>
  <si>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</si>
  <si>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</si>
  <si>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</si>
  <si>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</si>
  <si>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</si>
  <si>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</si>
  <si>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</si>
  <si>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</si>
  <si>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</si>
  <si>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</si>
  <si>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</si>
  <si>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</si>
  <si>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</si>
  <si>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</si>
  <si>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</si>
  <si>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</si>
  <si>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</si>
  <si>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</si>
  <si>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</si>
  <si>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</si>
  <si>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</si>
  <si>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</si>
  <si>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</si>
  <si>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</si>
  <si>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</si>
  <si>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</si>
  <si>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</si>
  <si>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</si>
  <si>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</si>
  <si>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</si>
  <si>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</si>
  <si>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</si>
  <si>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</si>
  <si>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</si>
  <si>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</si>
  <si>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</si>
  <si>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</si>
  <si>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</si>
  <si>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</si>
  <si>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</si>
  <si>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</si>
  <si>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</si>
  <si>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</si>
  <si>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</si>
  <si>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</si>
  <si>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</si>
  <si>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</si>
  <si>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</si>
  <si>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</si>
  <si>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</si>
  <si>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</si>
  <si>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</si>
  <si>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</si>
  <si>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</si>
  <si>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</si>
  <si>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</si>
  <si>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</si>
  <si>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</si>
  <si>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</si>
  <si>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</si>
  <si>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</si>
  <si>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</si>
  <si>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</si>
  <si>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</si>
  <si>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</si>
  <si>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</si>
  <si>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</si>
  <si>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</si>
  <si>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</si>
  <si>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</si>
  <si>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</si>
  <si>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</si>
  <si>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</si>
  <si>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</si>
  <si>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</si>
  <si>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</si>
  <si>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</si>
  <si>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</si>
  <si>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</si>
  <si>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</si>
  <si>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</si>
  <si>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</si>
  <si>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</si>
  <si>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</si>
  <si>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</si>
  <si>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</si>
  <si>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</si>
  <si>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</si>
  <si>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</si>
  <si>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</si>
  <si>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</si>
  <si>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</si>
  <si>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</si>
  <si>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</si>
  <si>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</si>
  <si>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</si>
  <si>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</si>
  <si>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</si>
  <si>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</si>
  <si>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</si>
  <si>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</si>
  <si>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</si>
  <si>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</si>
  <si>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</si>
  <si>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</si>
  <si>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</si>
  <si>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</si>
  <si>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</si>
  <si>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</si>
  <si>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</si>
  <si>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</si>
  <si>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</si>
  <si>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</si>
  <si>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</si>
  <si>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</si>
  <si>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</si>
  <si>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</si>
  <si>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</si>
  <si>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</si>
  <si>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</si>
  <si>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</si>
  <si>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</si>
  <si>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</si>
  <si>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</si>
  <si>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</si>
  <si>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</si>
  <si>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</si>
  <si>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</si>
  <si>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</si>
  <si>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</si>
  <si>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</si>
  <si>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</si>
  <si>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</si>
  <si>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</si>
  <si>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</si>
  <si>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</si>
  <si>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</si>
  <si>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</si>
  <si>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</si>
  <si>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</si>
  <si>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</si>
  <si>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</si>
  <si>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</si>
  <si>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</si>
  <si>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</si>
  <si>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</si>
  <si>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</si>
  <si>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</si>
  <si>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</si>
  <si>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</si>
  <si>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</si>
  <si>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</si>
  <si>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</si>
  <si>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</si>
  <si>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</si>
  <si>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</si>
  <si>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</si>
  <si>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</si>
  <si>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</si>
  <si>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</si>
  <si>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</si>
  <si>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</si>
  <si>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</si>
  <si>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</si>
  <si>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</si>
  <si>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</si>
  <si>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</si>
  <si>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</si>
  <si>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</si>
  <si>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</si>
  <si>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</si>
  <si>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</si>
  <si>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</si>
  <si>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</si>
  <si>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</si>
  <si>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</si>
  <si>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</si>
  <si>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</si>
  <si>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</si>
  <si>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</si>
  <si>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</si>
  <si>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</si>
  <si>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</si>
  <si>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</si>
  <si>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</si>
  <si>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</si>
  <si>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</si>
  <si>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</si>
  <si>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</si>
  <si>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</si>
  <si>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</si>
  <si>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</si>
  <si>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</si>
  <si>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</si>
  <si>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</si>
  <si>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</si>
  <si>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</si>
  <si>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</si>
  <si>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</si>
  <si>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</si>
  <si>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</si>
  <si>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</si>
  <si>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</si>
  <si>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</si>
  <si>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</si>
  <si>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</si>
  <si>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</si>
  <si>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</si>
  <si>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</si>
  <si>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</si>
  <si>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</si>
  <si>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</si>
  <si>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</si>
  <si>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</si>
  <si>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</si>
  <si>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</si>
  <si>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</si>
  <si>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</si>
  <si>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</si>
  <si>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</si>
  <si>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</si>
  <si>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</si>
  <si>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</si>
  <si>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</si>
  <si>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</si>
  <si>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</si>
  <si>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</si>
  <si>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</si>
  <si>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</si>
  <si>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</si>
  <si>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</si>
  <si>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</si>
  <si>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</si>
  <si>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</si>
  <si>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</si>
  <si>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</si>
  <si>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</si>
  <si>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</si>
  <si>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</si>
  <si>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</si>
  <si>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</si>
  <si>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</si>
  <si>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</si>
  <si>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</si>
  <si>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</si>
  <si>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</si>
  <si>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</si>
  <si>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</si>
  <si>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</si>
  <si>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</si>
  <si>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</si>
  <si>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</si>
  <si>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</si>
  <si>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</si>
  <si>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</si>
  <si>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</si>
  <si>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</si>
  <si>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</si>
  <si>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</si>
  <si>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</si>
  <si>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</si>
  <si>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</si>
  <si>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</si>
  <si>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</si>
  <si>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</si>
  <si>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</si>
  <si>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</si>
  <si>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</si>
  <si>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</si>
  <si>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</si>
  <si>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</si>
  <si>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</si>
  <si>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</si>
  <si>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</si>
  <si>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</si>
  <si>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</si>
  <si>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</si>
  <si>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</si>
  <si>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</si>
  <si>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</si>
  <si>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</si>
  <si>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</si>
  <si>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</si>
  <si>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</si>
  <si>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</si>
  <si>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</si>
  <si>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</si>
  <si>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</si>
  <si>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</si>
  <si>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</si>
  <si>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</si>
  <si>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</si>
  <si>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</si>
  <si>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</si>
  <si>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</si>
  <si>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</si>
  <si>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</si>
  <si>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</si>
  <si>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</si>
  <si>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</si>
  <si>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</si>
  <si>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</si>
  <si>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</si>
  <si>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</si>
  <si>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</si>
  <si>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</si>
  <si>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</si>
  <si>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</si>
  <si>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</si>
  <si>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</si>
  <si>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</si>
  <si>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</si>
  <si>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</si>
  <si>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</si>
  <si>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</si>
  <si>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</si>
  <si>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</si>
  <si>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</si>
  <si>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</si>
  <si>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</si>
  <si>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</si>
  <si>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</si>
  <si>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</si>
  <si>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</si>
  <si>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</si>
  <si>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</si>
  <si>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</si>
  <si>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</si>
  <si>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</si>
  <si>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</si>
  <si>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</si>
  <si>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</si>
  <si>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</si>
  <si>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</si>
  <si>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</si>
  <si>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</si>
  <si>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</si>
  <si>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</si>
  <si>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</si>
  <si>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</si>
  <si>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</si>
  <si>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</si>
  <si>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</si>
  <si>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</si>
  <si>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</si>
  <si>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</si>
  <si>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</si>
  <si>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</si>
  <si>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</si>
  <si>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</si>
  <si>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</si>
  <si>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</si>
  <si>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</si>
  <si>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</si>
  <si>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</si>
  <si>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</si>
  <si>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</si>
  <si>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</si>
  <si>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</si>
  <si>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</si>
  <si>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</si>
  <si>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</si>
  <si>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</si>
  <si>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</si>
  <si>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</si>
  <si>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</si>
  <si>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</si>
  <si>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</si>
  <si>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</si>
  <si>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</si>
  <si>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</si>
  <si>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</si>
  <si>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</si>
  <si>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</si>
  <si>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</si>
  <si>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</si>
  <si>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</si>
  <si>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</si>
  <si>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</si>
  <si>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</si>
  <si>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</si>
  <si>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</si>
  <si>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</si>
  <si>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</si>
  <si>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</si>
  <si>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</si>
  <si>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</si>
  <si>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</si>
  <si>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</si>
  <si>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</si>
  <si>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</si>
  <si>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</si>
  <si>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</si>
  <si>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</si>
  <si>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</si>
  <si>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</si>
  <si>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</si>
  <si>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</si>
  <si>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</si>
  <si>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</si>
  <si>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</si>
  <si>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</si>
  <si>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</si>
  <si>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</si>
  <si>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</si>
  <si>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</si>
  <si>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</si>
  <si>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</si>
  <si>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</si>
  <si>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</si>
  <si>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</si>
  <si>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</si>
  <si>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</si>
  <si>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</si>
  <si>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</si>
  <si>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</si>
  <si>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</si>
  <si>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</si>
  <si>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</si>
  <si>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</si>
  <si>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</si>
  <si>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</si>
  <si>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</si>
  <si>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</si>
  <si>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</si>
  <si>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</si>
  <si>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</si>
  <si>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</si>
  <si>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</si>
  <si>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</si>
  <si>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</si>
  <si>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</si>
  <si>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</si>
  <si>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</si>
  <si>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</si>
  <si>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</si>
  <si>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</si>
  <si>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</si>
  <si>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</si>
  <si>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</si>
  <si>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</si>
  <si>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</si>
  <si>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</si>
  <si>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</si>
  <si>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</si>
  <si>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</si>
  <si>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</si>
  <si>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</si>
  <si>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</si>
  <si>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</si>
  <si>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</si>
  <si>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</si>
  <si>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</si>
  <si>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</si>
  <si>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</si>
  <si>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</si>
  <si>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</si>
  <si>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</si>
  <si>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</si>
  <si>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</si>
  <si>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</si>
  <si>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</si>
  <si>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</si>
  <si>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</si>
  <si>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</si>
  <si>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</si>
  <si>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</si>
  <si>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</si>
  <si>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</si>
  <si>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</si>
  <si>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</si>
  <si>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</si>
  <si>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</si>
  <si>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</si>
  <si>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</si>
  <si>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</si>
  <si>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</si>
  <si>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</si>
  <si>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</si>
  <si>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</si>
  <si>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</si>
  <si>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</si>
  <si>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</si>
  <si>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</si>
  <si>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</si>
  <si>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</si>
  <si>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</si>
  <si>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</si>
  <si>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</si>
  <si>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</si>
  <si>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</si>
  <si>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</si>
  <si>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</si>
  <si>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</si>
  <si>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</si>
  <si>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</si>
  <si>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</si>
  <si>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</si>
  <si>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</si>
  <si>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</si>
  <si>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</si>
  <si>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</si>
  <si>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</si>
  <si>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</si>
  <si>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</si>
  <si>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</si>
  <si>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</si>
  <si>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</si>
  <si>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</si>
  <si>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</si>
  <si>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</si>
  <si>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</si>
  <si>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</si>
  <si>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</si>
  <si>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</si>
  <si>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</si>
  <si>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</si>
  <si>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</si>
  <si>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</si>
  <si>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</si>
  <si>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</si>
  <si>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</si>
  <si>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</si>
  <si>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</si>
  <si>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</si>
  <si>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</si>
  <si>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</si>
  <si>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</si>
  <si>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</si>
  <si>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</si>
  <si>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</si>
  <si>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</si>
  <si>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</si>
  <si>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</si>
  <si>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</si>
  <si>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</si>
  <si>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</si>
  <si>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</si>
  <si>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</si>
  <si>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</si>
  <si>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</si>
  <si>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</si>
  <si>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</si>
  <si>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</si>
  <si>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</si>
  <si>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</si>
  <si>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</si>
  <si>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</si>
  <si>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</si>
  <si>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</si>
  <si>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</si>
  <si>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</si>
  <si>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</si>
  <si>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</si>
  <si>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</si>
  <si>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</si>
  <si>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</si>
  <si>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</si>
  <si>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</si>
  <si>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</si>
  <si>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</si>
  <si>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</si>
  <si>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</si>
  <si>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</si>
  <si>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</si>
  <si>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</si>
  <si>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</si>
  <si>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</si>
  <si>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</si>
  <si>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</si>
  <si>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</si>
  <si>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</si>
  <si>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</si>
  <si>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</si>
  <si>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</si>
  <si>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</si>
  <si>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</si>
  <si>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</si>
  <si>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</si>
  <si>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</si>
  <si>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</si>
  <si>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</si>
  <si>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</si>
  <si>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</si>
  <si>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</si>
  <si>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</si>
  <si>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</si>
  <si>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</si>
  <si>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</si>
  <si>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</si>
  <si>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</si>
  <si>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</si>
  <si>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</si>
  <si>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</si>
  <si>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</si>
  <si>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</si>
  <si>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</si>
  <si>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</si>
  <si>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</si>
  <si>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</si>
  <si>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</si>
  <si>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</si>
  <si>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</si>
  <si>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</si>
  <si>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</si>
  <si>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</si>
  <si>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</si>
  <si>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</si>
  <si>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</si>
  <si>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</si>
  <si>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</si>
  <si>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</si>
  <si>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</si>
  <si>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</si>
  <si>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</si>
  <si>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</si>
  <si>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</si>
  <si>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</si>
  <si>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</si>
  <si>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</si>
  <si>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</si>
  <si>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</si>
  <si>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</si>
  <si>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</si>
  <si>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</si>
  <si>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</si>
  <si>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</si>
  <si>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</si>
  <si>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</si>
  <si>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</si>
  <si>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</si>
  <si>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</si>
  <si>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</si>
  <si>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</si>
  <si>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</si>
  <si>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</si>
  <si>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</si>
  <si>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</si>
  <si>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</si>
  <si>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</si>
  <si>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</si>
  <si>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</si>
  <si>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</si>
  <si>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</si>
  <si>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</si>
  <si>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</si>
  <si>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</si>
  <si>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</si>
  <si>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</si>
  <si>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</si>
  <si>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</si>
  <si>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</si>
  <si>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</si>
  <si>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</si>
  <si>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</si>
  <si>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</si>
  <si>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</si>
  <si>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</si>
  <si>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</si>
  <si>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</si>
  <si>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</si>
  <si>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</si>
  <si>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</si>
  <si>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</si>
  <si>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</si>
  <si>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</si>
  <si>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</si>
  <si>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</si>
  <si>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</si>
  <si>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</si>
  <si>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</si>
  <si>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</si>
  <si>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</si>
  <si>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</si>
  <si>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</si>
  <si>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</si>
  <si>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</si>
  <si>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</si>
  <si>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</si>
  <si>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</si>
  <si>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</si>
  <si>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</si>
  <si>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</si>
  <si>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</si>
  <si>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</si>
  <si>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</si>
  <si>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</si>
  <si>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</si>
  <si>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</si>
  <si>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</si>
  <si>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</si>
  <si>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</si>
  <si>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</si>
  <si>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</si>
  <si>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</si>
  <si>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</si>
  <si>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</si>
  <si>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</si>
  <si>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</si>
  <si>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</si>
  <si>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</si>
  <si>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</si>
  <si>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</si>
  <si>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</si>
  <si>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</si>
  <si>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</si>
  <si>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</si>
  <si>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</si>
  <si>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</si>
  <si>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</si>
  <si>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</si>
  <si>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</si>
  <si>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</si>
  <si>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</si>
  <si>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</si>
  <si>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</si>
  <si>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</si>
  <si>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</si>
  <si>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</si>
  <si>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</si>
  <si>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</si>
  <si>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</si>
  <si>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</si>
  <si>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</si>
  <si>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</si>
  <si>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</si>
  <si>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</si>
  <si>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</si>
  <si>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</si>
  <si>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</si>
  <si>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</si>
  <si>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</si>
  <si>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</si>
  <si>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</si>
  <si>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</si>
  <si>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</si>
  <si>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</si>
  <si>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</si>
  <si>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</si>
  <si>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</si>
  <si>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</si>
  <si>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</si>
  <si>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</si>
  <si>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</si>
  <si>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</si>
  <si>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</si>
  <si>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</si>
  <si>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</si>
  <si>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</si>
  <si>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</si>
  <si>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</si>
  <si>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</si>
  <si>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</si>
  <si>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</si>
  <si>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</si>
  <si>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</si>
  <si>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</si>
  <si>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</si>
  <si>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</si>
  <si>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</si>
  <si>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</si>
  <si>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</si>
  <si>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</si>
  <si>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</si>
  <si>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</si>
  <si>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</si>
  <si>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</si>
  <si>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</si>
  <si>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</si>
  <si>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</si>
  <si>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</si>
  <si>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</si>
  <si>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</si>
  <si>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</si>
  <si>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</si>
  <si>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</si>
  <si>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</si>
  <si>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</si>
  <si>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</si>
  <si>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</si>
  <si>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</si>
  <si>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</si>
  <si>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</si>
  <si>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</si>
  <si>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</si>
  <si>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</si>
  <si>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</si>
  <si>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</si>
  <si>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</si>
  <si>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</si>
  <si>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</si>
  <si>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</si>
  <si>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</si>
  <si>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</si>
  <si>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</si>
  <si>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</si>
  <si>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</si>
  <si>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</si>
  <si>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</si>
  <si>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</si>
  <si>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</si>
  <si>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</si>
  <si>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</si>
  <si>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</si>
  <si>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</si>
  <si>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</si>
  <si>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</si>
  <si>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</si>
  <si>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</si>
  <si>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</si>
  <si>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</si>
  <si>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</si>
  <si>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</si>
  <si>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</si>
  <si>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</si>
  <si>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</si>
  <si>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</si>
  <si>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</si>
  <si>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</si>
  <si>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</si>
  <si>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</si>
  <si>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</si>
  <si>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</si>
  <si>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</si>
  <si>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</si>
  <si>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</si>
  <si>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</si>
  <si>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</si>
  <si>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</si>
  <si>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</si>
  <si>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</si>
  <si>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</si>
  <si>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</si>
  <si>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</si>
  <si>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</si>
  <si>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</si>
  <si>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</si>
  <si>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</si>
  <si>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</si>
  <si>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</si>
  <si>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</si>
  <si>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</si>
  <si>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</si>
  <si>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</si>
  <si>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</si>
  <si>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</si>
  <si>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</si>
  <si>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</si>
  <si>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</si>
  <si>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</si>
  <si>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</si>
  <si>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</si>
  <si>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</si>
  <si>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</si>
  <si>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</si>
  <si>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</si>
  <si>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</si>
  <si>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</si>
  <si>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</si>
  <si>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</si>
  <si>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</si>
  <si>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</si>
  <si>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</si>
  <si>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</si>
  <si>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</si>
  <si>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</si>
  <si>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</si>
  <si>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</si>
  <si>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</si>
  <si>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</si>
  <si>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</si>
  <si>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</si>
  <si>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</si>
  <si>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</si>
  <si>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</si>
  <si>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</si>
  <si>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</si>
  <si>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</si>
  <si>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</si>
  <si>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</si>
  <si>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</si>
  <si>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</si>
  <si>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</si>
  <si>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</si>
  <si>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</si>
  <si>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</si>
  <si>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</si>
  <si>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</si>
  <si>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</si>
  <si>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</si>
  <si>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</si>
  <si>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</si>
  <si>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</si>
  <si>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</si>
  <si>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</si>
  <si>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</si>
  <si>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</si>
  <si>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</si>
  <si>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</si>
  <si>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</si>
  <si>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</si>
  <si>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</si>
  <si>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</si>
  <si>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</si>
  <si>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</si>
  <si>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</si>
  <si>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</si>
  <si>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</si>
  <si>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</si>
  <si>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</si>
  <si>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</si>
  <si>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</si>
  <si>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</si>
  <si>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</si>
  <si>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</si>
  <si>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</si>
  <si>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</si>
  <si>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</si>
  <si>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</si>
  <si>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</si>
  <si>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</si>
  <si>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</si>
  <si>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</si>
  <si>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</si>
  <si>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</si>
  <si>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</si>
  <si>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</si>
  <si>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</si>
  <si>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</si>
  <si>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</si>
  <si>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</si>
  <si>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</si>
  <si>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</si>
  <si>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</si>
  <si>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</si>
  <si>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</si>
  <si>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</si>
  <si>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</si>
  <si>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</si>
  <si>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</si>
  <si>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</si>
  <si>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</si>
  <si>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</si>
  <si>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</si>
  <si>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</si>
  <si>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</si>
  <si>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</si>
  <si>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</si>
  <si>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</si>
  <si>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</si>
  <si>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</si>
  <si>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</si>
  <si>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</si>
  <si>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</si>
  <si>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</si>
  <si>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</si>
  <si>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</si>
  <si>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</si>
  <si>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</si>
  <si>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</si>
  <si>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</si>
  <si>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</si>
  <si>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</si>
  <si>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</si>
  <si>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</si>
  <si>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</si>
  <si>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</si>
  <si>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</si>
  <si>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</si>
  <si>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</si>
  <si>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</si>
  <si>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</si>
  <si>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</si>
  <si>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</si>
  <si>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</si>
  <si>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</si>
  <si>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</si>
  <si>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</si>
  <si>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</si>
  <si>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</si>
  <si>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</si>
  <si>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</si>
  <si>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</si>
  <si>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</si>
  <si>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</si>
  <si>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</si>
  <si>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</si>
  <si>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</si>
  <si>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</si>
  <si>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</si>
  <si>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</si>
  <si>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</si>
  <si>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</si>
  <si>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</si>
  <si>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</si>
  <si>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</si>
  <si>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</si>
  <si>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</si>
  <si>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</si>
  <si>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</si>
  <si>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</si>
  <si>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</si>
  <si>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</si>
  <si>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</si>
  <si>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</si>
  <si>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</si>
  <si>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</si>
  <si>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</si>
  <si>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</si>
  <si>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</si>
  <si>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</si>
  <si>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</si>
  <si>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</si>
  <si>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</si>
  <si>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</si>
  <si>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</si>
  <si>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</si>
  <si>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</si>
  <si>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</si>
  <si>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</si>
  <si>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</si>
  <si>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</si>
  <si>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</si>
  <si>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</si>
  <si>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</si>
  <si>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</si>
  <si>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</si>
  <si>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</si>
  <si>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</si>
  <si>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</si>
  <si>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</si>
  <si>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</si>
  <si>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</si>
  <si>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</si>
  <si>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</si>
  <si>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</si>
  <si>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</si>
  <si>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</si>
  <si>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</si>
  <si>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</si>
  <si>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</si>
  <si>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</si>
  <si>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</si>
  <si>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</si>
  <si>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</si>
  <si>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</si>
  <si>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</si>
  <si>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</si>
  <si>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</si>
  <si>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</si>
  <si>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</si>
  <si>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</si>
  <si>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</si>
  <si>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</si>
  <si>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</si>
  <si>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</si>
  <si>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</si>
  <si>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</si>
  <si>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</si>
  <si>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</si>
  <si>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</si>
  <si>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</si>
  <si>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</si>
  <si>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</si>
  <si>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</si>
  <si>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</si>
  <si>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</si>
  <si>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</si>
  <si>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</si>
  <si>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</si>
  <si>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</si>
  <si>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</si>
  <si>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</si>
  <si>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</si>
  <si>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</si>
  <si>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</si>
  <si>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</si>
  <si>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</si>
  <si>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</si>
  <si>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</si>
  <si>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</si>
  <si>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</si>
  <si>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</si>
  <si>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</si>
  <si>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</si>
  <si>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</si>
  <si>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</si>
  <si>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</si>
  <si>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</si>
  <si>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</si>
  <si>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</si>
  <si>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</si>
  <si>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</si>
  <si>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</si>
  <si>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</si>
  <si>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</si>
  <si>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</si>
  <si>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</si>
  <si>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</si>
  <si>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</si>
  <si>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</si>
  <si>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</si>
  <si>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</si>
  <si>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</si>
  <si>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</si>
  <si>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</si>
  <si>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</si>
  <si>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</si>
  <si>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</si>
  <si>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</si>
  <si>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</si>
  <si>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</si>
  <si>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</si>
  <si>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</si>
  <si>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</si>
  <si>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</si>
  <si>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</si>
  <si>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</si>
  <si>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</si>
  <si>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</si>
  <si>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</si>
  <si>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</si>
  <si>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</si>
  <si>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</si>
  <si>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</si>
  <si>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</si>
  <si>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</si>
  <si>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</si>
  <si>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</si>
  <si>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</si>
  <si>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</si>
  <si>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</si>
  <si>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</si>
  <si>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</si>
  <si>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</si>
  <si>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</si>
  <si>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</si>
  <si>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</si>
  <si>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</si>
  <si>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</si>
  <si>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</si>
  <si>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</si>
  <si>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</si>
  <si>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</si>
  <si>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</si>
  <si>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</si>
  <si>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</si>
  <si>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</si>
  <si>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</si>
  <si>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</si>
  <si>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</si>
  <si>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</si>
  <si>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</si>
  <si>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</si>
  <si>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</si>
  <si>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</si>
  <si>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</si>
  <si>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</si>
  <si>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</si>
  <si>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</si>
  <si>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</si>
  <si>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</si>
  <si>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</si>
  <si>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</si>
  <si>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</si>
  <si>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</si>
  <si>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</si>
  <si>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</si>
  <si>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</si>
  <si>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</si>
  <si>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</si>
  <si>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</si>
  <si>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</si>
  <si>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</si>
  <si>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</si>
  <si>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</si>
  <si>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</si>
  <si>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</si>
  <si>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</si>
  <si>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</si>
  <si>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</si>
  <si>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</si>
  <si>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</si>
  <si>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</si>
  <si>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</si>
  <si>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</si>
  <si>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</si>
  <si>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</si>
  <si>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</si>
  <si>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</si>
  <si>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</si>
  <si>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</si>
  <si>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</si>
  <si>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</si>
  <si>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</si>
  <si>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</si>
  <si>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</si>
  <si>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</si>
  <si>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</si>
  <si>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</si>
  <si>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</si>
  <si>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</si>
  <si>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</si>
  <si>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</si>
  <si>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</si>
  <si>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</si>
  <si>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</si>
  <si>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</si>
  <si>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</si>
  <si>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</si>
  <si>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</si>
  <si>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</si>
  <si>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</si>
  <si>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</si>
  <si>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</si>
  <si>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</si>
  <si>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</si>
  <si>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</si>
  <si>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</si>
  <si>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</si>
  <si>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</si>
  <si>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</si>
  <si>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</si>
  <si>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</si>
  <si>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</si>
  <si>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</si>
  <si>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</si>
  <si>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</si>
  <si>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</si>
  <si>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</si>
  <si>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</si>
  <si>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</si>
  <si>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</si>
  <si>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</si>
  <si>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</si>
  <si>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</si>
  <si>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</si>
  <si>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</si>
  <si>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</si>
  <si>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</si>
  <si>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</si>
  <si>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</si>
  <si>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</si>
  <si>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</si>
  <si>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</si>
  <si>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</si>
  <si>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</si>
  <si>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</si>
  <si>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</si>
  <si>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</si>
  <si>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</si>
  <si>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</si>
  <si>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</si>
  <si>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</si>
  <si>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</si>
  <si>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</si>
  <si>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</si>
  <si>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</si>
  <si>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</si>
  <si>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</si>
  <si>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</si>
  <si>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</si>
  <si>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</si>
  <si>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</si>
  <si>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</si>
  <si>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</si>
  <si>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</si>
  <si>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</si>
  <si>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</si>
  <si>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</si>
  <si>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</si>
  <si>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</si>
  <si>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</si>
  <si>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</si>
  <si>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</si>
  <si>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</si>
  <si>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</si>
  <si>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</si>
  <si>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</si>
  <si>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</si>
  <si>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</si>
  <si>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</si>
  <si>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</si>
  <si>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</si>
  <si>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</si>
  <si>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</si>
  <si>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</si>
  <si>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</si>
  <si>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</si>
  <si>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</si>
  <si>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</si>
  <si>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</si>
  <si>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</si>
  <si>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</si>
  <si>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</si>
  <si>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</si>
  <si>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</si>
  <si>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</si>
  <si>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</si>
  <si>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</si>
  <si>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</si>
  <si>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</si>
  <si>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</si>
  <si>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</si>
  <si>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</si>
  <si>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</si>
  <si>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</si>
  <si>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</si>
  <si>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</si>
  <si>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</si>
  <si>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</si>
  <si>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</si>
  <si>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</si>
  <si>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</si>
  <si>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</si>
  <si>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</si>
  <si>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</si>
  <si>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</si>
  <si>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</si>
  <si>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</si>
  <si>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</si>
  <si>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</si>
  <si>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</si>
  <si>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</si>
  <si>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</si>
  <si>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</si>
  <si>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</si>
  <si>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</si>
  <si>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</si>
  <si>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</si>
  <si>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</si>
  <si>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</si>
  <si>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</si>
  <si>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</si>
  <si>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</si>
  <si>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</si>
  <si>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</si>
  <si>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</si>
  <si>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</si>
  <si>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</si>
  <si>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</si>
  <si>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</si>
  <si>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</si>
  <si>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</si>
  <si>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</si>
  <si>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</si>
  <si>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</si>
  <si>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</si>
  <si>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</si>
  <si>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</si>
  <si>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</si>
  <si>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</si>
  <si>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</si>
  <si>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</si>
  <si>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</si>
  <si>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</si>
  <si>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</si>
  <si>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</si>
  <si>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</si>
  <si>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</si>
  <si>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</si>
  <si>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</si>
  <si>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</si>
  <si>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</si>
  <si>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</si>
  <si>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</si>
  <si>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</si>
  <si>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</si>
  <si>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</si>
  <si>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</si>
  <si>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</si>
  <si>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</si>
  <si>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</si>
  <si>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</si>
  <si>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</si>
  <si>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</si>
  <si>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</si>
  <si>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</si>
  <si>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</si>
  <si>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</si>
  <si>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</si>
  <si>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</si>
  <si>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</si>
  <si>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</si>
  <si>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</si>
  <si>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</si>
  <si>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</si>
  <si>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</si>
  <si>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</si>
  <si>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</si>
  <si>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</si>
  <si>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</si>
  <si>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</si>
  <si>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</si>
  <si>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</si>
  <si>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</si>
  <si>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</si>
  <si>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</si>
  <si>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</si>
  <si>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</si>
  <si>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</si>
  <si>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</si>
  <si>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</si>
  <si>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</si>
  <si>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</si>
  <si>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</si>
  <si>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</si>
  <si>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</si>
  <si>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</si>
  <si>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</si>
  <si>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</si>
  <si>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</si>
  <si>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</si>
  <si>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</si>
  <si>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</si>
  <si>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</si>
  <si>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</si>
  <si>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</si>
  <si>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</si>
  <si>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</si>
  <si>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</si>
  <si>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</si>
  <si>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</si>
  <si>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</si>
  <si>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</si>
  <si>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</si>
  <si>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</si>
  <si>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</si>
  <si>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</si>
  <si>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</si>
  <si>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</si>
  <si>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</si>
  <si>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</si>
  <si>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</si>
  <si>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</si>
  <si>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</si>
  <si>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</si>
  <si>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</si>
  <si>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</si>
  <si>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</si>
  <si>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</si>
  <si>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</si>
  <si>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</si>
  <si>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</si>
  <si>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</si>
  <si>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</si>
  <si>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</si>
  <si>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</si>
  <si>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</si>
  <si>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</si>
  <si>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</si>
  <si>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</si>
  <si>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</si>
  <si>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</si>
  <si>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</si>
  <si>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</si>
  <si>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</si>
  <si>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</si>
  <si>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</si>
  <si>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</si>
  <si>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</si>
  <si>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</si>
  <si>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</si>
  <si>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</si>
  <si>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</si>
  <si>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</si>
  <si>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</si>
  <si>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</si>
  <si>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</si>
  <si>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</si>
  <si>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</si>
  <si>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</si>
  <si>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</si>
  <si>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</si>
  <si>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</si>
  <si>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</si>
  <si>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</si>
  <si>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</si>
  <si>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</si>
  <si>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</si>
  <si>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</si>
  <si>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</si>
  <si>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</si>
  <si>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</si>
  <si>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</si>
  <si>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</si>
  <si>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</si>
  <si>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</si>
  <si>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</si>
  <si>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</si>
  <si>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</si>
  <si>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</si>
  <si>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</si>
  <si>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</si>
  <si>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</si>
  <si>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</si>
  <si>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</si>
  <si>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</si>
  <si>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</si>
  <si>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</si>
  <si>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</si>
  <si>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</si>
  <si>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</si>
  <si>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</si>
  <si>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</si>
  <si>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</si>
  <si>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</si>
  <si>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</si>
  <si>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</si>
  <si>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</si>
  <si>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</si>
  <si>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</si>
  <si>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</si>
  <si>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</si>
  <si>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</si>
  <si>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</si>
  <si>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</si>
  <si>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</si>
  <si>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</si>
  <si>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</si>
  <si>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</si>
  <si>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</si>
  <si>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</si>
  <si>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</si>
  <si>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</si>
  <si>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</si>
  <si>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</si>
  <si>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</si>
  <si>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</si>
  <si>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</si>
  <si>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</si>
  <si>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</si>
  <si>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</si>
  <si>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</si>
  <si>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</si>
  <si>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</si>
  <si>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</si>
  <si>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</si>
  <si>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</si>
  <si>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</si>
  <si>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</si>
  <si>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</si>
  <si>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</si>
  <si>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</si>
  <si>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</si>
  <si>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</si>
  <si>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</si>
  <si>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</si>
  <si>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</si>
  <si>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</si>
  <si>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</si>
  <si>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</si>
  <si>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</si>
  <si>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</si>
  <si>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</si>
  <si>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</si>
  <si>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</si>
  <si>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</si>
  <si>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</si>
  <si>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</si>
  <si>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</si>
  <si>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</si>
  <si>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</si>
  <si>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</si>
  <si>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</si>
  <si>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</si>
  <si>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</si>
  <si>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</si>
  <si>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</si>
  <si>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</si>
  <si>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</si>
  <si>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</si>
  <si>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</si>
  <si>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</si>
  <si>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</si>
  <si>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</si>
  <si>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</si>
  <si>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</si>
  <si>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</si>
  <si>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</si>
  <si>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</si>
  <si>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</si>
  <si>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</si>
  <si>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</si>
  <si>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</si>
  <si>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</si>
  <si>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</si>
  <si>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</si>
  <si>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</si>
  <si>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</si>
  <si>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</si>
  <si>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</si>
  <si>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</si>
  <si>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</si>
  <si>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</si>
  <si>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</si>
  <si>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</si>
  <si>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</si>
  <si>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</si>
  <si>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</si>
  <si>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</si>
  <si>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</si>
  <si>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</si>
  <si>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</si>
  <si>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</si>
  <si>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</si>
  <si>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</si>
  <si>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</si>
  <si>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</si>
  <si>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</si>
  <si>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</si>
  <si>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</si>
  <si>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</si>
  <si>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</si>
  <si>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</si>
  <si>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</si>
  <si>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</si>
  <si>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</si>
  <si>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</si>
  <si>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</si>
  <si>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</si>
  <si>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</si>
  <si>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</si>
  <si>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</si>
  <si>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</si>
  <si>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</si>
  <si>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</si>
  <si>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</si>
  <si>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</si>
  <si>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</si>
  <si>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</si>
  <si>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</si>
  <si>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</si>
  <si>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</si>
  <si>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</si>
  <si>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</si>
  <si>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</si>
  <si>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</si>
  <si>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</si>
  <si>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</si>
  <si>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</si>
  <si>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</si>
  <si>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</si>
  <si>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</si>
  <si>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</si>
  <si>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</si>
  <si>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</si>
  <si>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</si>
  <si>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</si>
  <si>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</si>
  <si>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</si>
  <si>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</si>
  <si>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</si>
  <si>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</si>
  <si>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</si>
  <si>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</si>
  <si>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</si>
  <si>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</si>
  <si>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</si>
  <si>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</si>
  <si>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</si>
  <si>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</si>
  <si>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</si>
  <si>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</si>
  <si>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</si>
  <si>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</si>
  <si>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</si>
  <si>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</si>
  <si>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</si>
  <si>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</si>
  <si>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</si>
  <si>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</si>
  <si>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</si>
  <si>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</si>
  <si>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</si>
  <si>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</si>
  <si>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</si>
  <si>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</si>
  <si>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</si>
  <si>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</si>
  <si>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</si>
  <si>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</si>
  <si>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</si>
  <si>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</si>
  <si>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</si>
  <si>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</si>
  <si>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</si>
  <si>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</si>
  <si>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</si>
  <si>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</si>
  <si>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</si>
  <si>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</si>
  <si>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</si>
  <si>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</si>
  <si>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</si>
  <si>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</si>
  <si>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</si>
  <si>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</si>
  <si>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</si>
  <si>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</si>
  <si>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</si>
  <si>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</si>
  <si>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</si>
  <si>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</si>
  <si>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</si>
  <si>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</si>
  <si>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</si>
  <si>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</si>
  <si>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</si>
  <si>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</si>
  <si>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</si>
  <si>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</si>
  <si>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</si>
  <si>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</si>
  <si>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</si>
  <si>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</si>
  <si>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</si>
  <si>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</si>
  <si>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</si>
  <si>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</si>
  <si>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</si>
  <si>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</si>
  <si>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</si>
  <si>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</si>
  <si>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</si>
  <si>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</si>
  <si>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</si>
  <si>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</si>
  <si>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</si>
  <si>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</si>
  <si>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</si>
  <si>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</si>
  <si>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</si>
  <si>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</si>
  <si>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</si>
  <si>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</si>
  <si>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</si>
  <si>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</si>
  <si>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</si>
  <si>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</si>
  <si>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</si>
  <si>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</si>
  <si>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</si>
  <si>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</si>
  <si>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</si>
  <si>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</si>
  <si>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</si>
  <si>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</si>
  <si>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</si>
  <si>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</si>
  <si>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</si>
  <si>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</si>
  <si>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</si>
  <si>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</si>
  <si>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</si>
  <si>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</si>
  <si>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</si>
  <si>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</si>
  <si>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</si>
  <si>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</si>
  <si>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</si>
  <si>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</si>
  <si>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</si>
  <si>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</si>
  <si>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</si>
  <si>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</si>
  <si>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</si>
  <si>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</si>
  <si>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</si>
  <si>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</si>
  <si>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</si>
  <si>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</si>
  <si>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</si>
  <si>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</si>
  <si>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</si>
  <si>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</si>
  <si>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</si>
  <si>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</si>
  <si>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</si>
  <si>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</si>
  <si>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</si>
  <si>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</si>
  <si>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</si>
  <si>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</si>
  <si>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</si>
  <si>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</si>
  <si>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</si>
  <si>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</si>
  <si>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</si>
  <si>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</si>
  <si>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</si>
  <si>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</si>
  <si>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</si>
  <si>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</si>
  <si>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</si>
  <si>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</si>
  <si>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</si>
  <si>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</si>
  <si>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</si>
  <si>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</si>
  <si>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</si>
  <si>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</si>
  <si>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</si>
  <si>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</si>
  <si>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</si>
  <si>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</si>
  <si>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</si>
  <si>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</si>
  <si>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</si>
  <si>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</si>
  <si>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</si>
  <si>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</si>
  <si>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</si>
  <si>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</si>
  <si>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</si>
  <si>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</si>
  <si>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</si>
  <si>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</si>
  <si>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</si>
  <si>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</si>
  <si>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</si>
  <si>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</si>
  <si>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</si>
  <si>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</si>
  <si>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</si>
  <si>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</si>
  <si>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</si>
  <si>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</si>
  <si>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</si>
  <si>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</si>
  <si>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</si>
  <si>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</si>
  <si>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</si>
  <si>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</si>
  <si>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</si>
  <si>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</si>
  <si>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</si>
  <si>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</si>
  <si>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</si>
  <si>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</si>
  <si>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</si>
  <si>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</si>
  <si>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</si>
  <si>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</si>
  <si>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</si>
  <si>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</si>
  <si>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</si>
  <si>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</si>
  <si>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</si>
  <si>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</si>
  <si>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</si>
  <si>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</si>
  <si>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</si>
  <si>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</si>
  <si>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</si>
  <si>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</si>
  <si>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</si>
  <si>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</si>
  <si>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</si>
  <si>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</si>
  <si>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</si>
  <si>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</si>
  <si>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</si>
  <si>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</si>
  <si>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</si>
  <si>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</si>
  <si>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</si>
  <si>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</si>
  <si>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</si>
  <si>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</si>
  <si>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</si>
  <si>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</si>
  <si>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</si>
  <si>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</si>
  <si>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</si>
  <si>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</si>
  <si>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</si>
  <si>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</si>
  <si>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</si>
  <si>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</si>
  <si>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</si>
  <si>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</si>
  <si>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</si>
  <si>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</si>
  <si>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</si>
  <si>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</si>
  <si>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</si>
  <si>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</si>
  <si>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</si>
  <si>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</si>
  <si>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</si>
  <si>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</si>
  <si>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</si>
  <si>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</si>
  <si>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</si>
  <si>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</si>
  <si>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</si>
  <si>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</si>
  <si>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</si>
  <si>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</si>
  <si>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</si>
  <si>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</si>
  <si>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</si>
  <si>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</si>
  <si>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</si>
  <si>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</si>
  <si>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</si>
  <si>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</si>
  <si>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</si>
  <si>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</si>
  <si>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</si>
  <si>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</si>
  <si>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</si>
  <si>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</si>
  <si>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</si>
  <si>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</si>
  <si>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</si>
  <si>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</si>
  <si>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</si>
  <si>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</si>
  <si>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</si>
  <si>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</si>
  <si>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</si>
  <si>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</si>
  <si>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</si>
  <si>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</si>
  <si>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</si>
  <si>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</si>
  <si>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</si>
  <si>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</si>
  <si>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</si>
  <si>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</si>
  <si>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</si>
  <si>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</si>
  <si>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</si>
  <si>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</si>
  <si>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</si>
  <si>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</si>
  <si>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</si>
  <si>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</si>
  <si>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</si>
  <si>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</si>
  <si>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</si>
  <si>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</si>
  <si>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</si>
  <si>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</si>
  <si>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</si>
  <si>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</si>
  <si>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</si>
  <si>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</si>
  <si>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</si>
  <si>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</si>
  <si>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</si>
  <si>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</si>
  <si>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</si>
  <si>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</si>
  <si>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</si>
  <si>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</si>
  <si>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</si>
  <si>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</si>
  <si>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</si>
  <si>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</si>
  <si>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</si>
  <si>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</si>
  <si>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</si>
  <si>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</si>
  <si>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</si>
  <si>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</si>
  <si>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</si>
  <si>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</si>
  <si>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</si>
  <si>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</si>
  <si>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</si>
  <si>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</si>
  <si>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</si>
  <si>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</si>
  <si>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</si>
  <si>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</si>
  <si>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</si>
  <si>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</si>
  <si>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</si>
  <si>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</si>
  <si>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</si>
  <si>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</si>
  <si>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</si>
  <si>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</si>
  <si>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</si>
  <si>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</si>
  <si>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</si>
  <si>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</si>
  <si>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</si>
  <si>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</si>
  <si>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</si>
  <si>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</si>
  <si>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</si>
  <si>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</si>
  <si>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</si>
  <si>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</si>
  <si>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</si>
  <si>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</si>
  <si>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</si>
  <si>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</si>
  <si>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</si>
  <si>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</si>
  <si>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</si>
  <si>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</si>
  <si>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</si>
  <si>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</si>
  <si>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</si>
  <si>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</si>
  <si>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</si>
  <si>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</si>
  <si>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</si>
  <si>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</si>
  <si>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</si>
  <si>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</si>
  <si>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</si>
  <si>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</si>
  <si>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</si>
  <si>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</si>
  <si>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</si>
  <si>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</si>
  <si>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</si>
  <si>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</si>
  <si>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</si>
  <si>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</si>
  <si>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</si>
  <si>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</si>
  <si>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</si>
  <si>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</si>
  <si>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</si>
  <si>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</si>
  <si>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</si>
  <si>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</si>
  <si>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</si>
  <si>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</si>
  <si>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</si>
  <si>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</si>
  <si>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</si>
  <si>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</si>
  <si>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</si>
  <si>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</si>
  <si>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</si>
  <si>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</si>
  <si>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</si>
  <si>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</si>
  <si>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</si>
  <si>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</si>
  <si>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</si>
  <si>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</si>
  <si>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</si>
  <si>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</si>
  <si>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</si>
  <si>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</si>
  <si>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</si>
  <si>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</si>
  <si>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</si>
  <si>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</si>
  <si>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</si>
  <si>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</si>
  <si>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</si>
  <si>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</si>
  <si>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</si>
  <si>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</si>
  <si>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</si>
  <si>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</si>
  <si>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</si>
  <si>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</si>
  <si>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</si>
  <si>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</si>
  <si>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</si>
  <si>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</si>
  <si>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</si>
  <si>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</si>
  <si>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</si>
  <si>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</si>
  <si>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</si>
  <si>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</si>
  <si>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</si>
  <si>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</si>
  <si>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</si>
  <si>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</si>
  <si>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</si>
  <si>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</si>
  <si>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</si>
  <si>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</si>
  <si>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</si>
  <si>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</si>
  <si>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</si>
  <si>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</si>
  <si>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</si>
  <si>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</si>
  <si>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</si>
  <si>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</si>
  <si>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</si>
  <si>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</si>
  <si>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</si>
  <si>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</si>
  <si>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</si>
  <si>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</si>
  <si>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</si>
  <si>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</si>
  <si>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</si>
  <si>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</si>
  <si>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</si>
  <si>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</si>
  <si>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</si>
  <si>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</si>
  <si>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</si>
  <si>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</si>
  <si>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</si>
  <si>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</si>
  <si>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</si>
  <si>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</si>
  <si>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</si>
  <si>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</si>
  <si>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</si>
  <si>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</si>
  <si>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</si>
  <si>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</si>
  <si>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</si>
  <si>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</si>
  <si>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</si>
  <si>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</si>
  <si>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</si>
  <si>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</si>
  <si>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</si>
  <si>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</si>
  <si>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</si>
  <si>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</si>
  <si>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</si>
  <si>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</si>
  <si>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</si>
  <si>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</si>
  <si>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</si>
  <si>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</si>
  <si>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</si>
  <si>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</si>
  <si>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</si>
  <si>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</si>
  <si>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</si>
  <si>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</si>
  <si>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</si>
  <si>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</si>
  <si>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</si>
  <si>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</si>
  <si>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</si>
  <si>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</si>
  <si>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</si>
  <si>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</si>
  <si>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</si>
  <si>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</si>
  <si>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</si>
  <si>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</si>
  <si>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</si>
  <si>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</si>
  <si>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</si>
  <si>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</si>
  <si>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</si>
  <si>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</si>
  <si>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</si>
  <si>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</si>
  <si>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</si>
  <si>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</si>
  <si>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</si>
  <si>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</si>
  <si>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</si>
  <si>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</si>
  <si>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</si>
  <si>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</si>
  <si>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</si>
  <si>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</si>
  <si>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</si>
  <si>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</si>
  <si>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</si>
  <si>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</si>
  <si>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</si>
  <si>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</si>
  <si>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</si>
  <si>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</si>
  <si>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</si>
  <si>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</si>
  <si>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</si>
  <si>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</si>
  <si>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</si>
  <si>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</si>
  <si>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</si>
  <si>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</si>
  <si>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</si>
  <si>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</si>
  <si>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</si>
  <si>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</si>
  <si>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</si>
  <si>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</si>
  <si>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</si>
  <si>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</si>
  <si>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</si>
  <si>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</si>
  <si>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</si>
  <si>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</si>
  <si>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</si>
  <si>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</si>
  <si>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</si>
  <si>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</si>
  <si>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</si>
  <si>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</si>
  <si>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</si>
  <si>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</si>
  <si>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</si>
  <si>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</si>
  <si>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</si>
  <si>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</si>
  <si>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</si>
  <si>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</si>
  <si>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</si>
  <si>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</si>
  <si>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</si>
  <si>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</si>
  <si>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</si>
  <si>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</si>
  <si>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</si>
  <si>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</si>
  <si>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</si>
  <si>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</si>
  <si>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</si>
  <si>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</si>
  <si>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</si>
  <si>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</si>
  <si>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</si>
  <si>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</si>
  <si>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</si>
  <si>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</si>
  <si>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</si>
  <si>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</si>
  <si>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</si>
  <si>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</si>
  <si>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</si>
  <si>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</si>
  <si>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</si>
  <si>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</si>
  <si>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</si>
  <si>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</si>
  <si>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</si>
  <si>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</si>
  <si>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</si>
  <si>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</si>
  <si>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</si>
  <si>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</si>
  <si>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</si>
  <si>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</si>
  <si>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</si>
  <si>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</si>
  <si>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</si>
  <si>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</si>
  <si>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</si>
  <si>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</si>
  <si>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</si>
  <si>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</si>
  <si>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</si>
  <si>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</si>
  <si>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</si>
  <si>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</si>
  <si>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</si>
  <si>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</si>
  <si>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</si>
  <si>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</si>
  <si>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</si>
  <si>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</si>
  <si>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</si>
  <si>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</si>
  <si>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</si>
  <si>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</si>
  <si>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</si>
  <si>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</si>
  <si>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</si>
  <si>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</si>
  <si>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</si>
  <si>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</si>
  <si>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</si>
  <si>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</si>
  <si>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</si>
  <si>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</si>
  <si>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</si>
  <si>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</si>
  <si>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</si>
  <si>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</si>
  <si>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</si>
  <si>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</si>
  <si>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</si>
  <si>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</si>
  <si>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</si>
  <si>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</si>
  <si>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</si>
  <si>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</si>
  <si>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</si>
  <si>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</si>
  <si>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</si>
  <si>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</si>
  <si>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</si>
  <si>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</si>
  <si>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</si>
  <si>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</si>
  <si>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</si>
  <si>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</si>
  <si>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</si>
  <si>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</si>
  <si>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</si>
  <si>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</si>
  <si>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</si>
  <si>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</si>
  <si>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</si>
  <si>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</si>
  <si>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</si>
  <si>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</si>
  <si>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</si>
  <si>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</si>
  <si>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</si>
  <si>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</si>
  <si>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</si>
  <si>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</si>
  <si>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</si>
  <si>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</si>
  <si>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</si>
  <si>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</si>
  <si>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</si>
  <si>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</si>
  <si>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</si>
  <si>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</si>
  <si>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</si>
  <si>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</si>
  <si>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</si>
  <si>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</si>
  <si>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</si>
  <si>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</si>
  <si>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</si>
  <si>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</si>
  <si>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</si>
  <si>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</si>
  <si>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</si>
  <si>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</si>
  <si>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</si>
  <si>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</si>
  <si>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</si>
  <si>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</si>
  <si>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</si>
  <si>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</si>
  <si>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</si>
  <si>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</si>
  <si>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</si>
  <si>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</si>
  <si>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</si>
  <si>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</si>
  <si>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</si>
  <si>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</si>
  <si>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</si>
  <si>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</si>
  <si>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</si>
  <si>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</si>
  <si>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</si>
  <si>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</si>
  <si>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</si>
  <si>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</si>
  <si>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</si>
  <si>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</si>
  <si>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</si>
  <si>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</si>
  <si>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</si>
  <si>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</si>
  <si>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</si>
  <si>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</si>
  <si>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</si>
  <si>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</si>
  <si>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</si>
  <si>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</si>
  <si>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</si>
  <si>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</si>
  <si>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</si>
  <si>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</si>
  <si>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</si>
  <si>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</si>
  <si>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</si>
  <si>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</si>
  <si>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</si>
  <si>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</si>
  <si>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</si>
  <si>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</si>
  <si>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</si>
  <si>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</si>
  <si>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</si>
  <si>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</si>
  <si>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</si>
  <si>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</si>
  <si>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</si>
  <si>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</si>
  <si>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</si>
  <si>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</si>
  <si>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</si>
  <si>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</si>
  <si>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</si>
  <si>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</si>
  <si>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</si>
  <si>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</si>
  <si>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</si>
  <si>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</si>
  <si>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</si>
  <si>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</si>
  <si>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</si>
  <si>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</si>
  <si>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</si>
  <si>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</si>
  <si>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</si>
  <si>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</si>
  <si>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</si>
  <si>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</si>
  <si>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</si>
  <si>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</si>
  <si>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</si>
  <si>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</si>
  <si>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</si>
  <si>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</si>
  <si>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</si>
  <si>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</si>
  <si>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</si>
  <si>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</si>
  <si>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</si>
  <si>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</si>
  <si>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</si>
  <si>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</si>
  <si>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</si>
  <si>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</si>
  <si>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</si>
  <si>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</si>
  <si>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</si>
  <si>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</si>
  <si>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</si>
  <si>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</si>
  <si>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</si>
  <si>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</si>
  <si>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</si>
  <si>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</si>
  <si>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</si>
  <si>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</si>
  <si>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</si>
  <si>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</si>
  <si>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</si>
  <si>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</si>
  <si>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</si>
  <si>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</si>
  <si>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</si>
  <si>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</si>
  <si>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</si>
  <si>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</si>
  <si>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</si>
  <si>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</si>
  <si>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</si>
  <si>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</si>
  <si>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</si>
  <si>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</si>
  <si>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</si>
  <si>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</si>
  <si>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</si>
  <si>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</si>
  <si>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</si>
  <si>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</si>
  <si>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</si>
  <si>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</si>
  <si>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</si>
  <si>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</si>
  <si>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</si>
  <si>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</si>
  <si>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</si>
  <si>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</si>
  <si>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</si>
  <si>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</si>
  <si>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</si>
  <si>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</si>
  <si>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</si>
  <si>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</si>
  <si>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</si>
  <si>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</si>
  <si>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</si>
  <si>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</si>
  <si>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</si>
  <si>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</si>
  <si>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</si>
  <si>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</si>
  <si>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</si>
  <si>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</si>
  <si>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</si>
  <si>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</si>
  <si>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</si>
  <si>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</si>
  <si>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</si>
  <si>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</si>
  <si>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</si>
  <si>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</si>
  <si>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</si>
  <si>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</si>
  <si>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</si>
  <si>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</si>
  <si>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</si>
  <si>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</si>
  <si>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</si>
  <si>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</si>
  <si>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</si>
  <si>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</si>
  <si>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</si>
  <si>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</si>
  <si>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</si>
  <si>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</si>
  <si>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</si>
  <si>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</si>
  <si>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</si>
  <si>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</si>
  <si>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</si>
  <si>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</si>
  <si>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</si>
  <si>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</si>
  <si>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</si>
  <si>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</si>
  <si>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</si>
  <si>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</si>
  <si>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</si>
  <si>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</si>
  <si>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</si>
  <si>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</si>
  <si>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</si>
  <si>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</si>
  <si>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</si>
  <si>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</si>
  <si>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</si>
  <si>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</si>
  <si>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</si>
  <si>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</si>
  <si>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</si>
  <si>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</si>
  <si>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</si>
  <si>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</si>
  <si>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</si>
  <si>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</si>
  <si>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</si>
  <si>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</si>
  <si>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</si>
  <si>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</si>
  <si>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</si>
  <si>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</si>
  <si>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</si>
  <si>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</si>
  <si>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</si>
  <si>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</si>
  <si>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</si>
  <si>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</si>
  <si>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</si>
  <si>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</si>
  <si>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</si>
  <si>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</si>
  <si>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</si>
  <si>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</si>
  <si>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</si>
  <si>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</si>
  <si>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</si>
  <si>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</si>
  <si>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</si>
  <si>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</si>
  <si>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</si>
  <si>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</si>
  <si>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</si>
  <si>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</si>
  <si>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</si>
  <si>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</si>
  <si>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</si>
  <si>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</si>
  <si>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</si>
  <si>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</si>
  <si>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</si>
  <si>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</si>
  <si>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</si>
  <si>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</si>
  <si>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</si>
  <si>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</si>
  <si>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</si>
  <si>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</si>
  <si>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</si>
  <si>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</si>
  <si>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</si>
  <si>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</si>
  <si>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</si>
  <si>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</si>
  <si>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</si>
  <si>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</si>
  <si>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</si>
  <si>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</si>
  <si>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</si>
  <si>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</si>
  <si>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</si>
  <si>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</si>
  <si>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</si>
  <si>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</si>
  <si>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</si>
  <si>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</si>
  <si>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</si>
  <si>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</si>
  <si>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</si>
  <si>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</si>
  <si>
    <t>Industry - FA - FerroChrome existing</t>
  </si>
  <si>
    <t>Industry - FA - FerroChrome New</t>
  </si>
  <si>
    <t>IFCEAFP-N</t>
  </si>
  <si>
    <t>Industry - FA - FerroChrome New Premus</t>
  </si>
  <si>
    <t>IFCEAFPB-N</t>
  </si>
  <si>
    <t>Industry - FA - FerroChrome New Premus with Bio</t>
  </si>
  <si>
    <t>IFABIOCHAR</t>
  </si>
  <si>
    <t>Industry - FA - Biocharring plant</t>
  </si>
  <si>
    <t>IISSCRP</t>
  </si>
  <si>
    <t xml:space="preserve">Industry - Iron and Steel - Scrap Steel             </t>
  </si>
  <si>
    <t>BF-BOF</t>
  </si>
  <si>
    <t>Industry - I&amp;S - BF-BOF-Existing</t>
  </si>
  <si>
    <t>Industry - I&amp;S - BFBOF-N</t>
  </si>
  <si>
    <t>IISCDRI-E</t>
  </si>
  <si>
    <t>Coal DRI kilns</t>
  </si>
  <si>
    <t>Industry - I&amp;S - Coal DRI kilns-Existing</t>
  </si>
  <si>
    <t>IISCDRI-N</t>
  </si>
  <si>
    <t>Coal DRI</t>
  </si>
  <si>
    <t>Industry - I&amp;S - Coal DRI-N</t>
  </si>
  <si>
    <t>DRIEAF</t>
  </si>
  <si>
    <t>IISEAF-N</t>
  </si>
  <si>
    <t>EAF</t>
  </si>
  <si>
    <t>Industry - I&amp;S - EAF-N</t>
  </si>
  <si>
    <t>IISGDRI-N</t>
  </si>
  <si>
    <t>Gas DRI</t>
  </si>
  <si>
    <t>Industry - I&amp;S - Gas DRI-N</t>
  </si>
  <si>
    <t>IISHALKHGN</t>
  </si>
  <si>
    <t>Industry - I&amp;S - ALK water electrolyser</t>
  </si>
  <si>
    <t>IISHDRI-N</t>
  </si>
  <si>
    <t>IISHGNSTOR-N</t>
  </si>
  <si>
    <t>IISMOE-N</t>
  </si>
  <si>
    <t>MOE</t>
  </si>
  <si>
    <t>Industry - I&amp;S - MO Electrolysis</t>
  </si>
  <si>
    <t>IISPELTS-N</t>
  </si>
  <si>
    <t>Pellet plant</t>
  </si>
  <si>
    <t>Industry - I&amp;S - Pellet plant-N</t>
  </si>
  <si>
    <t>IISSALD-E</t>
  </si>
  <si>
    <t>Saldanha</t>
  </si>
  <si>
    <t>Industry - I&amp;S - Saldanha-Existing</t>
  </si>
  <si>
    <t>Secondary EAFs</t>
  </si>
  <si>
    <t>Industry - I&amp;S - Secondary EAFs-Existing</t>
  </si>
  <si>
    <t>Scrap-EAF</t>
  </si>
  <si>
    <t>Industry - I&amp;S - Scrap-EAF-N</t>
  </si>
  <si>
    <t>IMPCRS</t>
  </si>
  <si>
    <t>Imports of steel</t>
  </si>
  <si>
    <t>IISPLTS</t>
  </si>
  <si>
    <t>Industry - I&amp;S - Pellets</t>
  </si>
  <si>
    <t>Iron ore pellets</t>
  </si>
  <si>
    <t>IISHDRI</t>
  </si>
  <si>
    <t>Industry - I&amp;S - Hydrogen DRI</t>
  </si>
  <si>
    <t>IISDRI</t>
  </si>
  <si>
    <t>Industry - I&amp;S - DRI</t>
  </si>
  <si>
    <t>DRI</t>
  </si>
  <si>
    <t>IISCOV-E</t>
  </si>
  <si>
    <t>Coke ovens</t>
  </si>
  <si>
    <t>IISSALDHGN</t>
  </si>
  <si>
    <t>Industry - I&amp;S - Saldanha-H2-R</t>
  </si>
  <si>
    <t>Saldanha with H2</t>
  </si>
  <si>
    <t>Econ_GDPFactorCosts_NOM</t>
  </si>
  <si>
    <t>Econ_NetTaxes_NOM</t>
  </si>
  <si>
    <t>Econ_NetTaxes</t>
  </si>
  <si>
    <t>Econ_GDPMarketPrices_NOM</t>
  </si>
  <si>
    <t>Econ_GDPMarketPrices</t>
  </si>
  <si>
    <t>AgriProduction_Mt</t>
  </si>
  <si>
    <t>LandCoverTotal</t>
  </si>
  <si>
    <t>LandCoverBuiltupArea</t>
  </si>
  <si>
    <t>LandCoverCropland</t>
  </si>
  <si>
    <t>LandCoverForest</t>
  </si>
  <si>
    <t>LandCoverAforestation</t>
  </si>
  <si>
    <t>LandCoverNaturalForest</t>
  </si>
  <si>
    <t>LandCoverArable</t>
  </si>
  <si>
    <t>LandCoverOther</t>
  </si>
  <si>
    <t>LandCoverPasture</t>
  </si>
  <si>
    <t>Fertilizer Use_Nitrogen_Tg</t>
  </si>
  <si>
    <t>CO2CEMCAPT</t>
  </si>
  <si>
    <t>CO2 Captured - cement</t>
  </si>
  <si>
    <t>Dummy CO2</t>
  </si>
  <si>
    <t>UCO2IISCCSHT</t>
  </si>
  <si>
    <t>CO2SP Capture Iron and Steel - process heat</t>
  </si>
  <si>
    <t>UCO2IFACCSHT</t>
  </si>
  <si>
    <t>CO2SP Capture FerroChrome - Process heat</t>
  </si>
  <si>
    <t>CO2SPIFCCAPT</t>
  </si>
  <si>
    <t xml:space="preserve">Process Emissions FerroChrome South Africa - capturable        </t>
  </si>
  <si>
    <t>UCO2CEMCCSDUM</t>
  </si>
  <si>
    <t>CO2SP Capture Cement Dummy tech</t>
  </si>
  <si>
    <t>IFACCSHT</t>
  </si>
  <si>
    <t>Industry - Ferro Alloy process heat for CCS</t>
  </si>
  <si>
    <t>IISCCSHT</t>
  </si>
  <si>
    <t xml:space="preserve">Industry - Iron and Steel - CCS process heat   </t>
  </si>
  <si>
    <t>GIP</t>
  </si>
  <si>
    <t>Gas Indigenous Brulpadda</t>
  </si>
  <si>
    <t>UGASGIP-N</t>
  </si>
  <si>
    <t>Pipeline Gas Indigenous Brulpadda</t>
  </si>
  <si>
    <t>MINGIP</t>
  </si>
  <si>
    <t>Extraction of Gas Indigenous Brulpadda</t>
  </si>
  <si>
    <t>Was Added 23 Jan 2025</t>
  </si>
  <si>
    <t>CHEO</t>
  </si>
  <si>
    <t>Chemicals - other chemicals from CTL</t>
  </si>
  <si>
    <t>Other chemicals</t>
  </si>
  <si>
    <t>HGNGQ</t>
  </si>
  <si>
    <t>LFG</t>
  </si>
  <si>
    <t>Liquified Fuel Gas</t>
  </si>
  <si>
    <t>H2O</t>
  </si>
  <si>
    <t>MEOH</t>
  </si>
  <si>
    <t>INDHEAT</t>
  </si>
  <si>
    <t>Industry - heat</t>
  </si>
  <si>
    <t>XHGNGQ</t>
  </si>
  <si>
    <t>HGN to GQ process</t>
  </si>
  <si>
    <t>XLFGLPG</t>
  </si>
  <si>
    <t>LFG to the local market of LPG</t>
  </si>
  <si>
    <t>XCO2GQ</t>
  </si>
  <si>
    <t>CO2 to GQ processes</t>
  </si>
  <si>
    <t>GQMEOH</t>
  </si>
  <si>
    <t>GreenQuest</t>
  </si>
  <si>
    <t>2StepSetup</t>
  </si>
  <si>
    <t>GreenQuest methanol process</t>
  </si>
  <si>
    <t>GQLFG</t>
  </si>
  <si>
    <t>1StepSetup</t>
  </si>
  <si>
    <t>GreenQuest LFG process</t>
  </si>
  <si>
    <t>H2STORGQ</t>
  </si>
  <si>
    <t>Hyrogen Storage for GQ process</t>
  </si>
  <si>
    <t>MEOHXLFG</t>
  </si>
  <si>
    <t>Methanol to LFG process</t>
  </si>
  <si>
    <t>MEOHXOKG</t>
  </si>
  <si>
    <t>Methanol to SAF process</t>
  </si>
  <si>
    <t>ZZCO2DAC</t>
  </si>
  <si>
    <t>Backstop - Direct Air capture</t>
  </si>
  <si>
    <t>Backstop - demand</t>
  </si>
  <si>
    <t>Backstop - material</t>
  </si>
  <si>
    <t>Backstop - energy</t>
  </si>
  <si>
    <t>ERMIPPP</t>
  </si>
  <si>
    <t>EHybrid</t>
  </si>
  <si>
    <t>RMIPPP hybrid plants</t>
  </si>
  <si>
    <t>ERSOLPCT_EC</t>
  </si>
  <si>
    <t>ERSOLPCT_FS</t>
  </si>
  <si>
    <t>ERSOLPCT_GP</t>
  </si>
  <si>
    <t>ERSOLPCT_HY</t>
  </si>
  <si>
    <t>ERSOLPCT_LP</t>
  </si>
  <si>
    <t>ERSOLPCT_MP</t>
  </si>
  <si>
    <t>ERSOLPCT_NC</t>
  </si>
  <si>
    <t>ERSOLPCT_NL</t>
  </si>
  <si>
    <t>ERSOLPCT_NW</t>
  </si>
  <si>
    <t>ERSOLPCT_WC</t>
  </si>
  <si>
    <t>Solar PV Tracking EC</t>
  </si>
  <si>
    <t>Solar PV Tracking FS</t>
  </si>
  <si>
    <t>Solar PV Tracking GP</t>
  </si>
  <si>
    <t>Solar PV Tracking HY</t>
  </si>
  <si>
    <t>Solar PV Tracking LP</t>
  </si>
  <si>
    <t>Solar PV Tracking MP</t>
  </si>
  <si>
    <t>Solar PV Tracking NC</t>
  </si>
  <si>
    <t>Solar PV Tracking NL</t>
  </si>
  <si>
    <t>Solar PV Tracking NW</t>
  </si>
  <si>
    <t>Solar PV Tracking WC</t>
  </si>
  <si>
    <t>ERWND_EC</t>
  </si>
  <si>
    <t>ERWND_GP</t>
  </si>
  <si>
    <t>ERWND_HY</t>
  </si>
  <si>
    <t>ERWND_MP</t>
  </si>
  <si>
    <t>ERWND_NL</t>
  </si>
  <si>
    <t>ERWND_NC</t>
  </si>
  <si>
    <t>ERWND_WC</t>
  </si>
  <si>
    <t>ERWOF_NL</t>
  </si>
  <si>
    <t>Wind EC</t>
  </si>
  <si>
    <t>Wind GP</t>
  </si>
  <si>
    <t>Wind HY</t>
  </si>
  <si>
    <t>Wind MP</t>
  </si>
  <si>
    <t>Wind NL</t>
  </si>
  <si>
    <t>Wind NC</t>
  </si>
  <si>
    <t>Wind WC</t>
  </si>
  <si>
    <t>Wind Offshore NL</t>
  </si>
  <si>
    <t>EWind_Offshore</t>
  </si>
  <si>
    <t>Electricity IPP exports</t>
  </si>
  <si>
    <t>ERBIWIPP-E</t>
  </si>
  <si>
    <t>Pulping</t>
  </si>
  <si>
    <t>Industry - Pulp&amp;Paper - Pulping - Chemical - Exist</t>
  </si>
  <si>
    <t>IPPCHE-EE-T1</t>
  </si>
  <si>
    <t>Industry - Pulp&amp;Paper - Pulping - Chemical - Tech. Eff Level 1</t>
  </si>
  <si>
    <t>IPPCHE-EE-T2</t>
  </si>
  <si>
    <t>Industry - Pulp&amp;Paper - Pulping - Chemical - Tech. Eff Level 2</t>
  </si>
  <si>
    <t>Industry - Pulp&amp;Paper - Pulping - Chemical - New</t>
  </si>
  <si>
    <t>IPPCHP-E</t>
  </si>
  <si>
    <t>Industry - Pulp&amp;Paper - Steam to CHP - Exist</t>
  </si>
  <si>
    <t>IPPCHP-EE-BPST</t>
  </si>
  <si>
    <t>Industry - Pulp&amp;Paper - Steam to CHP - Tech. Eff. upgrade (back pressure turbine) - New</t>
  </si>
  <si>
    <t>IPPCHP-EE-CCGT</t>
  </si>
  <si>
    <t>Industry - Pulp&amp;Paper - Steam to CHP - Tech. Eff. upgrade (gas turbines - combined cycle) - New</t>
  </si>
  <si>
    <t>IPPCHP-EE-OCGT</t>
  </si>
  <si>
    <t>Industry - Pulp&amp;Paper - Steam to CHP - Tech. Eff. upgrade (gas turbines - open cycle) - New</t>
  </si>
  <si>
    <t>IPPCHP-N</t>
  </si>
  <si>
    <t>Industry - Pulp&amp;Paper - Steam to CHP - New</t>
  </si>
  <si>
    <t>IPPDFL</t>
  </si>
  <si>
    <t>PP Fuel</t>
  </si>
  <si>
    <t>Industry - Pulp&amp;Paper - Direct fueling (dummy)</t>
  </si>
  <si>
    <t>Industry - Pulp&amp;Paper - Pulping - Dissolving - Exist</t>
  </si>
  <si>
    <t>IPPDIS-EE-T1</t>
  </si>
  <si>
    <t xml:space="preserve">Industry - Pulp&amp;Paper - Pulping - Dissolving - Tech. Eff Level 1 </t>
  </si>
  <si>
    <t>IPPDIS-EE-T2</t>
  </si>
  <si>
    <t>Industry - Pulp&amp;Paper - Pulping - Dissolving - Tech. Eff Level 2</t>
  </si>
  <si>
    <t>Industry - Pulp&amp;Paper - Pulping - Dissolving - New</t>
  </si>
  <si>
    <t>Industry - Pulp&amp;Paper - Pulping - Mechanical - Exist</t>
  </si>
  <si>
    <t>IPPMCH-EE-T1</t>
  </si>
  <si>
    <t>Industry - Pulp&amp;Paper - Pulping - Mechanical - Tech. Eff Level 1</t>
  </si>
  <si>
    <t>IPPMCH-EE-T2</t>
  </si>
  <si>
    <t>Industry - Pulp&amp;Paper - Pulping - Mechanical - Tech. Eff Level 2</t>
  </si>
  <si>
    <t>Industry - Pulp&amp;Paper - Pulping - Mechanical - New</t>
  </si>
  <si>
    <t>Industry - Pulp&amp;Paper - Paper - Mill - Exist</t>
  </si>
  <si>
    <t>IPPPAP-EE-T1</t>
  </si>
  <si>
    <t xml:space="preserve">Industry - Pulp&amp;Paper - Paper - Mill - Tech. Eff Level 1 </t>
  </si>
  <si>
    <t>IPPPAP-EE-T2</t>
  </si>
  <si>
    <t>Industry - Pulp&amp;Paper - Paper - Mill - Tech. Eff Level 2</t>
  </si>
  <si>
    <t>Industry - Pulp&amp;Paper - Paper - Mill New</t>
  </si>
  <si>
    <t>Industry - Pulp&amp;Paper - Pulping - Paper recovery mill - Exist</t>
  </si>
  <si>
    <t>IPPREC-EE-T1</t>
  </si>
  <si>
    <t xml:space="preserve">Industry - Pulp&amp;Paper - Pulping - Paper recovery mill - Tech. Eff Level 1 </t>
  </si>
  <si>
    <t>IPPREC-EE-T2</t>
  </si>
  <si>
    <t>Industry - Pulp&amp;Paper - Pulping - Paper recovery mill - Tech. Eff Level 2</t>
  </si>
  <si>
    <t>Industry - Pulp&amp;Paper - Pulping - Paper recovery mill - New</t>
  </si>
  <si>
    <t>Boiler</t>
  </si>
  <si>
    <t>Industry - Pulp&amp;Paper - Boiler - Biomass - Exist</t>
  </si>
  <si>
    <t>IPPSTMBIO-EE-T</t>
  </si>
  <si>
    <t>Industry - Pulp&amp;Paper - Boiler - Biomass - Tech. Eff. upgrade (gasification)</t>
  </si>
  <si>
    <t>Industry - Pulp&amp;Paper - Boiler - Biomass - New</t>
  </si>
  <si>
    <t>Industry - Pulp&amp;Paper - Boiler - Black liquor - Exist</t>
  </si>
  <si>
    <t>IPPSTMBLQ-EE-T</t>
  </si>
  <si>
    <t>Industry - Pulp&amp;Paper - Boiler - Black liquor - Tech. Eff. upgrade (gasification)</t>
  </si>
  <si>
    <t>Industry - Pulp&amp;Paper - Boiler - Black liquor - New</t>
  </si>
  <si>
    <t>Industry - Pulp&amp;Paper - Boiler - Coal - Exist</t>
  </si>
  <si>
    <t>IPPSTMCOA-EE-T</t>
  </si>
  <si>
    <t>Industry - Pulp&amp;Paper - Boiler - Coal - Tech. Eff. level (with CCS) - New</t>
  </si>
  <si>
    <t>Industry - Pulp&amp;Paper - Boiler - Coal - New</t>
  </si>
  <si>
    <t>Industry - Pulp&amp;Paper - Boiler - Coal + HFO</t>
  </si>
  <si>
    <t>IPPSTMELC-EE-T</t>
  </si>
  <si>
    <t>Industry - Pulp&amp;Paper - Boiler - Electrical - Tech. Eff. (steam supply only)</t>
  </si>
  <si>
    <t>Industry - Pulp&amp;Paper - Boiler - Electrical - New</t>
  </si>
  <si>
    <t>Industry - Pulp&amp;Paper - Boiler - Gas - Exist</t>
  </si>
  <si>
    <t>IPPSTMGAS-EE-T</t>
  </si>
  <si>
    <t>Industry - Pulp&amp;Paper - Boiler - Gas - Tech. Eff. level (with CCS) - New</t>
  </si>
  <si>
    <t>Industry - Pulp&amp;Paper - Boiler - Gas - New</t>
  </si>
  <si>
    <t>PEXIPP</t>
  </si>
  <si>
    <t>IPPBIG</t>
  </si>
  <si>
    <t>IPPHEE</t>
  </si>
  <si>
    <t>IPPHET</t>
  </si>
  <si>
    <t>Industry - PP - Direct Fuel heating</t>
  </si>
  <si>
    <t>Industry - PP - Steam consumed</t>
  </si>
  <si>
    <t>Industry - PP - Biogas</t>
  </si>
  <si>
    <t>W5D2</t>
  </si>
  <si>
    <t>W5A</t>
  </si>
  <si>
    <t>W5B</t>
  </si>
  <si>
    <t>W5C2</t>
  </si>
  <si>
    <t>W5D1</t>
  </si>
  <si>
    <t>5 Waste</t>
  </si>
  <si>
    <t>5A Solid Waste Disposal</t>
  </si>
  <si>
    <t>5B Biological treatment of solid waste</t>
  </si>
  <si>
    <t>5C2 Open Burning of Waste</t>
  </si>
  <si>
    <t>5D1 Domsetic Wastewater Treatment and Discharge</t>
  </si>
  <si>
    <t>5D2 Industrial Wastewater Treatment and Discharge</t>
  </si>
  <si>
    <t>ECoal-Retrofit</t>
  </si>
  <si>
    <t>UCTLELC</t>
  </si>
  <si>
    <t>CTL onsite electricity</t>
  </si>
  <si>
    <t>UCTLHPS</t>
  </si>
  <si>
    <t>CTL HP Steam</t>
  </si>
  <si>
    <t>UCTLLPS</t>
  </si>
  <si>
    <t>CTL LP Steam</t>
  </si>
  <si>
    <t>UCTLOXY</t>
  </si>
  <si>
    <t>CTL Oxygen</t>
  </si>
  <si>
    <t>PCHEM</t>
  </si>
  <si>
    <t>CTL Petrochems</t>
  </si>
  <si>
    <t>PHENO</t>
  </si>
  <si>
    <t>CTL Phenolics</t>
  </si>
  <si>
    <t>UCTLHGN</t>
  </si>
  <si>
    <t>CTL Hydrogen</t>
  </si>
  <si>
    <t>UCTLCO2</t>
  </si>
  <si>
    <t>CTL CO2</t>
  </si>
  <si>
    <t>UCTLSYNGAS</t>
  </si>
  <si>
    <t>CTL Syngas</t>
  </si>
  <si>
    <t>Syngas</t>
  </si>
  <si>
    <t>Coal boiler process</t>
  </si>
  <si>
    <t>Autogen</t>
  </si>
  <si>
    <t>Gas turbine process</t>
  </si>
  <si>
    <t>Elec boiler process low</t>
  </si>
  <si>
    <t>Turbine process</t>
  </si>
  <si>
    <t>CTL hydrogen</t>
  </si>
  <si>
    <t>Electrolysis process</t>
  </si>
  <si>
    <t>ASU process</t>
  </si>
  <si>
    <t>Gasification process</t>
  </si>
  <si>
    <t>FT process</t>
  </si>
  <si>
    <t>RWGS process</t>
  </si>
  <si>
    <t>Transfer ELC to CTL</t>
  </si>
  <si>
    <t>Elec boiler process high</t>
  </si>
  <si>
    <t>Gas reforming</t>
  </si>
  <si>
    <t>UCTLCOABLR</t>
  </si>
  <si>
    <t>UCTLGASTRB</t>
  </si>
  <si>
    <t>UCTLELCBLRL</t>
  </si>
  <si>
    <t>UCTLSTMTRB</t>
  </si>
  <si>
    <t>UCTLHGNPEM</t>
  </si>
  <si>
    <t>UCTLASU</t>
  </si>
  <si>
    <t>UCTLGASIFIC</t>
  </si>
  <si>
    <t>UCTLFT</t>
  </si>
  <si>
    <t>UCTLRWGS</t>
  </si>
  <si>
    <t>XUCTLELC</t>
  </si>
  <si>
    <t>UCTLELCBLRH</t>
  </si>
  <si>
    <t>UCTLSMR</t>
  </si>
  <si>
    <t>UCTLCH4</t>
  </si>
  <si>
    <t>CTL methane</t>
  </si>
  <si>
    <t>UGASREN-N</t>
  </si>
  <si>
    <t>Renergen Gas supply</t>
  </si>
  <si>
    <t>L4A1</t>
  </si>
  <si>
    <t>4A1 Forest land remaining forest land</t>
  </si>
  <si>
    <t>4 LULUCF</t>
  </si>
  <si>
    <t>4A Forest land</t>
  </si>
  <si>
    <t>L4A2</t>
  </si>
  <si>
    <t>4A2 Land converted to forest land</t>
  </si>
  <si>
    <t>L4B1</t>
  </si>
  <si>
    <t>4B1 Cropland remaining cropland</t>
  </si>
  <si>
    <t>4B Cropland</t>
  </si>
  <si>
    <t>L4B2</t>
  </si>
  <si>
    <t>4B2 Land converted to cropland</t>
  </si>
  <si>
    <t>L4C1</t>
  </si>
  <si>
    <t>4C1 Grassland remaining grassland</t>
  </si>
  <si>
    <t>4C Grassland</t>
  </si>
  <si>
    <t>L4C2</t>
  </si>
  <si>
    <t>4C2 Land converted to grassland</t>
  </si>
  <si>
    <t>L4D1</t>
  </si>
  <si>
    <t>4D1 Wetlands remaining wetlands</t>
  </si>
  <si>
    <t>4D Wetlands</t>
  </si>
  <si>
    <t>L4D2</t>
  </si>
  <si>
    <t>4D2 Land converted to wetlands</t>
  </si>
  <si>
    <t>L4E1</t>
  </si>
  <si>
    <t>4E1 Settlements remaining settlements</t>
  </si>
  <si>
    <t>4E Settlements</t>
  </si>
  <si>
    <t>L4E2</t>
  </si>
  <si>
    <t>4E2 Land converted to settlements</t>
  </si>
  <si>
    <t>L4F1</t>
  </si>
  <si>
    <t>4F1 Other land remaining other land</t>
  </si>
  <si>
    <t xml:space="preserve">4F Other land </t>
  </si>
  <si>
    <t>L4F2</t>
  </si>
  <si>
    <t>4F2 Land converted to other land</t>
  </si>
  <si>
    <t>L4G</t>
  </si>
  <si>
    <t xml:space="preserve">4G Harvested wood products </t>
  </si>
  <si>
    <t>Land emissions 4A1</t>
  </si>
  <si>
    <t>Land emissions 4A2</t>
  </si>
  <si>
    <t>Land emissions 4B1</t>
  </si>
  <si>
    <t>Land emissions 4B2</t>
  </si>
  <si>
    <t>Land emissions 4C1</t>
  </si>
  <si>
    <t>Land emissions 4C2</t>
  </si>
  <si>
    <t>Land emissions 4D1</t>
  </si>
  <si>
    <t>Land emissions 4D2</t>
  </si>
  <si>
    <t>Land emissions 4E1</t>
  </si>
  <si>
    <t>Land emissions 4E2</t>
  </si>
  <si>
    <t>Land emissions 4F1</t>
  </si>
  <si>
    <t>Land emissions 4F2</t>
  </si>
  <si>
    <t>Land emissions 4G</t>
  </si>
  <si>
    <t>Agri Emissions 3A1a</t>
  </si>
  <si>
    <t>3 Agriculture</t>
  </si>
  <si>
    <t>3A Enteric fermentation</t>
  </si>
  <si>
    <t>3A1 Cattle</t>
  </si>
  <si>
    <t>3A1a Dairy cattle</t>
  </si>
  <si>
    <t>A3A1b</t>
  </si>
  <si>
    <t>Agri Emissions 3A1b</t>
  </si>
  <si>
    <t>3A1b Non-dairy cattle</t>
  </si>
  <si>
    <t>A3A2</t>
  </si>
  <si>
    <t>Agri Emissions 3A2</t>
  </si>
  <si>
    <t>3A2 Sheep</t>
  </si>
  <si>
    <t>A3A3</t>
  </si>
  <si>
    <t>Agri Emissions 3A3</t>
  </si>
  <si>
    <t>3A3 Swine</t>
  </si>
  <si>
    <t>A3A4d</t>
  </si>
  <si>
    <t>Agri Emissions 3A4d</t>
  </si>
  <si>
    <t>3A4 Other livestock</t>
  </si>
  <si>
    <t>3A4d Goats</t>
  </si>
  <si>
    <t>A3A4e</t>
  </si>
  <si>
    <t>Agri Emissions 3A4e</t>
  </si>
  <si>
    <t>3A4e Horses</t>
  </si>
  <si>
    <t>A3A4f</t>
  </si>
  <si>
    <t>Agri Emissions 3A4f</t>
  </si>
  <si>
    <t>3A4f Mules and Asses</t>
  </si>
  <si>
    <t>A3B1a</t>
  </si>
  <si>
    <t>Agri Emissions 3B1a</t>
  </si>
  <si>
    <t xml:space="preserve">3B Manure management </t>
  </si>
  <si>
    <t>3B1 Cattle</t>
  </si>
  <si>
    <t>3B1a Dairy cattle</t>
  </si>
  <si>
    <t>A3B1b</t>
  </si>
  <si>
    <t>Agri Emissions 3B1b</t>
  </si>
  <si>
    <t>3B1b Non-dairy cattle</t>
  </si>
  <si>
    <t>A3B2</t>
  </si>
  <si>
    <t>Agri Emissions 3B2</t>
  </si>
  <si>
    <t>3B2 Sheep</t>
  </si>
  <si>
    <t>A3B3</t>
  </si>
  <si>
    <t>Agri Emissions 3B3</t>
  </si>
  <si>
    <t>3B3 Swine</t>
  </si>
  <si>
    <t>A3B4d</t>
  </si>
  <si>
    <t>Agri Emissions 3B4d</t>
  </si>
  <si>
    <t>3B4 Other livestock</t>
  </si>
  <si>
    <t>3B4d Goats</t>
  </si>
  <si>
    <t>A3B4g</t>
  </si>
  <si>
    <t>Agri Emissions 3B4g</t>
  </si>
  <si>
    <t>3B4g Poultry</t>
  </si>
  <si>
    <t>A3B5</t>
  </si>
  <si>
    <t>Agri Emissions 3B5</t>
  </si>
  <si>
    <t>3B Manure management</t>
  </si>
  <si>
    <t>3B5 Indirect N2O emissions</t>
  </si>
  <si>
    <t>A3D1a</t>
  </si>
  <si>
    <t>Agri Emissions 3D1a</t>
  </si>
  <si>
    <t>3D Agricultural soils</t>
  </si>
  <si>
    <t>3D1 Direct N2O emissions from managed soils</t>
  </si>
  <si>
    <t>3D1a Inorganic fertiliser</t>
  </si>
  <si>
    <t>A3D1b</t>
  </si>
  <si>
    <t>Agri Emissions 3D1b</t>
  </si>
  <si>
    <t>3D1b Organic N fertilisers</t>
  </si>
  <si>
    <t>A3D1c</t>
  </si>
  <si>
    <t>Agri Emissions 3D1c</t>
  </si>
  <si>
    <t>3D1c Urine and dung deposited by grazing animals</t>
  </si>
  <si>
    <t>A3D1d</t>
  </si>
  <si>
    <t>Agri Emissions 3D1d</t>
  </si>
  <si>
    <t>3D1d Crop residues</t>
  </si>
  <si>
    <t>A3D1e</t>
  </si>
  <si>
    <t>Agri Emissions 3D1e</t>
  </si>
  <si>
    <t>3D1e Mineralisation/immobilisation associated with loss/gain of soil organic matter</t>
  </si>
  <si>
    <t>A3D2a</t>
  </si>
  <si>
    <t>Agri Emissions 3D2a</t>
  </si>
  <si>
    <t>3D2 Indirect N2O emissions from managed soils</t>
  </si>
  <si>
    <t>3D2a Atmospheric deposition</t>
  </si>
  <si>
    <t>A3D2b</t>
  </si>
  <si>
    <t>Agri Emissions 3D2b</t>
  </si>
  <si>
    <t>3D2b Nitrogen leaching and run-off</t>
  </si>
  <si>
    <t>A3F4</t>
  </si>
  <si>
    <t>Agri Emissions 3F4</t>
  </si>
  <si>
    <t>3F Field burning of agricultural residues</t>
  </si>
  <si>
    <t>3F4 Sugar cane</t>
  </si>
  <si>
    <t>A3G1</t>
  </si>
  <si>
    <t>Agri Emissions 3G1</t>
  </si>
  <si>
    <t>3G Liming</t>
  </si>
  <si>
    <t>3G1 Limestone</t>
  </si>
  <si>
    <t>A3G2</t>
  </si>
  <si>
    <t>Agri Emissions 3G2</t>
  </si>
  <si>
    <t>3G2 Dolomite</t>
  </si>
  <si>
    <t>A3H</t>
  </si>
  <si>
    <t>Agri Emissions 3H</t>
  </si>
  <si>
    <t>3H Urea application</t>
  </si>
  <si>
    <t>BPKM</t>
  </si>
  <si>
    <t>Billion Passenger Km</t>
  </si>
  <si>
    <t>BTONKM</t>
  </si>
  <si>
    <t>Billion Ton Km</t>
  </si>
  <si>
    <t>UCTLN2O</t>
  </si>
  <si>
    <t>UCTLSOX</t>
  </si>
  <si>
    <t>UCTLNOX</t>
  </si>
  <si>
    <t>UCTLCMO</t>
  </si>
  <si>
    <t>UCTLNMV</t>
  </si>
  <si>
    <t>UCTLPM10</t>
  </si>
  <si>
    <t>CTL N2O</t>
  </si>
  <si>
    <t>CTL SOX</t>
  </si>
  <si>
    <t>CTL NOX</t>
  </si>
  <si>
    <t>CTL CMO</t>
  </si>
  <si>
    <t>CTL NMV</t>
  </si>
  <si>
    <t>CTL PM10</t>
  </si>
  <si>
    <t>CMOS</t>
  </si>
  <si>
    <t>TADJETHGN-N</t>
  </si>
  <si>
    <t>Transport Other - Aviation Dom Jet Fuel Hydrogen</t>
  </si>
  <si>
    <t>INMLIMCCS</t>
  </si>
  <si>
    <t>Industry - NMM - Lime - Kiln with CCS</t>
  </si>
  <si>
    <t>Exports of Green JetFuel</t>
  </si>
  <si>
    <t>PEXMTH</t>
  </si>
  <si>
    <t>Exports of methanol</t>
  </si>
  <si>
    <t>PEXHGN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</si>
</sst>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3">
    <numFmt numFmtId="41" formatCode="_-* #,##0_-;\-* #,##0_-;_-* &quot;-&quot;_-;_-@_-"/>
    <numFmt numFmtId="43" formatCode="_-* #,##0.00_-;\-* #,##0.00_-;_-* &quot;-&quot;??_-;_-@_-"/>
    <numFmt numFmtId="164" formatCode="_ * #,##0.00_ ;_ * \-#,##0.00_ ;_ * &quot;-&quot;??_ ;_ @_ "/>
    <numFmt numFmtId="165" formatCode="[$£-809]#,##0.000;[Red]&quot;-&quot;[$£-809]#,##0.000"/>
    <numFmt numFmtId="166" formatCode="[$£-809]#,##0.00;[Red]&quot;-&quot;[$£-809]#,##0.00"/>
    <numFmt numFmtId="167" formatCode="0.0%"/>
    <numFmt numFmtId="168" formatCode="&quot;$&quot;#,##0_);\(&quot;$&quot;#,##0\)"/>
    <numFmt numFmtId="169" formatCode="_-* #,##0.00\ _€_-;\-* #,##0.00\ _€_-;_-* &quot;-&quot;??\ _€_-;_-@_-"/>
    <numFmt numFmtId="170" formatCode="_ &quot;kr&quot;\ * #,##0_ ;_ &quot;kr&quot;\ * \-#,##0_ ;_ &quot;kr&quot;\ * &quot;-&quot;_ ;_ @_ "/>
    <numFmt numFmtId="171" formatCode="_ &quot;kr&quot;\ * #,##0.00_ ;_ &quot;kr&quot;\ * \-#,##0.00_ ;_ &quot;kr&quot;\ * &quot;-&quot;??_ ;_ @_ "/>
    <numFmt numFmtId="172" formatCode="_([$€]* #,##0.00_);_([$€]* \(#,##0.00\);_([$€]* &quot;-&quot;??_);_(@_)"/>
    <numFmt numFmtId="173" formatCode="_-[$€-2]\ * #,##0.00_-;\-[$€-2]\ * #,##0.00_-;_-[$€-2]\ * &quot;-&quot;??_-"/>
    <numFmt numFmtId="174" formatCode="#,##0;\-\ #,##0;_-\ &quot;- &quot;"/>
    <numFmt numFmtId="175" formatCode="_-&quot;€&quot;\ * #,##0.00_-;\-&quot;€&quot;\ * #,##0.00_-;_-&quot;€&quot;\ * &quot;-&quot;??_-;_-@_-"/>
    <numFmt numFmtId="176" formatCode="_-&quot;$&quot;* #,##0.00_-;\-&quot;$&quot;* #,##0.00_-;_-&quot;$&quot;* &quot;-&quot;??_-;_-@_-"/>
    <numFmt numFmtId="177" formatCode="_([$€-2]* #,##0.00_);_([$€-2]* \(#,##0.00\);_([$€-2]* &quot;-&quot;??_)"/>
    <numFmt numFmtId="178" formatCode="General_)"/>
    <numFmt numFmtId="179" formatCode="_-[$€]* #,##0.00_-;\-[$€]* #,##0.00_-;_-[$€]* &quot;-&quot;??_-;_-@_-"/>
    <numFmt numFmtId="180" formatCode="_(&quot;$&quot;* #,##0.00_);_(&quot;$&quot;* \(#,##0.00\);_(&quot;$&quot;* &quot;-&quot;??_);_(@_)"/>
    <numFmt numFmtId="181" formatCode="0.000"/>
    <numFmt numFmtId="182" formatCode="0.00000"/>
    <numFmt numFmtId="183" formatCode="_ &quot;R&quot;\ * #,##0.00_ ;_ &quot;R&quot;\ * \-#,##0.00_ ;_ &quot;R&quot;\ * &quot;-&quot;??_ ;_ @_ "/>
    <numFmt numFmtId="184" formatCode="&quot;$&quot;#,##0.00_);[Red]\(&quot;$&quot;#,##0.00\)"/>
    <numFmt numFmtId="185" formatCode="#,##0.00\ ;&quot; -&quot;#,##0.00\ ;&quot; -&quot;#\ ;@\ "/>
    <numFmt numFmtId="186" formatCode="[$-809]General"/>
    <numFmt numFmtId="187" formatCode="#,##0.00&quot; &quot;;&quot; -&quot;#,##0.00&quot; &quot;;&quot; -&quot;#&quot; &quot;;@&quot; &quot;"/>
    <numFmt numFmtId="188" formatCode="0.000_)"/>
    <numFmt numFmtId="189" formatCode="0_(&quot;$&quot;* #,##0;_)_(&quot;$&quot;* \(#,##0;\)_(&quot;$&quot;* &quot;-&quot;;_)_(@"/>
    <numFmt numFmtId="190" formatCode="#,##0_);\(#,##0\);&quot;-&quot;"/>
    <numFmt numFmtId="191" formatCode="0.00_)"/>
    <numFmt numFmtId="192" formatCode="_-&quot;£&quot;* #,##0_-;\-&quot;£&quot;* #,##0_-;_-&quot;£&quot;* &quot;-&quot;_-;_-@_-"/>
    <numFmt numFmtId="193" formatCode="_-&quot;£&quot;* #,##0.00_-;\-&quot;£&quot;* #,##0.00_-;_-&quot;£&quot;* &quot;-&quot;??_-;_-@_-"/>
    <numFmt numFmtId="194" formatCode="_-[$€-2]* #,##0.00_-;\-[$€-2]* #,##0.00_-;_-[$€-2]* &quot;-&quot;??_-"/>
    <numFmt numFmtId="195" formatCode="[&gt;0.5]#,##0;[&lt;-0.5]\-#,##0;\-"/>
    <numFmt numFmtId="196" formatCode="_-* #,##0\ _F_-;\-* #,##0\ _F_-;_-* &quot;-&quot;\ _F_-;_-@_-"/>
    <numFmt numFmtId="197" formatCode="_-* #,##0.00\ _F_-;\-* #,##0.00\ _F_-;_-* &quot;-&quot;??\ _F_-;_-@_-"/>
    <numFmt numFmtId="198" formatCode="_-* #,##0\ &quot;F&quot;_-;\-* #,##0\ &quot;F&quot;_-;_-* &quot;-&quot;\ &quot;F&quot;_-;_-@_-"/>
    <numFmt numFmtId="199" formatCode="_-* #,##0.00\ &quot;F&quot;_-;\-* #,##0.00\ &quot;F&quot;_-;_-* &quot;-&quot;??\ &quot;F&quot;_-;_-@_-"/>
    <numFmt numFmtId="200" formatCode="###.0"/>
    <numFmt numFmtId="201" formatCode="##.0"/>
    <numFmt numFmtId="202" formatCode="#,###,##0"/>
    <numFmt numFmtId="203" formatCode="_-&quot;öS&quot;\ * #,##0_-;\-&quot;öS&quot;\ * #,##0_-;_-&quot;öS&quot;\ * &quot;-&quot;_-;_-@_-"/>
    <numFmt numFmtId="204" formatCode="_-&quot;öS&quot;\ * #,##0.00_-;\-&quot;öS&quot;\ * #,##0.00_-;_-&quot;öS&quot;\ * &quot;-&quot;??_-;_-@_-"/>
  </numFmts>
  <fonts count="110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Verdana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11"/>
      <color indexed="8"/>
      <name val="Calibri"/>
      <family val="2"/>
    </font>
    <font>
      <sz val="10"/>
      <name val="Courier"/>
      <family val="3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b/>
      <sz val="12"/>
      <name val="Arial"/>
      <family val="2"/>
    </font>
    <font>
      <sz val="10"/>
      <color theme="6" tint="-0.24994659260841701"/>
      <name val="Arial"/>
      <family val="2"/>
      <charset val="238"/>
    </font>
    <font>
      <b/>
      <sz val="13"/>
      <color indexed="56"/>
      <name val="Calibri"/>
      <family val="2"/>
      <scheme val="minor"/>
    </font>
    <font>
      <sz val="9"/>
      <name val="Times New Roman"/>
      <family val="1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8"/>
      <color indexed="9"/>
      <name val="Arial"/>
      <family val="2"/>
    </font>
    <font>
      <sz val="10"/>
      <name val="Helvetica"/>
    </font>
    <font>
      <sz val="9"/>
      <color indexed="8"/>
      <name val="Times New Roman"/>
      <family val="1"/>
    </font>
    <font>
      <b/>
      <sz val="9"/>
      <name val="Times New Roman"/>
      <family val="1"/>
    </font>
    <font>
      <b/>
      <sz val="11"/>
      <color indexed="10"/>
      <name val="Calibri"/>
      <family val="2"/>
    </font>
    <font>
      <sz val="10"/>
      <name val="MS Sans Serif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sz val="8"/>
      <name val="Helv"/>
    </font>
    <font>
      <b/>
      <sz val="18"/>
      <color indexed="62"/>
      <name val="Cambria"/>
      <family val="2"/>
    </font>
    <font>
      <u/>
      <sz val="12"/>
      <color indexed="20"/>
      <name val="宋体"/>
      <charset val="134"/>
    </font>
    <font>
      <u/>
      <sz val="12"/>
      <color theme="10"/>
      <name val="Arial"/>
      <family val="2"/>
    </font>
    <font>
      <sz val="10"/>
      <color theme="6" tint="-0.24994659260841701"/>
      <name val="Arial"/>
      <family val="2"/>
    </font>
    <font>
      <sz val="10"/>
      <color theme="9" tint="-0.24994659260841701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name val="Arial Unicode MS"/>
      <family val="2"/>
    </font>
    <font>
      <b/>
      <sz val="10"/>
      <color indexed="8"/>
      <name val="Arial"/>
      <family val="2"/>
    </font>
    <font>
      <sz val="10"/>
      <color theme="1"/>
      <name val="Verdana1"/>
    </font>
    <font>
      <sz val="10"/>
      <color theme="1"/>
      <name val="Arial Unicode MS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u/>
      <sz val="11"/>
      <color theme="1"/>
      <name val="Arial1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name val="Tms Rmn"/>
    </font>
    <font>
      <sz val="12"/>
      <color indexed="24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i/>
      <sz val="16"/>
      <name val="Helv"/>
    </font>
    <font>
      <sz val="10"/>
      <name val="Tahoma"/>
      <family val="2"/>
    </font>
    <font>
      <sz val="8"/>
      <color indexed="10"/>
      <name val="Arial Narrow"/>
      <family val="2"/>
    </font>
    <font>
      <sz val="12"/>
      <name val="Arial"/>
      <family val="2"/>
    </font>
    <font>
      <sz val="10"/>
      <name val="Arial Cyr"/>
      <charset val="204"/>
    </font>
    <font>
      <sz val="14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i/>
      <sz val="12"/>
      <name val="Times New Roman"/>
      <family val="1"/>
    </font>
    <font>
      <b/>
      <sz val="14"/>
      <name val="Helv"/>
    </font>
    <font>
      <b/>
      <sz val="12"/>
      <name val="Helv"/>
    </font>
    <font>
      <b/>
      <sz val="10"/>
      <color indexed="18"/>
      <name val="Arial"/>
      <family val="2"/>
    </font>
    <font>
      <b/>
      <sz val="12"/>
      <color indexed="12"/>
      <name val="Arial"/>
      <family val="2"/>
    </font>
    <font>
      <u/>
      <sz val="9"/>
      <color theme="10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CC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27"/>
        <bgColor indexed="64"/>
      </patternFill>
    </fill>
    <fill>
      <patternFill patternType="lightGray">
        <fgColor indexed="9"/>
      </patternFill>
    </fill>
    <fill>
      <patternFill patternType="gray0625">
        <fgColor indexed="9"/>
      </patternFill>
    </fill>
  </fills>
  <borders count="3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61906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6" fillId="0" borderId="0"/>
    <xf numFmtId="164" fontId="5" fillId="0" borderId="0" applyFont="0" applyFill="0" applyBorder="0" applyAlignment="0" applyProtection="0"/>
    <xf numFmtId="0" fontId="21" fillId="0" borderId="0"/>
    <xf numFmtId="0" fontId="22" fillId="0" borderId="0"/>
    <xf numFmtId="0" fontId="24" fillId="0" borderId="0" applyNumberFormat="0" applyFill="0" applyBorder="0" applyAlignment="0" applyProtection="0"/>
    <xf numFmtId="0" fontId="23" fillId="14" borderId="3" applyNumberFormat="0" applyAlignment="0" applyProtection="0"/>
    <xf numFmtId="9" fontId="22" fillId="0" borderId="0" applyFont="0" applyFill="0" applyBorder="0" applyAlignment="0" applyProtection="0"/>
    <xf numFmtId="0" fontId="25" fillId="6" borderId="0" applyNumberFormat="0" applyBorder="0" applyAlignment="0" applyProtection="0"/>
    <xf numFmtId="0" fontId="22" fillId="15" borderId="0" applyNumberFormat="0" applyBorder="0" applyAlignment="0" applyProtection="0"/>
    <xf numFmtId="0" fontId="25" fillId="16" borderId="0" applyNumberFormat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15" fillId="18" borderId="0" applyAlignment="0" applyProtection="0"/>
    <xf numFmtId="0" fontId="28" fillId="0" borderId="0" applyNumberForma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0" fontId="20" fillId="0" borderId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65" fontId="6" fillId="0" borderId="0"/>
    <xf numFmtId="0" fontId="22" fillId="0" borderId="0"/>
    <xf numFmtId="0" fontId="30" fillId="0" borderId="0"/>
    <xf numFmtId="0" fontId="5" fillId="0" borderId="0"/>
    <xf numFmtId="0" fontId="27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9" fillId="13" borderId="2" applyNumberFormat="0" applyAlignment="0" applyProtection="0"/>
    <xf numFmtId="0" fontId="18" fillId="12" borderId="2" applyNumberFormat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15" fillId="17" borderId="0" applyNumberFormat="0" applyBorder="0" applyAlignment="0" applyProtection="0"/>
    <xf numFmtId="43" fontId="5" fillId="0" borderId="0" applyFont="0" applyFill="0" applyBorder="0" applyAlignment="0" applyProtection="0"/>
    <xf numFmtId="0" fontId="33" fillId="4" borderId="0" applyNumberFormat="0" applyBorder="0" applyAlignment="0" applyProtection="0"/>
    <xf numFmtId="0" fontId="6" fillId="0" borderId="0"/>
    <xf numFmtId="0" fontId="6" fillId="0" borderId="0"/>
    <xf numFmtId="0" fontId="5" fillId="0" borderId="0"/>
    <xf numFmtId="0" fontId="6" fillId="0" borderId="0"/>
    <xf numFmtId="0" fontId="32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4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2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4" fillId="0" borderId="0" applyFont="0" applyFill="0" applyBorder="0" applyAlignment="0" applyProtection="0"/>
    <xf numFmtId="0" fontId="34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6" fillId="21" borderId="0" applyBorder="0">
      <alignment horizontal="center"/>
    </xf>
    <xf numFmtId="166" fontId="33" fillId="22" borderId="0" applyNumberFormat="0" applyBorder="0" applyAlignment="0" applyProtection="0"/>
    <xf numFmtId="4" fontId="38" fillId="0" borderId="0" applyNumberFormat="0" applyFill="0" applyBorder="0" applyAlignment="0" applyProtection="0">
      <alignment horizontal="center"/>
    </xf>
    <xf numFmtId="166" fontId="1" fillId="20" borderId="0" applyNumberFormat="0" applyBorder="0" applyAlignment="0" applyProtection="0"/>
    <xf numFmtId="0" fontId="39" fillId="0" borderId="4" applyNumberFormat="0" applyFill="0" applyAlignment="0" applyProtection="0"/>
    <xf numFmtId="0" fontId="5" fillId="0" borderId="0"/>
    <xf numFmtId="0" fontId="26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164" fontId="5" fillId="0" borderId="0" applyFont="0" applyFill="0" applyBorder="0" applyAlignment="0" applyProtection="0"/>
    <xf numFmtId="166" fontId="18" fillId="12" borderId="2" applyNumberFormat="0" applyAlignment="0" applyProtection="0"/>
    <xf numFmtId="166" fontId="19" fillId="13" borderId="2" applyNumberFormat="0" applyAlignment="0" applyProtection="0"/>
    <xf numFmtId="0" fontId="5" fillId="0" borderId="0"/>
    <xf numFmtId="0" fontId="6" fillId="0" borderId="0"/>
    <xf numFmtId="0" fontId="6" fillId="0" borderId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29" fillId="0" borderId="0" applyNumberForma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1" fillId="0" borderId="0"/>
    <xf numFmtId="0" fontId="5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9" fillId="13" borderId="2" applyNumberFormat="0" applyAlignment="0" applyProtection="0"/>
    <xf numFmtId="0" fontId="18" fillId="12" borderId="2" applyNumberFormat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43" fontId="5" fillId="0" borderId="0" applyFont="0" applyFill="0" applyBorder="0" applyAlignment="0" applyProtection="0"/>
    <xf numFmtId="0" fontId="33" fillId="4" borderId="0" applyNumberFormat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1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5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5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31" fillId="35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31" fillId="29" borderId="0" applyNumberFormat="0" applyBorder="0" applyAlignment="0" applyProtection="0"/>
    <xf numFmtId="0" fontId="6" fillId="0" borderId="0" applyNumberFormat="0" applyFont="0" applyFill="0" applyBorder="0" applyProtection="0">
      <alignment horizontal="left" vertical="center" indent="5"/>
    </xf>
    <xf numFmtId="0" fontId="43" fillId="36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2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3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8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26" borderId="0" applyNumberFormat="0" applyBorder="0" applyAlignment="0" applyProtection="0"/>
    <xf numFmtId="0" fontId="43" fillId="39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32" borderId="0" applyNumberFormat="0" applyBorder="0" applyAlignment="0" applyProtection="0"/>
    <xf numFmtId="0" fontId="43" fillId="40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27" borderId="0" applyNumberFormat="0" applyBorder="0" applyAlignment="0" applyProtection="0"/>
    <xf numFmtId="0" fontId="43" fillId="41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37" borderId="0" applyNumberFormat="0" applyBorder="0" applyAlignment="0" applyProtection="0"/>
    <xf numFmtId="0" fontId="43" fillId="44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5" borderId="0" applyNumberFormat="0" applyBorder="0" applyAlignment="0" applyProtection="0"/>
    <xf numFmtId="0" fontId="43" fillId="38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45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9" borderId="0" applyNumberFormat="0" applyBorder="0" applyAlignment="0" applyProtection="0"/>
    <xf numFmtId="0" fontId="43" fillId="37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4" fontId="59" fillId="23" borderId="5">
      <alignment horizontal="right" vertical="center"/>
    </xf>
    <xf numFmtId="4" fontId="59" fillId="23" borderId="5">
      <alignment horizontal="right" vertical="center"/>
    </xf>
    <xf numFmtId="0" fontId="44" fillId="26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4" fillId="30" borderId="0" applyNumberFormat="0" applyBorder="0" applyAlignment="0" applyProtection="0"/>
    <xf numFmtId="0" fontId="45" fillId="46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61" fillId="47" borderId="6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0" fontId="46" fillId="48" borderId="7" applyNumberFormat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0" fontId="6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0" fontId="6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40" fillId="0" borderId="8">
      <alignment horizontal="left" vertical="center" wrapText="1" indent="2"/>
    </xf>
    <xf numFmtId="172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1" fontId="6" fillId="0" borderId="0" applyFont="0" applyFill="0" applyBorder="0" applyAlignment="0" applyProtection="0"/>
    <xf numFmtId="11" fontId="6" fillId="0" borderId="0" applyFont="0" applyFill="0" applyBorder="0" applyAlignment="0" applyProtection="0"/>
    <xf numFmtId="11" fontId="6" fillId="0" borderId="0" applyFont="0" applyFill="0" applyBorder="0" applyAlignment="0" applyProtection="0"/>
    <xf numFmtId="11" fontId="6" fillId="0" borderId="0" applyFont="0" applyFill="0" applyBorder="0" applyAlignment="0" applyProtection="0"/>
    <xf numFmtId="0" fontId="48" fillId="28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49" fillId="0" borderId="9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63" fillId="0" borderId="10" applyNumberFormat="0" applyFill="0" applyAlignment="0" applyProtection="0"/>
    <xf numFmtId="0" fontId="50" fillId="0" borderId="11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64" fillId="0" borderId="12" applyNumberFormat="0" applyFill="0" applyAlignment="0" applyProtection="0"/>
    <xf numFmtId="0" fontId="51" fillId="0" borderId="13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65" fillId="0" borderId="14" applyNumberFormat="0" applyFill="0" applyAlignment="0" applyProtection="0"/>
    <xf numFmtId="0" fontId="51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52" fillId="31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0" fontId="52" fillId="34" borderId="6" applyNumberFormat="0" applyAlignment="0" applyProtection="0"/>
    <xf numFmtId="4" fontId="40" fillId="0" borderId="0" applyBorder="0">
      <alignment horizontal="right" vertical="center"/>
    </xf>
    <xf numFmtId="0" fontId="53" fillId="0" borderId="15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0" fontId="56" fillId="0" borderId="16" applyNumberFormat="0" applyFill="0" applyAlignment="0" applyProtection="0"/>
    <xf numFmtId="169" fontId="6" fillId="0" borderId="0" applyFont="0" applyFill="0" applyBorder="0" applyAlignment="0" applyProtection="0"/>
    <xf numFmtId="0" fontId="41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6" fillId="34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168" fontId="67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168" fontId="67" fillId="0" borderId="0">
      <alignment vertical="center"/>
    </xf>
    <xf numFmtId="168" fontId="67" fillId="0" borderId="0">
      <alignment vertical="center"/>
    </xf>
    <xf numFmtId="168" fontId="67" fillId="0" borderId="0">
      <alignment vertical="center"/>
    </xf>
    <xf numFmtId="168" fontId="67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67" fillId="0" borderId="0">
      <alignment vertical="center"/>
    </xf>
    <xf numFmtId="168" fontId="67" fillId="0" borderId="0">
      <alignment vertical="center"/>
    </xf>
    <xf numFmtId="168" fontId="67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168" fontId="67" fillId="0" borderId="0">
      <alignment vertical="center"/>
    </xf>
    <xf numFmtId="168" fontId="67" fillId="0" borderId="0">
      <alignment vertical="center"/>
    </xf>
    <xf numFmtId="168" fontId="67" fillId="0" borderId="0">
      <alignment vertical="center"/>
    </xf>
    <xf numFmtId="168" fontId="67" fillId="0" borderId="0">
      <alignment vertical="center"/>
    </xf>
    <xf numFmtId="0" fontId="5" fillId="0" borderId="0"/>
    <xf numFmtId="167" fontId="67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7" fontId="67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3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78" fontId="67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" fontId="40" fillId="0" borderId="5" applyFill="0" applyBorder="0" applyProtection="0">
      <alignment horizontal="right" vertical="center"/>
    </xf>
    <xf numFmtId="0" fontId="60" fillId="0" borderId="0" applyNumberFormat="0" applyFill="0" applyBorder="0" applyProtection="0">
      <alignment horizontal="left" vertical="center"/>
    </xf>
    <xf numFmtId="0" fontId="6" fillId="49" borderId="0" applyNumberFormat="0" applyFont="0" applyBorder="0" applyAlignment="0" applyProtection="0"/>
    <xf numFmtId="0" fontId="31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0" fontId="6" fillId="29" borderId="17" applyNumberFormat="0" applyFont="0" applyAlignment="0" applyProtection="0"/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54" fillId="46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0" fontId="54" fillId="47" borderId="18" applyNumberFormat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58" fillId="0" borderId="0" applyFont="0" applyFill="0" applyBorder="0" applyAlignment="0" applyProtection="0"/>
    <xf numFmtId="41" fontId="58" fillId="0" borderId="0" applyFont="0" applyFill="0" applyBorder="0" applyAlignment="0" applyProtection="0"/>
    <xf numFmtId="170" fontId="58" fillId="0" borderId="0" applyFont="0" applyFill="0" applyBorder="0" applyAlignment="0" applyProtection="0"/>
    <xf numFmtId="0" fontId="6" fillId="0" borderId="5" applyNumberFormat="0" applyFill="0" applyProtection="0">
      <alignment horizontal="right"/>
    </xf>
    <xf numFmtId="0" fontId="6" fillId="0" borderId="5" applyNumberFormat="0" applyFill="0" applyProtection="0">
      <alignment horizontal="right"/>
    </xf>
    <xf numFmtId="0" fontId="6" fillId="0" borderId="5" applyNumberFormat="0" applyFill="0" applyProtection="0">
      <alignment horizontal="right"/>
    </xf>
    <xf numFmtId="0" fontId="6" fillId="0" borderId="5" applyNumberFormat="0" applyFill="0" applyProtection="0">
      <alignment horizontal="right"/>
    </xf>
    <xf numFmtId="0" fontId="35" fillId="50" borderId="5" applyNumberFormat="0" applyProtection="0">
      <alignment horizontal="right"/>
    </xf>
    <xf numFmtId="0" fontId="37" fillId="50" borderId="0" applyNumberFormat="0" applyBorder="0" applyProtection="0">
      <alignment horizontal="left"/>
    </xf>
    <xf numFmtId="0" fontId="35" fillId="50" borderId="5" applyNumberFormat="0" applyProtection="0">
      <alignment horizontal="left"/>
    </xf>
    <xf numFmtId="0" fontId="6" fillId="0" borderId="5" applyNumberFormat="0" applyFill="0" applyProtection="0">
      <alignment horizontal="right"/>
    </xf>
    <xf numFmtId="0" fontId="6" fillId="0" borderId="5" applyNumberFormat="0" applyFill="0" applyProtection="0">
      <alignment horizontal="right"/>
    </xf>
    <xf numFmtId="0" fontId="6" fillId="0" borderId="5" applyNumberFormat="0" applyFill="0" applyProtection="0">
      <alignment horizontal="right"/>
    </xf>
    <xf numFmtId="0" fontId="6" fillId="0" borderId="5" applyNumberFormat="0" applyFill="0" applyProtection="0">
      <alignment horizontal="right"/>
    </xf>
    <xf numFmtId="0" fontId="57" fillId="51" borderId="0" applyNumberFormat="0" applyBorder="0" applyProtection="0">
      <alignment horizontal="left"/>
    </xf>
    <xf numFmtId="0" fontId="55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0" fontId="42" fillId="0" borderId="20" applyNumberFormat="0" applyFill="0" applyAlignment="0" applyProtection="0"/>
    <xf numFmtId="171" fontId="58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69" fillId="0" borderId="0" applyNumberFormat="0" applyFill="0" applyBorder="0" applyAlignment="0" applyProtection="0">
      <alignment vertical="center"/>
    </xf>
    <xf numFmtId="0" fontId="5" fillId="0" borderId="0"/>
    <xf numFmtId="0" fontId="6" fillId="0" borderId="0"/>
    <xf numFmtId="0" fontId="22" fillId="0" borderId="0"/>
    <xf numFmtId="9" fontId="22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6" fillId="0" borderId="0"/>
    <xf numFmtId="43" fontId="22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2" fillId="0" borderId="0"/>
    <xf numFmtId="0" fontId="28" fillId="0" borderId="0" applyNumberFormat="0" applyFill="0" applyBorder="0" applyAlignment="0" applyProtection="0"/>
    <xf numFmtId="9" fontId="2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/>
    <xf numFmtId="0" fontId="70" fillId="0" borderId="0" applyNumberFormat="0" applyFill="0" applyBorder="0" applyAlignment="0" applyProtection="0"/>
    <xf numFmtId="4" fontId="71" fillId="0" borderId="0" applyNumberFormat="0" applyFill="0" applyBorder="0" applyAlignment="0" applyProtection="0">
      <alignment horizontal="center"/>
    </xf>
    <xf numFmtId="0" fontId="72" fillId="0" borderId="0" applyNumberForma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165" fontId="6" fillId="0" borderId="0"/>
    <xf numFmtId="0" fontId="22" fillId="0" borderId="0"/>
    <xf numFmtId="0" fontId="30" fillId="0" borderId="0"/>
    <xf numFmtId="0" fontId="27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9" fillId="13" borderId="2" applyNumberFormat="0" applyAlignment="0" applyProtection="0"/>
    <xf numFmtId="0" fontId="18" fillId="12" borderId="2" applyNumberFormat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15" fillId="17" borderId="0" applyNumberFormat="0" applyBorder="0" applyAlignment="0" applyProtection="0"/>
    <xf numFmtId="43" fontId="5" fillId="0" borderId="0" applyFont="0" applyFill="0" applyBorder="0" applyAlignment="0" applyProtection="0"/>
    <xf numFmtId="0" fontId="33" fillId="4" borderId="0" applyNumberFormat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1" fillId="52" borderId="0" applyNumberFormat="0" applyBorder="0" applyAlignment="0" applyProtection="0"/>
    <xf numFmtId="0" fontId="74" fillId="16" borderId="0" applyNumberFormat="0" applyBorder="0" applyAlignment="0" applyProtection="0"/>
    <xf numFmtId="164" fontId="5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21" fillId="15" borderId="0" applyNumberFormat="0" applyBorder="0" applyAlignment="0" applyProtection="0"/>
    <xf numFmtId="0" fontId="74" fillId="6" borderId="0" applyNumberFormat="0" applyBorder="0" applyAlignment="0" applyProtection="0"/>
    <xf numFmtId="0" fontId="15" fillId="16" borderId="0" applyNumberFormat="0" applyBorder="0" applyAlignment="0" applyProtection="0"/>
    <xf numFmtId="0" fontId="1" fillId="2" borderId="0" applyNumberFormat="0" applyBorder="0" applyAlignment="0" applyProtection="0"/>
    <xf numFmtId="0" fontId="76" fillId="0" borderId="0" applyNumberFormat="0" applyFill="0" applyBorder="0" applyAlignment="0" applyProtection="0"/>
    <xf numFmtId="166" fontId="33" fillId="22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166" fontId="1" fillId="20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166" fontId="18" fillId="12" borderId="2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3" fontId="5" fillId="0" borderId="0" applyFont="0" applyFill="0" applyBorder="0" applyAlignment="0" applyProtection="0"/>
    <xf numFmtId="0" fontId="25" fillId="6" borderId="0" applyNumberFormat="0" applyBorder="0" applyAlignment="0" applyProtection="0"/>
    <xf numFmtId="0" fontId="22" fillId="15" borderId="0" applyNumberFormat="0" applyBorder="0" applyAlignment="0" applyProtection="0"/>
    <xf numFmtId="0" fontId="25" fillId="16" borderId="0" applyNumberFormat="0" applyBorder="0" applyAlignment="0" applyProtection="0"/>
    <xf numFmtId="0" fontId="21" fillId="0" borderId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77" fillId="0" borderId="0"/>
    <xf numFmtId="0" fontId="6" fillId="5" borderId="1" applyNumberFormat="0" applyFon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0" fillId="0" borderId="0"/>
    <xf numFmtId="180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1" fillId="0" borderId="0"/>
    <xf numFmtId="0" fontId="28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2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22" fillId="0" borderId="0"/>
    <xf numFmtId="0" fontId="28" fillId="0" borderId="0" applyNumberFormat="0" applyFill="0" applyBorder="0" applyAlignment="0" applyProtection="0"/>
    <xf numFmtId="9" fontId="2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27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1" fillId="0" borderId="0"/>
    <xf numFmtId="9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0" fontId="21" fillId="0" borderId="0"/>
    <xf numFmtId="0" fontId="22" fillId="0" borderId="0"/>
    <xf numFmtId="9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" fontId="38" fillId="0" borderId="0" applyNumberFormat="0" applyFill="0" applyBorder="0" applyAlignment="0" applyProtection="0">
      <alignment horizont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21" fillId="0" borderId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9" fillId="0" borderId="0" applyNumberForma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1" fillId="32" borderId="0" applyNumberFormat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78" fontId="67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6" fillId="0" borderId="0"/>
    <xf numFmtId="43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6" fillId="0" borderId="0"/>
    <xf numFmtId="43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1" fillId="0" borderId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5" fillId="46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0" fontId="61" fillId="47" borderId="28" applyNumberFormat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2" fillId="31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52" fillId="34" borderId="28" applyNumberFormat="0" applyAlignment="0" applyProtection="0"/>
    <xf numFmtId="0" fontId="31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6" fillId="29" borderId="29" applyNumberFormat="0" applyFont="0" applyAlignment="0" applyProtection="0"/>
    <xf numFmtId="0" fontId="54" fillId="46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54" fillId="47" borderId="30" applyNumberFormat="0" applyAlignment="0" applyProtection="0"/>
    <xf numFmtId="0" fontId="42" fillId="0" borderId="31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0" fontId="42" fillId="0" borderId="32" applyNumberFormat="0" applyFill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1" fillId="0" borderId="0"/>
    <xf numFmtId="9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20" fillId="0" borderId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0" fontId="22" fillId="0" borderId="0"/>
    <xf numFmtId="0" fontId="28" fillId="0" borderId="0" applyNumberFormat="0" applyFill="0" applyBorder="0" applyAlignment="0" applyProtection="0"/>
    <xf numFmtId="9" fontId="2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27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0" fontId="5" fillId="52" borderId="0" applyNumberFormat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5" fillId="5" borderId="1" applyNumberFormat="0" applyFont="0" applyAlignment="0" applyProtection="0"/>
    <xf numFmtId="0" fontId="21" fillId="0" borderId="0"/>
    <xf numFmtId="0" fontId="22" fillId="0" borderId="0"/>
    <xf numFmtId="0" fontId="24" fillId="0" borderId="0" applyNumberFormat="0" applyFill="0" applyBorder="0" applyAlignment="0" applyProtection="0"/>
    <xf numFmtId="9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6" fillId="21" borderId="0" applyBorder="0">
      <alignment horizontal="center"/>
    </xf>
    <xf numFmtId="164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1" fillId="0" borderId="0"/>
    <xf numFmtId="43" fontId="5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9" fillId="0" borderId="0" applyNumberForma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1" fillId="24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85" fontId="82" fillId="0" borderId="0" applyFill="0" applyBorder="0" applyAlignment="0" applyProtection="0"/>
    <xf numFmtId="43" fontId="6" fillId="0" borderId="0" applyFont="0" applyFill="0" applyBorder="0" applyAlignment="0" applyProtection="0"/>
    <xf numFmtId="186" fontId="84" fillId="0" borderId="0"/>
    <xf numFmtId="0" fontId="20" fillId="0" borderId="0"/>
    <xf numFmtId="187" fontId="85" fillId="0" borderId="0"/>
    <xf numFmtId="0" fontId="86" fillId="0" borderId="0">
      <alignment horizontal="center"/>
    </xf>
    <xf numFmtId="0" fontId="87" fillId="0" borderId="9" applyNumberFormat="0" applyFill="0" applyAlignment="0" applyProtection="0"/>
    <xf numFmtId="0" fontId="88" fillId="0" borderId="0" applyNumberFormat="0" applyFill="0" applyBorder="0" applyAlignment="0" applyProtection="0"/>
    <xf numFmtId="0" fontId="86" fillId="0" borderId="0">
      <alignment horizontal="center" textRotation="90"/>
    </xf>
    <xf numFmtId="0" fontId="89" fillId="0" borderId="0"/>
    <xf numFmtId="166" fontId="89" fillId="0" borderId="0"/>
    <xf numFmtId="188" fontId="92" fillId="0" borderId="0"/>
    <xf numFmtId="188" fontId="92" fillId="0" borderId="0"/>
    <xf numFmtId="188" fontId="92" fillId="0" borderId="0"/>
    <xf numFmtId="188" fontId="92" fillId="0" borderId="0"/>
    <xf numFmtId="188" fontId="92" fillId="0" borderId="0"/>
    <xf numFmtId="188" fontId="92" fillId="0" borderId="0"/>
    <xf numFmtId="188" fontId="92" fillId="0" borderId="0"/>
    <xf numFmtId="188" fontId="92" fillId="0" borderId="0"/>
    <xf numFmtId="3" fontId="93" fillId="0" borderId="0" applyFont="0" applyFill="0" applyBorder="0" applyAlignment="0" applyProtection="0"/>
    <xf numFmtId="189" fontId="6" fillId="0" borderId="0" applyFont="0" applyFill="0" applyBorder="0" applyAlignment="0" applyProtection="0"/>
    <xf numFmtId="166" fontId="93" fillId="0" borderId="0" applyFont="0" applyFill="0" applyBorder="0" applyAlignment="0" applyProtection="0"/>
    <xf numFmtId="166" fontId="94" fillId="0" borderId="0">
      <protection locked="0"/>
    </xf>
    <xf numFmtId="166" fontId="94" fillId="0" borderId="0">
      <protection locked="0"/>
    </xf>
    <xf numFmtId="166" fontId="95" fillId="0" borderId="0">
      <protection locked="0"/>
    </xf>
    <xf numFmtId="166" fontId="94" fillId="0" borderId="0">
      <protection locked="0"/>
    </xf>
    <xf numFmtId="166" fontId="94" fillId="0" borderId="0">
      <protection locked="0"/>
    </xf>
    <xf numFmtId="166" fontId="94" fillId="0" borderId="0">
      <protection locked="0"/>
    </xf>
    <xf numFmtId="166" fontId="95" fillId="0" borderId="0">
      <protection locked="0"/>
    </xf>
    <xf numFmtId="2" fontId="93" fillId="0" borderId="0" applyFont="0" applyFill="0" applyBorder="0" applyAlignment="0" applyProtection="0"/>
    <xf numFmtId="166" fontId="13" fillId="55" borderId="0" applyNumberFormat="0" applyBorder="0" applyAlignment="0" applyProtection="0"/>
    <xf numFmtId="166" fontId="37" fillId="0" borderId="25" applyNumberFormat="0" applyAlignment="0" applyProtection="0">
      <alignment horizontal="left" vertical="center"/>
    </xf>
    <xf numFmtId="166" fontId="37" fillId="0" borderId="33">
      <alignment horizontal="left" vertical="center"/>
    </xf>
    <xf numFmtId="190" fontId="6" fillId="33" borderId="0" applyNumberFormat="0" applyFont="0" applyBorder="0" applyAlignment="0" applyProtection="0"/>
    <xf numFmtId="191" fontId="96" fillId="0" borderId="0"/>
    <xf numFmtId="0" fontId="97" fillId="0" borderId="0"/>
    <xf numFmtId="166" fontId="98" fillId="0" borderId="0">
      <alignment vertical="top"/>
    </xf>
    <xf numFmtId="0" fontId="18" fillId="12" borderId="2" applyNumberFormat="0" applyAlignment="0" applyProtection="0"/>
    <xf numFmtId="182" fontId="6" fillId="56" borderId="34" applyNumberFormat="0" applyFont="0" applyAlignment="0"/>
    <xf numFmtId="0" fontId="6" fillId="57" borderId="35" applyNumberFormat="0" applyFont="0" applyAlignment="0"/>
    <xf numFmtId="0" fontId="7" fillId="58" borderId="35" applyNumberFormat="0" applyFont="0" applyAlignment="0"/>
    <xf numFmtId="43" fontId="5" fillId="0" borderId="0" applyFont="0" applyFill="0" applyBorder="0" applyAlignment="0" applyProtection="0"/>
    <xf numFmtId="0" fontId="87" fillId="0" borderId="9" applyNumberFormat="0" applyFill="0" applyAlignment="0" applyProtection="0"/>
    <xf numFmtId="0" fontId="88" fillId="0" borderId="0" applyNumberFormat="0" applyFill="0" applyBorder="0" applyAlignment="0" applyProtection="0"/>
    <xf numFmtId="0" fontId="6" fillId="59" borderId="36" applyNumberFormat="0" applyFont="0" applyAlignment="0"/>
    <xf numFmtId="0" fontId="5" fillId="0" borderId="0"/>
    <xf numFmtId="165" fontId="6" fillId="0" borderId="0"/>
    <xf numFmtId="165" fontId="5" fillId="0" borderId="0"/>
    <xf numFmtId="165" fontId="5" fillId="0" borderId="0"/>
    <xf numFmtId="166" fontId="5" fillId="0" borderId="0"/>
    <xf numFmtId="164" fontId="31" fillId="0" borderId="0" applyFont="0" applyFill="0" applyBorder="0" applyAlignment="0" applyProtection="0"/>
    <xf numFmtId="164" fontId="5" fillId="0" borderId="0" applyFont="0" applyFill="0" applyBorder="0" applyAlignment="0" applyProtection="0"/>
    <xf numFmtId="180" fontId="6" fillId="0" borderId="0" applyFont="0" applyFill="0" applyBorder="0" applyAlignment="0" applyProtection="0"/>
    <xf numFmtId="0" fontId="80" fillId="0" borderId="23" applyNumberFormat="0" applyFill="0" applyAlignment="0" applyProtection="0"/>
    <xf numFmtId="0" fontId="5" fillId="0" borderId="0"/>
    <xf numFmtId="0" fontId="5" fillId="0" borderId="0"/>
    <xf numFmtId="40" fontId="99" fillId="0" borderId="0"/>
    <xf numFmtId="184" fontId="99" fillId="0" borderId="0"/>
    <xf numFmtId="0" fontId="30" fillId="0" borderId="0"/>
    <xf numFmtId="9" fontId="30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1" fillId="0" borderId="0" applyFont="0" applyFill="0" applyBorder="0" applyAlignment="0" applyProtection="0"/>
    <xf numFmtId="0" fontId="91" fillId="0" borderId="0"/>
    <xf numFmtId="164" fontId="5" fillId="0" borderId="0" applyFont="0" applyFill="0" applyBorder="0" applyAlignment="0" applyProtection="0"/>
    <xf numFmtId="9" fontId="91" fillId="0" borderId="0" applyFont="0" applyFill="0" applyBorder="0" applyAlignment="0" applyProtection="0"/>
    <xf numFmtId="0" fontId="5" fillId="0" borderId="0"/>
    <xf numFmtId="164" fontId="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91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6" fontId="5" fillId="0" borderId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166" fontId="6" fillId="0" borderId="0"/>
    <xf numFmtId="164" fontId="6" fillId="0" borderId="0" applyFont="0" applyFill="0" applyBorder="0" applyAlignment="0" applyProtection="0"/>
    <xf numFmtId="166" fontId="33" fillId="4" borderId="0" applyNumberFormat="0" applyBorder="0" applyAlignment="0" applyProtection="0"/>
    <xf numFmtId="166" fontId="1" fillId="2" borderId="0" applyNumberFormat="0" applyBorder="0" applyAlignment="0" applyProtection="0"/>
    <xf numFmtId="43" fontId="6" fillId="0" borderId="0" applyFont="0" applyFill="0" applyBorder="0" applyAlignment="0" applyProtection="0"/>
    <xf numFmtId="166" fontId="72" fillId="0" borderId="0" applyNumberFormat="0" applyFill="0" applyBorder="0" applyAlignment="0" applyProtection="0"/>
    <xf numFmtId="166" fontId="76" fillId="0" borderId="0" applyNumberFormat="0" applyFill="0" applyBorder="0" applyAlignment="0" applyProtection="0"/>
    <xf numFmtId="166" fontId="84" fillId="0" borderId="0"/>
    <xf numFmtId="166" fontId="20" fillId="0" borderId="0"/>
    <xf numFmtId="166" fontId="86" fillId="0" borderId="0">
      <alignment horizontal="center"/>
    </xf>
    <xf numFmtId="166" fontId="86" fillId="0" borderId="0">
      <alignment horizontal="center" textRotation="90"/>
    </xf>
    <xf numFmtId="166" fontId="89" fillId="0" borderId="0"/>
    <xf numFmtId="164" fontId="5" fillId="0" borderId="0" applyFont="0" applyFill="0" applyBorder="0" applyAlignment="0" applyProtection="0"/>
    <xf numFmtId="166" fontId="5" fillId="0" borderId="0"/>
    <xf numFmtId="166" fontId="29" fillId="0" borderId="0" applyNumberFormat="0" applyFill="0" applyBorder="0" applyAlignment="0" applyProtection="0">
      <alignment vertical="top"/>
      <protection locked="0"/>
    </xf>
    <xf numFmtId="166" fontId="5" fillId="0" borderId="0"/>
    <xf numFmtId="166" fontId="6" fillId="0" borderId="0"/>
    <xf numFmtId="9" fontId="5" fillId="0" borderId="0" applyFont="0" applyFill="0" applyBorder="0" applyAlignment="0" applyProtection="0"/>
    <xf numFmtId="166" fontId="19" fillId="13" borderId="2" applyNumberFormat="0" applyAlignment="0" applyProtection="0"/>
    <xf numFmtId="166" fontId="18" fillId="60" borderId="2" applyNumberFormat="0" applyAlignment="0" applyProtection="0"/>
    <xf numFmtId="166" fontId="5" fillId="5" borderId="1" applyNumberFormat="0" applyFont="0" applyAlignment="0" applyProtection="0"/>
    <xf numFmtId="166" fontId="78" fillId="0" borderId="22" applyNumberFormat="0" applyFill="0" applyAlignment="0" applyProtection="0"/>
    <xf numFmtId="166" fontId="79" fillId="0" borderId="4" applyNumberFormat="0" applyFill="0" applyAlignment="0" applyProtection="0"/>
    <xf numFmtId="166" fontId="80" fillId="0" borderId="23" applyNumberFormat="0" applyFill="0" applyAlignment="0" applyProtection="0"/>
    <xf numFmtId="166" fontId="6" fillId="0" borderId="0"/>
    <xf numFmtId="166" fontId="18" fillId="12" borderId="2" applyNumberFormat="0" applyAlignment="0" applyProtection="0"/>
    <xf numFmtId="166" fontId="8" fillId="0" borderId="0" applyNumberFormat="0" applyFill="0" applyBorder="0" applyAlignment="0" applyProtection="0">
      <alignment vertical="top"/>
      <protection locked="0"/>
    </xf>
    <xf numFmtId="164" fontId="31" fillId="0" borderId="0" applyFont="0" applyFill="0" applyBorder="0" applyAlignment="0" applyProtection="0"/>
    <xf numFmtId="166" fontId="87" fillId="0" borderId="9" applyNumberFormat="0" applyFill="0" applyAlignment="0" applyProtection="0"/>
    <xf numFmtId="166" fontId="39" fillId="0" borderId="4" applyNumberFormat="0" applyFill="0" applyAlignment="0" applyProtection="0"/>
    <xf numFmtId="166" fontId="88" fillId="0" borderId="0" applyNumberFormat="0" applyFill="0" applyBorder="0" applyAlignment="0" applyProtection="0"/>
    <xf numFmtId="166" fontId="81" fillId="13" borderId="24" applyNumberFormat="0" applyAlignment="0" applyProtection="0"/>
    <xf numFmtId="166" fontId="5" fillId="53" borderId="0" applyNumberFormat="0" applyBorder="0" applyAlignment="0" applyProtection="0"/>
    <xf numFmtId="166" fontId="5" fillId="0" borderId="0"/>
    <xf numFmtId="164" fontId="5" fillId="0" borderId="0" applyFont="0" applyFill="0" applyBorder="0" applyAlignment="0" applyProtection="0"/>
    <xf numFmtId="166" fontId="37" fillId="0" borderId="25" applyNumberFormat="0" applyAlignment="0" applyProtection="0">
      <alignment horizontal="left" vertical="center"/>
    </xf>
    <xf numFmtId="166" fontId="37" fillId="0" borderId="33">
      <alignment horizontal="left" vertical="center"/>
    </xf>
    <xf numFmtId="166" fontId="6" fillId="0" borderId="0"/>
    <xf numFmtId="166" fontId="33" fillId="4" borderId="0" applyNumberFormat="0" applyBorder="0" applyAlignment="0" applyProtection="0"/>
    <xf numFmtId="166" fontId="1" fillId="2" borderId="0" applyNumberFormat="0" applyBorder="0" applyAlignment="0" applyProtection="0"/>
    <xf numFmtId="166" fontId="5" fillId="5" borderId="1" applyNumberFormat="0" applyFont="0" applyAlignment="0" applyProtection="0"/>
    <xf numFmtId="166" fontId="78" fillId="0" borderId="22" applyNumberFormat="0" applyFill="0" applyAlignment="0" applyProtection="0"/>
    <xf numFmtId="166" fontId="79" fillId="0" borderId="4" applyNumberFormat="0" applyFill="0" applyAlignment="0" applyProtection="0"/>
    <xf numFmtId="166" fontId="80" fillId="0" borderId="23" applyNumberFormat="0" applyFill="0" applyAlignment="0" applyProtection="0"/>
    <xf numFmtId="166" fontId="18" fillId="12" borderId="2" applyNumberFormat="0" applyAlignment="0" applyProtection="0"/>
    <xf numFmtId="166" fontId="81" fillId="13" borderId="24" applyNumberFormat="0" applyAlignment="0" applyProtection="0"/>
    <xf numFmtId="166" fontId="5" fillId="53" borderId="0" applyNumberFormat="0" applyBorder="0" applyAlignment="0" applyProtection="0"/>
    <xf numFmtId="0" fontId="5" fillId="0" borderId="0"/>
    <xf numFmtId="0" fontId="5" fillId="0" borderId="0"/>
    <xf numFmtId="0" fontId="30" fillId="0" borderId="0"/>
    <xf numFmtId="0" fontId="30" fillId="0" borderId="0"/>
    <xf numFmtId="0" fontId="30" fillId="0" borderId="0"/>
    <xf numFmtId="9" fontId="30" fillId="0" borderId="0" applyFont="0" applyFill="0" applyBorder="0" applyAlignment="0" applyProtection="0"/>
    <xf numFmtId="0" fontId="90" fillId="0" borderId="0"/>
    <xf numFmtId="0" fontId="6" fillId="0" borderId="0"/>
    <xf numFmtId="9" fontId="90" fillId="0" borderId="0" applyFont="0" applyFill="0" applyBorder="0" applyAlignment="0" applyProtection="0"/>
    <xf numFmtId="0" fontId="100" fillId="0" borderId="0" applyNumberFormat="0" applyFont="0" applyFill="0" applyBorder="0" applyProtection="0">
      <alignment horizontal="left" vertical="center" indent="5"/>
    </xf>
    <xf numFmtId="4" fontId="40" fillId="61" borderId="5">
      <alignment horizontal="right" vertical="center"/>
    </xf>
    <xf numFmtId="4" fontId="60" fillId="0" borderId="26" applyFill="0" applyBorder="0" applyProtection="0">
      <alignment horizontal="right"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54" borderId="0" applyNumberFormat="0" applyFont="0" applyBorder="0" applyAlignment="0"/>
    <xf numFmtId="41" fontId="6" fillId="0" borderId="0" applyFont="0" applyFill="0" applyBorder="0" applyAlignment="0" applyProtection="0">
      <alignment wrapText="1"/>
    </xf>
    <xf numFmtId="43" fontId="6" fillId="0" borderId="0" applyFont="0" applyFill="0" applyBorder="0" applyAlignment="0" applyProtection="0">
      <alignment wrapText="1"/>
    </xf>
    <xf numFmtId="194" fontId="6" fillId="0" borderId="0" applyFont="0" applyFill="0" applyBorder="0" applyAlignment="0" applyProtection="0"/>
    <xf numFmtId="195" fontId="101" fillId="0" borderId="0">
      <alignment horizontal="left"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4" fontId="40" fillId="0" borderId="27">
      <alignment horizontal="right" vertical="center"/>
    </xf>
    <xf numFmtId="0" fontId="6" fillId="23" borderId="0" applyNumberFormat="0" applyFont="0" applyBorder="0" applyAlignment="0"/>
    <xf numFmtId="196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8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0" fillId="49" borderId="0" applyNumberFormat="0" applyFont="0" applyBorder="0" applyAlignment="0" applyProtection="0"/>
    <xf numFmtId="9" fontId="2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3" fontId="6" fillId="0" borderId="0" applyFont="0" applyFill="0" applyProtection="0"/>
    <xf numFmtId="9" fontId="9" fillId="0" borderId="0" applyFont="0" applyFill="0" applyBorder="0" applyAlignment="0" applyProtection="0"/>
    <xf numFmtId="195" fontId="103" fillId="0" borderId="0" applyFill="0" applyBorder="0" applyAlignment="0" applyProtection="0"/>
    <xf numFmtId="0" fontId="6" fillId="0" borderId="0"/>
    <xf numFmtId="0" fontId="40" fillId="49" borderId="5"/>
    <xf numFmtId="0" fontId="104" fillId="0" borderId="0"/>
    <xf numFmtId="0" fontId="67" fillId="0" borderId="0">
      <alignment horizontal="right"/>
    </xf>
    <xf numFmtId="0" fontId="67" fillId="0" borderId="0">
      <alignment horizontal="left"/>
    </xf>
    <xf numFmtId="0" fontId="7" fillId="0" borderId="0"/>
    <xf numFmtId="200" fontId="6" fillId="0" borderId="0" applyFont="0" applyFill="0" applyBorder="0" applyAlignment="0" applyProtection="0">
      <alignment horizontal="left"/>
    </xf>
    <xf numFmtId="181" fontId="6" fillId="0" borderId="0" applyFont="0" applyFill="0" applyBorder="0" applyAlignment="0" applyProtection="0">
      <alignment horizontal="left"/>
    </xf>
    <xf numFmtId="201" fontId="6" fillId="0" borderId="0" applyFont="0" applyFill="0" applyBorder="0" applyAlignment="0" applyProtection="0">
      <alignment horizontal="left"/>
    </xf>
    <xf numFmtId="49" fontId="6" fillId="0" borderId="0" applyFill="0" applyBorder="0" applyProtection="0">
      <alignment horizontal="left"/>
    </xf>
    <xf numFmtId="200" fontId="6" fillId="0" borderId="0" applyFont="0" applyFill="0" applyBorder="0" applyAlignment="0" applyProtection="0">
      <alignment horizontal="left"/>
    </xf>
    <xf numFmtId="181" fontId="6" fillId="0" borderId="0" applyFont="0" applyFill="0" applyBorder="0" applyAlignment="0" applyProtection="0">
      <alignment horizontal="left"/>
    </xf>
    <xf numFmtId="201" fontId="6" fillId="0" borderId="0" applyFont="0" applyFill="0" applyBorder="0" applyAlignment="0" applyProtection="0">
      <alignment horizontal="left"/>
    </xf>
    <xf numFmtId="49" fontId="6" fillId="0" borderId="0" applyFill="0" applyBorder="0" applyProtection="0">
      <alignment horizontal="left"/>
    </xf>
    <xf numFmtId="0" fontId="105" fillId="0" borderId="0">
      <alignment horizontal="left" vertical="top"/>
    </xf>
    <xf numFmtId="0" fontId="106" fillId="0" borderId="0">
      <alignment horizontal="left"/>
    </xf>
    <xf numFmtId="202" fontId="107" fillId="62" borderId="0" applyNumberFormat="0" applyBorder="0">
      <protection locked="0"/>
    </xf>
    <xf numFmtId="202" fontId="83" fillId="63" borderId="0" applyNumberFormat="0" applyBorder="0">
      <protection locked="0"/>
    </xf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2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203" fontId="103" fillId="0" borderId="0" applyFont="0" applyFill="0" applyBorder="0" applyAlignment="0" applyProtection="0"/>
    <xf numFmtId="204" fontId="103" fillId="0" borderId="0" applyFont="0" applyFill="0" applyBorder="0" applyAlignment="0" applyProtection="0"/>
    <xf numFmtId="0" fontId="108" fillId="54" borderId="0">
      <alignment horizontal="left" vertical="center" indent="1"/>
    </xf>
    <xf numFmtId="4" fontId="40" fillId="0" borderId="0"/>
    <xf numFmtId="43" fontId="90" fillId="0" borderId="0" applyFont="0" applyFill="0" applyBorder="0" applyAlignment="0" applyProtection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166" fontId="1" fillId="2" borderId="0" applyNumberFormat="0" applyBorder="0" applyAlignment="0" applyProtection="0"/>
    <xf numFmtId="164" fontId="5" fillId="0" borderId="0" applyFont="0" applyFill="0" applyBorder="0" applyAlignment="0" applyProtection="0"/>
    <xf numFmtId="166" fontId="33" fillId="4" borderId="0" applyNumberFormat="0" applyBorder="0" applyAlignment="0" applyProtection="0"/>
    <xf numFmtId="9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166" fontId="5" fillId="0" borderId="0"/>
    <xf numFmtId="166" fontId="6" fillId="0" borderId="0"/>
    <xf numFmtId="164" fontId="6" fillId="0" borderId="0" applyFont="0" applyFill="0" applyBorder="0" applyAlignment="0" applyProtection="0"/>
    <xf numFmtId="166" fontId="86" fillId="0" borderId="0">
      <alignment horizontal="center"/>
    </xf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0" fontId="90" fillId="0" borderId="0"/>
    <xf numFmtId="166" fontId="29" fillId="0" borderId="0" applyNumberFormat="0" applyFill="0" applyBorder="0" applyAlignment="0" applyProtection="0">
      <alignment vertical="top"/>
      <protection locked="0"/>
    </xf>
    <xf numFmtId="166" fontId="5" fillId="0" borderId="0"/>
    <xf numFmtId="166" fontId="6" fillId="0" borderId="0"/>
    <xf numFmtId="9" fontId="5" fillId="0" borderId="0" applyFont="0" applyFill="0" applyBorder="0" applyAlignment="0" applyProtection="0"/>
    <xf numFmtId="166" fontId="19" fillId="13" borderId="2" applyNumberFormat="0" applyAlignment="0" applyProtection="0"/>
    <xf numFmtId="0" fontId="90" fillId="0" borderId="0"/>
    <xf numFmtId="166" fontId="5" fillId="5" borderId="1" applyNumberFormat="0" applyFont="0" applyAlignment="0" applyProtection="0"/>
    <xf numFmtId="166" fontId="78" fillId="0" borderId="22" applyNumberFormat="0" applyFill="0" applyAlignment="0" applyProtection="0"/>
    <xf numFmtId="166" fontId="79" fillId="0" borderId="4" applyNumberFormat="0" applyFill="0" applyAlignment="0" applyProtection="0"/>
    <xf numFmtId="166" fontId="80" fillId="0" borderId="23" applyNumberFormat="0" applyFill="0" applyAlignment="0" applyProtection="0"/>
    <xf numFmtId="166" fontId="6" fillId="0" borderId="0"/>
    <xf numFmtId="166" fontId="18" fillId="12" borderId="2" applyNumberFormat="0" applyAlignment="0" applyProtection="0"/>
    <xf numFmtId="166" fontId="8" fillId="0" borderId="0" applyNumberFormat="0" applyFill="0" applyBorder="0" applyAlignment="0" applyProtection="0">
      <alignment vertical="top"/>
      <protection locked="0"/>
    </xf>
    <xf numFmtId="0" fontId="90" fillId="0" borderId="0"/>
    <xf numFmtId="166" fontId="81" fillId="13" borderId="24" applyNumberFormat="0" applyAlignment="0" applyProtection="0"/>
    <xf numFmtId="166" fontId="5" fillId="53" borderId="0" applyNumberFormat="0" applyBorder="0" applyAlignment="0" applyProtection="0"/>
    <xf numFmtId="0" fontId="5" fillId="0" borderId="0"/>
    <xf numFmtId="166" fontId="5" fillId="0" borderId="0"/>
    <xf numFmtId="166" fontId="6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164" fontId="6" fillId="0" borderId="0" applyFont="0" applyFill="0" applyBorder="0" applyAlignment="0" applyProtection="0"/>
    <xf numFmtId="0" fontId="90" fillId="0" borderId="0"/>
    <xf numFmtId="0" fontId="9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43" fontId="90" fillId="0" borderId="0" applyFont="0" applyFill="0" applyBorder="0" applyAlignment="0" applyProtection="0"/>
    <xf numFmtId="183" fontId="5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0" fontId="90" fillId="0" borderId="0"/>
    <xf numFmtId="43" fontId="90" fillId="0" borderId="0" applyFont="0" applyFill="0" applyBorder="0" applyAlignment="0" applyProtection="0"/>
    <xf numFmtId="43" fontId="90" fillId="0" borderId="0" applyFont="0" applyFill="0" applyBorder="0" applyAlignment="0" applyProtection="0"/>
    <xf numFmtId="0" fontId="91" fillId="0" borderId="0"/>
    <xf numFmtId="164" fontId="5" fillId="0" borderId="0" applyFont="0" applyFill="0" applyBorder="0" applyAlignment="0" applyProtection="0"/>
    <xf numFmtId="9" fontId="91" fillId="0" borderId="0" applyFont="0" applyFill="0" applyBorder="0" applyAlignment="0" applyProtection="0"/>
    <xf numFmtId="0" fontId="5" fillId="0" borderId="0"/>
    <xf numFmtId="164" fontId="6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" fillId="2" borderId="0" applyNumberFormat="0" applyBorder="0" applyAlignment="0" applyProtection="0"/>
    <xf numFmtId="0" fontId="5" fillId="0" borderId="0"/>
    <xf numFmtId="164" fontId="91" fillId="0" borderId="0" applyFont="0" applyFill="0" applyBorder="0" applyAlignment="0" applyProtection="0"/>
    <xf numFmtId="0" fontId="5" fillId="0" borderId="0"/>
    <xf numFmtId="0" fontId="5" fillId="0" borderId="0"/>
    <xf numFmtId="0" fontId="91" fillId="0" borderId="0"/>
    <xf numFmtId="164" fontId="91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91" fillId="0" borderId="0" applyFont="0" applyFill="0" applyBorder="0" applyAlignment="0" applyProtection="0"/>
    <xf numFmtId="164" fontId="91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91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164" fontId="91" fillId="0" borderId="0" applyFont="0" applyFill="0" applyBorder="0" applyAlignment="0" applyProtection="0"/>
    <xf numFmtId="0" fontId="91" fillId="0" borderId="0"/>
    <xf numFmtId="0" fontId="91" fillId="0" borderId="0"/>
    <xf numFmtId="0" fontId="91" fillId="0" borderId="0"/>
    <xf numFmtId="166" fontId="37" fillId="0" borderId="33">
      <alignment horizontal="left" vertical="center"/>
    </xf>
    <xf numFmtId="164" fontId="5" fillId="0" borderId="0" applyFont="0" applyFill="0" applyBorder="0" applyAlignment="0" applyProtection="0"/>
    <xf numFmtId="166" fontId="5" fillId="0" borderId="0"/>
    <xf numFmtId="4" fontId="60" fillId="0" borderId="26" applyFill="0" applyBorder="0" applyProtection="0">
      <alignment horizontal="right" vertical="center"/>
    </xf>
  </cellStyleXfs>
  <cellXfs count="30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  <xf numFmtId="0" fontId="7" fillId="0" borderId="0" xfId="0" applyFont="1"/>
    <xf numFmtId="0" fontId="5" fillId="0" borderId="0" xfId="2066"/>
    <xf numFmtId="0" fontId="7" fillId="0" borderId="0" xfId="3" applyFont="1" applyAlignment="1">
      <alignment horizontal="left"/>
    </xf>
    <xf numFmtId="0" fontId="73" fillId="0" borderId="0" xfId="0" applyFont="1"/>
    <xf numFmtId="0" fontId="7" fillId="0" borderId="0" xfId="0" applyFont="1" applyAlignment="1">
      <alignment horizontal="left"/>
    </xf>
    <xf numFmtId="0" fontId="0" fillId="0" borderId="21" xfId="0" applyBorder="1"/>
    <xf numFmtId="0" fontId="6" fillId="0" borderId="0" xfId="34"/>
    <xf numFmtId="0" fontId="0" fillId="19" borderId="0" xfId="0" applyFill="1"/>
    <xf numFmtId="0" fontId="7" fillId="0" borderId="0" xfId="34" applyFont="1"/>
  </cellXfs>
  <cellStyles count="61906">
    <cellStyle name="20% - Accent1 2" xfId="232" xr:uid="{F5A793B4-6A1C-4D0C-914B-EC6017E6601E}"/>
    <cellStyle name="20% - Accent1 2 10" xfId="233" xr:uid="{CD979012-8142-482B-967D-9000DB002529}"/>
    <cellStyle name="20% - Accent1 2 11" xfId="234" xr:uid="{5C9E73CB-CC50-451C-A8E6-006C543DCA9F}"/>
    <cellStyle name="20% - Accent1 2 12" xfId="235" xr:uid="{C375383B-21BD-4B4F-9616-B197DBD34677}"/>
    <cellStyle name="20% - Accent1 2 13" xfId="236" xr:uid="{D98FC65D-3E2D-4B8D-80F5-269B4AE1EBE4}"/>
    <cellStyle name="20% - Accent1 2 14" xfId="237" xr:uid="{4C2D074C-E5B5-4F4A-8BDF-9D4FE9F655E8}"/>
    <cellStyle name="20% - Accent1 2 15" xfId="238" xr:uid="{C9971CF5-75BD-4ABD-A5B6-3DCFD14DDAA9}"/>
    <cellStyle name="20% - Accent1 2 16" xfId="2434" xr:uid="{4E917C28-3CF0-4664-BFAA-C05871188E7F}"/>
    <cellStyle name="20% - Accent1 2 16 2" xfId="61177" xr:uid="{03E557C4-8F42-4DB9-B4D1-B9DD768EA281}"/>
    <cellStyle name="20% - Accent1 2 17" xfId="60943" xr:uid="{6D185C3C-FD5F-4267-AD7D-0E4BB78E3EF4}"/>
    <cellStyle name="20% - Accent1 2 2" xfId="239" xr:uid="{FB1D63A5-6B6E-41CC-9AAE-09F10BC637C1}"/>
    <cellStyle name="20% - Accent1 2 3" xfId="240" xr:uid="{4083E536-EC8E-4714-9120-F46B604EDA17}"/>
    <cellStyle name="20% - Accent1 2 4" xfId="241" xr:uid="{CA44C080-DF08-40BC-8722-E712B2FCDB57}"/>
    <cellStyle name="20% - Accent1 2 5" xfId="242" xr:uid="{C92B9170-6FF1-4869-84AF-306C16AE660C}"/>
    <cellStyle name="20% - Accent1 2 6" xfId="243" xr:uid="{C6F0CF8F-625F-4C33-B6A4-CFF5777525BB}"/>
    <cellStyle name="20% - Accent1 2 7" xfId="244" xr:uid="{29DEC440-FBCB-4EF6-9106-461CA9A580E9}"/>
    <cellStyle name="20% - Accent1 2 8" xfId="245" xr:uid="{C65C3C43-FC93-44E5-A868-F0076EBCF1D9}"/>
    <cellStyle name="20% - Accent1 2 9" xfId="246" xr:uid="{43EC629F-57E1-4197-A986-FAA64B9420D5}"/>
    <cellStyle name="20% - Accent1 3" xfId="247" xr:uid="{0CEF0DE4-16B2-4731-B270-3732F6184738}"/>
    <cellStyle name="20% - Accent1 4" xfId="248" xr:uid="{0FDDD40E-7316-48D3-BA7D-89472E61C5A3}"/>
    <cellStyle name="20% - Accent1 5" xfId="249" xr:uid="{68F5DFA1-A9C5-4750-85A8-291FA91982F7}"/>
    <cellStyle name="20% - Accent1 6" xfId="250" xr:uid="{59DBFD4E-02F8-4B8A-9612-C2B6C26F97A8}"/>
    <cellStyle name="20% - Accent1 7" xfId="251" xr:uid="{405D1AF4-FF77-41E1-B6D5-21333E1B5C14}"/>
    <cellStyle name="20% - Accent1 8" xfId="252" xr:uid="{08254780-5ED9-4CA4-880D-41C2B1517B4E}"/>
    <cellStyle name="20% - Accent2 2" xfId="253" xr:uid="{E7D88F28-A5C8-440D-94CC-21A3D9AEECC6}"/>
    <cellStyle name="20% - Accent2 2 10" xfId="254" xr:uid="{31F1E8D8-090E-4AC2-AEEF-EEC9824E6ECE}"/>
    <cellStyle name="20% - Accent2 2 11" xfId="255" xr:uid="{14BBD01A-AF75-4B6C-B38A-D2EB66802B39}"/>
    <cellStyle name="20% - Accent2 2 12" xfId="256" xr:uid="{AA1E1589-B8E4-41B3-9D98-2BE6292FBA6F}"/>
    <cellStyle name="20% - Accent2 2 13" xfId="257" xr:uid="{62C580C7-8FDA-4E22-9FE8-0825FD7BDFA5}"/>
    <cellStyle name="20% - Accent2 2 14" xfId="258" xr:uid="{F522EF02-CA23-4F5A-AB85-16A103A55B24}"/>
    <cellStyle name="20% - Accent2 2 15" xfId="259" xr:uid="{7DC54C4D-4A9B-48BC-ACB0-03758B6F381E}"/>
    <cellStyle name="20% - Accent2 2 16" xfId="61649" xr:uid="{D76C5689-BB17-4CF5-8413-C82872A2004B}"/>
    <cellStyle name="20% - Accent2 2 2" xfId="260" xr:uid="{041124AE-B683-42C8-B72C-8993C26E149A}"/>
    <cellStyle name="20% - Accent2 2 3" xfId="261" xr:uid="{32685CA8-F024-4C83-84D7-8BF8355C6D31}"/>
    <cellStyle name="20% - Accent2 2 4" xfId="262" xr:uid="{F40DA26B-7DCB-4690-A630-0DCCA15DB349}"/>
    <cellStyle name="20% - Accent2 2 5" xfId="263" xr:uid="{3BD9F26A-5EBF-48C9-85C2-6C6B1B638673}"/>
    <cellStyle name="20% - Accent2 2 6" xfId="264" xr:uid="{CC81E695-BEDA-486C-8D11-17FD6E0081B1}"/>
    <cellStyle name="20% - Accent2 2 7" xfId="265" xr:uid="{9F7238BB-9ACD-430F-BF61-77E8AEF0711D}"/>
    <cellStyle name="20% - Accent2 2 8" xfId="266" xr:uid="{58BBE92C-ACB0-4964-AC81-F3E8299F8CFD}"/>
    <cellStyle name="20% - Accent2 2 9" xfId="267" xr:uid="{8330AF81-7E23-4B27-B743-B80B72B94166}"/>
    <cellStyle name="20% - Accent2 3" xfId="268" xr:uid="{FC8169BF-395B-4868-BDA2-3ECCC4186FA9}"/>
    <cellStyle name="20% - Accent2 3 2" xfId="61769" xr:uid="{9C968139-EE09-4049-ADE9-15C5ACD0B12F}"/>
    <cellStyle name="20% - Accent2 4" xfId="269" xr:uid="{6AF71F4F-94CE-4491-BA5D-4BBD3AFBE003}"/>
    <cellStyle name="20% - Accent2 4 2" xfId="61635" xr:uid="{150D2EDC-596C-4B51-ABAA-4DD90EB95B8F}"/>
    <cellStyle name="20% - Accent2 5" xfId="270" xr:uid="{D513B5ED-CF77-4137-ACE2-73AB094DB2D2}"/>
    <cellStyle name="20% - Accent2 6" xfId="271" xr:uid="{CD625359-733C-41F8-AE9D-FE7FAA54D651}"/>
    <cellStyle name="20% - Accent2 7" xfId="272" xr:uid="{0F0350DA-EA51-4E6B-AC0A-E3151446AE54}"/>
    <cellStyle name="20% - Accent2 8" xfId="273" xr:uid="{69EDB1C7-F38D-409F-A87E-6DA08943F3D7}"/>
    <cellStyle name="20% - Accent3 2" xfId="274" xr:uid="{2F0BBF48-DCFA-4F11-AE8F-EDFE5866BDC1}"/>
    <cellStyle name="20% - Accent3 2 10" xfId="275" xr:uid="{99B6DDA5-5152-476C-80D9-369E38D4256E}"/>
    <cellStyle name="20% - Accent3 2 11" xfId="276" xr:uid="{3C6F10DF-8F8B-4238-A1B6-A596AEF273CD}"/>
    <cellStyle name="20% - Accent3 2 12" xfId="277" xr:uid="{6F2D8A78-0AA0-4DEE-969C-687BA0ACD56E}"/>
    <cellStyle name="20% - Accent3 2 13" xfId="278" xr:uid="{0A23AD8B-C80E-4EBC-ACB4-9BBF51AD8D1B}"/>
    <cellStyle name="20% - Accent3 2 14" xfId="279" xr:uid="{0652D360-CAAB-4A14-8C0C-4471C73794D3}"/>
    <cellStyle name="20% - Accent3 2 15" xfId="280" xr:uid="{9C6053F5-FAD5-4DD0-A11D-A957DEC10A24}"/>
    <cellStyle name="20% - Accent3 2 2" xfId="281" xr:uid="{A092042C-6F4E-4916-BDF0-3D15256F9307}"/>
    <cellStyle name="20% - Accent3 2 3" xfId="282" xr:uid="{9AEF547D-572D-4349-B02F-90457D0E96A9}"/>
    <cellStyle name="20% - Accent3 2 4" xfId="283" xr:uid="{4F1F87FA-3437-409C-8B32-C6FCB815C56F}"/>
    <cellStyle name="20% - Accent3 2 5" xfId="284" xr:uid="{36642B5F-301C-40E7-B0BD-7069B44869EC}"/>
    <cellStyle name="20% - Accent3 2 6" xfId="285" xr:uid="{B2B904F1-B0DB-4461-B2F3-5A9ECDBF178D}"/>
    <cellStyle name="20% - Accent3 2 7" xfId="286" xr:uid="{DD7E491E-5CBA-4B27-8369-2D6CA366BAC5}"/>
    <cellStyle name="20% - Accent3 2 8" xfId="287" xr:uid="{0DCD9EAE-02D5-4ECD-99CC-A605EF926082}"/>
    <cellStyle name="20% - Accent3 2 9" xfId="288" xr:uid="{EED84C32-97B2-4BAE-81B3-D985EE9AB07E}"/>
    <cellStyle name="20% - Accent3 3" xfId="289" xr:uid="{F1AEC8C1-0218-4FED-AF88-B048B9BE8417}"/>
    <cellStyle name="20% - Accent3 4" xfId="290" xr:uid="{CDD4DFC5-C753-4F07-A94B-7A327137C2AE}"/>
    <cellStyle name="20% - Accent3 5" xfId="291" xr:uid="{6E47B89B-0D36-4B01-A450-6095A18CC7C1}"/>
    <cellStyle name="20% - Accent3 6" xfId="292" xr:uid="{6FE1B442-09FE-4768-AC15-FA3BA95A9D61}"/>
    <cellStyle name="20% - Accent3 7" xfId="293" xr:uid="{F5A0C2F4-7CAD-4689-8F10-AB6CA93FCD4B}"/>
    <cellStyle name="20% - Accent3 8" xfId="294" xr:uid="{1AFE7E77-60CF-414D-A59A-169D5160B0D4}"/>
    <cellStyle name="20% - Accent4 2" xfId="295" xr:uid="{FCAB80C6-62AD-4510-95FE-68EA01A23652}"/>
    <cellStyle name="20% - Accent4 2 10" xfId="296" xr:uid="{550E9F27-BBB9-4C8F-8836-DEA66719E0D2}"/>
    <cellStyle name="20% - Accent4 2 11" xfId="297" xr:uid="{4027277D-AB3B-493D-90F2-9365C344264E}"/>
    <cellStyle name="20% - Accent4 2 12" xfId="298" xr:uid="{B42B29F7-8750-4944-8371-A79305059743}"/>
    <cellStyle name="20% - Accent4 2 13" xfId="299" xr:uid="{3F66F6D1-BD38-4318-ADF4-53D053192CE4}"/>
    <cellStyle name="20% - Accent4 2 14" xfId="300" xr:uid="{0D368926-580F-4DD2-AF07-340FFFF176FF}"/>
    <cellStyle name="20% - Accent4 2 15" xfId="301" xr:uid="{62EE9818-D17F-4F69-8E01-6515EE7E6B5D}"/>
    <cellStyle name="20% - Accent4 2 2" xfId="302" xr:uid="{AE0660C3-7A74-426F-97C2-72B5F174FA4E}"/>
    <cellStyle name="20% - Accent4 2 3" xfId="303" xr:uid="{23C7954D-1416-4731-B18D-B8BD6279ED2A}"/>
    <cellStyle name="20% - Accent4 2 4" xfId="304" xr:uid="{22CF959F-06F6-42C2-AAED-1BD4B9884486}"/>
    <cellStyle name="20% - Accent4 2 5" xfId="305" xr:uid="{C9870C9A-2624-45AF-8CA8-BD56F677F902}"/>
    <cellStyle name="20% - Accent4 2 6" xfId="306" xr:uid="{6F8CAB55-E7C8-4FDC-AFF1-CB3985B71C74}"/>
    <cellStyle name="20% - Accent4 2 7" xfId="307" xr:uid="{1953A677-45CD-4B48-9D1E-09E4E8B3F4B2}"/>
    <cellStyle name="20% - Accent4 2 8" xfId="308" xr:uid="{A182031E-20DE-40D3-B423-0DDDC8BCEB41}"/>
    <cellStyle name="20% - Accent4 2 9" xfId="309" xr:uid="{34B4E3BD-CCEE-4B5C-8D91-4C3A6D80AC9C}"/>
    <cellStyle name="20% - Accent4 3" xfId="310" xr:uid="{BCCB7B64-7992-4506-AF91-1E9E6497CDB9}"/>
    <cellStyle name="20% - Accent4 4" xfId="311" xr:uid="{3A70E08B-D338-4094-BB5A-B34C0FEAEE54}"/>
    <cellStyle name="20% - Accent4 5" xfId="312" xr:uid="{CA07BD5E-1D5C-4136-9A45-155976C1914B}"/>
    <cellStyle name="20% - Accent4 6" xfId="313" xr:uid="{B2F70E00-BAE7-41BF-8FAE-9752CBC76DD1}"/>
    <cellStyle name="20% - Accent4 7" xfId="314" xr:uid="{96344F22-C174-4410-88CC-E839432A592C}"/>
    <cellStyle name="20% - Accent4 8" xfId="315" xr:uid="{B4750037-5E97-4ACA-8A88-27EE2C5E5F7F}"/>
    <cellStyle name="20% - Accent5" xfId="32" builtinId="46"/>
    <cellStyle name="20% - Accent5 2" xfId="90" xr:uid="{7B8EE248-D332-4D1D-82A1-1A8C2FDA9414}"/>
    <cellStyle name="20% - Accent5 2 10" xfId="317" xr:uid="{ABE1AC1C-7881-4405-AEE3-AC752E3A4EEC}"/>
    <cellStyle name="20% - Accent5 2 11" xfId="318" xr:uid="{43D0F3B8-5D6B-4DF2-819B-11EAFDADB734}"/>
    <cellStyle name="20% - Accent5 2 12" xfId="319" xr:uid="{F3D9F282-D9D2-4722-878B-F10ABDBC1E69}"/>
    <cellStyle name="20% - Accent5 2 13" xfId="320" xr:uid="{7645FE24-E571-422D-B430-70AE26AF9A5B}"/>
    <cellStyle name="20% - Accent5 2 14" xfId="321" xr:uid="{08F1FFB4-60E1-48C5-AA04-BB0385DE369D}"/>
    <cellStyle name="20% - Accent5 2 15" xfId="322" xr:uid="{BF0D2860-E5B1-4CF2-AE2C-908C229BB199}"/>
    <cellStyle name="20% - Accent5 2 16" xfId="2044" xr:uid="{DD088445-8D10-4A25-9A38-7DAF8E9033BE}"/>
    <cellStyle name="20% - Accent5 2 17" xfId="316" xr:uid="{EFB71E22-50E4-4621-A275-4E644B7A5F04}"/>
    <cellStyle name="20% - Accent5 2 18" xfId="222" xr:uid="{32AA6E51-E90F-49AC-98C8-F8178237CF4C}"/>
    <cellStyle name="20% - Accent5 2 19" xfId="61093" xr:uid="{7847B17B-F280-4BC4-943E-CC0171002F0B}"/>
    <cellStyle name="20% - Accent5 2 2" xfId="323" xr:uid="{FD5D387E-92A8-4D98-BC8A-375D18BCF22D}"/>
    <cellStyle name="20% - Accent5 2 2 2" xfId="2879" xr:uid="{A12424A5-3B25-4AD9-9362-E0B79A42FE8A}"/>
    <cellStyle name="20% - Accent5 2 2 2 2" xfId="60825" xr:uid="{F7048DF9-4FE2-4A8B-9227-FBDDAB7ABBBF}"/>
    <cellStyle name="20% - Accent5 2 2 3" xfId="2625" xr:uid="{0D2B624A-4906-452A-918E-CC6F7C2B8B51}"/>
    <cellStyle name="20% - Accent5 2 2 3 2" xfId="61178" xr:uid="{91F5D947-204B-4733-A0B6-3D3E09A13A70}"/>
    <cellStyle name="20% - Accent5 2 3" xfId="324" xr:uid="{1F7BAF85-D867-430A-9A4B-01B158FA9CA8}"/>
    <cellStyle name="20% - Accent5 2 3 2" xfId="61179" xr:uid="{4285D05E-06D2-42D7-AEEA-B2F52DE33EFE}"/>
    <cellStyle name="20% - Accent5 2 3 3" xfId="60979" xr:uid="{F51EF4CE-22AB-477D-80B9-B867E543A66F}"/>
    <cellStyle name="20% - Accent5 2 4" xfId="325" xr:uid="{BB1EBB11-28ED-42B1-A261-13551231F91B}"/>
    <cellStyle name="20% - Accent5 2 5" xfId="326" xr:uid="{ED6F04FE-8644-4516-A45F-6B921D6AF895}"/>
    <cellStyle name="20% - Accent5 2 6" xfId="327" xr:uid="{259F500A-D756-4284-90D6-BB562D5D44FD}"/>
    <cellStyle name="20% - Accent5 2 7" xfId="328" xr:uid="{0CDE2A2D-0211-447A-B8E2-2CD285529310}"/>
    <cellStyle name="20% - Accent5 2 8" xfId="329" xr:uid="{1B5329B1-BB7F-4AF0-B003-A61F51E5DEC4}"/>
    <cellStyle name="20% - Accent5 2 9" xfId="330" xr:uid="{2663489D-ADBB-43C4-8B7A-6A7B329B4116}"/>
    <cellStyle name="20% - Accent5 3" xfId="331" xr:uid="{04B323E6-1515-400C-A78F-838D1D10AB27}"/>
    <cellStyle name="20% - Accent5 4" xfId="332" xr:uid="{C3C584FC-E72A-4F7F-9812-70D67588B1E5}"/>
    <cellStyle name="20% - Accent5 5" xfId="333" xr:uid="{A491E09B-3573-47D1-B902-798B181F0F7E}"/>
    <cellStyle name="20% - Accent5 6" xfId="334" xr:uid="{AA75CCD5-E814-4ED5-BAF9-52AFA1C86F59}"/>
    <cellStyle name="20% - Accent5 7" xfId="335" xr:uid="{7C2B41EF-D1D0-42BC-95F5-95B048C8ADFD}"/>
    <cellStyle name="20% - Accent5 8" xfId="336" xr:uid="{98B6BAFC-A1C9-4697-B358-7EFB9294B043}"/>
    <cellStyle name="20% - Accent6 2" xfId="337" xr:uid="{3121C39B-C596-436B-B090-9C70BD42550F}"/>
    <cellStyle name="20% - Accent6 2 10" xfId="338" xr:uid="{8A1A42BD-8930-4D4E-BBE1-03E7FC4158B1}"/>
    <cellStyle name="20% - Accent6 2 11" xfId="339" xr:uid="{464EF24E-28A0-4E19-BF85-72BC487EC4A0}"/>
    <cellStyle name="20% - Accent6 2 12" xfId="340" xr:uid="{5CFD0D0A-8D0B-4980-A1D7-47805ED247B1}"/>
    <cellStyle name="20% - Accent6 2 13" xfId="341" xr:uid="{5819183A-00BC-41E1-A13A-7E33E6D2BC46}"/>
    <cellStyle name="20% - Accent6 2 14" xfId="342" xr:uid="{D7DCAF4B-43C6-4CB5-908F-C1CDF4C42CD8}"/>
    <cellStyle name="20% - Accent6 2 15" xfId="343" xr:uid="{AFD733A0-698C-4B13-A0CA-ACBB97C73B0A}"/>
    <cellStyle name="20% - Accent6 2 2" xfId="344" xr:uid="{661DF81F-2A2E-404C-B89A-35F6FA2CE5E7}"/>
    <cellStyle name="20% - Accent6 2 3" xfId="345" xr:uid="{6A2EF457-1378-42D5-B5DA-F6843393CC8D}"/>
    <cellStyle name="20% - Accent6 2 4" xfId="346" xr:uid="{FA2BE0F2-0AE1-44C3-956C-C5249C4A21F3}"/>
    <cellStyle name="20% - Accent6 2 5" xfId="347" xr:uid="{7C54B1B0-9AB3-4548-B905-AE9F323E7C9B}"/>
    <cellStyle name="20% - Accent6 2 6" xfId="348" xr:uid="{95B769AB-8CD7-44B2-AA7A-25CAC3B0A40C}"/>
    <cellStyle name="20% - Accent6 2 7" xfId="349" xr:uid="{39D23B0B-1A4F-479B-82B5-BF65E87CFFBF}"/>
    <cellStyle name="20% - Accent6 2 8" xfId="350" xr:uid="{75534D8C-0DEB-49ED-9A4D-AEAFC24B97F2}"/>
    <cellStyle name="20% - Accent6 2 9" xfId="351" xr:uid="{BBB68D42-8940-4AD9-8416-F6942370F47E}"/>
    <cellStyle name="20% - Accent6 3" xfId="352" xr:uid="{C764DD72-FC37-4DF0-8F88-4D543464EAA7}"/>
    <cellStyle name="20% - Accent6 4" xfId="353" xr:uid="{4A95C849-1D22-4214-8A53-DCCE62C6FE28}"/>
    <cellStyle name="20% - Accent6 5" xfId="354" xr:uid="{1DED0C65-7DCF-447B-95DA-89B5584EADE3}"/>
    <cellStyle name="20% - Accent6 6" xfId="355" xr:uid="{190C8C1D-9F5F-41BA-BE27-4D5674A8D8A8}"/>
    <cellStyle name="20% - Accent6 7" xfId="356" xr:uid="{4BCEF77C-B9EF-4D11-8EB9-2396479B6ECC}"/>
    <cellStyle name="20% - Accent6 8" xfId="357" xr:uid="{F8441C51-3DF7-41FD-BBB0-455E95FA0BD3}"/>
    <cellStyle name="40% - Accent1 2" xfId="42" xr:uid="{FC9ED923-CBC8-4972-831B-11518A126871}"/>
    <cellStyle name="40% - Accent1 2 10" xfId="359" xr:uid="{69688EE1-5D4F-4E71-8C5E-F1D079E5E4DD}"/>
    <cellStyle name="40% - Accent1 2 11" xfId="360" xr:uid="{0D787AC0-6BA9-43EA-9F24-D174F0CF5B96}"/>
    <cellStyle name="40% - Accent1 2 12" xfId="361" xr:uid="{E0AB89B0-FF52-4005-838C-B0D41320B017}"/>
    <cellStyle name="40% - Accent1 2 13" xfId="362" xr:uid="{F7001399-9043-4092-9B69-987AA34A0E75}"/>
    <cellStyle name="40% - Accent1 2 14" xfId="363" xr:uid="{F85BA83A-CBF1-43E8-8953-B38AA7AF8E37}"/>
    <cellStyle name="40% - Accent1 2 15" xfId="364" xr:uid="{6BF3FD24-1173-48B2-871E-F1752039D03F}"/>
    <cellStyle name="40% - Accent1 2 16" xfId="358" xr:uid="{78F45BDA-363B-436F-B55C-0F44687D9532}"/>
    <cellStyle name="40% - Accent1 2 17" xfId="2438" xr:uid="{DA00C6C2-1B7D-48EA-89AC-736477FD5CEA}"/>
    <cellStyle name="40% - Accent1 2 2" xfId="365" xr:uid="{14E4EF1C-F826-4701-A80C-DE3FC6DCFCCD}"/>
    <cellStyle name="40% - Accent1 2 2 2" xfId="2456" xr:uid="{54DDDE45-DEE0-4ED5-A56F-5A8AF02D7CDC}"/>
    <cellStyle name="40% - Accent1 2 3" xfId="366" xr:uid="{5B5A832D-703E-448B-A5FC-18EA92003346}"/>
    <cellStyle name="40% - Accent1 2 4" xfId="367" xr:uid="{686A217E-BDCE-4A9D-B380-03B706C189CF}"/>
    <cellStyle name="40% - Accent1 2 5" xfId="368" xr:uid="{41028633-3A99-4B6B-A6C4-A0938CC8516B}"/>
    <cellStyle name="40% - Accent1 2 6" xfId="369" xr:uid="{AF70C262-5320-4ADA-BD7B-027F9058168C}"/>
    <cellStyle name="40% - Accent1 2 7" xfId="370" xr:uid="{02F44338-3E7E-4884-9B8B-7F590A705CEE}"/>
    <cellStyle name="40% - Accent1 2 8" xfId="371" xr:uid="{BB1A586B-20E7-4EC7-8AAB-31BA59DE9DBF}"/>
    <cellStyle name="40% - Accent1 2 9" xfId="372" xr:uid="{5851AADF-B9B2-4A64-BA3C-F20879AC9573}"/>
    <cellStyle name="40% - Accent1 3" xfId="373" xr:uid="{53186E83-9B4C-448E-BB2D-225A4E3B6716}"/>
    <cellStyle name="40% - Accent1 4" xfId="374" xr:uid="{EA598A37-C82B-4862-B2F1-B2DB5DD51A10}"/>
    <cellStyle name="40% - Accent1 5" xfId="375" xr:uid="{B2F63665-D30B-4A21-A9E0-B55257217198}"/>
    <cellStyle name="40% - Accent1 6" xfId="376" xr:uid="{4245F8F2-FCFF-4DDD-9F0D-E35B5B633F1D}"/>
    <cellStyle name="40% - Accent1 7" xfId="377" xr:uid="{8CFE5BBA-4319-4F21-8521-C5ED560C5608}"/>
    <cellStyle name="40% - Accent1 8" xfId="378" xr:uid="{689D00AF-20A4-4445-AE8F-E710093A034D}"/>
    <cellStyle name="40% - Accent2 2" xfId="379" xr:uid="{1187A59D-020D-4342-8598-5239BE1A0425}"/>
    <cellStyle name="40% - Accent2 2 10" xfId="380" xr:uid="{AF528B02-64AE-48EB-8E0E-FC91C02325DF}"/>
    <cellStyle name="40% - Accent2 2 11" xfId="381" xr:uid="{4A931A70-7543-4FCB-8A43-3656F20E6986}"/>
    <cellStyle name="40% - Accent2 2 12" xfId="382" xr:uid="{AB2AFCDC-35E5-4230-BE15-27FC7C67D45B}"/>
    <cellStyle name="40% - Accent2 2 13" xfId="383" xr:uid="{6B4EDB13-3149-4618-B361-7D9C5DEF1032}"/>
    <cellStyle name="40% - Accent2 2 14" xfId="384" xr:uid="{2F603C09-877E-4083-A051-013C1B7C67A3}"/>
    <cellStyle name="40% - Accent2 2 15" xfId="385" xr:uid="{7BF0E5AE-6C1B-4E2B-989C-CC14DFC23143}"/>
    <cellStyle name="40% - Accent2 2 2" xfId="386" xr:uid="{E3864E20-6AFB-46B7-8B9A-5A03D657D31F}"/>
    <cellStyle name="40% - Accent2 2 3" xfId="387" xr:uid="{05C3953C-5F29-443C-A04A-3981EEE3BC8A}"/>
    <cellStyle name="40% - Accent2 2 4" xfId="388" xr:uid="{2255DBFF-9A20-47E4-9C85-CA59A59A0FD9}"/>
    <cellStyle name="40% - Accent2 2 5" xfId="389" xr:uid="{9A6E713F-9F34-4A73-87C7-EF8B3D87E410}"/>
    <cellStyle name="40% - Accent2 2 6" xfId="390" xr:uid="{6819C7CC-B243-4A8E-9030-BA015BBB29B3}"/>
    <cellStyle name="40% - Accent2 2 7" xfId="391" xr:uid="{EC92AB9F-426B-400B-802E-4CCCD8C768CE}"/>
    <cellStyle name="40% - Accent2 2 8" xfId="392" xr:uid="{8625F90E-FB60-4390-98E8-36FAA8FF6687}"/>
    <cellStyle name="40% - Accent2 2 9" xfId="393" xr:uid="{555C6691-9F3B-441D-A03B-91A077A3A1B7}"/>
    <cellStyle name="40% - Accent2 3" xfId="394" xr:uid="{0F0A76E1-1D85-48F7-B7D4-F33CF1178B94}"/>
    <cellStyle name="40% - Accent2 4" xfId="395" xr:uid="{373333E2-787D-4AD5-9936-7465F68932D9}"/>
    <cellStyle name="40% - Accent2 5" xfId="396" xr:uid="{21D58116-7DA6-488D-80DD-EC224EC91372}"/>
    <cellStyle name="40% - Accent2 6" xfId="397" xr:uid="{A9E00B24-8BD7-4836-A9CE-DEABCDE4E643}"/>
    <cellStyle name="40% - Accent2 7" xfId="398" xr:uid="{980262E5-C600-40AD-BCB4-34A4CA793779}"/>
    <cellStyle name="40% - Accent2 8" xfId="399" xr:uid="{CB2E632C-89FE-44D1-AD65-08647D600D8D}"/>
    <cellStyle name="40% - Accent3 2" xfId="400" xr:uid="{0A71C227-584D-4BFF-BF0F-A0B367D773A9}"/>
    <cellStyle name="40% - Accent3 2 10" xfId="401" xr:uid="{773E0059-E73E-4E4A-8E33-A36DEB07569B}"/>
    <cellStyle name="40% - Accent3 2 11" xfId="402" xr:uid="{A2E60077-8555-46F7-BC7D-9CF60943DDCB}"/>
    <cellStyle name="40% - Accent3 2 12" xfId="403" xr:uid="{12222041-A6E4-407B-93F0-3460F10D94F5}"/>
    <cellStyle name="40% - Accent3 2 13" xfId="404" xr:uid="{0D7BF719-6473-48D9-B117-D4780B810B8B}"/>
    <cellStyle name="40% - Accent3 2 14" xfId="405" xr:uid="{36D107B3-5060-40F6-891B-27E4C9C97550}"/>
    <cellStyle name="40% - Accent3 2 15" xfId="406" xr:uid="{022FD5FC-EB49-49C6-A7EA-FCF7EDCBB3BE}"/>
    <cellStyle name="40% - Accent3 2 2" xfId="407" xr:uid="{AA1ABD75-5D76-4727-B7DE-065A02B6EAEF}"/>
    <cellStyle name="40% - Accent3 2 3" xfId="408" xr:uid="{3A70A549-9FF4-4BBA-9636-53B55E9937A5}"/>
    <cellStyle name="40% - Accent3 2 4" xfId="409" xr:uid="{A980011E-76E1-4196-B48D-4135B3E4B296}"/>
    <cellStyle name="40% - Accent3 2 5" xfId="410" xr:uid="{376B3AA4-C45B-4DC9-A2C8-FAB1F24F89AC}"/>
    <cellStyle name="40% - Accent3 2 6" xfId="411" xr:uid="{DD6016DC-3CBD-45E6-8469-B8A31616B948}"/>
    <cellStyle name="40% - Accent3 2 7" xfId="412" xr:uid="{DC342636-1565-41AB-B017-51C4BD21FD7B}"/>
    <cellStyle name="40% - Accent3 2 8" xfId="413" xr:uid="{92FE6A71-3F2E-4F7F-BCBF-F4AC88430F06}"/>
    <cellStyle name="40% - Accent3 2 9" xfId="414" xr:uid="{F8F406FC-2E8B-40E0-A606-1CE034E7FE36}"/>
    <cellStyle name="40% - Accent3 3" xfId="415" xr:uid="{814DDB98-BB58-41A1-A6A6-FB2A07C4F38F}"/>
    <cellStyle name="40% - Accent3 4" xfId="416" xr:uid="{0DFE2A37-225C-45F6-8A52-B4FA90C002C1}"/>
    <cellStyle name="40% - Accent3 5" xfId="417" xr:uid="{79E24900-7958-4116-9377-A594494AC166}"/>
    <cellStyle name="40% - Accent3 6" xfId="418" xr:uid="{09BCD739-A412-4ADC-8F32-96DF8CE1E4A5}"/>
    <cellStyle name="40% - Accent3 7" xfId="419" xr:uid="{F731BD34-1868-4919-9D27-54FDC36F0B01}"/>
    <cellStyle name="40% - Accent3 8" xfId="420" xr:uid="{A94F76A9-2A7B-41C4-8DA6-6364ADC8EAFC}"/>
    <cellStyle name="40% - Accent4" xfId="31" builtinId="43"/>
    <cellStyle name="40% - Accent4 2" xfId="421" xr:uid="{DFDB956B-2C0F-45A5-B3A6-DEA4A4B71631}"/>
    <cellStyle name="40% - Accent4 2 10" xfId="422" xr:uid="{29FD1056-2F4C-434C-9882-31E62E1BF698}"/>
    <cellStyle name="40% - Accent4 2 11" xfId="423" xr:uid="{22E7FA50-F251-44AB-A6A8-924EE0F48262}"/>
    <cellStyle name="40% - Accent4 2 12" xfId="424" xr:uid="{BD9A61BB-B41B-4182-AA18-F5C995F6BE08}"/>
    <cellStyle name="40% - Accent4 2 13" xfId="425" xr:uid="{51D6C9CF-8694-4CF8-9C56-2011405FC23B}"/>
    <cellStyle name="40% - Accent4 2 14" xfId="426" xr:uid="{E30E17A3-B658-4CFE-8B4E-EB069D4A673D}"/>
    <cellStyle name="40% - Accent4 2 15" xfId="427" xr:uid="{E697DAC8-2A14-4D3A-BDC4-9E8767A1CF2E}"/>
    <cellStyle name="40% - Accent4 2 2" xfId="428" xr:uid="{E86C689A-6646-4745-BA79-93298CC3296C}"/>
    <cellStyle name="40% - Accent4 2 3" xfId="429" xr:uid="{A8DC73DB-BC42-4208-A25D-CFA57EF41698}"/>
    <cellStyle name="40% - Accent4 2 4" xfId="430" xr:uid="{E5C9AA2F-5743-4CE2-B723-DF6C49D37C1B}"/>
    <cellStyle name="40% - Accent4 2 5" xfId="431" xr:uid="{68C41576-459E-4C3F-87AF-2264DAA62177}"/>
    <cellStyle name="40% - Accent4 2 6" xfId="432" xr:uid="{4ACAD00F-242B-416B-9CF2-162B03FF86CD}"/>
    <cellStyle name="40% - Accent4 2 7" xfId="433" xr:uid="{E7CF4CC7-9973-4397-BC6D-7448D8B7F25D}"/>
    <cellStyle name="40% - Accent4 2 8" xfId="434" xr:uid="{5212F82D-825D-4C61-89BD-01117678B6C0}"/>
    <cellStyle name="40% - Accent4 2 9" xfId="435" xr:uid="{64E6F12E-9FD4-4A51-A91C-2F84FD3ECC64}"/>
    <cellStyle name="40% - Accent4 3" xfId="436" xr:uid="{46200F6B-8646-4086-955F-BB4529BB9A1E}"/>
    <cellStyle name="40% - Accent4 4" xfId="437" xr:uid="{EA298C97-4B60-4D9D-9E7C-D21E124F5AE1}"/>
    <cellStyle name="40% - Accent4 5" xfId="438" xr:uid="{6E227C9C-8602-43A8-AE50-770E95D086C7}"/>
    <cellStyle name="40% - Accent4 6" xfId="439" xr:uid="{77D27C4E-BE2C-4679-8809-C97781499F15}"/>
    <cellStyle name="40% - Accent4 7" xfId="440" xr:uid="{76E8C2D9-5D25-4090-BA0A-4638371724E7}"/>
    <cellStyle name="40% - Accent4 8" xfId="441" xr:uid="{5A6ECCB3-8017-4007-B816-5774021E8A30}"/>
    <cellStyle name="40% - Accent5 2" xfId="442" xr:uid="{81B00C2E-F9D7-4315-80B5-214A79F759B1}"/>
    <cellStyle name="40% - Accent5 2 10" xfId="443" xr:uid="{0C6672C0-A6F7-4C18-86E1-C3174D275420}"/>
    <cellStyle name="40% - Accent5 2 11" xfId="444" xr:uid="{A5D6B4AC-E725-408E-A420-1505D78771CC}"/>
    <cellStyle name="40% - Accent5 2 12" xfId="445" xr:uid="{D9CEE720-B5AF-445C-931B-5A250A490994}"/>
    <cellStyle name="40% - Accent5 2 13" xfId="446" xr:uid="{F08840E8-B884-4E85-AF6A-B4F8EB32295D}"/>
    <cellStyle name="40% - Accent5 2 14" xfId="447" xr:uid="{CFA02A34-1E95-4CCE-A277-3C0BEB4BBD09}"/>
    <cellStyle name="40% - Accent5 2 15" xfId="448" xr:uid="{7E642A66-4476-4E09-8B18-53A52A35C08E}"/>
    <cellStyle name="40% - Accent5 2 2" xfId="449" xr:uid="{C7301764-CC2D-49A2-A1DA-B29FAB56EDB4}"/>
    <cellStyle name="40% - Accent5 2 3" xfId="450" xr:uid="{52822532-7B87-483B-80FD-F3574617443C}"/>
    <cellStyle name="40% - Accent5 2 4" xfId="451" xr:uid="{A73A58A7-7799-450D-AE32-31846AD91B65}"/>
    <cellStyle name="40% - Accent5 2 5" xfId="452" xr:uid="{06ACE244-65B4-42EE-8511-406FC0F03240}"/>
    <cellStyle name="40% - Accent5 2 6" xfId="453" xr:uid="{87E46558-0573-4908-A133-3115ADFA76A5}"/>
    <cellStyle name="40% - Accent5 2 7" xfId="454" xr:uid="{5EE8C6C0-1BC7-415B-9BD4-74F9EA697582}"/>
    <cellStyle name="40% - Accent5 2 8" xfId="455" xr:uid="{B37F350E-98AB-4722-966C-072DDF6D91BB}"/>
    <cellStyle name="40% - Accent5 2 9" xfId="456" xr:uid="{295AD248-D2E6-437F-8D3A-E087FBD3D977}"/>
    <cellStyle name="40% - Accent5 3" xfId="457" xr:uid="{051BC84E-665B-48C0-83A9-B2B2B0A33914}"/>
    <cellStyle name="40% - Accent5 4" xfId="458" xr:uid="{8A3F9893-EB86-469D-93DF-CD016CD02538}"/>
    <cellStyle name="40% - Accent5 5" xfId="459" xr:uid="{683C1D11-8F65-40D5-B202-683A233BFBCB}"/>
    <cellStyle name="40% - Accent5 6" xfId="460" xr:uid="{D020C2B7-A9A1-45D8-A6FD-D9092DBA238B}"/>
    <cellStyle name="40% - Accent5 7" xfId="461" xr:uid="{FCF9E2AE-2723-40B8-BD20-74DBEFCA98E7}"/>
    <cellStyle name="40% - Accent5 8" xfId="462" xr:uid="{B638CE50-E7EE-4123-81B2-0775E18DB721}"/>
    <cellStyle name="40% - Accent6 2" xfId="463" xr:uid="{BB0386E4-45C5-4787-A62A-AA111C06D152}"/>
    <cellStyle name="40% - Accent6 2 10" xfId="464" xr:uid="{185AB359-79E9-4DE4-9C81-8C94B2E2D17A}"/>
    <cellStyle name="40% - Accent6 2 11" xfId="465" xr:uid="{D2550DFB-FA6F-427F-9740-73EAD209040C}"/>
    <cellStyle name="40% - Accent6 2 12" xfId="466" xr:uid="{0ED92F2F-493A-4C2C-B4CB-6A172F28D8FB}"/>
    <cellStyle name="40% - Accent6 2 13" xfId="467" xr:uid="{6EAA7B16-9DD7-471D-B181-26AA73408836}"/>
    <cellStyle name="40% - Accent6 2 14" xfId="468" xr:uid="{4A48DA50-38CD-482C-8655-9BE929F717DF}"/>
    <cellStyle name="40% - Accent6 2 15" xfId="469" xr:uid="{612D014B-6610-480A-BF4C-AB6795F04A20}"/>
    <cellStyle name="40% - Accent6 2 2" xfId="470" xr:uid="{04CF1FB2-CD0A-4B1B-B497-0D517CAC77D1}"/>
    <cellStyle name="40% - Accent6 2 3" xfId="471" xr:uid="{06095928-D099-40B4-8AE7-6F882D67DDA8}"/>
    <cellStyle name="40% - Accent6 2 4" xfId="472" xr:uid="{9570AECA-0BC6-475B-A47D-2D946361A962}"/>
    <cellStyle name="40% - Accent6 2 5" xfId="473" xr:uid="{8A5A33A3-309A-47DC-B9B4-896F7418EF3C}"/>
    <cellStyle name="40% - Accent6 2 6" xfId="474" xr:uid="{51795D9A-7D4C-424F-BBF6-17C9C664F8EF}"/>
    <cellStyle name="40% - Accent6 2 7" xfId="475" xr:uid="{02F68950-9B48-4CC2-BA59-260D83449F44}"/>
    <cellStyle name="40% - Accent6 2 8" xfId="476" xr:uid="{4CCA173B-DB88-47F9-8F94-2AF74F012797}"/>
    <cellStyle name="40% - Accent6 2 9" xfId="477" xr:uid="{E38563CD-E9B2-466C-B518-4CB230D50E1E}"/>
    <cellStyle name="40% - Accent6 3" xfId="478" xr:uid="{BF830EE1-A522-4CAE-9D81-B7E592086370}"/>
    <cellStyle name="40% - Accent6 4" xfId="479" xr:uid="{220C3CD3-4DB5-4F3D-8A10-E5ED0CFE52BD}"/>
    <cellStyle name="40% - Accent6 5" xfId="480" xr:uid="{0DCAA4B9-0738-4CBA-8DCF-87F2C66E1C17}"/>
    <cellStyle name="40% - Accent6 6" xfId="481" xr:uid="{3EBD7BBD-6086-4982-8CAF-AA8FA041E365}"/>
    <cellStyle name="40% - Accent6 7" xfId="482" xr:uid="{50470B6A-474C-4D59-881E-D53C92AA6334}"/>
    <cellStyle name="40% - Accent6 8" xfId="483" xr:uid="{7E624E5F-94CB-4FF6-8590-0CA9C117B576}"/>
    <cellStyle name="5x indented GHG Textfiels" xfId="484" xr:uid="{9EB14FA8-3579-4656-93D6-AB73AEAD2399}"/>
    <cellStyle name="5x indented GHG Textfiels 2" xfId="61659" xr:uid="{0A1A0B5D-0C8C-46BC-9FD1-0E85E57F34CE}"/>
    <cellStyle name="60% - Accent1 2" xfId="43" xr:uid="{D7456EE5-B202-4DD5-8703-2D5FA2FBCDDD}"/>
    <cellStyle name="60% - Accent1 2 10" xfId="486" xr:uid="{D98F7AB6-313E-4F10-BE75-E642491E8E2C}"/>
    <cellStyle name="60% - Accent1 2 11" xfId="485" xr:uid="{96C456A8-A3E3-48EE-9236-C35B3AD22C1A}"/>
    <cellStyle name="60% - Accent1 2 12" xfId="2440" xr:uid="{3D97A427-98C4-415D-97E2-82732DBDA0B8}"/>
    <cellStyle name="60% - Accent1 2 2" xfId="487" xr:uid="{CEFAD58F-78B2-4E5E-9976-CBC83DA7DD9A}"/>
    <cellStyle name="60% - Accent1 2 2 2" xfId="2435" xr:uid="{54744773-F3CB-4420-AA07-E7C9A91395E8}"/>
    <cellStyle name="60% - Accent1 2 3" xfId="488" xr:uid="{1B6EB549-8C69-44DD-99EC-3BCEF6FC8FC5}"/>
    <cellStyle name="60% - Accent1 2 3 2" xfId="2457" xr:uid="{1A856F11-E924-4C16-98F5-3847C73905A1}"/>
    <cellStyle name="60% - Accent1 2 4" xfId="489" xr:uid="{4880807C-DDFA-42EB-9B82-83792BB13956}"/>
    <cellStyle name="60% - Accent1 2 5" xfId="490" xr:uid="{721E7331-2F18-4AAF-8011-23DEBD781DF6}"/>
    <cellStyle name="60% - Accent1 2 6" xfId="491" xr:uid="{9F3C6FA4-357A-40FE-A757-87010EDB7220}"/>
    <cellStyle name="60% - Accent1 2 7" xfId="492" xr:uid="{307A8E3C-5A3A-41D9-9F12-EBAD1E5C256B}"/>
    <cellStyle name="60% - Accent1 2 8" xfId="493" xr:uid="{F267888B-715C-412B-AA77-F5BF5AD9F122}"/>
    <cellStyle name="60% - Accent1 2 9" xfId="494" xr:uid="{A3484282-476A-447D-94BE-BF588F27A86C}"/>
    <cellStyle name="60% - Accent1 3" xfId="495" xr:uid="{1F6D2511-FC05-47AD-A2E7-7B122783A046}"/>
    <cellStyle name="60% - Accent2 2" xfId="91" xr:uid="{1B6C9B0C-3B07-4764-A17F-2E0120668B18}"/>
    <cellStyle name="60% - Accent2 2 10" xfId="497" xr:uid="{CA44548D-E08B-46E7-B711-8BED7E10035D}"/>
    <cellStyle name="60% - Accent2 2 11" xfId="2045" xr:uid="{5E72986E-490B-4983-AF39-BEF80D03505B}"/>
    <cellStyle name="60% - Accent2 2 12" xfId="496" xr:uid="{4E9A6F04-4D1E-4B3D-A42F-372DDCACC51A}"/>
    <cellStyle name="60% - Accent2 2 2" xfId="498" xr:uid="{E4CB5804-D4A3-4D4A-AFE7-D0CEE3404F2F}"/>
    <cellStyle name="60% - Accent2 2 3" xfId="499" xr:uid="{FAFC5490-91D6-4BEC-BDF0-879A6A82653D}"/>
    <cellStyle name="60% - Accent2 2 4" xfId="500" xr:uid="{3D85EC41-87AE-4908-A9AC-E191AA794561}"/>
    <cellStyle name="60% - Accent2 2 5" xfId="501" xr:uid="{588A3532-67A3-4849-8FC7-9B285CA04BCC}"/>
    <cellStyle name="60% - Accent2 2 6" xfId="502" xr:uid="{381CAB7B-4E08-418D-86FB-6AB11B5A6425}"/>
    <cellStyle name="60% - Accent2 2 7" xfId="503" xr:uid="{AF78005E-438C-447F-9172-F0CB73AE77C6}"/>
    <cellStyle name="60% - Accent2 2 8" xfId="504" xr:uid="{7E5643F0-345D-4BD1-BDD4-1B697E135908}"/>
    <cellStyle name="60% - Accent2 2 9" xfId="505" xr:uid="{7DB1DAE3-48A2-4E24-99B9-C0463E521232}"/>
    <cellStyle name="60% - Accent2 3" xfId="506" xr:uid="{54604F03-3B04-406B-A53A-299BC77CC479}"/>
    <cellStyle name="60% - Accent3" xfId="29" builtinId="40"/>
    <cellStyle name="60% - Accent3 2" xfId="507" xr:uid="{7EFBABE8-60C4-4B4D-B25D-1835FDEBEE48}"/>
    <cellStyle name="60% - Accent3 2 10" xfId="508" xr:uid="{2843A702-0461-47F5-9B30-FAA513A90117}"/>
    <cellStyle name="60% - Accent3 2 2" xfId="509" xr:uid="{AC5C1040-9D04-4C2B-9C75-51C5B7750347}"/>
    <cellStyle name="60% - Accent3 2 3" xfId="510" xr:uid="{CB6A2CE1-0DD0-4496-B0F9-3FCE95B0980C}"/>
    <cellStyle name="60% - Accent3 2 4" xfId="511" xr:uid="{C7DC73E8-5912-44A9-9A05-14D2CF6859F8}"/>
    <cellStyle name="60% - Accent3 2 5" xfId="512" xr:uid="{51794054-6BB2-4454-82A4-8716EBD63FB8}"/>
    <cellStyle name="60% - Accent3 2 6" xfId="513" xr:uid="{03EC67EA-2DB2-4D16-8192-E4EFF69ED44F}"/>
    <cellStyle name="60% - Accent3 2 7" xfId="514" xr:uid="{19DF8EEC-BF83-42C9-B10E-35C0C2AEA096}"/>
    <cellStyle name="60% - Accent3 2 8" xfId="515" xr:uid="{97CDE299-AFFD-415B-9097-B746DE4E8695}"/>
    <cellStyle name="60% - Accent3 2 9" xfId="516" xr:uid="{7FC1532D-E749-495B-9356-546CB8681404}"/>
    <cellStyle name="60% - Accent3 3" xfId="517" xr:uid="{E192EE5D-E00E-427A-8BEA-F6248F617678}"/>
    <cellStyle name="60% - Accent4 2" xfId="518" xr:uid="{82F068E0-5B3C-46F8-8C45-9158533CC96A}"/>
    <cellStyle name="60% - Accent4 2 10" xfId="519" xr:uid="{BCFA0917-EEB6-48F7-A4C0-70FEA6D7CAE3}"/>
    <cellStyle name="60% - Accent4 2 2" xfId="520" xr:uid="{479FB998-2B2A-4B34-BC91-DB5BF307A5CF}"/>
    <cellStyle name="60% - Accent4 2 3" xfId="521" xr:uid="{55EB1F30-19AC-44F0-959E-62C345412820}"/>
    <cellStyle name="60% - Accent4 2 4" xfId="522" xr:uid="{D051D394-14B9-49A9-9B07-E8BDC8E4A2A5}"/>
    <cellStyle name="60% - Accent4 2 5" xfId="523" xr:uid="{00E638AB-B02D-4F9A-8EFE-DAA8FF11B5C4}"/>
    <cellStyle name="60% - Accent4 2 6" xfId="524" xr:uid="{385649D4-243D-4C45-93BB-311AAFB97377}"/>
    <cellStyle name="60% - Accent4 2 7" xfId="525" xr:uid="{B0250C30-C7CE-43AA-A33C-E77E38390D1F}"/>
    <cellStyle name="60% - Accent4 2 8" xfId="526" xr:uid="{7D6D035C-D40F-47C3-B24A-B4CEBFA16A03}"/>
    <cellStyle name="60% - Accent4 2 9" xfId="527" xr:uid="{BC6F2DE2-1DF4-4131-ABED-9991AA0D3D44}"/>
    <cellStyle name="60% - Accent4 3" xfId="528" xr:uid="{1C348CA1-D47D-4A02-99D2-628F3A018114}"/>
    <cellStyle name="60% - Accent5 2" xfId="529" xr:uid="{8FA77891-5E08-4C04-8A46-E744830C2DC1}"/>
    <cellStyle name="60% - Accent5 2 10" xfId="530" xr:uid="{3D92F54C-4C96-40A4-93B4-EA7D63D9E108}"/>
    <cellStyle name="60% - Accent5 2 2" xfId="531" xr:uid="{AC9F0E36-D617-43CA-80EA-897D3DFF07DF}"/>
    <cellStyle name="60% - Accent5 2 3" xfId="532" xr:uid="{F925BCF6-839A-4E73-A348-4F252B12045C}"/>
    <cellStyle name="60% - Accent5 2 4" xfId="533" xr:uid="{6A2088A6-61AD-42CD-9D27-B7B900CD6BA0}"/>
    <cellStyle name="60% - Accent5 2 5" xfId="534" xr:uid="{968AAF64-7082-4BE6-99B7-B47BBF716139}"/>
    <cellStyle name="60% - Accent5 2 6" xfId="535" xr:uid="{F1972213-49D9-4222-92D2-8D719E6B28FD}"/>
    <cellStyle name="60% - Accent5 2 7" xfId="536" xr:uid="{B3E93E50-F5E0-4538-BCC2-F25648409D0B}"/>
    <cellStyle name="60% - Accent5 2 8" xfId="537" xr:uid="{0E952CB2-253E-438A-89DD-F06037B13B00}"/>
    <cellStyle name="60% - Accent5 2 9" xfId="538" xr:uid="{0A6D7DBA-BFB3-461B-88BD-A90E639D4C9F}"/>
    <cellStyle name="60% - Accent5 3" xfId="539" xr:uid="{64CF714A-845E-400B-8053-E6CB6B215CE1}"/>
    <cellStyle name="60% - Accent6" xfId="33" builtinId="52"/>
    <cellStyle name="60% - Accent6 2" xfId="540" xr:uid="{7CED668B-79EB-437A-97B2-3C72D371C8AE}"/>
    <cellStyle name="60% - Accent6 2 10" xfId="541" xr:uid="{33D5C676-726F-4A35-B557-45BC03FE4593}"/>
    <cellStyle name="60% - Accent6 2 2" xfId="542" xr:uid="{60F406B8-1565-482C-9F1E-B1AADA040462}"/>
    <cellStyle name="60% - Accent6 2 3" xfId="543" xr:uid="{9583BEA0-0DDD-42BA-B0EC-C3ECC6B34060}"/>
    <cellStyle name="60% - Accent6 2 4" xfId="544" xr:uid="{0FA02C97-5136-44A4-931D-A1FABB5DD0D9}"/>
    <cellStyle name="60% - Accent6 2 5" xfId="545" xr:uid="{63950E3D-F20A-4328-9FE9-23070D7FFADD}"/>
    <cellStyle name="60% - Accent6 2 6" xfId="546" xr:uid="{15C66BCA-0161-4F16-ABBE-97D831D7006D}"/>
    <cellStyle name="60% - Accent6 2 7" xfId="547" xr:uid="{13648518-033D-4821-A3BE-84DC940D3999}"/>
    <cellStyle name="60% - Accent6 2 8" xfId="548" xr:uid="{E74E1259-248D-49B0-BAF6-B65D6EB10A08}"/>
    <cellStyle name="60% - Accent6 2 9" xfId="549" xr:uid="{8C4606F4-1932-4EA2-BC11-BF31AF641AA4}"/>
    <cellStyle name="60% - Accent6 3" xfId="550" xr:uid="{1830A355-B696-4772-8D3C-AA929CEFB3C9}"/>
    <cellStyle name="Accent1" xfId="28" builtinId="29"/>
    <cellStyle name="Accent1 2" xfId="41" xr:uid="{8ACC9296-27A9-4118-B8A7-FF5D5285CE73}"/>
    <cellStyle name="Accent1 2 10" xfId="552" xr:uid="{AEDC0EA7-3A81-447F-A991-6C0036F2656C}"/>
    <cellStyle name="Accent1 2 11" xfId="551" xr:uid="{DB11C643-B5B6-4E1E-A28A-E09783865371}"/>
    <cellStyle name="Accent1 2 12" xfId="2439" xr:uid="{E5BF04CB-2BCD-4497-AE88-97C593C972BC}"/>
    <cellStyle name="Accent1 2 2" xfId="553" xr:uid="{6E900AF7-1440-4618-8D11-2AD0B27EE0B6}"/>
    <cellStyle name="Accent1 2 2 2" xfId="2455" xr:uid="{286E8D22-75DD-4870-9996-890AC9253731}"/>
    <cellStyle name="Accent1 2 3" xfId="554" xr:uid="{929E8ECB-3454-416E-9EBE-B158BF260949}"/>
    <cellStyle name="Accent1 2 4" xfId="555" xr:uid="{363728ED-D467-4920-9C57-FDC9797D98C9}"/>
    <cellStyle name="Accent1 2 5" xfId="556" xr:uid="{4B34B916-239A-4DC8-A1CA-FA10AFD51EEE}"/>
    <cellStyle name="Accent1 2 6" xfId="557" xr:uid="{A8F5EF31-EC6C-4EA8-86D0-587A6B84472C}"/>
    <cellStyle name="Accent1 2 7" xfId="558" xr:uid="{EFCF56DE-5770-4BB3-8B90-5E9FEE9C32EE}"/>
    <cellStyle name="Accent1 2 8" xfId="559" xr:uid="{27D8CE98-77D0-4E70-B5B8-17BC4B77C277}"/>
    <cellStyle name="Accent1 2 9" xfId="560" xr:uid="{A1832967-F859-4D78-839E-F8A062881418}"/>
    <cellStyle name="Accent1 3" xfId="561" xr:uid="{81073B8E-4702-4450-A0BC-EC8C9EEA7639}"/>
    <cellStyle name="Accent2 2" xfId="562" xr:uid="{26A5514D-7CB1-4A48-98B0-DD7505D2442E}"/>
    <cellStyle name="Accent2 2 10" xfId="563" xr:uid="{D7BEF7C8-BBC8-4F2E-BFE2-3AE9C8125DDF}"/>
    <cellStyle name="Accent2 2 2" xfId="564" xr:uid="{4FFA3149-BD84-4ABA-9B76-FF47450E89C8}"/>
    <cellStyle name="Accent2 2 3" xfId="565" xr:uid="{C32C1870-A052-4C43-BE8A-50C1C325FA1F}"/>
    <cellStyle name="Accent2 2 4" xfId="566" xr:uid="{4DF4AB2D-E074-4FD8-B57B-846EE1E01F68}"/>
    <cellStyle name="Accent2 2 5" xfId="567" xr:uid="{3E1C91FC-F121-4F68-B12E-F51F175957B3}"/>
    <cellStyle name="Accent2 2 6" xfId="568" xr:uid="{DCF1F393-FBF1-4770-BC8D-64BB004239B3}"/>
    <cellStyle name="Accent2 2 7" xfId="569" xr:uid="{74227E58-4FB3-4B88-A146-3844728C3D5E}"/>
    <cellStyle name="Accent2 2 8" xfId="570" xr:uid="{5A0CE410-F7F2-478F-8ED1-7241C40B60B5}"/>
    <cellStyle name="Accent2 2 9" xfId="571" xr:uid="{94C92ED7-2D6E-4CD9-98D5-E1F8D6E9173F}"/>
    <cellStyle name="Accent2 3" xfId="572" xr:uid="{294363C7-CDFD-4AEB-BA92-03953939F7D5}"/>
    <cellStyle name="Accent3 2" xfId="573" xr:uid="{DD78448C-39E4-4820-96CF-28E097C60896}"/>
    <cellStyle name="Accent3 2 10" xfId="574" xr:uid="{E0663744-0A9A-4D75-90DA-2FE4CB02385B}"/>
    <cellStyle name="Accent3 2 2" xfId="575" xr:uid="{1418A2E2-8890-4465-9E91-8591F39A0D65}"/>
    <cellStyle name="Accent3 2 3" xfId="576" xr:uid="{4AA2A900-A4E2-49AD-ADB8-8F9C5F1F33EC}"/>
    <cellStyle name="Accent3 2 4" xfId="577" xr:uid="{6A36AF9D-DD76-4CDB-8195-93664D403602}"/>
    <cellStyle name="Accent3 2 5" xfId="578" xr:uid="{9CD7172A-2CB7-40DA-A825-96D45F516DCE}"/>
    <cellStyle name="Accent3 2 6" xfId="579" xr:uid="{BA5BD8B6-E3F4-455A-852F-B55722AF7E88}"/>
    <cellStyle name="Accent3 2 7" xfId="580" xr:uid="{A8EC467E-3EA4-4942-9097-E1C001A76AAE}"/>
    <cellStyle name="Accent3 2 8" xfId="581" xr:uid="{FE799C5B-0936-403F-9F7E-ADE2CE113228}"/>
    <cellStyle name="Accent3 2 9" xfId="582" xr:uid="{65EC6A6A-5A01-46FD-9297-4FF98D10F13D}"/>
    <cellStyle name="Accent3 3" xfId="583" xr:uid="{8DC423B6-EF68-4B84-B695-696ECD555263}"/>
    <cellStyle name="Accent4" xfId="30" builtinId="41"/>
    <cellStyle name="Accent4 2" xfId="584" xr:uid="{7DEEC189-E90A-40AD-B010-83808EBE51FD}"/>
    <cellStyle name="Accent4 2 10" xfId="585" xr:uid="{253495D8-FBAF-4B72-9E57-2301ED37ECB6}"/>
    <cellStyle name="Accent4 2 2" xfId="586" xr:uid="{5786FA84-B3A4-467F-A3A9-6C2A5569F0A5}"/>
    <cellStyle name="Accent4 2 3" xfId="587" xr:uid="{7FACC4DB-24B5-4DE2-A914-2D17BC4AA57F}"/>
    <cellStyle name="Accent4 2 4" xfId="588" xr:uid="{71E35E85-85BA-4BDB-BF2B-A0DA56E1615D}"/>
    <cellStyle name="Accent4 2 5" xfId="589" xr:uid="{E47E7637-D47D-4185-B1E0-AC1881643D8E}"/>
    <cellStyle name="Accent4 2 6" xfId="590" xr:uid="{8024251A-A8A3-4157-B7EA-AC15E925B873}"/>
    <cellStyle name="Accent4 2 7" xfId="591" xr:uid="{14567203-39F8-40BE-AC0A-2BCA1FE64991}"/>
    <cellStyle name="Accent4 2 8" xfId="592" xr:uid="{E6AA96E6-D32F-452A-85F3-4A9539EA28C0}"/>
    <cellStyle name="Accent4 2 9" xfId="593" xr:uid="{F72432A0-1203-41C8-9DD9-42401DB7EABD}"/>
    <cellStyle name="Accent4 3" xfId="594" xr:uid="{A996FE5D-9B38-4B6C-A062-B58730484F03}"/>
    <cellStyle name="Accent5 2" xfId="595" xr:uid="{7398C96A-46D9-461E-BD0D-7B7C56C7F60E}"/>
    <cellStyle name="Accent5 2 10" xfId="596" xr:uid="{B7E7490C-8EB6-4B3A-827A-E747E4B06103}"/>
    <cellStyle name="Accent5 2 2" xfId="597" xr:uid="{76CDE7E3-900A-41A5-9973-32121543F3C1}"/>
    <cellStyle name="Accent5 2 3" xfId="598" xr:uid="{6139A2DC-B310-4D43-8EEA-6E0961FD6C24}"/>
    <cellStyle name="Accent5 2 4" xfId="599" xr:uid="{6CD8CA9A-3F5D-4FE8-8542-ED097B0ABFF6}"/>
    <cellStyle name="Accent5 2 5" xfId="600" xr:uid="{2FD7E9BA-FD84-4109-A1DE-20843CC9D0F6}"/>
    <cellStyle name="Accent5 2 6" xfId="601" xr:uid="{49A63397-2BA8-4D5E-9517-84D07E9EC862}"/>
    <cellStyle name="Accent5 2 7" xfId="602" xr:uid="{37A8963D-04EC-4EA8-A3BD-CD5F026486CD}"/>
    <cellStyle name="Accent5 2 8" xfId="603" xr:uid="{FC56A203-8635-4631-AC48-E2E6464620F1}"/>
    <cellStyle name="Accent5 2 9" xfId="604" xr:uid="{04FF1D96-7CA4-4C2B-861D-A4C099427B53}"/>
    <cellStyle name="Accent5 3" xfId="605" xr:uid="{10FEBB5E-87E9-4D3A-99AA-F9E771754B65}"/>
    <cellStyle name="Accent6 2" xfId="606" xr:uid="{8B9B174F-2210-49E5-9FBC-15DA16F06909}"/>
    <cellStyle name="Accent6 2 10" xfId="607" xr:uid="{A4DC42D5-0546-4ACA-892A-3D513822847A}"/>
    <cellStyle name="Accent6 2 2" xfId="608" xr:uid="{D068747A-3012-4D18-A2E1-9D06E1D0FF97}"/>
    <cellStyle name="Accent6 2 3" xfId="609" xr:uid="{444066F8-F51D-4967-AE2B-1F1F8BD2077E}"/>
    <cellStyle name="Accent6 2 4" xfId="610" xr:uid="{0069BE80-F6F2-401A-88B2-7DC74594F218}"/>
    <cellStyle name="Accent6 2 5" xfId="611" xr:uid="{72C7196E-FBD7-4314-BF94-66858B900AD6}"/>
    <cellStyle name="Accent6 2 6" xfId="612" xr:uid="{7F3F746A-0C64-47A2-BCCB-A792A569ED56}"/>
    <cellStyle name="Accent6 2 7" xfId="613" xr:uid="{0761A8C8-ACC0-4437-BAC8-1A890733417C}"/>
    <cellStyle name="Accent6 2 8" xfId="614" xr:uid="{59534607-425E-4C8A-A1CB-C066D7D26392}"/>
    <cellStyle name="Accent6 2 9" xfId="615" xr:uid="{B6B3789B-FDC5-449C-83D0-CD9F3A955476}"/>
    <cellStyle name="Accent6 3" xfId="616" xr:uid="{B0AB3A52-A5C2-412B-AC8B-4763D0A5EF4A}"/>
    <cellStyle name="Advanced user input" xfId="61558" xr:uid="{99DB2382-BC61-4068-9E76-C49D96F16E72}"/>
    <cellStyle name="AggblueCels_1x" xfId="61660" xr:uid="{F41FB7F6-2F0B-4F45-8B65-50A0640EC872}"/>
    <cellStyle name="AggOrange_CRFReport-template" xfId="617" xr:uid="{650F7B44-5064-4037-AED0-C37B3CBCE853}"/>
    <cellStyle name="AggOrange9_CRFReport-template" xfId="618" xr:uid="{40653E59-945C-4CF6-9B49-66A267E605A7}"/>
    <cellStyle name="Bad" xfId="1" builtinId="27"/>
    <cellStyle name="Bad 2" xfId="165" xr:uid="{89B8C9CB-2B23-4569-AE71-BEF456F01175}"/>
    <cellStyle name="Bad 2 10" xfId="620" xr:uid="{1C8A20C5-2C27-4D01-B3CA-8FDCC185E221}"/>
    <cellStyle name="Bad 2 11" xfId="619" xr:uid="{2147ECAE-0172-4595-B0E5-2C17D82E7D2E}"/>
    <cellStyle name="Bad 2 12" xfId="2441" xr:uid="{D124341B-936E-4CE1-A929-13A9D556A6CD}"/>
    <cellStyle name="Bad 2 2" xfId="621" xr:uid="{17F5C171-17FD-4546-B884-6AB34DBFCF1E}"/>
    <cellStyle name="Bad 2 2 2" xfId="2445" xr:uid="{7B0B6839-268C-45AE-802C-D2348556DF54}"/>
    <cellStyle name="Bad 2 3" xfId="622" xr:uid="{FBA292CB-B71B-4321-B0B6-7C9227B9A7F1}"/>
    <cellStyle name="Bad 2 4" xfId="623" xr:uid="{8DAAF2CE-C999-4E91-BDDE-847EE7F0700C}"/>
    <cellStyle name="Bad 2 5" xfId="624" xr:uid="{D593D77B-8E7E-43B3-90FE-812FB913A0D4}"/>
    <cellStyle name="Bad 2 6" xfId="625" xr:uid="{A51CFE5F-8AE8-4C46-BE67-8EF19A8B7CA5}"/>
    <cellStyle name="Bad 2 7" xfId="626" xr:uid="{6158874D-6017-4267-B94E-4201157EAAA1}"/>
    <cellStyle name="Bad 2 8" xfId="627" xr:uid="{A63505CC-FCA9-45C0-A3A6-18F3C21049AA}"/>
    <cellStyle name="Bad 2 9" xfId="628" xr:uid="{4EF451BB-FBFE-42E1-B431-352F85CD403A}"/>
    <cellStyle name="Bad 3" xfId="629" xr:uid="{79BBC960-9A5D-4EBE-8AE0-706EF1A75A4A}"/>
    <cellStyle name="Bad 3 2" xfId="61642" xr:uid="{CA6A3165-8F0B-4E30-B124-BA0504DEBDCE}"/>
    <cellStyle name="Bad 4" xfId="61741" xr:uid="{18C8926F-683D-42E4-97AF-4C23AA173338}"/>
    <cellStyle name="Bad 5" xfId="61860" xr:uid="{82020F88-B9F4-4EDF-9C66-8EBC079350A8}"/>
    <cellStyle name="Bad 6" xfId="61606" xr:uid="{0ECCB7DD-A8F2-4649-9833-28C32EF34D00}"/>
    <cellStyle name="Basic User Data Input" xfId="61559" xr:uid="{586DBD0F-F9DA-419E-B25E-D56D6C6F0780}"/>
    <cellStyle name="Basic User Selection" xfId="61560" xr:uid="{6FDB570C-2CB5-47BC-8F1B-7D62A7481932}"/>
    <cellStyle name="Bold GHG Numbers (0.00)" xfId="61661" xr:uid="{C665E296-6CEE-41D6-8CAF-D6143A276D62}"/>
    <cellStyle name="Bold GHG Numbers (0.00) 2" xfId="61905" xr:uid="{D2659DC7-B0D8-4E01-AF94-A39F6D1C1E35}"/>
    <cellStyle name="Calc" xfId="2442" xr:uid="{9F8D22B0-0F74-470A-96FA-AA6C89CA4336}"/>
    <cellStyle name="Calc 2" xfId="61609" xr:uid="{CC793F52-683F-4659-93D2-67C7D6A296BA}"/>
    <cellStyle name="Calculation 2" xfId="81" xr:uid="{D4A9A13A-2893-48E9-967B-34E121BADFCA}"/>
    <cellStyle name="Calculation 2 10" xfId="631" xr:uid="{668758AE-A346-429A-BED3-9A47A1D77039}"/>
    <cellStyle name="Calculation 2 10 2" xfId="60454" xr:uid="{A269AC19-DB66-4338-B191-1D9256E8923B}"/>
    <cellStyle name="Calculation 2 11" xfId="2037" xr:uid="{5EDB8EBC-FB4D-4AE9-BF26-56C85728C704}"/>
    <cellStyle name="Calculation 2 12" xfId="630" xr:uid="{F28C6BF7-6B36-4245-A349-C1E88AA8ECD4}"/>
    <cellStyle name="Calculation 2 12 2" xfId="60453" xr:uid="{1F52A87F-24E9-4F25-8C75-75559D5690D1}"/>
    <cellStyle name="Calculation 2 13" xfId="172" xr:uid="{C7800CE3-B9B8-4A28-B09B-777A8DAED6E1}"/>
    <cellStyle name="Calculation 2 2" xfId="215" xr:uid="{09BC356A-C3EC-453C-82FC-B867A6FE23DA}"/>
    <cellStyle name="Calculation 2 2 2" xfId="632" xr:uid="{FB32D77B-B283-4319-ACCF-27D4E250CA3E}"/>
    <cellStyle name="Calculation 2 2 2 2" xfId="60455" xr:uid="{46DD4FE2-D804-41AB-9835-DD2D2BB14DBF}"/>
    <cellStyle name="Calculation 2 3" xfId="633" xr:uid="{ED0FA060-609F-41C0-ADA8-E706CAE17741}"/>
    <cellStyle name="Calculation 2 3 2" xfId="60456" xr:uid="{B62DB5C9-852C-4339-8078-7BEF15AC9605}"/>
    <cellStyle name="Calculation 2 4" xfId="634" xr:uid="{7006DA1B-3290-4C6B-AF45-97B156126DCC}"/>
    <cellStyle name="Calculation 2 4 2" xfId="60457" xr:uid="{5C885282-63F8-4754-A375-2E881B705287}"/>
    <cellStyle name="Calculation 2 5" xfId="635" xr:uid="{C877EA4F-C958-451B-A244-27467AE6DC8D}"/>
    <cellStyle name="Calculation 2 5 2" xfId="60458" xr:uid="{08DB41E3-4C99-4AF1-B56C-E4F88B0DCCA9}"/>
    <cellStyle name="Calculation 2 6" xfId="636" xr:uid="{7A01190C-6EC3-42B2-BA53-155A8142CF10}"/>
    <cellStyle name="Calculation 2 6 2" xfId="60459" xr:uid="{46CB76FA-C505-431B-B05D-EC579A6B2F3D}"/>
    <cellStyle name="Calculation 2 7" xfId="637" xr:uid="{14E2B083-8D84-4BDC-B884-40D27FBCF2D1}"/>
    <cellStyle name="Calculation 2 7 2" xfId="60460" xr:uid="{44E3E354-4990-4AAE-B181-36C0B0F2F175}"/>
    <cellStyle name="Calculation 2 8" xfId="638" xr:uid="{2F1D423E-F2AE-4EA1-99EC-F2A9E14C6F8C}"/>
    <cellStyle name="Calculation 2 8 2" xfId="60461" xr:uid="{690B912C-2D0F-4DB7-9DEC-01C79F6E429A}"/>
    <cellStyle name="Calculation 2 9" xfId="639" xr:uid="{7ACF6C45-B973-48BE-9B5A-2B4A13676479}"/>
    <cellStyle name="Calculation 2 9 2" xfId="60462" xr:uid="{97451F91-BF8F-412A-BFC5-8A6FD31B4FA1}"/>
    <cellStyle name="Calculation 3" xfId="640" xr:uid="{C9B1EC8F-195E-4F24-89E2-73884CCE1BB4}"/>
    <cellStyle name="Calculation 3 2" xfId="61758" xr:uid="{147E3DC9-59ED-424D-9AF3-55FE2A9CBE6E}"/>
    <cellStyle name="Calculation 3 3" xfId="60463" xr:uid="{EECC9B9F-2655-4E2D-A75B-6BC15DBBCE5F}"/>
    <cellStyle name="Calculation 4" xfId="61621" xr:uid="{252E7B2F-A8ED-4271-9163-6F43543FAC4E}"/>
    <cellStyle name="Check Cell 2" xfId="39" xr:uid="{F78300B5-F37C-44E8-B081-88BFDFFA3B6A}"/>
    <cellStyle name="Check Cell 2 10" xfId="642" xr:uid="{B2723B40-45EF-4255-BF02-3B7C6B490458}"/>
    <cellStyle name="Check Cell 2 11" xfId="641" xr:uid="{3451B957-9C65-4070-8E15-BEB06CDF2D46}"/>
    <cellStyle name="Check Cell 2 2" xfId="643" xr:uid="{ABC1961E-1BA3-4B71-866B-01D10910B69C}"/>
    <cellStyle name="Check Cell 2 3" xfId="644" xr:uid="{22EF2815-4C30-488C-B80D-3E77A9858269}"/>
    <cellStyle name="Check Cell 2 4" xfId="645" xr:uid="{057F5951-9BCE-4155-99FC-50F6982FAA9E}"/>
    <cellStyle name="Check Cell 2 5" xfId="646" xr:uid="{F1D9D90E-3FB3-4CDB-8500-6FF62762FED0}"/>
    <cellStyle name="Check Cell 2 6" xfId="647" xr:uid="{D59CC8F2-48C8-4FD8-AA47-1816A664D446}"/>
    <cellStyle name="Check Cell 2 7" xfId="648" xr:uid="{6E30B3C5-5177-4D47-BBCD-DDD551CAD818}"/>
    <cellStyle name="Check Cell 2 8" xfId="649" xr:uid="{8BF26837-B3A1-4688-8744-58311577C067}"/>
    <cellStyle name="Check Cell 2 9" xfId="650" xr:uid="{E42FC614-35DD-4352-8E52-EA1E5280E9B3}"/>
    <cellStyle name="Check Cell 3" xfId="651" xr:uid="{7509C6CD-4141-4918-A857-16E919FFA331}"/>
    <cellStyle name="Comma  - Style1" xfId="61531" xr:uid="{BE489531-3BE5-4A99-A37C-82A05459A84F}"/>
    <cellStyle name="Comma  - Style2" xfId="61532" xr:uid="{492135D1-5C53-4B65-89A3-D82B0C8A6BCB}"/>
    <cellStyle name="Comma  - Style3" xfId="61533" xr:uid="{7913F18C-AD2C-4973-911F-BB1B5508C545}"/>
    <cellStyle name="Comma  - Style4" xfId="61534" xr:uid="{B08EEC5B-E741-4247-AC32-F9B8FE606CB7}"/>
    <cellStyle name="Comma  - Style5" xfId="61535" xr:uid="{FD0C11BA-7C56-4CBD-9485-81848B1BD55A}"/>
    <cellStyle name="Comma  - Style6" xfId="61536" xr:uid="{7322168D-B4F7-4AE8-B386-4611D2025F12}"/>
    <cellStyle name="Comma  - Style7" xfId="61537" xr:uid="{B645976A-C5F8-446E-9871-CB37A6B26550}"/>
    <cellStyle name="Comma  - Style8" xfId="61538" xr:uid="{DAA77F71-53C5-4314-B8AB-DD6C9008176F}"/>
    <cellStyle name="Comma [0] 2 10" xfId="652" xr:uid="{A224F78B-6E8A-4B6A-8709-DF9A2CD7A7F7}"/>
    <cellStyle name="Comma [0] 2 10 10" xfId="35693" xr:uid="{AD53726C-1059-4086-804D-72B0523F0620}"/>
    <cellStyle name="Comma [0] 2 10 11" xfId="27991" xr:uid="{9CC4677B-AEC2-41F1-B54E-ED1E51641210}"/>
    <cellStyle name="Comma [0] 2 10 12" xfId="2880" xr:uid="{CA2375AA-885F-4F82-96ED-38C06FEC4EEB}"/>
    <cellStyle name="Comma [0] 2 10 13" xfId="60464" xr:uid="{A7DFB91A-917C-473E-A594-37D587BAA185}"/>
    <cellStyle name="Comma [0] 2 10 2" xfId="2164" xr:uid="{4B8426DD-44CA-4FA2-A27F-F989CF89235F}"/>
    <cellStyle name="Comma [0] 2 10 2 10" xfId="28349" xr:uid="{BADA3CB1-A08B-469D-B870-663C0EB248DE}"/>
    <cellStyle name="Comma [0] 2 10 2 11" xfId="3289" xr:uid="{7C4A8359-9864-4395-87A9-B00F703D9DA6}"/>
    <cellStyle name="Comma [0] 2 10 2 12" xfId="61180" xr:uid="{245A5758-C734-4345-95D8-2407EB1ABDDE}"/>
    <cellStyle name="Comma [0] 2 10 2 2" xfId="4135" xr:uid="{037E8FC3-D4D9-4768-B238-D9D80DECD62D}"/>
    <cellStyle name="Comma [0] 2 10 2 2 2" xfId="7998" xr:uid="{652000E8-68E3-496B-A7D9-216992673C2B}"/>
    <cellStyle name="Comma [0] 2 10 2 2 2 2" xfId="15703" xr:uid="{B3EE624C-80C0-4695-BE13-D04F75A142F9}"/>
    <cellStyle name="Comma [0] 2 10 2 2 2 2 2" xfId="48455" xr:uid="{83FE615D-96B8-47B8-99D2-FB3311A1C5D7}"/>
    <cellStyle name="Comma [0] 2 10 2 2 2 3" xfId="23410" xr:uid="{9FEC6815-C163-483A-877B-BCB1FC879357}"/>
    <cellStyle name="Comma [0] 2 10 2 2 2 3 2" xfId="56161" xr:uid="{0B059634-273B-4986-B822-702010B7650E}"/>
    <cellStyle name="Comma [0] 2 10 2 2 2 4" xfId="40750" xr:uid="{B464438A-2523-44BA-B798-8EC407A2A10C}"/>
    <cellStyle name="Comma [0] 2 10 2 2 2 5" xfId="31114" xr:uid="{24063130-1FC5-437E-874C-EC01982E9DA8}"/>
    <cellStyle name="Comma [0] 2 10 2 2 3" xfId="9923" xr:uid="{622E1021-196F-490B-BCCE-D46FB3E5B89E}"/>
    <cellStyle name="Comma [0] 2 10 2 2 3 2" xfId="17628" xr:uid="{58C47011-D08B-47AD-9887-AF88B516C786}"/>
    <cellStyle name="Comma [0] 2 10 2 2 3 2 2" xfId="50380" xr:uid="{9299B317-FD63-4989-985D-9589AE1738DB}"/>
    <cellStyle name="Comma [0] 2 10 2 2 3 3" xfId="25335" xr:uid="{26B3DFB8-829E-481D-84AF-640627C3F6B2}"/>
    <cellStyle name="Comma [0] 2 10 2 2 3 3 2" xfId="58086" xr:uid="{E30BE431-D4A8-448B-9281-6280BCCA0A82}"/>
    <cellStyle name="Comma [0] 2 10 2 2 3 4" xfId="42675" xr:uid="{F34BFB29-08E2-488D-BB98-647C537D4692}"/>
    <cellStyle name="Comma [0] 2 10 2 2 3 5" xfId="33039" xr:uid="{DF679CD8-DA57-41C9-8A4F-81F88EAF7529}"/>
    <cellStyle name="Comma [0] 2 10 2 2 4" xfId="11850" xr:uid="{4A96D060-771F-4EF3-AFC3-50A66EF2A77B}"/>
    <cellStyle name="Comma [0] 2 10 2 2 4 2" xfId="19555" xr:uid="{6A3D5F41-938E-46C3-95F8-704752C664CF}"/>
    <cellStyle name="Comma [0] 2 10 2 2 4 2 2" xfId="52307" xr:uid="{A11CB5C9-5A38-4DE5-94E0-5A1F27A5C7D7}"/>
    <cellStyle name="Comma [0] 2 10 2 2 4 3" xfId="27262" xr:uid="{929CFFDA-F072-468D-916B-6AB448CF4923}"/>
    <cellStyle name="Comma [0] 2 10 2 2 4 3 2" xfId="60013" xr:uid="{8A895B8B-7C5F-4AD9-804F-B58EFA0C937D}"/>
    <cellStyle name="Comma [0] 2 10 2 2 4 4" xfId="44602" xr:uid="{C9885209-942A-470F-8003-F754B044C1FD}"/>
    <cellStyle name="Comma [0] 2 10 2 2 4 5" xfId="34966" xr:uid="{E9613AEF-16B2-4B25-91E7-5F19689E2C2D}"/>
    <cellStyle name="Comma [0] 2 10 2 2 5" xfId="6067" xr:uid="{42C6AF69-28BB-49C5-842D-ECDBC76DCC76}"/>
    <cellStyle name="Comma [0] 2 10 2 2 5 2" xfId="38819" xr:uid="{200ECBCB-CABE-4054-9386-A39EE74052CC}"/>
    <cellStyle name="Comma [0] 2 10 2 2 6" xfId="13779" xr:uid="{1ECB31D6-446D-4FD6-9490-4A87F0A4CB4D}"/>
    <cellStyle name="Comma [0] 2 10 2 2 6 2" xfId="46531" xr:uid="{A55D60D8-044A-43E2-AB80-3795A2906E24}"/>
    <cellStyle name="Comma [0] 2 10 2 2 7" xfId="21486" xr:uid="{DE8C59F7-16DA-4231-A52F-687E6E6485A5}"/>
    <cellStyle name="Comma [0] 2 10 2 2 7 2" xfId="54237" xr:uid="{C633109A-7033-40F5-8604-E086E7DB0AE1}"/>
    <cellStyle name="Comma [0] 2 10 2 2 8" xfId="36892" xr:uid="{DC88CA5D-0017-4A77-AFDE-841DBBD9F4B3}"/>
    <cellStyle name="Comma [0] 2 10 2 2 9" xfId="29190" xr:uid="{65379DA2-45F3-4F1F-AA42-B827D2C101AD}"/>
    <cellStyle name="Comma [0] 2 10 2 3" xfId="7157" xr:uid="{63B3ED2F-8772-4551-9770-0A897A56D22A}"/>
    <cellStyle name="Comma [0] 2 10 2 3 2" xfId="14862" xr:uid="{17DEC172-60A7-4EC5-A800-F5518D0ED1DA}"/>
    <cellStyle name="Comma [0] 2 10 2 3 2 2" xfId="47614" xr:uid="{D6F1465F-7DE7-4D60-A006-6AA02A89DBFA}"/>
    <cellStyle name="Comma [0] 2 10 2 3 3" xfId="22569" xr:uid="{74A0A597-250C-4198-991D-0F6669C07923}"/>
    <cellStyle name="Comma [0] 2 10 2 3 3 2" xfId="55320" xr:uid="{C26D96B3-F1B9-4C4E-98E2-8F8535BE09D6}"/>
    <cellStyle name="Comma [0] 2 10 2 3 4" xfId="39909" xr:uid="{31A6CECA-0417-454E-89C0-9C7FABAF8761}"/>
    <cellStyle name="Comma [0] 2 10 2 3 5" xfId="30273" xr:uid="{E53CC9D6-4457-482B-9598-06D9F6B8C64F}"/>
    <cellStyle name="Comma [0] 2 10 2 4" xfId="9082" xr:uid="{6E8D1621-EA12-4394-807B-A258D13351E9}"/>
    <cellStyle name="Comma [0] 2 10 2 4 2" xfId="16787" xr:uid="{B7B878CA-5428-4B9C-B922-08327A573E2D}"/>
    <cellStyle name="Comma [0] 2 10 2 4 2 2" xfId="49539" xr:uid="{E6C7C15C-34F7-49E2-8496-EB32747E1FBC}"/>
    <cellStyle name="Comma [0] 2 10 2 4 3" xfId="24494" xr:uid="{8D85FE6D-070F-47A1-A6D1-8331A2E6084A}"/>
    <cellStyle name="Comma [0] 2 10 2 4 3 2" xfId="57245" xr:uid="{696CCCF2-A2CA-45D5-9E48-F4DE35C13A24}"/>
    <cellStyle name="Comma [0] 2 10 2 4 4" xfId="41834" xr:uid="{C6C3A29D-C340-4E3C-AFD8-4D291829F95D}"/>
    <cellStyle name="Comma [0] 2 10 2 4 5" xfId="32198" xr:uid="{611B6A1B-FB52-4680-991A-731B58EAC3D3}"/>
    <cellStyle name="Comma [0] 2 10 2 5" xfId="11009" xr:uid="{22EF03FF-D1BF-4695-81F0-944E370A4F49}"/>
    <cellStyle name="Comma [0] 2 10 2 5 2" xfId="18714" xr:uid="{9CB15E21-BE8E-425B-BFC9-D9F5519B192C}"/>
    <cellStyle name="Comma [0] 2 10 2 5 2 2" xfId="51466" xr:uid="{46148AF6-4ABA-4A83-803A-749F8B091F1D}"/>
    <cellStyle name="Comma [0] 2 10 2 5 3" xfId="26421" xr:uid="{774FB1D0-BC9C-425D-971E-20BE0A319B76}"/>
    <cellStyle name="Comma [0] 2 10 2 5 3 2" xfId="59172" xr:uid="{8EBCC7F8-0460-470C-B218-12C84B234B47}"/>
    <cellStyle name="Comma [0] 2 10 2 5 4" xfId="43761" xr:uid="{4C9C5ED4-A2FE-48F7-AD81-201474389D32}"/>
    <cellStyle name="Comma [0] 2 10 2 5 5" xfId="34125" xr:uid="{3B78459A-CE94-4B85-BE9A-7013BF83227B}"/>
    <cellStyle name="Comma [0] 2 10 2 6" xfId="5226" xr:uid="{675B881D-76B8-4DAA-A33B-84208BC9D77C}"/>
    <cellStyle name="Comma [0] 2 10 2 6 2" xfId="37978" xr:uid="{E819CDD8-857A-4C82-ACD2-FA1385CE7BCC}"/>
    <cellStyle name="Comma [0] 2 10 2 7" xfId="12938" xr:uid="{A5FE37FC-C85A-49FD-A590-F7343DBE736B}"/>
    <cellStyle name="Comma [0] 2 10 2 7 2" xfId="45690" xr:uid="{35F6B3A3-F51E-4159-B414-A8313132ED44}"/>
    <cellStyle name="Comma [0] 2 10 2 8" xfId="20645" xr:uid="{AAC243BA-4193-4247-9673-BC06415344C0}"/>
    <cellStyle name="Comma [0] 2 10 2 8 2" xfId="53396" xr:uid="{F5536784-B721-4CE2-A367-EBB17BD67A62}"/>
    <cellStyle name="Comma [0] 2 10 2 9" xfId="36051" xr:uid="{F8D1DDCC-3A34-4CE6-96C9-3C515C9CECEF}"/>
    <cellStyle name="Comma [0] 2 10 3" xfId="3685" xr:uid="{9143472A-ABA5-4E24-B7E3-3280FA07A170}"/>
    <cellStyle name="Comma [0] 2 10 3 2" xfId="7553" xr:uid="{43D8D041-1FC9-4BE7-8546-E7890AA44FDF}"/>
    <cellStyle name="Comma [0] 2 10 3 2 2" xfId="15258" xr:uid="{D10DDA52-717C-4E36-B460-76BD08B25C4D}"/>
    <cellStyle name="Comma [0] 2 10 3 2 2 2" xfId="48010" xr:uid="{13E6B1B1-2898-48A3-8E40-F48404A84384}"/>
    <cellStyle name="Comma [0] 2 10 3 2 3" xfId="22965" xr:uid="{A0AE3CF9-2921-48AD-8D20-060F00898BEA}"/>
    <cellStyle name="Comma [0] 2 10 3 2 3 2" xfId="55716" xr:uid="{13CB028C-853D-474D-8BAA-BCE63840C2FB}"/>
    <cellStyle name="Comma [0] 2 10 3 2 4" xfId="40305" xr:uid="{22C3A42A-A5A9-4F5B-AA96-F60AEA633892}"/>
    <cellStyle name="Comma [0] 2 10 3 2 5" xfId="30669" xr:uid="{8349108A-64FB-42AF-8769-D1EBF4EACB13}"/>
    <cellStyle name="Comma [0] 2 10 3 3" xfId="9478" xr:uid="{36C4EB8B-0CE1-46A7-AB43-924859EEA098}"/>
    <cellStyle name="Comma [0] 2 10 3 3 2" xfId="17183" xr:uid="{571BD9F9-74DF-48E5-9957-86BC78EFBAC6}"/>
    <cellStyle name="Comma [0] 2 10 3 3 2 2" xfId="49935" xr:uid="{CC230ADE-D976-414D-92ED-77D533EC503B}"/>
    <cellStyle name="Comma [0] 2 10 3 3 3" xfId="24890" xr:uid="{9670BCE0-03EC-43ED-AF93-1596C82D4B24}"/>
    <cellStyle name="Comma [0] 2 10 3 3 3 2" xfId="57641" xr:uid="{27CA4E14-813E-4277-9F55-048926179C50}"/>
    <cellStyle name="Comma [0] 2 10 3 3 4" xfId="42230" xr:uid="{70152ABA-807B-4B1F-87C7-71F9117CB046}"/>
    <cellStyle name="Comma [0] 2 10 3 3 5" xfId="32594" xr:uid="{3D0BBE4C-5891-4252-9A14-1326CC3F4F24}"/>
    <cellStyle name="Comma [0] 2 10 3 4" xfId="11405" xr:uid="{6E84B08C-DCE9-42F9-B5DC-A9CDE1148EE8}"/>
    <cellStyle name="Comma [0] 2 10 3 4 2" xfId="19110" xr:uid="{E785A47E-C7B3-4378-B059-0E83B72DDDCC}"/>
    <cellStyle name="Comma [0] 2 10 3 4 2 2" xfId="51862" xr:uid="{D65F1643-ABA0-42F3-B1B4-34E4D60C7150}"/>
    <cellStyle name="Comma [0] 2 10 3 4 3" xfId="26817" xr:uid="{1696C78F-5C0C-4CDD-B778-AE835E8EAFB0}"/>
    <cellStyle name="Comma [0] 2 10 3 4 3 2" xfId="59568" xr:uid="{8E1FB856-EB56-4561-A0BE-329B4D92002D}"/>
    <cellStyle name="Comma [0] 2 10 3 4 4" xfId="44157" xr:uid="{3A60F4EC-9343-4AC4-97C9-34CE59C7E996}"/>
    <cellStyle name="Comma [0] 2 10 3 4 5" xfId="34521" xr:uid="{7453FBD2-D7C3-48A7-BFF6-2F94339F6600}"/>
    <cellStyle name="Comma [0] 2 10 3 5" xfId="5622" xr:uid="{1AAF15CB-0354-4EB8-8680-AF99321CB64D}"/>
    <cellStyle name="Comma [0] 2 10 3 5 2" xfId="38374" xr:uid="{EB0731AA-8BE3-4CC3-B536-7DFFEC2B8217}"/>
    <cellStyle name="Comma [0] 2 10 3 6" xfId="13334" xr:uid="{91940EE1-0DE7-49C2-9289-165312254D20}"/>
    <cellStyle name="Comma [0] 2 10 3 6 2" xfId="46086" xr:uid="{BFBDEDDB-85EA-427E-8824-767AB3BA40A4}"/>
    <cellStyle name="Comma [0] 2 10 3 7" xfId="21041" xr:uid="{2AF94962-EF31-48C0-8EE2-90CA6D60486B}"/>
    <cellStyle name="Comma [0] 2 10 3 7 2" xfId="53792" xr:uid="{C8CE6C4F-99A3-4488-A586-4045437871BF}"/>
    <cellStyle name="Comma [0] 2 10 3 8" xfId="36447" xr:uid="{721F0038-D1D7-4BB6-93BB-1B11FB7B9ACA}"/>
    <cellStyle name="Comma [0] 2 10 3 9" xfId="28745" xr:uid="{B9D65C78-8058-438C-BBDF-101E1C1EF304}"/>
    <cellStyle name="Comma [0] 2 10 4" xfId="6796" xr:uid="{497C2F5B-920C-45FF-A74D-E2C21AF4F157}"/>
    <cellStyle name="Comma [0] 2 10 4 2" xfId="14504" xr:uid="{05A4A69F-E4B0-4C99-A02C-8C2ED884F46A}"/>
    <cellStyle name="Comma [0] 2 10 4 2 2" xfId="47256" xr:uid="{8A6C5A96-E7D7-42D3-840A-B549F545B7B7}"/>
    <cellStyle name="Comma [0] 2 10 4 3" xfId="22211" xr:uid="{ACE8162A-A7E0-472E-8B95-ECB8E0B30FBF}"/>
    <cellStyle name="Comma [0] 2 10 4 3 2" xfId="54962" xr:uid="{22B8206D-D39C-47FD-89C1-0D23572DF635}"/>
    <cellStyle name="Comma [0] 2 10 4 4" xfId="39548" xr:uid="{ADB43C84-3FA3-4349-9E2D-90A21366CA7C}"/>
    <cellStyle name="Comma [0] 2 10 4 5" xfId="29915" xr:uid="{2AD70010-AD41-44AC-B98E-F80162FEF791}"/>
    <cellStyle name="Comma [0] 2 10 5" xfId="8723" xr:uid="{30F02439-4193-459A-A54B-4AD73B394A42}"/>
    <cellStyle name="Comma [0] 2 10 5 2" xfId="16428" xr:uid="{D7F932E5-C18D-43C3-9382-E4D4B0E26416}"/>
    <cellStyle name="Comma [0] 2 10 5 2 2" xfId="49180" xr:uid="{E4286AB9-4957-4428-AA29-1E53771DB9D7}"/>
    <cellStyle name="Comma [0] 2 10 5 3" xfId="24135" xr:uid="{58D20B3B-A403-44A6-A336-FE08D3E38B74}"/>
    <cellStyle name="Comma [0] 2 10 5 3 2" xfId="56886" xr:uid="{49F59FDC-1915-49EB-893E-3C4F6FDE0BA5}"/>
    <cellStyle name="Comma [0] 2 10 5 4" xfId="41475" xr:uid="{6CF5A305-A138-43E9-BE89-33F3CEACCDBB}"/>
    <cellStyle name="Comma [0] 2 10 5 5" xfId="31839" xr:uid="{AC9A944A-AE59-43BD-BB00-E5E1802793D9}"/>
    <cellStyle name="Comma [0] 2 10 6" xfId="10649" xr:uid="{A4C9169C-612C-4D5A-B164-C3A3B8EEEA2B}"/>
    <cellStyle name="Comma [0] 2 10 6 2" xfId="18354" xr:uid="{987D7AAC-5C77-4AFE-A44F-B3812ECE1C63}"/>
    <cellStyle name="Comma [0] 2 10 6 2 2" xfId="51106" xr:uid="{0B1111D0-1208-4AAB-9EB2-4B59B47BF3F7}"/>
    <cellStyle name="Comma [0] 2 10 6 3" xfId="26061" xr:uid="{8C9A3FE6-4C1A-4EA8-8F3B-C6D397959FC5}"/>
    <cellStyle name="Comma [0] 2 10 6 3 2" xfId="58812" xr:uid="{13817440-31F8-4804-A494-226DAC8870F9}"/>
    <cellStyle name="Comma [0] 2 10 6 4" xfId="43401" xr:uid="{60456324-A4FC-4271-96E2-922E486FFD9F}"/>
    <cellStyle name="Comma [0] 2 10 6 5" xfId="33765" xr:uid="{BF802AA2-D0B2-43F8-A0B0-5E1EE7D31357}"/>
    <cellStyle name="Comma [0] 2 10 7" xfId="4867" xr:uid="{2D2EB4BC-7B2B-41AF-BF30-8D074A6F9E78}"/>
    <cellStyle name="Comma [0] 2 10 7 2" xfId="37619" xr:uid="{60211DA2-4460-4383-A5CA-6954B4E625A1}"/>
    <cellStyle name="Comma [0] 2 10 8" xfId="12579" xr:uid="{0360D5D0-51DC-44AF-A09D-BC229048089E}"/>
    <cellStyle name="Comma [0] 2 10 8 2" xfId="45331" xr:uid="{1A6D027C-FFC1-4C5C-9197-6C66AD2417C1}"/>
    <cellStyle name="Comma [0] 2 10 9" xfId="20287" xr:uid="{EC6B2F6E-16C1-4A4F-A373-44482D1BB378}"/>
    <cellStyle name="Comma [0] 2 10 9 2" xfId="53038" xr:uid="{A45107B1-4956-4542-8515-258C6C27F9BD}"/>
    <cellStyle name="Comma [0] 2 2" xfId="653" xr:uid="{683BEEE3-25D1-4A8A-97C0-EE1C4D29E6AA}"/>
    <cellStyle name="Comma [0] 2 2 10" xfId="35694" xr:uid="{AA7418C3-56EB-4191-BFE4-81CC156EF126}"/>
    <cellStyle name="Comma [0] 2 2 11" xfId="27992" xr:uid="{5B0C90D2-7D2A-40E4-AD0C-6B03E8A88250}"/>
    <cellStyle name="Comma [0] 2 2 12" xfId="2881" xr:uid="{669CCADB-3500-42D0-8D7D-415A1A932C81}"/>
    <cellStyle name="Comma [0] 2 2 13" xfId="60465" xr:uid="{8FA2FEEE-9DB9-4823-B0AA-8E6C8D6E8E3F}"/>
    <cellStyle name="Comma [0] 2 2 2" xfId="2165" xr:uid="{0AA95C64-76AD-465D-9648-5FE7D5C70BF2}"/>
    <cellStyle name="Comma [0] 2 2 2 10" xfId="28350" xr:uid="{5CB876BF-86CD-4C98-A550-64BE2A6AC612}"/>
    <cellStyle name="Comma [0] 2 2 2 11" xfId="3290" xr:uid="{A4B152B2-97EC-4121-8916-FDB864BC1413}"/>
    <cellStyle name="Comma [0] 2 2 2 12" xfId="61181" xr:uid="{738E9EB4-A09A-49B0-B5E6-7E9347960DDE}"/>
    <cellStyle name="Comma [0] 2 2 2 2" xfId="4136" xr:uid="{09C1512F-78A3-4C1A-B485-2C179AFE3C56}"/>
    <cellStyle name="Comma [0] 2 2 2 2 2" xfId="7999" xr:uid="{3495A614-A760-472D-96A6-BE0B8390157C}"/>
    <cellStyle name="Comma [0] 2 2 2 2 2 2" xfId="15704" xr:uid="{44D1C3FA-CC01-4943-9DBA-67316B05C4F3}"/>
    <cellStyle name="Comma [0] 2 2 2 2 2 2 2" xfId="48456" xr:uid="{1B575E5A-0F8C-487F-BA7D-B9C631D6F509}"/>
    <cellStyle name="Comma [0] 2 2 2 2 2 3" xfId="23411" xr:uid="{9AA93D37-0A24-473E-8E1E-D29C2BC0604E}"/>
    <cellStyle name="Comma [0] 2 2 2 2 2 3 2" xfId="56162" xr:uid="{89F4A10E-A42B-462D-B931-1B398994E2EB}"/>
    <cellStyle name="Comma [0] 2 2 2 2 2 4" xfId="40751" xr:uid="{BCF1F2B5-ACD1-4ED5-AF86-51030773F403}"/>
    <cellStyle name="Comma [0] 2 2 2 2 2 5" xfId="31115" xr:uid="{980016D8-6CBD-47D6-872D-87743C29300A}"/>
    <cellStyle name="Comma [0] 2 2 2 2 3" xfId="9924" xr:uid="{B5AC60B9-6443-4BBB-BB79-FBEA8D9A136D}"/>
    <cellStyle name="Comma [0] 2 2 2 2 3 2" xfId="17629" xr:uid="{7E1C5F9E-967E-46B4-B5DC-016C089B7BC0}"/>
    <cellStyle name="Comma [0] 2 2 2 2 3 2 2" xfId="50381" xr:uid="{12E32189-EE89-41CF-925F-C74A09604DDD}"/>
    <cellStyle name="Comma [0] 2 2 2 2 3 3" xfId="25336" xr:uid="{89D58F35-4C4D-4864-AEF4-AD3591D924A9}"/>
    <cellStyle name="Comma [0] 2 2 2 2 3 3 2" xfId="58087" xr:uid="{89456083-01FF-4A56-AB0F-E86D230215DC}"/>
    <cellStyle name="Comma [0] 2 2 2 2 3 4" xfId="42676" xr:uid="{D35107BB-2E39-4C04-A080-DF1B355E82BF}"/>
    <cellStyle name="Comma [0] 2 2 2 2 3 5" xfId="33040" xr:uid="{C50D8FA3-0C15-443C-B097-AF9F49156B67}"/>
    <cellStyle name="Comma [0] 2 2 2 2 4" xfId="11851" xr:uid="{04D4CDE3-3211-4047-826A-359226B58E2F}"/>
    <cellStyle name="Comma [0] 2 2 2 2 4 2" xfId="19556" xr:uid="{D9E9505D-3AEF-47DA-AA2C-780A03CD7FE7}"/>
    <cellStyle name="Comma [0] 2 2 2 2 4 2 2" xfId="52308" xr:uid="{6D65E25F-5607-4774-A6F2-1735F83D0824}"/>
    <cellStyle name="Comma [0] 2 2 2 2 4 3" xfId="27263" xr:uid="{B2389B5C-2AC9-4D62-AA3B-8ED98FC1720A}"/>
    <cellStyle name="Comma [0] 2 2 2 2 4 3 2" xfId="60014" xr:uid="{9727852C-76F1-4642-ABE2-0D16B8BFFDA2}"/>
    <cellStyle name="Comma [0] 2 2 2 2 4 4" xfId="44603" xr:uid="{D6D1B9A8-477C-45E0-884C-77F705A4701F}"/>
    <cellStyle name="Comma [0] 2 2 2 2 4 5" xfId="34967" xr:uid="{2DA5D9C2-FA10-4F15-B7E6-A478EFAEAB24}"/>
    <cellStyle name="Comma [0] 2 2 2 2 5" xfId="6068" xr:uid="{AEF8E81E-E96A-4CD2-A1DD-65E4A0097643}"/>
    <cellStyle name="Comma [0] 2 2 2 2 5 2" xfId="38820" xr:uid="{48BB4A3A-772B-4DB3-B148-5D028A422AEA}"/>
    <cellStyle name="Comma [0] 2 2 2 2 6" xfId="13780" xr:uid="{DEC4E382-0A09-47D9-A06B-BD63E4310A98}"/>
    <cellStyle name="Comma [0] 2 2 2 2 6 2" xfId="46532" xr:uid="{56AE53B0-69AF-4B1C-B715-7D9C14CD59B1}"/>
    <cellStyle name="Comma [0] 2 2 2 2 7" xfId="21487" xr:uid="{C48C8F58-9D55-4859-90BA-D88C4E3FB7A6}"/>
    <cellStyle name="Comma [0] 2 2 2 2 7 2" xfId="54238" xr:uid="{5B4C6981-D5B0-4E24-85BA-DB84950B1CE6}"/>
    <cellStyle name="Comma [0] 2 2 2 2 8" xfId="36893" xr:uid="{34F30F44-9D3A-4778-BB40-931BEA8BDBD2}"/>
    <cellStyle name="Comma [0] 2 2 2 2 9" xfId="29191" xr:uid="{A62C9AA8-D773-4A16-8DAB-503C8280CBDC}"/>
    <cellStyle name="Comma [0] 2 2 2 3" xfId="7158" xr:uid="{C0F3288F-0405-49E8-B9D2-751A73E4162E}"/>
    <cellStyle name="Comma [0] 2 2 2 3 2" xfId="14863" xr:uid="{7A7F0436-784D-439B-9219-0F6361F28D7C}"/>
    <cellStyle name="Comma [0] 2 2 2 3 2 2" xfId="47615" xr:uid="{EF9E7CC0-17C1-49CF-B905-2BB1F6649727}"/>
    <cellStyle name="Comma [0] 2 2 2 3 3" xfId="22570" xr:uid="{A7CAB0C7-EEA7-409C-8F50-6698EF4863B0}"/>
    <cellStyle name="Comma [0] 2 2 2 3 3 2" xfId="55321" xr:uid="{BCFD6161-2307-4935-9AA3-A4BA54024B6A}"/>
    <cellStyle name="Comma [0] 2 2 2 3 4" xfId="39910" xr:uid="{11ADF570-1358-4BD1-BE83-849550FF09EC}"/>
    <cellStyle name="Comma [0] 2 2 2 3 5" xfId="30274" xr:uid="{744532F0-09CD-44E3-A642-F6144C776803}"/>
    <cellStyle name="Comma [0] 2 2 2 4" xfId="9083" xr:uid="{44F5D642-43AA-4556-8D98-7AAC94A78A05}"/>
    <cellStyle name="Comma [0] 2 2 2 4 2" xfId="16788" xr:uid="{922F20F1-B430-4FC3-9755-D0B2F3DE2A7C}"/>
    <cellStyle name="Comma [0] 2 2 2 4 2 2" xfId="49540" xr:uid="{BC84D401-69E1-4E8A-9D38-D0C1EFE7965A}"/>
    <cellStyle name="Comma [0] 2 2 2 4 3" xfId="24495" xr:uid="{5C6F88B8-3F17-4E93-B3F1-C5DC4DCC2366}"/>
    <cellStyle name="Comma [0] 2 2 2 4 3 2" xfId="57246" xr:uid="{7DA3E61E-95E8-42D2-8A2F-819BDDF1678D}"/>
    <cellStyle name="Comma [0] 2 2 2 4 4" xfId="41835" xr:uid="{8C5F0BEE-CCB2-42CC-99A1-28B256BC574F}"/>
    <cellStyle name="Comma [0] 2 2 2 4 5" xfId="32199" xr:uid="{CCC04DB4-0F03-4125-88FA-1CC19F3F3941}"/>
    <cellStyle name="Comma [0] 2 2 2 5" xfId="11010" xr:uid="{9007FDDB-E091-41A4-83AF-3DE17910F70B}"/>
    <cellStyle name="Comma [0] 2 2 2 5 2" xfId="18715" xr:uid="{F34BAC22-A87D-49B6-8D65-46CE0D71CEA4}"/>
    <cellStyle name="Comma [0] 2 2 2 5 2 2" xfId="51467" xr:uid="{A90325C3-9DCD-40CB-8215-BA4CFECBCB72}"/>
    <cellStyle name="Comma [0] 2 2 2 5 3" xfId="26422" xr:uid="{72CBACC4-3803-4FAC-AC61-F8C7588DDFFD}"/>
    <cellStyle name="Comma [0] 2 2 2 5 3 2" xfId="59173" xr:uid="{CF611C65-CD03-4AB0-954A-1DB9EF185109}"/>
    <cellStyle name="Comma [0] 2 2 2 5 4" xfId="43762" xr:uid="{77797B8F-5D71-4635-8A6F-A2AAC196820B}"/>
    <cellStyle name="Comma [0] 2 2 2 5 5" xfId="34126" xr:uid="{8B8BF950-1599-423C-B198-65A45B888388}"/>
    <cellStyle name="Comma [0] 2 2 2 6" xfId="5227" xr:uid="{C73CDAAD-D219-4BE3-9EDC-4EC9969761F3}"/>
    <cellStyle name="Comma [0] 2 2 2 6 2" xfId="37979" xr:uid="{8C4A1A27-6EEE-4A04-9968-6209387C0D3C}"/>
    <cellStyle name="Comma [0] 2 2 2 7" xfId="12939" xr:uid="{7D711D24-7D21-4ECF-A49C-6983A4B57EE9}"/>
    <cellStyle name="Comma [0] 2 2 2 7 2" xfId="45691" xr:uid="{6CAEB00D-0B38-4374-A5C3-B22C24EE503C}"/>
    <cellStyle name="Comma [0] 2 2 2 8" xfId="20646" xr:uid="{291F2D50-D4F1-4547-A157-082EABC252BF}"/>
    <cellStyle name="Comma [0] 2 2 2 8 2" xfId="53397" xr:uid="{5FB73320-47E2-4C39-9FBA-70FFBC19E009}"/>
    <cellStyle name="Comma [0] 2 2 2 9" xfId="36052" xr:uid="{5DCE994D-264F-4248-9083-4F193D6FDC07}"/>
    <cellStyle name="Comma [0] 2 2 3" xfId="3686" xr:uid="{290EAEEA-14AA-4C4C-8E07-6D441A3775BF}"/>
    <cellStyle name="Comma [0] 2 2 3 2" xfId="7554" xr:uid="{3CA4158A-42D1-4109-812A-45B66BAA7545}"/>
    <cellStyle name="Comma [0] 2 2 3 2 2" xfId="15259" xr:uid="{AACDC3F9-51B3-4999-AD40-6A996EC0C436}"/>
    <cellStyle name="Comma [0] 2 2 3 2 2 2" xfId="48011" xr:uid="{9286108A-7E82-4B79-ABAB-3BBC3A16C078}"/>
    <cellStyle name="Comma [0] 2 2 3 2 3" xfId="22966" xr:uid="{9385EE1B-1049-4820-A4A3-0C5883FB11E6}"/>
    <cellStyle name="Comma [0] 2 2 3 2 3 2" xfId="55717" xr:uid="{C33ADDA6-FD52-4987-A169-C5248A2015CF}"/>
    <cellStyle name="Comma [0] 2 2 3 2 4" xfId="40306" xr:uid="{5E71BE1B-FAC3-4D30-8FDB-58CDFD05FEC6}"/>
    <cellStyle name="Comma [0] 2 2 3 2 5" xfId="30670" xr:uid="{46FBE1EC-5114-4409-B71E-EA662A6A3D19}"/>
    <cellStyle name="Comma [0] 2 2 3 3" xfId="9479" xr:uid="{56813B5B-724F-4FA5-880F-4973AEF5B794}"/>
    <cellStyle name="Comma [0] 2 2 3 3 2" xfId="17184" xr:uid="{359D1861-B92E-4E2B-9429-6AF2B6570947}"/>
    <cellStyle name="Comma [0] 2 2 3 3 2 2" xfId="49936" xr:uid="{FAD9CF17-FC91-48C9-A0E5-87C0CA2041D1}"/>
    <cellStyle name="Comma [0] 2 2 3 3 3" xfId="24891" xr:uid="{BB55EC3A-5173-4261-BA52-DAD5522DA467}"/>
    <cellStyle name="Comma [0] 2 2 3 3 3 2" xfId="57642" xr:uid="{BB68FA47-A926-4537-A3C4-3F72DD9E6D2A}"/>
    <cellStyle name="Comma [0] 2 2 3 3 4" xfId="42231" xr:uid="{88DB2F65-3B06-443F-B155-0B159E7B984E}"/>
    <cellStyle name="Comma [0] 2 2 3 3 5" xfId="32595" xr:uid="{3DF0A99B-C57C-48BE-883D-6ED050368602}"/>
    <cellStyle name="Comma [0] 2 2 3 4" xfId="11406" xr:uid="{C3F49940-35BE-4486-9F2F-A8CB04084474}"/>
    <cellStyle name="Comma [0] 2 2 3 4 2" xfId="19111" xr:uid="{BA3B2DE7-05A8-45FC-9E55-931CD2F7A2B7}"/>
    <cellStyle name="Comma [0] 2 2 3 4 2 2" xfId="51863" xr:uid="{EE94123D-A1CA-4212-8F4A-93A8D606902B}"/>
    <cellStyle name="Comma [0] 2 2 3 4 3" xfId="26818" xr:uid="{E04E6BFB-8FFC-4D55-901F-3EDE5BF745C1}"/>
    <cellStyle name="Comma [0] 2 2 3 4 3 2" xfId="59569" xr:uid="{DBBD4D40-D835-44E0-8ABD-5788A5B4405D}"/>
    <cellStyle name="Comma [0] 2 2 3 4 4" xfId="44158" xr:uid="{36CC8BAD-2A42-4BEE-970F-F72B42202555}"/>
    <cellStyle name="Comma [0] 2 2 3 4 5" xfId="34522" xr:uid="{8ECC57A1-55DE-4950-B67D-61371BD161CE}"/>
    <cellStyle name="Comma [0] 2 2 3 5" xfId="5623" xr:uid="{1BAC872D-4547-4802-9FE0-A478B8141FCA}"/>
    <cellStyle name="Comma [0] 2 2 3 5 2" xfId="38375" xr:uid="{69959F3A-70FF-4E3F-B9BB-01A7150BE103}"/>
    <cellStyle name="Comma [0] 2 2 3 6" xfId="13335" xr:uid="{A3F036CB-CB39-4B69-BCE1-589D5814B978}"/>
    <cellStyle name="Comma [0] 2 2 3 6 2" xfId="46087" xr:uid="{82C808B9-C4AA-4F4B-9758-C4FBB1A31290}"/>
    <cellStyle name="Comma [0] 2 2 3 7" xfId="21042" xr:uid="{F4E559BC-BFD2-4448-94E3-B3F3975E6B28}"/>
    <cellStyle name="Comma [0] 2 2 3 7 2" xfId="53793" xr:uid="{185BE05C-20AE-4CC4-953C-772F0E5E4072}"/>
    <cellStyle name="Comma [0] 2 2 3 8" xfId="36448" xr:uid="{7218D69D-2CFE-4DA5-AFD7-515CE7EF5B47}"/>
    <cellStyle name="Comma [0] 2 2 3 9" xfId="28746" xr:uid="{217270BF-3308-480D-ABBE-78E471742742}"/>
    <cellStyle name="Comma [0] 2 2 4" xfId="6797" xr:uid="{3F2E6287-DBEF-4AE6-A04E-7709BC30096C}"/>
    <cellStyle name="Comma [0] 2 2 4 2" xfId="14505" xr:uid="{2E70ACE2-F729-41E9-8417-A4704A870225}"/>
    <cellStyle name="Comma [0] 2 2 4 2 2" xfId="47257" xr:uid="{F3AB2D03-B580-4C19-A4CB-86253A1211EF}"/>
    <cellStyle name="Comma [0] 2 2 4 3" xfId="22212" xr:uid="{9492725C-4E27-45A1-8BA6-66D1683D1C56}"/>
    <cellStyle name="Comma [0] 2 2 4 3 2" xfId="54963" xr:uid="{8FDBA209-B9BA-4639-802E-69E10775D152}"/>
    <cellStyle name="Comma [0] 2 2 4 4" xfId="39549" xr:uid="{0621AF7F-E7DB-4DC0-A465-0B756F79A15E}"/>
    <cellStyle name="Comma [0] 2 2 4 5" xfId="29916" xr:uid="{F8781A0E-8EB3-4797-B1A0-AAFF4B1418F6}"/>
    <cellStyle name="Comma [0] 2 2 5" xfId="8724" xr:uid="{F3D835F5-EDD4-4462-A3C2-80D1CE1B3EA6}"/>
    <cellStyle name="Comma [0] 2 2 5 2" xfId="16429" xr:uid="{9A9C2B47-CD92-4CE7-A52D-1F3928B4A7B7}"/>
    <cellStyle name="Comma [0] 2 2 5 2 2" xfId="49181" xr:uid="{9C04EDAB-0A54-48AF-891F-AA687F3E9ED8}"/>
    <cellStyle name="Comma [0] 2 2 5 3" xfId="24136" xr:uid="{C612B9B8-6FA3-40A9-B62A-E51697792C3A}"/>
    <cellStyle name="Comma [0] 2 2 5 3 2" xfId="56887" xr:uid="{759730E0-979B-4712-B277-D92E0DF2E270}"/>
    <cellStyle name="Comma [0] 2 2 5 4" xfId="41476" xr:uid="{1B1686A4-ED96-4933-8A98-CF37E5BF57BF}"/>
    <cellStyle name="Comma [0] 2 2 5 5" xfId="31840" xr:uid="{936CD8BD-E37D-4413-98D6-4E86B51F0DE9}"/>
    <cellStyle name="Comma [0] 2 2 6" xfId="10650" xr:uid="{B8BBE123-8FD7-41EC-ACED-286480703704}"/>
    <cellStyle name="Comma [0] 2 2 6 2" xfId="18355" xr:uid="{7A699252-12E9-4A2A-85A0-566C8CB2E124}"/>
    <cellStyle name="Comma [0] 2 2 6 2 2" xfId="51107" xr:uid="{7FC5FD16-70A6-4118-AB59-4ED0B53A0EBB}"/>
    <cellStyle name="Comma [0] 2 2 6 3" xfId="26062" xr:uid="{8CBC3E79-9603-4435-9F3F-E888497396ED}"/>
    <cellStyle name="Comma [0] 2 2 6 3 2" xfId="58813" xr:uid="{8837B15E-CA6F-434C-A983-C030E009EA69}"/>
    <cellStyle name="Comma [0] 2 2 6 4" xfId="43402" xr:uid="{A505722F-D86F-4AD8-A692-1070CE320C97}"/>
    <cellStyle name="Comma [0] 2 2 6 5" xfId="33766" xr:uid="{C09A4FBD-B8A6-4EF3-A8AC-D7EF8805291D}"/>
    <cellStyle name="Comma [0] 2 2 7" xfId="4868" xr:uid="{A94515B6-348A-4A7E-A038-489C44290988}"/>
    <cellStyle name="Comma [0] 2 2 7 2" xfId="37620" xr:uid="{D8D8DED2-F7D1-4C00-8D45-77D122978EEF}"/>
    <cellStyle name="Comma [0] 2 2 8" xfId="12580" xr:uid="{A735915B-BF70-4ADC-821B-034F069C01DF}"/>
    <cellStyle name="Comma [0] 2 2 8 2" xfId="45332" xr:uid="{491AD3AF-0069-4ED6-8A62-78CE796DD668}"/>
    <cellStyle name="Comma [0] 2 2 9" xfId="20288" xr:uid="{1F3F23DA-99CB-4B0B-985F-C28777419F4C}"/>
    <cellStyle name="Comma [0] 2 2 9 2" xfId="53039" xr:uid="{7C42D723-CF97-4DDD-AB09-6D046C64F401}"/>
    <cellStyle name="Comma [0] 2 3" xfId="654" xr:uid="{AC482543-2F1A-4DB8-9C2B-D035AB4D9888}"/>
    <cellStyle name="Comma [0] 2 3 10" xfId="35695" xr:uid="{DFB45256-CCD3-420B-A91B-DF7725CBF673}"/>
    <cellStyle name="Comma [0] 2 3 11" xfId="27993" xr:uid="{71B1B0C7-6716-4D1B-B09E-5A45EFE94F37}"/>
    <cellStyle name="Comma [0] 2 3 12" xfId="2882" xr:uid="{EE84D940-0037-4433-9BE1-388D6B897CF6}"/>
    <cellStyle name="Comma [0] 2 3 13" xfId="60466" xr:uid="{BF76F026-DC67-4A6E-94AB-37C8628CAA30}"/>
    <cellStyle name="Comma [0] 2 3 2" xfId="2166" xr:uid="{F2A1F297-6A4B-4FA4-B015-210C790A59E1}"/>
    <cellStyle name="Comma [0] 2 3 2 10" xfId="28351" xr:uid="{AB06B068-4817-493C-8E81-A827CBC72373}"/>
    <cellStyle name="Comma [0] 2 3 2 11" xfId="3291" xr:uid="{C1664EB2-437D-487B-B49E-F0CDC2A5BC3C}"/>
    <cellStyle name="Comma [0] 2 3 2 12" xfId="61182" xr:uid="{1FE03D7D-36D1-414C-ACEB-B189B5949ACC}"/>
    <cellStyle name="Comma [0] 2 3 2 2" xfId="4137" xr:uid="{A7634FFA-142C-4916-938C-B8C74E1F9FC7}"/>
    <cellStyle name="Comma [0] 2 3 2 2 2" xfId="8000" xr:uid="{DAAF0143-875B-48D7-ADED-F8207819CF8B}"/>
    <cellStyle name="Comma [0] 2 3 2 2 2 2" xfId="15705" xr:uid="{5D9FDBD2-6BF7-42B7-B6B2-C44F517B0EF9}"/>
    <cellStyle name="Comma [0] 2 3 2 2 2 2 2" xfId="48457" xr:uid="{F0C486EB-A5A0-41A3-A2CF-7929305DCD86}"/>
    <cellStyle name="Comma [0] 2 3 2 2 2 3" xfId="23412" xr:uid="{48E8266A-4397-4D4E-AFBC-CB73CBDE75AE}"/>
    <cellStyle name="Comma [0] 2 3 2 2 2 3 2" xfId="56163" xr:uid="{14BE1193-775F-440F-AAAB-7625C1028D18}"/>
    <cellStyle name="Comma [0] 2 3 2 2 2 4" xfId="40752" xr:uid="{12B35625-C74C-4ED1-925B-FCD026C9C52D}"/>
    <cellStyle name="Comma [0] 2 3 2 2 2 5" xfId="31116" xr:uid="{3A1DB84C-8D7D-497E-AEEA-8CCE83CAFB7A}"/>
    <cellStyle name="Comma [0] 2 3 2 2 3" xfId="9925" xr:uid="{E9AF3CF2-1A8C-44EE-B7DF-47DA4EBB66B6}"/>
    <cellStyle name="Comma [0] 2 3 2 2 3 2" xfId="17630" xr:uid="{FE753E60-2F18-41AF-80B4-62C798616F33}"/>
    <cellStyle name="Comma [0] 2 3 2 2 3 2 2" xfId="50382" xr:uid="{8BBFE226-A462-46D5-8779-FDA0441AFC1A}"/>
    <cellStyle name="Comma [0] 2 3 2 2 3 3" xfId="25337" xr:uid="{D9487E91-B408-421A-A60E-970C423A0C50}"/>
    <cellStyle name="Comma [0] 2 3 2 2 3 3 2" xfId="58088" xr:uid="{827EECF0-87DD-4CE4-AD29-3359202A8F33}"/>
    <cellStyle name="Comma [0] 2 3 2 2 3 4" xfId="42677" xr:uid="{10896C3F-93EC-4603-9DE6-889663F2B4BC}"/>
    <cellStyle name="Comma [0] 2 3 2 2 3 5" xfId="33041" xr:uid="{E7441EC2-B69F-4BCF-8AD6-EC2838D8C0C4}"/>
    <cellStyle name="Comma [0] 2 3 2 2 4" xfId="11852" xr:uid="{83F0A047-D713-4FE8-9158-12E0BAB9E05B}"/>
    <cellStyle name="Comma [0] 2 3 2 2 4 2" xfId="19557" xr:uid="{9B40C091-4159-47E1-B11B-681C9968C154}"/>
    <cellStyle name="Comma [0] 2 3 2 2 4 2 2" xfId="52309" xr:uid="{764AEC65-EF14-4CCC-95B8-C2CB6E100616}"/>
    <cellStyle name="Comma [0] 2 3 2 2 4 3" xfId="27264" xr:uid="{632E8DC5-2175-44CA-82C4-4DEF0FC7FF98}"/>
    <cellStyle name="Comma [0] 2 3 2 2 4 3 2" xfId="60015" xr:uid="{7268EF81-0DE3-47ED-905C-818FA2DD7BB5}"/>
    <cellStyle name="Comma [0] 2 3 2 2 4 4" xfId="44604" xr:uid="{D4C4B396-33F4-4330-A0B2-7A5C3E8BC024}"/>
    <cellStyle name="Comma [0] 2 3 2 2 4 5" xfId="34968" xr:uid="{5C2EB9DD-9F1A-4C76-B141-DB4296BD8073}"/>
    <cellStyle name="Comma [0] 2 3 2 2 5" xfId="6069" xr:uid="{671E762B-3B6C-4FA1-8CAA-6733D6E42708}"/>
    <cellStyle name="Comma [0] 2 3 2 2 5 2" xfId="38821" xr:uid="{A43C637D-AC8F-4122-8094-B6ED5068C28C}"/>
    <cellStyle name="Comma [0] 2 3 2 2 6" xfId="13781" xr:uid="{EB9FB257-F178-4F2F-8C73-82B48AFC862C}"/>
    <cellStyle name="Comma [0] 2 3 2 2 6 2" xfId="46533" xr:uid="{0F59EA56-C6CE-4649-A029-77390ED2794F}"/>
    <cellStyle name="Comma [0] 2 3 2 2 7" xfId="21488" xr:uid="{C82AC929-CAC0-4B56-AFE3-48DAB001B40C}"/>
    <cellStyle name="Comma [0] 2 3 2 2 7 2" xfId="54239" xr:uid="{91A7E706-970D-442B-AC2A-53BC7F590FA4}"/>
    <cellStyle name="Comma [0] 2 3 2 2 8" xfId="36894" xr:uid="{D0B09FD4-8AAA-44BA-943B-3F07F666E216}"/>
    <cellStyle name="Comma [0] 2 3 2 2 9" xfId="29192" xr:uid="{E80AC6E4-8496-451F-9C6C-5C7E5D0247E1}"/>
    <cellStyle name="Comma [0] 2 3 2 3" xfId="7159" xr:uid="{EDB343C1-2E20-4CB3-B6A4-BE0F6C2AB606}"/>
    <cellStyle name="Comma [0] 2 3 2 3 2" xfId="14864" xr:uid="{43DB68DF-533E-4DDE-AC1E-E84C3766ABCA}"/>
    <cellStyle name="Comma [0] 2 3 2 3 2 2" xfId="47616" xr:uid="{21AA484A-7D69-43D3-98C1-EA32AD3103E8}"/>
    <cellStyle name="Comma [0] 2 3 2 3 3" xfId="22571" xr:uid="{620AFD82-2BE1-437A-8184-11A2BC304D06}"/>
    <cellStyle name="Comma [0] 2 3 2 3 3 2" xfId="55322" xr:uid="{51EE5F67-70CD-4CAC-AC4A-682D1511DACA}"/>
    <cellStyle name="Comma [0] 2 3 2 3 4" xfId="39911" xr:uid="{C8720B9D-20AF-49D7-A9C9-707803D06E36}"/>
    <cellStyle name="Comma [0] 2 3 2 3 5" xfId="30275" xr:uid="{E5EEF9A5-5072-45AD-949F-B46A77397DE1}"/>
    <cellStyle name="Comma [0] 2 3 2 4" xfId="9084" xr:uid="{1ACF1B53-FF02-42E5-A217-B5CD5E814161}"/>
    <cellStyle name="Comma [0] 2 3 2 4 2" xfId="16789" xr:uid="{DAAD83F4-28F4-45CE-8833-139C5800C9DD}"/>
    <cellStyle name="Comma [0] 2 3 2 4 2 2" xfId="49541" xr:uid="{ACA036C8-FCF6-42EC-9590-C9D8A798077A}"/>
    <cellStyle name="Comma [0] 2 3 2 4 3" xfId="24496" xr:uid="{8884010A-0851-47BF-832F-9F350FCBA2BC}"/>
    <cellStyle name="Comma [0] 2 3 2 4 3 2" xfId="57247" xr:uid="{4A9F4C14-3455-4992-AE2A-46F0DD4770E3}"/>
    <cellStyle name="Comma [0] 2 3 2 4 4" xfId="41836" xr:uid="{5B45FD1D-9205-4F40-AB23-59290475EFF9}"/>
    <cellStyle name="Comma [0] 2 3 2 4 5" xfId="32200" xr:uid="{3E7922B7-E45C-40BB-95D5-911991535F85}"/>
    <cellStyle name="Comma [0] 2 3 2 5" xfId="11011" xr:uid="{1896F8F0-6D50-46FE-B6B1-C0DDEABCA5C5}"/>
    <cellStyle name="Comma [0] 2 3 2 5 2" xfId="18716" xr:uid="{E4E3F4A0-95A1-4922-A082-84624865FEBF}"/>
    <cellStyle name="Comma [0] 2 3 2 5 2 2" xfId="51468" xr:uid="{42C91614-5D84-4233-990C-D4122EE4977E}"/>
    <cellStyle name="Comma [0] 2 3 2 5 3" xfId="26423" xr:uid="{D8E26FD2-B2D7-488F-B9A8-A4BD205C2A48}"/>
    <cellStyle name="Comma [0] 2 3 2 5 3 2" xfId="59174" xr:uid="{C3951FDD-A9B4-46F2-87D0-DF157A9D0642}"/>
    <cellStyle name="Comma [0] 2 3 2 5 4" xfId="43763" xr:uid="{538F81E6-514B-4E08-840D-B76598AC2FA9}"/>
    <cellStyle name="Comma [0] 2 3 2 5 5" xfId="34127" xr:uid="{CF585880-55A7-4FC1-8C14-7E6468F0E90A}"/>
    <cellStyle name="Comma [0] 2 3 2 6" xfId="5228" xr:uid="{84E755FD-57A4-47C4-A14F-3B566A46D423}"/>
    <cellStyle name="Comma [0] 2 3 2 6 2" xfId="37980" xr:uid="{DD0EF00D-C0D2-421A-807F-C4710F672EA6}"/>
    <cellStyle name="Comma [0] 2 3 2 7" xfId="12940" xr:uid="{727E2E0D-3014-4D34-898D-D9CC1562E18E}"/>
    <cellStyle name="Comma [0] 2 3 2 7 2" xfId="45692" xr:uid="{31423750-A580-47E8-A096-3D2C2AC1DE79}"/>
    <cellStyle name="Comma [0] 2 3 2 8" xfId="20647" xr:uid="{5F0F8E6F-5926-4CF1-8A3D-3355F29392E2}"/>
    <cellStyle name="Comma [0] 2 3 2 8 2" xfId="53398" xr:uid="{A4BB57F0-7FE6-42E7-B304-D6270A502D8B}"/>
    <cellStyle name="Comma [0] 2 3 2 9" xfId="36053" xr:uid="{DA427E35-C0B0-4021-83AE-A4680A9B5251}"/>
    <cellStyle name="Comma [0] 2 3 3" xfId="3687" xr:uid="{5EE4C20F-5D15-4A14-980C-9FE68ACCECE3}"/>
    <cellStyle name="Comma [0] 2 3 3 2" xfId="7555" xr:uid="{4C364BD6-3AEF-4B2E-BCDF-2C19D1B06F84}"/>
    <cellStyle name="Comma [0] 2 3 3 2 2" xfId="15260" xr:uid="{50424979-0F3C-4CE5-A781-AEDB07C5BA9C}"/>
    <cellStyle name="Comma [0] 2 3 3 2 2 2" xfId="48012" xr:uid="{434ACF9A-9E77-4510-B8FC-BD205444C381}"/>
    <cellStyle name="Comma [0] 2 3 3 2 3" xfId="22967" xr:uid="{D2EA42EF-F63A-46A8-AB3E-BCF998A37AD9}"/>
    <cellStyle name="Comma [0] 2 3 3 2 3 2" xfId="55718" xr:uid="{C36261ED-4E21-4C8C-BF11-E2983F531D60}"/>
    <cellStyle name="Comma [0] 2 3 3 2 4" xfId="40307" xr:uid="{11BA5088-26D0-430F-9736-74698D93D245}"/>
    <cellStyle name="Comma [0] 2 3 3 2 5" xfId="30671" xr:uid="{FDECD00E-814C-4A69-9AC8-6DC624031C57}"/>
    <cellStyle name="Comma [0] 2 3 3 3" xfId="9480" xr:uid="{E7154A49-7AB6-4213-B683-03C2CE3CC156}"/>
    <cellStyle name="Comma [0] 2 3 3 3 2" xfId="17185" xr:uid="{FE789F02-83CD-44F1-84DC-82110B84A96F}"/>
    <cellStyle name="Comma [0] 2 3 3 3 2 2" xfId="49937" xr:uid="{8536119A-84F4-4CC3-A9C5-7DF6AB43CC72}"/>
    <cellStyle name="Comma [0] 2 3 3 3 3" xfId="24892" xr:uid="{2DF83C6A-4EDD-4FA4-9D34-AD8971D7B378}"/>
    <cellStyle name="Comma [0] 2 3 3 3 3 2" xfId="57643" xr:uid="{D163914A-E139-4F7D-BC46-93F7893410FD}"/>
    <cellStyle name="Comma [0] 2 3 3 3 4" xfId="42232" xr:uid="{B56482E4-FF0E-4ED3-88F5-91272A589642}"/>
    <cellStyle name="Comma [0] 2 3 3 3 5" xfId="32596" xr:uid="{AA62A555-50EA-4141-A09D-AB147A37E40E}"/>
    <cellStyle name="Comma [0] 2 3 3 4" xfId="11407" xr:uid="{DE7ABDC6-98C9-4E51-B813-DF0665D50C4C}"/>
    <cellStyle name="Comma [0] 2 3 3 4 2" xfId="19112" xr:uid="{2769FB0B-0187-4076-AFD3-75C1A8B596A0}"/>
    <cellStyle name="Comma [0] 2 3 3 4 2 2" xfId="51864" xr:uid="{37BD254F-18B7-436A-A9FF-3EC3E4D87159}"/>
    <cellStyle name="Comma [0] 2 3 3 4 3" xfId="26819" xr:uid="{7454E05E-A49C-4184-8301-1E46FCD549C4}"/>
    <cellStyle name="Comma [0] 2 3 3 4 3 2" xfId="59570" xr:uid="{76A02818-CB47-42E8-A488-D53759239635}"/>
    <cellStyle name="Comma [0] 2 3 3 4 4" xfId="44159" xr:uid="{1DD7FE09-679E-477D-9948-7F7AE4D7A222}"/>
    <cellStyle name="Comma [0] 2 3 3 4 5" xfId="34523" xr:uid="{DE9E4E32-0BA2-4841-AC7C-187DA72D01AA}"/>
    <cellStyle name="Comma [0] 2 3 3 5" xfId="5624" xr:uid="{DAED398C-F509-4807-B740-8F66E33FA2AB}"/>
    <cellStyle name="Comma [0] 2 3 3 5 2" xfId="38376" xr:uid="{4ACE6697-4A4C-446D-8121-2539EF6FC6EC}"/>
    <cellStyle name="Comma [0] 2 3 3 6" xfId="13336" xr:uid="{D01F2DA1-E43A-4A5F-8F5B-ECE49E3358E6}"/>
    <cellStyle name="Comma [0] 2 3 3 6 2" xfId="46088" xr:uid="{DA8D0917-8DF1-4A12-8954-A8BA994EF49C}"/>
    <cellStyle name="Comma [0] 2 3 3 7" xfId="21043" xr:uid="{23B1AF5B-951F-45B0-A21F-75A4ACC66E9C}"/>
    <cellStyle name="Comma [0] 2 3 3 7 2" xfId="53794" xr:uid="{2146D5C9-A77D-4555-A1BB-E5E916003041}"/>
    <cellStyle name="Comma [0] 2 3 3 8" xfId="36449" xr:uid="{659C971B-29E6-4D29-A673-3BE40198F330}"/>
    <cellStyle name="Comma [0] 2 3 3 9" xfId="28747" xr:uid="{C6C65622-6F18-491E-BF92-5B29A44BFA94}"/>
    <cellStyle name="Comma [0] 2 3 4" xfId="6798" xr:uid="{B6E48BFD-F3E8-44EF-BD80-ACECF98BD00F}"/>
    <cellStyle name="Comma [0] 2 3 4 2" xfId="14506" xr:uid="{8C22C725-A1A4-48E1-B164-67F890E1BFE2}"/>
    <cellStyle name="Comma [0] 2 3 4 2 2" xfId="47258" xr:uid="{CC34B112-2D16-42DE-9F78-390C21E77104}"/>
    <cellStyle name="Comma [0] 2 3 4 3" xfId="22213" xr:uid="{EF7B23A9-C43C-4AAF-A4F1-A18721E87DC8}"/>
    <cellStyle name="Comma [0] 2 3 4 3 2" xfId="54964" xr:uid="{E78BA7A6-9FDE-496D-AACC-860C2D569EA3}"/>
    <cellStyle name="Comma [0] 2 3 4 4" xfId="39550" xr:uid="{3CB805A1-5841-43DE-B45A-A8555D5E439B}"/>
    <cellStyle name="Comma [0] 2 3 4 5" xfId="29917" xr:uid="{A59959FB-6349-4E89-87F9-330C294FB3CF}"/>
    <cellStyle name="Comma [0] 2 3 5" xfId="8725" xr:uid="{EE4A5B7C-ACA8-4970-B884-F3573D717CC9}"/>
    <cellStyle name="Comma [0] 2 3 5 2" xfId="16430" xr:uid="{8DE457AE-91B6-43ED-98B2-82864116CB07}"/>
    <cellStyle name="Comma [0] 2 3 5 2 2" xfId="49182" xr:uid="{18A01E7C-7F05-4FE8-942F-684E76DCE324}"/>
    <cellStyle name="Comma [0] 2 3 5 3" xfId="24137" xr:uid="{CECCF1E0-BABE-4786-8EAE-C5ABA2D0800D}"/>
    <cellStyle name="Comma [0] 2 3 5 3 2" xfId="56888" xr:uid="{7BD3457B-7E5F-4B8B-BCF5-088CD8B91E27}"/>
    <cellStyle name="Comma [0] 2 3 5 4" xfId="41477" xr:uid="{A538A140-DB53-4592-8459-386D5C055235}"/>
    <cellStyle name="Comma [0] 2 3 5 5" xfId="31841" xr:uid="{C7E65633-CBBC-459A-B3E7-73C580E509A5}"/>
    <cellStyle name="Comma [0] 2 3 6" xfId="10651" xr:uid="{7A5CC5AA-721F-4B97-BBF0-0CD7DE145122}"/>
    <cellStyle name="Comma [0] 2 3 6 2" xfId="18356" xr:uid="{4E5388BA-4AA5-4F70-B70E-D091C882CFD4}"/>
    <cellStyle name="Comma [0] 2 3 6 2 2" xfId="51108" xr:uid="{0F71867F-8D52-4904-AD3C-2C7E40B1518B}"/>
    <cellStyle name="Comma [0] 2 3 6 3" xfId="26063" xr:uid="{3F6DA984-C5C9-4C9B-BF87-7955ADFB757F}"/>
    <cellStyle name="Comma [0] 2 3 6 3 2" xfId="58814" xr:uid="{D73B7F13-8388-4055-A7B6-61912DF77859}"/>
    <cellStyle name="Comma [0] 2 3 6 4" xfId="43403" xr:uid="{0D5CEC06-B116-4F49-B7A6-4281704FAD70}"/>
    <cellStyle name="Comma [0] 2 3 6 5" xfId="33767" xr:uid="{5771A137-5779-43DF-AA73-C58E3FBBD521}"/>
    <cellStyle name="Comma [0] 2 3 7" xfId="4869" xr:uid="{76B71682-9C00-45AB-B848-68B38E5774F6}"/>
    <cellStyle name="Comma [0] 2 3 7 2" xfId="37621" xr:uid="{3B11D02E-7A0C-4E3D-B375-ED29B9459817}"/>
    <cellStyle name="Comma [0] 2 3 8" xfId="12581" xr:uid="{5D787001-66D7-487A-AB69-B9E41A2C5D3A}"/>
    <cellStyle name="Comma [0] 2 3 8 2" xfId="45333" xr:uid="{2294EC51-9C46-44FB-86A6-5F5BC5E27645}"/>
    <cellStyle name="Comma [0] 2 3 9" xfId="20289" xr:uid="{F3521150-B68D-44C0-B2B5-6BBCAED068F8}"/>
    <cellStyle name="Comma [0] 2 3 9 2" xfId="53040" xr:uid="{952340C3-8843-4F94-B892-24CFEA2CF43D}"/>
    <cellStyle name="Comma [0] 2 4" xfId="655" xr:uid="{23106F26-B306-436C-98C4-B6863F79DD01}"/>
    <cellStyle name="Comma [0] 2 4 10" xfId="35696" xr:uid="{D6002A9E-6336-4A64-9770-2CF85EA492AD}"/>
    <cellStyle name="Comma [0] 2 4 11" xfId="27994" xr:uid="{4EDF16D6-571A-492E-B889-1C971C86C7F1}"/>
    <cellStyle name="Comma [0] 2 4 12" xfId="2883" xr:uid="{DF4D4E26-C495-4983-BE83-05FC9F52D3BC}"/>
    <cellStyle name="Comma [0] 2 4 13" xfId="60467" xr:uid="{2F95CC96-D54F-4E3A-AD6D-D6D4C33709FE}"/>
    <cellStyle name="Comma [0] 2 4 2" xfId="2167" xr:uid="{4707456E-96B9-46E5-8061-99FB565302B0}"/>
    <cellStyle name="Comma [0] 2 4 2 10" xfId="28352" xr:uid="{72731DF2-1A75-41AA-A7AE-2C0DB26AA5D7}"/>
    <cellStyle name="Comma [0] 2 4 2 11" xfId="3292" xr:uid="{7F87C837-7AE6-4FC0-A9B4-DEB6BC8A0AEE}"/>
    <cellStyle name="Comma [0] 2 4 2 12" xfId="61183" xr:uid="{0FFD7F83-BDF3-4011-9545-9F879855E8AE}"/>
    <cellStyle name="Comma [0] 2 4 2 2" xfId="4138" xr:uid="{27AD21E7-38D5-4F4D-8CDF-376413BF40B8}"/>
    <cellStyle name="Comma [0] 2 4 2 2 2" xfId="8001" xr:uid="{96B1C596-11A3-4227-AD3A-4989FCDD5718}"/>
    <cellStyle name="Comma [0] 2 4 2 2 2 2" xfId="15706" xr:uid="{F6FBD72A-5137-47AE-B937-E61979122329}"/>
    <cellStyle name="Comma [0] 2 4 2 2 2 2 2" xfId="48458" xr:uid="{713EF9F1-0134-41E1-8FE6-2EBA21818EC9}"/>
    <cellStyle name="Comma [0] 2 4 2 2 2 3" xfId="23413" xr:uid="{8C8F9E8A-EA16-481F-AB37-9CF9AD7EAB1A}"/>
    <cellStyle name="Comma [0] 2 4 2 2 2 3 2" xfId="56164" xr:uid="{3512E66C-FB6E-4D91-BA7A-AF9248F1568C}"/>
    <cellStyle name="Comma [0] 2 4 2 2 2 4" xfId="40753" xr:uid="{D3C5BAAC-7063-42C0-A110-6A69A2DBD944}"/>
    <cellStyle name="Comma [0] 2 4 2 2 2 5" xfId="31117" xr:uid="{6312FB45-3701-47DD-9CE9-87774061A341}"/>
    <cellStyle name="Comma [0] 2 4 2 2 3" xfId="9926" xr:uid="{06D4E22A-6E07-496E-87FA-F392A10846AC}"/>
    <cellStyle name="Comma [0] 2 4 2 2 3 2" xfId="17631" xr:uid="{B7C242B1-FAE9-4FD5-BF30-FAA99BB1DA69}"/>
    <cellStyle name="Comma [0] 2 4 2 2 3 2 2" xfId="50383" xr:uid="{D464800D-2D41-499D-B5FB-5E25A4ACC607}"/>
    <cellStyle name="Comma [0] 2 4 2 2 3 3" xfId="25338" xr:uid="{E1E5A734-EBA2-40A8-86E0-57F2EC52D08A}"/>
    <cellStyle name="Comma [0] 2 4 2 2 3 3 2" xfId="58089" xr:uid="{D26C9B70-39DA-4775-9BD8-E5CB17EDB413}"/>
    <cellStyle name="Comma [0] 2 4 2 2 3 4" xfId="42678" xr:uid="{C0177037-8F4A-4146-AC51-8FD64A17C137}"/>
    <cellStyle name="Comma [0] 2 4 2 2 3 5" xfId="33042" xr:uid="{E8D78402-F414-4902-99B4-A9F9EA0C3603}"/>
    <cellStyle name="Comma [0] 2 4 2 2 4" xfId="11853" xr:uid="{73D1A89C-EE90-43E1-847D-E821470B6425}"/>
    <cellStyle name="Comma [0] 2 4 2 2 4 2" xfId="19558" xr:uid="{B4726866-BEE2-44A5-A1AD-8EC5547A2A23}"/>
    <cellStyle name="Comma [0] 2 4 2 2 4 2 2" xfId="52310" xr:uid="{E14F9ABC-9B48-4D3F-9291-B088306499AF}"/>
    <cellStyle name="Comma [0] 2 4 2 2 4 3" xfId="27265" xr:uid="{FEF825DB-4E0E-47C3-A448-B4A8F2F3EA8E}"/>
    <cellStyle name="Comma [0] 2 4 2 2 4 3 2" xfId="60016" xr:uid="{EC03EBBE-37C2-434B-903D-B1A6AAACA118}"/>
    <cellStyle name="Comma [0] 2 4 2 2 4 4" xfId="44605" xr:uid="{FB4A4716-77D4-484B-A7AB-E423D9DE6F2C}"/>
    <cellStyle name="Comma [0] 2 4 2 2 4 5" xfId="34969" xr:uid="{365BC8BD-4F87-4000-BAFE-721944453450}"/>
    <cellStyle name="Comma [0] 2 4 2 2 5" xfId="6070" xr:uid="{FDC02FCD-C9F6-4677-8EBF-6CEA939A273A}"/>
    <cellStyle name="Comma [0] 2 4 2 2 5 2" xfId="38822" xr:uid="{BA800ED7-3451-45FE-B345-A0867FE011D6}"/>
    <cellStyle name="Comma [0] 2 4 2 2 6" xfId="13782" xr:uid="{9CE11630-0027-4EB1-9A5F-64B69B5DAA85}"/>
    <cellStyle name="Comma [0] 2 4 2 2 6 2" xfId="46534" xr:uid="{619E8C7E-21D3-4426-9547-A5C7508EBAA9}"/>
    <cellStyle name="Comma [0] 2 4 2 2 7" xfId="21489" xr:uid="{69DB7F4D-2D0B-4DE8-841B-2189DCB48FB2}"/>
    <cellStyle name="Comma [0] 2 4 2 2 7 2" xfId="54240" xr:uid="{230F3C71-1BD6-44A3-B6E4-A9B0B3283103}"/>
    <cellStyle name="Comma [0] 2 4 2 2 8" xfId="36895" xr:uid="{3E08AB3B-BCD2-4BC7-8A80-EF6F39B9DA7C}"/>
    <cellStyle name="Comma [0] 2 4 2 2 9" xfId="29193" xr:uid="{2B28FAEC-E055-435F-9202-6F4C75E75221}"/>
    <cellStyle name="Comma [0] 2 4 2 3" xfId="7160" xr:uid="{E3C409A2-DB6A-466C-8F3B-F52300061AD8}"/>
    <cellStyle name="Comma [0] 2 4 2 3 2" xfId="14865" xr:uid="{F48CCB8D-7FD5-4C07-BDD6-397FA69E76CD}"/>
    <cellStyle name="Comma [0] 2 4 2 3 2 2" xfId="47617" xr:uid="{B3EDF866-2331-4E37-B8EF-E52473F628AD}"/>
    <cellStyle name="Comma [0] 2 4 2 3 3" xfId="22572" xr:uid="{481F13AA-F928-452B-A785-3FE145A3383B}"/>
    <cellStyle name="Comma [0] 2 4 2 3 3 2" xfId="55323" xr:uid="{2819B74B-6F05-4A0F-927C-D606CD13786E}"/>
    <cellStyle name="Comma [0] 2 4 2 3 4" xfId="39912" xr:uid="{CC4F184C-4E15-4406-B530-F6D0E3151ACA}"/>
    <cellStyle name="Comma [0] 2 4 2 3 5" xfId="30276" xr:uid="{E69C138D-F168-443F-BFBF-9F057E4D8476}"/>
    <cellStyle name="Comma [0] 2 4 2 4" xfId="9085" xr:uid="{8B96AEDD-1E6B-4E8F-8C3F-DDA24F38F34A}"/>
    <cellStyle name="Comma [0] 2 4 2 4 2" xfId="16790" xr:uid="{661D64D6-F89E-43EC-9480-ECC14D8C2091}"/>
    <cellStyle name="Comma [0] 2 4 2 4 2 2" xfId="49542" xr:uid="{6E812C69-F2DA-484E-B9C7-854312256BD4}"/>
    <cellStyle name="Comma [0] 2 4 2 4 3" xfId="24497" xr:uid="{8DCBA8F5-6680-4F61-BBD5-C2259AE9E198}"/>
    <cellStyle name="Comma [0] 2 4 2 4 3 2" xfId="57248" xr:uid="{FBE70B51-7459-41F9-97E3-6BD1D94A3FCD}"/>
    <cellStyle name="Comma [0] 2 4 2 4 4" xfId="41837" xr:uid="{CB99D012-AD7E-4854-A983-6F382599AF4D}"/>
    <cellStyle name="Comma [0] 2 4 2 4 5" xfId="32201" xr:uid="{81AA3333-6720-4D30-8144-B6808B3E6583}"/>
    <cellStyle name="Comma [0] 2 4 2 5" xfId="11012" xr:uid="{4A030469-BAAC-421A-9D9D-00DF12C442AB}"/>
    <cellStyle name="Comma [0] 2 4 2 5 2" xfId="18717" xr:uid="{3C3ACC51-AD70-4E25-99DC-2F42DD8643C7}"/>
    <cellStyle name="Comma [0] 2 4 2 5 2 2" xfId="51469" xr:uid="{EEC00152-A3DA-4EA6-8228-B70F825886FB}"/>
    <cellStyle name="Comma [0] 2 4 2 5 3" xfId="26424" xr:uid="{F6179F25-E5E6-4CB5-84DC-8B33D79F6153}"/>
    <cellStyle name="Comma [0] 2 4 2 5 3 2" xfId="59175" xr:uid="{741244DF-363C-47F5-A556-3BD33CE57EE5}"/>
    <cellStyle name="Comma [0] 2 4 2 5 4" xfId="43764" xr:uid="{D1249806-8007-4EA5-8D98-C9A3576D0410}"/>
    <cellStyle name="Comma [0] 2 4 2 5 5" xfId="34128" xr:uid="{AAFB652F-5559-48BB-A2EB-E181AF4BC2B1}"/>
    <cellStyle name="Comma [0] 2 4 2 6" xfId="5229" xr:uid="{5EF680D0-5762-4D35-A73F-C29FB025EE82}"/>
    <cellStyle name="Comma [0] 2 4 2 6 2" xfId="37981" xr:uid="{CC70C498-7A7B-4B1E-891C-E7985F03DE03}"/>
    <cellStyle name="Comma [0] 2 4 2 7" xfId="12941" xr:uid="{945DC812-2483-4428-A5D8-E468E1D48F19}"/>
    <cellStyle name="Comma [0] 2 4 2 7 2" xfId="45693" xr:uid="{F544BFDF-6BDA-4B81-B766-7E5028B7C292}"/>
    <cellStyle name="Comma [0] 2 4 2 8" xfId="20648" xr:uid="{21D89BE3-2608-4493-AD55-DB0DD92223DB}"/>
    <cellStyle name="Comma [0] 2 4 2 8 2" xfId="53399" xr:uid="{014CCC72-B532-412A-8080-652965082D65}"/>
    <cellStyle name="Comma [0] 2 4 2 9" xfId="36054" xr:uid="{7923A10E-DE2F-4356-BB0F-D9988A61D804}"/>
    <cellStyle name="Comma [0] 2 4 3" xfId="3688" xr:uid="{6518E694-3524-4600-9AEA-242B26F88E1B}"/>
    <cellStyle name="Comma [0] 2 4 3 2" xfId="7556" xr:uid="{254507BF-FF0A-4416-8822-30D5A10F32ED}"/>
    <cellStyle name="Comma [0] 2 4 3 2 2" xfId="15261" xr:uid="{2ADC9CFE-7ADC-4A69-8F41-A6C7C1470E08}"/>
    <cellStyle name="Comma [0] 2 4 3 2 2 2" xfId="48013" xr:uid="{53118E9B-A8D2-4DE0-9979-1E8DBCEC6730}"/>
    <cellStyle name="Comma [0] 2 4 3 2 3" xfId="22968" xr:uid="{4BB2C090-F26A-4BBA-9C13-41464F636D6F}"/>
    <cellStyle name="Comma [0] 2 4 3 2 3 2" xfId="55719" xr:uid="{19BED5D7-B72D-4957-B904-E6198224834C}"/>
    <cellStyle name="Comma [0] 2 4 3 2 4" xfId="40308" xr:uid="{B63AEB9F-246E-4420-9EBA-EFF588961064}"/>
    <cellStyle name="Comma [0] 2 4 3 2 5" xfId="30672" xr:uid="{8B8FE9F3-B93C-4B12-86FF-6BEA69AA445A}"/>
    <cellStyle name="Comma [0] 2 4 3 3" xfId="9481" xr:uid="{B39A9C62-A75C-4C09-9D95-530AE0B81E6A}"/>
    <cellStyle name="Comma [0] 2 4 3 3 2" xfId="17186" xr:uid="{CEF41185-9F7A-4C57-8659-00FAB8C425B1}"/>
    <cellStyle name="Comma [0] 2 4 3 3 2 2" xfId="49938" xr:uid="{6EA88FFF-80E2-4920-BD64-033A512AE545}"/>
    <cellStyle name="Comma [0] 2 4 3 3 3" xfId="24893" xr:uid="{6A193585-36A6-4FC9-8A9D-4BFA9597B97B}"/>
    <cellStyle name="Comma [0] 2 4 3 3 3 2" xfId="57644" xr:uid="{A6BD56A6-ADCE-4B97-9917-0CF7459CA4B2}"/>
    <cellStyle name="Comma [0] 2 4 3 3 4" xfId="42233" xr:uid="{0006AE46-B524-4EC4-9E20-2F25DE4C955B}"/>
    <cellStyle name="Comma [0] 2 4 3 3 5" xfId="32597" xr:uid="{A58DA6EC-6769-4FB8-8574-EC264727C829}"/>
    <cellStyle name="Comma [0] 2 4 3 4" xfId="11408" xr:uid="{7926B452-6978-4277-AA1F-0B3FC6E51C33}"/>
    <cellStyle name="Comma [0] 2 4 3 4 2" xfId="19113" xr:uid="{2580F805-E094-4134-9614-987B8C1C6113}"/>
    <cellStyle name="Comma [0] 2 4 3 4 2 2" xfId="51865" xr:uid="{FD10B763-1E0F-4D62-895A-A9676234DC7D}"/>
    <cellStyle name="Comma [0] 2 4 3 4 3" xfId="26820" xr:uid="{FCE9AF63-8FCF-462A-BA24-DD00BE8E15B0}"/>
    <cellStyle name="Comma [0] 2 4 3 4 3 2" xfId="59571" xr:uid="{7478B984-DDC4-469C-B23E-DD5BC3C76002}"/>
    <cellStyle name="Comma [0] 2 4 3 4 4" xfId="44160" xr:uid="{EB2C5147-CE6D-408A-8B10-BE57825ECB63}"/>
    <cellStyle name="Comma [0] 2 4 3 4 5" xfId="34524" xr:uid="{471D27C1-7ACD-4C14-B29F-5F32B9BFD5F8}"/>
    <cellStyle name="Comma [0] 2 4 3 5" xfId="5625" xr:uid="{3271FA27-06ED-4570-99D0-BBF95DF70B4F}"/>
    <cellStyle name="Comma [0] 2 4 3 5 2" xfId="38377" xr:uid="{DD2B58F9-9058-4B6F-9631-933F1407EBE4}"/>
    <cellStyle name="Comma [0] 2 4 3 6" xfId="13337" xr:uid="{4CDC2279-AB13-45E4-87AA-AA5D70F13F85}"/>
    <cellStyle name="Comma [0] 2 4 3 6 2" xfId="46089" xr:uid="{FE46A769-AE39-48B6-A13D-2444E44E5502}"/>
    <cellStyle name="Comma [0] 2 4 3 7" xfId="21044" xr:uid="{6DA8501A-A9FF-415C-8F9E-B3F981BE6DA7}"/>
    <cellStyle name="Comma [0] 2 4 3 7 2" xfId="53795" xr:uid="{BEF2B289-D376-4D49-BBE0-548CB02CA6FA}"/>
    <cellStyle name="Comma [0] 2 4 3 8" xfId="36450" xr:uid="{BD8CDC40-B5FD-4899-B08D-862EE8CFA701}"/>
    <cellStyle name="Comma [0] 2 4 3 9" xfId="28748" xr:uid="{5491CFD5-D01D-4DC9-88EC-1B3CFAC9C5A3}"/>
    <cellStyle name="Comma [0] 2 4 4" xfId="6799" xr:uid="{9B5B0A11-FCBB-4326-A184-736018ACFDC9}"/>
    <cellStyle name="Comma [0] 2 4 4 2" xfId="14507" xr:uid="{127863D6-4495-4523-AFAC-B4030E847B30}"/>
    <cellStyle name="Comma [0] 2 4 4 2 2" xfId="47259" xr:uid="{4071CC4B-AE1D-4404-A980-619093BEC030}"/>
    <cellStyle name="Comma [0] 2 4 4 3" xfId="22214" xr:uid="{410382F1-92D2-41ED-A22B-D9AEBFF7FE3C}"/>
    <cellStyle name="Comma [0] 2 4 4 3 2" xfId="54965" xr:uid="{14E5EF12-D90B-4E1D-81F9-8BBC6641713D}"/>
    <cellStyle name="Comma [0] 2 4 4 4" xfId="39551" xr:uid="{FF2595F5-A841-470D-A3C4-86CAC549229B}"/>
    <cellStyle name="Comma [0] 2 4 4 5" xfId="29918" xr:uid="{6A95B76C-2FDD-4085-A460-9142756F0439}"/>
    <cellStyle name="Comma [0] 2 4 5" xfId="8726" xr:uid="{D7E31327-7587-45F9-BE49-F7965F3F2D83}"/>
    <cellStyle name="Comma [0] 2 4 5 2" xfId="16431" xr:uid="{85761000-7B9C-4EE8-959E-0BD85AB62E4B}"/>
    <cellStyle name="Comma [0] 2 4 5 2 2" xfId="49183" xr:uid="{2F4FC3C5-3DB8-4113-A004-D2D1434C3003}"/>
    <cellStyle name="Comma [0] 2 4 5 3" xfId="24138" xr:uid="{4831EA66-652A-4212-8AA7-32A1FFFD9BF0}"/>
    <cellStyle name="Comma [0] 2 4 5 3 2" xfId="56889" xr:uid="{28F700CF-C194-4266-BF74-EE970CC1858D}"/>
    <cellStyle name="Comma [0] 2 4 5 4" xfId="41478" xr:uid="{2A2C6C09-EFAD-45BD-A14B-8CD087396115}"/>
    <cellStyle name="Comma [0] 2 4 5 5" xfId="31842" xr:uid="{B530CD59-28A3-406C-877F-0B9837A8535F}"/>
    <cellStyle name="Comma [0] 2 4 6" xfId="10652" xr:uid="{527BFBEF-21A6-465C-AB9A-7CFD0B220398}"/>
    <cellStyle name="Comma [0] 2 4 6 2" xfId="18357" xr:uid="{E788477A-0797-401F-B4CD-35F030031A94}"/>
    <cellStyle name="Comma [0] 2 4 6 2 2" xfId="51109" xr:uid="{24B297E9-0ECC-40BE-A24D-FAF2A2570C27}"/>
    <cellStyle name="Comma [0] 2 4 6 3" xfId="26064" xr:uid="{4C8D2D68-C855-4590-92E5-1985AF1581A2}"/>
    <cellStyle name="Comma [0] 2 4 6 3 2" xfId="58815" xr:uid="{070A5D84-6FFB-44A8-866E-3D6BF54A40FB}"/>
    <cellStyle name="Comma [0] 2 4 6 4" xfId="43404" xr:uid="{7AA76D82-C3E5-4E5D-97AB-9AAB35B7DCB2}"/>
    <cellStyle name="Comma [0] 2 4 6 5" xfId="33768" xr:uid="{2FAAB89A-56DC-47EA-ADA4-1662FC2A9CC7}"/>
    <cellStyle name="Comma [0] 2 4 7" xfId="4870" xr:uid="{D04D22DA-CA8F-4E39-AF15-E53897791750}"/>
    <cellStyle name="Comma [0] 2 4 7 2" xfId="37622" xr:uid="{C3B98C8B-34BF-4EE6-B32A-67F93E8B6BE2}"/>
    <cellStyle name="Comma [0] 2 4 8" xfId="12582" xr:uid="{35290BC0-0A51-47FC-BAD9-7D7EDEA4B624}"/>
    <cellStyle name="Comma [0] 2 4 8 2" xfId="45334" xr:uid="{A76613D4-A335-41E9-ADF5-4F25C4B4D8AC}"/>
    <cellStyle name="Comma [0] 2 4 9" xfId="20290" xr:uid="{5E5BC139-490A-4D64-8071-8E34C1194C67}"/>
    <cellStyle name="Comma [0] 2 4 9 2" xfId="53041" xr:uid="{9A47EBF6-C301-42D5-A306-9707566E9FED}"/>
    <cellStyle name="Comma [0] 2 5" xfId="656" xr:uid="{D43D0222-0AE4-414C-BC3A-A33F5A264E22}"/>
    <cellStyle name="Comma [0] 2 5 10" xfId="35697" xr:uid="{AF45E7F8-2636-4D8C-B4D2-A70027D85B72}"/>
    <cellStyle name="Comma [0] 2 5 11" xfId="27995" xr:uid="{F0E418F2-AE02-4565-B620-14B7B5DD840F}"/>
    <cellStyle name="Comma [0] 2 5 12" xfId="2884" xr:uid="{95FAAF54-0507-4D87-9A98-973B2E6C6B00}"/>
    <cellStyle name="Comma [0] 2 5 13" xfId="60468" xr:uid="{87483973-09EF-4061-AB6D-EE75FAC29D2E}"/>
    <cellStyle name="Comma [0] 2 5 2" xfId="2168" xr:uid="{6F9F6128-2EF8-4C5B-90BC-DDD986B9F70B}"/>
    <cellStyle name="Comma [0] 2 5 2 10" xfId="28353" xr:uid="{0628F7E1-CD83-4B98-BE1D-062AF8D27385}"/>
    <cellStyle name="Comma [0] 2 5 2 11" xfId="3293" xr:uid="{72D52146-CCE7-4118-A204-6F2632CD65E3}"/>
    <cellStyle name="Comma [0] 2 5 2 12" xfId="61184" xr:uid="{D5244C4C-61B7-4E5C-AEA8-5ED25106EF4D}"/>
    <cellStyle name="Comma [0] 2 5 2 2" xfId="4139" xr:uid="{9B05C84E-0CBE-4975-BC39-A5FAA5A7F062}"/>
    <cellStyle name="Comma [0] 2 5 2 2 2" xfId="8002" xr:uid="{D206E6DF-8C3B-458A-B2AE-BC29010BBA61}"/>
    <cellStyle name="Comma [0] 2 5 2 2 2 2" xfId="15707" xr:uid="{4574E5FA-6978-43F4-9E48-ED355F44B881}"/>
    <cellStyle name="Comma [0] 2 5 2 2 2 2 2" xfId="48459" xr:uid="{2A88FC95-027A-4EE7-9C5E-B15B4BFDB1E5}"/>
    <cellStyle name="Comma [0] 2 5 2 2 2 3" xfId="23414" xr:uid="{F0A8CB57-C069-48F2-83D6-18EB97099903}"/>
    <cellStyle name="Comma [0] 2 5 2 2 2 3 2" xfId="56165" xr:uid="{DC173172-4E4F-4426-B9A2-BB660079826C}"/>
    <cellStyle name="Comma [0] 2 5 2 2 2 4" xfId="40754" xr:uid="{4960E91D-3179-4988-8CF0-CE7FAAF7B044}"/>
    <cellStyle name="Comma [0] 2 5 2 2 2 5" xfId="31118" xr:uid="{9FCD2EB2-797F-4F19-BFFB-AA06098724D5}"/>
    <cellStyle name="Comma [0] 2 5 2 2 3" xfId="9927" xr:uid="{E8D055AC-8623-4B61-9775-F45DD512328E}"/>
    <cellStyle name="Comma [0] 2 5 2 2 3 2" xfId="17632" xr:uid="{15645E18-6A16-48D5-AAC4-CC258660C368}"/>
    <cellStyle name="Comma [0] 2 5 2 2 3 2 2" xfId="50384" xr:uid="{87ADD633-A92C-4AA7-8659-330DEF72C1A9}"/>
    <cellStyle name="Comma [0] 2 5 2 2 3 3" xfId="25339" xr:uid="{516994D6-62AB-4708-909C-904815960BB6}"/>
    <cellStyle name="Comma [0] 2 5 2 2 3 3 2" xfId="58090" xr:uid="{9AE7BFDC-4559-48A9-BB3E-49E041B10F18}"/>
    <cellStyle name="Comma [0] 2 5 2 2 3 4" xfId="42679" xr:uid="{F84C679A-A4A1-46E6-92C4-E0EED4E754A8}"/>
    <cellStyle name="Comma [0] 2 5 2 2 3 5" xfId="33043" xr:uid="{9901B332-2BB1-45FA-9DA7-48E18FCC699E}"/>
    <cellStyle name="Comma [0] 2 5 2 2 4" xfId="11854" xr:uid="{AFF9B177-7E4A-4211-A4A5-09039B43BA4D}"/>
    <cellStyle name="Comma [0] 2 5 2 2 4 2" xfId="19559" xr:uid="{2CA1620C-EE65-485E-93C2-C9572A976396}"/>
    <cellStyle name="Comma [0] 2 5 2 2 4 2 2" xfId="52311" xr:uid="{EC6AB8BD-521B-42F2-9020-487FD2105EE4}"/>
    <cellStyle name="Comma [0] 2 5 2 2 4 3" xfId="27266" xr:uid="{E3D9D976-F876-4B12-9D6C-B3C4B2EB7F08}"/>
    <cellStyle name="Comma [0] 2 5 2 2 4 3 2" xfId="60017" xr:uid="{32FDD4EE-5453-4AD2-80FF-EA9509C89945}"/>
    <cellStyle name="Comma [0] 2 5 2 2 4 4" xfId="44606" xr:uid="{17D741AA-4163-4321-B709-06B21B94C255}"/>
    <cellStyle name="Comma [0] 2 5 2 2 4 5" xfId="34970" xr:uid="{45ED0C74-696D-4158-BD6C-7AED05F0E309}"/>
    <cellStyle name="Comma [0] 2 5 2 2 5" xfId="6071" xr:uid="{7E6C8C68-585A-4A0C-8923-8BEA8C956CFF}"/>
    <cellStyle name="Comma [0] 2 5 2 2 5 2" xfId="38823" xr:uid="{35AABC87-958C-4D6D-AECD-32BB3D214B5B}"/>
    <cellStyle name="Comma [0] 2 5 2 2 6" xfId="13783" xr:uid="{DCB3EBFE-6F32-4EF3-9EC3-78EC99C00AB4}"/>
    <cellStyle name="Comma [0] 2 5 2 2 6 2" xfId="46535" xr:uid="{660F5BC8-1760-4108-9C91-A25AE197B170}"/>
    <cellStyle name="Comma [0] 2 5 2 2 7" xfId="21490" xr:uid="{C6AB71D5-C199-4170-9CD1-3925F754D601}"/>
    <cellStyle name="Comma [0] 2 5 2 2 7 2" xfId="54241" xr:uid="{6B165A48-6ACD-40F1-84C8-CF4A706FEE4E}"/>
    <cellStyle name="Comma [0] 2 5 2 2 8" xfId="36896" xr:uid="{DB2844C5-5B15-431D-8F8D-705397F24542}"/>
    <cellStyle name="Comma [0] 2 5 2 2 9" xfId="29194" xr:uid="{F78B1EFF-271C-45C7-8655-6C07DC303D16}"/>
    <cellStyle name="Comma [0] 2 5 2 3" xfId="7161" xr:uid="{C55A8866-8E1B-434F-8BBA-044688B24424}"/>
    <cellStyle name="Comma [0] 2 5 2 3 2" xfId="14866" xr:uid="{1DA09AE1-57EC-43B0-8A5A-9BAC2D6C2EE6}"/>
    <cellStyle name="Comma [0] 2 5 2 3 2 2" xfId="47618" xr:uid="{128324E7-ABFB-41C1-847E-D1A92EC8E3E5}"/>
    <cellStyle name="Comma [0] 2 5 2 3 3" xfId="22573" xr:uid="{8638CAFF-9722-422E-8194-6D6E5EF94281}"/>
    <cellStyle name="Comma [0] 2 5 2 3 3 2" xfId="55324" xr:uid="{D6A6BBDA-5DF5-42F2-B45E-BE7DDE9BD15B}"/>
    <cellStyle name="Comma [0] 2 5 2 3 4" xfId="39913" xr:uid="{62228719-25B6-4E49-BF75-2E40EF605305}"/>
    <cellStyle name="Comma [0] 2 5 2 3 5" xfId="30277" xr:uid="{DA3EA804-4CE5-4AD8-AF9D-A79520FD3CB1}"/>
    <cellStyle name="Comma [0] 2 5 2 4" xfId="9086" xr:uid="{88C88222-DC52-4616-8235-3A43ED5870D6}"/>
    <cellStyle name="Comma [0] 2 5 2 4 2" xfId="16791" xr:uid="{BC373665-F5D1-4408-A184-028CCC593480}"/>
    <cellStyle name="Comma [0] 2 5 2 4 2 2" xfId="49543" xr:uid="{4429AD34-1B63-4FAB-9CCD-8586A8F28573}"/>
    <cellStyle name="Comma [0] 2 5 2 4 3" xfId="24498" xr:uid="{D1BC5F7A-8566-429C-8E88-CBA24FDF9F05}"/>
    <cellStyle name="Comma [0] 2 5 2 4 3 2" xfId="57249" xr:uid="{7CB908A2-A9A9-48DF-9767-95010D672951}"/>
    <cellStyle name="Comma [0] 2 5 2 4 4" xfId="41838" xr:uid="{4405EA4A-AE0E-4E9B-9995-FD3A08D43719}"/>
    <cellStyle name="Comma [0] 2 5 2 4 5" xfId="32202" xr:uid="{D35BE21D-FD27-44DF-B557-BDFD575A9BB8}"/>
    <cellStyle name="Comma [0] 2 5 2 5" xfId="11013" xr:uid="{3B17A8D4-180A-4BC9-B84B-FCA894C4BD61}"/>
    <cellStyle name="Comma [0] 2 5 2 5 2" xfId="18718" xr:uid="{4AE5DDB5-52E3-4E5E-BC11-0C1523C9BFE3}"/>
    <cellStyle name="Comma [0] 2 5 2 5 2 2" xfId="51470" xr:uid="{A64D6C0C-9C64-426C-8ACE-9A85A82AE0EF}"/>
    <cellStyle name="Comma [0] 2 5 2 5 3" xfId="26425" xr:uid="{3714681E-6082-41C0-93FA-621D8C8AA8E4}"/>
    <cellStyle name="Comma [0] 2 5 2 5 3 2" xfId="59176" xr:uid="{CDFA9FCA-BB9F-4109-9F81-82BEFCD48BB5}"/>
    <cellStyle name="Comma [0] 2 5 2 5 4" xfId="43765" xr:uid="{6C08C2F4-347E-41A6-BC20-FD4E46C7B387}"/>
    <cellStyle name="Comma [0] 2 5 2 5 5" xfId="34129" xr:uid="{A57254C1-CCA9-4EBA-B3E4-7A2E68B67F11}"/>
    <cellStyle name="Comma [0] 2 5 2 6" xfId="5230" xr:uid="{2A7C0E5E-E7E5-4684-88F6-E909C5993FC2}"/>
    <cellStyle name="Comma [0] 2 5 2 6 2" xfId="37982" xr:uid="{A0784E5C-FF7B-4F24-BBD8-EC67D9B61B76}"/>
    <cellStyle name="Comma [0] 2 5 2 7" xfId="12942" xr:uid="{F5F1130E-730B-43EF-8194-5910214133E1}"/>
    <cellStyle name="Comma [0] 2 5 2 7 2" xfId="45694" xr:uid="{57677CE8-D555-4593-96CA-63F4E854A812}"/>
    <cellStyle name="Comma [0] 2 5 2 8" xfId="20649" xr:uid="{68B87811-06E8-4B47-9A81-D1514FD08A14}"/>
    <cellStyle name="Comma [0] 2 5 2 8 2" xfId="53400" xr:uid="{6056A203-EBB9-46FD-BDD8-4B6698799B54}"/>
    <cellStyle name="Comma [0] 2 5 2 9" xfId="36055" xr:uid="{30943903-2DC9-4D1F-B548-739C2E234FB2}"/>
    <cellStyle name="Comma [0] 2 5 3" xfId="3689" xr:uid="{15B7DA57-77C5-41FD-8567-1C6E2AF6ACA3}"/>
    <cellStyle name="Comma [0] 2 5 3 2" xfId="7557" xr:uid="{11EBB246-F9FE-4D39-A3DC-77DC0D5EDDF5}"/>
    <cellStyle name="Comma [0] 2 5 3 2 2" xfId="15262" xr:uid="{640F9CE3-87AA-4414-BACF-BF5D74DF1036}"/>
    <cellStyle name="Comma [0] 2 5 3 2 2 2" xfId="48014" xr:uid="{B7E4A082-7791-41C2-8674-666F050522EB}"/>
    <cellStyle name="Comma [0] 2 5 3 2 3" xfId="22969" xr:uid="{CF725870-C789-41C8-A071-64CDB2B69BD5}"/>
    <cellStyle name="Comma [0] 2 5 3 2 3 2" xfId="55720" xr:uid="{E76AA343-7C75-4E72-B761-42A46D7427A7}"/>
    <cellStyle name="Comma [0] 2 5 3 2 4" xfId="40309" xr:uid="{0A800494-CCE1-4351-9D0E-32857E3EB956}"/>
    <cellStyle name="Comma [0] 2 5 3 2 5" xfId="30673" xr:uid="{007C5DD9-4627-4287-B81F-F7C0660FAB55}"/>
    <cellStyle name="Comma [0] 2 5 3 3" xfId="9482" xr:uid="{4EEFAAE3-8FDB-4614-977A-F407C357F60D}"/>
    <cellStyle name="Comma [0] 2 5 3 3 2" xfId="17187" xr:uid="{C5B97763-F266-47A3-BDB9-A0E6BEC75A13}"/>
    <cellStyle name="Comma [0] 2 5 3 3 2 2" xfId="49939" xr:uid="{79ABC3B2-1D3A-4E1C-B42E-2963542DE6EE}"/>
    <cellStyle name="Comma [0] 2 5 3 3 3" xfId="24894" xr:uid="{DAE6315D-C426-4A4A-B80D-3A2F5A387781}"/>
    <cellStyle name="Comma [0] 2 5 3 3 3 2" xfId="57645" xr:uid="{065DE906-7D08-448E-BA83-7F8BEC853CDD}"/>
    <cellStyle name="Comma [0] 2 5 3 3 4" xfId="42234" xr:uid="{D3D09C98-C128-4ED3-88DC-76E465654475}"/>
    <cellStyle name="Comma [0] 2 5 3 3 5" xfId="32598" xr:uid="{5EA85005-7443-4E95-AC19-76013EABE929}"/>
    <cellStyle name="Comma [0] 2 5 3 4" xfId="11409" xr:uid="{E6CDCE61-07DF-49BD-9B4B-3678667463D3}"/>
    <cellStyle name="Comma [0] 2 5 3 4 2" xfId="19114" xr:uid="{95396559-3D92-4061-8A5B-3BCF2A5E50A0}"/>
    <cellStyle name="Comma [0] 2 5 3 4 2 2" xfId="51866" xr:uid="{66A16A42-E8F5-4780-BAA0-173B477AF5FC}"/>
    <cellStyle name="Comma [0] 2 5 3 4 3" xfId="26821" xr:uid="{1E89D800-6182-4406-A99B-F9A166095E94}"/>
    <cellStyle name="Comma [0] 2 5 3 4 3 2" xfId="59572" xr:uid="{B8649C18-367D-4C5E-9AE7-42DD05A9C52D}"/>
    <cellStyle name="Comma [0] 2 5 3 4 4" xfId="44161" xr:uid="{4F51BCC5-55FE-4B15-9724-6E67ABD428C6}"/>
    <cellStyle name="Comma [0] 2 5 3 4 5" xfId="34525" xr:uid="{95EE72CF-0121-4482-A8A8-98877670BF7B}"/>
    <cellStyle name="Comma [0] 2 5 3 5" xfId="5626" xr:uid="{5E2178B7-48D9-48B9-9B77-890B7CC90C6E}"/>
    <cellStyle name="Comma [0] 2 5 3 5 2" xfId="38378" xr:uid="{3591273B-1695-492F-BFD4-4D357E205EDD}"/>
    <cellStyle name="Comma [0] 2 5 3 6" xfId="13338" xr:uid="{248C11C0-D2D0-48AA-B842-1FC073FF0859}"/>
    <cellStyle name="Comma [0] 2 5 3 6 2" xfId="46090" xr:uid="{59C878E3-D90C-4A10-AFA2-1D072CDF2915}"/>
    <cellStyle name="Comma [0] 2 5 3 7" xfId="21045" xr:uid="{65049AA8-0D7E-45A1-A86A-3712198BEE87}"/>
    <cellStyle name="Comma [0] 2 5 3 7 2" xfId="53796" xr:uid="{0A2BA601-C0C7-4B61-B7F6-DC236266772E}"/>
    <cellStyle name="Comma [0] 2 5 3 8" xfId="36451" xr:uid="{355D97ED-BC86-4C8C-9652-434DA931E9F3}"/>
    <cellStyle name="Comma [0] 2 5 3 9" xfId="28749" xr:uid="{E6B167A4-5496-4009-A51E-E6E18E1B0CDB}"/>
    <cellStyle name="Comma [0] 2 5 4" xfId="6800" xr:uid="{1F31ED9D-9D20-4ED6-980F-32A01446705B}"/>
    <cellStyle name="Comma [0] 2 5 4 2" xfId="14508" xr:uid="{111AF965-569A-47E5-AACB-087FA26A499B}"/>
    <cellStyle name="Comma [0] 2 5 4 2 2" xfId="47260" xr:uid="{E10E8510-A2B0-40E6-9CDE-EA36A0A91419}"/>
    <cellStyle name="Comma [0] 2 5 4 3" xfId="22215" xr:uid="{BAA69044-67A3-482E-B74D-0869A65B959E}"/>
    <cellStyle name="Comma [0] 2 5 4 3 2" xfId="54966" xr:uid="{E0F5875E-4342-4131-820D-3C69A05C9453}"/>
    <cellStyle name="Comma [0] 2 5 4 4" xfId="39552" xr:uid="{85A5FCE2-4202-4B59-800C-37167384739F}"/>
    <cellStyle name="Comma [0] 2 5 4 5" xfId="29919" xr:uid="{3FB84FFF-7294-42EB-AC67-D2CB9C09503D}"/>
    <cellStyle name="Comma [0] 2 5 5" xfId="8727" xr:uid="{BA0F5EEF-5559-4992-9E39-1480E13A11BB}"/>
    <cellStyle name="Comma [0] 2 5 5 2" xfId="16432" xr:uid="{F082D292-912D-4B11-BCA5-25AD63CBCE46}"/>
    <cellStyle name="Comma [0] 2 5 5 2 2" xfId="49184" xr:uid="{13024CA2-AF2A-49E7-A6D4-46FA281FC8AD}"/>
    <cellStyle name="Comma [0] 2 5 5 3" xfId="24139" xr:uid="{E370D0A4-B203-4DEC-A38B-22513E503853}"/>
    <cellStyle name="Comma [0] 2 5 5 3 2" xfId="56890" xr:uid="{61582209-5F7C-403B-B6E8-776E4E50E3F5}"/>
    <cellStyle name="Comma [0] 2 5 5 4" xfId="41479" xr:uid="{DDBD6F4B-95D4-4185-99AC-394AE323ADA5}"/>
    <cellStyle name="Comma [0] 2 5 5 5" xfId="31843" xr:uid="{F66EDBAA-6D83-46BB-A4A6-F16802129491}"/>
    <cellStyle name="Comma [0] 2 5 6" xfId="10653" xr:uid="{85C1A810-D8BF-4241-9863-E128A218D60F}"/>
    <cellStyle name="Comma [0] 2 5 6 2" xfId="18358" xr:uid="{6284AD51-FB28-425F-8709-ADF8CF34B9BD}"/>
    <cellStyle name="Comma [0] 2 5 6 2 2" xfId="51110" xr:uid="{2970ADC9-503C-4886-960F-53C4554DAC56}"/>
    <cellStyle name="Comma [0] 2 5 6 3" xfId="26065" xr:uid="{5290BA11-049C-4DF6-965A-1988158EE926}"/>
    <cellStyle name="Comma [0] 2 5 6 3 2" xfId="58816" xr:uid="{9A1C724B-8EB0-44B7-AA2E-1FA37E4AE198}"/>
    <cellStyle name="Comma [0] 2 5 6 4" xfId="43405" xr:uid="{D0061CDA-EB35-4578-84B2-58B8A2DEE402}"/>
    <cellStyle name="Comma [0] 2 5 6 5" xfId="33769" xr:uid="{3853005F-BB19-4CA3-974C-65E2B8C5C5BA}"/>
    <cellStyle name="Comma [0] 2 5 7" xfId="4871" xr:uid="{57FC905C-F88D-4372-A6AB-A914D5D86718}"/>
    <cellStyle name="Comma [0] 2 5 7 2" xfId="37623" xr:uid="{2D61690E-CB93-48CA-A7C5-F6E24658ADD7}"/>
    <cellStyle name="Comma [0] 2 5 8" xfId="12583" xr:uid="{47804CD3-D140-4E47-A135-C3E49008C3C3}"/>
    <cellStyle name="Comma [0] 2 5 8 2" xfId="45335" xr:uid="{6C8B5DD3-DF48-47B0-B76F-B8133E96ACFF}"/>
    <cellStyle name="Comma [0] 2 5 9" xfId="20291" xr:uid="{0A8B0DF7-6DAD-4FF3-9709-324CB2305C04}"/>
    <cellStyle name="Comma [0] 2 5 9 2" xfId="53042" xr:uid="{19C20F70-4201-4C8A-B5B1-24C924A02F87}"/>
    <cellStyle name="Comma [0] 2 6" xfId="657" xr:uid="{E7D02805-D3AA-4FA0-8862-E01905CCF292}"/>
    <cellStyle name="Comma [0] 2 6 10" xfId="35698" xr:uid="{5EDCAB4C-2702-4010-8997-2DEBE06A145B}"/>
    <cellStyle name="Comma [0] 2 6 11" xfId="27996" xr:uid="{75EE9B30-18B1-47B9-B66C-21E3472C886A}"/>
    <cellStyle name="Comma [0] 2 6 12" xfId="2885" xr:uid="{AFB71F71-826A-45B2-A0B9-DF914D186F40}"/>
    <cellStyle name="Comma [0] 2 6 13" xfId="60469" xr:uid="{06560043-C123-440C-AF16-E5BC56E21A15}"/>
    <cellStyle name="Comma [0] 2 6 2" xfId="2169" xr:uid="{EAFE5853-03B9-4640-9796-B02E1E00C8A9}"/>
    <cellStyle name="Comma [0] 2 6 2 10" xfId="28354" xr:uid="{ABD213DA-8B67-4909-A9C6-1738E00436B9}"/>
    <cellStyle name="Comma [0] 2 6 2 11" xfId="3294" xr:uid="{A7309915-04F9-4FBD-A2A3-D5581C510836}"/>
    <cellStyle name="Comma [0] 2 6 2 12" xfId="61185" xr:uid="{D697016D-120B-4B6F-A75F-671C7D6927BE}"/>
    <cellStyle name="Comma [0] 2 6 2 2" xfId="4140" xr:uid="{4B62588E-1749-4CEA-B6DC-0C811426554D}"/>
    <cellStyle name="Comma [0] 2 6 2 2 2" xfId="8003" xr:uid="{CA86E177-1959-4BC0-9D78-322C27255143}"/>
    <cellStyle name="Comma [0] 2 6 2 2 2 2" xfId="15708" xr:uid="{3CB04A6B-7F03-499D-9F02-CFC71A50D0BB}"/>
    <cellStyle name="Comma [0] 2 6 2 2 2 2 2" xfId="48460" xr:uid="{E05AA6C5-20E5-4574-8113-40FE970E0FC2}"/>
    <cellStyle name="Comma [0] 2 6 2 2 2 3" xfId="23415" xr:uid="{71D6658C-900D-4AD8-8C0B-6C4E1A8EBADA}"/>
    <cellStyle name="Comma [0] 2 6 2 2 2 3 2" xfId="56166" xr:uid="{7DEA8E08-C2E1-4338-BFF8-115E1A62A739}"/>
    <cellStyle name="Comma [0] 2 6 2 2 2 4" xfId="40755" xr:uid="{281B30F8-8A29-43D0-B0A5-B965FC5C039B}"/>
    <cellStyle name="Comma [0] 2 6 2 2 2 5" xfId="31119" xr:uid="{99E1F471-8171-4593-A43D-051BE56E07D4}"/>
    <cellStyle name="Comma [0] 2 6 2 2 3" xfId="9928" xr:uid="{862ADF4C-31F6-46A2-BF8E-384F1197638E}"/>
    <cellStyle name="Comma [0] 2 6 2 2 3 2" xfId="17633" xr:uid="{9FBCA020-B356-4EED-81F4-6D03F08BCF8C}"/>
    <cellStyle name="Comma [0] 2 6 2 2 3 2 2" xfId="50385" xr:uid="{66062D86-4E1E-4739-9729-8B8B9F1720D0}"/>
    <cellStyle name="Comma [0] 2 6 2 2 3 3" xfId="25340" xr:uid="{D7D8F324-AAFB-4FAC-87CE-DC69B33AA1FA}"/>
    <cellStyle name="Comma [0] 2 6 2 2 3 3 2" xfId="58091" xr:uid="{FFA720CA-7ED7-4E03-B4DC-BA3535BDED0B}"/>
    <cellStyle name="Comma [0] 2 6 2 2 3 4" xfId="42680" xr:uid="{AF45EC89-F674-43C0-B666-6CEFEAEEA23A}"/>
    <cellStyle name="Comma [0] 2 6 2 2 3 5" xfId="33044" xr:uid="{BF785470-8D68-4D6F-9C16-F59E9060DC8E}"/>
    <cellStyle name="Comma [0] 2 6 2 2 4" xfId="11855" xr:uid="{813F73ED-B9C4-4649-B01A-2CF71340A6B1}"/>
    <cellStyle name="Comma [0] 2 6 2 2 4 2" xfId="19560" xr:uid="{DCE7B2FC-96EB-4C82-81FD-DF9DCD33C598}"/>
    <cellStyle name="Comma [0] 2 6 2 2 4 2 2" xfId="52312" xr:uid="{8D89F156-9D06-41CB-9C43-9EDE25438C6C}"/>
    <cellStyle name="Comma [0] 2 6 2 2 4 3" xfId="27267" xr:uid="{C54EF175-37E9-48E7-A8B5-44CB38AE27D5}"/>
    <cellStyle name="Comma [0] 2 6 2 2 4 3 2" xfId="60018" xr:uid="{DFB8DCB9-874C-440E-8DBE-6CB36C7698BE}"/>
    <cellStyle name="Comma [0] 2 6 2 2 4 4" xfId="44607" xr:uid="{4CD70B14-B4CE-4E36-9E94-59217D0E9FC4}"/>
    <cellStyle name="Comma [0] 2 6 2 2 4 5" xfId="34971" xr:uid="{C0F6DC16-75DE-47AE-AF4A-17008025DF14}"/>
    <cellStyle name="Comma [0] 2 6 2 2 5" xfId="6072" xr:uid="{AB53EFC9-47E3-434D-A6D9-57976E05AE2B}"/>
    <cellStyle name="Comma [0] 2 6 2 2 5 2" xfId="38824" xr:uid="{46CF73EF-4EDA-4D5A-8932-AA48E3D7DEC5}"/>
    <cellStyle name="Comma [0] 2 6 2 2 6" xfId="13784" xr:uid="{8757BA99-A0ED-4567-86D1-A76D74B605B7}"/>
    <cellStyle name="Comma [0] 2 6 2 2 6 2" xfId="46536" xr:uid="{B2236861-667D-4F52-A5E6-7FDF8558CBC5}"/>
    <cellStyle name="Comma [0] 2 6 2 2 7" xfId="21491" xr:uid="{0AAD4D6E-9395-4FCF-8EE1-1E8B1612F1D5}"/>
    <cellStyle name="Comma [0] 2 6 2 2 7 2" xfId="54242" xr:uid="{F8BF3842-3D91-406D-B18B-266A399EB6DC}"/>
    <cellStyle name="Comma [0] 2 6 2 2 8" xfId="36897" xr:uid="{CCE2B912-F068-4018-8DBB-EBC1F93E7BFE}"/>
    <cellStyle name="Comma [0] 2 6 2 2 9" xfId="29195" xr:uid="{F7F5878D-BAD7-4F30-98CB-732FF9BADBF3}"/>
    <cellStyle name="Comma [0] 2 6 2 3" xfId="7162" xr:uid="{711F63DB-1F9D-4911-8CAE-24BA53D3CD2D}"/>
    <cellStyle name="Comma [0] 2 6 2 3 2" xfId="14867" xr:uid="{32393401-D0BA-49E7-9BEF-B535A5093298}"/>
    <cellStyle name="Comma [0] 2 6 2 3 2 2" xfId="47619" xr:uid="{E550F0B9-4DB9-4DF2-B13C-637E41A79FB5}"/>
    <cellStyle name="Comma [0] 2 6 2 3 3" xfId="22574" xr:uid="{0CC7ECC2-CBE5-4720-95F1-AFF8D6002024}"/>
    <cellStyle name="Comma [0] 2 6 2 3 3 2" xfId="55325" xr:uid="{22AAF1C5-4F2D-4495-B077-A73FBAD3A640}"/>
    <cellStyle name="Comma [0] 2 6 2 3 4" xfId="39914" xr:uid="{966A3CE7-CE21-45F2-BBDC-0576B3869D3D}"/>
    <cellStyle name="Comma [0] 2 6 2 3 5" xfId="30278" xr:uid="{0D3015C6-3C7F-4F09-A8CD-A1DAA9F891BF}"/>
    <cellStyle name="Comma [0] 2 6 2 4" xfId="9087" xr:uid="{2D51C073-F70B-4967-94F4-1BAB693090B5}"/>
    <cellStyle name="Comma [0] 2 6 2 4 2" xfId="16792" xr:uid="{A03E1200-6AE5-4BCF-923A-1ED5629A9D90}"/>
    <cellStyle name="Comma [0] 2 6 2 4 2 2" xfId="49544" xr:uid="{29D846A4-F525-42C7-A58A-5976F0B97FC6}"/>
    <cellStyle name="Comma [0] 2 6 2 4 3" xfId="24499" xr:uid="{4B9A30C4-253B-4725-81CD-4EFC211A5551}"/>
    <cellStyle name="Comma [0] 2 6 2 4 3 2" xfId="57250" xr:uid="{2975F990-850F-4664-9F74-263857BC287A}"/>
    <cellStyle name="Comma [0] 2 6 2 4 4" xfId="41839" xr:uid="{9FC4D6A7-84A2-44F0-85A5-AB926FCBFE90}"/>
    <cellStyle name="Comma [0] 2 6 2 4 5" xfId="32203" xr:uid="{2803911F-660D-466C-86F2-4716F7A3F2E5}"/>
    <cellStyle name="Comma [0] 2 6 2 5" xfId="11014" xr:uid="{728E420B-30AD-4AEF-942A-FF22307317DA}"/>
    <cellStyle name="Comma [0] 2 6 2 5 2" xfId="18719" xr:uid="{095D2031-C048-4602-A949-2077CB7D4E67}"/>
    <cellStyle name="Comma [0] 2 6 2 5 2 2" xfId="51471" xr:uid="{F4C066C3-EDC6-4296-A377-43A61559D2EA}"/>
    <cellStyle name="Comma [0] 2 6 2 5 3" xfId="26426" xr:uid="{429D3E15-07C9-4DF0-B467-5777D02F6549}"/>
    <cellStyle name="Comma [0] 2 6 2 5 3 2" xfId="59177" xr:uid="{00D5C5A4-22EC-46EF-AF24-3A6A04BA3104}"/>
    <cellStyle name="Comma [0] 2 6 2 5 4" xfId="43766" xr:uid="{1F826403-652E-4627-B957-16A3068DA029}"/>
    <cellStyle name="Comma [0] 2 6 2 5 5" xfId="34130" xr:uid="{E122B7F0-23DD-4D37-9ABF-A500A60CB59B}"/>
    <cellStyle name="Comma [0] 2 6 2 6" xfId="5231" xr:uid="{E1048CEF-7332-4C6E-95E9-66621F0E0388}"/>
    <cellStyle name="Comma [0] 2 6 2 6 2" xfId="37983" xr:uid="{2A5150D6-DE19-4ECC-B5D7-D953DEC8A461}"/>
    <cellStyle name="Comma [0] 2 6 2 7" xfId="12943" xr:uid="{8DC5885E-07D0-49F5-A92B-98238022246E}"/>
    <cellStyle name="Comma [0] 2 6 2 7 2" xfId="45695" xr:uid="{E5A9EB09-5A88-4E2E-A943-C83587DD4E13}"/>
    <cellStyle name="Comma [0] 2 6 2 8" xfId="20650" xr:uid="{74FDC369-0777-4664-BDA7-85EEB888FB53}"/>
    <cellStyle name="Comma [0] 2 6 2 8 2" xfId="53401" xr:uid="{4CDBB7E1-FB12-446A-A1D8-6345331344F8}"/>
    <cellStyle name="Comma [0] 2 6 2 9" xfId="36056" xr:uid="{D3059428-49AB-46AC-869C-09C31380E1C0}"/>
    <cellStyle name="Comma [0] 2 6 3" xfId="3690" xr:uid="{3DD06CBB-6C6E-413A-B684-D9399E624555}"/>
    <cellStyle name="Comma [0] 2 6 3 2" xfId="7558" xr:uid="{179A395F-45A9-413F-8914-7E4F40F5D9B6}"/>
    <cellStyle name="Comma [0] 2 6 3 2 2" xfId="15263" xr:uid="{D4C4CEA4-B417-4F48-9C1A-B0A01696A097}"/>
    <cellStyle name="Comma [0] 2 6 3 2 2 2" xfId="48015" xr:uid="{0073B09F-B476-49B6-9C61-802AA2A4B534}"/>
    <cellStyle name="Comma [0] 2 6 3 2 3" xfId="22970" xr:uid="{F1954E6B-73B1-435E-B681-F5CDEC2346E0}"/>
    <cellStyle name="Comma [0] 2 6 3 2 3 2" xfId="55721" xr:uid="{874E71FB-6E09-4937-9B73-C050997766BD}"/>
    <cellStyle name="Comma [0] 2 6 3 2 4" xfId="40310" xr:uid="{0A128DCD-6716-4DA4-8D91-1FB0594B1879}"/>
    <cellStyle name="Comma [0] 2 6 3 2 5" xfId="30674" xr:uid="{E93AFE20-8E56-4302-B967-12826D2A2523}"/>
    <cellStyle name="Comma [0] 2 6 3 3" xfId="9483" xr:uid="{7A76F4C8-1FA5-4994-8F6E-D32BAE16B57C}"/>
    <cellStyle name="Comma [0] 2 6 3 3 2" xfId="17188" xr:uid="{2BB3C38A-487C-4669-A60C-AB2A40E93B59}"/>
    <cellStyle name="Comma [0] 2 6 3 3 2 2" xfId="49940" xr:uid="{0EDC2FD8-1CE4-4E3C-A1B1-EEADFFE30FD9}"/>
    <cellStyle name="Comma [0] 2 6 3 3 3" xfId="24895" xr:uid="{995822BB-875D-4237-BE71-001FE5A953ED}"/>
    <cellStyle name="Comma [0] 2 6 3 3 3 2" xfId="57646" xr:uid="{BF7064AE-680F-4FD5-9251-73549608840A}"/>
    <cellStyle name="Comma [0] 2 6 3 3 4" xfId="42235" xr:uid="{DCF00B06-D6CC-40B4-A19D-77C476909055}"/>
    <cellStyle name="Comma [0] 2 6 3 3 5" xfId="32599" xr:uid="{72B89DDB-03D0-46D4-AE68-5F7A579E7AB6}"/>
    <cellStyle name="Comma [0] 2 6 3 4" xfId="11410" xr:uid="{9B367CD6-9A01-4D5D-B76F-9BC2FCDB2A0E}"/>
    <cellStyle name="Comma [0] 2 6 3 4 2" xfId="19115" xr:uid="{4C931AD3-6E87-4B86-B0D1-BF2A0F0B1B71}"/>
    <cellStyle name="Comma [0] 2 6 3 4 2 2" xfId="51867" xr:uid="{F3A41924-C645-4467-B6B1-6C5CFCDFEAA7}"/>
    <cellStyle name="Comma [0] 2 6 3 4 3" xfId="26822" xr:uid="{0B7A67AE-3034-4CC4-9214-B6F0BB8756B8}"/>
    <cellStyle name="Comma [0] 2 6 3 4 3 2" xfId="59573" xr:uid="{9A30D541-B241-4B1D-9BA0-52B4296E9B25}"/>
    <cellStyle name="Comma [0] 2 6 3 4 4" xfId="44162" xr:uid="{D702ED44-D87A-44BB-B77D-7687E48CC9D0}"/>
    <cellStyle name="Comma [0] 2 6 3 4 5" xfId="34526" xr:uid="{49F14189-E75C-4542-ABFA-AF2611A70846}"/>
    <cellStyle name="Comma [0] 2 6 3 5" xfId="5627" xr:uid="{6C9ADD0C-4A5B-43F8-BFF2-C93766627AD5}"/>
    <cellStyle name="Comma [0] 2 6 3 5 2" xfId="38379" xr:uid="{B7D6CA27-C377-4ADD-922B-98C67033E407}"/>
    <cellStyle name="Comma [0] 2 6 3 6" xfId="13339" xr:uid="{34A19568-9954-4AED-B30B-CD261442E092}"/>
    <cellStyle name="Comma [0] 2 6 3 6 2" xfId="46091" xr:uid="{2B65DAA1-AE60-45CC-B4BD-A357993A3733}"/>
    <cellStyle name="Comma [0] 2 6 3 7" xfId="21046" xr:uid="{50DB9379-2871-4414-956E-2C960DEE4737}"/>
    <cellStyle name="Comma [0] 2 6 3 7 2" xfId="53797" xr:uid="{470A3E02-7FFA-460C-B8AE-CC89F6D68DC6}"/>
    <cellStyle name="Comma [0] 2 6 3 8" xfId="36452" xr:uid="{659D3F25-C0EF-4F7F-BD05-5587300BBD52}"/>
    <cellStyle name="Comma [0] 2 6 3 9" xfId="28750" xr:uid="{032C20DF-CE39-4508-9E84-A720F68FF84F}"/>
    <cellStyle name="Comma [0] 2 6 4" xfId="6801" xr:uid="{B8BE546B-6757-4952-9DA0-E4C58AEC3BDC}"/>
    <cellStyle name="Comma [0] 2 6 4 2" xfId="14509" xr:uid="{2FB1ECC5-D19C-49A3-B9F2-382FFF5791BD}"/>
    <cellStyle name="Comma [0] 2 6 4 2 2" xfId="47261" xr:uid="{4304846A-F8B7-4C0C-AB5C-5E9BD9CEF8A3}"/>
    <cellStyle name="Comma [0] 2 6 4 3" xfId="22216" xr:uid="{9842E920-F1EA-452E-B897-BFF6CB93D766}"/>
    <cellStyle name="Comma [0] 2 6 4 3 2" xfId="54967" xr:uid="{4949C4D7-8C38-4D28-AF7E-BFCCABE20B0F}"/>
    <cellStyle name="Comma [0] 2 6 4 4" xfId="39553" xr:uid="{0A1AE8B7-D665-4C0B-BE8F-B5AEC4621BA4}"/>
    <cellStyle name="Comma [0] 2 6 4 5" xfId="29920" xr:uid="{1144BECA-DEB2-4057-B716-CC6D7FB413B8}"/>
    <cellStyle name="Comma [0] 2 6 5" xfId="8728" xr:uid="{98685FB9-0FFD-449F-9CA9-C2529F4B6607}"/>
    <cellStyle name="Comma [0] 2 6 5 2" xfId="16433" xr:uid="{EFC2C41C-16AA-47C6-BFA3-61961BB41B72}"/>
    <cellStyle name="Comma [0] 2 6 5 2 2" xfId="49185" xr:uid="{CE0B5C9B-CBE1-4BE8-A767-74BC345418F0}"/>
    <cellStyle name="Comma [0] 2 6 5 3" xfId="24140" xr:uid="{D5D6E420-0046-4869-BCEA-2FE00EF1B6F5}"/>
    <cellStyle name="Comma [0] 2 6 5 3 2" xfId="56891" xr:uid="{A5AE68C1-8EB3-49D4-9BCE-7BF9C015642C}"/>
    <cellStyle name="Comma [0] 2 6 5 4" xfId="41480" xr:uid="{E949F68C-5A90-49F2-95D7-30D9C66246F1}"/>
    <cellStyle name="Comma [0] 2 6 5 5" xfId="31844" xr:uid="{52185AE0-18D2-4AEC-8533-2B822E301BC3}"/>
    <cellStyle name="Comma [0] 2 6 6" xfId="10654" xr:uid="{E4FC09D4-8F5B-4A72-91AC-CAF6266735E3}"/>
    <cellStyle name="Comma [0] 2 6 6 2" xfId="18359" xr:uid="{992A22D9-5C1A-4EA8-935D-B45080AE7AA5}"/>
    <cellStyle name="Comma [0] 2 6 6 2 2" xfId="51111" xr:uid="{5AE3BCB1-F426-4AC0-982C-FEA00772D5C5}"/>
    <cellStyle name="Comma [0] 2 6 6 3" xfId="26066" xr:uid="{819CB5B6-1A3A-4300-A2A9-34E443077704}"/>
    <cellStyle name="Comma [0] 2 6 6 3 2" xfId="58817" xr:uid="{B5A6814A-71BB-47C2-BDBE-88A8F99CB5C9}"/>
    <cellStyle name="Comma [0] 2 6 6 4" xfId="43406" xr:uid="{C7AB846B-08E7-4E66-9910-77118E5AD602}"/>
    <cellStyle name="Comma [0] 2 6 6 5" xfId="33770" xr:uid="{5BE9CC34-6139-47C2-8D91-191376024B64}"/>
    <cellStyle name="Comma [0] 2 6 7" xfId="4872" xr:uid="{94DBF852-C946-4218-B5DD-4055839B0C39}"/>
    <cellStyle name="Comma [0] 2 6 7 2" xfId="37624" xr:uid="{FF5CC5D9-44D6-4F68-BAFD-F322AC5CAB68}"/>
    <cellStyle name="Comma [0] 2 6 8" xfId="12584" xr:uid="{70403CD6-59B5-4AA9-887E-B79D9A0A2AD5}"/>
    <cellStyle name="Comma [0] 2 6 8 2" xfId="45336" xr:uid="{10960E28-9096-4309-B358-BFB4BB7284FC}"/>
    <cellStyle name="Comma [0] 2 6 9" xfId="20292" xr:uid="{D1B80213-32DD-4272-AFF2-9BBA4F113B3E}"/>
    <cellStyle name="Comma [0] 2 6 9 2" xfId="53043" xr:uid="{B29B0FC0-5FD1-4AB9-A059-9F192ABC090D}"/>
    <cellStyle name="Comma [0] 2 7" xfId="658" xr:uid="{9F145548-A597-4ECB-B119-24B625795D24}"/>
    <cellStyle name="Comma [0] 2 7 10" xfId="35699" xr:uid="{1F48A7F2-37EA-4A09-A021-4FBF349B8E12}"/>
    <cellStyle name="Comma [0] 2 7 11" xfId="27997" xr:uid="{D2DAB495-E8D6-44BD-A5F4-6843C688AB2D}"/>
    <cellStyle name="Comma [0] 2 7 12" xfId="2886" xr:uid="{406DAEDB-7F7E-414B-9C9D-6F0CD7B6FEEF}"/>
    <cellStyle name="Comma [0] 2 7 13" xfId="60470" xr:uid="{13CB9919-E1CD-4560-9F4D-A1685811FD37}"/>
    <cellStyle name="Comma [0] 2 7 2" xfId="2170" xr:uid="{60A0F2E2-F720-4F06-900A-67DA11C4545A}"/>
    <cellStyle name="Comma [0] 2 7 2 10" xfId="28355" xr:uid="{96A7B67B-1B09-4DDA-A686-581FB776CEF7}"/>
    <cellStyle name="Comma [0] 2 7 2 11" xfId="3295" xr:uid="{17BAFFFF-5247-4B7D-9BEB-0D6F18F4BC4C}"/>
    <cellStyle name="Comma [0] 2 7 2 12" xfId="61186" xr:uid="{7C02223D-7518-4383-A715-F1938F057467}"/>
    <cellStyle name="Comma [0] 2 7 2 2" xfId="4141" xr:uid="{325B3D5D-18E1-4610-99D4-A2EE8698A787}"/>
    <cellStyle name="Comma [0] 2 7 2 2 2" xfId="8004" xr:uid="{7165A72E-BD37-4C88-9C2F-C961BBDCAAD2}"/>
    <cellStyle name="Comma [0] 2 7 2 2 2 2" xfId="15709" xr:uid="{E7E15962-9EAE-460D-AA86-D0101E49443B}"/>
    <cellStyle name="Comma [0] 2 7 2 2 2 2 2" xfId="48461" xr:uid="{10ECD678-92AB-4B4C-BD0B-59A1FE4EA670}"/>
    <cellStyle name="Comma [0] 2 7 2 2 2 3" xfId="23416" xr:uid="{D09EDA48-C4C9-4FA5-B338-ECA086D3AD50}"/>
    <cellStyle name="Comma [0] 2 7 2 2 2 3 2" xfId="56167" xr:uid="{4E75BCC8-0A29-4782-9D51-21D5EE4DF43E}"/>
    <cellStyle name="Comma [0] 2 7 2 2 2 4" xfId="40756" xr:uid="{6D373273-79DD-42B5-83BC-3E3970B788BF}"/>
    <cellStyle name="Comma [0] 2 7 2 2 2 5" xfId="31120" xr:uid="{2A6BA583-82A1-47B7-8EC8-1F18798159E7}"/>
    <cellStyle name="Comma [0] 2 7 2 2 3" xfId="9929" xr:uid="{93DC8C0E-95FF-434E-B1AE-EB69DF21E357}"/>
    <cellStyle name="Comma [0] 2 7 2 2 3 2" xfId="17634" xr:uid="{BA83ACEE-5662-421A-BE83-6F968135D9DA}"/>
    <cellStyle name="Comma [0] 2 7 2 2 3 2 2" xfId="50386" xr:uid="{E4723D4A-869F-44C3-A14F-1334B31C7575}"/>
    <cellStyle name="Comma [0] 2 7 2 2 3 3" xfId="25341" xr:uid="{564C4F7B-5861-4FC0-BED0-C559670A9DDB}"/>
    <cellStyle name="Comma [0] 2 7 2 2 3 3 2" xfId="58092" xr:uid="{A508014F-23A2-4463-829B-4C636414EBF6}"/>
    <cellStyle name="Comma [0] 2 7 2 2 3 4" xfId="42681" xr:uid="{EA453412-71A1-4078-90CD-983A0E91269B}"/>
    <cellStyle name="Comma [0] 2 7 2 2 3 5" xfId="33045" xr:uid="{4F06378D-B4C9-41D2-A77F-85BDDF959617}"/>
    <cellStyle name="Comma [0] 2 7 2 2 4" xfId="11856" xr:uid="{32EE513D-F1E0-48F2-99EF-35C887D3C918}"/>
    <cellStyle name="Comma [0] 2 7 2 2 4 2" xfId="19561" xr:uid="{FCC3FCCA-51BE-4A94-A501-6FE058EC3D3C}"/>
    <cellStyle name="Comma [0] 2 7 2 2 4 2 2" xfId="52313" xr:uid="{F6407D14-7854-4C1D-A65A-DFFB75159DDC}"/>
    <cellStyle name="Comma [0] 2 7 2 2 4 3" xfId="27268" xr:uid="{B4145B53-8E62-446A-A411-48A0F2F5DA17}"/>
    <cellStyle name="Comma [0] 2 7 2 2 4 3 2" xfId="60019" xr:uid="{21B494BF-CDA6-4A9A-B05F-3399F462191B}"/>
    <cellStyle name="Comma [0] 2 7 2 2 4 4" xfId="44608" xr:uid="{9C4993A3-7C0C-4641-998E-8B38063C8FA4}"/>
    <cellStyle name="Comma [0] 2 7 2 2 4 5" xfId="34972" xr:uid="{819527FA-2173-41CB-9157-CAD652AF1CB5}"/>
    <cellStyle name="Comma [0] 2 7 2 2 5" xfId="6073" xr:uid="{8BA4E683-5863-463C-BCA6-A3CFF3EF9887}"/>
    <cellStyle name="Comma [0] 2 7 2 2 5 2" xfId="38825" xr:uid="{72E015BF-48FA-4A8C-8162-EE7771682B53}"/>
    <cellStyle name="Comma [0] 2 7 2 2 6" xfId="13785" xr:uid="{37F1C042-1893-4CF1-B8C4-CC0221805B5A}"/>
    <cellStyle name="Comma [0] 2 7 2 2 6 2" xfId="46537" xr:uid="{8A5F7113-91FD-4CB3-AB8C-4A8C328A3CFF}"/>
    <cellStyle name="Comma [0] 2 7 2 2 7" xfId="21492" xr:uid="{AF107B36-C409-402B-A746-808D64D85930}"/>
    <cellStyle name="Comma [0] 2 7 2 2 7 2" xfId="54243" xr:uid="{5DFDBC26-C9C0-4AD7-BC96-138E73055095}"/>
    <cellStyle name="Comma [0] 2 7 2 2 8" xfId="36898" xr:uid="{90EA0017-44FD-42E7-BFD7-60E4D59771A3}"/>
    <cellStyle name="Comma [0] 2 7 2 2 9" xfId="29196" xr:uid="{4A3E6C85-BCD3-4090-BFE3-9A3D5A492D2E}"/>
    <cellStyle name="Comma [0] 2 7 2 3" xfId="7163" xr:uid="{018A9B95-E40B-47B7-95AD-7EB82D655280}"/>
    <cellStyle name="Comma [0] 2 7 2 3 2" xfId="14868" xr:uid="{F81B0A35-FE14-4610-A0C1-5FA8FCE67F4F}"/>
    <cellStyle name="Comma [0] 2 7 2 3 2 2" xfId="47620" xr:uid="{82839BA0-CB78-4A90-A6D4-5CFD57992A0F}"/>
    <cellStyle name="Comma [0] 2 7 2 3 3" xfId="22575" xr:uid="{8CC27ED0-9C96-402E-B236-E6BF573F3E5D}"/>
    <cellStyle name="Comma [0] 2 7 2 3 3 2" xfId="55326" xr:uid="{2F3A567C-3F7D-4265-A171-14D722DB3275}"/>
    <cellStyle name="Comma [0] 2 7 2 3 4" xfId="39915" xr:uid="{22025453-FB8F-48FC-9B90-7E866E496214}"/>
    <cellStyle name="Comma [0] 2 7 2 3 5" xfId="30279" xr:uid="{BBE55F3A-4270-469C-B334-88120CBF543C}"/>
    <cellStyle name="Comma [0] 2 7 2 4" xfId="9088" xr:uid="{27EF103E-A632-49C7-803F-B9093EE22499}"/>
    <cellStyle name="Comma [0] 2 7 2 4 2" xfId="16793" xr:uid="{AE401DE5-E4FC-44B7-BE53-D9B17F6DA481}"/>
    <cellStyle name="Comma [0] 2 7 2 4 2 2" xfId="49545" xr:uid="{8BA54B79-B433-47E8-BDDD-85770E407582}"/>
    <cellStyle name="Comma [0] 2 7 2 4 3" xfId="24500" xr:uid="{2FAEE08B-31AF-46EB-84E1-462AFDD37096}"/>
    <cellStyle name="Comma [0] 2 7 2 4 3 2" xfId="57251" xr:uid="{B1B44571-1933-4B75-A4B4-D4329218F083}"/>
    <cellStyle name="Comma [0] 2 7 2 4 4" xfId="41840" xr:uid="{485F9206-67B5-4650-89C4-95C329056951}"/>
    <cellStyle name="Comma [0] 2 7 2 4 5" xfId="32204" xr:uid="{7C39136E-A2ED-4F10-A6AC-71F617B9401E}"/>
    <cellStyle name="Comma [0] 2 7 2 5" xfId="11015" xr:uid="{75DB0C82-64C2-40AF-9D67-6BB94848288D}"/>
    <cellStyle name="Comma [0] 2 7 2 5 2" xfId="18720" xr:uid="{46B08989-D7F7-4F02-8103-94FC87D025F2}"/>
    <cellStyle name="Comma [0] 2 7 2 5 2 2" xfId="51472" xr:uid="{78EDC4D2-9E77-4A40-9C8C-9D5DF77B1374}"/>
    <cellStyle name="Comma [0] 2 7 2 5 3" xfId="26427" xr:uid="{3A60BCF1-351D-4C0A-A8EF-A32AAF20BC2B}"/>
    <cellStyle name="Comma [0] 2 7 2 5 3 2" xfId="59178" xr:uid="{79072CDB-E535-4C24-B28E-A1AEFDD41B67}"/>
    <cellStyle name="Comma [0] 2 7 2 5 4" xfId="43767" xr:uid="{A26B2FB3-A0F1-4A5D-841F-C43FE3B6D0A3}"/>
    <cellStyle name="Comma [0] 2 7 2 5 5" xfId="34131" xr:uid="{93F1C26A-FA00-40FE-8133-874C4C220EA9}"/>
    <cellStyle name="Comma [0] 2 7 2 6" xfId="5232" xr:uid="{68EEE335-2619-4078-9610-50DB47F65D06}"/>
    <cellStyle name="Comma [0] 2 7 2 6 2" xfId="37984" xr:uid="{B5DA6D3C-85FE-4C9D-B9B6-EBDF0662417A}"/>
    <cellStyle name="Comma [0] 2 7 2 7" xfId="12944" xr:uid="{70DA340E-0B39-4580-8D18-49717AA5C987}"/>
    <cellStyle name="Comma [0] 2 7 2 7 2" xfId="45696" xr:uid="{86FF2CD5-462B-4D5A-ACFA-BE8EE147C7A2}"/>
    <cellStyle name="Comma [0] 2 7 2 8" xfId="20651" xr:uid="{01157B90-0B1E-4331-9B36-EF6BC532A0EA}"/>
    <cellStyle name="Comma [0] 2 7 2 8 2" xfId="53402" xr:uid="{A06EFF16-341B-4DF3-8D48-D6E7FD26FFD5}"/>
    <cellStyle name="Comma [0] 2 7 2 9" xfId="36057" xr:uid="{2EA482F4-11E4-4B04-B459-5C1C7D30AF20}"/>
    <cellStyle name="Comma [0] 2 7 3" xfId="3691" xr:uid="{C769CA89-21AD-483D-A5EF-1BA6EE7B3194}"/>
    <cellStyle name="Comma [0] 2 7 3 2" xfId="7559" xr:uid="{3BCE423F-BC47-4098-B2CF-C34B4F409AFD}"/>
    <cellStyle name="Comma [0] 2 7 3 2 2" xfId="15264" xr:uid="{4320C39D-BA2D-40DE-B998-EAD04489B96F}"/>
    <cellStyle name="Comma [0] 2 7 3 2 2 2" xfId="48016" xr:uid="{03C871C1-C880-4964-9D62-2B7D7AB4766C}"/>
    <cellStyle name="Comma [0] 2 7 3 2 3" xfId="22971" xr:uid="{06726D0E-3979-4AEF-9EA1-5F495E9A1E3F}"/>
    <cellStyle name="Comma [0] 2 7 3 2 3 2" xfId="55722" xr:uid="{1A651BFD-0B8F-464B-AE9D-EAE3A4E20136}"/>
    <cellStyle name="Comma [0] 2 7 3 2 4" xfId="40311" xr:uid="{BCB5F0FE-7E95-409C-BD89-AC1EEE8E0B5D}"/>
    <cellStyle name="Comma [0] 2 7 3 2 5" xfId="30675" xr:uid="{9C2B5F20-32CE-4F29-9F1B-BE0D06C4A215}"/>
    <cellStyle name="Comma [0] 2 7 3 3" xfId="9484" xr:uid="{39824279-540A-4230-A515-E292BC887FC8}"/>
    <cellStyle name="Comma [0] 2 7 3 3 2" xfId="17189" xr:uid="{BE8956D2-156E-40D0-83BD-FB194F6E3D49}"/>
    <cellStyle name="Comma [0] 2 7 3 3 2 2" xfId="49941" xr:uid="{3FFC1F26-4B45-4BB8-956F-7D1199D4DB72}"/>
    <cellStyle name="Comma [0] 2 7 3 3 3" xfId="24896" xr:uid="{62435A50-D0F7-4D28-9F90-8CB404A78218}"/>
    <cellStyle name="Comma [0] 2 7 3 3 3 2" xfId="57647" xr:uid="{43F2222F-9485-40FE-BD7B-DA86F53CF820}"/>
    <cellStyle name="Comma [0] 2 7 3 3 4" xfId="42236" xr:uid="{80A8D3A4-773C-4326-9BFC-ADF7B6B3053B}"/>
    <cellStyle name="Comma [0] 2 7 3 3 5" xfId="32600" xr:uid="{A079DF4B-1785-44B7-957A-2D8F6D1DE6D8}"/>
    <cellStyle name="Comma [0] 2 7 3 4" xfId="11411" xr:uid="{49D4A4C5-7705-42A6-8B49-3D015D079C29}"/>
    <cellStyle name="Comma [0] 2 7 3 4 2" xfId="19116" xr:uid="{98E542FE-57FE-4A7E-B7B2-DB21A0A2BDDB}"/>
    <cellStyle name="Comma [0] 2 7 3 4 2 2" xfId="51868" xr:uid="{4D1557B5-9AA8-4ECC-8878-1C17E694722C}"/>
    <cellStyle name="Comma [0] 2 7 3 4 3" xfId="26823" xr:uid="{342556A3-CC7A-42DF-BC76-16743B6BFB22}"/>
    <cellStyle name="Comma [0] 2 7 3 4 3 2" xfId="59574" xr:uid="{FA03D066-6778-4A33-8D01-BF7C080C2F77}"/>
    <cellStyle name="Comma [0] 2 7 3 4 4" xfId="44163" xr:uid="{BF47A870-2AD1-48A8-A062-4A7A628E3C34}"/>
    <cellStyle name="Comma [0] 2 7 3 4 5" xfId="34527" xr:uid="{AE80660A-C021-4B69-A993-A87517FD0550}"/>
    <cellStyle name="Comma [0] 2 7 3 5" xfId="5628" xr:uid="{C9B43D24-1735-424A-B0C0-90069D747100}"/>
    <cellStyle name="Comma [0] 2 7 3 5 2" xfId="38380" xr:uid="{8A9904A6-0466-4DD0-917E-D34989E4AF50}"/>
    <cellStyle name="Comma [0] 2 7 3 6" xfId="13340" xr:uid="{7E4A8169-A9A2-44DC-83FB-79F103E95603}"/>
    <cellStyle name="Comma [0] 2 7 3 6 2" xfId="46092" xr:uid="{8D0CAF27-6DBB-46C0-A473-5B286BC79D64}"/>
    <cellStyle name="Comma [0] 2 7 3 7" xfId="21047" xr:uid="{4A950F3E-FD53-4051-8186-3794A8F6711F}"/>
    <cellStyle name="Comma [0] 2 7 3 7 2" xfId="53798" xr:uid="{395BA01D-D3DC-493E-B98C-0F39485858C2}"/>
    <cellStyle name="Comma [0] 2 7 3 8" xfId="36453" xr:uid="{968734C6-D821-4E0A-B4A2-53AC3801A533}"/>
    <cellStyle name="Comma [0] 2 7 3 9" xfId="28751" xr:uid="{D8D2323A-5AA2-4A91-B99D-C12541051097}"/>
    <cellStyle name="Comma [0] 2 7 4" xfId="6802" xr:uid="{E4FDBD24-1B20-4A27-AD02-F9C83C642000}"/>
    <cellStyle name="Comma [0] 2 7 4 2" xfId="14510" xr:uid="{A8DFA567-D6BC-4BC2-A942-6AE638D59F77}"/>
    <cellStyle name="Comma [0] 2 7 4 2 2" xfId="47262" xr:uid="{FF74DF65-6ACC-4D16-85A4-3BCCCE36E669}"/>
    <cellStyle name="Comma [0] 2 7 4 3" xfId="22217" xr:uid="{C6C70C42-8D5F-48E1-B7B6-0579CE8B140A}"/>
    <cellStyle name="Comma [0] 2 7 4 3 2" xfId="54968" xr:uid="{98D3345D-8E12-48B2-8C04-1B1209FAE80A}"/>
    <cellStyle name="Comma [0] 2 7 4 4" xfId="39554" xr:uid="{29F3E1AE-5C24-4ECC-A875-32FF6ACF69AA}"/>
    <cellStyle name="Comma [0] 2 7 4 5" xfId="29921" xr:uid="{121B8B0E-7FA3-44D2-BAC6-123B04197EDA}"/>
    <cellStyle name="Comma [0] 2 7 5" xfId="8729" xr:uid="{41CE4B58-1979-4318-B6AE-346029A733F8}"/>
    <cellStyle name="Comma [0] 2 7 5 2" xfId="16434" xr:uid="{D9708DD8-1616-4863-9D2A-0F55A830D92E}"/>
    <cellStyle name="Comma [0] 2 7 5 2 2" xfId="49186" xr:uid="{28349DF4-2A7A-40A2-8499-C7C7FC8B0950}"/>
    <cellStyle name="Comma [0] 2 7 5 3" xfId="24141" xr:uid="{1CC51816-2DDA-4FA6-96F1-A3E661152314}"/>
    <cellStyle name="Comma [0] 2 7 5 3 2" xfId="56892" xr:uid="{F8B66862-CA30-4DEA-B648-BC56D2591245}"/>
    <cellStyle name="Comma [0] 2 7 5 4" xfId="41481" xr:uid="{E4F2F058-FDE5-4F04-87BD-6042C02FF036}"/>
    <cellStyle name="Comma [0] 2 7 5 5" xfId="31845" xr:uid="{5FCCA1B3-9111-458A-8DC1-06163E3D5196}"/>
    <cellStyle name="Comma [0] 2 7 6" xfId="10655" xr:uid="{560C86A9-F512-42CA-82B9-1CE5E9616A48}"/>
    <cellStyle name="Comma [0] 2 7 6 2" xfId="18360" xr:uid="{974F55B8-E3BE-45EA-BEC2-56386E8AB6B4}"/>
    <cellStyle name="Comma [0] 2 7 6 2 2" xfId="51112" xr:uid="{D4FDABDD-4FB9-4E5A-9F79-E5B7226F099B}"/>
    <cellStyle name="Comma [0] 2 7 6 3" xfId="26067" xr:uid="{9FDB13BD-0087-44EB-9D4E-79595FD1F323}"/>
    <cellStyle name="Comma [0] 2 7 6 3 2" xfId="58818" xr:uid="{F7A6D9B3-0607-4123-89F5-9683D61BDA2B}"/>
    <cellStyle name="Comma [0] 2 7 6 4" xfId="43407" xr:uid="{6ACFDBD6-A6BC-434A-9593-8BF28A81AE82}"/>
    <cellStyle name="Comma [0] 2 7 6 5" xfId="33771" xr:uid="{5AE603BB-759A-4776-8942-E6715E15FF37}"/>
    <cellStyle name="Comma [0] 2 7 7" xfId="4873" xr:uid="{AFD9F2D3-045E-4009-84C7-FFCCE9318167}"/>
    <cellStyle name="Comma [0] 2 7 7 2" xfId="37625" xr:uid="{898C340B-A384-4146-BEC5-CC6A937410F9}"/>
    <cellStyle name="Comma [0] 2 7 8" xfId="12585" xr:uid="{C950B900-34AF-401F-A03F-42FC147062F1}"/>
    <cellStyle name="Comma [0] 2 7 8 2" xfId="45337" xr:uid="{4A007F9C-3C04-4F5B-9DA4-B82802D9E34B}"/>
    <cellStyle name="Comma [0] 2 7 9" xfId="20293" xr:uid="{D4A4A7EA-3529-4BB4-8F08-4F4D9F013D28}"/>
    <cellStyle name="Comma [0] 2 7 9 2" xfId="53044" xr:uid="{20A1AD8F-D1A2-4E5F-A31B-CBCECF7559E0}"/>
    <cellStyle name="Comma [0] 2 8" xfId="659" xr:uid="{977BFDCD-55A7-47AE-8BC0-C589D0FFBF06}"/>
    <cellStyle name="Comma [0] 2 8 10" xfId="35700" xr:uid="{2B2F1E49-98ED-4180-83EE-771964E6082C}"/>
    <cellStyle name="Comma [0] 2 8 11" xfId="27998" xr:uid="{4B46EB5D-A424-4FA5-9F36-DEEB327508C7}"/>
    <cellStyle name="Comma [0] 2 8 12" xfId="2887" xr:uid="{63AC3C29-4751-4911-8723-76F48861779E}"/>
    <cellStyle name="Comma [0] 2 8 13" xfId="60471" xr:uid="{B5B7CE3B-B8A8-4381-B100-D801BEA2A05C}"/>
    <cellStyle name="Comma [0] 2 8 2" xfId="2171" xr:uid="{1B9014E0-9CD6-4843-AF2B-66C64F08958D}"/>
    <cellStyle name="Comma [0] 2 8 2 10" xfId="28356" xr:uid="{0820AB10-7BC8-4EE8-88A1-F015655131D2}"/>
    <cellStyle name="Comma [0] 2 8 2 11" xfId="3296" xr:uid="{9216C6D0-3EA1-46F0-ADCB-8519B8F83FCC}"/>
    <cellStyle name="Comma [0] 2 8 2 12" xfId="61187" xr:uid="{F443654E-64A9-48D5-915D-8D415AD07051}"/>
    <cellStyle name="Comma [0] 2 8 2 2" xfId="4142" xr:uid="{C4DDBAFC-3C57-48A5-B1BE-79D287672B61}"/>
    <cellStyle name="Comma [0] 2 8 2 2 2" xfId="8005" xr:uid="{A412E06D-3C7F-4124-AE9B-4AD65381D0AA}"/>
    <cellStyle name="Comma [0] 2 8 2 2 2 2" xfId="15710" xr:uid="{7F5F0828-D700-4F07-B1F7-F94B2BC97E45}"/>
    <cellStyle name="Comma [0] 2 8 2 2 2 2 2" xfId="48462" xr:uid="{115DF6E8-F71E-4521-B741-00925838925F}"/>
    <cellStyle name="Comma [0] 2 8 2 2 2 3" xfId="23417" xr:uid="{00A96E3D-54FF-4431-8556-F021E1D4F62A}"/>
    <cellStyle name="Comma [0] 2 8 2 2 2 3 2" xfId="56168" xr:uid="{6307F954-94F7-454D-A419-B767B5D6D070}"/>
    <cellStyle name="Comma [0] 2 8 2 2 2 4" xfId="40757" xr:uid="{826E8864-6664-445E-B576-777DC429AACD}"/>
    <cellStyle name="Comma [0] 2 8 2 2 2 5" xfId="31121" xr:uid="{4AA40137-1B2B-49D6-92AE-DC5BC6561B90}"/>
    <cellStyle name="Comma [0] 2 8 2 2 3" xfId="9930" xr:uid="{FD0F0881-CA24-4FA4-B1A5-F9ACB26F356A}"/>
    <cellStyle name="Comma [0] 2 8 2 2 3 2" xfId="17635" xr:uid="{E4998FA0-1ACC-4B37-BB29-02BD47AA128C}"/>
    <cellStyle name="Comma [0] 2 8 2 2 3 2 2" xfId="50387" xr:uid="{B5FD0CEE-6433-4A3B-9881-A854A2C97D41}"/>
    <cellStyle name="Comma [0] 2 8 2 2 3 3" xfId="25342" xr:uid="{CD66560D-1F54-4E7F-8D3B-7CA7DD370CC7}"/>
    <cellStyle name="Comma [0] 2 8 2 2 3 3 2" xfId="58093" xr:uid="{16E8C847-8AFD-4D73-AD95-FABE35846614}"/>
    <cellStyle name="Comma [0] 2 8 2 2 3 4" xfId="42682" xr:uid="{ACF686E3-332F-4CA4-8BBC-D21F416D5FA4}"/>
    <cellStyle name="Comma [0] 2 8 2 2 3 5" xfId="33046" xr:uid="{105C6EA4-B307-463B-8571-2239B2E6097B}"/>
    <cellStyle name="Comma [0] 2 8 2 2 4" xfId="11857" xr:uid="{DAB0A7B1-463A-47C2-9C83-A422CD138396}"/>
    <cellStyle name="Comma [0] 2 8 2 2 4 2" xfId="19562" xr:uid="{C8484B55-E210-4B33-B100-2F77DA9DFDC0}"/>
    <cellStyle name="Comma [0] 2 8 2 2 4 2 2" xfId="52314" xr:uid="{67E815EB-1E4A-435C-A6DE-AF4403D724D3}"/>
    <cellStyle name="Comma [0] 2 8 2 2 4 3" xfId="27269" xr:uid="{0CBE9E8D-2783-48AA-AD33-7D41BC2538D8}"/>
    <cellStyle name="Comma [0] 2 8 2 2 4 3 2" xfId="60020" xr:uid="{496B1555-36E9-4A2E-A478-E824481D4881}"/>
    <cellStyle name="Comma [0] 2 8 2 2 4 4" xfId="44609" xr:uid="{EE1CE928-22CB-4A9F-87A4-6FEA7505015D}"/>
    <cellStyle name="Comma [0] 2 8 2 2 4 5" xfId="34973" xr:uid="{E7967429-F116-444F-AF34-74FAF9C0AF05}"/>
    <cellStyle name="Comma [0] 2 8 2 2 5" xfId="6074" xr:uid="{16C7E9E7-69AE-479F-9088-A0874CF2DEE9}"/>
    <cellStyle name="Comma [0] 2 8 2 2 5 2" xfId="38826" xr:uid="{D900A14E-2B79-4BCA-AF82-63DDAD00B388}"/>
    <cellStyle name="Comma [0] 2 8 2 2 6" xfId="13786" xr:uid="{FD547F69-13F1-4ACA-94BA-B2B6D4B1E14C}"/>
    <cellStyle name="Comma [0] 2 8 2 2 6 2" xfId="46538" xr:uid="{540F2C78-08BD-4B99-9B01-6F872D7A4357}"/>
    <cellStyle name="Comma [0] 2 8 2 2 7" xfId="21493" xr:uid="{3CA0376F-0362-4391-8A5F-E185BC02744A}"/>
    <cellStyle name="Comma [0] 2 8 2 2 7 2" xfId="54244" xr:uid="{7130A63A-F351-4B23-86A0-C8DE054A970B}"/>
    <cellStyle name="Comma [0] 2 8 2 2 8" xfId="36899" xr:uid="{EC01636F-060D-4A99-885E-6C0DFB47EF74}"/>
    <cellStyle name="Comma [0] 2 8 2 2 9" xfId="29197" xr:uid="{09537FFE-81FD-4DAA-B34C-C521A21A0DD8}"/>
    <cellStyle name="Comma [0] 2 8 2 3" xfId="7164" xr:uid="{D87C8E31-2FEE-4C49-A1BF-C26EB64950BA}"/>
    <cellStyle name="Comma [0] 2 8 2 3 2" xfId="14869" xr:uid="{1DF29557-BAB0-49F8-B9DE-C75CF45F34DA}"/>
    <cellStyle name="Comma [0] 2 8 2 3 2 2" xfId="47621" xr:uid="{B33FE05B-8448-4EBB-B3ED-58C3C71A1AEF}"/>
    <cellStyle name="Comma [0] 2 8 2 3 3" xfId="22576" xr:uid="{9E492FF2-FFAD-468E-A15E-9667F1F47F18}"/>
    <cellStyle name="Comma [0] 2 8 2 3 3 2" xfId="55327" xr:uid="{8DB2CAD1-27F6-479F-9E4D-75DEF8440B2A}"/>
    <cellStyle name="Comma [0] 2 8 2 3 4" xfId="39916" xr:uid="{07BBB72A-D57C-4FAF-B562-C76BABBC46E7}"/>
    <cellStyle name="Comma [0] 2 8 2 3 5" xfId="30280" xr:uid="{5BA9DAF7-AD62-495B-B486-BE834AB57F5E}"/>
    <cellStyle name="Comma [0] 2 8 2 4" xfId="9089" xr:uid="{E5D61379-76F8-4B7B-B32B-15BDF9676509}"/>
    <cellStyle name="Comma [0] 2 8 2 4 2" xfId="16794" xr:uid="{D26F132E-9586-411B-9693-B5F7DE75814D}"/>
    <cellStyle name="Comma [0] 2 8 2 4 2 2" xfId="49546" xr:uid="{6B905666-F2DC-419A-9A4F-A9F98C790AA2}"/>
    <cellStyle name="Comma [0] 2 8 2 4 3" xfId="24501" xr:uid="{34A1A799-7E5D-4833-BE0C-481008D2552F}"/>
    <cellStyle name="Comma [0] 2 8 2 4 3 2" xfId="57252" xr:uid="{F7DB9A45-51DA-4697-BEA3-31083394FA8D}"/>
    <cellStyle name="Comma [0] 2 8 2 4 4" xfId="41841" xr:uid="{C63EEA10-B310-4301-AE4D-B10F126CD434}"/>
    <cellStyle name="Comma [0] 2 8 2 4 5" xfId="32205" xr:uid="{21F9E3CE-F491-482B-B368-F01017393B6B}"/>
    <cellStyle name="Comma [0] 2 8 2 5" xfId="11016" xr:uid="{2433AE02-F990-4891-9FCB-7E8776F34A37}"/>
    <cellStyle name="Comma [0] 2 8 2 5 2" xfId="18721" xr:uid="{DE2EAD1C-553A-4833-B0E2-EB858DC6B124}"/>
    <cellStyle name="Comma [0] 2 8 2 5 2 2" xfId="51473" xr:uid="{2540B1E0-4720-48D8-B96F-77BA8E76D4A3}"/>
    <cellStyle name="Comma [0] 2 8 2 5 3" xfId="26428" xr:uid="{D681BC80-DB31-4768-ADE3-9A7979B397E6}"/>
    <cellStyle name="Comma [0] 2 8 2 5 3 2" xfId="59179" xr:uid="{AFC5192C-485A-4CD1-8FD3-59C2CC0F72F9}"/>
    <cellStyle name="Comma [0] 2 8 2 5 4" xfId="43768" xr:uid="{4AB623CD-009C-49FF-811B-87B3CAE46B87}"/>
    <cellStyle name="Comma [0] 2 8 2 5 5" xfId="34132" xr:uid="{A81F4196-8DF0-41A8-994A-54A8C788AC28}"/>
    <cellStyle name="Comma [0] 2 8 2 6" xfId="5233" xr:uid="{3630E0FD-DBFE-4454-8F2A-C3FB04DE70D2}"/>
    <cellStyle name="Comma [0] 2 8 2 6 2" xfId="37985" xr:uid="{0105555B-852B-4AF8-9526-22251CC2621A}"/>
    <cellStyle name="Comma [0] 2 8 2 7" xfId="12945" xr:uid="{3551D991-540E-4C93-811B-F2924AD4BA8C}"/>
    <cellStyle name="Comma [0] 2 8 2 7 2" xfId="45697" xr:uid="{D0686708-54FD-4EEB-8915-E8A47E9F38FA}"/>
    <cellStyle name="Comma [0] 2 8 2 8" xfId="20652" xr:uid="{02AA7E4F-A37D-4B45-A5F7-5CCD252AB378}"/>
    <cellStyle name="Comma [0] 2 8 2 8 2" xfId="53403" xr:uid="{2559B60B-9DEE-4D9B-9187-D3DEE4A4045B}"/>
    <cellStyle name="Comma [0] 2 8 2 9" xfId="36058" xr:uid="{3A64634A-1029-4F1B-A9C3-33AE83FA3553}"/>
    <cellStyle name="Comma [0] 2 8 3" xfId="3692" xr:uid="{DD9861BE-34E2-4ADB-BA53-E77F5B86A3D3}"/>
    <cellStyle name="Comma [0] 2 8 3 2" xfId="7560" xr:uid="{14DB9B09-B8E8-44F6-B5BD-8147C86EF455}"/>
    <cellStyle name="Comma [0] 2 8 3 2 2" xfId="15265" xr:uid="{C59340D4-B679-4E7D-BAD8-4E003A6BA7DD}"/>
    <cellStyle name="Comma [0] 2 8 3 2 2 2" xfId="48017" xr:uid="{8D8C4AB0-75DF-4152-AEB0-EF532F339DA5}"/>
    <cellStyle name="Comma [0] 2 8 3 2 3" xfId="22972" xr:uid="{27FE63DE-2686-4081-BFEE-D14D632CC47C}"/>
    <cellStyle name="Comma [0] 2 8 3 2 3 2" xfId="55723" xr:uid="{45BBEBF6-14E3-44B6-AD89-12052EAA7847}"/>
    <cellStyle name="Comma [0] 2 8 3 2 4" xfId="40312" xr:uid="{46955501-8007-4F91-A191-B31CD2F0E82E}"/>
    <cellStyle name="Comma [0] 2 8 3 2 5" xfId="30676" xr:uid="{67D5972F-A981-4BA0-9E73-099EAD551BCD}"/>
    <cellStyle name="Comma [0] 2 8 3 3" xfId="9485" xr:uid="{FEBCE092-3D3E-428A-BA17-5CFB14A6341D}"/>
    <cellStyle name="Comma [0] 2 8 3 3 2" xfId="17190" xr:uid="{144EB20E-C474-49F0-AA6D-7FE7D6D34E3C}"/>
    <cellStyle name="Comma [0] 2 8 3 3 2 2" xfId="49942" xr:uid="{7CCA8780-C9C5-4D06-AE58-87DEA95DF179}"/>
    <cellStyle name="Comma [0] 2 8 3 3 3" xfId="24897" xr:uid="{6A5B8D12-D98F-47A2-8BB5-368918FC0E46}"/>
    <cellStyle name="Comma [0] 2 8 3 3 3 2" xfId="57648" xr:uid="{AA85B09C-A644-457B-866E-F33945F6E8BB}"/>
    <cellStyle name="Comma [0] 2 8 3 3 4" xfId="42237" xr:uid="{0574C3BA-D9BD-4B80-9CAB-FE83FF609E1C}"/>
    <cellStyle name="Comma [0] 2 8 3 3 5" xfId="32601" xr:uid="{617ECEB1-8F54-4165-9B37-DCC0955AC4F0}"/>
    <cellStyle name="Comma [0] 2 8 3 4" xfId="11412" xr:uid="{5736490B-CD66-443B-AA17-758C7E2271F1}"/>
    <cellStyle name="Comma [0] 2 8 3 4 2" xfId="19117" xr:uid="{61C86DE1-0BF3-4449-970E-08A46F728E2F}"/>
    <cellStyle name="Comma [0] 2 8 3 4 2 2" xfId="51869" xr:uid="{5D4BB9F6-5F2C-441D-9529-70F860C9A31B}"/>
    <cellStyle name="Comma [0] 2 8 3 4 3" xfId="26824" xr:uid="{E53E9B4E-61E0-46BB-B235-E9192729DB90}"/>
    <cellStyle name="Comma [0] 2 8 3 4 3 2" xfId="59575" xr:uid="{ABC0105C-F21F-4171-B321-5183E4FB9C3C}"/>
    <cellStyle name="Comma [0] 2 8 3 4 4" xfId="44164" xr:uid="{8CA9BA98-764C-4AE4-B761-26D6573A6E3A}"/>
    <cellStyle name="Comma [0] 2 8 3 4 5" xfId="34528" xr:uid="{0A99BD2D-6EED-45DD-A2EB-8BDE82302D75}"/>
    <cellStyle name="Comma [0] 2 8 3 5" xfId="5629" xr:uid="{C45008AD-566B-464B-B9E6-079BE772EF44}"/>
    <cellStyle name="Comma [0] 2 8 3 5 2" xfId="38381" xr:uid="{D80620F0-80EC-4F7A-B507-721B3DA2B4C0}"/>
    <cellStyle name="Comma [0] 2 8 3 6" xfId="13341" xr:uid="{1EA1C8FC-F8C3-4847-8C23-2C05B293B861}"/>
    <cellStyle name="Comma [0] 2 8 3 6 2" xfId="46093" xr:uid="{5DD535D1-5AE6-4261-90B9-696817E6D72A}"/>
    <cellStyle name="Comma [0] 2 8 3 7" xfId="21048" xr:uid="{8F3D3EA3-AA1C-4BA9-88FD-57E229B55E63}"/>
    <cellStyle name="Comma [0] 2 8 3 7 2" xfId="53799" xr:uid="{6DF312B7-1302-4CF1-B766-B17465352281}"/>
    <cellStyle name="Comma [0] 2 8 3 8" xfId="36454" xr:uid="{E61FF110-C4A2-47EF-82EC-8C9330EAEBED}"/>
    <cellStyle name="Comma [0] 2 8 3 9" xfId="28752" xr:uid="{DFA8AE25-0A1A-4881-8B3B-E67A439CC051}"/>
    <cellStyle name="Comma [0] 2 8 4" xfId="6803" xr:uid="{3A0CD084-11D3-4E91-939E-048FF69417DD}"/>
    <cellStyle name="Comma [0] 2 8 4 2" xfId="14511" xr:uid="{62D7859C-10F9-4327-805B-4202FBB17B96}"/>
    <cellStyle name="Comma [0] 2 8 4 2 2" xfId="47263" xr:uid="{B1EC1D04-2AE0-4A04-AEE5-BACE5037FA4A}"/>
    <cellStyle name="Comma [0] 2 8 4 3" xfId="22218" xr:uid="{29071181-B1AD-45E4-BF2A-C023A6C6433C}"/>
    <cellStyle name="Comma [0] 2 8 4 3 2" xfId="54969" xr:uid="{31F4091D-84DD-4A9D-B97C-A0B189F54371}"/>
    <cellStyle name="Comma [0] 2 8 4 4" xfId="39555" xr:uid="{B3E97CCB-C289-45AC-BEFE-56777A8745AD}"/>
    <cellStyle name="Comma [0] 2 8 4 5" xfId="29922" xr:uid="{DE99E15C-00E8-49D3-9C7E-F38038E251E1}"/>
    <cellStyle name="Comma [0] 2 8 5" xfId="8730" xr:uid="{D4906C74-83AA-495C-8E77-345F097A9D8C}"/>
    <cellStyle name="Comma [0] 2 8 5 2" xfId="16435" xr:uid="{3B868842-8F98-422C-B23D-21CE415ABD24}"/>
    <cellStyle name="Comma [0] 2 8 5 2 2" xfId="49187" xr:uid="{C08335F5-71D4-42B9-88ED-7FD667D4BBAD}"/>
    <cellStyle name="Comma [0] 2 8 5 3" xfId="24142" xr:uid="{1D1FC05C-FF2B-41FE-B5E4-FAB04C4FE44B}"/>
    <cellStyle name="Comma [0] 2 8 5 3 2" xfId="56893" xr:uid="{2670BF2A-621D-4FE9-94AD-45490B01D6F2}"/>
    <cellStyle name="Comma [0] 2 8 5 4" xfId="41482" xr:uid="{E12B7009-0CEF-4860-BC87-CE6392EEF5B4}"/>
    <cellStyle name="Comma [0] 2 8 5 5" xfId="31846" xr:uid="{863BF94B-C143-4D3B-8F2A-0678F676B335}"/>
    <cellStyle name="Comma [0] 2 8 6" xfId="10656" xr:uid="{62CA9BFD-76E8-4CEE-B493-8FD9B10A5F83}"/>
    <cellStyle name="Comma [0] 2 8 6 2" xfId="18361" xr:uid="{2D13F578-9D9E-45A6-9FE2-C6FD689554E7}"/>
    <cellStyle name="Comma [0] 2 8 6 2 2" xfId="51113" xr:uid="{D8A7186C-DB4A-4287-A061-93C4B139D77A}"/>
    <cellStyle name="Comma [0] 2 8 6 3" xfId="26068" xr:uid="{71D7C690-DEA1-43D4-A150-AD0ADAF1A187}"/>
    <cellStyle name="Comma [0] 2 8 6 3 2" xfId="58819" xr:uid="{A601BEFD-147E-42CE-977B-A7071DAAADB0}"/>
    <cellStyle name="Comma [0] 2 8 6 4" xfId="43408" xr:uid="{63935215-6B2A-4B21-B313-C352069310CD}"/>
    <cellStyle name="Comma [0] 2 8 6 5" xfId="33772" xr:uid="{E0FF7AB0-9634-4E8E-A390-31607984B494}"/>
    <cellStyle name="Comma [0] 2 8 7" xfId="4874" xr:uid="{E32C303C-1B54-470B-BAD2-CC96095A70CD}"/>
    <cellStyle name="Comma [0] 2 8 7 2" xfId="37626" xr:uid="{C4BC6BFD-C8B1-4957-B7B5-428F46CF6C40}"/>
    <cellStyle name="Comma [0] 2 8 8" xfId="12586" xr:uid="{6A926257-D498-42F8-8D9D-26D28A139159}"/>
    <cellStyle name="Comma [0] 2 8 8 2" xfId="45338" xr:uid="{78BFE56D-47A3-42FB-A282-0C5010C8A84D}"/>
    <cellStyle name="Comma [0] 2 8 9" xfId="20294" xr:uid="{5510048B-0E0C-48C8-BCA9-8B500B2EECFC}"/>
    <cellStyle name="Comma [0] 2 8 9 2" xfId="53045" xr:uid="{0DD96A9B-6996-4719-9DEE-D1741E2725A8}"/>
    <cellStyle name="Comma [0] 2 9" xfId="660" xr:uid="{4FC3BF36-7D59-4C5D-BD21-BB0739A5A751}"/>
    <cellStyle name="Comma [0] 2 9 10" xfId="35701" xr:uid="{EE5F3B88-6EFB-4EB8-8DAE-E8C997E64243}"/>
    <cellStyle name="Comma [0] 2 9 11" xfId="27999" xr:uid="{F0377E7A-3694-462A-A44A-D4B852783C37}"/>
    <cellStyle name="Comma [0] 2 9 12" xfId="2888" xr:uid="{9A6AB093-2C07-48C4-88E2-D4D05C828313}"/>
    <cellStyle name="Comma [0] 2 9 13" xfId="60472" xr:uid="{469E7659-5393-43FA-B853-3EFA4BD5B217}"/>
    <cellStyle name="Comma [0] 2 9 2" xfId="2172" xr:uid="{02EAF9DE-69BB-44EF-84EB-0850E006F1DB}"/>
    <cellStyle name="Comma [0] 2 9 2 10" xfId="28357" xr:uid="{6D198CDA-8F96-411B-9D5D-6A3871F289F1}"/>
    <cellStyle name="Comma [0] 2 9 2 11" xfId="3297" xr:uid="{03D44429-062A-4797-AF91-02F2EDAE21AB}"/>
    <cellStyle name="Comma [0] 2 9 2 12" xfId="61188" xr:uid="{EFABF1D1-EB7D-49EC-B896-E1A552F395DE}"/>
    <cellStyle name="Comma [0] 2 9 2 2" xfId="4143" xr:uid="{7609CA0F-62F4-4E69-A34E-1CC28EDA7429}"/>
    <cellStyle name="Comma [0] 2 9 2 2 2" xfId="8006" xr:uid="{C605AB92-F224-4119-BDEC-FF7AB95993EA}"/>
    <cellStyle name="Comma [0] 2 9 2 2 2 2" xfId="15711" xr:uid="{D4347042-CD15-4E72-B09B-C7842C0577E5}"/>
    <cellStyle name="Comma [0] 2 9 2 2 2 2 2" xfId="48463" xr:uid="{69ABA789-A8C4-47A9-93E4-FDEFD08F370A}"/>
    <cellStyle name="Comma [0] 2 9 2 2 2 3" xfId="23418" xr:uid="{7E92C67B-AC42-46E8-8850-F7D0D9B490ED}"/>
    <cellStyle name="Comma [0] 2 9 2 2 2 3 2" xfId="56169" xr:uid="{A90CCE64-3DDC-4D48-896D-C7E38D4AF969}"/>
    <cellStyle name="Comma [0] 2 9 2 2 2 4" xfId="40758" xr:uid="{2580AD78-7E97-4C72-814D-7286568AF8D0}"/>
    <cellStyle name="Comma [0] 2 9 2 2 2 5" xfId="31122" xr:uid="{B1462A4E-E955-4DF1-9DB6-98300470D38F}"/>
    <cellStyle name="Comma [0] 2 9 2 2 3" xfId="9931" xr:uid="{B2F60478-82E7-4603-BBAD-724D37058097}"/>
    <cellStyle name="Comma [0] 2 9 2 2 3 2" xfId="17636" xr:uid="{632634D8-1BED-46F4-BE1A-3AD820E6B71D}"/>
    <cellStyle name="Comma [0] 2 9 2 2 3 2 2" xfId="50388" xr:uid="{E15036CA-5FA4-4990-AA42-D0EF12C998D1}"/>
    <cellStyle name="Comma [0] 2 9 2 2 3 3" xfId="25343" xr:uid="{8025775C-D372-4FD2-887C-2748E77A6E75}"/>
    <cellStyle name="Comma [0] 2 9 2 2 3 3 2" xfId="58094" xr:uid="{DC953018-D752-4690-A42E-A794EF5ED62F}"/>
    <cellStyle name="Comma [0] 2 9 2 2 3 4" xfId="42683" xr:uid="{44FD5E0D-C87C-4629-ADB1-BCA1C9464B0F}"/>
    <cellStyle name="Comma [0] 2 9 2 2 3 5" xfId="33047" xr:uid="{1D537ABF-8640-4309-AA58-956A778B5AD9}"/>
    <cellStyle name="Comma [0] 2 9 2 2 4" xfId="11858" xr:uid="{9FE9AB00-1825-4BA1-97CC-92A1130A8ABD}"/>
    <cellStyle name="Comma [0] 2 9 2 2 4 2" xfId="19563" xr:uid="{BFF7D05B-F347-48A7-BA22-CE5F6983218E}"/>
    <cellStyle name="Comma [0] 2 9 2 2 4 2 2" xfId="52315" xr:uid="{6544CB34-E063-4E69-A111-EF1B09C3D91A}"/>
    <cellStyle name="Comma [0] 2 9 2 2 4 3" xfId="27270" xr:uid="{F1CC2780-C07C-4570-9668-DA5F52A2D52D}"/>
    <cellStyle name="Comma [0] 2 9 2 2 4 3 2" xfId="60021" xr:uid="{B3DB3270-6A34-44FD-9F54-E0896CB5CA16}"/>
    <cellStyle name="Comma [0] 2 9 2 2 4 4" xfId="44610" xr:uid="{9C321B35-67C8-4E7B-8868-A9D866334141}"/>
    <cellStyle name="Comma [0] 2 9 2 2 4 5" xfId="34974" xr:uid="{4384C216-55BF-41B1-AA3C-7E529DF83A47}"/>
    <cellStyle name="Comma [0] 2 9 2 2 5" xfId="6075" xr:uid="{0733DB98-4892-4656-B6C6-B252515AE8CD}"/>
    <cellStyle name="Comma [0] 2 9 2 2 5 2" xfId="38827" xr:uid="{5FF891EE-D723-4008-A948-4E12B169F3DA}"/>
    <cellStyle name="Comma [0] 2 9 2 2 6" xfId="13787" xr:uid="{A8FA15C7-8776-4D1C-AEF4-AED6B0ECE90A}"/>
    <cellStyle name="Comma [0] 2 9 2 2 6 2" xfId="46539" xr:uid="{08343293-D4DB-41BB-BB46-651D454F44EF}"/>
    <cellStyle name="Comma [0] 2 9 2 2 7" xfId="21494" xr:uid="{EEB2BFD2-7A6D-4811-9EFC-EFCF6EAB6E56}"/>
    <cellStyle name="Comma [0] 2 9 2 2 7 2" xfId="54245" xr:uid="{B5F0077C-6015-4B23-ACF3-EA17B1E6F6EC}"/>
    <cellStyle name="Comma [0] 2 9 2 2 8" xfId="36900" xr:uid="{585DDB10-99FF-455E-A69F-BFDDFB040C61}"/>
    <cellStyle name="Comma [0] 2 9 2 2 9" xfId="29198" xr:uid="{06081EDE-A81D-4FE5-B02C-45DA11AB318A}"/>
    <cellStyle name="Comma [0] 2 9 2 3" xfId="7165" xr:uid="{C12FB046-A41F-4AB1-9053-0CF05A31F10B}"/>
    <cellStyle name="Comma [0] 2 9 2 3 2" xfId="14870" xr:uid="{DD70E59D-8747-441D-ADAD-855048866B9B}"/>
    <cellStyle name="Comma [0] 2 9 2 3 2 2" xfId="47622" xr:uid="{6ED70E30-9A81-4F99-A1E0-C1781F316772}"/>
    <cellStyle name="Comma [0] 2 9 2 3 3" xfId="22577" xr:uid="{A107B1B4-DA4A-4F5B-8926-4AF87CFD4816}"/>
    <cellStyle name="Comma [0] 2 9 2 3 3 2" xfId="55328" xr:uid="{CE3B695C-9010-4251-9823-1335445A1EA5}"/>
    <cellStyle name="Comma [0] 2 9 2 3 4" xfId="39917" xr:uid="{DBDCED8A-5B99-442A-AB7F-C9DC5FE99F04}"/>
    <cellStyle name="Comma [0] 2 9 2 3 5" xfId="30281" xr:uid="{96A15C17-6074-407C-8AF8-323E8DD149EA}"/>
    <cellStyle name="Comma [0] 2 9 2 4" xfId="9090" xr:uid="{DDB0E394-494E-4409-BA52-3EBB8A734200}"/>
    <cellStyle name="Comma [0] 2 9 2 4 2" xfId="16795" xr:uid="{0A16A04C-0766-492E-A564-61D252EE9451}"/>
    <cellStyle name="Comma [0] 2 9 2 4 2 2" xfId="49547" xr:uid="{029E79B7-F338-4C29-8F6E-06DA0591B812}"/>
    <cellStyle name="Comma [0] 2 9 2 4 3" xfId="24502" xr:uid="{69685B54-90C5-4E59-9E64-BEC35C9C40E6}"/>
    <cellStyle name="Comma [0] 2 9 2 4 3 2" xfId="57253" xr:uid="{98767E3F-8DD8-4FC4-A5D4-06B3FE4DED61}"/>
    <cellStyle name="Comma [0] 2 9 2 4 4" xfId="41842" xr:uid="{93D5D254-F489-4AD5-9AC7-830AD97E23F7}"/>
    <cellStyle name="Comma [0] 2 9 2 4 5" xfId="32206" xr:uid="{B036B099-B3EF-4C95-875F-83316BC9F861}"/>
    <cellStyle name="Comma [0] 2 9 2 5" xfId="11017" xr:uid="{EE62563B-3177-4CE8-ACAD-3B03C9D57807}"/>
    <cellStyle name="Comma [0] 2 9 2 5 2" xfId="18722" xr:uid="{5525BBEB-8501-4D9F-AA9E-DE7756024ACB}"/>
    <cellStyle name="Comma [0] 2 9 2 5 2 2" xfId="51474" xr:uid="{8A8AF98E-1E7F-4415-84C5-268E655BF3D8}"/>
    <cellStyle name="Comma [0] 2 9 2 5 3" xfId="26429" xr:uid="{DF1F11DB-539E-4B54-8C6E-25690A4A2916}"/>
    <cellStyle name="Comma [0] 2 9 2 5 3 2" xfId="59180" xr:uid="{A50E09A6-A940-491F-9F4C-78D2BEE9845F}"/>
    <cellStyle name="Comma [0] 2 9 2 5 4" xfId="43769" xr:uid="{E9193165-7B29-4C14-B21F-5F3D5369FA62}"/>
    <cellStyle name="Comma [0] 2 9 2 5 5" xfId="34133" xr:uid="{594AD35C-EA50-463E-AF28-AB7C837C8FFD}"/>
    <cellStyle name="Comma [0] 2 9 2 6" xfId="5234" xr:uid="{9E206D4C-E603-4E77-9B1A-60FBF6756D40}"/>
    <cellStyle name="Comma [0] 2 9 2 6 2" xfId="37986" xr:uid="{ADB4AE1B-1751-4A80-B70B-32C941E4658E}"/>
    <cellStyle name="Comma [0] 2 9 2 7" xfId="12946" xr:uid="{1E2E4784-D43D-43B3-8C80-69688FF0FF0A}"/>
    <cellStyle name="Comma [0] 2 9 2 7 2" xfId="45698" xr:uid="{856E8167-9C84-4406-932B-44407F5D1160}"/>
    <cellStyle name="Comma [0] 2 9 2 8" xfId="20653" xr:uid="{DA8A3B1A-6B18-4942-8AE7-79ACB24793A7}"/>
    <cellStyle name="Comma [0] 2 9 2 8 2" xfId="53404" xr:uid="{638832A5-3B22-4035-9527-C154218F54C5}"/>
    <cellStyle name="Comma [0] 2 9 2 9" xfId="36059" xr:uid="{08D63272-6FD0-45BF-A09A-37D13BE51A02}"/>
    <cellStyle name="Comma [0] 2 9 3" xfId="3693" xr:uid="{DB4CB858-B65A-487E-9779-0EB7185063E7}"/>
    <cellStyle name="Comma [0] 2 9 3 2" xfId="7561" xr:uid="{08907DEE-8835-4E09-967D-0C0F4A298763}"/>
    <cellStyle name="Comma [0] 2 9 3 2 2" xfId="15266" xr:uid="{5D2BB817-8541-4878-8AD4-49F8020807A8}"/>
    <cellStyle name="Comma [0] 2 9 3 2 2 2" xfId="48018" xr:uid="{0FCD63F2-2E07-40FA-97CF-A1D96C428E09}"/>
    <cellStyle name="Comma [0] 2 9 3 2 3" xfId="22973" xr:uid="{0F924D6A-B2CD-453B-BE6F-57AA03377ECC}"/>
    <cellStyle name="Comma [0] 2 9 3 2 3 2" xfId="55724" xr:uid="{97AFE718-98DB-4408-AC09-7F152E188DEF}"/>
    <cellStyle name="Comma [0] 2 9 3 2 4" xfId="40313" xr:uid="{D4375C4B-9279-4351-A043-B35BB73C6CE3}"/>
    <cellStyle name="Comma [0] 2 9 3 2 5" xfId="30677" xr:uid="{628D83BA-5402-4CC5-B053-49B75BD2562B}"/>
    <cellStyle name="Comma [0] 2 9 3 3" xfId="9486" xr:uid="{7F640AFF-B640-4A6F-BEE1-D0F9E73A8B0E}"/>
    <cellStyle name="Comma [0] 2 9 3 3 2" xfId="17191" xr:uid="{1C816BD5-1A5E-48B1-80CE-2F4C4C1B4D2B}"/>
    <cellStyle name="Comma [0] 2 9 3 3 2 2" xfId="49943" xr:uid="{5A6C83CC-86FD-466E-975A-13EA3EEEE276}"/>
    <cellStyle name="Comma [0] 2 9 3 3 3" xfId="24898" xr:uid="{A07142D9-A095-444A-BA40-BC5B83C1B3CB}"/>
    <cellStyle name="Comma [0] 2 9 3 3 3 2" xfId="57649" xr:uid="{1AD06139-009A-4B35-A862-CC28A2E5AD8E}"/>
    <cellStyle name="Comma [0] 2 9 3 3 4" xfId="42238" xr:uid="{2B2BDA09-36FB-4BD4-96E9-0FDDC9BE63C5}"/>
    <cellStyle name="Comma [0] 2 9 3 3 5" xfId="32602" xr:uid="{E6171D55-A126-4C0E-A17D-F9B34C348D1A}"/>
    <cellStyle name="Comma [0] 2 9 3 4" xfId="11413" xr:uid="{FC3ADE1B-4113-4345-81E1-20833837D680}"/>
    <cellStyle name="Comma [0] 2 9 3 4 2" xfId="19118" xr:uid="{DBEB6942-6E05-4923-B282-2FE8FCB2441B}"/>
    <cellStyle name="Comma [0] 2 9 3 4 2 2" xfId="51870" xr:uid="{223BDEC9-7CB5-489E-8CD4-0D8A2FFB8931}"/>
    <cellStyle name="Comma [0] 2 9 3 4 3" xfId="26825" xr:uid="{2D794881-F854-4BDC-9DF1-7FD5601D264A}"/>
    <cellStyle name="Comma [0] 2 9 3 4 3 2" xfId="59576" xr:uid="{03B8D53C-00A2-48DC-93C6-4A5B3050C566}"/>
    <cellStyle name="Comma [0] 2 9 3 4 4" xfId="44165" xr:uid="{C6E9EECB-F806-4476-92C4-C0BCD8B9C78B}"/>
    <cellStyle name="Comma [0] 2 9 3 4 5" xfId="34529" xr:uid="{F8F8A601-D755-4FFF-9028-1E1B359F85EA}"/>
    <cellStyle name="Comma [0] 2 9 3 5" xfId="5630" xr:uid="{38064769-40E1-4658-921D-2B407779595C}"/>
    <cellStyle name="Comma [0] 2 9 3 5 2" xfId="38382" xr:uid="{A0CB76EB-A0A6-4DA1-AFBF-384D43A3E380}"/>
    <cellStyle name="Comma [0] 2 9 3 6" xfId="13342" xr:uid="{EF463193-5A9A-4BBC-8FC4-2A136EC340F3}"/>
    <cellStyle name="Comma [0] 2 9 3 6 2" xfId="46094" xr:uid="{08C6E4E0-C8E9-4D3E-8290-4B4FB8EFCD7E}"/>
    <cellStyle name="Comma [0] 2 9 3 7" xfId="21049" xr:uid="{DCA640EB-BD08-4EC1-B832-E960B91BE87C}"/>
    <cellStyle name="Comma [0] 2 9 3 7 2" xfId="53800" xr:uid="{42049BA0-3591-408A-995D-71A03D95F327}"/>
    <cellStyle name="Comma [0] 2 9 3 8" xfId="36455" xr:uid="{D930FAF5-B387-4115-8E27-B017F7C9A605}"/>
    <cellStyle name="Comma [0] 2 9 3 9" xfId="28753" xr:uid="{EE8D0895-E56D-499F-9FE9-A63ECD9240BD}"/>
    <cellStyle name="Comma [0] 2 9 4" xfId="6804" xr:uid="{D179FF69-1B12-42A3-AE01-6549EB5FABAE}"/>
    <cellStyle name="Comma [0] 2 9 4 2" xfId="14512" xr:uid="{8304C6EE-6A20-4FB3-81D2-CE386D87B867}"/>
    <cellStyle name="Comma [0] 2 9 4 2 2" xfId="47264" xr:uid="{140849F9-2646-41A3-B460-9F5274A8B93F}"/>
    <cellStyle name="Comma [0] 2 9 4 3" xfId="22219" xr:uid="{2D573766-2DB4-4193-87BF-E52AE7788D65}"/>
    <cellStyle name="Comma [0] 2 9 4 3 2" xfId="54970" xr:uid="{DBE1602C-928B-4CBC-A325-666458EC675E}"/>
    <cellStyle name="Comma [0] 2 9 4 4" xfId="39556" xr:uid="{BB34016F-FB0A-4C2A-A9ED-7105F8616DF4}"/>
    <cellStyle name="Comma [0] 2 9 4 5" xfId="29923" xr:uid="{E1C0D8DB-C147-4BE5-9F0C-A3F1CD9EE5DF}"/>
    <cellStyle name="Comma [0] 2 9 5" xfId="8731" xr:uid="{82420E13-9F66-4CDF-8C63-2665BA34AC87}"/>
    <cellStyle name="Comma [0] 2 9 5 2" xfId="16436" xr:uid="{3C84846A-225E-4C19-94E7-A92E5FAF3C95}"/>
    <cellStyle name="Comma [0] 2 9 5 2 2" xfId="49188" xr:uid="{2191E302-5563-488E-83C5-607C308CC99B}"/>
    <cellStyle name="Comma [0] 2 9 5 3" xfId="24143" xr:uid="{83016CD8-B9DA-4F88-A49E-530741AC2258}"/>
    <cellStyle name="Comma [0] 2 9 5 3 2" xfId="56894" xr:uid="{5A0D5E3F-3CDE-466D-AAD4-ED9E3DBACD6B}"/>
    <cellStyle name="Comma [0] 2 9 5 4" xfId="41483" xr:uid="{501A9B4E-23D4-4AA0-AF55-026BA25CE143}"/>
    <cellStyle name="Comma [0] 2 9 5 5" xfId="31847" xr:uid="{E9036942-4012-4C46-959A-37FB5A428473}"/>
    <cellStyle name="Comma [0] 2 9 6" xfId="10657" xr:uid="{5AAA5781-0391-4A1B-8AB7-5C1B8FF547C5}"/>
    <cellStyle name="Comma [0] 2 9 6 2" xfId="18362" xr:uid="{5628C57C-10C1-42FD-B9A7-1892F63A87ED}"/>
    <cellStyle name="Comma [0] 2 9 6 2 2" xfId="51114" xr:uid="{8025D181-E09A-4443-B86E-420FE18B8ACF}"/>
    <cellStyle name="Comma [0] 2 9 6 3" xfId="26069" xr:uid="{7D56BBB1-A2D8-419D-9936-D9E7F2CFEC61}"/>
    <cellStyle name="Comma [0] 2 9 6 3 2" xfId="58820" xr:uid="{1872ECF8-10EE-4373-BFF5-B0B61D915CEA}"/>
    <cellStyle name="Comma [0] 2 9 6 4" xfId="43409" xr:uid="{4D1DF43D-136C-4547-AA0C-21DC1A235291}"/>
    <cellStyle name="Comma [0] 2 9 6 5" xfId="33773" xr:uid="{0D866D8A-EED6-42DE-9420-080D14701333}"/>
    <cellStyle name="Comma [0] 2 9 7" xfId="4875" xr:uid="{832192F7-129B-4412-9408-0D394B6A8638}"/>
    <cellStyle name="Comma [0] 2 9 7 2" xfId="37627" xr:uid="{33A2289C-7E6D-4DE1-9AFA-BD04EB56EE46}"/>
    <cellStyle name="Comma [0] 2 9 8" xfId="12587" xr:uid="{79BFF540-EB61-49CB-A765-786A09C402F6}"/>
    <cellStyle name="Comma [0] 2 9 8 2" xfId="45339" xr:uid="{3C83F9F6-9AA9-44FE-8BA5-5D337E6D936C}"/>
    <cellStyle name="Comma [0] 2 9 9" xfId="20295" xr:uid="{6580013D-129A-42FB-8196-B8A9EBD40030}"/>
    <cellStyle name="Comma [0] 2 9 9 2" xfId="53046" xr:uid="{FA77CB01-A44C-4D2D-8AFE-2ACD0131D0E1}"/>
    <cellStyle name="Comma 10" xfId="661" xr:uid="{DFF0A1D6-93A9-4782-96C5-7962670FD1EE}"/>
    <cellStyle name="Comma 10 10" xfId="2512" xr:uid="{BF2741E9-F9BE-4477-A71F-73B1160D46C3}"/>
    <cellStyle name="Comma 10 10 10" xfId="28358" xr:uid="{65FFFE34-4B14-4F3B-B278-629B0C5947F0}"/>
    <cellStyle name="Comma 10 10 11" xfId="3298" xr:uid="{0ACE9EEC-9064-4AE5-97DC-98A2EABC12C8}"/>
    <cellStyle name="Comma 10 10 12" xfId="61797" xr:uid="{A0E8665F-2B5E-4A33-8ACB-E0CD2FC4969C}"/>
    <cellStyle name="Comma 10 10 2" xfId="4466" xr:uid="{F69C5C4B-5F67-40E2-9A69-2577114012FC}"/>
    <cellStyle name="Comma 10 10 2 2" xfId="8324" xr:uid="{869E8AD6-33AA-4992-8B30-8D3DD075CC61}"/>
    <cellStyle name="Comma 10 10 2 2 2" xfId="16029" xr:uid="{FCE6CB24-7FBE-4754-B9A2-71CFC365BCB6}"/>
    <cellStyle name="Comma 10 10 2 2 2 2" xfId="48781" xr:uid="{13F7AAE3-5479-4686-BDC6-1BEA69B4BCDD}"/>
    <cellStyle name="Comma 10 10 2 2 3" xfId="23736" xr:uid="{C7F43974-CD8C-49A7-A384-FF10ADA63B0B}"/>
    <cellStyle name="Comma 10 10 2 2 3 2" xfId="56487" xr:uid="{05BD27E2-F67C-4ACF-8432-C544CA59E167}"/>
    <cellStyle name="Comma 10 10 2 2 4" xfId="41076" xr:uid="{8A3F4EDF-A658-4B01-8DCB-ABA237A0028B}"/>
    <cellStyle name="Comma 10 10 2 2 5" xfId="31440" xr:uid="{2F7EEBCF-0650-4061-B5E4-8E2772FA3E3F}"/>
    <cellStyle name="Comma 10 10 2 3" xfId="10249" xr:uid="{60D91B06-2A9B-4C48-808E-519E69661E61}"/>
    <cellStyle name="Comma 10 10 2 3 2" xfId="17954" xr:uid="{FEDB59AD-30D9-4778-920B-385566C159CA}"/>
    <cellStyle name="Comma 10 10 2 3 2 2" xfId="50706" xr:uid="{8521121C-B9B3-42CA-8E27-14E42406258D}"/>
    <cellStyle name="Comma 10 10 2 3 3" xfId="25661" xr:uid="{81EA36B5-DC80-4382-BCE3-2D7A6249C5DB}"/>
    <cellStyle name="Comma 10 10 2 3 3 2" xfId="58412" xr:uid="{78AB2186-5552-48D9-837B-44A1B7DC8116}"/>
    <cellStyle name="Comma 10 10 2 3 4" xfId="43001" xr:uid="{3DD4E4F7-C957-4EB4-8127-25E1AA75074A}"/>
    <cellStyle name="Comma 10 10 2 3 5" xfId="33365" xr:uid="{F0D9CD30-3680-4693-BC83-6269E62E25B8}"/>
    <cellStyle name="Comma 10 10 2 4" xfId="12176" xr:uid="{6FAE68D6-0122-4523-B705-3F776984BD70}"/>
    <cellStyle name="Comma 10 10 2 4 2" xfId="19881" xr:uid="{0AE02D92-7C1A-4EA4-AD0E-5BC6A43845C9}"/>
    <cellStyle name="Comma 10 10 2 4 2 2" xfId="52633" xr:uid="{C0C74123-D951-46E8-9905-57567857E7C7}"/>
    <cellStyle name="Comma 10 10 2 4 3" xfId="27588" xr:uid="{7FEAD843-E150-4F5F-AB10-400AEB14203A}"/>
    <cellStyle name="Comma 10 10 2 4 3 2" xfId="60339" xr:uid="{386632B2-2ACF-4010-A51B-AC86972E78EC}"/>
    <cellStyle name="Comma 10 10 2 4 4" xfId="44928" xr:uid="{D1210799-A7AA-408E-B8E9-79313FE5ED29}"/>
    <cellStyle name="Comma 10 10 2 4 5" xfId="35292" xr:uid="{473DFB92-02AA-4569-B790-9F748190E202}"/>
    <cellStyle name="Comma 10 10 2 5" xfId="6393" xr:uid="{662CC73B-8605-495C-8016-C08ED96C76F9}"/>
    <cellStyle name="Comma 10 10 2 5 2" xfId="39145" xr:uid="{0AE32C74-5E05-4E63-872B-0EF2698A3D1B}"/>
    <cellStyle name="Comma 10 10 2 6" xfId="14105" xr:uid="{2A681EFB-9216-43C0-96FA-4E4133FFA864}"/>
    <cellStyle name="Comma 10 10 2 6 2" xfId="46857" xr:uid="{85C140E0-DDED-4D5D-BF1D-CAE6E9CED01A}"/>
    <cellStyle name="Comma 10 10 2 7" xfId="21812" xr:uid="{F408108E-AB69-474F-8C06-1790B82141BA}"/>
    <cellStyle name="Comma 10 10 2 7 2" xfId="54563" xr:uid="{669B3496-AEDF-4709-8505-9DE11A3514F6}"/>
    <cellStyle name="Comma 10 10 2 8" xfId="37218" xr:uid="{6A22C0DB-4F45-4BAD-AC33-462E84324978}"/>
    <cellStyle name="Comma 10 10 2 9" xfId="29516" xr:uid="{1AEE604D-55D6-4536-A7E5-5A070B6253B3}"/>
    <cellStyle name="Comma 10 10 3" xfId="7166" xr:uid="{38F0E550-0B7C-4743-A450-7BD5238DA226}"/>
    <cellStyle name="Comma 10 10 3 2" xfId="14871" xr:uid="{09290FD7-F283-4E7B-9B14-85F01C97A6B5}"/>
    <cellStyle name="Comma 10 10 3 2 2" xfId="47623" xr:uid="{0E1F2EC2-203D-4DE1-8628-E10E32D270A5}"/>
    <cellStyle name="Comma 10 10 3 3" xfId="22578" xr:uid="{CADD57E7-CFA3-44A4-A5DE-50F2D4AB81D3}"/>
    <cellStyle name="Comma 10 10 3 3 2" xfId="55329" xr:uid="{440AA7E3-F9A4-421D-8B78-FABA9D89F281}"/>
    <cellStyle name="Comma 10 10 3 4" xfId="39918" xr:uid="{A57BF96B-024D-4127-86AC-AA6FD34AC7F2}"/>
    <cellStyle name="Comma 10 10 3 5" xfId="30282" xr:uid="{3628ECB2-EFC3-4300-BF2B-FDA6A5975CA9}"/>
    <cellStyle name="Comma 10 10 4" xfId="9091" xr:uid="{08375D78-7327-4CC3-BF72-1328EABE7140}"/>
    <cellStyle name="Comma 10 10 4 2" xfId="16796" xr:uid="{13764AA5-C8B0-4AE4-8AA6-4FAFE5EBF531}"/>
    <cellStyle name="Comma 10 10 4 2 2" xfId="49548" xr:uid="{ECB26306-E651-49F0-8B10-EA67BAF7F95D}"/>
    <cellStyle name="Comma 10 10 4 3" xfId="24503" xr:uid="{6EDB72D8-79A5-42EC-B4E3-EF9BB6BFB7D9}"/>
    <cellStyle name="Comma 10 10 4 3 2" xfId="57254" xr:uid="{3176336B-E2AD-434A-B3CC-D7B5086413BE}"/>
    <cellStyle name="Comma 10 10 4 4" xfId="41843" xr:uid="{85995191-F799-49D6-82F3-573348735E53}"/>
    <cellStyle name="Comma 10 10 4 5" xfId="32207" xr:uid="{2D4359E9-CB17-4B64-8866-62E7F3CE8B42}"/>
    <cellStyle name="Comma 10 10 5" xfId="11018" xr:uid="{CA16D929-A95D-456D-9FF3-01F92E1AE783}"/>
    <cellStyle name="Comma 10 10 5 2" xfId="18723" xr:uid="{A8FE9697-7288-4645-8CF9-A262B418AA8F}"/>
    <cellStyle name="Comma 10 10 5 2 2" xfId="51475" xr:uid="{FE40D5CE-587A-4D76-9A47-4451FAAB27D0}"/>
    <cellStyle name="Comma 10 10 5 3" xfId="26430" xr:uid="{BB0B3C97-463A-4DEF-B52B-58787E11F7BB}"/>
    <cellStyle name="Comma 10 10 5 3 2" xfId="59181" xr:uid="{7C2381D7-0997-4AA1-A6CD-633A037CB8F6}"/>
    <cellStyle name="Comma 10 10 5 4" xfId="43770" xr:uid="{542488CC-B270-4B09-81B8-A26FD723B771}"/>
    <cellStyle name="Comma 10 10 5 5" xfId="34134" xr:uid="{C44025F3-CDA9-4A98-BD3F-13440BCB1F27}"/>
    <cellStyle name="Comma 10 10 6" xfId="5235" xr:uid="{B58A4871-5E7F-4B3E-823F-DD37F2B95546}"/>
    <cellStyle name="Comma 10 10 6 2" xfId="37987" xr:uid="{ACFF53D7-898C-4DD5-97F4-541300AED55B}"/>
    <cellStyle name="Comma 10 10 7" xfId="12947" xr:uid="{40F7361F-EDF7-4FDA-8443-13975509DAF8}"/>
    <cellStyle name="Comma 10 10 7 2" xfId="45699" xr:uid="{9E2953AC-FFFA-4EBC-822E-59AF135E998E}"/>
    <cellStyle name="Comma 10 10 8" xfId="20654" xr:uid="{9C030690-6899-4F42-9C6F-1822C4887648}"/>
    <cellStyle name="Comma 10 10 8 2" xfId="53405" xr:uid="{3BB05517-E014-446F-AC28-0F5188948BBD}"/>
    <cellStyle name="Comma 10 10 9" xfId="36060" xr:uid="{FC6A87E8-B847-49BD-A0B6-E19938B234E3}"/>
    <cellStyle name="Comma 10 11" xfId="3694" xr:uid="{AA169A16-95ED-4DE4-A466-74F02E813B7D}"/>
    <cellStyle name="Comma 10 11 2" xfId="7562" xr:uid="{C69F5F96-8B6F-42DE-9C34-CF350DE5A1A8}"/>
    <cellStyle name="Comma 10 11 2 2" xfId="15267" xr:uid="{CBE77554-9ABC-4BEE-9AFE-F1BE45D9F78C}"/>
    <cellStyle name="Comma 10 11 2 2 2" xfId="48019" xr:uid="{C35CDD40-9AB0-4009-A2BF-DAC745DFE47C}"/>
    <cellStyle name="Comma 10 11 2 3" xfId="22974" xr:uid="{6AF08E0B-AE0C-4AFC-A781-32FDF7AAFD67}"/>
    <cellStyle name="Comma 10 11 2 3 2" xfId="55725" xr:uid="{C87FE7A9-C292-43EF-A08A-1216FA30BBAC}"/>
    <cellStyle name="Comma 10 11 2 4" xfId="40314" xr:uid="{E5D3A750-54D4-4E40-8F79-D50DCCF4BC8D}"/>
    <cellStyle name="Comma 10 11 2 5" xfId="30678" xr:uid="{3C2E138A-FF6F-4405-AC68-D0EE8A85097B}"/>
    <cellStyle name="Comma 10 11 3" xfId="9487" xr:uid="{FC6E626E-7B2B-492A-88EA-633413114F40}"/>
    <cellStyle name="Comma 10 11 3 2" xfId="17192" xr:uid="{87B1D1A1-8DF8-4231-93DB-3620280EF424}"/>
    <cellStyle name="Comma 10 11 3 2 2" xfId="49944" xr:uid="{B19CD2A3-0ED4-47AC-BCF8-48D8711860F8}"/>
    <cellStyle name="Comma 10 11 3 3" xfId="24899" xr:uid="{20B1C81A-AC03-45D2-A294-3E41392C78B8}"/>
    <cellStyle name="Comma 10 11 3 3 2" xfId="57650" xr:uid="{530E40A2-D890-48EB-A0E8-D084749D6912}"/>
    <cellStyle name="Comma 10 11 3 4" xfId="42239" xr:uid="{6E0D27C2-68C5-4529-ACDB-450F5CD4470F}"/>
    <cellStyle name="Comma 10 11 3 5" xfId="32603" xr:uid="{130F0813-3055-42CF-8D7D-C73CB1852243}"/>
    <cellStyle name="Comma 10 11 4" xfId="11414" xr:uid="{8824D054-15C4-4C07-A189-7AF665B849EC}"/>
    <cellStyle name="Comma 10 11 4 2" xfId="19119" xr:uid="{57EE2EBA-D830-4E65-8FFA-FEB23517C1A6}"/>
    <cellStyle name="Comma 10 11 4 2 2" xfId="51871" xr:uid="{ADEA0F33-D605-4C80-AB7E-A43D2B985804}"/>
    <cellStyle name="Comma 10 11 4 3" xfId="26826" xr:uid="{F14E0460-E4A1-4480-85AC-C13DEE5A3F33}"/>
    <cellStyle name="Comma 10 11 4 3 2" xfId="59577" xr:uid="{B9DC5E19-E3D1-4B8F-A06A-74D8BDD33367}"/>
    <cellStyle name="Comma 10 11 4 4" xfId="44166" xr:uid="{EB05A516-F8F5-45AA-B944-48B21556436E}"/>
    <cellStyle name="Comma 10 11 4 5" xfId="34530" xr:uid="{98E5F3E0-F92B-483D-A99F-5EC92A773092}"/>
    <cellStyle name="Comma 10 11 5" xfId="5631" xr:uid="{10C85FD9-A813-47A5-B450-2D1FA77240A6}"/>
    <cellStyle name="Comma 10 11 5 2" xfId="38383" xr:uid="{A9E106AA-074A-4284-AB8E-9A45EFE4F78F}"/>
    <cellStyle name="Comma 10 11 6" xfId="13343" xr:uid="{E12AEDDB-9529-4A8A-9120-45D39F9B81B1}"/>
    <cellStyle name="Comma 10 11 6 2" xfId="46095" xr:uid="{83CD86D2-A5D1-48F9-ADCD-6EBF67ABCC63}"/>
    <cellStyle name="Comma 10 11 7" xfId="21050" xr:uid="{FA2E51C4-1CA3-4780-B3EE-994600CFE4B8}"/>
    <cellStyle name="Comma 10 11 7 2" xfId="53801" xr:uid="{30CE47FD-45CB-450C-A59A-1CC7758D5AC0}"/>
    <cellStyle name="Comma 10 11 8" xfId="36456" xr:uid="{8DEFA401-0C08-4B6F-82AC-F216BD6BF33E}"/>
    <cellStyle name="Comma 10 11 9" xfId="28754" xr:uid="{63A082C8-5844-4EE2-AA6F-3A9FC2A78CF4}"/>
    <cellStyle name="Comma 10 12" xfId="6489" xr:uid="{6E37E317-B3B6-404B-8BF2-EAD4B2650CAB}"/>
    <cellStyle name="Comma 10 12 2" xfId="14197" xr:uid="{C4A938AB-4DD0-41FD-BD17-525DF00C086A}"/>
    <cellStyle name="Comma 10 12 2 2" xfId="46949" xr:uid="{7FB284FE-A30B-420B-9BB3-115FD2489CF8}"/>
    <cellStyle name="Comma 10 12 3" xfId="21904" xr:uid="{37DE4A0F-9EA8-44AD-8BA9-42ADBE171448}"/>
    <cellStyle name="Comma 10 12 3 2" xfId="54655" xr:uid="{1EC87C08-DEBE-497B-BE65-9687E5A620A0}"/>
    <cellStyle name="Comma 10 12 4" xfId="39241" xr:uid="{B3861205-E72C-4A9B-97C2-F1DCF00B9197}"/>
    <cellStyle name="Comma 10 12 5" xfId="29608" xr:uid="{12717596-BF0D-4B2D-B58F-48CCE96D55BB}"/>
    <cellStyle name="Comma 10 13" xfId="8416" xr:uid="{47500468-FFA7-4D0A-9421-E73C3E4FE5CF}"/>
    <cellStyle name="Comma 10 13 2" xfId="16121" xr:uid="{B32BA804-9E7A-4ED2-B877-22AEC15FEEE6}"/>
    <cellStyle name="Comma 10 13 2 2" xfId="48873" xr:uid="{0C15FDC4-650E-4452-A552-203E99A2C2AA}"/>
    <cellStyle name="Comma 10 13 3" xfId="23828" xr:uid="{F0949CD0-2DCD-43B4-AA2F-FC0B5F987A2B}"/>
    <cellStyle name="Comma 10 13 3 2" xfId="56579" xr:uid="{D7BDF676-AFA2-4461-BA37-FDEE7F5FD5FD}"/>
    <cellStyle name="Comma 10 13 4" xfId="41168" xr:uid="{1D34E96C-FA50-4ECD-8017-2E86DB1D0D10}"/>
    <cellStyle name="Comma 10 13 5" xfId="31532" xr:uid="{D09EC5F9-E6DA-4478-8EF7-D99D45B71458}"/>
    <cellStyle name="Comma 10 14" xfId="10341" xr:uid="{81BB61A3-9D9A-43F2-AFA5-B48518F79B43}"/>
    <cellStyle name="Comma 10 14 2" xfId="18046" xr:uid="{F297D60F-4A21-4652-9DD7-4745C99EF800}"/>
    <cellStyle name="Comma 10 14 2 2" xfId="50798" xr:uid="{375CC2BB-1C65-4B07-9E3F-7340C83A9A3B}"/>
    <cellStyle name="Comma 10 14 3" xfId="25753" xr:uid="{0E512A3C-69A9-47C5-9290-224017590D47}"/>
    <cellStyle name="Comma 10 14 3 2" xfId="58504" xr:uid="{C4C6990C-54B1-49C3-8BD0-45C7AF230254}"/>
    <cellStyle name="Comma 10 14 4" xfId="43093" xr:uid="{ECBBCA13-2FF2-48A2-ABFF-94B1514C0A60}"/>
    <cellStyle name="Comma 10 14 5" xfId="33457" xr:uid="{D4F0DF0F-501E-45A2-B446-9DC64EA59009}"/>
    <cellStyle name="Comma 10 15" xfId="4560" xr:uid="{0D3CC11D-CCC7-46ED-AE10-90873C34FB6B}"/>
    <cellStyle name="Comma 10 15 2" xfId="37312" xr:uid="{E2864372-3006-4373-8290-6E07231214BE}"/>
    <cellStyle name="Comma 10 16" xfId="12272" xr:uid="{81FB4D6C-5088-4D42-88D1-C10606A78B1B}"/>
    <cellStyle name="Comma 10 16 2" xfId="45024" xr:uid="{67EF6434-DFA9-43E5-B3E2-4F4937D7DA34}"/>
    <cellStyle name="Comma 10 17" xfId="19980" xr:uid="{9B6F6EFA-E387-4691-ABAF-2902C523250B}"/>
    <cellStyle name="Comma 10 17 2" xfId="52731" xr:uid="{FB5D5B12-C083-4E3E-B9B4-E85E7846E507}"/>
    <cellStyle name="Comma 10 18" xfId="35386" xr:uid="{BF56BCDD-0886-4B61-810C-166B97DECEAB}"/>
    <cellStyle name="Comma 10 19" xfId="27684" xr:uid="{9FA593A0-2DF6-47A4-903D-85BF87F8BA46}"/>
    <cellStyle name="Comma 10 2" xfId="662" xr:uid="{A276F289-4B38-43C7-8668-7E2611C4FDF6}"/>
    <cellStyle name="Comma 10 2 10" xfId="663" xr:uid="{D3F7384F-2662-4357-8FD4-4B4BB7173101}"/>
    <cellStyle name="Comma 10 2 10 10" xfId="35704" xr:uid="{403C0C8F-960F-46B0-B2AD-891F42D2A5AF}"/>
    <cellStyle name="Comma 10 2 10 11" xfId="28002" xr:uid="{645CCDCB-99B6-44C1-81E5-2647A1686926}"/>
    <cellStyle name="Comma 10 2 10 12" xfId="2891" xr:uid="{F5AC2DA3-9343-4503-B5FA-B50412AF3EB5}"/>
    <cellStyle name="Comma 10 2 10 13" xfId="60475" xr:uid="{FC656261-B592-41EC-A4BC-48CA7C67447C}"/>
    <cellStyle name="Comma 10 2 10 2" xfId="2175" xr:uid="{FDC7CD37-6338-4F29-A703-34C185294A40}"/>
    <cellStyle name="Comma 10 2 10 2 10" xfId="28360" xr:uid="{FB2A334F-1471-46D9-BE6F-2CB47719F044}"/>
    <cellStyle name="Comma 10 2 10 2 11" xfId="3300" xr:uid="{123E5B94-40D2-4C27-8559-B8F21174461C}"/>
    <cellStyle name="Comma 10 2 10 2 12" xfId="61191" xr:uid="{719CB12E-0789-40D9-8682-CDE9D8FD2888}"/>
    <cellStyle name="Comma 10 2 10 2 2" xfId="4146" xr:uid="{6E3A1BBB-B259-423B-84B1-75F1488CF5F3}"/>
    <cellStyle name="Comma 10 2 10 2 2 2" xfId="8009" xr:uid="{1A74D5E4-78A6-4D4F-AAB4-B94EE71003FF}"/>
    <cellStyle name="Comma 10 2 10 2 2 2 2" xfId="15714" xr:uid="{82032153-AC22-44AF-8F2C-7D7B9F175CF9}"/>
    <cellStyle name="Comma 10 2 10 2 2 2 2 2" xfId="48466" xr:uid="{357114C6-E47B-482F-9420-480545DE01D6}"/>
    <cellStyle name="Comma 10 2 10 2 2 2 3" xfId="23421" xr:uid="{B0E1E725-3BA2-49C9-8B9C-1442C374ED32}"/>
    <cellStyle name="Comma 10 2 10 2 2 2 3 2" xfId="56172" xr:uid="{145B1EBF-5983-4248-A53A-EBAA421983D9}"/>
    <cellStyle name="Comma 10 2 10 2 2 2 4" xfId="40761" xr:uid="{BD4135FA-31A1-4644-8363-BEDB8273EBE0}"/>
    <cellStyle name="Comma 10 2 10 2 2 2 5" xfId="31125" xr:uid="{97AAE8F3-AE6F-47AD-9753-8F87EE8A61D8}"/>
    <cellStyle name="Comma 10 2 10 2 2 3" xfId="9934" xr:uid="{5A21DA81-1989-4BDA-A8DE-D66CD97DA688}"/>
    <cellStyle name="Comma 10 2 10 2 2 3 2" xfId="17639" xr:uid="{1D31888E-8A48-4E74-B737-DC4B16DB4881}"/>
    <cellStyle name="Comma 10 2 10 2 2 3 2 2" xfId="50391" xr:uid="{F3319DDE-25ED-4A4C-BF53-0B872154A78C}"/>
    <cellStyle name="Comma 10 2 10 2 2 3 3" xfId="25346" xr:uid="{51B9A4C1-CB53-4B50-A491-3E3E4F635DF0}"/>
    <cellStyle name="Comma 10 2 10 2 2 3 3 2" xfId="58097" xr:uid="{941A0C37-0E5B-4661-8894-4080E3B989C4}"/>
    <cellStyle name="Comma 10 2 10 2 2 3 4" xfId="42686" xr:uid="{B1BDC7E3-8EA5-4E91-B228-0273FD7DF77C}"/>
    <cellStyle name="Comma 10 2 10 2 2 3 5" xfId="33050" xr:uid="{4F10038B-5561-4797-8BEA-D5EB5327CA86}"/>
    <cellStyle name="Comma 10 2 10 2 2 4" xfId="11861" xr:uid="{2E389D6C-471E-4816-BD02-248AFA9D2388}"/>
    <cellStyle name="Comma 10 2 10 2 2 4 2" xfId="19566" xr:uid="{879FA3FF-EA2C-4D5E-A04C-039D4760D3E9}"/>
    <cellStyle name="Comma 10 2 10 2 2 4 2 2" xfId="52318" xr:uid="{3DE34297-6BE0-4E67-A455-A211F88730F0}"/>
    <cellStyle name="Comma 10 2 10 2 2 4 3" xfId="27273" xr:uid="{61F13A4E-9EAC-4239-803A-033A4B8EE23C}"/>
    <cellStyle name="Comma 10 2 10 2 2 4 3 2" xfId="60024" xr:uid="{0E532E80-711A-41E7-A2BF-E1C470D32F7B}"/>
    <cellStyle name="Comma 10 2 10 2 2 4 4" xfId="44613" xr:uid="{75B38387-76D6-4669-BBD0-5C7BB9C164AB}"/>
    <cellStyle name="Comma 10 2 10 2 2 4 5" xfId="34977" xr:uid="{E8C39D21-46FC-4AFA-9D58-70AF43645466}"/>
    <cellStyle name="Comma 10 2 10 2 2 5" xfId="6078" xr:uid="{80C046C4-E207-46D6-B114-0DDBAACD4C0D}"/>
    <cellStyle name="Comma 10 2 10 2 2 5 2" xfId="38830" xr:uid="{BE5B2FEF-6BEF-46C8-AFB7-E4D05D118C69}"/>
    <cellStyle name="Comma 10 2 10 2 2 6" xfId="13790" xr:uid="{E33BF04D-2897-4A11-8592-B74D037CFF64}"/>
    <cellStyle name="Comma 10 2 10 2 2 6 2" xfId="46542" xr:uid="{C08A715F-92F1-485F-81B2-54B0E32A1E27}"/>
    <cellStyle name="Comma 10 2 10 2 2 7" xfId="21497" xr:uid="{46393867-1379-4486-A503-B11FFB376287}"/>
    <cellStyle name="Comma 10 2 10 2 2 7 2" xfId="54248" xr:uid="{7DBB2C5C-54A1-49B0-BF45-0364635B6534}"/>
    <cellStyle name="Comma 10 2 10 2 2 8" xfId="36903" xr:uid="{C1075CFB-0048-4EB3-9115-CAD754E54113}"/>
    <cellStyle name="Comma 10 2 10 2 2 9" xfId="29201" xr:uid="{5BC221DC-A33A-4D1E-BE13-FA22EC1FC97A}"/>
    <cellStyle name="Comma 10 2 10 2 3" xfId="7168" xr:uid="{1F7EA758-9306-4A4F-8F7F-F81BB1E8B00F}"/>
    <cellStyle name="Comma 10 2 10 2 3 2" xfId="14873" xr:uid="{C93DB85D-0BE4-4E05-8FFA-99248A9740D3}"/>
    <cellStyle name="Comma 10 2 10 2 3 2 2" xfId="47625" xr:uid="{5F887429-779F-4B25-BAB2-746174344AF5}"/>
    <cellStyle name="Comma 10 2 10 2 3 3" xfId="22580" xr:uid="{AE59592D-D4EF-4A8D-8734-CD11E3AFF5BC}"/>
    <cellStyle name="Comma 10 2 10 2 3 3 2" xfId="55331" xr:uid="{7FCBD781-13E6-4221-A6C7-91404E31399F}"/>
    <cellStyle name="Comma 10 2 10 2 3 4" xfId="39920" xr:uid="{14F5067C-1007-453C-B56D-7CCABEFBA6BB}"/>
    <cellStyle name="Comma 10 2 10 2 3 5" xfId="30284" xr:uid="{3F8CA76E-9495-45CF-9EB1-0B40BB0B062A}"/>
    <cellStyle name="Comma 10 2 10 2 4" xfId="9093" xr:uid="{C6E92685-0919-49B6-8733-96CC54870DEC}"/>
    <cellStyle name="Comma 10 2 10 2 4 2" xfId="16798" xr:uid="{444EFAD4-BF41-47CD-AF31-31540B715B44}"/>
    <cellStyle name="Comma 10 2 10 2 4 2 2" xfId="49550" xr:uid="{51323A61-E530-477D-98DF-919F8AF2CAEB}"/>
    <cellStyle name="Comma 10 2 10 2 4 3" xfId="24505" xr:uid="{4CE0F9B1-CD19-4046-B5A3-1EE0788EB513}"/>
    <cellStyle name="Comma 10 2 10 2 4 3 2" xfId="57256" xr:uid="{3D7B7979-30F2-44FC-A710-3867827CBC9D}"/>
    <cellStyle name="Comma 10 2 10 2 4 4" xfId="41845" xr:uid="{325B1D4A-7E29-41A5-9241-A49B53B66DF5}"/>
    <cellStyle name="Comma 10 2 10 2 4 5" xfId="32209" xr:uid="{7AFDD337-5648-4183-B652-42A96F31D986}"/>
    <cellStyle name="Comma 10 2 10 2 5" xfId="11020" xr:uid="{A054D019-74CC-46DB-993E-15DC26E22CB2}"/>
    <cellStyle name="Comma 10 2 10 2 5 2" xfId="18725" xr:uid="{6EE00529-6E22-46B4-A9BC-243ABB978374}"/>
    <cellStyle name="Comma 10 2 10 2 5 2 2" xfId="51477" xr:uid="{4A55EECA-E7CC-40B6-A75F-FB0503E508EE}"/>
    <cellStyle name="Comma 10 2 10 2 5 3" xfId="26432" xr:uid="{D2F87A04-099B-4348-AEFD-F870777E1742}"/>
    <cellStyle name="Comma 10 2 10 2 5 3 2" xfId="59183" xr:uid="{FCD62A07-13B5-4B2A-8B76-F065002F8559}"/>
    <cellStyle name="Comma 10 2 10 2 5 4" xfId="43772" xr:uid="{BBE3C732-5C98-4D49-B503-0B10C84BFF0C}"/>
    <cellStyle name="Comma 10 2 10 2 5 5" xfId="34136" xr:uid="{4726C734-E70A-4B4A-B547-0125352125B6}"/>
    <cellStyle name="Comma 10 2 10 2 6" xfId="5237" xr:uid="{8B74C781-C2BB-487D-8313-72872A314C5D}"/>
    <cellStyle name="Comma 10 2 10 2 6 2" xfId="37989" xr:uid="{DDE76805-DA78-4FC7-9556-FB11A26407A7}"/>
    <cellStyle name="Comma 10 2 10 2 7" xfId="12949" xr:uid="{697813D0-69CB-46CC-95FB-300BAAA34C0C}"/>
    <cellStyle name="Comma 10 2 10 2 7 2" xfId="45701" xr:uid="{5F8679B5-518A-4918-825A-B9872BA3B338}"/>
    <cellStyle name="Comma 10 2 10 2 8" xfId="20656" xr:uid="{6F649BAD-AA88-40DB-80B5-6CFE45F7AC4A}"/>
    <cellStyle name="Comma 10 2 10 2 8 2" xfId="53407" xr:uid="{1728A97F-8BF1-4266-BEE5-7E6EEC9326C0}"/>
    <cellStyle name="Comma 10 2 10 2 9" xfId="36062" xr:uid="{E915A9F6-2164-4A79-91A3-A707C7AC8983}"/>
    <cellStyle name="Comma 10 2 10 3" xfId="3696" xr:uid="{68DA2D59-1E97-47A0-AC0B-52AFF42C997F}"/>
    <cellStyle name="Comma 10 2 10 3 2" xfId="7564" xr:uid="{54D0345E-A465-4C22-904C-677DAC91DF30}"/>
    <cellStyle name="Comma 10 2 10 3 2 2" xfId="15269" xr:uid="{0146BF6C-D799-44FC-A13D-B66C520A5168}"/>
    <cellStyle name="Comma 10 2 10 3 2 2 2" xfId="48021" xr:uid="{4C3B5CBB-42C5-40DC-BB93-18A7219EBA95}"/>
    <cellStyle name="Comma 10 2 10 3 2 3" xfId="22976" xr:uid="{0588339C-D86C-4A8E-B111-12DB113237FD}"/>
    <cellStyle name="Comma 10 2 10 3 2 3 2" xfId="55727" xr:uid="{AC6CE40A-B3FF-4EAC-8AEA-9B6EA7DF281A}"/>
    <cellStyle name="Comma 10 2 10 3 2 4" xfId="40316" xr:uid="{5CA0E1AB-036D-40A2-9F05-9F9D80A63DB9}"/>
    <cellStyle name="Comma 10 2 10 3 2 5" xfId="30680" xr:uid="{507CB049-3DE3-4CAF-876F-FF754F8CD83F}"/>
    <cellStyle name="Comma 10 2 10 3 3" xfId="9489" xr:uid="{41D43262-B75B-4D5D-A997-47F27B1D6BE8}"/>
    <cellStyle name="Comma 10 2 10 3 3 2" xfId="17194" xr:uid="{01A0BE64-4A55-4F5D-B81C-C7756D0974CC}"/>
    <cellStyle name="Comma 10 2 10 3 3 2 2" xfId="49946" xr:uid="{139FD4FB-B868-4877-BB50-E8FDD82C280C}"/>
    <cellStyle name="Comma 10 2 10 3 3 3" xfId="24901" xr:uid="{72371D29-274C-43A7-9C8D-58D1A1152446}"/>
    <cellStyle name="Comma 10 2 10 3 3 3 2" xfId="57652" xr:uid="{A129B288-C965-4DA0-9929-162E8A3D0749}"/>
    <cellStyle name="Comma 10 2 10 3 3 4" xfId="42241" xr:uid="{167BE473-9DA8-4291-8AC9-440172F66F9E}"/>
    <cellStyle name="Comma 10 2 10 3 3 5" xfId="32605" xr:uid="{FFAD38F2-408C-4FB4-9813-A1781164CDF5}"/>
    <cellStyle name="Comma 10 2 10 3 4" xfId="11416" xr:uid="{9C7421A4-22BA-4DA3-AA98-7E686223076D}"/>
    <cellStyle name="Comma 10 2 10 3 4 2" xfId="19121" xr:uid="{33EE6FA5-FCCD-4C07-A0C0-DAC0801A3E2F}"/>
    <cellStyle name="Comma 10 2 10 3 4 2 2" xfId="51873" xr:uid="{96BD85D7-523E-448E-B151-160F11D1E31F}"/>
    <cellStyle name="Comma 10 2 10 3 4 3" xfId="26828" xr:uid="{E3539843-15F7-4F83-929D-4404EE04F4DB}"/>
    <cellStyle name="Comma 10 2 10 3 4 3 2" xfId="59579" xr:uid="{22572B1D-A5FD-4861-8348-D284E2E5BA52}"/>
    <cellStyle name="Comma 10 2 10 3 4 4" xfId="44168" xr:uid="{BD362FCB-5067-4F04-923C-C6451478CE78}"/>
    <cellStyle name="Comma 10 2 10 3 4 5" xfId="34532" xr:uid="{A87F11C4-C65E-4091-B9BB-B24A181CF186}"/>
    <cellStyle name="Comma 10 2 10 3 5" xfId="5633" xr:uid="{DC99746A-9CE5-447C-8C0E-FD089B0B4399}"/>
    <cellStyle name="Comma 10 2 10 3 5 2" xfId="38385" xr:uid="{54E6AA5D-3E96-45CB-9FD2-C680F8B83B18}"/>
    <cellStyle name="Comma 10 2 10 3 6" xfId="13345" xr:uid="{0F3D7815-9311-4B3E-BC2C-583E020687DB}"/>
    <cellStyle name="Comma 10 2 10 3 6 2" xfId="46097" xr:uid="{15CF8A68-5354-470D-9F79-EC83A03B73E5}"/>
    <cellStyle name="Comma 10 2 10 3 7" xfId="21052" xr:uid="{C6821819-0D21-4A7F-BEE3-4E2641BA9D19}"/>
    <cellStyle name="Comma 10 2 10 3 7 2" xfId="53803" xr:uid="{858055DB-CE1C-4818-A0F9-7B8207A18797}"/>
    <cellStyle name="Comma 10 2 10 3 8" xfId="36458" xr:uid="{B81E4222-DD5F-4F40-8030-9A00D2EB5664}"/>
    <cellStyle name="Comma 10 2 10 3 9" xfId="28756" xr:uid="{54B277BB-1EB3-4032-9C69-F2F54E9443A4}"/>
    <cellStyle name="Comma 10 2 10 4" xfId="6807" xr:uid="{4E63790D-2C1A-4BF2-85C3-D0CAD4CE3B24}"/>
    <cellStyle name="Comma 10 2 10 4 2" xfId="14515" xr:uid="{0FAF53E0-BA40-47ED-8D04-42F7F9ACE068}"/>
    <cellStyle name="Comma 10 2 10 4 2 2" xfId="47267" xr:uid="{8E5FD63E-9583-4BCC-8CA0-DFD3316EB824}"/>
    <cellStyle name="Comma 10 2 10 4 3" xfId="22222" xr:uid="{581A1474-02E5-44E3-84E5-877CD6E866F4}"/>
    <cellStyle name="Comma 10 2 10 4 3 2" xfId="54973" xr:uid="{8DA04978-5428-42AF-9326-FBA111635FCE}"/>
    <cellStyle name="Comma 10 2 10 4 4" xfId="39559" xr:uid="{A75F2B04-A994-417D-98C0-88DDE0460B85}"/>
    <cellStyle name="Comma 10 2 10 4 5" xfId="29926" xr:uid="{9F4D7E1B-2BE0-4704-821D-C83992FC61F2}"/>
    <cellStyle name="Comma 10 2 10 5" xfId="8734" xr:uid="{FB1CDCFC-9221-4135-B1F3-E0E3701CA67E}"/>
    <cellStyle name="Comma 10 2 10 5 2" xfId="16439" xr:uid="{253254C5-D01E-4B8E-AE03-6FF0E3632602}"/>
    <cellStyle name="Comma 10 2 10 5 2 2" xfId="49191" xr:uid="{24DDB3A7-9B18-490B-9B8E-DBBD8DAA7B61}"/>
    <cellStyle name="Comma 10 2 10 5 3" xfId="24146" xr:uid="{E124C2ED-2844-4E1D-B7FC-A832AC0A93A4}"/>
    <cellStyle name="Comma 10 2 10 5 3 2" xfId="56897" xr:uid="{E46B4D80-6989-4863-A459-28ECB2CEAC01}"/>
    <cellStyle name="Comma 10 2 10 5 4" xfId="41486" xr:uid="{C1442EEA-799E-45D3-9FF0-66D083672667}"/>
    <cellStyle name="Comma 10 2 10 5 5" xfId="31850" xr:uid="{6772C7CB-D36B-4469-A6A5-F71A3A72F070}"/>
    <cellStyle name="Comma 10 2 10 6" xfId="10660" xr:uid="{392BA49B-352D-43AF-812B-311B59ECE9DD}"/>
    <cellStyle name="Comma 10 2 10 6 2" xfId="18365" xr:uid="{AD510C7D-F1E1-4084-92FD-EC1A2E0CE57B}"/>
    <cellStyle name="Comma 10 2 10 6 2 2" xfId="51117" xr:uid="{76DA4EA2-A954-48FE-B7D6-C4870E28D441}"/>
    <cellStyle name="Comma 10 2 10 6 3" xfId="26072" xr:uid="{4216E7F6-81E2-4A20-B6FC-6DAD9DBA06EC}"/>
    <cellStyle name="Comma 10 2 10 6 3 2" xfId="58823" xr:uid="{0EA519E0-7418-4276-A93E-35F30046244A}"/>
    <cellStyle name="Comma 10 2 10 6 4" xfId="43412" xr:uid="{0A50166D-4F91-430B-ABFF-2C6CB1602619}"/>
    <cellStyle name="Comma 10 2 10 6 5" xfId="33776" xr:uid="{B7A46A17-FA0C-401C-BD7F-0806333F72D4}"/>
    <cellStyle name="Comma 10 2 10 7" xfId="4878" xr:uid="{36896150-D99B-4297-8F9A-4F3DEE8C911F}"/>
    <cellStyle name="Comma 10 2 10 7 2" xfId="37630" xr:uid="{71265C34-9091-4CE2-960A-F275371D7CCF}"/>
    <cellStyle name="Comma 10 2 10 8" xfId="12590" xr:uid="{B0A4BAF7-055B-4B72-AD87-87DD2127AC0A}"/>
    <cellStyle name="Comma 10 2 10 8 2" xfId="45342" xr:uid="{11ECCE41-6183-45F9-A127-BC0517644273}"/>
    <cellStyle name="Comma 10 2 10 9" xfId="20298" xr:uid="{0308B6BB-347F-4486-A460-3EA210615C38}"/>
    <cellStyle name="Comma 10 2 10 9 2" xfId="53049" xr:uid="{A8478B0C-9821-4DE5-AE66-2EECBA75FB83}"/>
    <cellStyle name="Comma 10 2 11" xfId="664" xr:uid="{14BB3A78-2E03-4A0A-95A5-BD95238A414F}"/>
    <cellStyle name="Comma 10 2 11 10" xfId="35705" xr:uid="{1F02F082-DF18-42C5-909A-3A7C24A4C9F3}"/>
    <cellStyle name="Comma 10 2 11 11" xfId="28003" xr:uid="{C61E2E14-AC49-4435-AE79-63084F2E2F68}"/>
    <cellStyle name="Comma 10 2 11 12" xfId="2892" xr:uid="{9859E795-16F8-47B8-91B6-A657DBE18D44}"/>
    <cellStyle name="Comma 10 2 11 13" xfId="60476" xr:uid="{EBED40A3-3D99-4EF4-B36D-8F81151671CD}"/>
    <cellStyle name="Comma 10 2 11 2" xfId="2176" xr:uid="{4AB9C558-3D52-449B-9F62-E80E56545EEB}"/>
    <cellStyle name="Comma 10 2 11 2 10" xfId="28361" xr:uid="{65458316-174F-4C8A-8E28-08566242F757}"/>
    <cellStyle name="Comma 10 2 11 2 11" xfId="3301" xr:uid="{C239E2FB-12A2-45C9-8E5B-F6C3FE584B79}"/>
    <cellStyle name="Comma 10 2 11 2 12" xfId="61192" xr:uid="{F04190C9-54BB-4103-87EB-BBF7836A3DD4}"/>
    <cellStyle name="Comma 10 2 11 2 2" xfId="4147" xr:uid="{226E37BB-609E-400A-9712-8870F63DE68A}"/>
    <cellStyle name="Comma 10 2 11 2 2 2" xfId="8010" xr:uid="{4B7679B5-DCED-4C45-9E32-4671AB280D52}"/>
    <cellStyle name="Comma 10 2 11 2 2 2 2" xfId="15715" xr:uid="{64BBFBDB-4C5E-4879-AD52-686785B8EED8}"/>
    <cellStyle name="Comma 10 2 11 2 2 2 2 2" xfId="48467" xr:uid="{D46319B0-DCCF-4412-9046-3C37DDD01E6C}"/>
    <cellStyle name="Comma 10 2 11 2 2 2 3" xfId="23422" xr:uid="{51D6FD57-D8D8-48CA-87D8-D8D7E2BF3930}"/>
    <cellStyle name="Comma 10 2 11 2 2 2 3 2" xfId="56173" xr:uid="{C41AF38A-5B2C-44D7-9799-C9BEF9C407F3}"/>
    <cellStyle name="Comma 10 2 11 2 2 2 4" xfId="40762" xr:uid="{31CE1162-BFCD-4281-A911-E559FFD6B74B}"/>
    <cellStyle name="Comma 10 2 11 2 2 2 5" xfId="31126" xr:uid="{6F834CFB-3DFE-4384-B3D0-DF555CD5955B}"/>
    <cellStyle name="Comma 10 2 11 2 2 3" xfId="9935" xr:uid="{90D878D1-CFF9-483B-B5B5-91A953EDF736}"/>
    <cellStyle name="Comma 10 2 11 2 2 3 2" xfId="17640" xr:uid="{562590AB-8BDD-416A-B46D-EF0033895CDF}"/>
    <cellStyle name="Comma 10 2 11 2 2 3 2 2" xfId="50392" xr:uid="{F9710758-4E60-4FBC-8F95-5E27DA808832}"/>
    <cellStyle name="Comma 10 2 11 2 2 3 3" xfId="25347" xr:uid="{5A52697A-E337-41BD-9E32-4C1268FB4140}"/>
    <cellStyle name="Comma 10 2 11 2 2 3 3 2" xfId="58098" xr:uid="{66C669D0-4E04-4B70-AAEF-F435C4907CD9}"/>
    <cellStyle name="Comma 10 2 11 2 2 3 4" xfId="42687" xr:uid="{BFDB3F63-D1B8-43DA-A4D6-4B0296DFA89A}"/>
    <cellStyle name="Comma 10 2 11 2 2 3 5" xfId="33051" xr:uid="{AA24D1C6-7FC2-4D35-B08B-47CE86EE571A}"/>
    <cellStyle name="Comma 10 2 11 2 2 4" xfId="11862" xr:uid="{C8358651-EFE5-4048-AE0F-9F9805162C4C}"/>
    <cellStyle name="Comma 10 2 11 2 2 4 2" xfId="19567" xr:uid="{CFF101E6-40EE-481B-82B9-85FAB159205C}"/>
    <cellStyle name="Comma 10 2 11 2 2 4 2 2" xfId="52319" xr:uid="{F5881695-BB9E-485D-BFAE-72E4DE56045B}"/>
    <cellStyle name="Comma 10 2 11 2 2 4 3" xfId="27274" xr:uid="{29415CDE-EF16-41A8-9BF9-21C69406AACF}"/>
    <cellStyle name="Comma 10 2 11 2 2 4 3 2" xfId="60025" xr:uid="{FB69ED55-773D-46CA-814A-1726C5E88D4A}"/>
    <cellStyle name="Comma 10 2 11 2 2 4 4" xfId="44614" xr:uid="{3211CC70-C200-4C9C-958F-6F28463EA4E7}"/>
    <cellStyle name="Comma 10 2 11 2 2 4 5" xfId="34978" xr:uid="{A0E972F2-E33E-41A9-A000-B244178D8592}"/>
    <cellStyle name="Comma 10 2 11 2 2 5" xfId="6079" xr:uid="{F41AED0E-C357-4791-8E1F-EA543647F116}"/>
    <cellStyle name="Comma 10 2 11 2 2 5 2" xfId="38831" xr:uid="{EEA87A3B-1511-4328-B78F-EDE53A3169D7}"/>
    <cellStyle name="Comma 10 2 11 2 2 6" xfId="13791" xr:uid="{76D02DE9-BA4A-4ADA-8BC5-6C4BCB7E6F3E}"/>
    <cellStyle name="Comma 10 2 11 2 2 6 2" xfId="46543" xr:uid="{8693A4F8-3C99-49A5-B01E-4A40C6AA34C4}"/>
    <cellStyle name="Comma 10 2 11 2 2 7" xfId="21498" xr:uid="{2F26EFA7-C6FA-499F-98C7-4B5F2B0C92F4}"/>
    <cellStyle name="Comma 10 2 11 2 2 7 2" xfId="54249" xr:uid="{D9A2D4B1-CB5F-4653-9717-6378FBCD4A66}"/>
    <cellStyle name="Comma 10 2 11 2 2 8" xfId="36904" xr:uid="{54871183-C466-4A0C-9B13-725D4EAAC090}"/>
    <cellStyle name="Comma 10 2 11 2 2 9" xfId="29202" xr:uid="{EC5E6BE8-594D-47FB-8F62-7845D58A8451}"/>
    <cellStyle name="Comma 10 2 11 2 3" xfId="7169" xr:uid="{D34F92F2-C6D0-4140-90B3-B6CC335DA010}"/>
    <cellStyle name="Comma 10 2 11 2 3 2" xfId="14874" xr:uid="{F506AB15-1148-45AD-99BA-6B164887AA24}"/>
    <cellStyle name="Comma 10 2 11 2 3 2 2" xfId="47626" xr:uid="{8322A56A-9595-4888-B204-F6CEB059BDC1}"/>
    <cellStyle name="Comma 10 2 11 2 3 3" xfId="22581" xr:uid="{B2F0FB18-B5E9-4BE4-B93D-D33E66F324D4}"/>
    <cellStyle name="Comma 10 2 11 2 3 3 2" xfId="55332" xr:uid="{755B30BB-0DF5-4D50-80A2-9BF29018D4B8}"/>
    <cellStyle name="Comma 10 2 11 2 3 4" xfId="39921" xr:uid="{D04C3582-7FC5-4326-AF89-94B644BB69E2}"/>
    <cellStyle name="Comma 10 2 11 2 3 5" xfId="30285" xr:uid="{B257298B-98AE-4B92-AB2B-78B0919366B9}"/>
    <cellStyle name="Comma 10 2 11 2 4" xfId="9094" xr:uid="{6BD60F39-CBF1-47B6-9D9B-DDD3D2C5B1EC}"/>
    <cellStyle name="Comma 10 2 11 2 4 2" xfId="16799" xr:uid="{D9243F75-E4A7-4514-8B13-301402D8FEE2}"/>
    <cellStyle name="Comma 10 2 11 2 4 2 2" xfId="49551" xr:uid="{6A7832E2-41A7-4667-89B4-9473E877E5B8}"/>
    <cellStyle name="Comma 10 2 11 2 4 3" xfId="24506" xr:uid="{5FA5A21A-6F19-43D5-9876-7FF684B6DE3C}"/>
    <cellStyle name="Comma 10 2 11 2 4 3 2" xfId="57257" xr:uid="{B4E8040C-3518-4497-A900-4114794F1FB1}"/>
    <cellStyle name="Comma 10 2 11 2 4 4" xfId="41846" xr:uid="{0D323D32-3FC2-4893-BCDA-EE8BBAB4C1CC}"/>
    <cellStyle name="Comma 10 2 11 2 4 5" xfId="32210" xr:uid="{4F7E25A7-FF47-425F-922E-F99C4C642812}"/>
    <cellStyle name="Comma 10 2 11 2 5" xfId="11021" xr:uid="{9D9E5011-00DE-45D5-B691-2ACD43272F24}"/>
    <cellStyle name="Comma 10 2 11 2 5 2" xfId="18726" xr:uid="{808AE436-CFF9-4B32-BC29-C22DABE0EF6D}"/>
    <cellStyle name="Comma 10 2 11 2 5 2 2" xfId="51478" xr:uid="{FCE2F344-FB09-4890-9F0C-2F3ABDE20DB2}"/>
    <cellStyle name="Comma 10 2 11 2 5 3" xfId="26433" xr:uid="{35323DD2-1119-470A-B5D0-429B6171C324}"/>
    <cellStyle name="Comma 10 2 11 2 5 3 2" xfId="59184" xr:uid="{7A6FE478-E3A0-4CF5-B1C7-495B549931F4}"/>
    <cellStyle name="Comma 10 2 11 2 5 4" xfId="43773" xr:uid="{102B45CC-E37F-410B-96F8-24CA224835D1}"/>
    <cellStyle name="Comma 10 2 11 2 5 5" xfId="34137" xr:uid="{AD8BB629-B995-431D-8E86-A8E8ECEEB3CF}"/>
    <cellStyle name="Comma 10 2 11 2 6" xfId="5238" xr:uid="{BAB0C306-740E-4310-8D5F-2E5E49D92861}"/>
    <cellStyle name="Comma 10 2 11 2 6 2" xfId="37990" xr:uid="{4347F917-FF01-41BB-A102-4425B78CE92A}"/>
    <cellStyle name="Comma 10 2 11 2 7" xfId="12950" xr:uid="{0BA28725-12C9-4BCB-905C-270125A52692}"/>
    <cellStyle name="Comma 10 2 11 2 7 2" xfId="45702" xr:uid="{0E452A92-8C2B-4685-A046-A171770F8A50}"/>
    <cellStyle name="Comma 10 2 11 2 8" xfId="20657" xr:uid="{3DB39B98-056B-4062-9363-D075F8049E27}"/>
    <cellStyle name="Comma 10 2 11 2 8 2" xfId="53408" xr:uid="{AAA8375F-BA69-4994-BDDA-13F89470D53B}"/>
    <cellStyle name="Comma 10 2 11 2 9" xfId="36063" xr:uid="{3500DD0B-B4F6-41C5-9DEC-8C32DFA4A062}"/>
    <cellStyle name="Comma 10 2 11 3" xfId="3697" xr:uid="{C6DA7B36-BE4E-4394-808E-0F1F210C3E93}"/>
    <cellStyle name="Comma 10 2 11 3 2" xfId="7565" xr:uid="{11022672-6F54-45DD-BCC3-51900938813B}"/>
    <cellStyle name="Comma 10 2 11 3 2 2" xfId="15270" xr:uid="{2F287223-7AA7-4CD4-9BAA-ADEB621D83CB}"/>
    <cellStyle name="Comma 10 2 11 3 2 2 2" xfId="48022" xr:uid="{5B1C949D-9608-4EB7-8DE9-4EB925AA4BF9}"/>
    <cellStyle name="Comma 10 2 11 3 2 3" xfId="22977" xr:uid="{C08B1010-5BC3-4394-B325-BD5BB200F187}"/>
    <cellStyle name="Comma 10 2 11 3 2 3 2" xfId="55728" xr:uid="{76C7EFFD-D88F-4D09-A7DE-36170B58A0F0}"/>
    <cellStyle name="Comma 10 2 11 3 2 4" xfId="40317" xr:uid="{8AEAC596-C983-4601-8C89-07C69E483406}"/>
    <cellStyle name="Comma 10 2 11 3 2 5" xfId="30681" xr:uid="{21673E41-E85E-446F-9D07-CDF4939EE55B}"/>
    <cellStyle name="Comma 10 2 11 3 3" xfId="9490" xr:uid="{3F5283BA-4CEA-49DA-BE6C-AD01EE5413FB}"/>
    <cellStyle name="Comma 10 2 11 3 3 2" xfId="17195" xr:uid="{028CCFE8-F486-4796-98E6-111F3BA5425E}"/>
    <cellStyle name="Comma 10 2 11 3 3 2 2" xfId="49947" xr:uid="{974EDA4C-9008-42F2-9363-9ADAB9FF5488}"/>
    <cellStyle name="Comma 10 2 11 3 3 3" xfId="24902" xr:uid="{7FF73BDC-08BF-45C6-B442-4F44EFE3F57E}"/>
    <cellStyle name="Comma 10 2 11 3 3 3 2" xfId="57653" xr:uid="{112A5BED-2FFD-4443-A18E-F73D8211D6CC}"/>
    <cellStyle name="Comma 10 2 11 3 3 4" xfId="42242" xr:uid="{835C5019-0B42-45B1-9E32-DA031F49FD7B}"/>
    <cellStyle name="Comma 10 2 11 3 3 5" xfId="32606" xr:uid="{B990FB2D-83D9-4A43-8D21-DDA24E4FB785}"/>
    <cellStyle name="Comma 10 2 11 3 4" xfId="11417" xr:uid="{776904AB-258C-4C34-8764-549BD493F617}"/>
    <cellStyle name="Comma 10 2 11 3 4 2" xfId="19122" xr:uid="{1C647596-5394-40C8-B1D8-5223D38B7040}"/>
    <cellStyle name="Comma 10 2 11 3 4 2 2" xfId="51874" xr:uid="{15CB390F-7984-4097-AFB3-20F61A1BDF0D}"/>
    <cellStyle name="Comma 10 2 11 3 4 3" xfId="26829" xr:uid="{5447C5B8-D336-44E3-A3F7-C90D372DC976}"/>
    <cellStyle name="Comma 10 2 11 3 4 3 2" xfId="59580" xr:uid="{9D2B31F7-15C2-4BDB-9998-EE750DEF4CA3}"/>
    <cellStyle name="Comma 10 2 11 3 4 4" xfId="44169" xr:uid="{541989A7-775B-46B5-947B-41EC7B58DD59}"/>
    <cellStyle name="Comma 10 2 11 3 4 5" xfId="34533" xr:uid="{59005EBA-7F63-4AA3-8D29-79AC9E4FF199}"/>
    <cellStyle name="Comma 10 2 11 3 5" xfId="5634" xr:uid="{DFA552C4-2668-431D-B0D6-CEF18B6411EA}"/>
    <cellStyle name="Comma 10 2 11 3 5 2" xfId="38386" xr:uid="{8F11CDDF-B7DF-4A97-9AC7-9024EE9E854A}"/>
    <cellStyle name="Comma 10 2 11 3 6" xfId="13346" xr:uid="{FC806F40-4F78-4FB2-9BBB-84EE33273A95}"/>
    <cellStyle name="Comma 10 2 11 3 6 2" xfId="46098" xr:uid="{3C50DDD7-C518-4050-A954-9E3DF38E42CA}"/>
    <cellStyle name="Comma 10 2 11 3 7" xfId="21053" xr:uid="{68B73A64-E880-4B22-9123-553371E15935}"/>
    <cellStyle name="Comma 10 2 11 3 7 2" xfId="53804" xr:uid="{D9437F1B-1D7B-40B9-9FDB-81D83D1AB8A8}"/>
    <cellStyle name="Comma 10 2 11 3 8" xfId="36459" xr:uid="{73C33893-6D10-4F8F-9872-3DB05E921EA5}"/>
    <cellStyle name="Comma 10 2 11 3 9" xfId="28757" xr:uid="{6757C748-ABEB-49F7-9D99-0EABDC839517}"/>
    <cellStyle name="Comma 10 2 11 4" xfId="6808" xr:uid="{B9BD71B5-5029-4EBC-A661-435DF11EA6B9}"/>
    <cellStyle name="Comma 10 2 11 4 2" xfId="14516" xr:uid="{80226475-04A2-4ED0-91B1-C540EE40D57D}"/>
    <cellStyle name="Comma 10 2 11 4 2 2" xfId="47268" xr:uid="{FA0FA69D-95D6-4BD8-B90F-8DB40ED7E8A5}"/>
    <cellStyle name="Comma 10 2 11 4 3" xfId="22223" xr:uid="{B2F27137-764F-41AF-8308-6A1AE3DEDA94}"/>
    <cellStyle name="Comma 10 2 11 4 3 2" xfId="54974" xr:uid="{396FF82B-701E-4C61-A27F-148B8F526708}"/>
    <cellStyle name="Comma 10 2 11 4 4" xfId="39560" xr:uid="{424F5176-679A-4181-A58A-0DEA6193F17C}"/>
    <cellStyle name="Comma 10 2 11 4 5" xfId="29927" xr:uid="{138D0C6D-027B-4596-8499-AE2EA8FF1060}"/>
    <cellStyle name="Comma 10 2 11 5" xfId="8735" xr:uid="{3E380725-E5AC-48B7-A588-FAB94038989A}"/>
    <cellStyle name="Comma 10 2 11 5 2" xfId="16440" xr:uid="{64B821CC-A5DD-44C6-BA0D-B88418B14F8B}"/>
    <cellStyle name="Comma 10 2 11 5 2 2" xfId="49192" xr:uid="{62229869-E3C1-4D18-8A0A-9D4DBE7DB32A}"/>
    <cellStyle name="Comma 10 2 11 5 3" xfId="24147" xr:uid="{FF0F822E-B1EB-406D-BE29-C5229FE01141}"/>
    <cellStyle name="Comma 10 2 11 5 3 2" xfId="56898" xr:uid="{DFEAB62E-1260-47AC-B053-53413614ECAD}"/>
    <cellStyle name="Comma 10 2 11 5 4" xfId="41487" xr:uid="{2C621334-7927-4D50-8ACF-AED12F8E7D53}"/>
    <cellStyle name="Comma 10 2 11 5 5" xfId="31851" xr:uid="{F6CA3BDE-DE5D-4E46-B694-D176235FBD0A}"/>
    <cellStyle name="Comma 10 2 11 6" xfId="10661" xr:uid="{CA37CB4D-C336-4F1B-9FCD-1F5C348B72D3}"/>
    <cellStyle name="Comma 10 2 11 6 2" xfId="18366" xr:uid="{83632348-8A54-4C09-B7A0-CDBD4A2FC2B4}"/>
    <cellStyle name="Comma 10 2 11 6 2 2" xfId="51118" xr:uid="{717C14AC-FBF3-4C1F-8CD1-55C71CF3759C}"/>
    <cellStyle name="Comma 10 2 11 6 3" xfId="26073" xr:uid="{2A79625C-AB72-4F3C-A6A3-2339693ABE7D}"/>
    <cellStyle name="Comma 10 2 11 6 3 2" xfId="58824" xr:uid="{6F9D26ED-9901-4099-834E-64BF59858719}"/>
    <cellStyle name="Comma 10 2 11 6 4" xfId="43413" xr:uid="{DF5F066A-CB42-43F2-9AB0-C03610870F97}"/>
    <cellStyle name="Comma 10 2 11 6 5" xfId="33777" xr:uid="{9A435673-DD0E-4CDA-AE1D-561E10A7E6B7}"/>
    <cellStyle name="Comma 10 2 11 7" xfId="4879" xr:uid="{2E7BF61D-862B-4224-B412-D46446EC5BA2}"/>
    <cellStyle name="Comma 10 2 11 7 2" xfId="37631" xr:uid="{0A1622E9-A202-40D2-8918-AD2A8C02B05D}"/>
    <cellStyle name="Comma 10 2 11 8" xfId="12591" xr:uid="{2B18E036-CE5D-4A61-9CA2-F7620CE62FBE}"/>
    <cellStyle name="Comma 10 2 11 8 2" xfId="45343" xr:uid="{47FDF581-5063-4BE0-AC35-259F6CAFBE90}"/>
    <cellStyle name="Comma 10 2 11 9" xfId="20299" xr:uid="{C04FBB7D-C11E-4F4D-A4EB-9C0732A400FD}"/>
    <cellStyle name="Comma 10 2 11 9 2" xfId="53050" xr:uid="{07B95B1D-2A7F-4736-8DDF-7E7E4BB377CA}"/>
    <cellStyle name="Comma 10 2 12" xfId="665" xr:uid="{BBA33D7E-9EB3-4C94-B50C-1DFC3447F333}"/>
    <cellStyle name="Comma 10 2 12 10" xfId="35706" xr:uid="{199D6862-B2B8-4034-8672-ADDAE5D6E34E}"/>
    <cellStyle name="Comma 10 2 12 11" xfId="28004" xr:uid="{06C5DD3D-8C55-4CD4-8308-B0AF685CB76C}"/>
    <cellStyle name="Comma 10 2 12 12" xfId="2893" xr:uid="{447F886E-F1A4-4D0E-9C48-F39F433E701A}"/>
    <cellStyle name="Comma 10 2 12 13" xfId="60477" xr:uid="{95E085B8-E441-4F54-BA12-9162428ADE56}"/>
    <cellStyle name="Comma 10 2 12 2" xfId="2177" xr:uid="{9F5D6320-F9A2-42FC-9549-21A6C0462F26}"/>
    <cellStyle name="Comma 10 2 12 2 10" xfId="28362" xr:uid="{30BDCDA8-D517-419F-AFAE-FC81C77B99FD}"/>
    <cellStyle name="Comma 10 2 12 2 11" xfId="3302" xr:uid="{EAAD3BAB-5C91-41B7-AEF7-73D3F7504FD6}"/>
    <cellStyle name="Comma 10 2 12 2 12" xfId="61193" xr:uid="{E3B5F67A-2B58-41E1-B2DE-F5581D0EFB76}"/>
    <cellStyle name="Comma 10 2 12 2 2" xfId="4148" xr:uid="{A8C3C824-6DFD-41F9-8651-24497D6A04A5}"/>
    <cellStyle name="Comma 10 2 12 2 2 2" xfId="8011" xr:uid="{5E5FD5E3-8545-455A-A5D9-92A2662FE52C}"/>
    <cellStyle name="Comma 10 2 12 2 2 2 2" xfId="15716" xr:uid="{5F64D8BA-623E-44A9-917D-A73B6E613754}"/>
    <cellStyle name="Comma 10 2 12 2 2 2 2 2" xfId="48468" xr:uid="{74BFCE6C-5FC6-4A70-B6C9-883DA3DC2C7A}"/>
    <cellStyle name="Comma 10 2 12 2 2 2 3" xfId="23423" xr:uid="{E3C3D94E-B00D-4672-9E6C-BDF632C4EEC9}"/>
    <cellStyle name="Comma 10 2 12 2 2 2 3 2" xfId="56174" xr:uid="{0CFDBE1C-9A95-490A-B096-10C4F8AAFD8E}"/>
    <cellStyle name="Comma 10 2 12 2 2 2 4" xfId="40763" xr:uid="{04CEF4F3-2A7E-4C46-9F18-529139E79BBA}"/>
    <cellStyle name="Comma 10 2 12 2 2 2 5" xfId="31127" xr:uid="{E5B6DF0D-DC10-45D1-90D5-A0110977C5DF}"/>
    <cellStyle name="Comma 10 2 12 2 2 3" xfId="9936" xr:uid="{A0204322-9F66-4C1B-8492-F6FA1EDBD2E0}"/>
    <cellStyle name="Comma 10 2 12 2 2 3 2" xfId="17641" xr:uid="{F51C5ABC-A9D6-4AC3-BE72-2C86231460D0}"/>
    <cellStyle name="Comma 10 2 12 2 2 3 2 2" xfId="50393" xr:uid="{C3EFF052-0A98-4AF1-952C-F6E5D18FAF54}"/>
    <cellStyle name="Comma 10 2 12 2 2 3 3" xfId="25348" xr:uid="{1A6E2305-B806-409C-93F3-A8F733AFE6E0}"/>
    <cellStyle name="Comma 10 2 12 2 2 3 3 2" xfId="58099" xr:uid="{FC2B1609-1E0C-4B89-8AC4-E15D5ABE217E}"/>
    <cellStyle name="Comma 10 2 12 2 2 3 4" xfId="42688" xr:uid="{5A86B772-FAEF-4B5E-8708-31285A659AED}"/>
    <cellStyle name="Comma 10 2 12 2 2 3 5" xfId="33052" xr:uid="{A13ED18E-EA10-4EE1-969D-D6D028C4ED58}"/>
    <cellStyle name="Comma 10 2 12 2 2 4" xfId="11863" xr:uid="{EA6AE038-0920-4BE6-AE34-CBB0A0830FE2}"/>
    <cellStyle name="Comma 10 2 12 2 2 4 2" xfId="19568" xr:uid="{B54E67F2-B027-49B7-AA20-17E1028EB30E}"/>
    <cellStyle name="Comma 10 2 12 2 2 4 2 2" xfId="52320" xr:uid="{486A9468-9C4C-46AE-8D24-76E4D16B4D4D}"/>
    <cellStyle name="Comma 10 2 12 2 2 4 3" xfId="27275" xr:uid="{A0BE38AF-865B-4EF7-AD57-59802FE19B7D}"/>
    <cellStyle name="Comma 10 2 12 2 2 4 3 2" xfId="60026" xr:uid="{0C500CAC-8B85-49F7-B704-A4B531BC8980}"/>
    <cellStyle name="Comma 10 2 12 2 2 4 4" xfId="44615" xr:uid="{A54D3C5F-6AFF-4A32-AB88-402A72FB8B70}"/>
    <cellStyle name="Comma 10 2 12 2 2 4 5" xfId="34979" xr:uid="{CC53A550-50A3-4C3F-B1A6-73C6407DA19A}"/>
    <cellStyle name="Comma 10 2 12 2 2 5" xfId="6080" xr:uid="{00FB606C-BE9A-4B1C-A5E3-6E711E4B1DDF}"/>
    <cellStyle name="Comma 10 2 12 2 2 5 2" xfId="38832" xr:uid="{E06716B1-AF36-44F6-9B18-F5D554FCE630}"/>
    <cellStyle name="Comma 10 2 12 2 2 6" xfId="13792" xr:uid="{28C67706-8C04-4781-AEB1-C788F7730A9A}"/>
    <cellStyle name="Comma 10 2 12 2 2 6 2" xfId="46544" xr:uid="{EC839E95-021E-48AF-A40E-442B987D0552}"/>
    <cellStyle name="Comma 10 2 12 2 2 7" xfId="21499" xr:uid="{5688F5B8-EC3A-45F5-A354-7B28349E4976}"/>
    <cellStyle name="Comma 10 2 12 2 2 7 2" xfId="54250" xr:uid="{496680EC-C8C6-41D4-A19D-94179BF189D3}"/>
    <cellStyle name="Comma 10 2 12 2 2 8" xfId="36905" xr:uid="{DC8BCD97-F611-4F6F-A781-6ACAB38DD18B}"/>
    <cellStyle name="Comma 10 2 12 2 2 9" xfId="29203" xr:uid="{F5C1E9EB-3B19-4B3F-B033-B82D4176FAA3}"/>
    <cellStyle name="Comma 10 2 12 2 3" xfId="7170" xr:uid="{EA2CAF39-F69D-47CF-A883-27E464290FA7}"/>
    <cellStyle name="Comma 10 2 12 2 3 2" xfId="14875" xr:uid="{6169C4A3-D46D-431D-BE2D-5880238E77F8}"/>
    <cellStyle name="Comma 10 2 12 2 3 2 2" xfId="47627" xr:uid="{C7E3E0A5-FF12-482A-B2EF-DF8B23C6B082}"/>
    <cellStyle name="Comma 10 2 12 2 3 3" xfId="22582" xr:uid="{E15279B7-0670-45B3-969F-8EBBA49A9E7D}"/>
    <cellStyle name="Comma 10 2 12 2 3 3 2" xfId="55333" xr:uid="{216F7470-34F7-4E9E-9E47-8186DFD69B8E}"/>
    <cellStyle name="Comma 10 2 12 2 3 4" xfId="39922" xr:uid="{EE423F7F-3C59-4A91-824C-1434D2900F47}"/>
    <cellStyle name="Comma 10 2 12 2 3 5" xfId="30286" xr:uid="{CC2C227C-48CC-442F-A1B3-D8C45219F58A}"/>
    <cellStyle name="Comma 10 2 12 2 4" xfId="9095" xr:uid="{5CE36F76-F877-4612-B74A-ED75E502BAC4}"/>
    <cellStyle name="Comma 10 2 12 2 4 2" xfId="16800" xr:uid="{7DA6B329-7854-475D-9D58-99586D7F83E1}"/>
    <cellStyle name="Comma 10 2 12 2 4 2 2" xfId="49552" xr:uid="{877C8EF1-CAA1-43B2-9FAB-5E804617E8CC}"/>
    <cellStyle name="Comma 10 2 12 2 4 3" xfId="24507" xr:uid="{BAFB3E5E-3079-416B-A506-6A5F72444356}"/>
    <cellStyle name="Comma 10 2 12 2 4 3 2" xfId="57258" xr:uid="{50102C31-B7BF-4DC2-ACE1-8DE6D8B5830E}"/>
    <cellStyle name="Comma 10 2 12 2 4 4" xfId="41847" xr:uid="{94FE0781-4670-41C9-8BB1-CCCF32C5C086}"/>
    <cellStyle name="Comma 10 2 12 2 4 5" xfId="32211" xr:uid="{2A10F460-67D5-4EA9-B1AC-44DD9561F826}"/>
    <cellStyle name="Comma 10 2 12 2 5" xfId="11022" xr:uid="{207BA36E-F28D-4515-B862-B9AA8606EED6}"/>
    <cellStyle name="Comma 10 2 12 2 5 2" xfId="18727" xr:uid="{3D81AC79-0B1E-400B-9621-B5982B5287C3}"/>
    <cellStyle name="Comma 10 2 12 2 5 2 2" xfId="51479" xr:uid="{E3FC4E99-1B37-44AD-8B51-5A8DD98D95A7}"/>
    <cellStyle name="Comma 10 2 12 2 5 3" xfId="26434" xr:uid="{20AD017B-57ED-4128-9444-7DA2C9029E2B}"/>
    <cellStyle name="Comma 10 2 12 2 5 3 2" xfId="59185" xr:uid="{9DC510C8-473B-4707-9A67-01126210CD16}"/>
    <cellStyle name="Comma 10 2 12 2 5 4" xfId="43774" xr:uid="{FB17ABFC-99A5-436F-B727-1FA7293A2555}"/>
    <cellStyle name="Comma 10 2 12 2 5 5" xfId="34138" xr:uid="{9A63C323-6F54-46E8-872B-BF35137AAE56}"/>
    <cellStyle name="Comma 10 2 12 2 6" xfId="5239" xr:uid="{9B988C66-A2D8-4863-9C3A-9B366BB1BAB8}"/>
    <cellStyle name="Comma 10 2 12 2 6 2" xfId="37991" xr:uid="{FBA0724D-2D32-43A1-8381-8963F1AEAA0D}"/>
    <cellStyle name="Comma 10 2 12 2 7" xfId="12951" xr:uid="{D422683A-C701-4018-8363-21360811FAC2}"/>
    <cellStyle name="Comma 10 2 12 2 7 2" xfId="45703" xr:uid="{C582FE17-C0DC-4B4F-AD13-44053DD0C78C}"/>
    <cellStyle name="Comma 10 2 12 2 8" xfId="20658" xr:uid="{4F63352E-3A2E-41FD-91A1-2DBB7A1D9521}"/>
    <cellStyle name="Comma 10 2 12 2 8 2" xfId="53409" xr:uid="{EC73648E-C6A5-49C5-ABD2-BF8B3129C5A1}"/>
    <cellStyle name="Comma 10 2 12 2 9" xfId="36064" xr:uid="{F14EBE18-5501-46E4-9364-25957BDE8223}"/>
    <cellStyle name="Comma 10 2 12 3" xfId="3698" xr:uid="{BC0B3276-C3E4-49ED-876A-7BD1A0F08A91}"/>
    <cellStyle name="Comma 10 2 12 3 2" xfId="7566" xr:uid="{EFD3D7C1-0A34-4903-B9C2-0EE581339CE0}"/>
    <cellStyle name="Comma 10 2 12 3 2 2" xfId="15271" xr:uid="{22DDE997-FF57-43AE-9270-F1E091F27266}"/>
    <cellStyle name="Comma 10 2 12 3 2 2 2" xfId="48023" xr:uid="{7B02286A-5F15-449A-958C-779C734EFA78}"/>
    <cellStyle name="Comma 10 2 12 3 2 3" xfId="22978" xr:uid="{A9597BF8-1E66-4F43-A74E-57A6081FEFED}"/>
    <cellStyle name="Comma 10 2 12 3 2 3 2" xfId="55729" xr:uid="{9D8E8AE5-0836-4D77-8295-B6DBC6DC218D}"/>
    <cellStyle name="Comma 10 2 12 3 2 4" xfId="40318" xr:uid="{0D826C26-FD7A-4621-AAA3-F50AA8E14316}"/>
    <cellStyle name="Comma 10 2 12 3 2 5" xfId="30682" xr:uid="{3F294486-F285-4742-984C-5CC0B483DD16}"/>
    <cellStyle name="Comma 10 2 12 3 3" xfId="9491" xr:uid="{41A5978C-D150-4604-811C-AD9AC47038B4}"/>
    <cellStyle name="Comma 10 2 12 3 3 2" xfId="17196" xr:uid="{E92F291B-C8F4-4FAC-95D4-03304E0200A2}"/>
    <cellStyle name="Comma 10 2 12 3 3 2 2" xfId="49948" xr:uid="{DCF3DF7E-AF0C-4278-9911-3B14496040D7}"/>
    <cellStyle name="Comma 10 2 12 3 3 3" xfId="24903" xr:uid="{1AEC47E5-71AE-4004-8D10-063B9954A41B}"/>
    <cellStyle name="Comma 10 2 12 3 3 3 2" xfId="57654" xr:uid="{1B17629A-5CDE-4821-813B-76DA7FF27AE1}"/>
    <cellStyle name="Comma 10 2 12 3 3 4" xfId="42243" xr:uid="{A072EBB9-F808-4DCC-9850-D1711CDD241D}"/>
    <cellStyle name="Comma 10 2 12 3 3 5" xfId="32607" xr:uid="{97DDE8F6-76CE-4F17-A061-B88C8C0A9733}"/>
    <cellStyle name="Comma 10 2 12 3 4" xfId="11418" xr:uid="{AA1D399B-84D7-4885-8DBC-6EA194B44CE7}"/>
    <cellStyle name="Comma 10 2 12 3 4 2" xfId="19123" xr:uid="{269748CC-21CC-4B28-B8EA-AA7AC3FE931D}"/>
    <cellStyle name="Comma 10 2 12 3 4 2 2" xfId="51875" xr:uid="{BBBC514D-D0D9-4890-9B3B-0598E567DB55}"/>
    <cellStyle name="Comma 10 2 12 3 4 3" xfId="26830" xr:uid="{AE5A2856-1513-433B-9651-496CC3EB26B9}"/>
    <cellStyle name="Comma 10 2 12 3 4 3 2" xfId="59581" xr:uid="{FE6E357E-BC98-4859-ADFC-380B8B732C22}"/>
    <cellStyle name="Comma 10 2 12 3 4 4" xfId="44170" xr:uid="{4131C97A-BDD7-4859-BD60-C1C7EAA2994B}"/>
    <cellStyle name="Comma 10 2 12 3 4 5" xfId="34534" xr:uid="{5B74392E-FC82-4757-9920-E40C75E26853}"/>
    <cellStyle name="Comma 10 2 12 3 5" xfId="5635" xr:uid="{E29C2761-1C7C-4AFB-80D6-D02665801C82}"/>
    <cellStyle name="Comma 10 2 12 3 5 2" xfId="38387" xr:uid="{53F54BD8-29AF-4D0D-8748-966D3542D60D}"/>
    <cellStyle name="Comma 10 2 12 3 6" xfId="13347" xr:uid="{FD18DBEC-FB2E-4B65-A7DB-2FE97BE1F38B}"/>
    <cellStyle name="Comma 10 2 12 3 6 2" xfId="46099" xr:uid="{0DD849CE-369E-4D96-8978-417ABA205376}"/>
    <cellStyle name="Comma 10 2 12 3 7" xfId="21054" xr:uid="{F52D5D5C-92F5-46AF-8F69-65CBEBE046E1}"/>
    <cellStyle name="Comma 10 2 12 3 7 2" xfId="53805" xr:uid="{E78ED17E-522A-4E38-87CA-D31EE46BE556}"/>
    <cellStyle name="Comma 10 2 12 3 8" xfId="36460" xr:uid="{0D871385-917B-4D56-8760-3899281F24F2}"/>
    <cellStyle name="Comma 10 2 12 3 9" xfId="28758" xr:uid="{9D22051C-FAAA-4C76-90A1-6C72F29778AB}"/>
    <cellStyle name="Comma 10 2 12 4" xfId="6809" xr:uid="{469443F3-F168-425A-AD4C-85C56778F4D8}"/>
    <cellStyle name="Comma 10 2 12 4 2" xfId="14517" xr:uid="{39833884-8E96-4D18-A3C4-E98D418CC5E3}"/>
    <cellStyle name="Comma 10 2 12 4 2 2" xfId="47269" xr:uid="{1DEBDB89-AEDB-4819-BBBA-5597229B51E9}"/>
    <cellStyle name="Comma 10 2 12 4 3" xfId="22224" xr:uid="{C4ED74C0-ACBB-499C-8C9A-41769AB0F231}"/>
    <cellStyle name="Comma 10 2 12 4 3 2" xfId="54975" xr:uid="{4A60859A-3820-448F-8CC7-D1950515D061}"/>
    <cellStyle name="Comma 10 2 12 4 4" xfId="39561" xr:uid="{C0FB6EC3-69D1-4714-8D2B-D00363FB40B7}"/>
    <cellStyle name="Comma 10 2 12 4 5" xfId="29928" xr:uid="{57B703C3-92FE-405B-9FBA-C76B85424A2D}"/>
    <cellStyle name="Comma 10 2 12 5" xfId="8736" xr:uid="{FDF5EBA1-CC33-4AC0-9810-87B9FFF49E37}"/>
    <cellStyle name="Comma 10 2 12 5 2" xfId="16441" xr:uid="{13139244-46AC-4632-A53D-E6D332152799}"/>
    <cellStyle name="Comma 10 2 12 5 2 2" xfId="49193" xr:uid="{44F0C06D-07F8-4763-AEEB-72C8DC4A74AA}"/>
    <cellStyle name="Comma 10 2 12 5 3" xfId="24148" xr:uid="{EB733024-A91C-4605-98D5-235FE11364C4}"/>
    <cellStyle name="Comma 10 2 12 5 3 2" xfId="56899" xr:uid="{7C4D3FC3-C6FD-48C7-9399-F4430585B502}"/>
    <cellStyle name="Comma 10 2 12 5 4" xfId="41488" xr:uid="{F2902072-7430-4533-ACE7-72D284A5ED3C}"/>
    <cellStyle name="Comma 10 2 12 5 5" xfId="31852" xr:uid="{4488F4C7-625F-4788-9981-2E1901384FA3}"/>
    <cellStyle name="Comma 10 2 12 6" xfId="10662" xr:uid="{166FE3C8-6590-4E74-9FC0-4E81CC7D9165}"/>
    <cellStyle name="Comma 10 2 12 6 2" xfId="18367" xr:uid="{583A5E74-386B-4D94-8109-8555F8C5A17E}"/>
    <cellStyle name="Comma 10 2 12 6 2 2" xfId="51119" xr:uid="{0A7702F2-E962-4752-BEE6-1287119163C0}"/>
    <cellStyle name="Comma 10 2 12 6 3" xfId="26074" xr:uid="{F84BF29B-079B-416E-92D8-758843E34988}"/>
    <cellStyle name="Comma 10 2 12 6 3 2" xfId="58825" xr:uid="{6D33E0B7-219C-4678-949A-496C10A03E52}"/>
    <cellStyle name="Comma 10 2 12 6 4" xfId="43414" xr:uid="{B144B96B-B3A7-4695-A8B3-A201F1BB4736}"/>
    <cellStyle name="Comma 10 2 12 6 5" xfId="33778" xr:uid="{45507F16-8464-4936-93F3-46F3453DE79C}"/>
    <cellStyle name="Comma 10 2 12 7" xfId="4880" xr:uid="{0ADB0EE8-A74B-4D65-92A6-68195C504C81}"/>
    <cellStyle name="Comma 10 2 12 7 2" xfId="37632" xr:uid="{7C171587-375D-4295-A31C-D0D0E15939FC}"/>
    <cellStyle name="Comma 10 2 12 8" xfId="12592" xr:uid="{962FE058-983C-4B77-BC81-665A9AE6C4F9}"/>
    <cellStyle name="Comma 10 2 12 8 2" xfId="45344" xr:uid="{B1B532BE-4AD8-4475-860C-CD9BA35DF55F}"/>
    <cellStyle name="Comma 10 2 12 9" xfId="20300" xr:uid="{F83E743E-549E-455D-A0D8-FE67FFB25427}"/>
    <cellStyle name="Comma 10 2 12 9 2" xfId="53051" xr:uid="{4AB17652-8277-4A1B-836B-36009DADCD16}"/>
    <cellStyle name="Comma 10 2 13" xfId="666" xr:uid="{A4B09F53-6982-4806-9076-4D07A6F82245}"/>
    <cellStyle name="Comma 10 2 13 10" xfId="35707" xr:uid="{7F8BA4A6-C7B6-4E59-8EBD-150483951643}"/>
    <cellStyle name="Comma 10 2 13 11" xfId="28005" xr:uid="{5BFC2484-B25E-4C3A-9FC7-44B7FA3B5545}"/>
    <cellStyle name="Comma 10 2 13 12" xfId="2894" xr:uid="{857411CC-9DAB-4103-865C-BF30756CD8B0}"/>
    <cellStyle name="Comma 10 2 13 13" xfId="60478" xr:uid="{DEDCD9BA-2ABA-4E9F-B40C-912D9D3E433E}"/>
    <cellStyle name="Comma 10 2 13 2" xfId="2178" xr:uid="{365EDB95-4014-477C-A6DB-223117F83E19}"/>
    <cellStyle name="Comma 10 2 13 2 10" xfId="28363" xr:uid="{E36AE8C2-9ECD-4240-84E2-0A656D09AD17}"/>
    <cellStyle name="Comma 10 2 13 2 11" xfId="3303" xr:uid="{D352974B-DFD6-4763-B3C4-90C3FD80DB83}"/>
    <cellStyle name="Comma 10 2 13 2 12" xfId="61194" xr:uid="{45EE3919-E720-48A8-8272-13B287E1976E}"/>
    <cellStyle name="Comma 10 2 13 2 2" xfId="4149" xr:uid="{8EA839E3-1B32-401E-A79C-79B775BB7120}"/>
    <cellStyle name="Comma 10 2 13 2 2 2" xfId="8012" xr:uid="{289E2F7B-5F95-4500-8747-F99CD66F4801}"/>
    <cellStyle name="Comma 10 2 13 2 2 2 2" xfId="15717" xr:uid="{CCE87C5E-E556-45F7-B06E-3216E853880F}"/>
    <cellStyle name="Comma 10 2 13 2 2 2 2 2" xfId="48469" xr:uid="{D880E3B5-BBB9-47BC-8B06-A2F421FF0570}"/>
    <cellStyle name="Comma 10 2 13 2 2 2 3" xfId="23424" xr:uid="{28F15BEC-FC82-466E-BEE3-1DD044D4791B}"/>
    <cellStyle name="Comma 10 2 13 2 2 2 3 2" xfId="56175" xr:uid="{40ADCBB1-B712-472F-AB6E-479793F6712A}"/>
    <cellStyle name="Comma 10 2 13 2 2 2 4" xfId="40764" xr:uid="{CE8C84F5-123F-4C2D-8CF7-6C5D9ABB78F1}"/>
    <cellStyle name="Comma 10 2 13 2 2 2 5" xfId="31128" xr:uid="{13750800-EE71-472F-B0B8-FA905F312FA0}"/>
    <cellStyle name="Comma 10 2 13 2 2 3" xfId="9937" xr:uid="{200402D2-70F4-49DC-A045-A21F76F5325F}"/>
    <cellStyle name="Comma 10 2 13 2 2 3 2" xfId="17642" xr:uid="{7B323EA4-729E-4DE4-99EC-4002C9BC2989}"/>
    <cellStyle name="Comma 10 2 13 2 2 3 2 2" xfId="50394" xr:uid="{4C47F9D0-B58F-48FD-B957-94467C3A9E95}"/>
    <cellStyle name="Comma 10 2 13 2 2 3 3" xfId="25349" xr:uid="{6D534090-38AF-41F8-91AF-0C991F55EF7D}"/>
    <cellStyle name="Comma 10 2 13 2 2 3 3 2" xfId="58100" xr:uid="{AF34E924-7963-4DBE-AE90-430D4D2523F5}"/>
    <cellStyle name="Comma 10 2 13 2 2 3 4" xfId="42689" xr:uid="{CB10BDA1-F867-4733-B19B-134A1279C261}"/>
    <cellStyle name="Comma 10 2 13 2 2 3 5" xfId="33053" xr:uid="{E45C747C-66A3-425B-B03D-057D259E46CF}"/>
    <cellStyle name="Comma 10 2 13 2 2 4" xfId="11864" xr:uid="{9C8FD4C1-AC2E-4667-AAC7-B0C66C1FE696}"/>
    <cellStyle name="Comma 10 2 13 2 2 4 2" xfId="19569" xr:uid="{57A884C2-A5A0-4631-9E0E-D999A50397D0}"/>
    <cellStyle name="Comma 10 2 13 2 2 4 2 2" xfId="52321" xr:uid="{829F5B1D-095F-4C87-9B7A-21C752DBA961}"/>
    <cellStyle name="Comma 10 2 13 2 2 4 3" xfId="27276" xr:uid="{5B8C8E01-D789-479D-B21F-1E77051B6813}"/>
    <cellStyle name="Comma 10 2 13 2 2 4 3 2" xfId="60027" xr:uid="{23188604-E5BC-415C-B305-EBC7C03D0A2B}"/>
    <cellStyle name="Comma 10 2 13 2 2 4 4" xfId="44616" xr:uid="{1E473BB3-C18D-456F-B78B-489644B92D87}"/>
    <cellStyle name="Comma 10 2 13 2 2 4 5" xfId="34980" xr:uid="{89932563-7673-4A8F-9602-7F9B1B609D69}"/>
    <cellStyle name="Comma 10 2 13 2 2 5" xfId="6081" xr:uid="{1782F076-009E-4096-9DCD-8761C4E31701}"/>
    <cellStyle name="Comma 10 2 13 2 2 5 2" xfId="38833" xr:uid="{17066A03-A295-44D0-A193-4EDA5DB56B50}"/>
    <cellStyle name="Comma 10 2 13 2 2 6" xfId="13793" xr:uid="{7BC9C679-EBC0-446F-B087-783563AA644A}"/>
    <cellStyle name="Comma 10 2 13 2 2 6 2" xfId="46545" xr:uid="{A2F6E679-A694-461B-9879-E06DA646C3D2}"/>
    <cellStyle name="Comma 10 2 13 2 2 7" xfId="21500" xr:uid="{4137B320-8B48-408E-9878-32AB80F9B262}"/>
    <cellStyle name="Comma 10 2 13 2 2 7 2" xfId="54251" xr:uid="{8DFDC6AC-8B67-4688-A216-7E40C034CD42}"/>
    <cellStyle name="Comma 10 2 13 2 2 8" xfId="36906" xr:uid="{226016D9-F3FF-4A96-AA57-2AB85B906592}"/>
    <cellStyle name="Comma 10 2 13 2 2 9" xfId="29204" xr:uid="{0A9FD822-4578-4971-8619-2C8B46EF523F}"/>
    <cellStyle name="Comma 10 2 13 2 3" xfId="7171" xr:uid="{A35D6D38-97CA-4BFF-AB83-A50175901433}"/>
    <cellStyle name="Comma 10 2 13 2 3 2" xfId="14876" xr:uid="{C0EBC834-1323-41C3-A968-12821A30B129}"/>
    <cellStyle name="Comma 10 2 13 2 3 2 2" xfId="47628" xr:uid="{0C750099-C371-4D45-95CA-C3B401F99558}"/>
    <cellStyle name="Comma 10 2 13 2 3 3" xfId="22583" xr:uid="{3188A227-8551-44F0-84C5-942CC075A69E}"/>
    <cellStyle name="Comma 10 2 13 2 3 3 2" xfId="55334" xr:uid="{CC62D7E1-5B9E-4083-BCFE-1422642EB5C8}"/>
    <cellStyle name="Comma 10 2 13 2 3 4" xfId="39923" xr:uid="{517A9127-3B91-486C-AD51-E536BB943C3B}"/>
    <cellStyle name="Comma 10 2 13 2 3 5" xfId="30287" xr:uid="{A49D02DC-0C39-443B-B6D3-E2F59EC0E2D8}"/>
    <cellStyle name="Comma 10 2 13 2 4" xfId="9096" xr:uid="{262B3DD6-D77F-4785-9051-AD00DFF56B77}"/>
    <cellStyle name="Comma 10 2 13 2 4 2" xfId="16801" xr:uid="{C68379B6-6DDB-477C-B0AC-ABE71925E352}"/>
    <cellStyle name="Comma 10 2 13 2 4 2 2" xfId="49553" xr:uid="{046C6C04-B711-4CAB-936D-FB8ECC0837F2}"/>
    <cellStyle name="Comma 10 2 13 2 4 3" xfId="24508" xr:uid="{6F079F1E-07B8-48D8-BB98-D4F91B2CD130}"/>
    <cellStyle name="Comma 10 2 13 2 4 3 2" xfId="57259" xr:uid="{716B8CD5-CDED-48B0-8C05-3D991EE76FA9}"/>
    <cellStyle name="Comma 10 2 13 2 4 4" xfId="41848" xr:uid="{E145783B-0860-46F9-81C1-9F592964E0E0}"/>
    <cellStyle name="Comma 10 2 13 2 4 5" xfId="32212" xr:uid="{E3954A82-5B06-474D-A224-DA6AD176F1E1}"/>
    <cellStyle name="Comma 10 2 13 2 5" xfId="11023" xr:uid="{2BD6FC35-DF05-4E7E-B021-C5EB2E6B0ED0}"/>
    <cellStyle name="Comma 10 2 13 2 5 2" xfId="18728" xr:uid="{B426D747-13BE-4913-8A1D-0E854C568241}"/>
    <cellStyle name="Comma 10 2 13 2 5 2 2" xfId="51480" xr:uid="{BBBB6DD9-2437-429E-8D53-96F71F8A08E3}"/>
    <cellStyle name="Comma 10 2 13 2 5 3" xfId="26435" xr:uid="{717B7603-6095-4D14-BD8C-25E1D78029A5}"/>
    <cellStyle name="Comma 10 2 13 2 5 3 2" xfId="59186" xr:uid="{2A8E91BD-76FF-48F4-AC79-54EB6D7BE6E2}"/>
    <cellStyle name="Comma 10 2 13 2 5 4" xfId="43775" xr:uid="{D8DEDB72-020F-4979-8EAD-32DA7462C8E7}"/>
    <cellStyle name="Comma 10 2 13 2 5 5" xfId="34139" xr:uid="{EE084D52-A3F3-4DCC-93CB-4CBE5BD41DF7}"/>
    <cellStyle name="Comma 10 2 13 2 6" xfId="5240" xr:uid="{82B81DA4-7246-4A85-BB17-7E6F44A79BE2}"/>
    <cellStyle name="Comma 10 2 13 2 6 2" xfId="37992" xr:uid="{C428FC7E-4DA4-43B7-9EB4-0D9D810DFAAA}"/>
    <cellStyle name="Comma 10 2 13 2 7" xfId="12952" xr:uid="{04E4B77F-F880-4728-802D-12584F78784D}"/>
    <cellStyle name="Comma 10 2 13 2 7 2" xfId="45704" xr:uid="{857FDDF1-65F5-4B28-992B-4067387DD948}"/>
    <cellStyle name="Comma 10 2 13 2 8" xfId="20659" xr:uid="{18BC1065-EFE7-4691-B462-7018DCC23B49}"/>
    <cellStyle name="Comma 10 2 13 2 8 2" xfId="53410" xr:uid="{82ADBC69-FFF6-454F-8F80-6727CA7CBCB9}"/>
    <cellStyle name="Comma 10 2 13 2 9" xfId="36065" xr:uid="{D1962DF2-6A20-4C6B-A57E-F6ECEE31639C}"/>
    <cellStyle name="Comma 10 2 13 3" xfId="3699" xr:uid="{6AA838B8-0C0A-4DE9-AC79-36F5267CCDD8}"/>
    <cellStyle name="Comma 10 2 13 3 2" xfId="7567" xr:uid="{0EF4F481-639C-4D1E-ABFF-D5B59872D81B}"/>
    <cellStyle name="Comma 10 2 13 3 2 2" xfId="15272" xr:uid="{58C4F504-D932-4478-8D36-E65C45137E30}"/>
    <cellStyle name="Comma 10 2 13 3 2 2 2" xfId="48024" xr:uid="{CF70945A-36A1-4D59-B701-C6E5A9E1CEAD}"/>
    <cellStyle name="Comma 10 2 13 3 2 3" xfId="22979" xr:uid="{874B71DD-3FD2-4862-8C53-05D82CD63F8C}"/>
    <cellStyle name="Comma 10 2 13 3 2 3 2" xfId="55730" xr:uid="{73AC4520-7A24-44C3-B42F-1CCE34C31605}"/>
    <cellStyle name="Comma 10 2 13 3 2 4" xfId="40319" xr:uid="{527273E8-3DAC-4E14-A927-89F5D0A27011}"/>
    <cellStyle name="Comma 10 2 13 3 2 5" xfId="30683" xr:uid="{67475504-F2B0-47FC-B3ED-85F175004F1F}"/>
    <cellStyle name="Comma 10 2 13 3 3" xfId="9492" xr:uid="{87226052-779D-488B-BDB1-CB0AEAB8D5C0}"/>
    <cellStyle name="Comma 10 2 13 3 3 2" xfId="17197" xr:uid="{105493F6-71C4-4076-AD58-CD722907444C}"/>
    <cellStyle name="Comma 10 2 13 3 3 2 2" xfId="49949" xr:uid="{ADB84362-A441-4DAB-A27D-19C3D1F95B7C}"/>
    <cellStyle name="Comma 10 2 13 3 3 3" xfId="24904" xr:uid="{2872292F-76D9-42E1-8F4E-075178BCCD68}"/>
    <cellStyle name="Comma 10 2 13 3 3 3 2" xfId="57655" xr:uid="{68E43700-A1FE-4D96-AFBE-72D1550926CD}"/>
    <cellStyle name="Comma 10 2 13 3 3 4" xfId="42244" xr:uid="{1B0F66E1-6E91-4D2D-BAD7-CC2225A5201B}"/>
    <cellStyle name="Comma 10 2 13 3 3 5" xfId="32608" xr:uid="{384F538B-70F6-44B4-87B1-DE79FED88AC2}"/>
    <cellStyle name="Comma 10 2 13 3 4" xfId="11419" xr:uid="{3F55EEE8-E8D6-45C1-820C-69F642407FA0}"/>
    <cellStyle name="Comma 10 2 13 3 4 2" xfId="19124" xr:uid="{4BA4D8BF-97E9-4281-AEA7-A7D3BA9459E1}"/>
    <cellStyle name="Comma 10 2 13 3 4 2 2" xfId="51876" xr:uid="{13836017-924D-4EC0-8CB7-E1F2A92AC618}"/>
    <cellStyle name="Comma 10 2 13 3 4 3" xfId="26831" xr:uid="{85A049BA-F5A1-46C7-99A3-F978315A5BF7}"/>
    <cellStyle name="Comma 10 2 13 3 4 3 2" xfId="59582" xr:uid="{852C1EE4-E3B6-4F7F-A821-49087CC3A831}"/>
    <cellStyle name="Comma 10 2 13 3 4 4" xfId="44171" xr:uid="{0AC3D98D-AF3F-430B-9124-D47A43B99A4B}"/>
    <cellStyle name="Comma 10 2 13 3 4 5" xfId="34535" xr:uid="{8FFD15F1-070B-4DAE-AAF6-E0DCCB3B407A}"/>
    <cellStyle name="Comma 10 2 13 3 5" xfId="5636" xr:uid="{3713B549-8957-4A5E-AE45-6D787252B7A2}"/>
    <cellStyle name="Comma 10 2 13 3 5 2" xfId="38388" xr:uid="{6210DAA6-0E25-4555-AA2D-1CDC2C6FEF2B}"/>
    <cellStyle name="Comma 10 2 13 3 6" xfId="13348" xr:uid="{FA340605-9649-4DA3-95C6-E4CAC8BA1625}"/>
    <cellStyle name="Comma 10 2 13 3 6 2" xfId="46100" xr:uid="{832FE1A9-D716-4F99-A9F8-24CAB0D70AD4}"/>
    <cellStyle name="Comma 10 2 13 3 7" xfId="21055" xr:uid="{DB7CFF16-0DE5-4D2A-B23B-909B8EFD47F0}"/>
    <cellStyle name="Comma 10 2 13 3 7 2" xfId="53806" xr:uid="{352BC624-E746-4C7F-ABBA-990E7062574D}"/>
    <cellStyle name="Comma 10 2 13 3 8" xfId="36461" xr:uid="{AC272DA9-2216-4C1E-A504-173FAD089872}"/>
    <cellStyle name="Comma 10 2 13 3 9" xfId="28759" xr:uid="{1F1E050E-DFEF-4B4B-912F-083AC0C33AB8}"/>
    <cellStyle name="Comma 10 2 13 4" xfId="6810" xr:uid="{492D195F-C903-461C-B3DD-5132FA577147}"/>
    <cellStyle name="Comma 10 2 13 4 2" xfId="14518" xr:uid="{8730C411-7C19-4EE9-9575-94F574071C48}"/>
    <cellStyle name="Comma 10 2 13 4 2 2" xfId="47270" xr:uid="{58968445-25EE-4AAF-A351-5C74102F4F10}"/>
    <cellStyle name="Comma 10 2 13 4 3" xfId="22225" xr:uid="{01AE6C8B-F7F3-4618-9EC0-E112469BBFD2}"/>
    <cellStyle name="Comma 10 2 13 4 3 2" xfId="54976" xr:uid="{574755A6-6E45-4F93-B041-3E788EA0F194}"/>
    <cellStyle name="Comma 10 2 13 4 4" xfId="39562" xr:uid="{05BD50AA-117C-409C-A640-94AC620D8067}"/>
    <cellStyle name="Comma 10 2 13 4 5" xfId="29929" xr:uid="{A949346D-72A0-40B5-BDBC-D4FAACAE9EFA}"/>
    <cellStyle name="Comma 10 2 13 5" xfId="8737" xr:uid="{D4B25181-63F7-4002-B6A0-56F8DDEFB210}"/>
    <cellStyle name="Comma 10 2 13 5 2" xfId="16442" xr:uid="{B7193C45-70A8-4316-9B25-7754C9A916D5}"/>
    <cellStyle name="Comma 10 2 13 5 2 2" xfId="49194" xr:uid="{84C78510-98B9-459B-ADF9-651CED16A62E}"/>
    <cellStyle name="Comma 10 2 13 5 3" xfId="24149" xr:uid="{115AB509-6B45-4DA6-AA82-8332788256F9}"/>
    <cellStyle name="Comma 10 2 13 5 3 2" xfId="56900" xr:uid="{C82A1DF7-645D-452E-BDCB-3E710AD9FF7A}"/>
    <cellStyle name="Comma 10 2 13 5 4" xfId="41489" xr:uid="{A40D16F8-B747-4F42-AC9B-7B4B0EA7682F}"/>
    <cellStyle name="Comma 10 2 13 5 5" xfId="31853" xr:uid="{E92848AA-8091-4BB5-A340-8D2F4AD7B830}"/>
    <cellStyle name="Comma 10 2 13 6" xfId="10663" xr:uid="{682D8F7A-A25E-4D45-9FE7-07F5ED14BCB2}"/>
    <cellStyle name="Comma 10 2 13 6 2" xfId="18368" xr:uid="{5DC260FA-A9C2-4A97-A1D8-7FAF359F4428}"/>
    <cellStyle name="Comma 10 2 13 6 2 2" xfId="51120" xr:uid="{2CBEB907-3656-4F4E-9883-F750C2A5882D}"/>
    <cellStyle name="Comma 10 2 13 6 3" xfId="26075" xr:uid="{97E40DF9-209F-4E2E-B98F-2014D5D69F0A}"/>
    <cellStyle name="Comma 10 2 13 6 3 2" xfId="58826" xr:uid="{EA0DD6BD-F81A-474D-BFE4-3B133F2174CE}"/>
    <cellStyle name="Comma 10 2 13 6 4" xfId="43415" xr:uid="{CDDA5C50-AB21-452F-B836-CDF322545D0D}"/>
    <cellStyle name="Comma 10 2 13 6 5" xfId="33779" xr:uid="{4A6320FB-6D00-4F61-B4C2-6F646B853020}"/>
    <cellStyle name="Comma 10 2 13 7" xfId="4881" xr:uid="{C22DF904-2C29-4530-ACD6-27C095217F78}"/>
    <cellStyle name="Comma 10 2 13 7 2" xfId="37633" xr:uid="{D9E4213B-D6C4-45BA-B44E-F7E9CCE8944B}"/>
    <cellStyle name="Comma 10 2 13 8" xfId="12593" xr:uid="{A78DB90D-2197-48A0-9B93-84BA8729DB93}"/>
    <cellStyle name="Comma 10 2 13 8 2" xfId="45345" xr:uid="{152D1E34-6187-4EA7-BA67-606BE4168464}"/>
    <cellStyle name="Comma 10 2 13 9" xfId="20301" xr:uid="{C975BF93-5773-4B0B-AFAB-33CC0D2B193E}"/>
    <cellStyle name="Comma 10 2 13 9 2" xfId="53052" xr:uid="{E8D5B114-8757-4AE8-9ABE-D57373727E2F}"/>
    <cellStyle name="Comma 10 2 14" xfId="667" xr:uid="{BB9D52E6-EC0C-4454-BCC7-42D513872C3D}"/>
    <cellStyle name="Comma 10 2 14 10" xfId="35708" xr:uid="{1AF4EED6-0A53-4E64-BAA1-EB349F720B96}"/>
    <cellStyle name="Comma 10 2 14 11" xfId="28006" xr:uid="{74355A9B-6EF5-47C8-9213-E79A9A6E8B52}"/>
    <cellStyle name="Comma 10 2 14 12" xfId="2895" xr:uid="{67ABCECE-D6C6-4D58-8F4F-0302554119DC}"/>
    <cellStyle name="Comma 10 2 14 13" xfId="60479" xr:uid="{2C344964-59EF-4B62-ACB5-0150F3BFFB15}"/>
    <cellStyle name="Comma 10 2 14 2" xfId="2179" xr:uid="{CAECB187-5786-4512-9EA2-B00AB8763153}"/>
    <cellStyle name="Comma 10 2 14 2 10" xfId="28364" xr:uid="{CC2A287A-771E-4FD0-91CD-72BA1477DE7E}"/>
    <cellStyle name="Comma 10 2 14 2 11" xfId="3304" xr:uid="{2EC7FEDA-434E-44BD-AA28-C12D70C7DF40}"/>
    <cellStyle name="Comma 10 2 14 2 12" xfId="61195" xr:uid="{728B3B6D-9EE9-463A-AF58-D47A56AB6FD2}"/>
    <cellStyle name="Comma 10 2 14 2 2" xfId="4150" xr:uid="{6F15CA60-8F8A-40C2-A8D3-84E325688154}"/>
    <cellStyle name="Comma 10 2 14 2 2 2" xfId="8013" xr:uid="{B1DFA380-F628-4D3D-A1D3-138598C1C0D3}"/>
    <cellStyle name="Comma 10 2 14 2 2 2 2" xfId="15718" xr:uid="{51F6AEB2-644C-4092-9444-20557C274930}"/>
    <cellStyle name="Comma 10 2 14 2 2 2 2 2" xfId="48470" xr:uid="{5F8C966D-C324-402C-88C0-48DD3DFAB496}"/>
    <cellStyle name="Comma 10 2 14 2 2 2 3" xfId="23425" xr:uid="{01154488-7C63-40D8-8E56-61BC4E0B8200}"/>
    <cellStyle name="Comma 10 2 14 2 2 2 3 2" xfId="56176" xr:uid="{3232184D-2BCC-4014-933E-30DE07901185}"/>
    <cellStyle name="Comma 10 2 14 2 2 2 4" xfId="40765" xr:uid="{CDBDF8F8-FC62-446E-A066-D172665E4D85}"/>
    <cellStyle name="Comma 10 2 14 2 2 2 5" xfId="31129" xr:uid="{9AF6F7E2-4031-478D-B075-D1C36FB372F4}"/>
    <cellStyle name="Comma 10 2 14 2 2 3" xfId="9938" xr:uid="{8DFF6DBD-4D8E-4DEA-95B3-0AD759468D71}"/>
    <cellStyle name="Comma 10 2 14 2 2 3 2" xfId="17643" xr:uid="{31EDF47B-0CD1-4FAB-9C86-55D242B7C2C9}"/>
    <cellStyle name="Comma 10 2 14 2 2 3 2 2" xfId="50395" xr:uid="{E960EC81-0C01-467E-AA1A-2DC44233240C}"/>
    <cellStyle name="Comma 10 2 14 2 2 3 3" xfId="25350" xr:uid="{D6B07C35-96C3-430D-8297-CFEB21E798A6}"/>
    <cellStyle name="Comma 10 2 14 2 2 3 3 2" xfId="58101" xr:uid="{FDC11920-74B7-400A-AF33-2CA20EDA3DAA}"/>
    <cellStyle name="Comma 10 2 14 2 2 3 4" xfId="42690" xr:uid="{D4734692-2C3A-4734-96C0-A031B42B8423}"/>
    <cellStyle name="Comma 10 2 14 2 2 3 5" xfId="33054" xr:uid="{A50570CD-178A-4598-B78B-598AAD0507FE}"/>
    <cellStyle name="Comma 10 2 14 2 2 4" xfId="11865" xr:uid="{5560543B-809D-45BB-8AB0-F323C7B2F5CE}"/>
    <cellStyle name="Comma 10 2 14 2 2 4 2" xfId="19570" xr:uid="{39E2C28C-9B4D-48BD-BBBB-FB1C76C6EEB3}"/>
    <cellStyle name="Comma 10 2 14 2 2 4 2 2" xfId="52322" xr:uid="{A9BDFA8B-0417-4A4C-A7E0-59097CD5F7CE}"/>
    <cellStyle name="Comma 10 2 14 2 2 4 3" xfId="27277" xr:uid="{0196CAC6-DBC4-4BAF-85DB-B3E80B8B60A5}"/>
    <cellStyle name="Comma 10 2 14 2 2 4 3 2" xfId="60028" xr:uid="{688F4FC0-2300-4466-9412-02784DEFEF7D}"/>
    <cellStyle name="Comma 10 2 14 2 2 4 4" xfId="44617" xr:uid="{D7792DB6-05B6-40A8-81A6-0387D54C0796}"/>
    <cellStyle name="Comma 10 2 14 2 2 4 5" xfId="34981" xr:uid="{AFF9DEAE-6240-4071-8741-7F5A1D924536}"/>
    <cellStyle name="Comma 10 2 14 2 2 5" xfId="6082" xr:uid="{36BAB97C-EA3A-41E2-986A-DB094026212E}"/>
    <cellStyle name="Comma 10 2 14 2 2 5 2" xfId="38834" xr:uid="{AEB572EF-DA99-47A9-AD36-E457AD5B5EF1}"/>
    <cellStyle name="Comma 10 2 14 2 2 6" xfId="13794" xr:uid="{9D91AA85-5126-45F5-9E7A-2FC70AAB75DE}"/>
    <cellStyle name="Comma 10 2 14 2 2 6 2" xfId="46546" xr:uid="{828A676D-6471-435E-81E5-493B73F019B1}"/>
    <cellStyle name="Comma 10 2 14 2 2 7" xfId="21501" xr:uid="{1B8CFB60-6E70-4EA8-8D7B-5EBDBF125D7A}"/>
    <cellStyle name="Comma 10 2 14 2 2 7 2" xfId="54252" xr:uid="{B3815B0F-448C-4544-BB1F-B0BA18754191}"/>
    <cellStyle name="Comma 10 2 14 2 2 8" xfId="36907" xr:uid="{A81E6937-1AC0-4597-AFF0-94A2D433C0F4}"/>
    <cellStyle name="Comma 10 2 14 2 2 9" xfId="29205" xr:uid="{F2BB1D8C-E5C0-436C-9424-E65688BB58C0}"/>
    <cellStyle name="Comma 10 2 14 2 3" xfId="7172" xr:uid="{33323661-9887-41D5-90D6-37E21355336D}"/>
    <cellStyle name="Comma 10 2 14 2 3 2" xfId="14877" xr:uid="{C8162AD0-E2EF-479E-984A-2217828CC161}"/>
    <cellStyle name="Comma 10 2 14 2 3 2 2" xfId="47629" xr:uid="{5614CE3F-004C-424F-9B11-B0837D7A8ECE}"/>
    <cellStyle name="Comma 10 2 14 2 3 3" xfId="22584" xr:uid="{41247EB6-B920-4679-8294-657A748F5A84}"/>
    <cellStyle name="Comma 10 2 14 2 3 3 2" xfId="55335" xr:uid="{14D885F0-0BC9-4F21-BB54-132AA148A0BC}"/>
    <cellStyle name="Comma 10 2 14 2 3 4" xfId="39924" xr:uid="{CF5E990D-6154-4192-88AB-D2757C5357F7}"/>
    <cellStyle name="Comma 10 2 14 2 3 5" xfId="30288" xr:uid="{DDA62651-DA50-45DD-AC50-F8A0758B5D03}"/>
    <cellStyle name="Comma 10 2 14 2 4" xfId="9097" xr:uid="{11FB48C5-E2A1-44D6-90A0-911D6E704E52}"/>
    <cellStyle name="Comma 10 2 14 2 4 2" xfId="16802" xr:uid="{C857799F-218A-4097-ABE3-3C02F5F53EFF}"/>
    <cellStyle name="Comma 10 2 14 2 4 2 2" xfId="49554" xr:uid="{636AD638-845B-4977-B8CC-55AE534BB381}"/>
    <cellStyle name="Comma 10 2 14 2 4 3" xfId="24509" xr:uid="{A5BE67E7-7291-4DD8-AC9B-5DB78B9D6483}"/>
    <cellStyle name="Comma 10 2 14 2 4 3 2" xfId="57260" xr:uid="{79B88573-A71F-497C-9E0F-2AACCBA9DEE9}"/>
    <cellStyle name="Comma 10 2 14 2 4 4" xfId="41849" xr:uid="{C84A6218-B975-4718-A016-B3E44973D867}"/>
    <cellStyle name="Comma 10 2 14 2 4 5" xfId="32213" xr:uid="{31FA558E-D6DC-4727-BDE8-C8209BEE092E}"/>
    <cellStyle name="Comma 10 2 14 2 5" xfId="11024" xr:uid="{F5C31015-11E7-49F7-9199-F2E90790AADF}"/>
    <cellStyle name="Comma 10 2 14 2 5 2" xfId="18729" xr:uid="{93B57CAA-806B-4DE0-B01A-28E986AAD5ED}"/>
    <cellStyle name="Comma 10 2 14 2 5 2 2" xfId="51481" xr:uid="{2E11528A-1045-46DC-9D53-DE11A36B18CB}"/>
    <cellStyle name="Comma 10 2 14 2 5 3" xfId="26436" xr:uid="{4F0E37C8-2572-4778-8559-E31FA1BBF30B}"/>
    <cellStyle name="Comma 10 2 14 2 5 3 2" xfId="59187" xr:uid="{166A6AE8-37B9-4EA1-B3CD-E99ACA9E0AAE}"/>
    <cellStyle name="Comma 10 2 14 2 5 4" xfId="43776" xr:uid="{58D0E6B4-F840-4BBC-8286-965E3B0A72E6}"/>
    <cellStyle name="Comma 10 2 14 2 5 5" xfId="34140" xr:uid="{D897ED42-38C6-467E-B5AF-0EB0DAE81056}"/>
    <cellStyle name="Comma 10 2 14 2 6" xfId="5241" xr:uid="{9181231A-7B13-4E19-9EBD-5199E57FB6D2}"/>
    <cellStyle name="Comma 10 2 14 2 6 2" xfId="37993" xr:uid="{58FB2FF9-75ED-4562-9310-236C1F07C3E2}"/>
    <cellStyle name="Comma 10 2 14 2 7" xfId="12953" xr:uid="{5E9CAD04-6713-4251-B80B-91E8D35AA76F}"/>
    <cellStyle name="Comma 10 2 14 2 7 2" xfId="45705" xr:uid="{731DD74F-0099-41A1-9DAC-2C02E533DD85}"/>
    <cellStyle name="Comma 10 2 14 2 8" xfId="20660" xr:uid="{0A82873B-6931-494B-99F6-0B910F601597}"/>
    <cellStyle name="Comma 10 2 14 2 8 2" xfId="53411" xr:uid="{706142C0-598B-494D-A228-8023A15D56A2}"/>
    <cellStyle name="Comma 10 2 14 2 9" xfId="36066" xr:uid="{FA502EAD-9903-4E1B-B346-83C8234EB3A0}"/>
    <cellStyle name="Comma 10 2 14 3" xfId="3700" xr:uid="{D251B493-4D09-4705-AF55-E811FD51805E}"/>
    <cellStyle name="Comma 10 2 14 3 2" xfId="7568" xr:uid="{6451A415-83E8-414F-9703-7CA9A60FED6F}"/>
    <cellStyle name="Comma 10 2 14 3 2 2" xfId="15273" xr:uid="{1339A414-8B8A-4682-A671-02B23DDB59CE}"/>
    <cellStyle name="Comma 10 2 14 3 2 2 2" xfId="48025" xr:uid="{D9E6EB17-0CED-4972-8881-0F39CAB6A789}"/>
    <cellStyle name="Comma 10 2 14 3 2 3" xfId="22980" xr:uid="{D7C9F555-7705-4D19-AEA7-47D240337638}"/>
    <cellStyle name="Comma 10 2 14 3 2 3 2" xfId="55731" xr:uid="{F23EE4AB-FC98-48DC-B11C-48BBED9C9AAE}"/>
    <cellStyle name="Comma 10 2 14 3 2 4" xfId="40320" xr:uid="{CAEC4565-E6F3-4B76-8B42-1006AB3AF6FB}"/>
    <cellStyle name="Comma 10 2 14 3 2 5" xfId="30684" xr:uid="{3C2BD58B-84EF-4710-8D1B-63A021445F42}"/>
    <cellStyle name="Comma 10 2 14 3 3" xfId="9493" xr:uid="{E0D4F764-9CC2-44EB-AB0C-B67A33961B89}"/>
    <cellStyle name="Comma 10 2 14 3 3 2" xfId="17198" xr:uid="{1DAE6622-4C12-4002-9C5D-A0242F05ADA1}"/>
    <cellStyle name="Comma 10 2 14 3 3 2 2" xfId="49950" xr:uid="{F887ECB6-C68D-4424-940E-CDA37740D2DA}"/>
    <cellStyle name="Comma 10 2 14 3 3 3" xfId="24905" xr:uid="{671E86A0-9DC9-45C5-8D83-03690754C0E0}"/>
    <cellStyle name="Comma 10 2 14 3 3 3 2" xfId="57656" xr:uid="{7B8D10B6-A50C-416B-8CB9-C3185284B378}"/>
    <cellStyle name="Comma 10 2 14 3 3 4" xfId="42245" xr:uid="{8A9E7A73-3617-4C7C-B849-3538A4747BED}"/>
    <cellStyle name="Comma 10 2 14 3 3 5" xfId="32609" xr:uid="{46F2D0C3-324E-4AEE-ACD1-F8AB8484E1A0}"/>
    <cellStyle name="Comma 10 2 14 3 4" xfId="11420" xr:uid="{E31BE61D-D56A-4F4D-A72D-ED90013F54F2}"/>
    <cellStyle name="Comma 10 2 14 3 4 2" xfId="19125" xr:uid="{6162886B-244A-44F9-BE90-2B10325CDEE2}"/>
    <cellStyle name="Comma 10 2 14 3 4 2 2" xfId="51877" xr:uid="{12568DDE-CBC1-44EA-9A93-2D97AE7F0D4A}"/>
    <cellStyle name="Comma 10 2 14 3 4 3" xfId="26832" xr:uid="{BB5AEAA7-3EC4-4B45-B086-B3296230E3D0}"/>
    <cellStyle name="Comma 10 2 14 3 4 3 2" xfId="59583" xr:uid="{CAB16DAC-C4F3-46DE-AEAE-3C24DC77C377}"/>
    <cellStyle name="Comma 10 2 14 3 4 4" xfId="44172" xr:uid="{A2E5220F-59C1-437B-BDB4-8F5A3BA044C6}"/>
    <cellStyle name="Comma 10 2 14 3 4 5" xfId="34536" xr:uid="{411ED857-2C7A-4462-9EE6-AEDD6CF730B8}"/>
    <cellStyle name="Comma 10 2 14 3 5" xfId="5637" xr:uid="{564727E2-5204-440A-BC95-4FAD1828AD66}"/>
    <cellStyle name="Comma 10 2 14 3 5 2" xfId="38389" xr:uid="{D19707BC-2E3B-417B-B3C2-FD13573DE0AD}"/>
    <cellStyle name="Comma 10 2 14 3 6" xfId="13349" xr:uid="{B793CE36-EA0A-48CA-B36B-FAA8492A3F0E}"/>
    <cellStyle name="Comma 10 2 14 3 6 2" xfId="46101" xr:uid="{BFC07022-FF35-41CA-8000-947589D72F57}"/>
    <cellStyle name="Comma 10 2 14 3 7" xfId="21056" xr:uid="{40A718D0-72F2-418A-B196-797206C1EDA4}"/>
    <cellStyle name="Comma 10 2 14 3 7 2" xfId="53807" xr:uid="{0DFFD5D1-D4D5-46FA-BE30-E19442681075}"/>
    <cellStyle name="Comma 10 2 14 3 8" xfId="36462" xr:uid="{2592CAEB-A0F2-4B99-9AA0-3D252281D7BF}"/>
    <cellStyle name="Comma 10 2 14 3 9" xfId="28760" xr:uid="{E4D830BB-4963-4763-82D0-60DC1AAF0871}"/>
    <cellStyle name="Comma 10 2 14 4" xfId="6811" xr:uid="{75BD8D1D-6E77-4FDF-A1E1-AE953D2432CE}"/>
    <cellStyle name="Comma 10 2 14 4 2" xfId="14519" xr:uid="{22992B4D-BC2E-41DA-B5F1-BFDD878DA1EE}"/>
    <cellStyle name="Comma 10 2 14 4 2 2" xfId="47271" xr:uid="{A7E6E25B-6F51-4E40-9384-F0734E4DEC42}"/>
    <cellStyle name="Comma 10 2 14 4 3" xfId="22226" xr:uid="{E9DB0022-C2C2-4A6E-809D-C0503CBBCC25}"/>
    <cellStyle name="Comma 10 2 14 4 3 2" xfId="54977" xr:uid="{8480E723-67B8-4BD6-8AA1-8A86D37B4C2E}"/>
    <cellStyle name="Comma 10 2 14 4 4" xfId="39563" xr:uid="{364AD621-8C74-48A8-B21B-FC80E27662C7}"/>
    <cellStyle name="Comma 10 2 14 4 5" xfId="29930" xr:uid="{9DA400D2-8C1C-4E1A-AD22-9B08F6E97813}"/>
    <cellStyle name="Comma 10 2 14 5" xfId="8738" xr:uid="{B04E536E-439C-40FD-82F1-287E800AD23C}"/>
    <cellStyle name="Comma 10 2 14 5 2" xfId="16443" xr:uid="{20E78025-9AAA-4E15-A227-D6CCCC5DF239}"/>
    <cellStyle name="Comma 10 2 14 5 2 2" xfId="49195" xr:uid="{8ECF44E5-E745-4D96-8FD8-3D300B037706}"/>
    <cellStyle name="Comma 10 2 14 5 3" xfId="24150" xr:uid="{CE9B00FA-7D24-4CFC-BDB9-32AE22309DAC}"/>
    <cellStyle name="Comma 10 2 14 5 3 2" xfId="56901" xr:uid="{B16F00DE-8565-4913-8D46-788B531D2612}"/>
    <cellStyle name="Comma 10 2 14 5 4" xfId="41490" xr:uid="{35A949F4-F18D-4B04-9433-99B6FBE47E82}"/>
    <cellStyle name="Comma 10 2 14 5 5" xfId="31854" xr:uid="{79E4AF46-3B3A-4452-816A-B6EA78A17735}"/>
    <cellStyle name="Comma 10 2 14 6" xfId="10664" xr:uid="{F43D13AF-1F49-4FB6-9B39-B8BC5774B8D3}"/>
    <cellStyle name="Comma 10 2 14 6 2" xfId="18369" xr:uid="{47AFB070-F82A-4624-A415-D6432C431F21}"/>
    <cellStyle name="Comma 10 2 14 6 2 2" xfId="51121" xr:uid="{D9AB0F08-BEB3-4856-8B54-D5AC620781B9}"/>
    <cellStyle name="Comma 10 2 14 6 3" xfId="26076" xr:uid="{BCFC989E-55F6-46DE-9D11-DDB3AADEEE95}"/>
    <cellStyle name="Comma 10 2 14 6 3 2" xfId="58827" xr:uid="{A564A7B8-847B-4D19-A30F-267FEF1AC7EC}"/>
    <cellStyle name="Comma 10 2 14 6 4" xfId="43416" xr:uid="{B6BB38DE-0261-4E37-A813-A35DECDECD5E}"/>
    <cellStyle name="Comma 10 2 14 6 5" xfId="33780" xr:uid="{8DB81259-EE61-4CC2-A2EE-D7B84AEAD791}"/>
    <cellStyle name="Comma 10 2 14 7" xfId="4882" xr:uid="{AFD6D851-8A57-4E1A-B944-8A5ACB566287}"/>
    <cellStyle name="Comma 10 2 14 7 2" xfId="37634" xr:uid="{FFF78E6B-1AD9-4DBA-8773-8F5ACE42183E}"/>
    <cellStyle name="Comma 10 2 14 8" xfId="12594" xr:uid="{50AAF67A-606D-4DF6-9F29-9759535E7F24}"/>
    <cellStyle name="Comma 10 2 14 8 2" xfId="45346" xr:uid="{65EF8685-1953-4487-8C7C-323E162ADC2C}"/>
    <cellStyle name="Comma 10 2 14 9" xfId="20302" xr:uid="{B8721EDA-4084-4326-8D1E-6714C224FC72}"/>
    <cellStyle name="Comma 10 2 14 9 2" xfId="53053" xr:uid="{47C3B78A-D280-43A3-A803-6A4C9FF22AAD}"/>
    <cellStyle name="Comma 10 2 15" xfId="668" xr:uid="{73714374-95D6-472E-A3D0-FD3384027B5D}"/>
    <cellStyle name="Comma 10 2 15 10" xfId="35709" xr:uid="{F991DB39-D335-4C1C-A2E0-20ED1B3D3FCB}"/>
    <cellStyle name="Comma 10 2 15 11" xfId="28007" xr:uid="{38266602-4431-4D81-B093-8EC2E141A209}"/>
    <cellStyle name="Comma 10 2 15 12" xfId="2896" xr:uid="{3DFBDB47-DA06-4300-8141-4DF3C044FD5F}"/>
    <cellStyle name="Comma 10 2 15 13" xfId="60480" xr:uid="{9925A303-FEB7-4C5A-A8A4-FE21C06ACEEA}"/>
    <cellStyle name="Comma 10 2 15 2" xfId="2180" xr:uid="{A02ACD77-D2BE-405D-AAE8-4C5D0CCD6C6F}"/>
    <cellStyle name="Comma 10 2 15 2 10" xfId="28365" xr:uid="{EF5E74C8-FA50-4DBD-A840-DD00F135F8BF}"/>
    <cellStyle name="Comma 10 2 15 2 11" xfId="3305" xr:uid="{8D8D330A-E7A1-4175-ABBC-9B3BD6B5B065}"/>
    <cellStyle name="Comma 10 2 15 2 12" xfId="61196" xr:uid="{FC4DAC14-2CC9-4976-BC3A-CB83EB3F6140}"/>
    <cellStyle name="Comma 10 2 15 2 2" xfId="4151" xr:uid="{037D8091-6940-4BEB-8566-B792FA2F5EA0}"/>
    <cellStyle name="Comma 10 2 15 2 2 2" xfId="8014" xr:uid="{E7561374-8200-49D0-B334-76767B213AF3}"/>
    <cellStyle name="Comma 10 2 15 2 2 2 2" xfId="15719" xr:uid="{00939534-E28A-4980-B0F6-A9A8ADCFD00C}"/>
    <cellStyle name="Comma 10 2 15 2 2 2 2 2" xfId="48471" xr:uid="{66E8131B-C233-4FAE-876D-18D1908D7551}"/>
    <cellStyle name="Comma 10 2 15 2 2 2 3" xfId="23426" xr:uid="{1A9CAEBC-CAB5-4819-BBA2-10CBA5F33E54}"/>
    <cellStyle name="Comma 10 2 15 2 2 2 3 2" xfId="56177" xr:uid="{FB692C2A-9BC0-4736-A8F4-7736C166F4ED}"/>
    <cellStyle name="Comma 10 2 15 2 2 2 4" xfId="40766" xr:uid="{7C4EE10C-96F6-4187-874B-B48796309A53}"/>
    <cellStyle name="Comma 10 2 15 2 2 2 5" xfId="31130" xr:uid="{52D11E53-7975-43B2-86AF-539743570392}"/>
    <cellStyle name="Comma 10 2 15 2 2 3" xfId="9939" xr:uid="{176992C6-FEE6-47FA-B924-752FBB120764}"/>
    <cellStyle name="Comma 10 2 15 2 2 3 2" xfId="17644" xr:uid="{66D75D39-12A8-4520-804E-CE64761E3B72}"/>
    <cellStyle name="Comma 10 2 15 2 2 3 2 2" xfId="50396" xr:uid="{D2C7D5DA-04D7-4DE6-9819-0231C951F331}"/>
    <cellStyle name="Comma 10 2 15 2 2 3 3" xfId="25351" xr:uid="{301E61D4-D7A6-4571-A88D-EA8F17BF5D7A}"/>
    <cellStyle name="Comma 10 2 15 2 2 3 3 2" xfId="58102" xr:uid="{4BB4A759-D581-4AFA-8096-C355A9312EBA}"/>
    <cellStyle name="Comma 10 2 15 2 2 3 4" xfId="42691" xr:uid="{52584F87-7CEB-4E61-A317-091A1A886F65}"/>
    <cellStyle name="Comma 10 2 15 2 2 3 5" xfId="33055" xr:uid="{59DD9EED-2EB9-4E66-99DE-776D301F9E05}"/>
    <cellStyle name="Comma 10 2 15 2 2 4" xfId="11866" xr:uid="{5C711B01-9D3B-4B73-86BD-57BE381DE1D3}"/>
    <cellStyle name="Comma 10 2 15 2 2 4 2" xfId="19571" xr:uid="{59A67D11-4A3E-4D91-823A-D80383A3B653}"/>
    <cellStyle name="Comma 10 2 15 2 2 4 2 2" xfId="52323" xr:uid="{CF9B7422-123D-4956-81FD-7C86D8E46C13}"/>
    <cellStyle name="Comma 10 2 15 2 2 4 3" xfId="27278" xr:uid="{D6E77CAE-C731-413E-9687-A36F11F7F9EA}"/>
    <cellStyle name="Comma 10 2 15 2 2 4 3 2" xfId="60029" xr:uid="{EAB9D64D-E4E1-45DD-BAD0-F8806FC4B11B}"/>
    <cellStyle name="Comma 10 2 15 2 2 4 4" xfId="44618" xr:uid="{626FA18E-94E2-4BA7-853E-9CAC45C2CB28}"/>
    <cellStyle name="Comma 10 2 15 2 2 4 5" xfId="34982" xr:uid="{EFC4E94E-5FB4-4399-9BCF-6D3BBDDC1A69}"/>
    <cellStyle name="Comma 10 2 15 2 2 5" xfId="6083" xr:uid="{EFBC8E09-D088-4F80-9C2E-872899DF17A3}"/>
    <cellStyle name="Comma 10 2 15 2 2 5 2" xfId="38835" xr:uid="{BCD4D8AB-CFD3-43C9-BF65-CD35992B9E43}"/>
    <cellStyle name="Comma 10 2 15 2 2 6" xfId="13795" xr:uid="{2CA22A72-7A65-40D2-A4A2-15E2ADA1DFE6}"/>
    <cellStyle name="Comma 10 2 15 2 2 6 2" xfId="46547" xr:uid="{13D2FED6-DFD5-4FF1-A24F-EEC9D1D5A0DE}"/>
    <cellStyle name="Comma 10 2 15 2 2 7" xfId="21502" xr:uid="{95025BBA-C16F-4DFD-AC87-D7F70EB4DA4C}"/>
    <cellStyle name="Comma 10 2 15 2 2 7 2" xfId="54253" xr:uid="{173B3404-739E-4D91-B046-994BE0307929}"/>
    <cellStyle name="Comma 10 2 15 2 2 8" xfId="36908" xr:uid="{2FD90B81-6B5D-49C8-9E21-B6BC923F64D9}"/>
    <cellStyle name="Comma 10 2 15 2 2 9" xfId="29206" xr:uid="{E06C9368-F018-4FED-B311-D91FBC4324C4}"/>
    <cellStyle name="Comma 10 2 15 2 3" xfId="7173" xr:uid="{09A23E29-3AF2-472F-AB53-4C86AB68D34E}"/>
    <cellStyle name="Comma 10 2 15 2 3 2" xfId="14878" xr:uid="{A9E26A40-6F9C-406F-9784-82D57FCEDC48}"/>
    <cellStyle name="Comma 10 2 15 2 3 2 2" xfId="47630" xr:uid="{3064D27C-1C40-4FF2-88B3-87092D6D78DD}"/>
    <cellStyle name="Comma 10 2 15 2 3 3" xfId="22585" xr:uid="{4EC7CF49-70CC-481D-B24A-C873A9607426}"/>
    <cellStyle name="Comma 10 2 15 2 3 3 2" xfId="55336" xr:uid="{41518404-F84E-47E2-BB83-266538469449}"/>
    <cellStyle name="Comma 10 2 15 2 3 4" xfId="39925" xr:uid="{DF1C4911-BF95-4056-99F9-324FBB291334}"/>
    <cellStyle name="Comma 10 2 15 2 3 5" xfId="30289" xr:uid="{DB0B086D-CE9D-4CF4-AD90-8F1D59A79F80}"/>
    <cellStyle name="Comma 10 2 15 2 4" xfId="9098" xr:uid="{60D2D101-85ED-4D2F-B222-02443868B0B8}"/>
    <cellStyle name="Comma 10 2 15 2 4 2" xfId="16803" xr:uid="{5F4B6015-407A-42C3-90D9-8B4BA91E621E}"/>
    <cellStyle name="Comma 10 2 15 2 4 2 2" xfId="49555" xr:uid="{0B5E33C0-270E-4ADF-ABCD-6BCD48BA0AA8}"/>
    <cellStyle name="Comma 10 2 15 2 4 3" xfId="24510" xr:uid="{AF05283D-F9D4-4E3A-A205-BCDF3BFFAD48}"/>
    <cellStyle name="Comma 10 2 15 2 4 3 2" xfId="57261" xr:uid="{7CC06D9B-FFBB-420A-8740-D54BB97D7B6D}"/>
    <cellStyle name="Comma 10 2 15 2 4 4" xfId="41850" xr:uid="{D756F1B3-8D77-4F63-9D67-F8ED6F21E2CF}"/>
    <cellStyle name="Comma 10 2 15 2 4 5" xfId="32214" xr:uid="{6F8F50F6-1FE1-4AE4-8D47-01F58AAF9D03}"/>
    <cellStyle name="Comma 10 2 15 2 5" xfId="11025" xr:uid="{098F726A-C608-48C7-BD7C-0EF5A66835AF}"/>
    <cellStyle name="Comma 10 2 15 2 5 2" xfId="18730" xr:uid="{9C0ABA6E-C08B-44D2-BA7C-2C321F0F9CA1}"/>
    <cellStyle name="Comma 10 2 15 2 5 2 2" xfId="51482" xr:uid="{7FDC7122-510A-4007-B3BC-A320A68D2015}"/>
    <cellStyle name="Comma 10 2 15 2 5 3" xfId="26437" xr:uid="{5921EFC0-4D64-43ED-9D8C-0406FE101FCA}"/>
    <cellStyle name="Comma 10 2 15 2 5 3 2" xfId="59188" xr:uid="{C0ECBE33-83AE-4027-A903-C5B8B0225C00}"/>
    <cellStyle name="Comma 10 2 15 2 5 4" xfId="43777" xr:uid="{D5F31745-76F9-49F5-B126-8246ACAAC736}"/>
    <cellStyle name="Comma 10 2 15 2 5 5" xfId="34141" xr:uid="{1F0B4411-029E-4A26-A8C8-D6484B19D49D}"/>
    <cellStyle name="Comma 10 2 15 2 6" xfId="5242" xr:uid="{84177180-CB28-476D-8732-E9207A0CCF9C}"/>
    <cellStyle name="Comma 10 2 15 2 6 2" xfId="37994" xr:uid="{04041D0D-94E1-40A4-9911-287C013A3865}"/>
    <cellStyle name="Comma 10 2 15 2 7" xfId="12954" xr:uid="{69C71A4A-EEA1-406E-99FD-F968C73BC396}"/>
    <cellStyle name="Comma 10 2 15 2 7 2" xfId="45706" xr:uid="{7568B2C2-C152-4004-82F6-21049B516DA6}"/>
    <cellStyle name="Comma 10 2 15 2 8" xfId="20661" xr:uid="{84BE1BEC-F607-4C64-A90F-9A0C425911EC}"/>
    <cellStyle name="Comma 10 2 15 2 8 2" xfId="53412" xr:uid="{4B061A71-3EB7-45D3-ADE7-86388C65CDBB}"/>
    <cellStyle name="Comma 10 2 15 2 9" xfId="36067" xr:uid="{48018DE6-B482-44F0-BCA3-3C40DAA509AE}"/>
    <cellStyle name="Comma 10 2 15 3" xfId="3701" xr:uid="{B168EC90-A9CF-4755-9EBF-7FD0AC10371D}"/>
    <cellStyle name="Comma 10 2 15 3 2" xfId="7569" xr:uid="{18E22CAC-E5AF-4B39-B3C8-31F119167803}"/>
    <cellStyle name="Comma 10 2 15 3 2 2" xfId="15274" xr:uid="{B7F7033E-3E5B-46F6-8F54-19D0856DD984}"/>
    <cellStyle name="Comma 10 2 15 3 2 2 2" xfId="48026" xr:uid="{CDD129C1-03F6-4EA6-9EF7-42E80A6AD2F0}"/>
    <cellStyle name="Comma 10 2 15 3 2 3" xfId="22981" xr:uid="{3D36DEE5-AA77-45C3-8574-7215A3A82AA5}"/>
    <cellStyle name="Comma 10 2 15 3 2 3 2" xfId="55732" xr:uid="{EEA022A4-5D44-4682-B74D-C2F1F77A229C}"/>
    <cellStyle name="Comma 10 2 15 3 2 4" xfId="40321" xr:uid="{28527E30-542D-4E99-8379-BC09B6C866C1}"/>
    <cellStyle name="Comma 10 2 15 3 2 5" xfId="30685" xr:uid="{F7AD6B52-A90C-420C-820E-487DAA864B9E}"/>
    <cellStyle name="Comma 10 2 15 3 3" xfId="9494" xr:uid="{42152EA1-0464-4CD8-A632-6757077EE55E}"/>
    <cellStyle name="Comma 10 2 15 3 3 2" xfId="17199" xr:uid="{803F8646-4546-454F-9DA5-0C1BC2484332}"/>
    <cellStyle name="Comma 10 2 15 3 3 2 2" xfId="49951" xr:uid="{72B79E3E-E820-435F-A8E0-4EFBF058DE5A}"/>
    <cellStyle name="Comma 10 2 15 3 3 3" xfId="24906" xr:uid="{EAAB77A4-CAA8-4FD3-ADA1-EC8B05D742C3}"/>
    <cellStyle name="Comma 10 2 15 3 3 3 2" xfId="57657" xr:uid="{8395AD3F-A8F3-497E-9E53-86505BADD1B1}"/>
    <cellStyle name="Comma 10 2 15 3 3 4" xfId="42246" xr:uid="{069ACCDB-6A4E-410B-BA72-C325A2F82664}"/>
    <cellStyle name="Comma 10 2 15 3 3 5" xfId="32610" xr:uid="{9D17C3D4-1D96-427E-A80D-DCE15A330D0F}"/>
    <cellStyle name="Comma 10 2 15 3 4" xfId="11421" xr:uid="{2E85E9C6-B672-4120-8C9D-BC0781DA6157}"/>
    <cellStyle name="Comma 10 2 15 3 4 2" xfId="19126" xr:uid="{6AB7699C-5574-434C-84EA-C6DC05E4D717}"/>
    <cellStyle name="Comma 10 2 15 3 4 2 2" xfId="51878" xr:uid="{B21B8BB5-085D-4310-9036-D160DC765D1D}"/>
    <cellStyle name="Comma 10 2 15 3 4 3" xfId="26833" xr:uid="{DFD83ADA-1755-4244-8B36-C44EB700245D}"/>
    <cellStyle name="Comma 10 2 15 3 4 3 2" xfId="59584" xr:uid="{599FE692-84F6-4BE8-981C-EF96B029D731}"/>
    <cellStyle name="Comma 10 2 15 3 4 4" xfId="44173" xr:uid="{51DC8EBC-6127-4148-A677-DC1C1D492154}"/>
    <cellStyle name="Comma 10 2 15 3 4 5" xfId="34537" xr:uid="{74014F77-E0FB-46A6-BF9E-BC0CD742EAEC}"/>
    <cellStyle name="Comma 10 2 15 3 5" xfId="5638" xr:uid="{6F56D69A-9073-4B0F-89E3-35950A2ACD3B}"/>
    <cellStyle name="Comma 10 2 15 3 5 2" xfId="38390" xr:uid="{1D853DC6-1F20-45E1-B816-827B5A86E52E}"/>
    <cellStyle name="Comma 10 2 15 3 6" xfId="13350" xr:uid="{66A155C7-2D70-4532-B00F-E4CFE721D1A9}"/>
    <cellStyle name="Comma 10 2 15 3 6 2" xfId="46102" xr:uid="{3F43E3D5-20E1-4FFD-BE66-6DF7A67846BD}"/>
    <cellStyle name="Comma 10 2 15 3 7" xfId="21057" xr:uid="{D0776534-0AD9-4DBF-96C6-5D830CBF9A44}"/>
    <cellStyle name="Comma 10 2 15 3 7 2" xfId="53808" xr:uid="{B2388F48-9FD5-4A1A-8F36-E85DB5775CDF}"/>
    <cellStyle name="Comma 10 2 15 3 8" xfId="36463" xr:uid="{AB38990F-A889-44D0-BAC7-C3DA8C5C2B1C}"/>
    <cellStyle name="Comma 10 2 15 3 9" xfId="28761" xr:uid="{5EC75EE1-74E8-4B3C-B061-94FA71A5A74A}"/>
    <cellStyle name="Comma 10 2 15 4" xfId="6812" xr:uid="{13603EAF-9EA6-40C5-9FE9-1ED95E310A9F}"/>
    <cellStyle name="Comma 10 2 15 4 2" xfId="14520" xr:uid="{C92C6C7A-C032-4AA0-A509-4266E350C8A2}"/>
    <cellStyle name="Comma 10 2 15 4 2 2" xfId="47272" xr:uid="{50CBCC52-A357-4D4F-A79F-3EE16F132DAA}"/>
    <cellStyle name="Comma 10 2 15 4 3" xfId="22227" xr:uid="{51808FEB-8E8A-4800-8EA3-1D0E58948A1D}"/>
    <cellStyle name="Comma 10 2 15 4 3 2" xfId="54978" xr:uid="{5FFFB7E8-7132-4CD1-9BDF-7CE4599A8C99}"/>
    <cellStyle name="Comma 10 2 15 4 4" xfId="39564" xr:uid="{5D3649D8-66FE-4D71-A1F7-CB07B8128BDA}"/>
    <cellStyle name="Comma 10 2 15 4 5" xfId="29931" xr:uid="{EE43FF08-8671-40A5-8901-81555888503A}"/>
    <cellStyle name="Comma 10 2 15 5" xfId="8739" xr:uid="{ACEBF369-ABD9-496F-9898-60948ADA493E}"/>
    <cellStyle name="Comma 10 2 15 5 2" xfId="16444" xr:uid="{AADC262D-9AF4-4DE3-A561-9106A91D793E}"/>
    <cellStyle name="Comma 10 2 15 5 2 2" xfId="49196" xr:uid="{7D9343D7-C8D1-45FA-8539-CF97529FF2B1}"/>
    <cellStyle name="Comma 10 2 15 5 3" xfId="24151" xr:uid="{AC650B0E-E9EC-4D0A-BC18-011ED742165B}"/>
    <cellStyle name="Comma 10 2 15 5 3 2" xfId="56902" xr:uid="{EC654086-2BFB-4B7D-9C65-E4E76C7CF983}"/>
    <cellStyle name="Comma 10 2 15 5 4" xfId="41491" xr:uid="{420E13D4-F3A8-4B54-901F-B7AF8218FBC2}"/>
    <cellStyle name="Comma 10 2 15 5 5" xfId="31855" xr:uid="{F3915CD0-413A-4436-873F-6412ECA19400}"/>
    <cellStyle name="Comma 10 2 15 6" xfId="10665" xr:uid="{9A505676-BD38-478F-B58E-B7ECB09E9902}"/>
    <cellStyle name="Comma 10 2 15 6 2" xfId="18370" xr:uid="{78EB763D-15E0-4D4E-BF3C-26EC897914CC}"/>
    <cellStyle name="Comma 10 2 15 6 2 2" xfId="51122" xr:uid="{FD28080E-AF16-4026-A2FB-4868A9495C0A}"/>
    <cellStyle name="Comma 10 2 15 6 3" xfId="26077" xr:uid="{279E508B-76B1-416D-B80E-F298461827F8}"/>
    <cellStyle name="Comma 10 2 15 6 3 2" xfId="58828" xr:uid="{2E239025-BFB6-49BB-9915-EF4CF78B6BD4}"/>
    <cellStyle name="Comma 10 2 15 6 4" xfId="43417" xr:uid="{32621101-AC48-4F26-A962-F52D1E9960C3}"/>
    <cellStyle name="Comma 10 2 15 6 5" xfId="33781" xr:uid="{75D8918C-399D-4C93-A173-13AB9CDC566C}"/>
    <cellStyle name="Comma 10 2 15 7" xfId="4883" xr:uid="{F8DECA29-434F-452A-A2E3-49315E5B690D}"/>
    <cellStyle name="Comma 10 2 15 7 2" xfId="37635" xr:uid="{9E1C6531-0D57-45DA-B980-9245E41CD961}"/>
    <cellStyle name="Comma 10 2 15 8" xfId="12595" xr:uid="{DFA52937-5E74-4B6F-B9B4-B9C0F5E09F50}"/>
    <cellStyle name="Comma 10 2 15 8 2" xfId="45347" xr:uid="{24A43F8A-D92F-4101-A79D-9E8A2F8193B6}"/>
    <cellStyle name="Comma 10 2 15 9" xfId="20303" xr:uid="{71A88ADC-B0ED-4FA7-9E5A-7255ACD87260}"/>
    <cellStyle name="Comma 10 2 15 9 2" xfId="53054" xr:uid="{E7ADDC3A-D2C4-4102-8ED7-AB658E64332A}"/>
    <cellStyle name="Comma 10 2 16" xfId="669" xr:uid="{D6ABE093-7B66-46B2-BAEA-B68FEED9D22B}"/>
    <cellStyle name="Comma 10 2 16 10" xfId="35710" xr:uid="{60F7721F-DEA0-4A32-B51D-09E78B5DA656}"/>
    <cellStyle name="Comma 10 2 16 11" xfId="28008" xr:uid="{33091428-5C1A-4E2F-A38E-A059D4548293}"/>
    <cellStyle name="Comma 10 2 16 12" xfId="2897" xr:uid="{99215CE0-1C50-4BEE-BCF4-06E1370AC16A}"/>
    <cellStyle name="Comma 10 2 16 13" xfId="60481" xr:uid="{AF3619B8-7EEE-4A07-86D2-2164DA518FAA}"/>
    <cellStyle name="Comma 10 2 16 2" xfId="2181" xr:uid="{36C4DDBF-BC59-4FA5-9EF7-5FF198E6F416}"/>
    <cellStyle name="Comma 10 2 16 2 10" xfId="28366" xr:uid="{1D099707-4413-4855-B705-6E780015D189}"/>
    <cellStyle name="Comma 10 2 16 2 11" xfId="3306" xr:uid="{27BFDEAB-CD1E-4A8F-B54B-A8F0D79347CC}"/>
    <cellStyle name="Comma 10 2 16 2 12" xfId="61197" xr:uid="{55CE584C-1931-4885-80A1-1C4CDBB5A984}"/>
    <cellStyle name="Comma 10 2 16 2 2" xfId="4152" xr:uid="{5B37C807-64C8-4067-A164-71BA897C6F8B}"/>
    <cellStyle name="Comma 10 2 16 2 2 2" xfId="8015" xr:uid="{C510C020-4518-4EC8-9F46-2053C8F10758}"/>
    <cellStyle name="Comma 10 2 16 2 2 2 2" xfId="15720" xr:uid="{F20CD25D-881E-42BC-8B0C-7E504DD8D40F}"/>
    <cellStyle name="Comma 10 2 16 2 2 2 2 2" xfId="48472" xr:uid="{C1406E11-26C2-4A76-BDE1-DC62C0D1AB24}"/>
    <cellStyle name="Comma 10 2 16 2 2 2 3" xfId="23427" xr:uid="{AE08E3BC-E4D3-409B-B290-C10521416C41}"/>
    <cellStyle name="Comma 10 2 16 2 2 2 3 2" xfId="56178" xr:uid="{5E820591-5F5B-41BD-98E9-56E85ED4B726}"/>
    <cellStyle name="Comma 10 2 16 2 2 2 4" xfId="40767" xr:uid="{4BFA9E5C-38D8-4CBB-BC15-FA4886576AA0}"/>
    <cellStyle name="Comma 10 2 16 2 2 2 5" xfId="31131" xr:uid="{EF077440-2DA5-4909-A241-F900F91A4418}"/>
    <cellStyle name="Comma 10 2 16 2 2 3" xfId="9940" xr:uid="{820D66FD-73F5-43B1-B950-AA7F2898C579}"/>
    <cellStyle name="Comma 10 2 16 2 2 3 2" xfId="17645" xr:uid="{011493E1-6948-48D1-80D3-785F9C133330}"/>
    <cellStyle name="Comma 10 2 16 2 2 3 2 2" xfId="50397" xr:uid="{58B6F95F-C983-4DB2-87F8-DF637FDCF9D6}"/>
    <cellStyle name="Comma 10 2 16 2 2 3 3" xfId="25352" xr:uid="{D3565524-1413-4B45-A79D-680E0DA2E71B}"/>
    <cellStyle name="Comma 10 2 16 2 2 3 3 2" xfId="58103" xr:uid="{47005B15-F96F-4761-8BDF-FB4EF013F14E}"/>
    <cellStyle name="Comma 10 2 16 2 2 3 4" xfId="42692" xr:uid="{39C8686C-FF45-4A85-B5FE-80F62311F802}"/>
    <cellStyle name="Comma 10 2 16 2 2 3 5" xfId="33056" xr:uid="{619492EB-6A50-433A-A105-762D8F717F08}"/>
    <cellStyle name="Comma 10 2 16 2 2 4" xfId="11867" xr:uid="{4BBE6811-297D-47FF-9CF6-46E48BB7924D}"/>
    <cellStyle name="Comma 10 2 16 2 2 4 2" xfId="19572" xr:uid="{8B03E7D6-255F-4323-9FF3-990B39924230}"/>
    <cellStyle name="Comma 10 2 16 2 2 4 2 2" xfId="52324" xr:uid="{B8945046-B2CE-480B-BCC6-56D87AB9B175}"/>
    <cellStyle name="Comma 10 2 16 2 2 4 3" xfId="27279" xr:uid="{3CCA89F1-668E-453F-8496-FAA52BF0DD66}"/>
    <cellStyle name="Comma 10 2 16 2 2 4 3 2" xfId="60030" xr:uid="{875498FF-E9DF-4C58-8358-47EFD4AFE8DF}"/>
    <cellStyle name="Comma 10 2 16 2 2 4 4" xfId="44619" xr:uid="{C683DF50-0BF7-4F08-AA34-56DD0D907A9F}"/>
    <cellStyle name="Comma 10 2 16 2 2 4 5" xfId="34983" xr:uid="{C164D150-3C75-4109-B701-5DFBD993D667}"/>
    <cellStyle name="Comma 10 2 16 2 2 5" xfId="6084" xr:uid="{CC111836-2E91-4BBA-8794-59CAA252EFA1}"/>
    <cellStyle name="Comma 10 2 16 2 2 5 2" xfId="38836" xr:uid="{08FF39A1-A6E0-48DD-8911-4792C5FC8550}"/>
    <cellStyle name="Comma 10 2 16 2 2 6" xfId="13796" xr:uid="{F94446A3-167D-407B-A0C6-03C78908D01B}"/>
    <cellStyle name="Comma 10 2 16 2 2 6 2" xfId="46548" xr:uid="{B4E27396-2CC0-4C69-8ADB-39FCDB962F2A}"/>
    <cellStyle name="Comma 10 2 16 2 2 7" xfId="21503" xr:uid="{3D8689A2-6D53-481D-AE15-07AFE02BF67B}"/>
    <cellStyle name="Comma 10 2 16 2 2 7 2" xfId="54254" xr:uid="{E15B22C6-F361-4B8A-A557-01DC4301895B}"/>
    <cellStyle name="Comma 10 2 16 2 2 8" xfId="36909" xr:uid="{E78252A5-7C14-4D71-9AC4-D2D1681C5776}"/>
    <cellStyle name="Comma 10 2 16 2 2 9" xfId="29207" xr:uid="{5966C728-130B-4148-8CBD-DAC35A700CEC}"/>
    <cellStyle name="Comma 10 2 16 2 3" xfId="7174" xr:uid="{3DD73FE9-62CF-4881-84CE-5C8E14CA7C6F}"/>
    <cellStyle name="Comma 10 2 16 2 3 2" xfId="14879" xr:uid="{20A2F1C5-07CE-482D-B6B3-04123FCC89EC}"/>
    <cellStyle name="Comma 10 2 16 2 3 2 2" xfId="47631" xr:uid="{AEF4AEB9-484E-49E7-BFB6-0A84EF466481}"/>
    <cellStyle name="Comma 10 2 16 2 3 3" xfId="22586" xr:uid="{5C4F3367-2CFF-4F13-9794-636EAA011C68}"/>
    <cellStyle name="Comma 10 2 16 2 3 3 2" xfId="55337" xr:uid="{4BF53C1B-8F70-4060-B76C-5D35D85297F0}"/>
    <cellStyle name="Comma 10 2 16 2 3 4" xfId="39926" xr:uid="{EC9579B7-0D89-4B8D-9AA8-9DEA2CCCDE31}"/>
    <cellStyle name="Comma 10 2 16 2 3 5" xfId="30290" xr:uid="{401CE2E3-C6E6-4B3C-A1C5-C75BAE3462FB}"/>
    <cellStyle name="Comma 10 2 16 2 4" xfId="9099" xr:uid="{A7CC40D0-F653-45D0-95BE-0FCC2CD42E4E}"/>
    <cellStyle name="Comma 10 2 16 2 4 2" xfId="16804" xr:uid="{9190A826-7219-46FD-BD2D-46BF61022030}"/>
    <cellStyle name="Comma 10 2 16 2 4 2 2" xfId="49556" xr:uid="{31D0EA07-1B9F-434A-BEE9-F0B405B614BC}"/>
    <cellStyle name="Comma 10 2 16 2 4 3" xfId="24511" xr:uid="{FEAE77E6-ABAF-457F-A356-7994F0E5A9CD}"/>
    <cellStyle name="Comma 10 2 16 2 4 3 2" xfId="57262" xr:uid="{70F3DFB0-D5CE-4809-9635-5C79EEAD97C0}"/>
    <cellStyle name="Comma 10 2 16 2 4 4" xfId="41851" xr:uid="{27C0588E-2C0E-4B4A-AFE6-838448B1259D}"/>
    <cellStyle name="Comma 10 2 16 2 4 5" xfId="32215" xr:uid="{D7FC8483-ED48-41E1-9E73-37E5CFB840B1}"/>
    <cellStyle name="Comma 10 2 16 2 5" xfId="11026" xr:uid="{191104D4-21F5-4753-B40B-33904A0FC618}"/>
    <cellStyle name="Comma 10 2 16 2 5 2" xfId="18731" xr:uid="{9D45A4F2-4E7F-468E-8714-A52095F70095}"/>
    <cellStyle name="Comma 10 2 16 2 5 2 2" xfId="51483" xr:uid="{4C8D6ACE-8F83-4264-8370-C178537577BC}"/>
    <cellStyle name="Comma 10 2 16 2 5 3" xfId="26438" xr:uid="{6CBF671E-8D59-4C29-83B9-8A58763B53B8}"/>
    <cellStyle name="Comma 10 2 16 2 5 3 2" xfId="59189" xr:uid="{6135A90C-3C56-4414-8D95-13EAA3D80D1A}"/>
    <cellStyle name="Comma 10 2 16 2 5 4" xfId="43778" xr:uid="{19645A30-AB63-493E-8999-62E5DCD60DB5}"/>
    <cellStyle name="Comma 10 2 16 2 5 5" xfId="34142" xr:uid="{67341113-589A-42B1-A38C-A11670433D06}"/>
    <cellStyle name="Comma 10 2 16 2 6" xfId="5243" xr:uid="{6E267E95-D4A7-4997-9F8C-B7AB9F7D3F48}"/>
    <cellStyle name="Comma 10 2 16 2 6 2" xfId="37995" xr:uid="{95751F26-9646-496D-84CE-57474D47A192}"/>
    <cellStyle name="Comma 10 2 16 2 7" xfId="12955" xr:uid="{9662D2E4-9102-4979-9BF5-117268CE4AEA}"/>
    <cellStyle name="Comma 10 2 16 2 7 2" xfId="45707" xr:uid="{49644177-29E3-449D-95C5-35C78D67901A}"/>
    <cellStyle name="Comma 10 2 16 2 8" xfId="20662" xr:uid="{A85E96E9-7DB5-4333-B36C-71CF5B74CEE7}"/>
    <cellStyle name="Comma 10 2 16 2 8 2" xfId="53413" xr:uid="{6F7BCE43-3DC7-4DD6-A57F-35AAD5F4AFA9}"/>
    <cellStyle name="Comma 10 2 16 2 9" xfId="36068" xr:uid="{CD03FF8C-7EDF-4D60-B441-164B5D0C9F32}"/>
    <cellStyle name="Comma 10 2 16 3" xfId="3702" xr:uid="{C75335E8-CD87-43FF-9D65-4828F882803E}"/>
    <cellStyle name="Comma 10 2 16 3 2" xfId="7570" xr:uid="{453705BD-4A5A-44D4-B4F4-92FC4E45810A}"/>
    <cellStyle name="Comma 10 2 16 3 2 2" xfId="15275" xr:uid="{DCF6AA0B-F320-41D6-AB2C-7BBEE592BC00}"/>
    <cellStyle name="Comma 10 2 16 3 2 2 2" xfId="48027" xr:uid="{C3027A02-1D99-4248-9622-F6BE4F8FA0A6}"/>
    <cellStyle name="Comma 10 2 16 3 2 3" xfId="22982" xr:uid="{76E93EE7-B528-420C-BDE7-32CA4080C6A9}"/>
    <cellStyle name="Comma 10 2 16 3 2 3 2" xfId="55733" xr:uid="{A3C1FAE4-2544-4BB6-916A-1D5C4199D2E1}"/>
    <cellStyle name="Comma 10 2 16 3 2 4" xfId="40322" xr:uid="{437814B4-D12A-4B09-BF1D-C5BF9215A181}"/>
    <cellStyle name="Comma 10 2 16 3 2 5" xfId="30686" xr:uid="{07B05B29-8D87-415D-ABEA-1EDDEC454EA8}"/>
    <cellStyle name="Comma 10 2 16 3 3" xfId="9495" xr:uid="{452D3195-F00E-4167-91CA-C40012353B01}"/>
    <cellStyle name="Comma 10 2 16 3 3 2" xfId="17200" xr:uid="{8A64FD91-185F-4A2F-8DE3-20B358454F1C}"/>
    <cellStyle name="Comma 10 2 16 3 3 2 2" xfId="49952" xr:uid="{087B51BB-1AC2-4CB7-9623-81D1383A9458}"/>
    <cellStyle name="Comma 10 2 16 3 3 3" xfId="24907" xr:uid="{BF9AEABD-27A4-471C-86D2-82187890E3D2}"/>
    <cellStyle name="Comma 10 2 16 3 3 3 2" xfId="57658" xr:uid="{5E5C5700-88D6-44C1-B10D-5294413FDDAD}"/>
    <cellStyle name="Comma 10 2 16 3 3 4" xfId="42247" xr:uid="{297219F6-A84B-43C6-98F7-A8983E762308}"/>
    <cellStyle name="Comma 10 2 16 3 3 5" xfId="32611" xr:uid="{633237F4-CCEF-40C7-8E1B-EA314DB7F718}"/>
    <cellStyle name="Comma 10 2 16 3 4" xfId="11422" xr:uid="{66017A15-D23B-45D4-96A1-26B6BC5D84D9}"/>
    <cellStyle name="Comma 10 2 16 3 4 2" xfId="19127" xr:uid="{F2396771-3C74-476B-B76B-2F27DCED228E}"/>
    <cellStyle name="Comma 10 2 16 3 4 2 2" xfId="51879" xr:uid="{E090649F-81C1-4953-9F37-737899FF8A0A}"/>
    <cellStyle name="Comma 10 2 16 3 4 3" xfId="26834" xr:uid="{FF637551-E5FF-4142-98A1-46DA950FE549}"/>
    <cellStyle name="Comma 10 2 16 3 4 3 2" xfId="59585" xr:uid="{B07E08E7-4E40-4CA0-B930-1911ED256D4A}"/>
    <cellStyle name="Comma 10 2 16 3 4 4" xfId="44174" xr:uid="{A35992A8-D7C7-416E-B71E-EF9B16A921C2}"/>
    <cellStyle name="Comma 10 2 16 3 4 5" xfId="34538" xr:uid="{6A6E05D8-A496-4D32-8847-772C79E9D3A0}"/>
    <cellStyle name="Comma 10 2 16 3 5" xfId="5639" xr:uid="{047BBD26-7AC8-49F1-A86C-9DDE209C4635}"/>
    <cellStyle name="Comma 10 2 16 3 5 2" xfId="38391" xr:uid="{C67C3AF6-5E54-43AD-B096-31B4D803351A}"/>
    <cellStyle name="Comma 10 2 16 3 6" xfId="13351" xr:uid="{34A3097D-7EE6-4ED2-A556-A737856D5474}"/>
    <cellStyle name="Comma 10 2 16 3 6 2" xfId="46103" xr:uid="{433EAB12-08C1-44C6-B8A6-BE17F20B95FE}"/>
    <cellStyle name="Comma 10 2 16 3 7" xfId="21058" xr:uid="{E5B9D567-B55B-4DBB-8FCB-43F5D44A213A}"/>
    <cellStyle name="Comma 10 2 16 3 7 2" xfId="53809" xr:uid="{02F485A1-CC1A-4F97-890E-6FE8FB2BD6D8}"/>
    <cellStyle name="Comma 10 2 16 3 8" xfId="36464" xr:uid="{9EF43A95-8413-4A65-B032-40180971EDB9}"/>
    <cellStyle name="Comma 10 2 16 3 9" xfId="28762" xr:uid="{4FBCCB96-67B7-49B9-A4BC-8DFD5BF73E39}"/>
    <cellStyle name="Comma 10 2 16 4" xfId="6813" xr:uid="{B08B7F6D-A923-4B4F-9A64-421E79B49C69}"/>
    <cellStyle name="Comma 10 2 16 4 2" xfId="14521" xr:uid="{9EEEF2AF-43BC-40CC-96B6-952B70F7791C}"/>
    <cellStyle name="Comma 10 2 16 4 2 2" xfId="47273" xr:uid="{583795BC-6BE2-4058-B8D7-1650BF10A9DF}"/>
    <cellStyle name="Comma 10 2 16 4 3" xfId="22228" xr:uid="{46CF6A9C-C2FA-4C2F-891A-F41E50F3C9B2}"/>
    <cellStyle name="Comma 10 2 16 4 3 2" xfId="54979" xr:uid="{A91805C5-C312-42E2-97DF-BD19FAB1EB42}"/>
    <cellStyle name="Comma 10 2 16 4 4" xfId="39565" xr:uid="{CC14FEA6-F858-43E0-8DE2-C7CED27D10B1}"/>
    <cellStyle name="Comma 10 2 16 4 5" xfId="29932" xr:uid="{69BEAFD2-ED8E-4831-8DAA-DB687FAC8A36}"/>
    <cellStyle name="Comma 10 2 16 5" xfId="8740" xr:uid="{C331E0F5-47D3-4108-BDA3-EA758648C428}"/>
    <cellStyle name="Comma 10 2 16 5 2" xfId="16445" xr:uid="{0B3B2E00-0F5E-4C04-9AF8-271179E21831}"/>
    <cellStyle name="Comma 10 2 16 5 2 2" xfId="49197" xr:uid="{B3A35ECA-F5DB-4477-B72C-A2077AF2D7BA}"/>
    <cellStyle name="Comma 10 2 16 5 3" xfId="24152" xr:uid="{B717FAD5-9852-4E99-947F-1C388A3EBE92}"/>
    <cellStyle name="Comma 10 2 16 5 3 2" xfId="56903" xr:uid="{0F73DCD8-6DB8-4048-8B5F-7DB8E19700DB}"/>
    <cellStyle name="Comma 10 2 16 5 4" xfId="41492" xr:uid="{1D0EA538-EBBD-46EE-925A-511BAD067197}"/>
    <cellStyle name="Comma 10 2 16 5 5" xfId="31856" xr:uid="{94289F76-FFBC-42B7-8655-B2596FB0F4C7}"/>
    <cellStyle name="Comma 10 2 16 6" xfId="10666" xr:uid="{DA12733F-7F12-4974-A393-15B0BD64379F}"/>
    <cellStyle name="Comma 10 2 16 6 2" xfId="18371" xr:uid="{4F948C46-3617-44B7-8F01-AB1C4145EB3E}"/>
    <cellStyle name="Comma 10 2 16 6 2 2" xfId="51123" xr:uid="{319DB116-272E-400F-A6F5-6C0D74946515}"/>
    <cellStyle name="Comma 10 2 16 6 3" xfId="26078" xr:uid="{8805A9D6-8380-43D6-ACC0-FF5745B1379F}"/>
    <cellStyle name="Comma 10 2 16 6 3 2" xfId="58829" xr:uid="{737B1601-C894-4EF9-9256-2283B5A5A1C3}"/>
    <cellStyle name="Comma 10 2 16 6 4" xfId="43418" xr:uid="{6DCE5A52-C66C-4B0C-AC7A-72F4EC024A8B}"/>
    <cellStyle name="Comma 10 2 16 6 5" xfId="33782" xr:uid="{2BEBA6EF-95BC-4EA7-9D14-B1FED477B44D}"/>
    <cellStyle name="Comma 10 2 16 7" xfId="4884" xr:uid="{D26ECEB2-82EE-425C-9A3B-6A43E817F966}"/>
    <cellStyle name="Comma 10 2 16 7 2" xfId="37636" xr:uid="{4BB1EA00-4D1A-4DE9-A325-3059380DD8F7}"/>
    <cellStyle name="Comma 10 2 16 8" xfId="12596" xr:uid="{35CD317A-258A-4CF8-8BA7-949DAADBAECB}"/>
    <cellStyle name="Comma 10 2 16 8 2" xfId="45348" xr:uid="{94CAFB73-10C0-46F5-8D88-3C6166013EAF}"/>
    <cellStyle name="Comma 10 2 16 9" xfId="20304" xr:uid="{E258F497-506D-40F6-8719-0B8FA31EFDF8}"/>
    <cellStyle name="Comma 10 2 16 9 2" xfId="53055" xr:uid="{42C82ACF-3AD1-41AF-8223-9F5F7994AE6E}"/>
    <cellStyle name="Comma 10 2 17" xfId="670" xr:uid="{29A52696-97B9-4D11-8154-B7D78030A643}"/>
    <cellStyle name="Comma 10 2 17 10" xfId="35711" xr:uid="{F90FBF28-0AFD-41F2-8CC4-3A98902B0C02}"/>
    <cellStyle name="Comma 10 2 17 11" xfId="28009" xr:uid="{3C740CCF-816D-474C-95A1-8AED09852B57}"/>
    <cellStyle name="Comma 10 2 17 12" xfId="2898" xr:uid="{86CC3609-DCB7-43D6-988B-A18CC43BB496}"/>
    <cellStyle name="Comma 10 2 17 13" xfId="60482" xr:uid="{C99FD06B-9644-483F-AF16-33653B9DE751}"/>
    <cellStyle name="Comma 10 2 17 2" xfId="2182" xr:uid="{41D137BE-DBA5-4C0D-990E-B3FE3CC9D2C9}"/>
    <cellStyle name="Comma 10 2 17 2 10" xfId="28367" xr:uid="{4B031326-1F59-4018-BA45-943F31A3B4B0}"/>
    <cellStyle name="Comma 10 2 17 2 11" xfId="3307" xr:uid="{31E31087-6454-4BF2-A12E-C8EAD3A5CE60}"/>
    <cellStyle name="Comma 10 2 17 2 12" xfId="61198" xr:uid="{FE90BEF3-456B-43F3-8592-B2F24CB1BC59}"/>
    <cellStyle name="Comma 10 2 17 2 2" xfId="4153" xr:uid="{7F3701F6-0D75-4B61-A055-F1C02D9A2624}"/>
    <cellStyle name="Comma 10 2 17 2 2 2" xfId="8016" xr:uid="{3613FD83-4BD7-490C-9254-3AA8033BF4A8}"/>
    <cellStyle name="Comma 10 2 17 2 2 2 2" xfId="15721" xr:uid="{364F294C-EA78-4BA8-9E1F-5268ADB8865A}"/>
    <cellStyle name="Comma 10 2 17 2 2 2 2 2" xfId="48473" xr:uid="{5C16C74D-9CF3-46FB-AC0E-F39A8120EF60}"/>
    <cellStyle name="Comma 10 2 17 2 2 2 3" xfId="23428" xr:uid="{C2072964-7321-4934-A2B3-9E80A9714DA2}"/>
    <cellStyle name="Comma 10 2 17 2 2 2 3 2" xfId="56179" xr:uid="{52F3B9DA-DFD0-4760-81D8-C7ACF9ADB7CF}"/>
    <cellStyle name="Comma 10 2 17 2 2 2 4" xfId="40768" xr:uid="{DC433700-8690-487B-9756-414B310442C6}"/>
    <cellStyle name="Comma 10 2 17 2 2 2 5" xfId="31132" xr:uid="{DB2DD13D-5A23-4634-98EF-F997EEF6910A}"/>
    <cellStyle name="Comma 10 2 17 2 2 3" xfId="9941" xr:uid="{229D6AF9-CE0C-478A-A085-66E109D4CAA3}"/>
    <cellStyle name="Comma 10 2 17 2 2 3 2" xfId="17646" xr:uid="{D900EA9D-562F-4F14-9AC7-1400ED81F612}"/>
    <cellStyle name="Comma 10 2 17 2 2 3 2 2" xfId="50398" xr:uid="{3A598335-EADD-4174-812F-C2AA00AA94D3}"/>
    <cellStyle name="Comma 10 2 17 2 2 3 3" xfId="25353" xr:uid="{46EE00E8-0677-4983-B2E6-2FBC4D615F6A}"/>
    <cellStyle name="Comma 10 2 17 2 2 3 3 2" xfId="58104" xr:uid="{7724137F-7C04-4FE7-9890-0319F25ACAA4}"/>
    <cellStyle name="Comma 10 2 17 2 2 3 4" xfId="42693" xr:uid="{BCDFB1BF-159C-4114-B265-7E9C91C8834D}"/>
    <cellStyle name="Comma 10 2 17 2 2 3 5" xfId="33057" xr:uid="{8BA9E3D5-F4DC-450E-BC2D-869028345D0C}"/>
    <cellStyle name="Comma 10 2 17 2 2 4" xfId="11868" xr:uid="{CEA3019B-A2EA-495E-AB4F-7537C0EC4F9E}"/>
    <cellStyle name="Comma 10 2 17 2 2 4 2" xfId="19573" xr:uid="{85BE1312-627C-43CB-9E33-010B7B778E48}"/>
    <cellStyle name="Comma 10 2 17 2 2 4 2 2" xfId="52325" xr:uid="{482C2ACC-49EF-49AE-B4B5-A752FF34BAFD}"/>
    <cellStyle name="Comma 10 2 17 2 2 4 3" xfId="27280" xr:uid="{0C08EB25-5E01-4DB3-B5E0-7ACB8E126D09}"/>
    <cellStyle name="Comma 10 2 17 2 2 4 3 2" xfId="60031" xr:uid="{B81BF59E-BBE5-4FCC-B451-4E041A265F4A}"/>
    <cellStyle name="Comma 10 2 17 2 2 4 4" xfId="44620" xr:uid="{4E65E6B3-C79F-4E01-972D-33EA48182BC0}"/>
    <cellStyle name="Comma 10 2 17 2 2 4 5" xfId="34984" xr:uid="{CCE2DD27-B7CA-416D-AE85-4691DE7F6C3C}"/>
    <cellStyle name="Comma 10 2 17 2 2 5" xfId="6085" xr:uid="{E7AC72D1-3A3B-457A-88B7-9BA6D8B9AFF7}"/>
    <cellStyle name="Comma 10 2 17 2 2 5 2" xfId="38837" xr:uid="{FA835203-46CD-4A30-A836-FB3652473F29}"/>
    <cellStyle name="Comma 10 2 17 2 2 6" xfId="13797" xr:uid="{FB6F420E-E948-4C09-B456-3618C7467D67}"/>
    <cellStyle name="Comma 10 2 17 2 2 6 2" xfId="46549" xr:uid="{C6FBAEA9-F70C-4ABB-B5AF-8C5DC8C22EEE}"/>
    <cellStyle name="Comma 10 2 17 2 2 7" xfId="21504" xr:uid="{E49B0935-7C11-44C8-83CC-E6CAF88BAE7D}"/>
    <cellStyle name="Comma 10 2 17 2 2 7 2" xfId="54255" xr:uid="{F5E68146-436F-4A96-B2DA-2570FDEB6CDA}"/>
    <cellStyle name="Comma 10 2 17 2 2 8" xfId="36910" xr:uid="{D98FCFF0-170E-4117-A406-DBE260A3756B}"/>
    <cellStyle name="Comma 10 2 17 2 2 9" xfId="29208" xr:uid="{6E1D222D-8D24-4FF8-BDDD-FB2C8657EF4B}"/>
    <cellStyle name="Comma 10 2 17 2 3" xfId="7175" xr:uid="{20F32FC3-F28D-4C44-9F91-A71E2F65E084}"/>
    <cellStyle name="Comma 10 2 17 2 3 2" xfId="14880" xr:uid="{78D133C8-3DFB-449F-AC0C-C0A98EE7FB62}"/>
    <cellStyle name="Comma 10 2 17 2 3 2 2" xfId="47632" xr:uid="{22B83CEC-C845-4D09-8828-A373A4F71E24}"/>
    <cellStyle name="Comma 10 2 17 2 3 3" xfId="22587" xr:uid="{99DBC9C5-50F3-4F60-AABF-93E5854D3E19}"/>
    <cellStyle name="Comma 10 2 17 2 3 3 2" xfId="55338" xr:uid="{99DBAFB1-662D-4FE3-8972-273243AFA726}"/>
    <cellStyle name="Comma 10 2 17 2 3 4" xfId="39927" xr:uid="{E8E437C4-DC7D-47D0-8F06-5D464E929080}"/>
    <cellStyle name="Comma 10 2 17 2 3 5" xfId="30291" xr:uid="{F8C4DBBF-D8C8-4429-B265-77FB1AEA3E90}"/>
    <cellStyle name="Comma 10 2 17 2 4" xfId="9100" xr:uid="{44BE9D61-3054-49CC-BD10-7FE82F455128}"/>
    <cellStyle name="Comma 10 2 17 2 4 2" xfId="16805" xr:uid="{2090F258-472C-4FDA-9F25-E6F1E93EE1E1}"/>
    <cellStyle name="Comma 10 2 17 2 4 2 2" xfId="49557" xr:uid="{15A1608F-30AB-4DFE-A999-328AF22325C7}"/>
    <cellStyle name="Comma 10 2 17 2 4 3" xfId="24512" xr:uid="{99BBF1BC-9386-43DF-A5CA-C6A07CE9C0E6}"/>
    <cellStyle name="Comma 10 2 17 2 4 3 2" xfId="57263" xr:uid="{D7834234-E2EB-4D7F-A9DE-964F27A28D5C}"/>
    <cellStyle name="Comma 10 2 17 2 4 4" xfId="41852" xr:uid="{FAF79BA9-4115-431D-B1D5-18CC3CCBE588}"/>
    <cellStyle name="Comma 10 2 17 2 4 5" xfId="32216" xr:uid="{5F1D0531-B99C-47E8-9F07-7063CF319BAA}"/>
    <cellStyle name="Comma 10 2 17 2 5" xfId="11027" xr:uid="{30D63A7A-05A3-4753-B88B-4E138978CE0D}"/>
    <cellStyle name="Comma 10 2 17 2 5 2" xfId="18732" xr:uid="{1CB4EC78-A253-40B1-BCF3-EAA9F63AB919}"/>
    <cellStyle name="Comma 10 2 17 2 5 2 2" xfId="51484" xr:uid="{BF851426-D764-4B48-B734-4A2643036D5B}"/>
    <cellStyle name="Comma 10 2 17 2 5 3" xfId="26439" xr:uid="{B7AF4F1A-919C-4FF1-A501-C7BF645BFE6B}"/>
    <cellStyle name="Comma 10 2 17 2 5 3 2" xfId="59190" xr:uid="{D2ACA7F2-6DAB-4245-9492-E6D4C39E390A}"/>
    <cellStyle name="Comma 10 2 17 2 5 4" xfId="43779" xr:uid="{36002CFC-F047-4380-9160-FF43835AAC84}"/>
    <cellStyle name="Comma 10 2 17 2 5 5" xfId="34143" xr:uid="{D5116DD7-9CFF-415B-BDEA-F4C2D7CA7A70}"/>
    <cellStyle name="Comma 10 2 17 2 6" xfId="5244" xr:uid="{FDE330CD-CAC3-4355-BA3C-12BDF0C8DF3D}"/>
    <cellStyle name="Comma 10 2 17 2 6 2" xfId="37996" xr:uid="{0BDCF01B-9C66-43B2-ABD9-C22BF9B32FD2}"/>
    <cellStyle name="Comma 10 2 17 2 7" xfId="12956" xr:uid="{1EE4C84C-1DDC-4384-B2AB-865106FE285A}"/>
    <cellStyle name="Comma 10 2 17 2 7 2" xfId="45708" xr:uid="{F87A3C06-6850-459F-A37C-AADC2557F5BC}"/>
    <cellStyle name="Comma 10 2 17 2 8" xfId="20663" xr:uid="{8EB6D369-9A6F-483A-83C6-EC31631A5A59}"/>
    <cellStyle name="Comma 10 2 17 2 8 2" xfId="53414" xr:uid="{467D0EFC-2615-4CE2-AC67-75437C1C64B1}"/>
    <cellStyle name="Comma 10 2 17 2 9" xfId="36069" xr:uid="{F53DD927-CB7B-4A58-AA70-A012A9F1C9DE}"/>
    <cellStyle name="Comma 10 2 17 3" xfId="3703" xr:uid="{360A3830-64C9-4C72-8BEF-590D117F014D}"/>
    <cellStyle name="Comma 10 2 17 3 2" xfId="7571" xr:uid="{1B1EDD9A-9094-4768-B8F0-EA8FC82E5730}"/>
    <cellStyle name="Comma 10 2 17 3 2 2" xfId="15276" xr:uid="{887C13AC-ADC7-4074-A408-36D74796A176}"/>
    <cellStyle name="Comma 10 2 17 3 2 2 2" xfId="48028" xr:uid="{D7C0ED10-1B1C-4059-96AD-24ED007E9390}"/>
    <cellStyle name="Comma 10 2 17 3 2 3" xfId="22983" xr:uid="{37E1FAD9-7A9B-40D5-AEAF-53C4B4069693}"/>
    <cellStyle name="Comma 10 2 17 3 2 3 2" xfId="55734" xr:uid="{7527DAE8-27E9-4F55-9E35-1BA0719AC84E}"/>
    <cellStyle name="Comma 10 2 17 3 2 4" xfId="40323" xr:uid="{9CEFA61A-1308-490D-9465-F60B607741D7}"/>
    <cellStyle name="Comma 10 2 17 3 2 5" xfId="30687" xr:uid="{076AC92F-A0E1-4227-A74A-0F6941356DF3}"/>
    <cellStyle name="Comma 10 2 17 3 3" xfId="9496" xr:uid="{AAFB8A67-0908-4BE5-B9F1-C88FF5E6BA42}"/>
    <cellStyle name="Comma 10 2 17 3 3 2" xfId="17201" xr:uid="{CE64EB57-C839-49A5-8176-8824EC39823B}"/>
    <cellStyle name="Comma 10 2 17 3 3 2 2" xfId="49953" xr:uid="{39EB0AC0-646B-457E-864D-2819296E3E4C}"/>
    <cellStyle name="Comma 10 2 17 3 3 3" xfId="24908" xr:uid="{CD6021F3-44C3-41DF-BEBC-8369B97211AA}"/>
    <cellStyle name="Comma 10 2 17 3 3 3 2" xfId="57659" xr:uid="{BC8AA04C-6457-433C-A73F-16C6AD1251EB}"/>
    <cellStyle name="Comma 10 2 17 3 3 4" xfId="42248" xr:uid="{4C7F9713-EADC-4A29-814A-E40CAC9B2C1C}"/>
    <cellStyle name="Comma 10 2 17 3 3 5" xfId="32612" xr:uid="{24B90848-0B8C-48DB-98FF-BC9743FB5A8A}"/>
    <cellStyle name="Comma 10 2 17 3 4" xfId="11423" xr:uid="{5E1B0189-D926-4810-9DCD-B016E65900DC}"/>
    <cellStyle name="Comma 10 2 17 3 4 2" xfId="19128" xr:uid="{DA5E76CA-8C71-44CA-946D-EE050C240E84}"/>
    <cellStyle name="Comma 10 2 17 3 4 2 2" xfId="51880" xr:uid="{35FEC874-84B0-4D8D-AF53-6105B63CE175}"/>
    <cellStyle name="Comma 10 2 17 3 4 3" xfId="26835" xr:uid="{B1C8769F-FB21-4499-B588-B1F284363372}"/>
    <cellStyle name="Comma 10 2 17 3 4 3 2" xfId="59586" xr:uid="{8940DA41-FCAA-4132-8F8D-9D996F26FD82}"/>
    <cellStyle name="Comma 10 2 17 3 4 4" xfId="44175" xr:uid="{D12648C3-D59B-4DBA-9218-DDFFA89F829B}"/>
    <cellStyle name="Comma 10 2 17 3 4 5" xfId="34539" xr:uid="{8AA2882B-58BE-4F26-8569-35F2C616169A}"/>
    <cellStyle name="Comma 10 2 17 3 5" xfId="5640" xr:uid="{90A25483-BDCF-47C8-9095-1640C03D8675}"/>
    <cellStyle name="Comma 10 2 17 3 5 2" xfId="38392" xr:uid="{37A0E6F6-FBC5-4312-8F94-6CBD0B86ABF0}"/>
    <cellStyle name="Comma 10 2 17 3 6" xfId="13352" xr:uid="{91C851E5-840F-4D77-A997-40B06C18545F}"/>
    <cellStyle name="Comma 10 2 17 3 6 2" xfId="46104" xr:uid="{60777026-0440-4A74-9324-1A777F073A70}"/>
    <cellStyle name="Comma 10 2 17 3 7" xfId="21059" xr:uid="{37EF32E5-D493-4B0D-9BA3-CF8E1491F7D4}"/>
    <cellStyle name="Comma 10 2 17 3 7 2" xfId="53810" xr:uid="{92558070-382B-494B-920C-6F9FB8F23ECE}"/>
    <cellStyle name="Comma 10 2 17 3 8" xfId="36465" xr:uid="{D1FEC335-8863-4C68-A4BF-151F8E404D10}"/>
    <cellStyle name="Comma 10 2 17 3 9" xfId="28763" xr:uid="{B41AF17E-1A65-4A4B-B4D6-9EDBB8642BC9}"/>
    <cellStyle name="Comma 10 2 17 4" xfId="6814" xr:uid="{FB526F88-E365-4A85-A816-F62267846F25}"/>
    <cellStyle name="Comma 10 2 17 4 2" xfId="14522" xr:uid="{6319402B-B654-475B-AF7D-BAEC43E86CDC}"/>
    <cellStyle name="Comma 10 2 17 4 2 2" xfId="47274" xr:uid="{A52F1AD9-4093-4E07-BA95-8E9F1B983C85}"/>
    <cellStyle name="Comma 10 2 17 4 3" xfId="22229" xr:uid="{7B8A8034-502C-4176-838B-DAA72746D89E}"/>
    <cellStyle name="Comma 10 2 17 4 3 2" xfId="54980" xr:uid="{4331113E-E581-44A9-824C-32DFEE39472C}"/>
    <cellStyle name="Comma 10 2 17 4 4" xfId="39566" xr:uid="{5628A7E6-EE38-4677-AB46-7F926744B5A7}"/>
    <cellStyle name="Comma 10 2 17 4 5" xfId="29933" xr:uid="{A8F94B39-335E-4162-BDB8-283D609942A2}"/>
    <cellStyle name="Comma 10 2 17 5" xfId="8741" xr:uid="{B52EBCAD-574E-46EC-A72A-8065DF31764B}"/>
    <cellStyle name="Comma 10 2 17 5 2" xfId="16446" xr:uid="{12D2148E-89D4-40A9-BAF4-455ECB12D02A}"/>
    <cellStyle name="Comma 10 2 17 5 2 2" xfId="49198" xr:uid="{2614C971-48A9-4F73-A3CE-136F281DA841}"/>
    <cellStyle name="Comma 10 2 17 5 3" xfId="24153" xr:uid="{677FB3F4-911F-4687-9567-CAC9821AA520}"/>
    <cellStyle name="Comma 10 2 17 5 3 2" xfId="56904" xr:uid="{3702B84E-2609-4A6A-A24C-0A3A224809C1}"/>
    <cellStyle name="Comma 10 2 17 5 4" xfId="41493" xr:uid="{374647B6-D646-4517-88E1-793330D0FD0C}"/>
    <cellStyle name="Comma 10 2 17 5 5" xfId="31857" xr:uid="{01AA83AD-0B4C-405E-ADD8-4227960811FA}"/>
    <cellStyle name="Comma 10 2 17 6" xfId="10667" xr:uid="{6D7D45BD-4295-4498-968D-F2E2A2E8B0A5}"/>
    <cellStyle name="Comma 10 2 17 6 2" xfId="18372" xr:uid="{65068577-6969-48DE-B0D0-280D9E3E28CA}"/>
    <cellStyle name="Comma 10 2 17 6 2 2" xfId="51124" xr:uid="{BBEA3767-3DEE-4507-9605-D2756F400C24}"/>
    <cellStyle name="Comma 10 2 17 6 3" xfId="26079" xr:uid="{2EBB4883-C773-48D7-BC78-D04FB09C21A2}"/>
    <cellStyle name="Comma 10 2 17 6 3 2" xfId="58830" xr:uid="{384EAD09-1ADE-41C3-9627-22D8F79D6CB4}"/>
    <cellStyle name="Comma 10 2 17 6 4" xfId="43419" xr:uid="{9135BC14-A09A-4CF4-89F2-E1775B67EA3F}"/>
    <cellStyle name="Comma 10 2 17 6 5" xfId="33783" xr:uid="{D59F77C1-4CE8-4061-A886-28ED9F371F24}"/>
    <cellStyle name="Comma 10 2 17 7" xfId="4885" xr:uid="{3CBE6A33-704F-424A-80E1-789330B4F59A}"/>
    <cellStyle name="Comma 10 2 17 7 2" xfId="37637" xr:uid="{0113DD92-3841-4ED1-ADE6-B41937F72125}"/>
    <cellStyle name="Comma 10 2 17 8" xfId="12597" xr:uid="{459F8447-59C9-44F5-97AF-1D559484B17C}"/>
    <cellStyle name="Comma 10 2 17 8 2" xfId="45349" xr:uid="{E9465770-213B-4618-8816-7A748D9A000F}"/>
    <cellStyle name="Comma 10 2 17 9" xfId="20305" xr:uid="{3DEFF8B7-7C7D-4B99-BE8A-77B2327728E2}"/>
    <cellStyle name="Comma 10 2 17 9 2" xfId="53056" xr:uid="{2C326E9A-E211-435E-ABF8-C2ECE47D647D}"/>
    <cellStyle name="Comma 10 2 18" xfId="2174" xr:uid="{0E0E0A61-7713-409F-AFD8-8EE49827C553}"/>
    <cellStyle name="Comma 10 2 18 10" xfId="28001" xr:uid="{E63F0762-ABF4-4B70-A20E-2C775B536A5A}"/>
    <cellStyle name="Comma 10 2 18 11" xfId="2890" xr:uid="{74ADD5E8-DEB9-471B-B252-0A4D2A62845B}"/>
    <cellStyle name="Comma 10 2 18 12" xfId="61190" xr:uid="{8F1C31E7-0243-45DD-BC5F-DAE41C32A3DA}"/>
    <cellStyle name="Comma 10 2 18 2" xfId="4145" xr:uid="{9A03D9C0-1C72-4939-9E0C-0433BA0DBB43}"/>
    <cellStyle name="Comma 10 2 18 2 2" xfId="8008" xr:uid="{9850DBA7-0E2D-452B-AFDD-DBDF1AB0C8AA}"/>
    <cellStyle name="Comma 10 2 18 2 2 2" xfId="15713" xr:uid="{44CB7491-BBF0-40FA-9057-01472CA7789B}"/>
    <cellStyle name="Comma 10 2 18 2 2 2 2" xfId="48465" xr:uid="{6F0BA3C0-DFC2-430A-8C0E-B6EA0919D7D1}"/>
    <cellStyle name="Comma 10 2 18 2 2 3" xfId="23420" xr:uid="{25A6A9D5-7C54-46C0-8561-12C6FEAB2F65}"/>
    <cellStyle name="Comma 10 2 18 2 2 3 2" xfId="56171" xr:uid="{4E90F6E3-987E-4F1E-9763-6CC5C6E9ED3C}"/>
    <cellStyle name="Comma 10 2 18 2 2 4" xfId="40760" xr:uid="{3222DE97-A4B5-4EF9-AAFA-A268AF5EF325}"/>
    <cellStyle name="Comma 10 2 18 2 2 5" xfId="31124" xr:uid="{EA83ACAB-4270-4819-89DD-B4020E5F8897}"/>
    <cellStyle name="Comma 10 2 18 2 3" xfId="9933" xr:uid="{4EBB7E54-522A-4FAD-9053-C3EA124E5AEA}"/>
    <cellStyle name="Comma 10 2 18 2 3 2" xfId="17638" xr:uid="{A39F423D-A186-43DF-8068-A93D500542E7}"/>
    <cellStyle name="Comma 10 2 18 2 3 2 2" xfId="50390" xr:uid="{187AF84A-F761-4031-9C0B-32EEBFF22038}"/>
    <cellStyle name="Comma 10 2 18 2 3 3" xfId="25345" xr:uid="{4C0846CE-BE7D-49EB-A362-8A17425EC11A}"/>
    <cellStyle name="Comma 10 2 18 2 3 3 2" xfId="58096" xr:uid="{699B8328-5939-4FB2-87B9-AEC2CA2BE491}"/>
    <cellStyle name="Comma 10 2 18 2 3 4" xfId="42685" xr:uid="{D317767D-C105-44C6-8334-555E5F95F5FC}"/>
    <cellStyle name="Comma 10 2 18 2 3 5" xfId="33049" xr:uid="{26E82936-6CF6-424F-B492-C7A7B8E69268}"/>
    <cellStyle name="Comma 10 2 18 2 4" xfId="11860" xr:uid="{98A3C4B4-4FF1-48FF-84FC-57E9AA9E30C8}"/>
    <cellStyle name="Comma 10 2 18 2 4 2" xfId="19565" xr:uid="{7109DCF3-72BD-4462-8F85-768F5EC1B005}"/>
    <cellStyle name="Comma 10 2 18 2 4 2 2" xfId="52317" xr:uid="{8BE9A5BC-00F2-4128-B60D-311CD62592D6}"/>
    <cellStyle name="Comma 10 2 18 2 4 3" xfId="27272" xr:uid="{5D9B60B3-F539-4677-8606-CF7A54E56E82}"/>
    <cellStyle name="Comma 10 2 18 2 4 3 2" xfId="60023" xr:uid="{A1D53A6B-A66E-468C-9CF6-1D79BB776B0B}"/>
    <cellStyle name="Comma 10 2 18 2 4 4" xfId="44612" xr:uid="{21C2BBFD-3327-4F08-ADF6-7E309D5969D7}"/>
    <cellStyle name="Comma 10 2 18 2 4 5" xfId="34976" xr:uid="{169815BA-F486-460B-BB32-F7199222F8B6}"/>
    <cellStyle name="Comma 10 2 18 2 5" xfId="6077" xr:uid="{4AE7B1E4-5A4C-4EAF-A25E-D450FE5680A4}"/>
    <cellStyle name="Comma 10 2 18 2 5 2" xfId="38829" xr:uid="{7D28AE47-5603-43EF-A014-67BFE2A70812}"/>
    <cellStyle name="Comma 10 2 18 2 6" xfId="13789" xr:uid="{1B1188D8-ADC8-4E4A-A391-984CBCAE06F7}"/>
    <cellStyle name="Comma 10 2 18 2 6 2" xfId="46541" xr:uid="{F0DF86EF-9C12-469A-BE5C-F5415E61C708}"/>
    <cellStyle name="Comma 10 2 18 2 7" xfId="21496" xr:uid="{9CC9E18E-DBA5-49BF-A85F-5163F66C598F}"/>
    <cellStyle name="Comma 10 2 18 2 7 2" xfId="54247" xr:uid="{AEE8FE81-9C5C-400A-A00C-F9380CA59477}"/>
    <cellStyle name="Comma 10 2 18 2 8" xfId="36902" xr:uid="{A73CD4D0-08B9-4AC4-B5D9-AF93607535AE}"/>
    <cellStyle name="Comma 10 2 18 2 9" xfId="29200" xr:uid="{75ACE31C-4057-48E2-A165-E84788332118}"/>
    <cellStyle name="Comma 10 2 18 3" xfId="6806" xr:uid="{6D0E4262-D0C6-4CF9-ADE2-764669D22322}"/>
    <cellStyle name="Comma 10 2 18 3 2" xfId="14514" xr:uid="{3EC80667-7518-4C3D-BD62-B7A92286C25B}"/>
    <cellStyle name="Comma 10 2 18 3 2 2" xfId="47266" xr:uid="{038F8D5B-464C-4A6C-B6A3-D8BEF419EDEE}"/>
    <cellStyle name="Comma 10 2 18 3 3" xfId="22221" xr:uid="{3D912F99-7DD3-424B-821C-04E1BCA5AA68}"/>
    <cellStyle name="Comma 10 2 18 3 3 2" xfId="54972" xr:uid="{DB1C8A72-59D7-442A-9C4B-2D13C2B534C1}"/>
    <cellStyle name="Comma 10 2 18 3 4" xfId="39558" xr:uid="{82AD467B-E474-4AAF-B1B6-4A5FD949E7DC}"/>
    <cellStyle name="Comma 10 2 18 3 5" xfId="29925" xr:uid="{229B7EC7-183A-4573-AA8A-1A23216BE45F}"/>
    <cellStyle name="Comma 10 2 18 4" xfId="8733" xr:uid="{A3E2C718-67A6-4303-9574-711459822CE2}"/>
    <cellStyle name="Comma 10 2 18 4 2" xfId="16438" xr:uid="{0F8D3169-6608-4A1B-8A36-A73FA573DAB8}"/>
    <cellStyle name="Comma 10 2 18 4 2 2" xfId="49190" xr:uid="{C58CF821-20AF-4532-B2C3-B4E70B270006}"/>
    <cellStyle name="Comma 10 2 18 4 3" xfId="24145" xr:uid="{5CDD0E82-4934-4FE4-A567-18D2D8F99DED}"/>
    <cellStyle name="Comma 10 2 18 4 3 2" xfId="56896" xr:uid="{B5AF5D3B-AF39-4A7C-92C6-4E68CDA47602}"/>
    <cellStyle name="Comma 10 2 18 4 4" xfId="41485" xr:uid="{3F4D3271-C46E-44DA-AAE2-1ADE95CE3588}"/>
    <cellStyle name="Comma 10 2 18 4 5" xfId="31849" xr:uid="{2C31B6FA-0C53-4581-A55D-3FCEDF93BE8B}"/>
    <cellStyle name="Comma 10 2 18 5" xfId="10659" xr:uid="{15A76E3B-2C77-436F-825F-D65BD0BBF11C}"/>
    <cellStyle name="Comma 10 2 18 5 2" xfId="18364" xr:uid="{2CC8E6C4-4EB7-4322-8D47-BF95B1AA112C}"/>
    <cellStyle name="Comma 10 2 18 5 2 2" xfId="51116" xr:uid="{E5221ED0-CC31-4952-8212-B6D343747CD7}"/>
    <cellStyle name="Comma 10 2 18 5 3" xfId="26071" xr:uid="{44AF60A4-B3B8-4280-BF33-76D6D336533A}"/>
    <cellStyle name="Comma 10 2 18 5 3 2" xfId="58822" xr:uid="{8F4C14FD-081E-4C7E-ADAE-838867C743F9}"/>
    <cellStyle name="Comma 10 2 18 5 4" xfId="43411" xr:uid="{1D4BA5D4-6072-4CD0-8CB0-A255C67C7B2C}"/>
    <cellStyle name="Comma 10 2 18 5 5" xfId="33775" xr:uid="{6EDA22E2-090A-4241-9311-9F8EFC711CE6}"/>
    <cellStyle name="Comma 10 2 18 6" xfId="4877" xr:uid="{05A1281A-31ED-4C32-B762-ED6459FF61F9}"/>
    <cellStyle name="Comma 10 2 18 6 2" xfId="37629" xr:uid="{1ABAEE3D-49B7-4F3D-BC1F-5DCFCE0E5F97}"/>
    <cellStyle name="Comma 10 2 18 7" xfId="12589" xr:uid="{BB927CA7-2557-4778-8A8E-26C85FA53D7B}"/>
    <cellStyle name="Comma 10 2 18 7 2" xfId="45341" xr:uid="{31BC0F79-16CE-4630-AF86-78372AF649B5}"/>
    <cellStyle name="Comma 10 2 18 8" xfId="20297" xr:uid="{098F8F13-EBE6-43B0-82DE-ACB65E06DFCF}"/>
    <cellStyle name="Comma 10 2 18 8 2" xfId="53048" xr:uid="{E0A7E02A-74C9-4F49-B963-D5DFB0543259}"/>
    <cellStyle name="Comma 10 2 18 9" xfId="35703" xr:uid="{B3C33B62-8B9F-4206-A261-671057185C62}"/>
    <cellStyle name="Comma 10 2 19" xfId="3299" xr:uid="{F69CC3F6-0CBE-41B6-BB0D-0627561F0AD8}"/>
    <cellStyle name="Comma 10 2 19 10" xfId="28359" xr:uid="{B7FFC486-842C-4A15-A195-0F2CB61363FA}"/>
    <cellStyle name="Comma 10 2 19 2" xfId="4008" xr:uid="{A14A10A8-FE0C-4E5A-949B-222878EF513B}"/>
    <cellStyle name="Comma 10 2 19 2 2" xfId="7871" xr:uid="{987BAC8B-2312-42D7-8944-21649C7CBCC4}"/>
    <cellStyle name="Comma 10 2 19 2 2 2" xfId="15576" xr:uid="{935C4DF4-28AD-48E9-94F0-B21B85D4D917}"/>
    <cellStyle name="Comma 10 2 19 2 2 2 2" xfId="48328" xr:uid="{7838487A-4FD4-4FB6-802D-61791BD10E68}"/>
    <cellStyle name="Comma 10 2 19 2 2 3" xfId="23283" xr:uid="{4E7A3439-C59F-47F6-A2A9-152457B43BC7}"/>
    <cellStyle name="Comma 10 2 19 2 2 3 2" xfId="56034" xr:uid="{BE808F39-B98F-4387-BCA8-DAE9C2AA5A11}"/>
    <cellStyle name="Comma 10 2 19 2 2 4" xfId="40623" xr:uid="{B109ED4F-0159-4606-8796-E5AE33363AF4}"/>
    <cellStyle name="Comma 10 2 19 2 2 5" xfId="30987" xr:uid="{B122A959-3F2F-452D-8868-44FA73E6434E}"/>
    <cellStyle name="Comma 10 2 19 2 3" xfId="9796" xr:uid="{8BB899E9-BD65-4E88-9743-74DF38E96266}"/>
    <cellStyle name="Comma 10 2 19 2 3 2" xfId="17501" xr:uid="{80406604-7DBD-4C39-8CEA-FF402FBADF07}"/>
    <cellStyle name="Comma 10 2 19 2 3 2 2" xfId="50253" xr:uid="{EF610FDC-5578-422E-BA4B-2AD9F6EDC314}"/>
    <cellStyle name="Comma 10 2 19 2 3 3" xfId="25208" xr:uid="{C3AE3687-FB23-4BD8-B5DF-30058EDB0F6C}"/>
    <cellStyle name="Comma 10 2 19 2 3 3 2" xfId="57959" xr:uid="{E29F6831-5919-4F2B-83DD-63AB88882F39}"/>
    <cellStyle name="Comma 10 2 19 2 3 4" xfId="42548" xr:uid="{842753A3-BC93-46D5-88B2-CC0648BC2EF6}"/>
    <cellStyle name="Comma 10 2 19 2 3 5" xfId="32912" xr:uid="{2E58CB4A-18C8-4DF7-BED0-0021075ADB76}"/>
    <cellStyle name="Comma 10 2 19 2 4" xfId="11723" xr:uid="{3070DE91-3966-419A-A46A-2A7AD3D39F55}"/>
    <cellStyle name="Comma 10 2 19 2 4 2" xfId="19428" xr:uid="{A3551B5B-E37B-4481-8C40-1452B3365397}"/>
    <cellStyle name="Comma 10 2 19 2 4 2 2" xfId="52180" xr:uid="{A85D9845-DDEE-4D5F-A4E4-A77F273F25B0}"/>
    <cellStyle name="Comma 10 2 19 2 4 3" xfId="27135" xr:uid="{68B46C7C-439D-43D1-9B77-3A13DB011E28}"/>
    <cellStyle name="Comma 10 2 19 2 4 3 2" xfId="59886" xr:uid="{B340AB7C-2058-459D-A33D-F77EB40CB52B}"/>
    <cellStyle name="Comma 10 2 19 2 4 4" xfId="44475" xr:uid="{C30E31FB-17C5-414A-80B2-98F001249046}"/>
    <cellStyle name="Comma 10 2 19 2 4 5" xfId="34839" xr:uid="{3B0BF6A4-0E9E-4166-93C6-408EF2D67D7A}"/>
    <cellStyle name="Comma 10 2 19 2 5" xfId="5940" xr:uid="{3F37796C-1702-473A-A657-D11B95CD4917}"/>
    <cellStyle name="Comma 10 2 19 2 5 2" xfId="38692" xr:uid="{4011C9FF-FCA2-4459-8AF0-49534AF2F568}"/>
    <cellStyle name="Comma 10 2 19 2 6" xfId="13652" xr:uid="{E12EED52-903E-40C0-867B-1A7891DDAA01}"/>
    <cellStyle name="Comma 10 2 19 2 6 2" xfId="46404" xr:uid="{426C0C06-D170-481F-B7EC-8E7FC6E53DBE}"/>
    <cellStyle name="Comma 10 2 19 2 7" xfId="21359" xr:uid="{05946C71-859B-496C-975E-A6FACCB2DB89}"/>
    <cellStyle name="Comma 10 2 19 2 7 2" xfId="54110" xr:uid="{642E553C-69A5-43B5-8FB3-2F1ED1C8BF6D}"/>
    <cellStyle name="Comma 10 2 19 2 8" xfId="36765" xr:uid="{F094E8EF-A33F-4423-9D39-C79084DA616D}"/>
    <cellStyle name="Comma 10 2 19 2 9" xfId="29063" xr:uid="{0A3868AB-4C93-4DA0-A6A1-0FA749F2B962}"/>
    <cellStyle name="Comma 10 2 19 3" xfId="7167" xr:uid="{012EB37A-638D-4D48-9A18-B68848473B80}"/>
    <cellStyle name="Comma 10 2 19 3 2" xfId="14872" xr:uid="{22F68A11-D2F2-4B3F-A5C1-41C76F3A07E7}"/>
    <cellStyle name="Comma 10 2 19 3 2 2" xfId="47624" xr:uid="{EE29C83D-BFD8-4189-B2DE-9E30271A67F1}"/>
    <cellStyle name="Comma 10 2 19 3 3" xfId="22579" xr:uid="{D1B36B5A-3B01-4879-AC80-8271ABDFB9EA}"/>
    <cellStyle name="Comma 10 2 19 3 3 2" xfId="55330" xr:uid="{2383B8EA-07FE-4D77-AD41-3E74452A2AA3}"/>
    <cellStyle name="Comma 10 2 19 3 4" xfId="39919" xr:uid="{CB074E35-215A-4184-B655-875A6EFA8D41}"/>
    <cellStyle name="Comma 10 2 19 3 5" xfId="30283" xr:uid="{3F825EB5-07CD-4706-9205-4A00CF18164C}"/>
    <cellStyle name="Comma 10 2 19 4" xfId="9092" xr:uid="{100B7C5B-7373-4505-9309-E7E6BB85A141}"/>
    <cellStyle name="Comma 10 2 19 4 2" xfId="16797" xr:uid="{169F7D8B-3271-4702-AC30-B8EA2315C719}"/>
    <cellStyle name="Comma 10 2 19 4 2 2" xfId="49549" xr:uid="{66C57E72-0B70-4141-BF10-7F08550D3377}"/>
    <cellStyle name="Comma 10 2 19 4 3" xfId="24504" xr:uid="{4E3EC01D-EAF3-4117-A74C-AEC9C987728F}"/>
    <cellStyle name="Comma 10 2 19 4 3 2" xfId="57255" xr:uid="{2959BEA7-6FC0-4C7A-8EF2-644726730A8F}"/>
    <cellStyle name="Comma 10 2 19 4 4" xfId="41844" xr:uid="{C00B7CF9-60DA-4E3E-8284-6E3992A79CF1}"/>
    <cellStyle name="Comma 10 2 19 4 5" xfId="32208" xr:uid="{982CEA5B-22D3-4CF1-AA71-E33302679133}"/>
    <cellStyle name="Comma 10 2 19 5" xfId="11019" xr:uid="{7E91A946-BAF1-4F81-8534-B4626E57D0C5}"/>
    <cellStyle name="Comma 10 2 19 5 2" xfId="18724" xr:uid="{3C928BC1-C6BD-4637-B0B3-8F6B672B3A6D}"/>
    <cellStyle name="Comma 10 2 19 5 2 2" xfId="51476" xr:uid="{C26C767E-A3FE-49B0-8B29-F5E9C973F8C0}"/>
    <cellStyle name="Comma 10 2 19 5 3" xfId="26431" xr:uid="{E9F7CC77-22AB-40AC-900E-3CE74C921B87}"/>
    <cellStyle name="Comma 10 2 19 5 3 2" xfId="59182" xr:uid="{67C49A3D-C1F1-49EB-A34D-EFE25F2E2A33}"/>
    <cellStyle name="Comma 10 2 19 5 4" xfId="43771" xr:uid="{D9522F93-F9DF-4888-8F9C-98D8F59EA742}"/>
    <cellStyle name="Comma 10 2 19 5 5" xfId="34135" xr:uid="{D96B627B-55D2-4851-A3C1-A4F8686CFA55}"/>
    <cellStyle name="Comma 10 2 19 6" xfId="5236" xr:uid="{60551B5B-104E-4A7C-874A-D6234773FDA8}"/>
    <cellStyle name="Comma 10 2 19 6 2" xfId="37988" xr:uid="{42D12181-C68B-48B0-AD32-7CF8B1CAB62A}"/>
    <cellStyle name="Comma 10 2 19 7" xfId="12948" xr:uid="{BD0CC853-EFD6-4845-8C50-379DAA3A5724}"/>
    <cellStyle name="Comma 10 2 19 7 2" xfId="45700" xr:uid="{C200E659-43CB-4236-8489-E812E9EAEADC}"/>
    <cellStyle name="Comma 10 2 19 8" xfId="20655" xr:uid="{B3803CC4-DD4E-44A9-B69F-82893D5AF0DF}"/>
    <cellStyle name="Comma 10 2 19 8 2" xfId="53406" xr:uid="{8397163C-4EFC-46EB-B555-5B45BF3F7487}"/>
    <cellStyle name="Comma 10 2 19 9" xfId="36061" xr:uid="{22C43ECD-B42E-4F94-B7CF-4639127DF13A}"/>
    <cellStyle name="Comma 10 2 2" xfId="671" xr:uid="{CEBB0453-F175-4140-9B48-66E0A138CAAD}"/>
    <cellStyle name="Comma 10 2 2 10" xfId="35712" xr:uid="{40CEE9D5-C41D-4EE0-949F-2FAB6E4FC36A}"/>
    <cellStyle name="Comma 10 2 2 11" xfId="28010" xr:uid="{4BB19A2B-5D6D-43D9-ACAD-F27DE05EF300}"/>
    <cellStyle name="Comma 10 2 2 12" xfId="2899" xr:uid="{84424A37-43B6-4FE0-BA15-494179E293C2}"/>
    <cellStyle name="Comma 10 2 2 13" xfId="60483" xr:uid="{93E13637-0C20-4BF9-B596-C96E53DAE29E}"/>
    <cellStyle name="Comma 10 2 2 2" xfId="2183" xr:uid="{5202FE3E-E24D-4239-B309-D7861BB24562}"/>
    <cellStyle name="Comma 10 2 2 2 10" xfId="28368" xr:uid="{2AADBD6B-D4E9-4E0F-863A-874098E82C4F}"/>
    <cellStyle name="Comma 10 2 2 2 11" xfId="3308" xr:uid="{58A645D2-A78E-4B7D-8CDC-42BDCA25042A}"/>
    <cellStyle name="Comma 10 2 2 2 12" xfId="61199" xr:uid="{32194D36-F92A-4426-A213-AC3F16E077A5}"/>
    <cellStyle name="Comma 10 2 2 2 2" xfId="4154" xr:uid="{409265D6-B9C2-4CFA-8565-73DBFAB0950C}"/>
    <cellStyle name="Comma 10 2 2 2 2 2" xfId="8017" xr:uid="{E9C952C6-BAFF-44F0-9BE2-87B8FD0FFBDE}"/>
    <cellStyle name="Comma 10 2 2 2 2 2 2" xfId="15722" xr:uid="{43DF4DA8-1D70-4E1C-B9D9-C63C0212364F}"/>
    <cellStyle name="Comma 10 2 2 2 2 2 2 2" xfId="48474" xr:uid="{B774305B-2DFD-4C57-A504-ADF2393CF5C1}"/>
    <cellStyle name="Comma 10 2 2 2 2 2 3" xfId="23429" xr:uid="{88B3508B-97DD-4B9F-86A1-0CDCFA164E60}"/>
    <cellStyle name="Comma 10 2 2 2 2 2 3 2" xfId="56180" xr:uid="{66FAA160-C93C-4C60-A2A0-8BBCD8AE15E5}"/>
    <cellStyle name="Comma 10 2 2 2 2 2 4" xfId="40769" xr:uid="{22816EE8-B059-412D-A29F-F657BA2B6692}"/>
    <cellStyle name="Comma 10 2 2 2 2 2 5" xfId="31133" xr:uid="{683442C2-DC35-4737-B5C3-BC43F0346981}"/>
    <cellStyle name="Comma 10 2 2 2 2 3" xfId="9942" xr:uid="{2584B4F5-AEA5-4D09-8F54-454FE3CBA0B2}"/>
    <cellStyle name="Comma 10 2 2 2 2 3 2" xfId="17647" xr:uid="{2C523D3C-E5AB-414B-90B3-4E8298674C69}"/>
    <cellStyle name="Comma 10 2 2 2 2 3 2 2" xfId="50399" xr:uid="{06E7F88D-FA8B-4111-91DD-7CC519EF7D5C}"/>
    <cellStyle name="Comma 10 2 2 2 2 3 3" xfId="25354" xr:uid="{51775D8F-24E9-448F-AA8C-BB1B40CCAD54}"/>
    <cellStyle name="Comma 10 2 2 2 2 3 3 2" xfId="58105" xr:uid="{9708A3DA-7719-40D9-BCC5-51EBD234EDE1}"/>
    <cellStyle name="Comma 10 2 2 2 2 3 4" xfId="42694" xr:uid="{AE619358-399E-4894-9294-11A1EDA5A9F5}"/>
    <cellStyle name="Comma 10 2 2 2 2 3 5" xfId="33058" xr:uid="{8A8678D4-B68F-4383-AC08-52CCCC0AAAC7}"/>
    <cellStyle name="Comma 10 2 2 2 2 4" xfId="11869" xr:uid="{8253BC88-0D81-4B3E-A645-8D54B21B77AE}"/>
    <cellStyle name="Comma 10 2 2 2 2 4 2" xfId="19574" xr:uid="{19B04986-CEE1-405B-B736-47A270EA82AD}"/>
    <cellStyle name="Comma 10 2 2 2 2 4 2 2" xfId="52326" xr:uid="{C3474FAF-F102-4913-BE3B-9E7D8056D2E3}"/>
    <cellStyle name="Comma 10 2 2 2 2 4 3" xfId="27281" xr:uid="{3BA14076-CD4D-4CC7-A299-93A2EC2C6783}"/>
    <cellStyle name="Comma 10 2 2 2 2 4 3 2" xfId="60032" xr:uid="{7C953B98-B0BD-4A98-9BB4-4202044DC830}"/>
    <cellStyle name="Comma 10 2 2 2 2 4 4" xfId="44621" xr:uid="{03D513DC-D3A1-454B-A112-0F44F263D396}"/>
    <cellStyle name="Comma 10 2 2 2 2 4 5" xfId="34985" xr:uid="{5DA417EE-243F-47EB-8D9C-D5CBBF04CC27}"/>
    <cellStyle name="Comma 10 2 2 2 2 5" xfId="6086" xr:uid="{66171E68-2081-4937-90FF-4A5588AA9509}"/>
    <cellStyle name="Comma 10 2 2 2 2 5 2" xfId="38838" xr:uid="{1E0A5059-A120-479B-A43F-92CAA7DA73C2}"/>
    <cellStyle name="Comma 10 2 2 2 2 6" xfId="13798" xr:uid="{B2AC777E-6429-4855-8582-2D58AC27AF97}"/>
    <cellStyle name="Comma 10 2 2 2 2 6 2" xfId="46550" xr:uid="{EF0E32CA-1159-4E22-A6F7-30F284A7CF0C}"/>
    <cellStyle name="Comma 10 2 2 2 2 7" xfId="21505" xr:uid="{215610CF-8170-47E4-ACBB-72F7D6F98EFB}"/>
    <cellStyle name="Comma 10 2 2 2 2 7 2" xfId="54256" xr:uid="{96511A39-C0D4-495F-9C52-D35FC5C2DC54}"/>
    <cellStyle name="Comma 10 2 2 2 2 8" xfId="36911" xr:uid="{78FA82EB-1B7B-4CBF-A20F-D804506932CE}"/>
    <cellStyle name="Comma 10 2 2 2 2 9" xfId="29209" xr:uid="{9672761D-C27D-4474-A964-E6B65D597245}"/>
    <cellStyle name="Comma 10 2 2 2 3" xfId="7176" xr:uid="{C656F46C-2EBD-43DA-A481-9DEBFE1BC108}"/>
    <cellStyle name="Comma 10 2 2 2 3 2" xfId="14881" xr:uid="{ED383C2D-73D6-4A0B-9D0E-F8D71C742E5C}"/>
    <cellStyle name="Comma 10 2 2 2 3 2 2" xfId="47633" xr:uid="{710624A6-0DD3-4CC9-BDFF-C2DD95CC52F9}"/>
    <cellStyle name="Comma 10 2 2 2 3 3" xfId="22588" xr:uid="{53A83C9C-577C-4F4F-9926-00AA378AA1BC}"/>
    <cellStyle name="Comma 10 2 2 2 3 3 2" xfId="55339" xr:uid="{4EC39343-47C1-4D44-8B18-99B855562BA4}"/>
    <cellStyle name="Comma 10 2 2 2 3 4" xfId="39928" xr:uid="{F13D39A6-D5D5-43DA-B965-10C0CE5079A9}"/>
    <cellStyle name="Comma 10 2 2 2 3 5" xfId="30292" xr:uid="{B4D8CE42-2CFD-4195-A5C3-5EAEA9A1D3E7}"/>
    <cellStyle name="Comma 10 2 2 2 4" xfId="9101" xr:uid="{50982417-75A4-4AC5-BD14-BAD29D9EDB7A}"/>
    <cellStyle name="Comma 10 2 2 2 4 2" xfId="16806" xr:uid="{481E7511-2D2B-4629-BB2C-E6226C67C973}"/>
    <cellStyle name="Comma 10 2 2 2 4 2 2" xfId="49558" xr:uid="{61C94C29-1527-4740-BFC9-1BB65C2233F4}"/>
    <cellStyle name="Comma 10 2 2 2 4 3" xfId="24513" xr:uid="{B514E0F6-826F-4A92-8E30-D77936BFF0B9}"/>
    <cellStyle name="Comma 10 2 2 2 4 3 2" xfId="57264" xr:uid="{E6982A76-2402-4C1E-8D64-4BA0CE44AD5F}"/>
    <cellStyle name="Comma 10 2 2 2 4 4" xfId="41853" xr:uid="{CA34C3AA-0E1E-4F80-9F7F-446566A64FBC}"/>
    <cellStyle name="Comma 10 2 2 2 4 5" xfId="32217" xr:uid="{5C131E87-4529-4D76-A47D-CB2269910F75}"/>
    <cellStyle name="Comma 10 2 2 2 5" xfId="11028" xr:uid="{1BBE2B1F-BF46-4D07-A47D-4D8A1D2DCFF6}"/>
    <cellStyle name="Comma 10 2 2 2 5 2" xfId="18733" xr:uid="{39E66A48-D62F-4CB2-B910-336AA8E7DE6E}"/>
    <cellStyle name="Comma 10 2 2 2 5 2 2" xfId="51485" xr:uid="{2D975DB7-61EC-4E10-B439-D6D1332313A5}"/>
    <cellStyle name="Comma 10 2 2 2 5 3" xfId="26440" xr:uid="{96E308A9-E2D7-4EC9-A365-421FD191E7FB}"/>
    <cellStyle name="Comma 10 2 2 2 5 3 2" xfId="59191" xr:uid="{2513F19D-33E6-46D2-88EE-8B5C7E8B132F}"/>
    <cellStyle name="Comma 10 2 2 2 5 4" xfId="43780" xr:uid="{C7BA46D8-C8E1-4806-8C93-7EF0767320E3}"/>
    <cellStyle name="Comma 10 2 2 2 5 5" xfId="34144" xr:uid="{03C9183A-72E2-457A-9E54-CD754240E8E1}"/>
    <cellStyle name="Comma 10 2 2 2 6" xfId="5245" xr:uid="{0D6ACDCE-85C4-40BC-A476-4C8AF13CA4C3}"/>
    <cellStyle name="Comma 10 2 2 2 6 2" xfId="37997" xr:uid="{B009BC86-1979-4CAF-BF34-1CECBFC87997}"/>
    <cellStyle name="Comma 10 2 2 2 7" xfId="12957" xr:uid="{3CE2420D-6CDE-4261-8A7A-962C5813ADAE}"/>
    <cellStyle name="Comma 10 2 2 2 7 2" xfId="45709" xr:uid="{40D770B5-AC99-413A-A8F7-A2CDFD06FBA0}"/>
    <cellStyle name="Comma 10 2 2 2 8" xfId="20664" xr:uid="{3B9F3F5A-EC36-4100-BA60-1AF30DF09F7C}"/>
    <cellStyle name="Comma 10 2 2 2 8 2" xfId="53415" xr:uid="{2D298B6F-1FDF-4EAF-A5BC-2D8D2083FD7F}"/>
    <cellStyle name="Comma 10 2 2 2 9" xfId="36070" xr:uid="{FACB34C9-853E-4973-BAD9-35932BB8CA89}"/>
    <cellStyle name="Comma 10 2 2 3" xfId="3704" xr:uid="{2A401C84-A61C-4ABD-AD11-BABD03F2DCD0}"/>
    <cellStyle name="Comma 10 2 2 3 2" xfId="7572" xr:uid="{C4ACE025-F814-4028-B228-78B03D3108EF}"/>
    <cellStyle name="Comma 10 2 2 3 2 2" xfId="15277" xr:uid="{E6DCE520-13C4-43E9-A9AD-4105324A58DC}"/>
    <cellStyle name="Comma 10 2 2 3 2 2 2" xfId="48029" xr:uid="{94E7F125-565E-43FE-9F7B-7A7542A50DAE}"/>
    <cellStyle name="Comma 10 2 2 3 2 3" xfId="22984" xr:uid="{4B22ED0F-D53F-475E-A66E-80095E8C8A90}"/>
    <cellStyle name="Comma 10 2 2 3 2 3 2" xfId="55735" xr:uid="{DB3AA509-3185-49A9-8076-DA6F624D0CFA}"/>
    <cellStyle name="Comma 10 2 2 3 2 4" xfId="40324" xr:uid="{0833433E-A601-4C8A-B695-EDD4C621B4ED}"/>
    <cellStyle name="Comma 10 2 2 3 2 5" xfId="30688" xr:uid="{06D9C242-4A48-458D-BCCE-954321F8C926}"/>
    <cellStyle name="Comma 10 2 2 3 3" xfId="9497" xr:uid="{E1A3DB97-8CD8-4192-9277-89B2225FB0C4}"/>
    <cellStyle name="Comma 10 2 2 3 3 2" xfId="17202" xr:uid="{155DBE7D-E6BF-45D1-A6FE-43FE7EBE7D0C}"/>
    <cellStyle name="Comma 10 2 2 3 3 2 2" xfId="49954" xr:uid="{CC4B1310-9CE2-4530-B84C-EFE553977499}"/>
    <cellStyle name="Comma 10 2 2 3 3 3" xfId="24909" xr:uid="{EF0FC6A4-C595-4E6A-8C59-C293DEC5555D}"/>
    <cellStyle name="Comma 10 2 2 3 3 3 2" xfId="57660" xr:uid="{AF4C8261-9489-42B9-BDF5-4C0474EB41EB}"/>
    <cellStyle name="Comma 10 2 2 3 3 4" xfId="42249" xr:uid="{A62F936C-8FBB-4D88-9CC4-22037ADB1342}"/>
    <cellStyle name="Comma 10 2 2 3 3 5" xfId="32613" xr:uid="{75CD80DB-5EE4-4C07-9A48-B88F77494AA0}"/>
    <cellStyle name="Comma 10 2 2 3 4" xfId="11424" xr:uid="{8C351E38-E77C-4493-85FF-2B22893A6E43}"/>
    <cellStyle name="Comma 10 2 2 3 4 2" xfId="19129" xr:uid="{A33C6A01-4F4E-40CC-9032-990F23410CAC}"/>
    <cellStyle name="Comma 10 2 2 3 4 2 2" xfId="51881" xr:uid="{92A06BC4-BE0B-41EA-97FA-E1390E55902E}"/>
    <cellStyle name="Comma 10 2 2 3 4 3" xfId="26836" xr:uid="{B888DD50-814B-40C7-8373-623B78EC4F68}"/>
    <cellStyle name="Comma 10 2 2 3 4 3 2" xfId="59587" xr:uid="{2523E2ED-80C1-4821-A808-6A882F7CA47A}"/>
    <cellStyle name="Comma 10 2 2 3 4 4" xfId="44176" xr:uid="{0D674C93-96C5-4188-9A51-248D53500EF1}"/>
    <cellStyle name="Comma 10 2 2 3 4 5" xfId="34540" xr:uid="{FD9CE94B-A0AD-4D11-ADDE-8252650FAB43}"/>
    <cellStyle name="Comma 10 2 2 3 5" xfId="5641" xr:uid="{0B719FB7-C92F-454C-84CD-2AA361752541}"/>
    <cellStyle name="Comma 10 2 2 3 5 2" xfId="38393" xr:uid="{95C9EFA9-3CCF-438F-85F3-0EFE084FE7A8}"/>
    <cellStyle name="Comma 10 2 2 3 6" xfId="13353" xr:uid="{7470313D-2676-4E94-8720-5953573D6EE9}"/>
    <cellStyle name="Comma 10 2 2 3 6 2" xfId="46105" xr:uid="{4161BB48-08BB-4A5A-A880-62B933B57171}"/>
    <cellStyle name="Comma 10 2 2 3 7" xfId="21060" xr:uid="{28AFF8EB-7B25-4F03-A3CF-17F243C0529C}"/>
    <cellStyle name="Comma 10 2 2 3 7 2" xfId="53811" xr:uid="{C716AA54-234B-48E1-8DF7-0BB898B694C4}"/>
    <cellStyle name="Comma 10 2 2 3 8" xfId="36466" xr:uid="{7D6E73E3-2BE8-469B-88A4-0F863B9D082B}"/>
    <cellStyle name="Comma 10 2 2 3 9" xfId="28764" xr:uid="{B31B4879-0563-43B0-97C9-8B2892F49BBD}"/>
    <cellStyle name="Comma 10 2 2 4" xfId="6815" xr:uid="{0B09A53B-8D78-410D-8FAD-14901E3D6554}"/>
    <cellStyle name="Comma 10 2 2 4 2" xfId="14523" xr:uid="{D10F2531-D8F5-4F6F-B2C2-4B47B9CBC78E}"/>
    <cellStyle name="Comma 10 2 2 4 2 2" xfId="47275" xr:uid="{2CE02785-3C3E-476A-965C-2C9CB8B7BFD1}"/>
    <cellStyle name="Comma 10 2 2 4 3" xfId="22230" xr:uid="{DAB71418-DF1A-4E3E-A0DE-F4DECA44C8C2}"/>
    <cellStyle name="Comma 10 2 2 4 3 2" xfId="54981" xr:uid="{ADD10419-CB9F-41CA-9464-832B7F99458E}"/>
    <cellStyle name="Comma 10 2 2 4 4" xfId="39567" xr:uid="{735AE5C7-0821-4BD4-B143-F786CAECE2B9}"/>
    <cellStyle name="Comma 10 2 2 4 5" xfId="29934" xr:uid="{B11AAE3E-F64F-4FFA-8634-2458B8795FE2}"/>
    <cellStyle name="Comma 10 2 2 5" xfId="8742" xr:uid="{8A482DA3-1336-45E4-A80E-DBDA5BC923EF}"/>
    <cellStyle name="Comma 10 2 2 5 2" xfId="16447" xr:uid="{96279A56-2BC6-436E-8A0E-D82C60602972}"/>
    <cellStyle name="Comma 10 2 2 5 2 2" xfId="49199" xr:uid="{73CBF444-5703-4673-BC76-669D99D08419}"/>
    <cellStyle name="Comma 10 2 2 5 3" xfId="24154" xr:uid="{293333B4-2AA0-4170-8151-977F9C5EC6A1}"/>
    <cellStyle name="Comma 10 2 2 5 3 2" xfId="56905" xr:uid="{ACDC941E-6AEC-4E15-8903-1B48FB24CF83}"/>
    <cellStyle name="Comma 10 2 2 5 4" xfId="41494" xr:uid="{4A088454-7D43-481B-BA98-1813C228903A}"/>
    <cellStyle name="Comma 10 2 2 5 5" xfId="31858" xr:uid="{241801C8-D15D-4216-85CB-F57AA3661285}"/>
    <cellStyle name="Comma 10 2 2 6" xfId="10668" xr:uid="{61E497B4-D816-463F-AF3E-53654DFC72F7}"/>
    <cellStyle name="Comma 10 2 2 6 2" xfId="18373" xr:uid="{1F3DAC98-0173-4C81-ACBD-B3CBBF582903}"/>
    <cellStyle name="Comma 10 2 2 6 2 2" xfId="51125" xr:uid="{1724133F-4F35-4398-BEC5-08B890C29F70}"/>
    <cellStyle name="Comma 10 2 2 6 3" xfId="26080" xr:uid="{58C3F0A3-9F95-4EF2-BDBE-27CF616C062C}"/>
    <cellStyle name="Comma 10 2 2 6 3 2" xfId="58831" xr:uid="{402A6160-B0B1-4978-BAC1-22BEC11A8596}"/>
    <cellStyle name="Comma 10 2 2 6 4" xfId="43420" xr:uid="{3ED48B0A-AE83-44A0-8734-8E86544B3C6B}"/>
    <cellStyle name="Comma 10 2 2 6 5" xfId="33784" xr:uid="{C12BF241-0672-4860-87B2-4D9BD52F69C0}"/>
    <cellStyle name="Comma 10 2 2 7" xfId="4886" xr:uid="{BA013856-596D-42F3-A71A-2176FC18933F}"/>
    <cellStyle name="Comma 10 2 2 7 2" xfId="37638" xr:uid="{E54BDDBE-340A-43E7-B0BA-3EF7C25322A5}"/>
    <cellStyle name="Comma 10 2 2 8" xfId="12598" xr:uid="{A105F35B-47DF-4A14-8CE0-62E9D25BE05F}"/>
    <cellStyle name="Comma 10 2 2 8 2" xfId="45350" xr:uid="{0600BAFC-4F49-4613-8DD5-D505787E1FD3}"/>
    <cellStyle name="Comma 10 2 2 9" xfId="20306" xr:uid="{4D97941B-9A60-4979-A65E-18649E4C6039}"/>
    <cellStyle name="Comma 10 2 2 9 2" xfId="53057" xr:uid="{CAD8C42A-F4F6-4826-8FBD-3FD2433CE22E}"/>
    <cellStyle name="Comma 10 2 20" xfId="3695" xr:uid="{CAAFFC81-4357-4537-8388-3FC45E165B46}"/>
    <cellStyle name="Comma 10 2 20 2" xfId="7563" xr:uid="{05D72DF1-D7EC-4D22-B172-F2E86C267A1F}"/>
    <cellStyle name="Comma 10 2 20 2 2" xfId="15268" xr:uid="{1BD9D644-4AA3-4E28-88EF-09ED0AED9594}"/>
    <cellStyle name="Comma 10 2 20 2 2 2" xfId="48020" xr:uid="{3658A732-08EE-4A05-B950-250678858F4B}"/>
    <cellStyle name="Comma 10 2 20 2 3" xfId="22975" xr:uid="{4041962F-F1A3-4285-91D1-0757A53CFF98}"/>
    <cellStyle name="Comma 10 2 20 2 3 2" xfId="55726" xr:uid="{526A5435-51D9-41A3-8BA7-4EA8FAC4F7A5}"/>
    <cellStyle name="Comma 10 2 20 2 4" xfId="40315" xr:uid="{FB0E2701-C808-4707-B6A6-D4753A9A5591}"/>
    <cellStyle name="Comma 10 2 20 2 5" xfId="30679" xr:uid="{C3D84D60-810E-42B7-A9C4-DB8C94854268}"/>
    <cellStyle name="Comma 10 2 20 3" xfId="9488" xr:uid="{0F877C51-AE81-406A-BE84-7E22675FE12E}"/>
    <cellStyle name="Comma 10 2 20 3 2" xfId="17193" xr:uid="{F4EE59B2-8149-45D3-AE6E-BE62EE25754E}"/>
    <cellStyle name="Comma 10 2 20 3 2 2" xfId="49945" xr:uid="{06C61580-76CD-4E9E-A117-E0CE8BB4914E}"/>
    <cellStyle name="Comma 10 2 20 3 3" xfId="24900" xr:uid="{52DBA364-0A8D-4981-AE17-71520DFF44E7}"/>
    <cellStyle name="Comma 10 2 20 3 3 2" xfId="57651" xr:uid="{77BBEB51-99FD-4F7F-8DFE-79648D55A842}"/>
    <cellStyle name="Comma 10 2 20 3 4" xfId="42240" xr:uid="{3F2367C2-C1EE-46E9-94EC-FA823993FA7D}"/>
    <cellStyle name="Comma 10 2 20 3 5" xfId="32604" xr:uid="{BA9969DC-5D82-4F43-906E-4089ADD5E913}"/>
    <cellStyle name="Comma 10 2 20 4" xfId="11415" xr:uid="{8EE67D69-07C9-494F-8554-020283510512}"/>
    <cellStyle name="Comma 10 2 20 4 2" xfId="19120" xr:uid="{D382AAFC-13AF-436B-95B1-CC3E8CEAF3DE}"/>
    <cellStyle name="Comma 10 2 20 4 2 2" xfId="51872" xr:uid="{27ED380A-B3E8-45C6-9CFA-1E50DCC95E67}"/>
    <cellStyle name="Comma 10 2 20 4 3" xfId="26827" xr:uid="{3AA202A8-4F9F-4782-A331-7EDE6C888D11}"/>
    <cellStyle name="Comma 10 2 20 4 3 2" xfId="59578" xr:uid="{B1AA460D-E670-4E4E-8255-7B151A6921D0}"/>
    <cellStyle name="Comma 10 2 20 4 4" xfId="44167" xr:uid="{A7061B80-37F9-43B4-9272-15BC13AB410D}"/>
    <cellStyle name="Comma 10 2 20 4 5" xfId="34531" xr:uid="{660459D3-0EA2-4DE0-B516-EA6BE7142F32}"/>
    <cellStyle name="Comma 10 2 20 5" xfId="5632" xr:uid="{5AE05727-7311-4690-B6AA-EBF290A0813E}"/>
    <cellStyle name="Comma 10 2 20 5 2" xfId="38384" xr:uid="{4AD1887C-9465-423E-A366-FF8359D0D578}"/>
    <cellStyle name="Comma 10 2 20 6" xfId="13344" xr:uid="{298D8931-6FFA-49B5-9666-646317646AEB}"/>
    <cellStyle name="Comma 10 2 20 6 2" xfId="46096" xr:uid="{45AA3865-E31E-415E-AA3F-5EE9A9B206F8}"/>
    <cellStyle name="Comma 10 2 20 7" xfId="21051" xr:uid="{D1D9822B-E01C-4239-BE02-5B8F77473C4F}"/>
    <cellStyle name="Comma 10 2 20 7 2" xfId="53802" xr:uid="{ABE9FA56-53C7-48CC-95EE-6C021390472F}"/>
    <cellStyle name="Comma 10 2 20 8" xfId="36457" xr:uid="{94011F30-E6E3-4C9E-A6A2-0FE56B1FD826}"/>
    <cellStyle name="Comma 10 2 20 9" xfId="28755" xr:uid="{504AD0B4-6990-47C1-A7E6-C5B13B56AD6F}"/>
    <cellStyle name="Comma 10 2 21" xfId="6599" xr:uid="{5F1D1C3E-F672-429B-AAFE-0B1340A85F9C}"/>
    <cellStyle name="Comma 10 2 21 2" xfId="14307" xr:uid="{0C81786D-A2F7-409A-8E5F-E64BC3CDB1EC}"/>
    <cellStyle name="Comma 10 2 21 2 2" xfId="47059" xr:uid="{67172519-B646-4F1A-AAE9-2DDDF63C84A0}"/>
    <cellStyle name="Comma 10 2 21 3" xfId="22014" xr:uid="{93B66582-A234-4733-9AA6-A5A41B0F0621}"/>
    <cellStyle name="Comma 10 2 21 3 2" xfId="54765" xr:uid="{9BBB4DFB-3817-442D-B328-3832496FA692}"/>
    <cellStyle name="Comma 10 2 21 4" xfId="39351" xr:uid="{63BEB72B-ABD7-4FEC-9B05-6C7573AE25E9}"/>
    <cellStyle name="Comma 10 2 21 5" xfId="29718" xr:uid="{D90CB8FA-56FE-410B-AFAA-F2F12F62D09A}"/>
    <cellStyle name="Comma 10 2 22" xfId="8526" xr:uid="{D1729BE2-1DCB-428C-AC5C-6FF33D0BE76B}"/>
    <cellStyle name="Comma 10 2 22 2" xfId="16231" xr:uid="{4D80A0DD-CAB6-419E-9C4F-456E5600616D}"/>
    <cellStyle name="Comma 10 2 22 2 2" xfId="48983" xr:uid="{25D78305-C816-4A62-8312-0A034671717C}"/>
    <cellStyle name="Comma 10 2 22 3" xfId="23938" xr:uid="{9B37B85A-B1AD-4786-913D-299D3F048753}"/>
    <cellStyle name="Comma 10 2 22 3 2" xfId="56689" xr:uid="{0662808E-2A0A-40B3-93E2-6B8F87EA8840}"/>
    <cellStyle name="Comma 10 2 22 4" xfId="41278" xr:uid="{5FB8408F-DDF3-4225-BC1F-369B08F72356}"/>
    <cellStyle name="Comma 10 2 22 5" xfId="31642" xr:uid="{7AEAC733-6F4E-499A-A8EB-51332C8E2FEA}"/>
    <cellStyle name="Comma 10 2 23" xfId="10452" xr:uid="{6630F68C-95FB-4C87-A0A0-77337B7098D7}"/>
    <cellStyle name="Comma 10 2 23 2" xfId="18157" xr:uid="{A8FF7CB1-9F3D-4595-BA08-61F197CB1166}"/>
    <cellStyle name="Comma 10 2 23 2 2" xfId="50909" xr:uid="{769BB5D8-917A-4395-8C2B-399FB8DA3BC0}"/>
    <cellStyle name="Comma 10 2 23 3" xfId="25864" xr:uid="{9B5F02C6-18DB-4785-B05A-37456F7F6B82}"/>
    <cellStyle name="Comma 10 2 23 3 2" xfId="58615" xr:uid="{DB678619-A565-4F7A-B39E-A57556B17314}"/>
    <cellStyle name="Comma 10 2 23 4" xfId="43204" xr:uid="{8F013813-F170-4B10-8454-882470B03D3C}"/>
    <cellStyle name="Comma 10 2 23 5" xfId="33568" xr:uid="{1CB2F70B-9647-4653-9E35-E57DC6DDFC18}"/>
    <cellStyle name="Comma 10 2 24" xfId="4670" xr:uid="{23ABD9BA-B109-42E1-BA37-03BDCD642FAC}"/>
    <cellStyle name="Comma 10 2 24 2" xfId="37422" xr:uid="{536E0126-D88F-49F4-B6A9-89935479E794}"/>
    <cellStyle name="Comma 10 2 25" xfId="12382" xr:uid="{238B0F0C-EE35-4597-89ED-BDAEFE153084}"/>
    <cellStyle name="Comma 10 2 25 2" xfId="45134" xr:uid="{1D9687ED-6E75-4191-8105-15F6A636622A}"/>
    <cellStyle name="Comma 10 2 26" xfId="20090" xr:uid="{96BBB905-FAD6-4459-805F-8D3A84528AAF}"/>
    <cellStyle name="Comma 10 2 26 2" xfId="52841" xr:uid="{B3EC23DD-2BA1-49DE-A253-F8344AE094C5}"/>
    <cellStyle name="Comma 10 2 27" xfId="35496" xr:uid="{8D7A3591-CC14-4ACC-8C3D-5DF8E0C0779D}"/>
    <cellStyle name="Comma 10 2 28" xfId="27794" xr:uid="{6F52F22B-9AA6-4A61-8F31-95F31A3C72D6}"/>
    <cellStyle name="Comma 10 2 29" xfId="2667" xr:uid="{385EC710-F689-45B0-90D5-A14D43EA6F0A}"/>
    <cellStyle name="Comma 10 2 3" xfId="672" xr:uid="{6BFA5E18-AB5B-43F6-A300-1811EB3B58DC}"/>
    <cellStyle name="Comma 10 2 3 10" xfId="35713" xr:uid="{410E0147-F435-4EB1-91B6-D4E7AC9D2AEA}"/>
    <cellStyle name="Comma 10 2 3 11" xfId="28011" xr:uid="{84AA5CEE-EFAE-4B3A-85BD-E708350559F8}"/>
    <cellStyle name="Comma 10 2 3 12" xfId="2900" xr:uid="{CD170DA4-4F1E-44AD-A061-890D2255FD8C}"/>
    <cellStyle name="Comma 10 2 3 13" xfId="60484" xr:uid="{2EDC1D9B-5B35-460D-A7D8-27E6DA1123B2}"/>
    <cellStyle name="Comma 10 2 3 2" xfId="2184" xr:uid="{E012748C-F3F0-4C39-A65A-836658907900}"/>
    <cellStyle name="Comma 10 2 3 2 10" xfId="28369" xr:uid="{BAC9E6DD-CC6D-4F80-81B2-9503CC86E211}"/>
    <cellStyle name="Comma 10 2 3 2 11" xfId="3309" xr:uid="{E3488A21-5F62-43F5-BCDC-868CCD7D232A}"/>
    <cellStyle name="Comma 10 2 3 2 12" xfId="61200" xr:uid="{AEC17D17-081F-4D74-98FF-658C7971C0B0}"/>
    <cellStyle name="Comma 10 2 3 2 2" xfId="4155" xr:uid="{FCEBB83C-227A-4ECD-9C8E-18DE6B45A8D2}"/>
    <cellStyle name="Comma 10 2 3 2 2 2" xfId="8018" xr:uid="{75D7910C-CDC8-46A3-90A7-31A6D293DB2B}"/>
    <cellStyle name="Comma 10 2 3 2 2 2 2" xfId="15723" xr:uid="{817811A1-38E4-4DA1-9D9D-7AE815830280}"/>
    <cellStyle name="Comma 10 2 3 2 2 2 2 2" xfId="48475" xr:uid="{1DD7FDCF-E009-4432-ACAB-B50E0D5B8169}"/>
    <cellStyle name="Comma 10 2 3 2 2 2 3" xfId="23430" xr:uid="{E094D9C8-A481-4EAF-BA36-C0401CE51638}"/>
    <cellStyle name="Comma 10 2 3 2 2 2 3 2" xfId="56181" xr:uid="{13AD3C4C-BF97-470C-8584-C64A306CF359}"/>
    <cellStyle name="Comma 10 2 3 2 2 2 4" xfId="40770" xr:uid="{8F8E7A90-FD7E-474D-8A69-A4C48BFF9572}"/>
    <cellStyle name="Comma 10 2 3 2 2 2 5" xfId="31134" xr:uid="{2F5B3651-5B60-4E55-851D-7E06AA7B0604}"/>
    <cellStyle name="Comma 10 2 3 2 2 3" xfId="9943" xr:uid="{8682F3E7-A3CA-4AFD-A585-D8E69791A6CB}"/>
    <cellStyle name="Comma 10 2 3 2 2 3 2" xfId="17648" xr:uid="{312BA86B-96B9-422D-A0F0-1F85C0DF8E1A}"/>
    <cellStyle name="Comma 10 2 3 2 2 3 2 2" xfId="50400" xr:uid="{1382024D-43C3-4517-9338-33691B8B226B}"/>
    <cellStyle name="Comma 10 2 3 2 2 3 3" xfId="25355" xr:uid="{0447B839-B638-41F9-9A5E-65BADA0CE10A}"/>
    <cellStyle name="Comma 10 2 3 2 2 3 3 2" xfId="58106" xr:uid="{0FA0AEF5-788B-4B14-A3B3-1461D1D936F1}"/>
    <cellStyle name="Comma 10 2 3 2 2 3 4" xfId="42695" xr:uid="{CAE4D911-6FF8-494C-9B01-1FAF8FAB76BB}"/>
    <cellStyle name="Comma 10 2 3 2 2 3 5" xfId="33059" xr:uid="{73A7C331-9792-4488-8373-EC0FA7798AE6}"/>
    <cellStyle name="Comma 10 2 3 2 2 4" xfId="11870" xr:uid="{FE2BBE09-7566-486E-906F-196EC5B8D052}"/>
    <cellStyle name="Comma 10 2 3 2 2 4 2" xfId="19575" xr:uid="{67D1ADEB-3F3F-4351-9336-D8C2D4C71F60}"/>
    <cellStyle name="Comma 10 2 3 2 2 4 2 2" xfId="52327" xr:uid="{936AC680-FE23-400D-A89A-00DD0161A618}"/>
    <cellStyle name="Comma 10 2 3 2 2 4 3" xfId="27282" xr:uid="{19A8C4A7-FE50-4349-82A4-7A30558EA884}"/>
    <cellStyle name="Comma 10 2 3 2 2 4 3 2" xfId="60033" xr:uid="{D5B5CCDC-4690-425D-B8D6-F60E75C2305B}"/>
    <cellStyle name="Comma 10 2 3 2 2 4 4" xfId="44622" xr:uid="{75B42F5B-8CD1-4AB2-A42F-DF001C5D07DD}"/>
    <cellStyle name="Comma 10 2 3 2 2 4 5" xfId="34986" xr:uid="{45936587-C52D-4E77-82C4-3727B94EE83D}"/>
    <cellStyle name="Comma 10 2 3 2 2 5" xfId="6087" xr:uid="{22CAE63C-EF69-4370-83F4-D79790CF14FA}"/>
    <cellStyle name="Comma 10 2 3 2 2 5 2" xfId="38839" xr:uid="{6C9B5345-7934-420E-8009-99C4B9EFA9DE}"/>
    <cellStyle name="Comma 10 2 3 2 2 6" xfId="13799" xr:uid="{E4C39919-E0F9-4D14-B85C-C317A1DB4EF2}"/>
    <cellStyle name="Comma 10 2 3 2 2 6 2" xfId="46551" xr:uid="{42E481DA-FA54-4CE8-9091-8AF115AEBA23}"/>
    <cellStyle name="Comma 10 2 3 2 2 7" xfId="21506" xr:uid="{B917C689-8D01-43B9-9CF1-F7F795E9B5BF}"/>
    <cellStyle name="Comma 10 2 3 2 2 7 2" xfId="54257" xr:uid="{CA720D94-B9A8-4F59-9A5F-7E7599A34F73}"/>
    <cellStyle name="Comma 10 2 3 2 2 8" xfId="36912" xr:uid="{FD8E5BE4-308C-4CC2-8D7E-C5DEBB1D3724}"/>
    <cellStyle name="Comma 10 2 3 2 2 9" xfId="29210" xr:uid="{6DC234B8-657D-4EC2-8D96-CC54DBBDE31F}"/>
    <cellStyle name="Comma 10 2 3 2 3" xfId="7177" xr:uid="{0A56613E-87F2-4245-BF78-55A8FCBEFCE3}"/>
    <cellStyle name="Comma 10 2 3 2 3 2" xfId="14882" xr:uid="{C1B22D0D-7EFA-4FFE-A180-CA2C78A537D7}"/>
    <cellStyle name="Comma 10 2 3 2 3 2 2" xfId="47634" xr:uid="{DF5D16E0-9B02-4410-9DE0-727F2917A4D2}"/>
    <cellStyle name="Comma 10 2 3 2 3 3" xfId="22589" xr:uid="{F2D2BC47-3967-4D2E-8406-90F4661494BF}"/>
    <cellStyle name="Comma 10 2 3 2 3 3 2" xfId="55340" xr:uid="{2CE7073A-1D10-4521-A2E5-7BD7B57C7899}"/>
    <cellStyle name="Comma 10 2 3 2 3 4" xfId="39929" xr:uid="{57B9ACAB-97B0-44BB-BC06-9EFD4E88EF21}"/>
    <cellStyle name="Comma 10 2 3 2 3 5" xfId="30293" xr:uid="{46FEB176-F8FD-4938-917B-B86DCC3A1428}"/>
    <cellStyle name="Comma 10 2 3 2 4" xfId="9102" xr:uid="{FDADBB46-E1F0-4C3A-AD76-EA5919514E27}"/>
    <cellStyle name="Comma 10 2 3 2 4 2" xfId="16807" xr:uid="{7DCF958B-94CF-43BB-87C7-D8B10F302A2C}"/>
    <cellStyle name="Comma 10 2 3 2 4 2 2" xfId="49559" xr:uid="{A4456AAF-85AA-4F2B-8D12-891E877353B2}"/>
    <cellStyle name="Comma 10 2 3 2 4 3" xfId="24514" xr:uid="{B92AB7EE-2AA8-4889-A43B-7C21A76651B7}"/>
    <cellStyle name="Comma 10 2 3 2 4 3 2" xfId="57265" xr:uid="{49C4B5FA-5F9E-4E20-BC7B-A0BBF79D1D9A}"/>
    <cellStyle name="Comma 10 2 3 2 4 4" xfId="41854" xr:uid="{2EEDD6FB-004F-497D-AF54-62E52806B385}"/>
    <cellStyle name="Comma 10 2 3 2 4 5" xfId="32218" xr:uid="{934D19BD-3404-48AF-96A0-678091649B53}"/>
    <cellStyle name="Comma 10 2 3 2 5" xfId="11029" xr:uid="{27059DBE-4339-4334-B135-E3F2B2B7C87F}"/>
    <cellStyle name="Comma 10 2 3 2 5 2" xfId="18734" xr:uid="{F706B82F-FD79-44DD-8CA5-BBF7F200B885}"/>
    <cellStyle name="Comma 10 2 3 2 5 2 2" xfId="51486" xr:uid="{36771A70-3911-4C3D-9907-1A8395C7493A}"/>
    <cellStyle name="Comma 10 2 3 2 5 3" xfId="26441" xr:uid="{4EC00054-62E8-4EB8-A74F-E95BBD64D25C}"/>
    <cellStyle name="Comma 10 2 3 2 5 3 2" xfId="59192" xr:uid="{1A843075-4F06-4A87-A4FF-7BFC08208818}"/>
    <cellStyle name="Comma 10 2 3 2 5 4" xfId="43781" xr:uid="{38649D2D-B388-475A-A8CF-1DDB1965DD44}"/>
    <cellStyle name="Comma 10 2 3 2 5 5" xfId="34145" xr:uid="{53A959D2-49AF-42EF-9E43-584C1C7ABFE6}"/>
    <cellStyle name="Comma 10 2 3 2 6" xfId="5246" xr:uid="{E07DECEC-33A8-49FE-AEF8-6FB86C12FB4F}"/>
    <cellStyle name="Comma 10 2 3 2 6 2" xfId="37998" xr:uid="{70A5CBE9-9F65-4494-ADCE-CFF8595280D7}"/>
    <cellStyle name="Comma 10 2 3 2 7" xfId="12958" xr:uid="{B29613BE-D292-4B3A-9CEA-AD611E4B272A}"/>
    <cellStyle name="Comma 10 2 3 2 7 2" xfId="45710" xr:uid="{43124B64-6DF6-44A9-869B-22E83991466C}"/>
    <cellStyle name="Comma 10 2 3 2 8" xfId="20665" xr:uid="{1BC610F8-0CEB-4C71-931E-CCA66CA323E8}"/>
    <cellStyle name="Comma 10 2 3 2 8 2" xfId="53416" xr:uid="{FB48F278-8A05-4010-849A-48C822C37F7A}"/>
    <cellStyle name="Comma 10 2 3 2 9" xfId="36071" xr:uid="{1AA00BE0-8DF4-4C12-8BDF-C32A9F67F985}"/>
    <cellStyle name="Comma 10 2 3 3" xfId="3705" xr:uid="{302B9142-3BF3-4E8B-9436-3CB8A51016A7}"/>
    <cellStyle name="Comma 10 2 3 3 2" xfId="7573" xr:uid="{0F751CB7-D6CE-40F5-ACDD-90CE0A46470B}"/>
    <cellStyle name="Comma 10 2 3 3 2 2" xfId="15278" xr:uid="{8899E37A-615A-4F2C-9703-BEEFD62A7A62}"/>
    <cellStyle name="Comma 10 2 3 3 2 2 2" xfId="48030" xr:uid="{2E8941AD-3688-4F0D-B4D2-944DEDAC6E28}"/>
    <cellStyle name="Comma 10 2 3 3 2 3" xfId="22985" xr:uid="{B17159D8-F0D4-4D40-A692-CA54A32BABE6}"/>
    <cellStyle name="Comma 10 2 3 3 2 3 2" xfId="55736" xr:uid="{E2FFF44C-3646-4F3E-9ABA-1369C796506A}"/>
    <cellStyle name="Comma 10 2 3 3 2 4" xfId="40325" xr:uid="{D002438A-294A-4FEA-A097-471F3F66AEE4}"/>
    <cellStyle name="Comma 10 2 3 3 2 5" xfId="30689" xr:uid="{0BC5FF49-6212-41D8-ACBB-54EFF910C7A6}"/>
    <cellStyle name="Comma 10 2 3 3 3" xfId="9498" xr:uid="{CD3758DA-80D3-453E-8999-4621A28BD080}"/>
    <cellStyle name="Comma 10 2 3 3 3 2" xfId="17203" xr:uid="{B81904D9-46AF-4F67-ACDD-E1966EA142C8}"/>
    <cellStyle name="Comma 10 2 3 3 3 2 2" xfId="49955" xr:uid="{F3ED5CEC-EB3E-44C2-86D4-7F1A139581B0}"/>
    <cellStyle name="Comma 10 2 3 3 3 3" xfId="24910" xr:uid="{C9E371D3-7EBF-4F54-A1C9-21261C85C361}"/>
    <cellStyle name="Comma 10 2 3 3 3 3 2" xfId="57661" xr:uid="{54A8286F-5A15-4A86-9E65-5870080AA147}"/>
    <cellStyle name="Comma 10 2 3 3 3 4" xfId="42250" xr:uid="{4E78A935-82CF-45A0-A325-1BF22A3EA770}"/>
    <cellStyle name="Comma 10 2 3 3 3 5" xfId="32614" xr:uid="{6B1B1095-18A0-482A-9A79-94A48651693D}"/>
    <cellStyle name="Comma 10 2 3 3 4" xfId="11425" xr:uid="{14D78159-A073-4AD3-A346-B73E0CCFE43F}"/>
    <cellStyle name="Comma 10 2 3 3 4 2" xfId="19130" xr:uid="{63D84AB0-F615-47E9-BCC8-4879D86FE7E0}"/>
    <cellStyle name="Comma 10 2 3 3 4 2 2" xfId="51882" xr:uid="{9A23A11B-6C67-4D1D-95C1-C7767A461383}"/>
    <cellStyle name="Comma 10 2 3 3 4 3" xfId="26837" xr:uid="{892F6CC8-7C3C-4284-8159-400311C24408}"/>
    <cellStyle name="Comma 10 2 3 3 4 3 2" xfId="59588" xr:uid="{2574EBF7-6692-48D8-A3C3-228CA49C6949}"/>
    <cellStyle name="Comma 10 2 3 3 4 4" xfId="44177" xr:uid="{F755F971-C345-4E5A-B32A-2D75C954C5FE}"/>
    <cellStyle name="Comma 10 2 3 3 4 5" xfId="34541" xr:uid="{213C09A8-DE09-434A-85F6-2D605F8947FF}"/>
    <cellStyle name="Comma 10 2 3 3 5" xfId="5642" xr:uid="{8EEEFB41-4ED7-428E-B043-195877CF686A}"/>
    <cellStyle name="Comma 10 2 3 3 5 2" xfId="38394" xr:uid="{CC0793CA-FE58-4598-9248-78A341E85BC4}"/>
    <cellStyle name="Comma 10 2 3 3 6" xfId="13354" xr:uid="{A5CA9A8B-8DBF-4D7C-88D5-848B4A75F15A}"/>
    <cellStyle name="Comma 10 2 3 3 6 2" xfId="46106" xr:uid="{33628394-D4D1-4493-983B-AABDD95947B2}"/>
    <cellStyle name="Comma 10 2 3 3 7" xfId="21061" xr:uid="{C30DB79E-72CA-40AA-8239-65C97FF5A04A}"/>
    <cellStyle name="Comma 10 2 3 3 7 2" xfId="53812" xr:uid="{295BF6DC-789B-4860-8C09-856DF6EBD33E}"/>
    <cellStyle name="Comma 10 2 3 3 8" xfId="36467" xr:uid="{D234BCBF-C09E-4FB6-BCE8-4FACF45083D2}"/>
    <cellStyle name="Comma 10 2 3 3 9" xfId="28765" xr:uid="{662A6A7E-1DC3-4351-8177-3865E5A95FF4}"/>
    <cellStyle name="Comma 10 2 3 4" xfId="6816" xr:uid="{06A87C27-12EA-4241-800E-EA4BC34CA660}"/>
    <cellStyle name="Comma 10 2 3 4 2" xfId="14524" xr:uid="{52B61D80-465B-4D47-AAD7-52DA9C614866}"/>
    <cellStyle name="Comma 10 2 3 4 2 2" xfId="47276" xr:uid="{2123D1C6-7DFA-4F40-9A2A-F1A6E2DF92BB}"/>
    <cellStyle name="Comma 10 2 3 4 3" xfId="22231" xr:uid="{9A74CE5F-DE0A-4180-A65E-54FE674A3E84}"/>
    <cellStyle name="Comma 10 2 3 4 3 2" xfId="54982" xr:uid="{518C7FD0-5F57-4234-831D-AFE357B71B6A}"/>
    <cellStyle name="Comma 10 2 3 4 4" xfId="39568" xr:uid="{4A8B5D30-E105-4570-AC33-160B9823D613}"/>
    <cellStyle name="Comma 10 2 3 4 5" xfId="29935" xr:uid="{75B1D12A-DF67-47A7-B0B6-0F1230A94D87}"/>
    <cellStyle name="Comma 10 2 3 5" xfId="8743" xr:uid="{59C691A3-F3B2-4705-B7F4-08B44785E880}"/>
    <cellStyle name="Comma 10 2 3 5 2" xfId="16448" xr:uid="{ADC78B01-F5D7-406D-8168-69E1C3B79AAB}"/>
    <cellStyle name="Comma 10 2 3 5 2 2" xfId="49200" xr:uid="{8873E8D0-2501-46B5-8A87-5D05D1BA38DE}"/>
    <cellStyle name="Comma 10 2 3 5 3" xfId="24155" xr:uid="{254D0F8B-A334-4A66-A3F3-EFC7260F4E45}"/>
    <cellStyle name="Comma 10 2 3 5 3 2" xfId="56906" xr:uid="{4188E46C-871A-4073-82AF-0C528C2F9B85}"/>
    <cellStyle name="Comma 10 2 3 5 4" xfId="41495" xr:uid="{916EB98E-E014-4AEF-8713-4851CC6916D7}"/>
    <cellStyle name="Comma 10 2 3 5 5" xfId="31859" xr:uid="{E938F01D-7FAA-452C-8A6B-0F45EF2AC72B}"/>
    <cellStyle name="Comma 10 2 3 6" xfId="10669" xr:uid="{A6B2BC73-091A-4AAA-A807-20B14D53A54A}"/>
    <cellStyle name="Comma 10 2 3 6 2" xfId="18374" xr:uid="{CF02699E-9956-49B0-B136-69F50CA75133}"/>
    <cellStyle name="Comma 10 2 3 6 2 2" xfId="51126" xr:uid="{07871F87-C689-451E-A76C-209ED158B75B}"/>
    <cellStyle name="Comma 10 2 3 6 3" xfId="26081" xr:uid="{FD9ACB37-0E72-471C-ADFB-9447D52AF853}"/>
    <cellStyle name="Comma 10 2 3 6 3 2" xfId="58832" xr:uid="{06A4E135-6125-4160-88C1-974B08116917}"/>
    <cellStyle name="Comma 10 2 3 6 4" xfId="43421" xr:uid="{87D8C35A-5AFB-42B9-8357-4A10E89D6B26}"/>
    <cellStyle name="Comma 10 2 3 6 5" xfId="33785" xr:uid="{F2D30192-975A-46CA-893F-8AC641143A7D}"/>
    <cellStyle name="Comma 10 2 3 7" xfId="4887" xr:uid="{450AD605-82F9-4853-B63D-37C3CEFF5731}"/>
    <cellStyle name="Comma 10 2 3 7 2" xfId="37639" xr:uid="{2ECC3D08-F82E-4D76-88C3-51445A229A29}"/>
    <cellStyle name="Comma 10 2 3 8" xfId="12599" xr:uid="{19272F11-69B9-4A38-8B68-7C30560793A2}"/>
    <cellStyle name="Comma 10 2 3 8 2" xfId="45351" xr:uid="{B3D768BE-9008-47A5-8837-2C7515CF2CE1}"/>
    <cellStyle name="Comma 10 2 3 9" xfId="20307" xr:uid="{CA5EDE6B-3660-41B0-B9A0-6924524C6389}"/>
    <cellStyle name="Comma 10 2 3 9 2" xfId="53058" xr:uid="{2312D2F8-B70B-454B-8B77-FC87ADBEC30A}"/>
    <cellStyle name="Comma 10 2 30" xfId="60474" xr:uid="{DA0642B9-F043-43F8-8515-5A2271A2B638}"/>
    <cellStyle name="Comma 10 2 4" xfId="673" xr:uid="{097715A4-0A14-453B-94C8-307D0A10814F}"/>
    <cellStyle name="Comma 10 2 4 10" xfId="35714" xr:uid="{E4022320-EA65-4638-B8A6-A1E869C2A3D2}"/>
    <cellStyle name="Comma 10 2 4 11" xfId="28012" xr:uid="{CD178E8C-B583-4363-A964-0DBCEA05AF4E}"/>
    <cellStyle name="Comma 10 2 4 12" xfId="2901" xr:uid="{C34AD4AD-4CD1-4A7F-B26C-080F3609F717}"/>
    <cellStyle name="Comma 10 2 4 13" xfId="60485" xr:uid="{18A76647-0EC7-4A5E-8B79-7A0101AB19EC}"/>
    <cellStyle name="Comma 10 2 4 2" xfId="2185" xr:uid="{99EFB70B-A2A2-4A32-88E3-F4976150BBC5}"/>
    <cellStyle name="Comma 10 2 4 2 10" xfId="28370" xr:uid="{EC868499-8D83-4A81-83F9-445E48A03E5D}"/>
    <cellStyle name="Comma 10 2 4 2 11" xfId="3310" xr:uid="{C760DFC9-A8D7-4C20-80E8-F484A690D041}"/>
    <cellStyle name="Comma 10 2 4 2 12" xfId="61201" xr:uid="{EAD1BE81-22AF-418C-A00D-8589E5CF8D13}"/>
    <cellStyle name="Comma 10 2 4 2 2" xfId="4156" xr:uid="{9998BCAD-1BE2-4BDB-A7D8-483A68FB3602}"/>
    <cellStyle name="Comma 10 2 4 2 2 2" xfId="8019" xr:uid="{5711EDD3-8805-4715-BD64-D701AFC9E0BB}"/>
    <cellStyle name="Comma 10 2 4 2 2 2 2" xfId="15724" xr:uid="{F0659D0A-8F54-4510-9B5D-9F4A8A90EC97}"/>
    <cellStyle name="Comma 10 2 4 2 2 2 2 2" xfId="48476" xr:uid="{3A16E8C7-7609-4116-895C-056CC5052697}"/>
    <cellStyle name="Comma 10 2 4 2 2 2 3" xfId="23431" xr:uid="{1BB3C30D-DD35-4D52-AFC0-6B2015BD6B4B}"/>
    <cellStyle name="Comma 10 2 4 2 2 2 3 2" xfId="56182" xr:uid="{3B2D716A-FC19-4EB7-A230-DDBA0DB5BDBE}"/>
    <cellStyle name="Comma 10 2 4 2 2 2 4" xfId="40771" xr:uid="{ABF7C449-8ACA-44C8-BF80-3D8456D90B7F}"/>
    <cellStyle name="Comma 10 2 4 2 2 2 5" xfId="31135" xr:uid="{510B4005-1174-44EC-81E2-B3AF763B575A}"/>
    <cellStyle name="Comma 10 2 4 2 2 3" xfId="9944" xr:uid="{8334A07E-33B8-4779-958F-0A19A5CBDB00}"/>
    <cellStyle name="Comma 10 2 4 2 2 3 2" xfId="17649" xr:uid="{688426BA-A6EC-4680-A4FA-5A9C71636C9D}"/>
    <cellStyle name="Comma 10 2 4 2 2 3 2 2" xfId="50401" xr:uid="{EE68CBE1-0012-4A5E-9A8E-43E67E91EBC7}"/>
    <cellStyle name="Comma 10 2 4 2 2 3 3" xfId="25356" xr:uid="{8DA40791-2F51-488C-8D2B-52348A18B717}"/>
    <cellStyle name="Comma 10 2 4 2 2 3 3 2" xfId="58107" xr:uid="{A073E029-01C8-4111-834B-68D18DA83F1A}"/>
    <cellStyle name="Comma 10 2 4 2 2 3 4" xfId="42696" xr:uid="{CBEE05AF-ECA6-4FCA-9B81-027C808AB1E5}"/>
    <cellStyle name="Comma 10 2 4 2 2 3 5" xfId="33060" xr:uid="{E6979D38-D286-4BBD-A43E-CA22F5063A80}"/>
    <cellStyle name="Comma 10 2 4 2 2 4" xfId="11871" xr:uid="{0651C909-2541-433C-A711-8ADD35517992}"/>
    <cellStyle name="Comma 10 2 4 2 2 4 2" xfId="19576" xr:uid="{ACC5E1B0-200C-43BA-AA56-3A11AE28C00D}"/>
    <cellStyle name="Comma 10 2 4 2 2 4 2 2" xfId="52328" xr:uid="{62658898-A456-4663-AD2E-52EE041E1C72}"/>
    <cellStyle name="Comma 10 2 4 2 2 4 3" xfId="27283" xr:uid="{EFE73B72-9BB6-4A19-A459-1C767CBBED4A}"/>
    <cellStyle name="Comma 10 2 4 2 2 4 3 2" xfId="60034" xr:uid="{5647E5BB-A406-4434-860B-FC440F7D02F6}"/>
    <cellStyle name="Comma 10 2 4 2 2 4 4" xfId="44623" xr:uid="{2CED0336-8F5D-41A3-AFEF-BC7CE4B1CE2F}"/>
    <cellStyle name="Comma 10 2 4 2 2 4 5" xfId="34987" xr:uid="{734499C4-0E0D-4CD5-A1F1-4FF76567EA69}"/>
    <cellStyle name="Comma 10 2 4 2 2 5" xfId="6088" xr:uid="{CF364A62-048D-4009-8C2C-2607152C4FA4}"/>
    <cellStyle name="Comma 10 2 4 2 2 5 2" xfId="38840" xr:uid="{DCA05B04-D947-4F44-BAB8-E89DB250F7B5}"/>
    <cellStyle name="Comma 10 2 4 2 2 6" xfId="13800" xr:uid="{E9FFB1BD-EA91-4975-8569-ED6CC5526DC1}"/>
    <cellStyle name="Comma 10 2 4 2 2 6 2" xfId="46552" xr:uid="{B4E5E38B-910B-48E0-813F-95D82BFCE011}"/>
    <cellStyle name="Comma 10 2 4 2 2 7" xfId="21507" xr:uid="{36ED04A6-0F40-4E8F-BC22-2D54F07658D0}"/>
    <cellStyle name="Comma 10 2 4 2 2 7 2" xfId="54258" xr:uid="{BD2B5751-B629-4295-941B-EF7CACEA3166}"/>
    <cellStyle name="Comma 10 2 4 2 2 8" xfId="36913" xr:uid="{E8AF47D9-6F7C-485D-AF4E-497D1E5C7481}"/>
    <cellStyle name="Comma 10 2 4 2 2 9" xfId="29211" xr:uid="{61D918F3-64A4-4B89-B9DF-378BAF6C2260}"/>
    <cellStyle name="Comma 10 2 4 2 3" xfId="7178" xr:uid="{B9490738-ED82-4DD3-95A7-28CB780E26FB}"/>
    <cellStyle name="Comma 10 2 4 2 3 2" xfId="14883" xr:uid="{0A20F8FD-5031-4244-9234-9561CDD28E0D}"/>
    <cellStyle name="Comma 10 2 4 2 3 2 2" xfId="47635" xr:uid="{197804A2-4708-4C97-93B4-A5D3E9B2AA1A}"/>
    <cellStyle name="Comma 10 2 4 2 3 3" xfId="22590" xr:uid="{E09175A5-C99A-40AF-9E20-56D19A122B6F}"/>
    <cellStyle name="Comma 10 2 4 2 3 3 2" xfId="55341" xr:uid="{31CA8C0F-6262-4417-B23D-9480475576C7}"/>
    <cellStyle name="Comma 10 2 4 2 3 4" xfId="39930" xr:uid="{434D7245-B9A8-4F9F-B0A7-87AEFB23093C}"/>
    <cellStyle name="Comma 10 2 4 2 3 5" xfId="30294" xr:uid="{F42DCB3C-5FE4-445E-8652-933684C36859}"/>
    <cellStyle name="Comma 10 2 4 2 4" xfId="9103" xr:uid="{2A0E5BDD-B37E-41E2-BA69-16E1BCDAED86}"/>
    <cellStyle name="Comma 10 2 4 2 4 2" xfId="16808" xr:uid="{05C3FA13-D909-47FA-B66E-CA00FA63DDE9}"/>
    <cellStyle name="Comma 10 2 4 2 4 2 2" xfId="49560" xr:uid="{23B9C356-7163-4158-AFC0-5039BAE61D55}"/>
    <cellStyle name="Comma 10 2 4 2 4 3" xfId="24515" xr:uid="{65D3F92E-FC5F-48C8-A421-08FE79A1C39E}"/>
    <cellStyle name="Comma 10 2 4 2 4 3 2" xfId="57266" xr:uid="{5C79EF28-7BCE-44BF-AA7B-ED13D420381E}"/>
    <cellStyle name="Comma 10 2 4 2 4 4" xfId="41855" xr:uid="{1873CD68-8E82-49ED-A147-9327D0B096AE}"/>
    <cellStyle name="Comma 10 2 4 2 4 5" xfId="32219" xr:uid="{A2369914-990F-4017-A527-473FF044201D}"/>
    <cellStyle name="Comma 10 2 4 2 5" xfId="11030" xr:uid="{CE216BCC-451F-4EEE-981A-14D6D475B65E}"/>
    <cellStyle name="Comma 10 2 4 2 5 2" xfId="18735" xr:uid="{1EF61C72-EA0A-499A-ADF6-32F2A2E57D3D}"/>
    <cellStyle name="Comma 10 2 4 2 5 2 2" xfId="51487" xr:uid="{2249BA49-D5D6-4A60-A584-BF8D59D0A5A3}"/>
    <cellStyle name="Comma 10 2 4 2 5 3" xfId="26442" xr:uid="{47D7B53C-785E-4FF3-BCE3-15B9CDA509CF}"/>
    <cellStyle name="Comma 10 2 4 2 5 3 2" xfId="59193" xr:uid="{635C9688-B629-46CF-846A-8E47774BD6F4}"/>
    <cellStyle name="Comma 10 2 4 2 5 4" xfId="43782" xr:uid="{AD89F149-2FDD-4B93-B1F8-DDA78FFF67B7}"/>
    <cellStyle name="Comma 10 2 4 2 5 5" xfId="34146" xr:uid="{2B306046-07D9-4101-971D-9A03B2F5F255}"/>
    <cellStyle name="Comma 10 2 4 2 6" xfId="5247" xr:uid="{0CE4DDF5-056D-4FE5-AB69-BBD1532CA6D0}"/>
    <cellStyle name="Comma 10 2 4 2 6 2" xfId="37999" xr:uid="{8DB99894-9B16-4B6F-AA82-6B71A31546E2}"/>
    <cellStyle name="Comma 10 2 4 2 7" xfId="12959" xr:uid="{193AA053-02AC-49F3-BEC6-CDE0EF8E0A21}"/>
    <cellStyle name="Comma 10 2 4 2 7 2" xfId="45711" xr:uid="{727E5940-8877-413A-BE2C-12B8CFFD8645}"/>
    <cellStyle name="Comma 10 2 4 2 8" xfId="20666" xr:uid="{9527BC13-F259-4D4E-A3F9-40E90A642CF4}"/>
    <cellStyle name="Comma 10 2 4 2 8 2" xfId="53417" xr:uid="{B11FDD14-CDAC-4BFD-90D5-DA82B9D643DF}"/>
    <cellStyle name="Comma 10 2 4 2 9" xfId="36072" xr:uid="{7A64B7E0-871C-4861-A62F-FF9A5FB83FC8}"/>
    <cellStyle name="Comma 10 2 4 3" xfId="3706" xr:uid="{55983328-A9EE-4B0C-AC84-7C39DCB7A495}"/>
    <cellStyle name="Comma 10 2 4 3 2" xfId="7574" xr:uid="{9D7248B0-134F-4503-A2BD-A4E44EA4F81F}"/>
    <cellStyle name="Comma 10 2 4 3 2 2" xfId="15279" xr:uid="{604F30C3-1654-4AD1-AB50-5B5080E6ECE1}"/>
    <cellStyle name="Comma 10 2 4 3 2 2 2" xfId="48031" xr:uid="{DF88ABBF-4E99-4F07-B205-4BF0902BAF19}"/>
    <cellStyle name="Comma 10 2 4 3 2 3" xfId="22986" xr:uid="{B9DCBED7-4560-4CB5-A1D7-0D09DC378E8C}"/>
    <cellStyle name="Comma 10 2 4 3 2 3 2" xfId="55737" xr:uid="{5C4F66C6-84A4-49B5-8597-6FBBDC1CF2EE}"/>
    <cellStyle name="Comma 10 2 4 3 2 4" xfId="40326" xr:uid="{710FBDBE-E166-4985-A32D-CC238C5075D9}"/>
    <cellStyle name="Comma 10 2 4 3 2 5" xfId="30690" xr:uid="{9FC86CE7-38DD-42E1-8E42-063878ECB94C}"/>
    <cellStyle name="Comma 10 2 4 3 3" xfId="9499" xr:uid="{7F426A32-44F5-42A0-96BE-F8FE7E97DE6F}"/>
    <cellStyle name="Comma 10 2 4 3 3 2" xfId="17204" xr:uid="{C4D81E6E-8E4E-4BFE-8C0E-D80F608C0847}"/>
    <cellStyle name="Comma 10 2 4 3 3 2 2" xfId="49956" xr:uid="{D171AC70-9D26-4E54-893B-C9047080AC2D}"/>
    <cellStyle name="Comma 10 2 4 3 3 3" xfId="24911" xr:uid="{5720D9D7-3F6D-4CE3-8521-39E5F4E1D75D}"/>
    <cellStyle name="Comma 10 2 4 3 3 3 2" xfId="57662" xr:uid="{1CAAEA83-A652-401E-8401-8F986674F8CE}"/>
    <cellStyle name="Comma 10 2 4 3 3 4" xfId="42251" xr:uid="{C04CAD56-151A-4752-A599-C32325CDE01F}"/>
    <cellStyle name="Comma 10 2 4 3 3 5" xfId="32615" xr:uid="{D3EA41C6-2058-436D-BCFF-C4C42726085E}"/>
    <cellStyle name="Comma 10 2 4 3 4" xfId="11426" xr:uid="{92FA8A81-AFE5-49AE-936E-F3D23F0A61D4}"/>
    <cellStyle name="Comma 10 2 4 3 4 2" xfId="19131" xr:uid="{5615E6F2-488F-45DF-808C-FD65BB0438D0}"/>
    <cellStyle name="Comma 10 2 4 3 4 2 2" xfId="51883" xr:uid="{52EC9E32-4E7B-472F-910A-8D89C92F6D5A}"/>
    <cellStyle name="Comma 10 2 4 3 4 3" xfId="26838" xr:uid="{DB271AB7-FC86-49C0-AE74-22ACEEF5EACE}"/>
    <cellStyle name="Comma 10 2 4 3 4 3 2" xfId="59589" xr:uid="{B9688964-0DB6-4E9A-A8B4-E4DF99E576C9}"/>
    <cellStyle name="Comma 10 2 4 3 4 4" xfId="44178" xr:uid="{17934214-E52D-4756-B9F9-DC4B574CFEDA}"/>
    <cellStyle name="Comma 10 2 4 3 4 5" xfId="34542" xr:uid="{3CC3EBAD-5D92-47EA-ACE2-5DA940C5A5D9}"/>
    <cellStyle name="Comma 10 2 4 3 5" xfId="5643" xr:uid="{F1DCAEEE-4790-42AC-9462-11F5E38F89B9}"/>
    <cellStyle name="Comma 10 2 4 3 5 2" xfId="38395" xr:uid="{F5F61869-F66F-494E-9DEC-F1576D9850CB}"/>
    <cellStyle name="Comma 10 2 4 3 6" xfId="13355" xr:uid="{FD151C7D-DDEA-45B9-A0EB-3AF9B2DF42A4}"/>
    <cellStyle name="Comma 10 2 4 3 6 2" xfId="46107" xr:uid="{D09FCC98-46FE-479A-9F31-2E4EA3F6E71F}"/>
    <cellStyle name="Comma 10 2 4 3 7" xfId="21062" xr:uid="{26514CCD-34BF-4AFE-A9B8-94D607FB8ADB}"/>
    <cellStyle name="Comma 10 2 4 3 7 2" xfId="53813" xr:uid="{59F89382-FF29-43E3-BB94-539F90E6F953}"/>
    <cellStyle name="Comma 10 2 4 3 8" xfId="36468" xr:uid="{980750FB-1330-4329-9E00-094381B902E0}"/>
    <cellStyle name="Comma 10 2 4 3 9" xfId="28766" xr:uid="{654A58A3-9827-4863-997E-7B2EA930E889}"/>
    <cellStyle name="Comma 10 2 4 4" xfId="6817" xr:uid="{E8AAE6B0-68E7-41D3-9145-B4CAB5D04DDA}"/>
    <cellStyle name="Comma 10 2 4 4 2" xfId="14525" xr:uid="{2744703B-CF26-4DDD-9AB1-6B785B537DBC}"/>
    <cellStyle name="Comma 10 2 4 4 2 2" xfId="47277" xr:uid="{4CD3BAB1-9D42-4345-BD65-D6FF274CECD3}"/>
    <cellStyle name="Comma 10 2 4 4 3" xfId="22232" xr:uid="{5D03D296-4923-4C33-AC26-BD714F86F648}"/>
    <cellStyle name="Comma 10 2 4 4 3 2" xfId="54983" xr:uid="{D36624DD-C3CB-4629-96DF-B37B75A1899E}"/>
    <cellStyle name="Comma 10 2 4 4 4" xfId="39569" xr:uid="{61328EF0-F787-4A5B-9933-D81E95C0ECC8}"/>
    <cellStyle name="Comma 10 2 4 4 5" xfId="29936" xr:uid="{7E34EABF-956C-4CB5-8EAF-B9A2D45E4F55}"/>
    <cellStyle name="Comma 10 2 4 5" xfId="8744" xr:uid="{CAD75AE7-C378-4F34-9277-F0A03BFB34A8}"/>
    <cellStyle name="Comma 10 2 4 5 2" xfId="16449" xr:uid="{DB9E8FF1-5D42-47E2-8E01-D3558813FD66}"/>
    <cellStyle name="Comma 10 2 4 5 2 2" xfId="49201" xr:uid="{975023EB-5C3E-4335-BC07-50BF50BC1085}"/>
    <cellStyle name="Comma 10 2 4 5 3" xfId="24156" xr:uid="{F779222B-A154-40E9-AA11-86DEDCAF9A6F}"/>
    <cellStyle name="Comma 10 2 4 5 3 2" xfId="56907" xr:uid="{8AE12527-E164-40F2-B302-114C84F1660C}"/>
    <cellStyle name="Comma 10 2 4 5 4" xfId="41496" xr:uid="{655CFE08-AC6C-48A7-9BA2-0DD032B0C115}"/>
    <cellStyle name="Comma 10 2 4 5 5" xfId="31860" xr:uid="{37CA1BF8-80DB-4B61-B847-0BC1EB7F5928}"/>
    <cellStyle name="Comma 10 2 4 6" xfId="10670" xr:uid="{8F9D634B-2BC7-44C8-BEC5-3B52C7E96684}"/>
    <cellStyle name="Comma 10 2 4 6 2" xfId="18375" xr:uid="{A1D0FA74-B4B2-4134-80CA-29B6FBC212AE}"/>
    <cellStyle name="Comma 10 2 4 6 2 2" xfId="51127" xr:uid="{FF8D974B-9FB0-4C10-81BE-D46FF8DF821B}"/>
    <cellStyle name="Comma 10 2 4 6 3" xfId="26082" xr:uid="{FF99A75D-D06D-49B2-A2FC-C6A1D99A7E13}"/>
    <cellStyle name="Comma 10 2 4 6 3 2" xfId="58833" xr:uid="{55E0E748-D364-4C3F-AE0B-0CE6384238E6}"/>
    <cellStyle name="Comma 10 2 4 6 4" xfId="43422" xr:uid="{9122058B-DDB2-4605-91FD-118E5F4BF2EE}"/>
    <cellStyle name="Comma 10 2 4 6 5" xfId="33786" xr:uid="{AD5DB96C-314D-4BF1-911C-D9EAC22B3554}"/>
    <cellStyle name="Comma 10 2 4 7" xfId="4888" xr:uid="{A2220D0F-CC0E-4742-9084-C49BBE8DB6FE}"/>
    <cellStyle name="Comma 10 2 4 7 2" xfId="37640" xr:uid="{036250DA-9F48-4870-8792-E737F1CE753A}"/>
    <cellStyle name="Comma 10 2 4 8" xfId="12600" xr:uid="{B995C8FD-58D2-40CE-8A25-A399C8AFF41C}"/>
    <cellStyle name="Comma 10 2 4 8 2" xfId="45352" xr:uid="{BECA11AA-04A9-4D94-B95F-C18A1013929E}"/>
    <cellStyle name="Comma 10 2 4 9" xfId="20308" xr:uid="{0BF32511-E03B-4705-BE17-576700B74D9A}"/>
    <cellStyle name="Comma 10 2 4 9 2" xfId="53059" xr:uid="{A710475D-B182-46B4-9E3D-0B6D5D1AC636}"/>
    <cellStyle name="Comma 10 2 5" xfId="674" xr:uid="{BBB86B45-833D-4471-8385-95E0EAE7C54D}"/>
    <cellStyle name="Comma 10 2 5 10" xfId="35715" xr:uid="{E325CB0C-6D52-4F9E-A49D-9DEA7B6BA04A}"/>
    <cellStyle name="Comma 10 2 5 11" xfId="28013" xr:uid="{2F62CFB4-5FCD-4F83-92AD-B72E6DC14C1C}"/>
    <cellStyle name="Comma 10 2 5 12" xfId="2902" xr:uid="{9BFD1CEB-1BA2-4D2F-BC67-5F54D044B683}"/>
    <cellStyle name="Comma 10 2 5 13" xfId="60486" xr:uid="{C21CB7F3-1108-46FB-B7F7-471B1E10B72A}"/>
    <cellStyle name="Comma 10 2 5 2" xfId="2186" xr:uid="{47602F4F-6692-4DD1-B087-47C4D1840F15}"/>
    <cellStyle name="Comma 10 2 5 2 10" xfId="28371" xr:uid="{E6571009-36A8-4714-A744-27D5520227BB}"/>
    <cellStyle name="Comma 10 2 5 2 11" xfId="3311" xr:uid="{46EFD17D-4029-4B24-9F92-A180321357DF}"/>
    <cellStyle name="Comma 10 2 5 2 12" xfId="61202" xr:uid="{E7B711A5-E792-45A0-B9A4-4A04550E0A0F}"/>
    <cellStyle name="Comma 10 2 5 2 2" xfId="4157" xr:uid="{D9CEC4F1-E01E-42CE-BEF1-B5C6E6184708}"/>
    <cellStyle name="Comma 10 2 5 2 2 2" xfId="8020" xr:uid="{792CF097-30B5-42CB-A73B-F0E07D56557E}"/>
    <cellStyle name="Comma 10 2 5 2 2 2 2" xfId="15725" xr:uid="{AD988B0A-6509-4CAF-881A-B1A07D1E7800}"/>
    <cellStyle name="Comma 10 2 5 2 2 2 2 2" xfId="48477" xr:uid="{D80F09CE-A3FB-4924-9BF2-AA4AB4A9CF70}"/>
    <cellStyle name="Comma 10 2 5 2 2 2 3" xfId="23432" xr:uid="{DB91627C-9AFF-4DD4-B0F1-34C43943FAC5}"/>
    <cellStyle name="Comma 10 2 5 2 2 2 3 2" xfId="56183" xr:uid="{26630599-B7E9-451B-9DDA-F61E4C740D9C}"/>
    <cellStyle name="Comma 10 2 5 2 2 2 4" xfId="40772" xr:uid="{9D551AE0-5231-436B-9DA5-6CF74B6EAFDC}"/>
    <cellStyle name="Comma 10 2 5 2 2 2 5" xfId="31136" xr:uid="{77169BA4-6311-41D2-996D-6E102720B491}"/>
    <cellStyle name="Comma 10 2 5 2 2 3" xfId="9945" xr:uid="{6AAA20C4-D7D0-437C-877A-A8C62D4A3B22}"/>
    <cellStyle name="Comma 10 2 5 2 2 3 2" xfId="17650" xr:uid="{AB564A6E-E127-49FC-9CED-F83B018FA13D}"/>
    <cellStyle name="Comma 10 2 5 2 2 3 2 2" xfId="50402" xr:uid="{E31AAE21-179F-4743-9395-A8294257D7E8}"/>
    <cellStyle name="Comma 10 2 5 2 2 3 3" xfId="25357" xr:uid="{20A16BE3-9269-4F3A-B158-65186C0BB265}"/>
    <cellStyle name="Comma 10 2 5 2 2 3 3 2" xfId="58108" xr:uid="{C2DD2D2D-14DC-40A1-A7EC-86B703203E67}"/>
    <cellStyle name="Comma 10 2 5 2 2 3 4" xfId="42697" xr:uid="{4DDA7319-B742-4B27-875C-7FA55280C72F}"/>
    <cellStyle name="Comma 10 2 5 2 2 3 5" xfId="33061" xr:uid="{30F1B9DF-E401-4D0F-B9F7-B545CF6A97CE}"/>
    <cellStyle name="Comma 10 2 5 2 2 4" xfId="11872" xr:uid="{1EB0FA35-9533-43C3-89AE-C295D5B00C23}"/>
    <cellStyle name="Comma 10 2 5 2 2 4 2" xfId="19577" xr:uid="{4CE2471D-5B71-4D34-AD29-3A26BA729666}"/>
    <cellStyle name="Comma 10 2 5 2 2 4 2 2" xfId="52329" xr:uid="{745F086F-BD8D-454F-ADB4-47029CC36E3A}"/>
    <cellStyle name="Comma 10 2 5 2 2 4 3" xfId="27284" xr:uid="{76AE6D52-CEE1-4D9B-AB65-DBF33BE98B7E}"/>
    <cellStyle name="Comma 10 2 5 2 2 4 3 2" xfId="60035" xr:uid="{C84728A0-4F76-45B3-A810-280031472DBE}"/>
    <cellStyle name="Comma 10 2 5 2 2 4 4" xfId="44624" xr:uid="{559FF09F-02FA-458C-B8FF-E27CC0F9A4DD}"/>
    <cellStyle name="Comma 10 2 5 2 2 4 5" xfId="34988" xr:uid="{33D76AED-47AD-4093-8AA1-1E539CD6DC5E}"/>
    <cellStyle name="Comma 10 2 5 2 2 5" xfId="6089" xr:uid="{41480D60-8BF1-4208-BABF-57229558BFEF}"/>
    <cellStyle name="Comma 10 2 5 2 2 5 2" xfId="38841" xr:uid="{1249FCF4-EE0A-43FB-8850-B19C3253A518}"/>
    <cellStyle name="Comma 10 2 5 2 2 6" xfId="13801" xr:uid="{73CF6FD0-BCBE-47B6-AF70-F492AE4A6E33}"/>
    <cellStyle name="Comma 10 2 5 2 2 6 2" xfId="46553" xr:uid="{3D4A4D61-8C04-4263-8A04-DE1C5DC4C54E}"/>
    <cellStyle name="Comma 10 2 5 2 2 7" xfId="21508" xr:uid="{1A6BBD30-D3F0-4457-AA41-BB59A9665B4D}"/>
    <cellStyle name="Comma 10 2 5 2 2 7 2" xfId="54259" xr:uid="{74628193-0511-485E-94A2-4D18EC7CAA00}"/>
    <cellStyle name="Comma 10 2 5 2 2 8" xfId="36914" xr:uid="{344B615C-4E4E-4CDA-ACB7-82670A8EE11E}"/>
    <cellStyle name="Comma 10 2 5 2 2 9" xfId="29212" xr:uid="{C3962971-41B1-4C3A-9D76-355D4A55D781}"/>
    <cellStyle name="Comma 10 2 5 2 3" xfId="7179" xr:uid="{E7DB988C-1B42-441B-9749-5C68661D5C37}"/>
    <cellStyle name="Comma 10 2 5 2 3 2" xfId="14884" xr:uid="{AE0AEF13-6949-4F87-8747-1C21CC91139A}"/>
    <cellStyle name="Comma 10 2 5 2 3 2 2" xfId="47636" xr:uid="{C517CDCB-A7CA-4A0D-BD8B-1950F50D3503}"/>
    <cellStyle name="Comma 10 2 5 2 3 3" xfId="22591" xr:uid="{AEDE8DF7-63CD-4386-8957-FCC49F9360CA}"/>
    <cellStyle name="Comma 10 2 5 2 3 3 2" xfId="55342" xr:uid="{796002A6-7B0C-4C5D-A7E8-933CFCA2B77E}"/>
    <cellStyle name="Comma 10 2 5 2 3 4" xfId="39931" xr:uid="{3AB463F9-E70C-4A61-BD23-DB72FDE0F39C}"/>
    <cellStyle name="Comma 10 2 5 2 3 5" xfId="30295" xr:uid="{8148DF12-06C7-4A65-8B30-ADB467D1A80C}"/>
    <cellStyle name="Comma 10 2 5 2 4" xfId="9104" xr:uid="{B44B6921-E288-4E27-950C-8DCF3135889C}"/>
    <cellStyle name="Comma 10 2 5 2 4 2" xfId="16809" xr:uid="{1C24B83F-2E60-47A3-B7EE-45D5FE922735}"/>
    <cellStyle name="Comma 10 2 5 2 4 2 2" xfId="49561" xr:uid="{62BC4813-1349-4AEF-90AB-D222E8214E50}"/>
    <cellStyle name="Comma 10 2 5 2 4 3" xfId="24516" xr:uid="{31ECB61B-903A-4E91-9B60-17F2289D4BCB}"/>
    <cellStyle name="Comma 10 2 5 2 4 3 2" xfId="57267" xr:uid="{38BCAA3E-A253-4309-80C5-C8298A9E2D07}"/>
    <cellStyle name="Comma 10 2 5 2 4 4" xfId="41856" xr:uid="{B2B1B6FE-92BA-430F-ABBB-0CC80F701A1D}"/>
    <cellStyle name="Comma 10 2 5 2 4 5" xfId="32220" xr:uid="{6A1DDDFA-5EF1-41ED-8050-CCE77E6DE19E}"/>
    <cellStyle name="Comma 10 2 5 2 5" xfId="11031" xr:uid="{C237BC78-7ED4-48D6-975E-C5E8656EA274}"/>
    <cellStyle name="Comma 10 2 5 2 5 2" xfId="18736" xr:uid="{7899A049-A9B8-4AAE-B227-839E0B57C47D}"/>
    <cellStyle name="Comma 10 2 5 2 5 2 2" xfId="51488" xr:uid="{ECCE6AB5-3297-4AE5-81EA-39E130B698AD}"/>
    <cellStyle name="Comma 10 2 5 2 5 3" xfId="26443" xr:uid="{CDB1DB9E-DF96-455A-BDD2-3DB49C3C514F}"/>
    <cellStyle name="Comma 10 2 5 2 5 3 2" xfId="59194" xr:uid="{781BC146-5CA1-413A-B63E-FD92EB8BFAC8}"/>
    <cellStyle name="Comma 10 2 5 2 5 4" xfId="43783" xr:uid="{E476DDAA-C9FF-47DE-A3D3-CBDE6BF3E8D1}"/>
    <cellStyle name="Comma 10 2 5 2 5 5" xfId="34147" xr:uid="{C7E771BB-132C-4F92-A665-93C43F194EF8}"/>
    <cellStyle name="Comma 10 2 5 2 6" xfId="5248" xr:uid="{C5EB1C83-6E71-45A2-A875-FB69AF17C10F}"/>
    <cellStyle name="Comma 10 2 5 2 6 2" xfId="38000" xr:uid="{11872CD9-91F8-4A52-B552-E6C5D865E48F}"/>
    <cellStyle name="Comma 10 2 5 2 7" xfId="12960" xr:uid="{EDBE5ABD-1A74-4F9A-8FC8-758B9E7925B2}"/>
    <cellStyle name="Comma 10 2 5 2 7 2" xfId="45712" xr:uid="{6EF641DC-C4A5-4D66-B2FA-494BA2C0D31A}"/>
    <cellStyle name="Comma 10 2 5 2 8" xfId="20667" xr:uid="{D250DD05-0BC3-48E8-B0B9-A2B047CF8305}"/>
    <cellStyle name="Comma 10 2 5 2 8 2" xfId="53418" xr:uid="{8BF9E583-8A47-4378-8414-A1A23E59E06E}"/>
    <cellStyle name="Comma 10 2 5 2 9" xfId="36073" xr:uid="{E00A7FA6-7D29-4050-B60A-B62561CDC1F6}"/>
    <cellStyle name="Comma 10 2 5 3" xfId="3707" xr:uid="{BF16FBC1-564E-49EE-941C-173B898D5AD5}"/>
    <cellStyle name="Comma 10 2 5 3 2" xfId="7575" xr:uid="{905ED107-17D7-4D99-983F-45D843277AA7}"/>
    <cellStyle name="Comma 10 2 5 3 2 2" xfId="15280" xr:uid="{09C47D27-92C7-464F-BA80-41BF6E0B9EAC}"/>
    <cellStyle name="Comma 10 2 5 3 2 2 2" xfId="48032" xr:uid="{A250F3D2-DAEC-4CB1-A400-8F47D9349102}"/>
    <cellStyle name="Comma 10 2 5 3 2 3" xfId="22987" xr:uid="{B9E81463-7A4D-4761-919C-F3CA7D36D3B7}"/>
    <cellStyle name="Comma 10 2 5 3 2 3 2" xfId="55738" xr:uid="{99B1AD74-1F60-4E32-B68F-2DCF7289667E}"/>
    <cellStyle name="Comma 10 2 5 3 2 4" xfId="40327" xr:uid="{31C8B2D1-AABA-4FA6-8535-7C070C839226}"/>
    <cellStyle name="Comma 10 2 5 3 2 5" xfId="30691" xr:uid="{F50B9809-A4D2-447E-897E-CC9E3801BDC2}"/>
    <cellStyle name="Comma 10 2 5 3 3" xfId="9500" xr:uid="{36570C46-B1DE-4486-94F9-27FF6EF491B2}"/>
    <cellStyle name="Comma 10 2 5 3 3 2" xfId="17205" xr:uid="{C348B69B-A6B1-4745-9BC0-DA5EFCCB7528}"/>
    <cellStyle name="Comma 10 2 5 3 3 2 2" xfId="49957" xr:uid="{19BC1C49-6383-4B96-A126-08B9B7E7D39C}"/>
    <cellStyle name="Comma 10 2 5 3 3 3" xfId="24912" xr:uid="{6FB91D05-2869-482C-9E89-680864DD8332}"/>
    <cellStyle name="Comma 10 2 5 3 3 3 2" xfId="57663" xr:uid="{6F6A00DF-39E6-4D05-A678-01172FCFCAC2}"/>
    <cellStyle name="Comma 10 2 5 3 3 4" xfId="42252" xr:uid="{1F21B2A6-6B39-4E74-A6A0-67C7746F4201}"/>
    <cellStyle name="Comma 10 2 5 3 3 5" xfId="32616" xr:uid="{38143CA6-896B-4316-8971-C72FDE42A4D2}"/>
    <cellStyle name="Comma 10 2 5 3 4" xfId="11427" xr:uid="{92DA9E39-4F87-48F4-BA9B-73A0F15A56E1}"/>
    <cellStyle name="Comma 10 2 5 3 4 2" xfId="19132" xr:uid="{448579E2-963B-42CB-8032-F3D0FD298F03}"/>
    <cellStyle name="Comma 10 2 5 3 4 2 2" xfId="51884" xr:uid="{3AD9A432-48CF-4A8B-AD0E-3D08AF251F79}"/>
    <cellStyle name="Comma 10 2 5 3 4 3" xfId="26839" xr:uid="{B4B5F30C-0E7B-4ECE-A842-B6BD22051096}"/>
    <cellStyle name="Comma 10 2 5 3 4 3 2" xfId="59590" xr:uid="{1B10B39E-F5C0-455B-9041-7EFE9C9772A8}"/>
    <cellStyle name="Comma 10 2 5 3 4 4" xfId="44179" xr:uid="{D20FB5EA-0644-47F2-8E5E-0DDDCA5E1190}"/>
    <cellStyle name="Comma 10 2 5 3 4 5" xfId="34543" xr:uid="{94D78C92-FD21-44AC-9379-D32D11C3D977}"/>
    <cellStyle name="Comma 10 2 5 3 5" xfId="5644" xr:uid="{BF464E7B-AA43-4785-9420-0CDB14466252}"/>
    <cellStyle name="Comma 10 2 5 3 5 2" xfId="38396" xr:uid="{B4765096-B0A4-44BD-B789-F6C72D3F8B2F}"/>
    <cellStyle name="Comma 10 2 5 3 6" xfId="13356" xr:uid="{3FA6094B-9F86-4F60-AE0F-710D65C78D32}"/>
    <cellStyle name="Comma 10 2 5 3 6 2" xfId="46108" xr:uid="{3841C997-2C8F-4133-800F-DE1E3200545D}"/>
    <cellStyle name="Comma 10 2 5 3 7" xfId="21063" xr:uid="{A3148240-A367-4434-8CA2-92DF6DB9D773}"/>
    <cellStyle name="Comma 10 2 5 3 7 2" xfId="53814" xr:uid="{1D97C948-2772-45A7-A299-C1F0CF8AB93D}"/>
    <cellStyle name="Comma 10 2 5 3 8" xfId="36469" xr:uid="{B54C780C-EAA2-4240-99E9-D87AF4CCECFF}"/>
    <cellStyle name="Comma 10 2 5 3 9" xfId="28767" xr:uid="{7D57A9FC-F6F7-432F-BB1E-54A77C2C0841}"/>
    <cellStyle name="Comma 10 2 5 4" xfId="6818" xr:uid="{BA76D0AD-0E69-4459-AF20-D4F97E2C813C}"/>
    <cellStyle name="Comma 10 2 5 4 2" xfId="14526" xr:uid="{7F56B028-E13D-4731-8124-A6796864C8B2}"/>
    <cellStyle name="Comma 10 2 5 4 2 2" xfId="47278" xr:uid="{A661B19D-0D90-4488-9D42-2D0C3D8F10FF}"/>
    <cellStyle name="Comma 10 2 5 4 3" xfId="22233" xr:uid="{CAC191D9-AE56-4772-A344-4A1A0016A530}"/>
    <cellStyle name="Comma 10 2 5 4 3 2" xfId="54984" xr:uid="{60B43C9F-A657-49F7-ACD1-1C4A20290796}"/>
    <cellStyle name="Comma 10 2 5 4 4" xfId="39570" xr:uid="{9D460257-478C-4761-BD9D-31089E3E0CB4}"/>
    <cellStyle name="Comma 10 2 5 4 5" xfId="29937" xr:uid="{4CF90133-86BF-4180-A071-FCDC85A0E612}"/>
    <cellStyle name="Comma 10 2 5 5" xfId="8745" xr:uid="{98956485-BF26-472F-9788-BBE0F9365F4B}"/>
    <cellStyle name="Comma 10 2 5 5 2" xfId="16450" xr:uid="{F73029C4-4FAA-41CE-B3CD-461410F1356A}"/>
    <cellStyle name="Comma 10 2 5 5 2 2" xfId="49202" xr:uid="{A04CF536-A88C-475F-9657-07B66ECF0E4D}"/>
    <cellStyle name="Comma 10 2 5 5 3" xfId="24157" xr:uid="{C456399C-1391-4F84-8F04-D0E1ADDFCE50}"/>
    <cellStyle name="Comma 10 2 5 5 3 2" xfId="56908" xr:uid="{71FBE295-0CDC-4DBF-930E-6E12D6EB1214}"/>
    <cellStyle name="Comma 10 2 5 5 4" xfId="41497" xr:uid="{4CB506DB-A128-4558-8BA8-224874994640}"/>
    <cellStyle name="Comma 10 2 5 5 5" xfId="31861" xr:uid="{07A65212-22F3-4661-A3E2-07F5273283E4}"/>
    <cellStyle name="Comma 10 2 5 6" xfId="10671" xr:uid="{4F655706-CA89-4F0B-A5D8-45131E827E69}"/>
    <cellStyle name="Comma 10 2 5 6 2" xfId="18376" xr:uid="{446E0AFD-4DB7-4BBF-BDC5-F905B3508ED8}"/>
    <cellStyle name="Comma 10 2 5 6 2 2" xfId="51128" xr:uid="{618AB7AE-2EA3-4B23-9EB9-254DA1944C35}"/>
    <cellStyle name="Comma 10 2 5 6 3" xfId="26083" xr:uid="{E94BFEA7-1107-481A-B786-0ED0A6A60167}"/>
    <cellStyle name="Comma 10 2 5 6 3 2" xfId="58834" xr:uid="{45D212BB-92CB-4273-A123-18BAB7B87EA3}"/>
    <cellStyle name="Comma 10 2 5 6 4" xfId="43423" xr:uid="{FA065103-739D-4E5B-B67D-24175DD468AF}"/>
    <cellStyle name="Comma 10 2 5 6 5" xfId="33787" xr:uid="{0070F4A4-4E6D-45C9-9F10-D6108291E039}"/>
    <cellStyle name="Comma 10 2 5 7" xfId="4889" xr:uid="{B13F0869-BBE7-4973-BBF8-60CD7532DA42}"/>
    <cellStyle name="Comma 10 2 5 7 2" xfId="37641" xr:uid="{6B8A14A4-ECE7-42E7-8E0A-310714BF9A77}"/>
    <cellStyle name="Comma 10 2 5 8" xfId="12601" xr:uid="{7F9FB980-7475-4859-9430-F9E118ED0B9C}"/>
    <cellStyle name="Comma 10 2 5 8 2" xfId="45353" xr:uid="{85B8A39D-7F40-4556-8718-361A219EE9FA}"/>
    <cellStyle name="Comma 10 2 5 9" xfId="20309" xr:uid="{985EB105-5BD6-4324-9DEB-60723C156C90}"/>
    <cellStyle name="Comma 10 2 5 9 2" xfId="53060" xr:uid="{DD08E9BC-E97F-4FDA-A38D-329CC0E4EAE6}"/>
    <cellStyle name="Comma 10 2 6" xfId="675" xr:uid="{2400AE3F-673D-460E-85C7-419D996BD481}"/>
    <cellStyle name="Comma 10 2 6 10" xfId="35716" xr:uid="{9267CEBF-25DA-421F-B6A2-8021907FED67}"/>
    <cellStyle name="Comma 10 2 6 11" xfId="28014" xr:uid="{622AB509-EC8F-4558-B38B-39525D69639B}"/>
    <cellStyle name="Comma 10 2 6 12" xfId="2903" xr:uid="{EA2E2EEB-8B50-41F5-88ED-687EE508F20E}"/>
    <cellStyle name="Comma 10 2 6 13" xfId="60487" xr:uid="{AED98EB6-1906-449C-8979-3E223D32AFAF}"/>
    <cellStyle name="Comma 10 2 6 2" xfId="2187" xr:uid="{BA1859F5-627B-4A93-9246-C5F5E938E2E1}"/>
    <cellStyle name="Comma 10 2 6 2 10" xfId="28372" xr:uid="{9419C284-761A-4F57-96F4-2EAAF5DFE995}"/>
    <cellStyle name="Comma 10 2 6 2 11" xfId="3312" xr:uid="{4211E7F7-3D64-41AE-8A70-A69CC46CA0EF}"/>
    <cellStyle name="Comma 10 2 6 2 12" xfId="61203" xr:uid="{90944353-7B0F-4A3F-8AE2-208BCD005C2E}"/>
    <cellStyle name="Comma 10 2 6 2 2" xfId="4158" xr:uid="{A82D7897-EA8B-4C51-A40C-99E5E88CB4B2}"/>
    <cellStyle name="Comma 10 2 6 2 2 2" xfId="8021" xr:uid="{965B8D1A-AF1C-4992-9FAE-8F03DF0D28B3}"/>
    <cellStyle name="Comma 10 2 6 2 2 2 2" xfId="15726" xr:uid="{F79EC69F-00EE-451A-98E6-DB4F99C0BFBD}"/>
    <cellStyle name="Comma 10 2 6 2 2 2 2 2" xfId="48478" xr:uid="{BE707179-76FE-4D77-9AD6-169D6C20D3B0}"/>
    <cellStyle name="Comma 10 2 6 2 2 2 3" xfId="23433" xr:uid="{68DC0E75-EF12-445A-9296-1C030D7AB098}"/>
    <cellStyle name="Comma 10 2 6 2 2 2 3 2" xfId="56184" xr:uid="{240A8ABF-EE4E-4146-888C-D871BCED52DB}"/>
    <cellStyle name="Comma 10 2 6 2 2 2 4" xfId="40773" xr:uid="{4564CC8C-6F99-469C-9A18-9CFEEE0BDB82}"/>
    <cellStyle name="Comma 10 2 6 2 2 2 5" xfId="31137" xr:uid="{0967A8ED-4D77-4CD0-93D3-AD9CAA861CF9}"/>
    <cellStyle name="Comma 10 2 6 2 2 3" xfId="9946" xr:uid="{9D74E9E2-A81A-452E-B479-D018211766C9}"/>
    <cellStyle name="Comma 10 2 6 2 2 3 2" xfId="17651" xr:uid="{1B76BC04-507C-4C8F-BAF8-C6E046AF22AA}"/>
    <cellStyle name="Comma 10 2 6 2 2 3 2 2" xfId="50403" xr:uid="{C3FE34A0-5CBD-4B6E-A10F-E4A68B307BA4}"/>
    <cellStyle name="Comma 10 2 6 2 2 3 3" xfId="25358" xr:uid="{822B9865-945D-441B-9CFF-3C231E67A012}"/>
    <cellStyle name="Comma 10 2 6 2 2 3 3 2" xfId="58109" xr:uid="{AE193EE1-C106-439F-A667-BF2EE0E7B316}"/>
    <cellStyle name="Comma 10 2 6 2 2 3 4" xfId="42698" xr:uid="{5FDE54DA-7955-4895-89CA-E1B533068AD5}"/>
    <cellStyle name="Comma 10 2 6 2 2 3 5" xfId="33062" xr:uid="{89861A33-BB7B-4FDB-85F4-CD9377CDED32}"/>
    <cellStyle name="Comma 10 2 6 2 2 4" xfId="11873" xr:uid="{48093513-E122-4879-B3C8-B92FAF00FC5D}"/>
    <cellStyle name="Comma 10 2 6 2 2 4 2" xfId="19578" xr:uid="{4CEF8582-2E10-4B51-9548-FFCDA867F9BB}"/>
    <cellStyle name="Comma 10 2 6 2 2 4 2 2" xfId="52330" xr:uid="{5DF36574-FC62-4E31-A92F-56D0167A4B7A}"/>
    <cellStyle name="Comma 10 2 6 2 2 4 3" xfId="27285" xr:uid="{43E3319B-F697-4C3E-891C-FC4544A934F0}"/>
    <cellStyle name="Comma 10 2 6 2 2 4 3 2" xfId="60036" xr:uid="{5F2D4307-9A9E-49F4-AD3C-9DD78EEA317A}"/>
    <cellStyle name="Comma 10 2 6 2 2 4 4" xfId="44625" xr:uid="{9B04BB30-7B62-4FAE-B141-B6E43FC20A2A}"/>
    <cellStyle name="Comma 10 2 6 2 2 4 5" xfId="34989" xr:uid="{4B7BCDF0-B569-44CD-9708-1E7E3E428C93}"/>
    <cellStyle name="Comma 10 2 6 2 2 5" xfId="6090" xr:uid="{9A59B0FC-89D0-49DA-9744-4030A1D709E0}"/>
    <cellStyle name="Comma 10 2 6 2 2 5 2" xfId="38842" xr:uid="{8E7B8431-0CA7-4782-BC6D-6D58FE9D71D4}"/>
    <cellStyle name="Comma 10 2 6 2 2 6" xfId="13802" xr:uid="{17036A37-28B2-43A9-9EA1-02989B7B56BD}"/>
    <cellStyle name="Comma 10 2 6 2 2 6 2" xfId="46554" xr:uid="{09F1391B-5715-430D-AA70-0DB73485D532}"/>
    <cellStyle name="Comma 10 2 6 2 2 7" xfId="21509" xr:uid="{5B635125-4F2B-42EB-BB1D-AFC37328551F}"/>
    <cellStyle name="Comma 10 2 6 2 2 7 2" xfId="54260" xr:uid="{D21FB81C-EBF8-4AFB-8E94-98B5DABA6AB1}"/>
    <cellStyle name="Comma 10 2 6 2 2 8" xfId="36915" xr:uid="{C0C2E542-9E2E-417E-AB02-B9FCC531D78B}"/>
    <cellStyle name="Comma 10 2 6 2 2 9" xfId="29213" xr:uid="{B487945E-8127-471A-8302-BFFAD1D90CB9}"/>
    <cellStyle name="Comma 10 2 6 2 3" xfId="7180" xr:uid="{029830CA-04BE-4DB2-B57B-7CDC765B5EF6}"/>
    <cellStyle name="Comma 10 2 6 2 3 2" xfId="14885" xr:uid="{CF2AD971-147D-4677-BE6B-D369A8B9B716}"/>
    <cellStyle name="Comma 10 2 6 2 3 2 2" xfId="47637" xr:uid="{D4874363-71BD-4C57-9FBF-FCE9B5287EB2}"/>
    <cellStyle name="Comma 10 2 6 2 3 3" xfId="22592" xr:uid="{3ADA0DC3-0234-404C-9951-CD313B994AEB}"/>
    <cellStyle name="Comma 10 2 6 2 3 3 2" xfId="55343" xr:uid="{3D69A062-4C01-4210-AEA3-E3EA70300F65}"/>
    <cellStyle name="Comma 10 2 6 2 3 4" xfId="39932" xr:uid="{B9376D22-7F15-4152-A098-7FA416BC8B9B}"/>
    <cellStyle name="Comma 10 2 6 2 3 5" xfId="30296" xr:uid="{F610C3E1-4C15-466A-842C-33061080204F}"/>
    <cellStyle name="Comma 10 2 6 2 4" xfId="9105" xr:uid="{9F5E2054-CCDE-4807-8C90-DD0B8527CC11}"/>
    <cellStyle name="Comma 10 2 6 2 4 2" xfId="16810" xr:uid="{CC6453DC-8192-44A9-ADEA-B6551F8E9D61}"/>
    <cellStyle name="Comma 10 2 6 2 4 2 2" xfId="49562" xr:uid="{3697A835-BF5E-4D74-9CDE-9FAD455EE08B}"/>
    <cellStyle name="Comma 10 2 6 2 4 3" xfId="24517" xr:uid="{B2C2EB02-5EF8-4BED-9D7C-725092CEA9D2}"/>
    <cellStyle name="Comma 10 2 6 2 4 3 2" xfId="57268" xr:uid="{794DA036-9B3A-4CCF-A647-996AEFC63C7C}"/>
    <cellStyle name="Comma 10 2 6 2 4 4" xfId="41857" xr:uid="{CF2D9A00-93B2-490D-9F3E-E612B2F3AD1D}"/>
    <cellStyle name="Comma 10 2 6 2 4 5" xfId="32221" xr:uid="{9C6F46E8-F769-4AE1-B1E0-54E49F9A20CD}"/>
    <cellStyle name="Comma 10 2 6 2 5" xfId="11032" xr:uid="{7FF68326-9CBF-4131-84EF-2F818AAB8E9D}"/>
    <cellStyle name="Comma 10 2 6 2 5 2" xfId="18737" xr:uid="{D64BFE28-652B-4C00-A79C-2559ED043C4D}"/>
    <cellStyle name="Comma 10 2 6 2 5 2 2" xfId="51489" xr:uid="{22097880-5A3D-4A45-9BFB-71D01D0694F5}"/>
    <cellStyle name="Comma 10 2 6 2 5 3" xfId="26444" xr:uid="{99BF14CE-9975-48D9-9944-43980CC5F888}"/>
    <cellStyle name="Comma 10 2 6 2 5 3 2" xfId="59195" xr:uid="{15AD1A9F-544F-4E7A-A55E-F9AA30AC0422}"/>
    <cellStyle name="Comma 10 2 6 2 5 4" xfId="43784" xr:uid="{D829029E-AB95-4F71-8B48-F8185E873A03}"/>
    <cellStyle name="Comma 10 2 6 2 5 5" xfId="34148" xr:uid="{5CF4097B-7C52-43AB-9EA6-956457E1CA54}"/>
    <cellStyle name="Comma 10 2 6 2 6" xfId="5249" xr:uid="{77DCC594-91F4-42C6-8014-316E0E84BFB6}"/>
    <cellStyle name="Comma 10 2 6 2 6 2" xfId="38001" xr:uid="{52334955-1073-4EC3-816D-94862E6127B1}"/>
    <cellStyle name="Comma 10 2 6 2 7" xfId="12961" xr:uid="{66EBD6E5-B18B-4631-A74B-A5C6B6DF6C76}"/>
    <cellStyle name="Comma 10 2 6 2 7 2" xfId="45713" xr:uid="{5BEDE7FC-B2B6-43F3-95E5-222FBC235A04}"/>
    <cellStyle name="Comma 10 2 6 2 8" xfId="20668" xr:uid="{4A03E0DD-4346-4EE5-A577-C787E366F3A5}"/>
    <cellStyle name="Comma 10 2 6 2 8 2" xfId="53419" xr:uid="{9262E089-8C58-413B-B075-80B6A9F82432}"/>
    <cellStyle name="Comma 10 2 6 2 9" xfId="36074" xr:uid="{A800B9C0-9606-4DDE-B702-4BAC20B718BC}"/>
    <cellStyle name="Comma 10 2 6 3" xfId="3708" xr:uid="{54F1FF4E-C426-47AE-8045-303705224595}"/>
    <cellStyle name="Comma 10 2 6 3 2" xfId="7576" xr:uid="{075A5D35-C586-4DF8-8BAA-337681ED2BB7}"/>
    <cellStyle name="Comma 10 2 6 3 2 2" xfId="15281" xr:uid="{90160237-C7C1-4CE9-ADC1-42922FB23381}"/>
    <cellStyle name="Comma 10 2 6 3 2 2 2" xfId="48033" xr:uid="{3FBA4DDD-00D1-4DA0-BE7B-13A4F909260D}"/>
    <cellStyle name="Comma 10 2 6 3 2 3" xfId="22988" xr:uid="{E300F06E-9047-4063-9DF9-665E5CA7BA5C}"/>
    <cellStyle name="Comma 10 2 6 3 2 3 2" xfId="55739" xr:uid="{1DF02376-E887-40C0-8C63-4A156EFCC0D1}"/>
    <cellStyle name="Comma 10 2 6 3 2 4" xfId="40328" xr:uid="{BC42581D-960B-41A8-B6C8-013BDD3C2BE3}"/>
    <cellStyle name="Comma 10 2 6 3 2 5" xfId="30692" xr:uid="{60EA4227-CFC0-4EEE-AA77-A08E4FB09829}"/>
    <cellStyle name="Comma 10 2 6 3 3" xfId="9501" xr:uid="{ECBD2616-0428-4F52-9524-7A0CEC0AA90F}"/>
    <cellStyle name="Comma 10 2 6 3 3 2" xfId="17206" xr:uid="{1034D538-DD05-4F3F-8C5F-64EDA7C94ADB}"/>
    <cellStyle name="Comma 10 2 6 3 3 2 2" xfId="49958" xr:uid="{C1BF9076-6ACF-4CCA-823F-45770C3B2D76}"/>
    <cellStyle name="Comma 10 2 6 3 3 3" xfId="24913" xr:uid="{6B17C73F-331B-443D-8006-91D19C0035B8}"/>
    <cellStyle name="Comma 10 2 6 3 3 3 2" xfId="57664" xr:uid="{DC1E427A-2B89-41D5-8CFC-8284070E9744}"/>
    <cellStyle name="Comma 10 2 6 3 3 4" xfId="42253" xr:uid="{8C658C0C-7C4E-44F6-A8AB-88E2EC3E9230}"/>
    <cellStyle name="Comma 10 2 6 3 3 5" xfId="32617" xr:uid="{8CFC1DFC-5A97-4835-B007-42872537CC82}"/>
    <cellStyle name="Comma 10 2 6 3 4" xfId="11428" xr:uid="{1CD51290-0AC3-4FD8-87CD-1DA7D99323F8}"/>
    <cellStyle name="Comma 10 2 6 3 4 2" xfId="19133" xr:uid="{87E582BC-F8E3-4E03-B71E-D8873219FDB2}"/>
    <cellStyle name="Comma 10 2 6 3 4 2 2" xfId="51885" xr:uid="{9FD1ED64-4604-4865-A6A1-95C8DF58B828}"/>
    <cellStyle name="Comma 10 2 6 3 4 3" xfId="26840" xr:uid="{DB615315-A294-4EA3-94BB-59140766D27E}"/>
    <cellStyle name="Comma 10 2 6 3 4 3 2" xfId="59591" xr:uid="{5E823110-A683-4980-AEC6-8601FA8AE8AC}"/>
    <cellStyle name="Comma 10 2 6 3 4 4" xfId="44180" xr:uid="{8939E30B-2146-4D73-AF8D-837271C2769C}"/>
    <cellStyle name="Comma 10 2 6 3 4 5" xfId="34544" xr:uid="{3B14177C-AD70-46CB-B449-A3689C77C141}"/>
    <cellStyle name="Comma 10 2 6 3 5" xfId="5645" xr:uid="{7D7C86F8-D600-47A1-BB78-680CBAD229C4}"/>
    <cellStyle name="Comma 10 2 6 3 5 2" xfId="38397" xr:uid="{21AA1E7E-7325-418B-ACDC-FA1C7723F211}"/>
    <cellStyle name="Comma 10 2 6 3 6" xfId="13357" xr:uid="{34B39EA0-5E09-4490-AF89-AB18DA4535A5}"/>
    <cellStyle name="Comma 10 2 6 3 6 2" xfId="46109" xr:uid="{F1066BBC-DFB8-4E96-9D87-D744DAB0863E}"/>
    <cellStyle name="Comma 10 2 6 3 7" xfId="21064" xr:uid="{1281D77A-820C-4886-8570-A0D213E548E9}"/>
    <cellStyle name="Comma 10 2 6 3 7 2" xfId="53815" xr:uid="{0574E923-52B9-4FD0-B3BB-B9E5CEF0B0A4}"/>
    <cellStyle name="Comma 10 2 6 3 8" xfId="36470" xr:uid="{82460D82-A8DC-4ED7-BA44-378EBFF04FDF}"/>
    <cellStyle name="Comma 10 2 6 3 9" xfId="28768" xr:uid="{97722153-AE45-48AE-A00E-6538D67DD5B5}"/>
    <cellStyle name="Comma 10 2 6 4" xfId="6819" xr:uid="{66F90725-08CA-4E38-811A-A8D566B26C7E}"/>
    <cellStyle name="Comma 10 2 6 4 2" xfId="14527" xr:uid="{8631C1AC-2DF3-4A9C-9675-0144DA214575}"/>
    <cellStyle name="Comma 10 2 6 4 2 2" xfId="47279" xr:uid="{227775F1-F86D-49FA-90C3-106A6993C802}"/>
    <cellStyle name="Comma 10 2 6 4 3" xfId="22234" xr:uid="{B76816EB-4F65-4CD8-A7B8-3F90DA1DFCA2}"/>
    <cellStyle name="Comma 10 2 6 4 3 2" xfId="54985" xr:uid="{1FDAE55D-8BF7-4EEB-B290-4CC7396C1CA5}"/>
    <cellStyle name="Comma 10 2 6 4 4" xfId="39571" xr:uid="{F5AAAEFD-8578-4CA1-8CD1-8C6E3CA02A02}"/>
    <cellStyle name="Comma 10 2 6 4 5" xfId="29938" xr:uid="{9CBFC6BA-385D-4214-A7BF-0081ACFC9AC8}"/>
    <cellStyle name="Comma 10 2 6 5" xfId="8746" xr:uid="{7A1D3438-D63F-4F5C-B195-50995DCAB57A}"/>
    <cellStyle name="Comma 10 2 6 5 2" xfId="16451" xr:uid="{3CAF5263-04D6-4CED-8B40-F365AD009502}"/>
    <cellStyle name="Comma 10 2 6 5 2 2" xfId="49203" xr:uid="{17A12F5F-CE7E-499C-A25D-D02D65F140FD}"/>
    <cellStyle name="Comma 10 2 6 5 3" xfId="24158" xr:uid="{7EBA3BF7-D67F-487E-A6D5-72453FD8E282}"/>
    <cellStyle name="Comma 10 2 6 5 3 2" xfId="56909" xr:uid="{F71DF57F-CE68-4A6E-B1B2-2F1089AF4E38}"/>
    <cellStyle name="Comma 10 2 6 5 4" xfId="41498" xr:uid="{CF5A97D0-8F96-4FE6-AF2D-519CF368C26B}"/>
    <cellStyle name="Comma 10 2 6 5 5" xfId="31862" xr:uid="{4A3F47E4-A3C9-4865-8920-4232D3849328}"/>
    <cellStyle name="Comma 10 2 6 6" xfId="10672" xr:uid="{29997421-C4D3-42EE-84E7-3246961DA56C}"/>
    <cellStyle name="Comma 10 2 6 6 2" xfId="18377" xr:uid="{9CC3AE88-9926-40BB-88C9-393CA5D5117F}"/>
    <cellStyle name="Comma 10 2 6 6 2 2" xfId="51129" xr:uid="{E9745F0E-DDFD-4971-90B2-AD3342C53897}"/>
    <cellStyle name="Comma 10 2 6 6 3" xfId="26084" xr:uid="{1E6C70C2-8F3F-4537-8E2C-444DC6592AEF}"/>
    <cellStyle name="Comma 10 2 6 6 3 2" xfId="58835" xr:uid="{EBA14A83-75DE-4937-B19F-2181B375C9CD}"/>
    <cellStyle name="Comma 10 2 6 6 4" xfId="43424" xr:uid="{74A7574F-E69D-4841-BF83-6EA1665DE312}"/>
    <cellStyle name="Comma 10 2 6 6 5" xfId="33788" xr:uid="{ACA8C8B0-0EBD-43DE-8612-8F6B4F05D17B}"/>
    <cellStyle name="Comma 10 2 6 7" xfId="4890" xr:uid="{7BFCFF36-9DFE-4622-BD06-32DE999D78D3}"/>
    <cellStyle name="Comma 10 2 6 7 2" xfId="37642" xr:uid="{A925E56F-3712-4444-9EC9-6082AAC2001B}"/>
    <cellStyle name="Comma 10 2 6 8" xfId="12602" xr:uid="{40137065-3D2F-4E74-B7FE-8AEB28D4A12B}"/>
    <cellStyle name="Comma 10 2 6 8 2" xfId="45354" xr:uid="{0E0685B9-F102-44D4-8CB1-88D50F591BDE}"/>
    <cellStyle name="Comma 10 2 6 9" xfId="20310" xr:uid="{295A5198-BFE8-40F1-95E7-CE2BE49AF0A4}"/>
    <cellStyle name="Comma 10 2 6 9 2" xfId="53061" xr:uid="{9177BFE0-A3BB-41F6-B34F-FBEF7CB43E21}"/>
    <cellStyle name="Comma 10 2 7" xfId="676" xr:uid="{50674A8D-2A0A-43BC-9F07-D97719B32431}"/>
    <cellStyle name="Comma 10 2 7 10" xfId="35717" xr:uid="{CB4582A6-0487-4D80-87E4-75F49BBD7931}"/>
    <cellStyle name="Comma 10 2 7 11" xfId="28015" xr:uid="{EBAE4124-8A84-4DBB-8F79-FCA8CC466D85}"/>
    <cellStyle name="Comma 10 2 7 12" xfId="2904" xr:uid="{433C8463-C56A-4B8D-AC85-40EF0E855204}"/>
    <cellStyle name="Comma 10 2 7 13" xfId="60488" xr:uid="{3066AA8B-5C7B-4BB9-AE1A-48F05808B40B}"/>
    <cellStyle name="Comma 10 2 7 2" xfId="2188" xr:uid="{861DC157-2CA2-4315-9E8F-473CD87FD71A}"/>
    <cellStyle name="Comma 10 2 7 2 10" xfId="28373" xr:uid="{CEB5E1C9-9321-4ECA-848A-EF0167687DD7}"/>
    <cellStyle name="Comma 10 2 7 2 11" xfId="3313" xr:uid="{A132A87F-6772-4F34-B7F0-02B251662290}"/>
    <cellStyle name="Comma 10 2 7 2 12" xfId="61204" xr:uid="{3B8836F2-A085-404B-99EF-8CA6846E1C25}"/>
    <cellStyle name="Comma 10 2 7 2 2" xfId="4159" xr:uid="{C02B4B58-786F-4646-B09C-39FC9F69759E}"/>
    <cellStyle name="Comma 10 2 7 2 2 2" xfId="8022" xr:uid="{072514B1-A0E5-4B58-BD3D-DFD865BB3D56}"/>
    <cellStyle name="Comma 10 2 7 2 2 2 2" xfId="15727" xr:uid="{BF52AF8E-9819-42DD-BFC1-15CC32A4BF05}"/>
    <cellStyle name="Comma 10 2 7 2 2 2 2 2" xfId="48479" xr:uid="{7FE499F8-737D-423E-BE2F-F4DC553883F4}"/>
    <cellStyle name="Comma 10 2 7 2 2 2 3" xfId="23434" xr:uid="{3357B356-D464-40E0-8ADC-31EF96B820BF}"/>
    <cellStyle name="Comma 10 2 7 2 2 2 3 2" xfId="56185" xr:uid="{31AD9A79-4DF5-4EC3-BE2F-7A804F347003}"/>
    <cellStyle name="Comma 10 2 7 2 2 2 4" xfId="40774" xr:uid="{EE9DC43F-2A4C-420E-9D36-DFAE4DBFC20F}"/>
    <cellStyle name="Comma 10 2 7 2 2 2 5" xfId="31138" xr:uid="{C04ABDB8-29A6-4609-830B-4D29C1BA653F}"/>
    <cellStyle name="Comma 10 2 7 2 2 3" xfId="9947" xr:uid="{76B41EC3-73CE-4595-923F-9F81DF2AD135}"/>
    <cellStyle name="Comma 10 2 7 2 2 3 2" xfId="17652" xr:uid="{9730A98E-592E-410F-A9E2-FE28EC42D36D}"/>
    <cellStyle name="Comma 10 2 7 2 2 3 2 2" xfId="50404" xr:uid="{E279E057-762C-4F9B-9E0B-F3549B2F0E73}"/>
    <cellStyle name="Comma 10 2 7 2 2 3 3" xfId="25359" xr:uid="{DC57E243-CCB7-4AE7-8020-086CB3BD41C9}"/>
    <cellStyle name="Comma 10 2 7 2 2 3 3 2" xfId="58110" xr:uid="{C348A0D4-3933-4A5D-970A-71C1EA386DC8}"/>
    <cellStyle name="Comma 10 2 7 2 2 3 4" xfId="42699" xr:uid="{1504A06A-FA7D-4140-89B7-F89C12168A8C}"/>
    <cellStyle name="Comma 10 2 7 2 2 3 5" xfId="33063" xr:uid="{09A48491-9BF4-4EC1-BF80-196F2B90B2C7}"/>
    <cellStyle name="Comma 10 2 7 2 2 4" xfId="11874" xr:uid="{5D8C221D-5EE3-4FD9-AA0A-40B20C60A7AB}"/>
    <cellStyle name="Comma 10 2 7 2 2 4 2" xfId="19579" xr:uid="{FA4259E8-344E-4C39-9372-2E05FF98E44D}"/>
    <cellStyle name="Comma 10 2 7 2 2 4 2 2" xfId="52331" xr:uid="{BA0DFC32-A7FD-4942-BCED-A1F6DF3BCFDC}"/>
    <cellStyle name="Comma 10 2 7 2 2 4 3" xfId="27286" xr:uid="{C8FFEE75-7434-4F44-8B1E-194079FB3244}"/>
    <cellStyle name="Comma 10 2 7 2 2 4 3 2" xfId="60037" xr:uid="{FDCB97A6-ED68-498B-A584-F0D23D65BB2A}"/>
    <cellStyle name="Comma 10 2 7 2 2 4 4" xfId="44626" xr:uid="{098C956D-A032-412F-9A0E-CDE998DF1905}"/>
    <cellStyle name="Comma 10 2 7 2 2 4 5" xfId="34990" xr:uid="{690A0FE1-B324-445B-A024-8D5D949B2E4E}"/>
    <cellStyle name="Comma 10 2 7 2 2 5" xfId="6091" xr:uid="{C200C99C-C8AF-414A-BE50-0D42EAE1E49D}"/>
    <cellStyle name="Comma 10 2 7 2 2 5 2" xfId="38843" xr:uid="{AA77FA28-AA3E-4C0C-858B-B93FBB67B80D}"/>
    <cellStyle name="Comma 10 2 7 2 2 6" xfId="13803" xr:uid="{5363ECE1-DB41-4065-A9B6-0C01CF81376C}"/>
    <cellStyle name="Comma 10 2 7 2 2 6 2" xfId="46555" xr:uid="{833C3E26-6FD6-4CDB-AB27-352EB9BBFD42}"/>
    <cellStyle name="Comma 10 2 7 2 2 7" xfId="21510" xr:uid="{38ACBAA3-759C-4F56-BA19-6884797D142D}"/>
    <cellStyle name="Comma 10 2 7 2 2 7 2" xfId="54261" xr:uid="{859C123F-0DA3-403F-B8F4-A7B55B65ECE5}"/>
    <cellStyle name="Comma 10 2 7 2 2 8" xfId="36916" xr:uid="{D398E75A-03CA-4934-B2D5-215B314773C2}"/>
    <cellStyle name="Comma 10 2 7 2 2 9" xfId="29214" xr:uid="{42165755-2F49-49D3-A744-AF5074262EAE}"/>
    <cellStyle name="Comma 10 2 7 2 3" xfId="7181" xr:uid="{03F85A13-5F67-46D7-95C7-FA35CEE9578E}"/>
    <cellStyle name="Comma 10 2 7 2 3 2" xfId="14886" xr:uid="{02C7B0CE-4659-4D4D-B46A-1E6EF50F8112}"/>
    <cellStyle name="Comma 10 2 7 2 3 2 2" xfId="47638" xr:uid="{BC83F440-2FC8-47FA-A467-B665AF573017}"/>
    <cellStyle name="Comma 10 2 7 2 3 3" xfId="22593" xr:uid="{2CE130C4-8A62-411E-82DB-F6EAA1EC5FE1}"/>
    <cellStyle name="Comma 10 2 7 2 3 3 2" xfId="55344" xr:uid="{BC8D9B50-D094-4C60-BCD2-9CCBDA81BC1D}"/>
    <cellStyle name="Comma 10 2 7 2 3 4" xfId="39933" xr:uid="{B5E77FE2-D5A3-4299-AF06-9C059724B708}"/>
    <cellStyle name="Comma 10 2 7 2 3 5" xfId="30297" xr:uid="{6467F1D9-64E5-4C31-BE74-4BF5FA940F5D}"/>
    <cellStyle name="Comma 10 2 7 2 4" xfId="9106" xr:uid="{CEC470C8-7F09-451E-A406-AF7135C71ED5}"/>
    <cellStyle name="Comma 10 2 7 2 4 2" xfId="16811" xr:uid="{214549C7-3AAE-4867-BC81-3ABE32225414}"/>
    <cellStyle name="Comma 10 2 7 2 4 2 2" xfId="49563" xr:uid="{37C16105-A50B-4425-855F-8B7E030F7963}"/>
    <cellStyle name="Comma 10 2 7 2 4 3" xfId="24518" xr:uid="{604837E0-F8EF-4D76-9EA5-524E4F846BCF}"/>
    <cellStyle name="Comma 10 2 7 2 4 3 2" xfId="57269" xr:uid="{8899427D-C916-4593-897D-1892CC470194}"/>
    <cellStyle name="Comma 10 2 7 2 4 4" xfId="41858" xr:uid="{D2BAA5FB-A2DC-4151-B94F-8661A68C39A6}"/>
    <cellStyle name="Comma 10 2 7 2 4 5" xfId="32222" xr:uid="{889BD87A-E76A-404D-BF8D-768AF50C4126}"/>
    <cellStyle name="Comma 10 2 7 2 5" xfId="11033" xr:uid="{52F251E3-8CB6-4EA3-AD2F-FCCE6197AE40}"/>
    <cellStyle name="Comma 10 2 7 2 5 2" xfId="18738" xr:uid="{FDBFD7A5-F0BF-4769-9050-CA60898D70C0}"/>
    <cellStyle name="Comma 10 2 7 2 5 2 2" xfId="51490" xr:uid="{AE961802-F765-4BC8-B9BC-9D84A740875C}"/>
    <cellStyle name="Comma 10 2 7 2 5 3" xfId="26445" xr:uid="{164B0293-FEB4-48DA-B294-0772C8CE98C6}"/>
    <cellStyle name="Comma 10 2 7 2 5 3 2" xfId="59196" xr:uid="{22A0C9F6-982A-4D93-8465-023F7214891E}"/>
    <cellStyle name="Comma 10 2 7 2 5 4" xfId="43785" xr:uid="{4B9ACF9A-3DBF-465F-A54C-8161E2C6DCE1}"/>
    <cellStyle name="Comma 10 2 7 2 5 5" xfId="34149" xr:uid="{21DE5726-C9FC-49AF-B5B4-17FC2838DD34}"/>
    <cellStyle name="Comma 10 2 7 2 6" xfId="5250" xr:uid="{991AC844-3846-4504-B2F8-CD70024DCCBD}"/>
    <cellStyle name="Comma 10 2 7 2 6 2" xfId="38002" xr:uid="{DD7DFEF8-D270-4F06-B1DC-FDB7C9788EA4}"/>
    <cellStyle name="Comma 10 2 7 2 7" xfId="12962" xr:uid="{C7B63841-0953-456D-998A-D91915A234C5}"/>
    <cellStyle name="Comma 10 2 7 2 7 2" xfId="45714" xr:uid="{9397BE87-17F1-45F2-BF78-A1B4BD69C8DA}"/>
    <cellStyle name="Comma 10 2 7 2 8" xfId="20669" xr:uid="{019629DE-547A-4EAF-890F-B63425EDF079}"/>
    <cellStyle name="Comma 10 2 7 2 8 2" xfId="53420" xr:uid="{A5B084A8-255D-4340-A843-E6DD62BED6BC}"/>
    <cellStyle name="Comma 10 2 7 2 9" xfId="36075" xr:uid="{0FE2E147-2967-46D6-8C32-175C440A4F7D}"/>
    <cellStyle name="Comma 10 2 7 3" xfId="3709" xr:uid="{DC44ACCB-8BFC-44A7-B477-0921F4682175}"/>
    <cellStyle name="Comma 10 2 7 3 2" xfId="7577" xr:uid="{6CA9BD94-161B-4DE0-81A6-E99FC52084A0}"/>
    <cellStyle name="Comma 10 2 7 3 2 2" xfId="15282" xr:uid="{817DC19B-79F6-43C2-B1EF-3E265BF7DD2E}"/>
    <cellStyle name="Comma 10 2 7 3 2 2 2" xfId="48034" xr:uid="{24B09039-A7F4-4E94-8A7B-8DB585327674}"/>
    <cellStyle name="Comma 10 2 7 3 2 3" xfId="22989" xr:uid="{B04DCA54-7763-4530-8762-9A4F08F1301C}"/>
    <cellStyle name="Comma 10 2 7 3 2 3 2" xfId="55740" xr:uid="{67329303-EFE3-42A2-B097-2466C087AB04}"/>
    <cellStyle name="Comma 10 2 7 3 2 4" xfId="40329" xr:uid="{879EA278-F366-4FA6-A509-3CC588601AE5}"/>
    <cellStyle name="Comma 10 2 7 3 2 5" xfId="30693" xr:uid="{CAD1CCB4-40D2-40B5-8A4C-0240906EB78F}"/>
    <cellStyle name="Comma 10 2 7 3 3" xfId="9502" xr:uid="{341D8D8A-BC9B-4DF1-B257-C3D0ADF17760}"/>
    <cellStyle name="Comma 10 2 7 3 3 2" xfId="17207" xr:uid="{886E2D5F-2291-40D2-8EE4-2210C1EE38BE}"/>
    <cellStyle name="Comma 10 2 7 3 3 2 2" xfId="49959" xr:uid="{A2F0A040-2F24-4548-BD0E-13AF19B936DB}"/>
    <cellStyle name="Comma 10 2 7 3 3 3" xfId="24914" xr:uid="{C0AFFBDE-BDF4-4A51-B46D-6266AB0897C1}"/>
    <cellStyle name="Comma 10 2 7 3 3 3 2" xfId="57665" xr:uid="{654301F4-7FE5-48F8-ABAE-AFC9DCDD4590}"/>
    <cellStyle name="Comma 10 2 7 3 3 4" xfId="42254" xr:uid="{26794A45-95E5-4EF7-B72D-67ED39CFF084}"/>
    <cellStyle name="Comma 10 2 7 3 3 5" xfId="32618" xr:uid="{30E067A2-8324-4FBF-B62F-1C17B6B51510}"/>
    <cellStyle name="Comma 10 2 7 3 4" xfId="11429" xr:uid="{E8A46453-804A-443B-AF10-4F04D878E3AC}"/>
    <cellStyle name="Comma 10 2 7 3 4 2" xfId="19134" xr:uid="{914F161A-8F5D-4509-B42B-CCEF9AD8EAA8}"/>
    <cellStyle name="Comma 10 2 7 3 4 2 2" xfId="51886" xr:uid="{3FE7AA53-5993-46E1-B225-076747D824A9}"/>
    <cellStyle name="Comma 10 2 7 3 4 3" xfId="26841" xr:uid="{AFAD3D96-E3EF-4503-B476-72DACC133821}"/>
    <cellStyle name="Comma 10 2 7 3 4 3 2" xfId="59592" xr:uid="{B56D49AE-2EC4-4428-833B-C9EB3F467F7B}"/>
    <cellStyle name="Comma 10 2 7 3 4 4" xfId="44181" xr:uid="{607CB18C-ED75-480A-9299-47FC8F34D6AD}"/>
    <cellStyle name="Comma 10 2 7 3 4 5" xfId="34545" xr:uid="{6070ACCE-25B9-4D78-83A7-B1D14F08CA08}"/>
    <cellStyle name="Comma 10 2 7 3 5" xfId="5646" xr:uid="{B3B1A7E7-969E-430B-8709-0E127F6D744C}"/>
    <cellStyle name="Comma 10 2 7 3 5 2" xfId="38398" xr:uid="{583B72B1-EA5E-40EA-B0E5-9CA08F8DFFDB}"/>
    <cellStyle name="Comma 10 2 7 3 6" xfId="13358" xr:uid="{82B183CA-2039-4753-8355-718FB03E6F7D}"/>
    <cellStyle name="Comma 10 2 7 3 6 2" xfId="46110" xr:uid="{84FE3D62-1E9A-4A5D-B989-5ECFEC20BAB0}"/>
    <cellStyle name="Comma 10 2 7 3 7" xfId="21065" xr:uid="{EC5E3DA4-D7A9-4CE0-B407-4EE65AE2DD61}"/>
    <cellStyle name="Comma 10 2 7 3 7 2" xfId="53816" xr:uid="{EE1D62F4-4776-41D7-81E3-F73119FDF5FB}"/>
    <cellStyle name="Comma 10 2 7 3 8" xfId="36471" xr:uid="{BCCE4371-AF98-464B-AE08-003D0FA04162}"/>
    <cellStyle name="Comma 10 2 7 3 9" xfId="28769" xr:uid="{21B8AD09-0705-4BC7-A84F-888D7C30F8B6}"/>
    <cellStyle name="Comma 10 2 7 4" xfId="6820" xr:uid="{E1396049-BC30-41C5-A8F4-461B9A26D3DA}"/>
    <cellStyle name="Comma 10 2 7 4 2" xfId="14528" xr:uid="{8D16A202-1E5D-4B9A-BF4C-9DD3C31BE9EC}"/>
    <cellStyle name="Comma 10 2 7 4 2 2" xfId="47280" xr:uid="{36EAD039-C174-4881-9FB7-156CD0DE8C8B}"/>
    <cellStyle name="Comma 10 2 7 4 3" xfId="22235" xr:uid="{E7415FAB-20E5-4AC4-B8DD-8699DAD4E544}"/>
    <cellStyle name="Comma 10 2 7 4 3 2" xfId="54986" xr:uid="{924B5C49-D499-4655-950D-F44C64A68A9A}"/>
    <cellStyle name="Comma 10 2 7 4 4" xfId="39572" xr:uid="{283E477E-2CAD-4969-B10F-87239350758D}"/>
    <cellStyle name="Comma 10 2 7 4 5" xfId="29939" xr:uid="{8FA39557-8C04-4602-823F-770D60ECE507}"/>
    <cellStyle name="Comma 10 2 7 5" xfId="8747" xr:uid="{6CFF589C-91FE-4424-B8BE-EE4D92B43768}"/>
    <cellStyle name="Comma 10 2 7 5 2" xfId="16452" xr:uid="{2F7A793C-C1F5-4F9A-B198-DF9BF7E1844B}"/>
    <cellStyle name="Comma 10 2 7 5 2 2" xfId="49204" xr:uid="{34524236-459D-47AC-AC7F-C9D146117C1A}"/>
    <cellStyle name="Comma 10 2 7 5 3" xfId="24159" xr:uid="{D6C73584-7641-49EE-96D0-30A42E4B9076}"/>
    <cellStyle name="Comma 10 2 7 5 3 2" xfId="56910" xr:uid="{21B81979-CC09-4184-B3C8-B7188E6D35AB}"/>
    <cellStyle name="Comma 10 2 7 5 4" xfId="41499" xr:uid="{A5BA92FF-40EA-4146-B6EE-66E8B33F66B0}"/>
    <cellStyle name="Comma 10 2 7 5 5" xfId="31863" xr:uid="{74407A2B-A88C-4DEB-BA80-4A3BA034B8D2}"/>
    <cellStyle name="Comma 10 2 7 6" xfId="10673" xr:uid="{6C18189A-A89C-4E48-9482-1D30C6D6D8A7}"/>
    <cellStyle name="Comma 10 2 7 6 2" xfId="18378" xr:uid="{DEDB043B-B346-434C-A955-CD61F08B9FCD}"/>
    <cellStyle name="Comma 10 2 7 6 2 2" xfId="51130" xr:uid="{07C405D5-68FE-44E0-BD1E-63076531D0B5}"/>
    <cellStyle name="Comma 10 2 7 6 3" xfId="26085" xr:uid="{3EB8BF65-35CF-4284-96D4-BF6F816B7800}"/>
    <cellStyle name="Comma 10 2 7 6 3 2" xfId="58836" xr:uid="{8A936666-39CE-4649-B8A3-B14E01C6D490}"/>
    <cellStyle name="Comma 10 2 7 6 4" xfId="43425" xr:uid="{D0B73EBF-F3F6-4CA6-A28F-D6AA26322B11}"/>
    <cellStyle name="Comma 10 2 7 6 5" xfId="33789" xr:uid="{7A7D4BF1-C9D6-4A5E-898E-CF60B31A8A39}"/>
    <cellStyle name="Comma 10 2 7 7" xfId="4891" xr:uid="{0F7175BE-738E-4CAA-89D9-7BF0A43C6858}"/>
    <cellStyle name="Comma 10 2 7 7 2" xfId="37643" xr:uid="{15E35914-05A0-4394-8418-E04AB6A4FECF}"/>
    <cellStyle name="Comma 10 2 7 8" xfId="12603" xr:uid="{81C95066-94A8-418F-8BF0-06326E93F957}"/>
    <cellStyle name="Comma 10 2 7 8 2" xfId="45355" xr:uid="{7FB30D46-E43B-4252-8CC2-E61C808FF5EF}"/>
    <cellStyle name="Comma 10 2 7 9" xfId="20311" xr:uid="{E3CDDAD0-86FA-49A6-86BC-B12B2376DC15}"/>
    <cellStyle name="Comma 10 2 7 9 2" xfId="53062" xr:uid="{1B4DAF9A-9E7F-466B-8115-49666D5B26A8}"/>
    <cellStyle name="Comma 10 2 8" xfId="677" xr:uid="{F9384966-0A98-42FD-8709-B85675510309}"/>
    <cellStyle name="Comma 10 2 8 10" xfId="35718" xr:uid="{712C8021-B7CC-419C-A845-E7FCF7D7F512}"/>
    <cellStyle name="Comma 10 2 8 11" xfId="28016" xr:uid="{5E623F86-32CC-4F74-93C9-D7FC6A1A93AF}"/>
    <cellStyle name="Comma 10 2 8 12" xfId="2905" xr:uid="{B8C64F40-C144-42C7-A062-59BB1A046FEE}"/>
    <cellStyle name="Comma 10 2 8 13" xfId="60489" xr:uid="{9EDACA58-B626-4F77-A0D1-CD744C618D0E}"/>
    <cellStyle name="Comma 10 2 8 2" xfId="2189" xr:uid="{73C377B7-A807-4F81-B5B6-BBD266438FE0}"/>
    <cellStyle name="Comma 10 2 8 2 10" xfId="28374" xr:uid="{4FF303EB-1CC4-4C93-8F18-3DCF870D6239}"/>
    <cellStyle name="Comma 10 2 8 2 11" xfId="3314" xr:uid="{5C558BB6-C7C8-4315-B7DD-6D0EA49B23A3}"/>
    <cellStyle name="Comma 10 2 8 2 12" xfId="61205" xr:uid="{F16ACA4F-791E-4D16-A812-B87CFD1C4FAE}"/>
    <cellStyle name="Comma 10 2 8 2 2" xfId="4160" xr:uid="{D3890CCB-BF64-46F6-9BC6-DD0A133EB717}"/>
    <cellStyle name="Comma 10 2 8 2 2 2" xfId="8023" xr:uid="{036100B7-44AA-4042-BC4D-D1A6FD3E8E52}"/>
    <cellStyle name="Comma 10 2 8 2 2 2 2" xfId="15728" xr:uid="{C38EC754-D11D-484E-AC7F-80CF5037C677}"/>
    <cellStyle name="Comma 10 2 8 2 2 2 2 2" xfId="48480" xr:uid="{1E0B2C26-5FD0-47FC-B5F4-89DF7C440819}"/>
    <cellStyle name="Comma 10 2 8 2 2 2 3" xfId="23435" xr:uid="{ADBF5F1E-18DE-464A-A680-C0F5C5455429}"/>
    <cellStyle name="Comma 10 2 8 2 2 2 3 2" xfId="56186" xr:uid="{F4F54DB6-56EB-40DA-A3D1-1DB9212144E9}"/>
    <cellStyle name="Comma 10 2 8 2 2 2 4" xfId="40775" xr:uid="{17D7559C-C664-4C72-9B51-325F137EDA8A}"/>
    <cellStyle name="Comma 10 2 8 2 2 2 5" xfId="31139" xr:uid="{1885B545-9B60-4F4C-A75C-08510068D68E}"/>
    <cellStyle name="Comma 10 2 8 2 2 3" xfId="9948" xr:uid="{C39A1A26-E187-41A7-BA95-3DC3E1EAFCC3}"/>
    <cellStyle name="Comma 10 2 8 2 2 3 2" xfId="17653" xr:uid="{2BBA9CAC-6B15-4A9F-860E-71F644352633}"/>
    <cellStyle name="Comma 10 2 8 2 2 3 2 2" xfId="50405" xr:uid="{F1BCD42C-0EE7-484A-8E2F-34A19307AD55}"/>
    <cellStyle name="Comma 10 2 8 2 2 3 3" xfId="25360" xr:uid="{1DB4AA2D-8A19-4AEB-BB06-D2411E83A31A}"/>
    <cellStyle name="Comma 10 2 8 2 2 3 3 2" xfId="58111" xr:uid="{28B94BA7-065F-40FC-A0A9-C4E15D8F108D}"/>
    <cellStyle name="Comma 10 2 8 2 2 3 4" xfId="42700" xr:uid="{AE7077A0-1AB0-457A-836B-28E9461C49B8}"/>
    <cellStyle name="Comma 10 2 8 2 2 3 5" xfId="33064" xr:uid="{1145EB9B-A20C-405F-9BB0-ACE4A0F06392}"/>
    <cellStyle name="Comma 10 2 8 2 2 4" xfId="11875" xr:uid="{D6216FA3-817A-4835-88A6-6729057DF78A}"/>
    <cellStyle name="Comma 10 2 8 2 2 4 2" xfId="19580" xr:uid="{852C743F-E25A-4F35-AA8B-0A99038D6DCC}"/>
    <cellStyle name="Comma 10 2 8 2 2 4 2 2" xfId="52332" xr:uid="{55E2AE70-F7C8-4E73-818F-8D56C841B527}"/>
    <cellStyle name="Comma 10 2 8 2 2 4 3" xfId="27287" xr:uid="{FE5CA3A8-03A9-40B9-9702-A39E4DB580B0}"/>
    <cellStyle name="Comma 10 2 8 2 2 4 3 2" xfId="60038" xr:uid="{0BD138B7-9F45-4D04-AE92-EAFFE177B093}"/>
    <cellStyle name="Comma 10 2 8 2 2 4 4" xfId="44627" xr:uid="{B81F844C-310B-44A7-BB25-D852CD9E2877}"/>
    <cellStyle name="Comma 10 2 8 2 2 4 5" xfId="34991" xr:uid="{49C2B25B-9467-4B0F-8F3B-4252CD9F3226}"/>
    <cellStyle name="Comma 10 2 8 2 2 5" xfId="6092" xr:uid="{7F8CEF27-28DF-43C8-ADE7-256CE88F6B89}"/>
    <cellStyle name="Comma 10 2 8 2 2 5 2" xfId="38844" xr:uid="{B47AC8D1-DDEC-414E-AC16-57A694A8CB49}"/>
    <cellStyle name="Comma 10 2 8 2 2 6" xfId="13804" xr:uid="{C73795FA-0F94-4654-8595-46472DE29259}"/>
    <cellStyle name="Comma 10 2 8 2 2 6 2" xfId="46556" xr:uid="{68701450-0CDF-443E-B294-14616929E82F}"/>
    <cellStyle name="Comma 10 2 8 2 2 7" xfId="21511" xr:uid="{B2691535-18E5-409D-9068-32D467E6D8C2}"/>
    <cellStyle name="Comma 10 2 8 2 2 7 2" xfId="54262" xr:uid="{48B722E6-4586-4D05-A896-85145DFAB658}"/>
    <cellStyle name="Comma 10 2 8 2 2 8" xfId="36917" xr:uid="{96F55028-823D-4CA4-8730-A34B5ADD37A1}"/>
    <cellStyle name="Comma 10 2 8 2 2 9" xfId="29215" xr:uid="{05765A0B-3438-4B28-BCA5-65E678185E28}"/>
    <cellStyle name="Comma 10 2 8 2 3" xfId="7182" xr:uid="{B296CDCF-3753-4621-94E3-6643C503F829}"/>
    <cellStyle name="Comma 10 2 8 2 3 2" xfId="14887" xr:uid="{200A963D-6091-470F-86C4-A29148462E93}"/>
    <cellStyle name="Comma 10 2 8 2 3 2 2" xfId="47639" xr:uid="{B8926E3A-32D8-4BBD-9909-924E36580243}"/>
    <cellStyle name="Comma 10 2 8 2 3 3" xfId="22594" xr:uid="{827BB4FC-7137-4851-8097-5D6EB4AFF472}"/>
    <cellStyle name="Comma 10 2 8 2 3 3 2" xfId="55345" xr:uid="{2290189C-1E8E-43D2-ACF8-8FE2D128149B}"/>
    <cellStyle name="Comma 10 2 8 2 3 4" xfId="39934" xr:uid="{41538F85-4E95-4153-918B-433014D63950}"/>
    <cellStyle name="Comma 10 2 8 2 3 5" xfId="30298" xr:uid="{DA3E4DDB-32FC-4BF6-BAC2-F1C30F1B5B51}"/>
    <cellStyle name="Comma 10 2 8 2 4" xfId="9107" xr:uid="{0B4B68AD-81EE-45DF-B3E8-31D6F9CF33A5}"/>
    <cellStyle name="Comma 10 2 8 2 4 2" xfId="16812" xr:uid="{963027E6-12A4-4BAC-93D6-679A08EE0D66}"/>
    <cellStyle name="Comma 10 2 8 2 4 2 2" xfId="49564" xr:uid="{D7C787B2-2D61-4526-A6ED-FCDBD8A47C80}"/>
    <cellStyle name="Comma 10 2 8 2 4 3" xfId="24519" xr:uid="{EEF35247-3556-4665-A371-EE3CF446D6FB}"/>
    <cellStyle name="Comma 10 2 8 2 4 3 2" xfId="57270" xr:uid="{5CC6692A-E92A-4388-8E6E-11B9BECBAE83}"/>
    <cellStyle name="Comma 10 2 8 2 4 4" xfId="41859" xr:uid="{1C48914C-4001-406C-8FD8-DD9A388DF09E}"/>
    <cellStyle name="Comma 10 2 8 2 4 5" xfId="32223" xr:uid="{7AEF8FA2-2078-433B-9ACA-578A5972C3CA}"/>
    <cellStyle name="Comma 10 2 8 2 5" xfId="11034" xr:uid="{1A57F185-D998-495A-BECD-EA58BEA0ED99}"/>
    <cellStyle name="Comma 10 2 8 2 5 2" xfId="18739" xr:uid="{20780F85-5442-4F9F-B590-4CC2F49C5A77}"/>
    <cellStyle name="Comma 10 2 8 2 5 2 2" xfId="51491" xr:uid="{C159C572-7596-4339-AA77-F39B29D2CAD1}"/>
    <cellStyle name="Comma 10 2 8 2 5 3" xfId="26446" xr:uid="{2CB9EE1A-963D-4916-9652-7F8F6866F67F}"/>
    <cellStyle name="Comma 10 2 8 2 5 3 2" xfId="59197" xr:uid="{0637BEF4-8A01-473A-B5ED-32D7420E7CEC}"/>
    <cellStyle name="Comma 10 2 8 2 5 4" xfId="43786" xr:uid="{DF90EDBA-C209-49EC-AD5A-4C0E28909313}"/>
    <cellStyle name="Comma 10 2 8 2 5 5" xfId="34150" xr:uid="{B6348E3E-994B-47E6-B395-6E377564014D}"/>
    <cellStyle name="Comma 10 2 8 2 6" xfId="5251" xr:uid="{4185F3CD-A2C9-40DE-9313-E124329D4B60}"/>
    <cellStyle name="Comma 10 2 8 2 6 2" xfId="38003" xr:uid="{5B65139B-2612-4262-AFB2-921482947377}"/>
    <cellStyle name="Comma 10 2 8 2 7" xfId="12963" xr:uid="{7E423611-9076-4654-BC67-3C8E6F57EC8D}"/>
    <cellStyle name="Comma 10 2 8 2 7 2" xfId="45715" xr:uid="{CC925506-A2E1-4E6B-84A1-E43BDF039FAD}"/>
    <cellStyle name="Comma 10 2 8 2 8" xfId="20670" xr:uid="{6A8FE05F-F674-4372-BDB7-CC27C7EB40EC}"/>
    <cellStyle name="Comma 10 2 8 2 8 2" xfId="53421" xr:uid="{8AEF178E-B198-46AC-B2ED-AC99D8004522}"/>
    <cellStyle name="Comma 10 2 8 2 9" xfId="36076" xr:uid="{892F8A4B-93B0-48BC-958C-9BF8AD8423B2}"/>
    <cellStyle name="Comma 10 2 8 3" xfId="3710" xr:uid="{03CE3726-9BD8-4F44-8C91-3CDC50D001B4}"/>
    <cellStyle name="Comma 10 2 8 3 2" xfId="7578" xr:uid="{4E07A2E6-1C14-4530-9E87-20ED3BF6C481}"/>
    <cellStyle name="Comma 10 2 8 3 2 2" xfId="15283" xr:uid="{93C74A16-8435-4479-9064-280CD50404CE}"/>
    <cellStyle name="Comma 10 2 8 3 2 2 2" xfId="48035" xr:uid="{9C2F0138-B366-484C-834E-9AECAA27D3A2}"/>
    <cellStyle name="Comma 10 2 8 3 2 3" xfId="22990" xr:uid="{85653B42-4FA2-4745-9B00-919F8F9A6796}"/>
    <cellStyle name="Comma 10 2 8 3 2 3 2" xfId="55741" xr:uid="{6343AE89-B2C2-418F-A15B-1B8EE86AFB72}"/>
    <cellStyle name="Comma 10 2 8 3 2 4" xfId="40330" xr:uid="{21208564-3715-48B2-BF00-8366C1355FC3}"/>
    <cellStyle name="Comma 10 2 8 3 2 5" xfId="30694" xr:uid="{967AB638-7EB7-4B3A-8CDB-97582924AFA9}"/>
    <cellStyle name="Comma 10 2 8 3 3" xfId="9503" xr:uid="{07C11380-7DDD-4089-801B-9A0EE1B77663}"/>
    <cellStyle name="Comma 10 2 8 3 3 2" xfId="17208" xr:uid="{525C1351-50D0-4972-B011-E3EE5739314B}"/>
    <cellStyle name="Comma 10 2 8 3 3 2 2" xfId="49960" xr:uid="{1A0B0C57-BC8B-498E-BE09-89471957E7BC}"/>
    <cellStyle name="Comma 10 2 8 3 3 3" xfId="24915" xr:uid="{1380BCF4-9479-48EA-A4FC-81EC1AA76A48}"/>
    <cellStyle name="Comma 10 2 8 3 3 3 2" xfId="57666" xr:uid="{4CD6A5F4-5FEE-4DA9-A547-F27047A4FBEA}"/>
    <cellStyle name="Comma 10 2 8 3 3 4" xfId="42255" xr:uid="{D2462B4E-2463-40C8-BB5C-F0C2371BD99E}"/>
    <cellStyle name="Comma 10 2 8 3 3 5" xfId="32619" xr:uid="{8C4499B3-41A8-4F33-AD9C-0F5824D4E803}"/>
    <cellStyle name="Comma 10 2 8 3 4" xfId="11430" xr:uid="{BFA9769F-6991-4B1F-A5B4-E86F60DFEEDC}"/>
    <cellStyle name="Comma 10 2 8 3 4 2" xfId="19135" xr:uid="{87439FC7-8B12-49FD-B010-CE4C085681E3}"/>
    <cellStyle name="Comma 10 2 8 3 4 2 2" xfId="51887" xr:uid="{BC1FA943-E486-4D95-A4C9-0FB9881A670B}"/>
    <cellStyle name="Comma 10 2 8 3 4 3" xfId="26842" xr:uid="{82459429-4B09-4627-8489-CFB9570924F9}"/>
    <cellStyle name="Comma 10 2 8 3 4 3 2" xfId="59593" xr:uid="{0247EC6C-23C7-4D66-A858-5206221683E0}"/>
    <cellStyle name="Comma 10 2 8 3 4 4" xfId="44182" xr:uid="{F26A6AD1-97AE-485C-9A4D-0F559D57CB68}"/>
    <cellStyle name="Comma 10 2 8 3 4 5" xfId="34546" xr:uid="{81EABA51-34D8-47C4-85A8-835B81E34358}"/>
    <cellStyle name="Comma 10 2 8 3 5" xfId="5647" xr:uid="{395AF566-2502-40D0-A919-277E302E1F8B}"/>
    <cellStyle name="Comma 10 2 8 3 5 2" xfId="38399" xr:uid="{98D6042F-E6DC-4575-8D86-BC592518A975}"/>
    <cellStyle name="Comma 10 2 8 3 6" xfId="13359" xr:uid="{E9258E54-DEC0-494F-A41F-8FDD00F4EB71}"/>
    <cellStyle name="Comma 10 2 8 3 6 2" xfId="46111" xr:uid="{4095AD03-2D35-45CA-89B3-44E20A5668E4}"/>
    <cellStyle name="Comma 10 2 8 3 7" xfId="21066" xr:uid="{6BA2513C-9738-4B0C-8C33-FC9CA6CBB2BB}"/>
    <cellStyle name="Comma 10 2 8 3 7 2" xfId="53817" xr:uid="{17D170BE-0468-4D1C-929F-ADA0F3A84FF1}"/>
    <cellStyle name="Comma 10 2 8 3 8" xfId="36472" xr:uid="{64CB8392-C5A6-42C9-986C-01EBBACB614E}"/>
    <cellStyle name="Comma 10 2 8 3 9" xfId="28770" xr:uid="{46063062-6D62-4454-B1FD-65F718F75477}"/>
    <cellStyle name="Comma 10 2 8 4" xfId="6821" xr:uid="{A1933590-B3FC-4200-8108-302156B51C92}"/>
    <cellStyle name="Comma 10 2 8 4 2" xfId="14529" xr:uid="{7C4DB1FF-2A44-440E-BCF5-6948FA578E4E}"/>
    <cellStyle name="Comma 10 2 8 4 2 2" xfId="47281" xr:uid="{E7D0E6A4-F3F1-4068-AF2E-300DC4137D77}"/>
    <cellStyle name="Comma 10 2 8 4 3" xfId="22236" xr:uid="{035AB7EB-DA63-4D16-8992-E7EA9EFC835A}"/>
    <cellStyle name="Comma 10 2 8 4 3 2" xfId="54987" xr:uid="{3021A09F-85FF-45B7-9F27-8656E28575B3}"/>
    <cellStyle name="Comma 10 2 8 4 4" xfId="39573" xr:uid="{E571848E-5009-4C00-A60B-DB3C7821E6C7}"/>
    <cellStyle name="Comma 10 2 8 4 5" xfId="29940" xr:uid="{4BA22353-6E97-4870-AC1E-2BCF061A6240}"/>
    <cellStyle name="Comma 10 2 8 5" xfId="8748" xr:uid="{A445EAD2-C306-48C0-88CE-EC772A6D5C9A}"/>
    <cellStyle name="Comma 10 2 8 5 2" xfId="16453" xr:uid="{1154E0F6-165E-495B-AAA2-A4ABA0FC3EAA}"/>
    <cellStyle name="Comma 10 2 8 5 2 2" xfId="49205" xr:uid="{F6A0287F-1B9E-4ED8-B902-A9B25ED39CC9}"/>
    <cellStyle name="Comma 10 2 8 5 3" xfId="24160" xr:uid="{0C3885C4-83CB-48DF-8BC6-7E8C40354BAD}"/>
    <cellStyle name="Comma 10 2 8 5 3 2" xfId="56911" xr:uid="{71140003-E81A-48A4-988E-AFCF3A1E0F64}"/>
    <cellStyle name="Comma 10 2 8 5 4" xfId="41500" xr:uid="{D20FCB36-8E8F-496B-B264-2F9A2B93C5FD}"/>
    <cellStyle name="Comma 10 2 8 5 5" xfId="31864" xr:uid="{CA27E360-0B75-4176-A4D4-6BAA519FC1A8}"/>
    <cellStyle name="Comma 10 2 8 6" xfId="10674" xr:uid="{4CBFBDCC-9196-4BA4-AF3D-53A3C5884961}"/>
    <cellStyle name="Comma 10 2 8 6 2" xfId="18379" xr:uid="{EDBD3C57-F973-4AF4-821B-7766A36CDACA}"/>
    <cellStyle name="Comma 10 2 8 6 2 2" xfId="51131" xr:uid="{B95B208F-93C7-40C7-85CC-EA46E324AC28}"/>
    <cellStyle name="Comma 10 2 8 6 3" xfId="26086" xr:uid="{EE659AD6-A7B8-4685-B8B2-881BAE2D18DB}"/>
    <cellStyle name="Comma 10 2 8 6 3 2" xfId="58837" xr:uid="{864A9964-8161-4AC9-B3DD-B7BEC8925DED}"/>
    <cellStyle name="Comma 10 2 8 6 4" xfId="43426" xr:uid="{0E3A92F3-F678-4959-BE1F-552A059A06A6}"/>
    <cellStyle name="Comma 10 2 8 6 5" xfId="33790" xr:uid="{72E154E0-1654-4EFB-9EE1-E2E88B8ABF66}"/>
    <cellStyle name="Comma 10 2 8 7" xfId="4892" xr:uid="{21C80C56-2CE8-49F0-A98D-4F88506770C4}"/>
    <cellStyle name="Comma 10 2 8 7 2" xfId="37644" xr:uid="{1E316412-9484-4A31-8ABA-6168048595CD}"/>
    <cellStyle name="Comma 10 2 8 8" xfId="12604" xr:uid="{93D31F6A-24A1-4B7E-B8D9-9352ADB49B23}"/>
    <cellStyle name="Comma 10 2 8 8 2" xfId="45356" xr:uid="{D4C79200-210E-464D-8CA1-B37E997A345E}"/>
    <cellStyle name="Comma 10 2 8 9" xfId="20312" xr:uid="{DF498AD1-CB2F-4C96-93CD-DB900BB74FE3}"/>
    <cellStyle name="Comma 10 2 8 9 2" xfId="53063" xr:uid="{C5D5D348-5562-4CB8-B844-CFED4437C0CF}"/>
    <cellStyle name="Comma 10 2 9" xfId="678" xr:uid="{0008A082-06F3-4EDC-BDAF-0CB4E1198EE1}"/>
    <cellStyle name="Comma 10 2 9 10" xfId="35719" xr:uid="{23E89EB9-0A0D-4C00-8C28-308D19ABCF57}"/>
    <cellStyle name="Comma 10 2 9 11" xfId="28017" xr:uid="{4795B4C7-C863-4EA7-8989-DAC9A3791303}"/>
    <cellStyle name="Comma 10 2 9 12" xfId="2906" xr:uid="{B31BD25C-C493-4E0D-A4DB-88DD581153BC}"/>
    <cellStyle name="Comma 10 2 9 13" xfId="60490" xr:uid="{1AE9C476-3383-407F-96D6-ACD2F426E7B2}"/>
    <cellStyle name="Comma 10 2 9 2" xfId="2190" xr:uid="{2C720086-BC19-4950-A0EE-0C88FF72787D}"/>
    <cellStyle name="Comma 10 2 9 2 10" xfId="28375" xr:uid="{32F1A3E6-26B0-423D-A6DB-71B4E95AA5D1}"/>
    <cellStyle name="Comma 10 2 9 2 11" xfId="3315" xr:uid="{D70105CD-BE68-4CC2-B040-CE371A82722E}"/>
    <cellStyle name="Comma 10 2 9 2 12" xfId="61206" xr:uid="{8B63B6F1-F1B1-4D3F-A077-C85EF2A90B8A}"/>
    <cellStyle name="Comma 10 2 9 2 2" xfId="4161" xr:uid="{05832284-3375-4DD4-949E-C68B90494D38}"/>
    <cellStyle name="Comma 10 2 9 2 2 2" xfId="8024" xr:uid="{DD7C875D-F9F0-443C-94AA-C496CC2FB716}"/>
    <cellStyle name="Comma 10 2 9 2 2 2 2" xfId="15729" xr:uid="{4E7623CD-1FF1-4249-A593-ED754845599F}"/>
    <cellStyle name="Comma 10 2 9 2 2 2 2 2" xfId="48481" xr:uid="{1DA2F8EB-9778-4413-82EA-BC2BA5423253}"/>
    <cellStyle name="Comma 10 2 9 2 2 2 3" xfId="23436" xr:uid="{B86B7833-1579-4555-B72C-3714FC90F645}"/>
    <cellStyle name="Comma 10 2 9 2 2 2 3 2" xfId="56187" xr:uid="{E478E747-8A7E-420F-9057-9243274218AC}"/>
    <cellStyle name="Comma 10 2 9 2 2 2 4" xfId="40776" xr:uid="{7976DD0B-6F75-47BB-A810-486004D175E4}"/>
    <cellStyle name="Comma 10 2 9 2 2 2 5" xfId="31140" xr:uid="{3B27670C-90EA-49A4-B95F-DB159C8356D5}"/>
    <cellStyle name="Comma 10 2 9 2 2 3" xfId="9949" xr:uid="{E8339B8F-F24D-448C-BAFD-3511621B3160}"/>
    <cellStyle name="Comma 10 2 9 2 2 3 2" xfId="17654" xr:uid="{F003C027-7436-4947-98B8-AB0FB867FBB4}"/>
    <cellStyle name="Comma 10 2 9 2 2 3 2 2" xfId="50406" xr:uid="{B3EA75A7-5E1B-4CA4-BF52-CFC5649D44A4}"/>
    <cellStyle name="Comma 10 2 9 2 2 3 3" xfId="25361" xr:uid="{BCB0C256-37A6-44BF-BD6B-3DEE26ABA249}"/>
    <cellStyle name="Comma 10 2 9 2 2 3 3 2" xfId="58112" xr:uid="{2BA042DC-66CB-4DCF-9E5D-2F9C6CAEF629}"/>
    <cellStyle name="Comma 10 2 9 2 2 3 4" xfId="42701" xr:uid="{AAA7B0C5-25F8-4A16-B67A-DF463013190B}"/>
    <cellStyle name="Comma 10 2 9 2 2 3 5" xfId="33065" xr:uid="{038794B9-D770-4E7B-9BE3-C36B324DDF7A}"/>
    <cellStyle name="Comma 10 2 9 2 2 4" xfId="11876" xr:uid="{54329B07-1CC3-42E8-BF38-C0F27219EF9B}"/>
    <cellStyle name="Comma 10 2 9 2 2 4 2" xfId="19581" xr:uid="{61578F06-EDB0-4B9B-B4FF-E6DB1DFC1000}"/>
    <cellStyle name="Comma 10 2 9 2 2 4 2 2" xfId="52333" xr:uid="{E74DADC8-16C8-4A14-B9C8-ACA10F8BD69E}"/>
    <cellStyle name="Comma 10 2 9 2 2 4 3" xfId="27288" xr:uid="{413E4E9B-D2C5-4965-AD92-8D57BAAAA3BF}"/>
    <cellStyle name="Comma 10 2 9 2 2 4 3 2" xfId="60039" xr:uid="{AF1D41A7-10B2-4E2E-A25A-119360E42E95}"/>
    <cellStyle name="Comma 10 2 9 2 2 4 4" xfId="44628" xr:uid="{D259C98F-762C-47DD-A2DA-CF05CE4F9257}"/>
    <cellStyle name="Comma 10 2 9 2 2 4 5" xfId="34992" xr:uid="{F9959B3A-B153-4D01-9FE2-474127D83FB4}"/>
    <cellStyle name="Comma 10 2 9 2 2 5" xfId="6093" xr:uid="{5D8D7FC9-B209-4ABA-92C6-F03B4142FAB8}"/>
    <cellStyle name="Comma 10 2 9 2 2 5 2" xfId="38845" xr:uid="{F48898B6-5D2F-443B-8676-D33080A2D748}"/>
    <cellStyle name="Comma 10 2 9 2 2 6" xfId="13805" xr:uid="{265EF620-AF01-40D3-96EA-E2BC4E502565}"/>
    <cellStyle name="Comma 10 2 9 2 2 6 2" xfId="46557" xr:uid="{0ABB8ED3-C605-48C4-AEBE-2FC79AE51CBF}"/>
    <cellStyle name="Comma 10 2 9 2 2 7" xfId="21512" xr:uid="{F2BBB26F-011E-475D-9210-1F447E17CCFB}"/>
    <cellStyle name="Comma 10 2 9 2 2 7 2" xfId="54263" xr:uid="{2140383C-0BF9-4559-AD8B-1A64A13FC947}"/>
    <cellStyle name="Comma 10 2 9 2 2 8" xfId="36918" xr:uid="{EAA221AE-512B-40A8-B537-4582F36ABC61}"/>
    <cellStyle name="Comma 10 2 9 2 2 9" xfId="29216" xr:uid="{B6BB2798-BE4F-48EA-8873-CF1CB84B598A}"/>
    <cellStyle name="Comma 10 2 9 2 3" xfId="7183" xr:uid="{8C4D32F3-A854-49CC-876C-94D71C9ECCD1}"/>
    <cellStyle name="Comma 10 2 9 2 3 2" xfId="14888" xr:uid="{7DEEECC9-D11F-42E1-B104-C2217E106393}"/>
    <cellStyle name="Comma 10 2 9 2 3 2 2" xfId="47640" xr:uid="{08CE779C-C3C4-45FC-B429-C430E7E12CED}"/>
    <cellStyle name="Comma 10 2 9 2 3 3" xfId="22595" xr:uid="{4B6B5367-B844-4CBA-A7F4-78409FB04B4F}"/>
    <cellStyle name="Comma 10 2 9 2 3 3 2" xfId="55346" xr:uid="{AC07F676-0BE6-4081-86D4-2ACE1D2162FB}"/>
    <cellStyle name="Comma 10 2 9 2 3 4" xfId="39935" xr:uid="{D65E7E5A-2428-4052-A2B9-908D45EE394A}"/>
    <cellStyle name="Comma 10 2 9 2 3 5" xfId="30299" xr:uid="{2E5648A4-0973-4AD7-AA43-08B0F132EA35}"/>
    <cellStyle name="Comma 10 2 9 2 4" xfId="9108" xr:uid="{ECBEAF9E-9A19-4DEE-888E-2A1DED90545B}"/>
    <cellStyle name="Comma 10 2 9 2 4 2" xfId="16813" xr:uid="{6BBB0AAF-1416-4090-B4DD-83A10E61DFD5}"/>
    <cellStyle name="Comma 10 2 9 2 4 2 2" xfId="49565" xr:uid="{02EEC43F-6302-4DA6-9284-117929393CBB}"/>
    <cellStyle name="Comma 10 2 9 2 4 3" xfId="24520" xr:uid="{85D4B215-5AC5-48A0-B023-3FC8E99C42F0}"/>
    <cellStyle name="Comma 10 2 9 2 4 3 2" xfId="57271" xr:uid="{330B924C-C975-48C5-BD4D-DF545ABCF42A}"/>
    <cellStyle name="Comma 10 2 9 2 4 4" xfId="41860" xr:uid="{796A526E-AB7F-488E-88E0-0D846D7A9E51}"/>
    <cellStyle name="Comma 10 2 9 2 4 5" xfId="32224" xr:uid="{0CED05A5-CCDE-4EB1-88FD-B72099004A74}"/>
    <cellStyle name="Comma 10 2 9 2 5" xfId="11035" xr:uid="{F64A0FEA-A151-4678-B2CB-6F551453AA65}"/>
    <cellStyle name="Comma 10 2 9 2 5 2" xfId="18740" xr:uid="{3C3A5836-5574-4AC8-944C-DD639668CC69}"/>
    <cellStyle name="Comma 10 2 9 2 5 2 2" xfId="51492" xr:uid="{4B9207E1-3637-4F72-B0C1-6FBBE6C2B5D6}"/>
    <cellStyle name="Comma 10 2 9 2 5 3" xfId="26447" xr:uid="{7850C569-8B22-4FB3-B588-66685D221EE2}"/>
    <cellStyle name="Comma 10 2 9 2 5 3 2" xfId="59198" xr:uid="{5B2C2345-3D42-4ACD-8B1D-167E4D0B445E}"/>
    <cellStyle name="Comma 10 2 9 2 5 4" xfId="43787" xr:uid="{821738D3-B649-41E9-A373-550BF0FC6BC4}"/>
    <cellStyle name="Comma 10 2 9 2 5 5" xfId="34151" xr:uid="{1A70600A-91E8-4064-BDAE-08153D06F045}"/>
    <cellStyle name="Comma 10 2 9 2 6" xfId="5252" xr:uid="{9E66716E-93A9-4701-A35C-47E1F88C53DB}"/>
    <cellStyle name="Comma 10 2 9 2 6 2" xfId="38004" xr:uid="{A09FE4A4-C373-42BA-B4FB-CE440BDAD64B}"/>
    <cellStyle name="Comma 10 2 9 2 7" xfId="12964" xr:uid="{8F3292EC-C28B-4C5C-AB56-B1737FFEBA44}"/>
    <cellStyle name="Comma 10 2 9 2 7 2" xfId="45716" xr:uid="{49CDB009-4214-40C2-9E31-14F34F052678}"/>
    <cellStyle name="Comma 10 2 9 2 8" xfId="20671" xr:uid="{7CDF0D85-3E57-4E44-AB3E-37A908C1A06C}"/>
    <cellStyle name="Comma 10 2 9 2 8 2" xfId="53422" xr:uid="{BB1EBFD7-B064-43CF-8772-C7F93A6F5CE1}"/>
    <cellStyle name="Comma 10 2 9 2 9" xfId="36077" xr:uid="{D910B055-0E1C-453D-ABF5-39877352B1FD}"/>
    <cellStyle name="Comma 10 2 9 3" xfId="3711" xr:uid="{8F5136AD-C046-4C59-93DA-907D42EFD3AB}"/>
    <cellStyle name="Comma 10 2 9 3 2" xfId="7579" xr:uid="{F06A1AA5-E873-41E8-BAFA-E44605487116}"/>
    <cellStyle name="Comma 10 2 9 3 2 2" xfId="15284" xr:uid="{878637A0-76E7-486A-B601-174802FFC19A}"/>
    <cellStyle name="Comma 10 2 9 3 2 2 2" xfId="48036" xr:uid="{F8DD9C85-4BF2-4EFB-9BEF-07F0468C7BA1}"/>
    <cellStyle name="Comma 10 2 9 3 2 3" xfId="22991" xr:uid="{78AD69C2-6AF7-4C58-83BE-DFE5E0EA2253}"/>
    <cellStyle name="Comma 10 2 9 3 2 3 2" xfId="55742" xr:uid="{570C312D-7A2D-48DD-B30F-F89F7FAB9489}"/>
    <cellStyle name="Comma 10 2 9 3 2 4" xfId="40331" xr:uid="{A49D42A3-B1B4-4DFF-A754-607B0E008520}"/>
    <cellStyle name="Comma 10 2 9 3 2 5" xfId="30695" xr:uid="{9947D4F4-05BA-4BB3-9C50-F114EC5702B7}"/>
    <cellStyle name="Comma 10 2 9 3 3" xfId="9504" xr:uid="{5134C65C-1DE4-4A68-829C-4CC46D1D7399}"/>
    <cellStyle name="Comma 10 2 9 3 3 2" xfId="17209" xr:uid="{F1A9B3ED-8C5A-4535-9875-A5ECAA08AFB8}"/>
    <cellStyle name="Comma 10 2 9 3 3 2 2" xfId="49961" xr:uid="{E08A9D62-7D19-426E-B84B-023C5AC4356F}"/>
    <cellStyle name="Comma 10 2 9 3 3 3" xfId="24916" xr:uid="{F8959E14-AF16-49F8-B4F6-08828C2D77B4}"/>
    <cellStyle name="Comma 10 2 9 3 3 3 2" xfId="57667" xr:uid="{A7E3F8C1-AA36-4572-9E3E-2C4A80BBB3B6}"/>
    <cellStyle name="Comma 10 2 9 3 3 4" xfId="42256" xr:uid="{DAFF447F-9E9D-424C-A996-3533E945C94A}"/>
    <cellStyle name="Comma 10 2 9 3 3 5" xfId="32620" xr:uid="{A4B031D1-4E04-440D-8673-EBC8AB4E2513}"/>
    <cellStyle name="Comma 10 2 9 3 4" xfId="11431" xr:uid="{02A0E0C9-2058-4BB8-8408-80596FA35D0A}"/>
    <cellStyle name="Comma 10 2 9 3 4 2" xfId="19136" xr:uid="{CC61E05B-94A2-4065-B8CB-CAF442F34651}"/>
    <cellStyle name="Comma 10 2 9 3 4 2 2" xfId="51888" xr:uid="{D11AEF7F-7374-4C6C-93CC-F39FB0B01BC9}"/>
    <cellStyle name="Comma 10 2 9 3 4 3" xfId="26843" xr:uid="{153827B7-0031-4309-A98A-62D7ACF3C62B}"/>
    <cellStyle name="Comma 10 2 9 3 4 3 2" xfId="59594" xr:uid="{D7B3F401-1CD3-4413-9BD7-2D43C2E69CB2}"/>
    <cellStyle name="Comma 10 2 9 3 4 4" xfId="44183" xr:uid="{095E8777-317F-4522-BD11-EC96C973E667}"/>
    <cellStyle name="Comma 10 2 9 3 4 5" xfId="34547" xr:uid="{0C87EFD8-AEC0-4383-A832-A31514B748F6}"/>
    <cellStyle name="Comma 10 2 9 3 5" xfId="5648" xr:uid="{1725E7EA-8281-48CA-9E65-10A190ABE767}"/>
    <cellStyle name="Comma 10 2 9 3 5 2" xfId="38400" xr:uid="{6B9FA43C-396B-4F6A-B94B-40635DB525C7}"/>
    <cellStyle name="Comma 10 2 9 3 6" xfId="13360" xr:uid="{7592435B-3F90-4930-A55D-8CE7EF93B824}"/>
    <cellStyle name="Comma 10 2 9 3 6 2" xfId="46112" xr:uid="{8F38A31F-E912-4913-A758-BA00E0F41BB2}"/>
    <cellStyle name="Comma 10 2 9 3 7" xfId="21067" xr:uid="{699B6479-348C-4018-A9E7-F08A47B9BC8B}"/>
    <cellStyle name="Comma 10 2 9 3 7 2" xfId="53818" xr:uid="{5178E5D7-171B-449C-8C45-7C18CAEEF55A}"/>
    <cellStyle name="Comma 10 2 9 3 8" xfId="36473" xr:uid="{A5746CDD-CBD1-42B9-AA68-3A7F2C4484DC}"/>
    <cellStyle name="Comma 10 2 9 3 9" xfId="28771" xr:uid="{A1948F25-295B-4279-91C5-5D580B7B6EBA}"/>
    <cellStyle name="Comma 10 2 9 4" xfId="6822" xr:uid="{03FDDE06-1851-45CA-B5A4-70779647FC6B}"/>
    <cellStyle name="Comma 10 2 9 4 2" xfId="14530" xr:uid="{077BC077-2FDC-4BFC-9CE5-5DFDD1F9E795}"/>
    <cellStyle name="Comma 10 2 9 4 2 2" xfId="47282" xr:uid="{4442B7E8-2389-420E-A326-1445A7C238CF}"/>
    <cellStyle name="Comma 10 2 9 4 3" xfId="22237" xr:uid="{FEF593C7-5CC2-417D-97AD-106170E7D024}"/>
    <cellStyle name="Comma 10 2 9 4 3 2" xfId="54988" xr:uid="{E97A683E-F4CF-49FE-B8A7-4A185F105F7F}"/>
    <cellStyle name="Comma 10 2 9 4 4" xfId="39574" xr:uid="{19CCCC8A-6507-4A82-8483-F45CB48FAAD5}"/>
    <cellStyle name="Comma 10 2 9 4 5" xfId="29941" xr:uid="{9E4928A6-DB21-47BD-A61B-D55B6B8CC3B9}"/>
    <cellStyle name="Comma 10 2 9 5" xfId="8749" xr:uid="{FBBEBAE7-6284-457E-A464-FF1F03DF43CB}"/>
    <cellStyle name="Comma 10 2 9 5 2" xfId="16454" xr:uid="{9B1A23A7-1E52-49AE-A0D3-776C995F6774}"/>
    <cellStyle name="Comma 10 2 9 5 2 2" xfId="49206" xr:uid="{371EBE80-71AF-4C01-B981-F1F24544D282}"/>
    <cellStyle name="Comma 10 2 9 5 3" xfId="24161" xr:uid="{D56901FC-4792-4966-B807-6E8435021923}"/>
    <cellStyle name="Comma 10 2 9 5 3 2" xfId="56912" xr:uid="{2FF31702-AF72-4E64-8929-5CE6C23304D6}"/>
    <cellStyle name="Comma 10 2 9 5 4" xfId="41501" xr:uid="{4071DABC-628B-41AD-99A1-46EA04255702}"/>
    <cellStyle name="Comma 10 2 9 5 5" xfId="31865" xr:uid="{6A4734C4-E4BD-4CD5-B5E6-DBF472DF437D}"/>
    <cellStyle name="Comma 10 2 9 6" xfId="10675" xr:uid="{6D46E5E7-4494-4BA8-A511-A89E6D979029}"/>
    <cellStyle name="Comma 10 2 9 6 2" xfId="18380" xr:uid="{8A9A5C54-E46F-40FD-AB21-9A95159F6431}"/>
    <cellStyle name="Comma 10 2 9 6 2 2" xfId="51132" xr:uid="{293B854F-96AE-402B-B762-4516563FBF06}"/>
    <cellStyle name="Comma 10 2 9 6 3" xfId="26087" xr:uid="{8256D986-E290-40A6-A6E8-07DCFC3493E5}"/>
    <cellStyle name="Comma 10 2 9 6 3 2" xfId="58838" xr:uid="{8B9EEF87-2408-4F9B-9BA5-67E19A364E84}"/>
    <cellStyle name="Comma 10 2 9 6 4" xfId="43427" xr:uid="{2E607D1D-139A-40C8-AC64-0432C47DC4A4}"/>
    <cellStyle name="Comma 10 2 9 6 5" xfId="33791" xr:uid="{583DA587-4361-4271-AE1D-19C3D227F76E}"/>
    <cellStyle name="Comma 10 2 9 7" xfId="4893" xr:uid="{A6E1F706-4AE2-4DC0-BC2E-C756478DC502}"/>
    <cellStyle name="Comma 10 2 9 7 2" xfId="37645" xr:uid="{AEABA839-CA04-4DAD-BEDA-B9E5AEAD9044}"/>
    <cellStyle name="Comma 10 2 9 8" xfId="12605" xr:uid="{16C41596-987A-4267-8530-5F70F3B3316D}"/>
    <cellStyle name="Comma 10 2 9 8 2" xfId="45357" xr:uid="{63489657-3ACF-4F09-9B82-19CC3248327B}"/>
    <cellStyle name="Comma 10 2 9 9" xfId="20313" xr:uid="{76D902C7-6765-458B-BC76-FDBE7890F96A}"/>
    <cellStyle name="Comma 10 2 9 9 2" xfId="53064" xr:uid="{9AE88A8D-56DD-47F9-8942-97EC1BE9FBC2}"/>
    <cellStyle name="Comma 10 20" xfId="2518" xr:uid="{13A0E8D8-6D3B-49E8-8CFE-30CAE5CAE483}"/>
    <cellStyle name="Comma 10 21" xfId="60473" xr:uid="{65D8E71F-4131-4A2E-B046-71870CCB1356}"/>
    <cellStyle name="Comma 10 3" xfId="679" xr:uid="{E601004C-0CE9-48B9-8A4B-3A28927C5B51}"/>
    <cellStyle name="Comma 10 3 10" xfId="680" xr:uid="{B9F67D29-1A8E-4BF0-A1AD-08A1BF008071}"/>
    <cellStyle name="Comma 10 3 10 10" xfId="35721" xr:uid="{6D14EC63-35BA-4607-80C9-91BE39CC2BAB}"/>
    <cellStyle name="Comma 10 3 10 11" xfId="28019" xr:uid="{F566DC68-01B2-423F-848B-35D0A95C8599}"/>
    <cellStyle name="Comma 10 3 10 12" xfId="2908" xr:uid="{1440757A-A625-40A4-8A18-9F8357CEBF1E}"/>
    <cellStyle name="Comma 10 3 10 13" xfId="60492" xr:uid="{A8427BBC-D070-4CB0-8BDC-CC4AA500F4F0}"/>
    <cellStyle name="Comma 10 3 10 2" xfId="2192" xr:uid="{1C6D4E8A-CA3B-4788-A337-3D65BEDAD79B}"/>
    <cellStyle name="Comma 10 3 10 2 10" xfId="28377" xr:uid="{9A30F784-1756-433A-8725-A0AD402FD50F}"/>
    <cellStyle name="Comma 10 3 10 2 11" xfId="3317" xr:uid="{98151B07-A82F-4981-B871-3E4A0F176516}"/>
    <cellStyle name="Comma 10 3 10 2 12" xfId="61208" xr:uid="{23193709-860D-4665-864E-D33F66CBD25C}"/>
    <cellStyle name="Comma 10 3 10 2 2" xfId="4163" xr:uid="{08F74274-7E96-4934-887B-BCDE0FFABB66}"/>
    <cellStyle name="Comma 10 3 10 2 2 2" xfId="8026" xr:uid="{F82A1BCB-CF59-468B-9B8C-94AC804373B5}"/>
    <cellStyle name="Comma 10 3 10 2 2 2 2" xfId="15731" xr:uid="{F6472339-1565-40BD-B354-559488D72005}"/>
    <cellStyle name="Comma 10 3 10 2 2 2 2 2" xfId="48483" xr:uid="{91A4784F-DB28-477E-ACA4-E29450018629}"/>
    <cellStyle name="Comma 10 3 10 2 2 2 3" xfId="23438" xr:uid="{2CF690CC-CD1B-4FE7-8940-E8EDABAC91D5}"/>
    <cellStyle name="Comma 10 3 10 2 2 2 3 2" xfId="56189" xr:uid="{4B0EBE80-C432-48CE-A348-5E7E3B390646}"/>
    <cellStyle name="Comma 10 3 10 2 2 2 4" xfId="40778" xr:uid="{B6AA28C6-2A15-445B-8B2F-5BEF9C6F24D8}"/>
    <cellStyle name="Comma 10 3 10 2 2 2 5" xfId="31142" xr:uid="{BCC13194-F3B1-435E-833D-319AC2E0AAB3}"/>
    <cellStyle name="Comma 10 3 10 2 2 3" xfId="9951" xr:uid="{8F22EA29-7BF3-4890-8CBC-2B09BA590CF1}"/>
    <cellStyle name="Comma 10 3 10 2 2 3 2" xfId="17656" xr:uid="{823CEFDD-5977-4E1D-B6DA-F5A7E0701A0A}"/>
    <cellStyle name="Comma 10 3 10 2 2 3 2 2" xfId="50408" xr:uid="{3B5F3089-833C-41AA-886B-C240663A10C7}"/>
    <cellStyle name="Comma 10 3 10 2 2 3 3" xfId="25363" xr:uid="{8EE9FFF0-EB03-4A45-8358-82910336B024}"/>
    <cellStyle name="Comma 10 3 10 2 2 3 3 2" xfId="58114" xr:uid="{06E2B156-6CDF-44B2-94D6-AD38468508FC}"/>
    <cellStyle name="Comma 10 3 10 2 2 3 4" xfId="42703" xr:uid="{242F30D4-F16A-4B77-B219-8C3D8756AFE0}"/>
    <cellStyle name="Comma 10 3 10 2 2 3 5" xfId="33067" xr:uid="{94366EE7-5D6A-4BE3-92F7-11AF879ED3DC}"/>
    <cellStyle name="Comma 10 3 10 2 2 4" xfId="11878" xr:uid="{72DA6F7E-2625-4D55-A0BF-BDF399E85C42}"/>
    <cellStyle name="Comma 10 3 10 2 2 4 2" xfId="19583" xr:uid="{9FD42431-12FF-403F-B409-DE42AE339848}"/>
    <cellStyle name="Comma 10 3 10 2 2 4 2 2" xfId="52335" xr:uid="{1E8A223E-DE96-4A9F-A8C2-A3F4D507B842}"/>
    <cellStyle name="Comma 10 3 10 2 2 4 3" xfId="27290" xr:uid="{2C15CB6A-581D-4533-8AE5-94A71D006A2F}"/>
    <cellStyle name="Comma 10 3 10 2 2 4 3 2" xfId="60041" xr:uid="{C55C48AB-BE28-45AE-AE3C-9E03D980B871}"/>
    <cellStyle name="Comma 10 3 10 2 2 4 4" xfId="44630" xr:uid="{5AAD4B40-83CD-4A2A-9A2C-9080F3621F79}"/>
    <cellStyle name="Comma 10 3 10 2 2 4 5" xfId="34994" xr:uid="{08B57100-E5BC-4006-96CB-AE7CBC54617E}"/>
    <cellStyle name="Comma 10 3 10 2 2 5" xfId="6095" xr:uid="{1FA82772-8CE0-4ED3-97F9-78A299E7EE52}"/>
    <cellStyle name="Comma 10 3 10 2 2 5 2" xfId="38847" xr:uid="{415AF124-26C7-442C-987C-4560DA19883F}"/>
    <cellStyle name="Comma 10 3 10 2 2 6" xfId="13807" xr:uid="{81A24EBB-EB3D-4149-AA4F-84E3D19971FB}"/>
    <cellStyle name="Comma 10 3 10 2 2 6 2" xfId="46559" xr:uid="{574F55D2-3D51-4F65-B8B4-66753F0512D0}"/>
    <cellStyle name="Comma 10 3 10 2 2 7" xfId="21514" xr:uid="{9163087E-F099-4B56-832F-4CF2FB4D61E5}"/>
    <cellStyle name="Comma 10 3 10 2 2 7 2" xfId="54265" xr:uid="{5AA5E646-AA17-4D62-9D5F-CBD78D7F0197}"/>
    <cellStyle name="Comma 10 3 10 2 2 8" xfId="36920" xr:uid="{1A9CD1C7-AA39-498F-97A1-344FCF653FFD}"/>
    <cellStyle name="Comma 10 3 10 2 2 9" xfId="29218" xr:uid="{268695A5-DE53-4DB9-B97C-A707FA15E318}"/>
    <cellStyle name="Comma 10 3 10 2 3" xfId="7185" xr:uid="{913001C4-7E8E-4131-B762-6D0CB594AFB7}"/>
    <cellStyle name="Comma 10 3 10 2 3 2" xfId="14890" xr:uid="{31C53C04-CE98-46D0-B26F-81DEC0A9445B}"/>
    <cellStyle name="Comma 10 3 10 2 3 2 2" xfId="47642" xr:uid="{7FD3C135-206A-4332-BF4B-7724BC1D2EEA}"/>
    <cellStyle name="Comma 10 3 10 2 3 3" xfId="22597" xr:uid="{7C26125A-D81D-4A03-BD8F-9F8DB2B2C560}"/>
    <cellStyle name="Comma 10 3 10 2 3 3 2" xfId="55348" xr:uid="{CA80B83D-44DA-4D67-93EE-FCDDF8B88622}"/>
    <cellStyle name="Comma 10 3 10 2 3 4" xfId="39937" xr:uid="{54733967-A3D4-49D9-B91B-D7951427EED6}"/>
    <cellStyle name="Comma 10 3 10 2 3 5" xfId="30301" xr:uid="{2AC72C73-509B-410A-9285-B0121FDD8E59}"/>
    <cellStyle name="Comma 10 3 10 2 4" xfId="9110" xr:uid="{AAFEDDC5-8B44-4077-AF57-86348959A716}"/>
    <cellStyle name="Comma 10 3 10 2 4 2" xfId="16815" xr:uid="{114D3804-F074-43FB-9380-ED4EC4002015}"/>
    <cellStyle name="Comma 10 3 10 2 4 2 2" xfId="49567" xr:uid="{0041A751-6BA2-4A7F-B657-A60642FEAF64}"/>
    <cellStyle name="Comma 10 3 10 2 4 3" xfId="24522" xr:uid="{CB3773BC-7821-4B99-A8C4-18F57970AA69}"/>
    <cellStyle name="Comma 10 3 10 2 4 3 2" xfId="57273" xr:uid="{F03F9A4B-4639-4AF8-ADC7-4A1368D48279}"/>
    <cellStyle name="Comma 10 3 10 2 4 4" xfId="41862" xr:uid="{1FBD463B-B8ED-48D9-87DF-510F8A255E4E}"/>
    <cellStyle name="Comma 10 3 10 2 4 5" xfId="32226" xr:uid="{6ED36FC3-5C8C-4E51-80C8-4D6BCB6D193C}"/>
    <cellStyle name="Comma 10 3 10 2 5" xfId="11037" xr:uid="{C809B7E1-EB0E-49EB-9858-2AA5D5AAAA1C}"/>
    <cellStyle name="Comma 10 3 10 2 5 2" xfId="18742" xr:uid="{20405FA4-34D8-4AAD-BEAE-7D1422A5671B}"/>
    <cellStyle name="Comma 10 3 10 2 5 2 2" xfId="51494" xr:uid="{EC95B353-59DF-4D82-BC49-2A3902982CEF}"/>
    <cellStyle name="Comma 10 3 10 2 5 3" xfId="26449" xr:uid="{2A67B6BB-3FAD-428F-88F0-E431DFD06A44}"/>
    <cellStyle name="Comma 10 3 10 2 5 3 2" xfId="59200" xr:uid="{B2A5F4C1-B584-41ED-9733-6BEFB7383B5E}"/>
    <cellStyle name="Comma 10 3 10 2 5 4" xfId="43789" xr:uid="{81A3D5F7-1CBE-4049-A2D1-A74FBCC7CCFD}"/>
    <cellStyle name="Comma 10 3 10 2 5 5" xfId="34153" xr:uid="{5DC9F41F-A0A3-468A-9CC7-C2CFE0E1CD4E}"/>
    <cellStyle name="Comma 10 3 10 2 6" xfId="5254" xr:uid="{8BECF886-1AE7-468D-83B8-F2006E994295}"/>
    <cellStyle name="Comma 10 3 10 2 6 2" xfId="38006" xr:uid="{42225C76-C19C-484D-A143-0125A4790AAF}"/>
    <cellStyle name="Comma 10 3 10 2 7" xfId="12966" xr:uid="{18F33A15-8F3D-493A-9E77-01998E84FAA5}"/>
    <cellStyle name="Comma 10 3 10 2 7 2" xfId="45718" xr:uid="{028E3FAC-935E-49FE-BB34-E6E8B002BE5E}"/>
    <cellStyle name="Comma 10 3 10 2 8" xfId="20673" xr:uid="{CAE46809-2E4D-475B-A0F9-CD5800650322}"/>
    <cellStyle name="Comma 10 3 10 2 8 2" xfId="53424" xr:uid="{7C7449C6-6127-46A2-9ADD-BACE2EC78F86}"/>
    <cellStyle name="Comma 10 3 10 2 9" xfId="36079" xr:uid="{994D9B61-E9D3-44D9-9A69-43EBF1C9DF4C}"/>
    <cellStyle name="Comma 10 3 10 3" xfId="3713" xr:uid="{116C38E0-5520-49D0-A4B3-C05296D8507A}"/>
    <cellStyle name="Comma 10 3 10 3 2" xfId="7581" xr:uid="{CA6A193E-991A-465E-9160-1213EC59C96C}"/>
    <cellStyle name="Comma 10 3 10 3 2 2" xfId="15286" xr:uid="{A8229FCE-0D31-4C49-B0C5-5AD227DC0ED1}"/>
    <cellStyle name="Comma 10 3 10 3 2 2 2" xfId="48038" xr:uid="{CA69C762-E3A6-4280-8827-EF3FBD90CF57}"/>
    <cellStyle name="Comma 10 3 10 3 2 3" xfId="22993" xr:uid="{5B7E3ABA-444D-452A-B838-9CB317727512}"/>
    <cellStyle name="Comma 10 3 10 3 2 3 2" xfId="55744" xr:uid="{496EE3C4-1DFF-4EAD-A3C2-106A5B6A8018}"/>
    <cellStyle name="Comma 10 3 10 3 2 4" xfId="40333" xr:uid="{7D65BEE2-676B-4D57-975D-76E7BFA43A6F}"/>
    <cellStyle name="Comma 10 3 10 3 2 5" xfId="30697" xr:uid="{0A3FC0F1-5502-477E-8EB9-0DF944D6F711}"/>
    <cellStyle name="Comma 10 3 10 3 3" xfId="9506" xr:uid="{BA15CB51-4A4F-4B89-8AAD-E37823E604EA}"/>
    <cellStyle name="Comma 10 3 10 3 3 2" xfId="17211" xr:uid="{2B44D953-B49A-4FDE-913F-9270F1DDA2FF}"/>
    <cellStyle name="Comma 10 3 10 3 3 2 2" xfId="49963" xr:uid="{722DAA69-33BD-4E9C-A410-F9DE7F9A2EF8}"/>
    <cellStyle name="Comma 10 3 10 3 3 3" xfId="24918" xr:uid="{0B45154B-DA96-430D-9A1D-2C652E997C70}"/>
    <cellStyle name="Comma 10 3 10 3 3 3 2" xfId="57669" xr:uid="{F8E9CED6-9E2C-41E2-BC32-8BC455B74C40}"/>
    <cellStyle name="Comma 10 3 10 3 3 4" xfId="42258" xr:uid="{ADA03AD2-BCDC-442E-AD72-0548E3B084DD}"/>
    <cellStyle name="Comma 10 3 10 3 3 5" xfId="32622" xr:uid="{B059F182-45A0-4635-B1D2-418C5372E0D0}"/>
    <cellStyle name="Comma 10 3 10 3 4" xfId="11433" xr:uid="{640CAD51-3B55-42C7-8DBD-0A00800632B2}"/>
    <cellStyle name="Comma 10 3 10 3 4 2" xfId="19138" xr:uid="{0BFE2ACD-2D8D-4973-9A9C-45370454E6CC}"/>
    <cellStyle name="Comma 10 3 10 3 4 2 2" xfId="51890" xr:uid="{88BA5CA2-F6AF-482F-B619-8ED38365800E}"/>
    <cellStyle name="Comma 10 3 10 3 4 3" xfId="26845" xr:uid="{104F1676-72BA-4E35-AFF3-2C372980AF33}"/>
    <cellStyle name="Comma 10 3 10 3 4 3 2" xfId="59596" xr:uid="{DA4C8C69-C5EC-4308-A8EF-D292D9841253}"/>
    <cellStyle name="Comma 10 3 10 3 4 4" xfId="44185" xr:uid="{C944F769-42E3-47E3-8B92-719BED0BFF9A}"/>
    <cellStyle name="Comma 10 3 10 3 4 5" xfId="34549" xr:uid="{23228856-D64A-4223-BB5D-54D16D72B03C}"/>
    <cellStyle name="Comma 10 3 10 3 5" xfId="5650" xr:uid="{38C1308E-898E-4983-B967-1A49FC0C94F9}"/>
    <cellStyle name="Comma 10 3 10 3 5 2" xfId="38402" xr:uid="{2EA640F4-A40A-40E8-9B93-F4A52734793D}"/>
    <cellStyle name="Comma 10 3 10 3 6" xfId="13362" xr:uid="{409C0D58-0B6D-46B3-B6E9-8555BAABD053}"/>
    <cellStyle name="Comma 10 3 10 3 6 2" xfId="46114" xr:uid="{E89411AA-8B30-4EBD-84C6-62C71722D135}"/>
    <cellStyle name="Comma 10 3 10 3 7" xfId="21069" xr:uid="{33B90A78-6FA0-4FC9-A74C-4BCCB281C901}"/>
    <cellStyle name="Comma 10 3 10 3 7 2" xfId="53820" xr:uid="{891AF7F5-5256-435B-AB60-05B84084EAF6}"/>
    <cellStyle name="Comma 10 3 10 3 8" xfId="36475" xr:uid="{8CDB40C5-7C75-45DB-80D5-E43D92A8B5B7}"/>
    <cellStyle name="Comma 10 3 10 3 9" xfId="28773" xr:uid="{7E23E134-4E05-4D27-B04D-0C4E34A0E980}"/>
    <cellStyle name="Comma 10 3 10 4" xfId="6824" xr:uid="{637CCA6E-BC2F-43D0-8F3B-7BCB1BE99321}"/>
    <cellStyle name="Comma 10 3 10 4 2" xfId="14532" xr:uid="{AD5D1B61-2E69-4251-8250-F57764F75AC1}"/>
    <cellStyle name="Comma 10 3 10 4 2 2" xfId="47284" xr:uid="{50EC0A7F-F19A-449A-9D95-887BAB41CCED}"/>
    <cellStyle name="Comma 10 3 10 4 3" xfId="22239" xr:uid="{F4D7C95D-368C-4C6F-881B-BF7B6F2D1B41}"/>
    <cellStyle name="Comma 10 3 10 4 3 2" xfId="54990" xr:uid="{2EFF0CE3-67CC-430A-9BCC-F2731FF0395A}"/>
    <cellStyle name="Comma 10 3 10 4 4" xfId="39576" xr:uid="{9AB5A228-673C-4D19-9399-1D47AB81A244}"/>
    <cellStyle name="Comma 10 3 10 4 5" xfId="29943" xr:uid="{8792ACBD-DC80-46C6-87BE-E4C2BFB6CD98}"/>
    <cellStyle name="Comma 10 3 10 5" xfId="8751" xr:uid="{A88E7788-18B3-41E8-BC78-B8E773D9D75D}"/>
    <cellStyle name="Comma 10 3 10 5 2" xfId="16456" xr:uid="{415EA17E-4560-4DD6-AB63-C76332E81457}"/>
    <cellStyle name="Comma 10 3 10 5 2 2" xfId="49208" xr:uid="{49B93483-64B3-41C0-977D-406F9173B0E0}"/>
    <cellStyle name="Comma 10 3 10 5 3" xfId="24163" xr:uid="{FB0E7E74-52C7-4F99-BBF2-E8912932F8C7}"/>
    <cellStyle name="Comma 10 3 10 5 3 2" xfId="56914" xr:uid="{49F45EE8-CC88-428F-B937-9BA3678C40FD}"/>
    <cellStyle name="Comma 10 3 10 5 4" xfId="41503" xr:uid="{47BC0E2B-8052-4574-BC04-6B8960E1086D}"/>
    <cellStyle name="Comma 10 3 10 5 5" xfId="31867" xr:uid="{9BD527F6-4863-4EB0-9B27-40AB3BAC7B49}"/>
    <cellStyle name="Comma 10 3 10 6" xfId="10677" xr:uid="{21DC1B0A-DEC9-4AC8-9096-4AD76DA45DFC}"/>
    <cellStyle name="Comma 10 3 10 6 2" xfId="18382" xr:uid="{8B9B347F-5CB7-4374-83FD-09F7DF63DDC8}"/>
    <cellStyle name="Comma 10 3 10 6 2 2" xfId="51134" xr:uid="{F091C8EB-3132-42E2-AC6F-7F5E0EBC9BAE}"/>
    <cellStyle name="Comma 10 3 10 6 3" xfId="26089" xr:uid="{0C2DE55C-5D0B-4383-BBD9-836ADBEBB53D}"/>
    <cellStyle name="Comma 10 3 10 6 3 2" xfId="58840" xr:uid="{97F196E1-DE35-4E6E-9EB0-742C2FB05E66}"/>
    <cellStyle name="Comma 10 3 10 6 4" xfId="43429" xr:uid="{0EC042E5-1742-4106-A7D1-483D84401E67}"/>
    <cellStyle name="Comma 10 3 10 6 5" xfId="33793" xr:uid="{21A39085-D588-413A-A1A6-C78CAB2BDCA4}"/>
    <cellStyle name="Comma 10 3 10 7" xfId="4895" xr:uid="{7CAA9027-CFF9-401D-9990-73CAAF6853A9}"/>
    <cellStyle name="Comma 10 3 10 7 2" xfId="37647" xr:uid="{D65A03D7-87A6-4F05-B495-E21F9BA7FD24}"/>
    <cellStyle name="Comma 10 3 10 8" xfId="12607" xr:uid="{47EFD265-27D7-4A8A-94E7-7FDB30A42FDD}"/>
    <cellStyle name="Comma 10 3 10 8 2" xfId="45359" xr:uid="{211F86E9-6238-4028-97B2-8F321F6FAACB}"/>
    <cellStyle name="Comma 10 3 10 9" xfId="20315" xr:uid="{EC4EF92F-C974-4350-B23C-228E4E14BB72}"/>
    <cellStyle name="Comma 10 3 10 9 2" xfId="53066" xr:uid="{77FAC886-309A-4287-9E2C-BEDCE5472D8D}"/>
    <cellStyle name="Comma 10 3 11" xfId="681" xr:uid="{CAB2A85F-4D9B-4241-B489-AD99A1B4D801}"/>
    <cellStyle name="Comma 10 3 11 10" xfId="35722" xr:uid="{CDC79BB2-C644-4C4A-AD5B-D5CC97F344DD}"/>
    <cellStyle name="Comma 10 3 11 11" xfId="28020" xr:uid="{6601CDC4-1BC6-48AE-B171-E5C51E436D47}"/>
    <cellStyle name="Comma 10 3 11 12" xfId="2909" xr:uid="{35A55A7E-1843-4811-A727-8CA08182EA84}"/>
    <cellStyle name="Comma 10 3 11 13" xfId="60493" xr:uid="{26530C3F-1D1F-4586-AAA1-37F5591454A1}"/>
    <cellStyle name="Comma 10 3 11 2" xfId="2193" xr:uid="{D48287A2-2BCF-44DA-9A61-E3382E64CA2A}"/>
    <cellStyle name="Comma 10 3 11 2 10" xfId="28378" xr:uid="{B7B3C83A-65CB-49AE-BE24-8A7FBF3DE9A5}"/>
    <cellStyle name="Comma 10 3 11 2 11" xfId="3318" xr:uid="{205063AE-2F1F-4261-9D15-DB175C29E349}"/>
    <cellStyle name="Comma 10 3 11 2 12" xfId="61209" xr:uid="{07C4CF5B-9643-43C6-8AA6-7CC208B81475}"/>
    <cellStyle name="Comma 10 3 11 2 2" xfId="4164" xr:uid="{A7B07E1D-2D03-4E5A-9776-F0EA908D3EB9}"/>
    <cellStyle name="Comma 10 3 11 2 2 2" xfId="8027" xr:uid="{33511B2D-0261-420A-8091-4A60F8A9C2ED}"/>
    <cellStyle name="Comma 10 3 11 2 2 2 2" xfId="15732" xr:uid="{B0C9CFA1-CF02-400B-8A73-13757D279E46}"/>
    <cellStyle name="Comma 10 3 11 2 2 2 2 2" xfId="48484" xr:uid="{427B39B8-19A4-4ED5-9241-3D017B1E5617}"/>
    <cellStyle name="Comma 10 3 11 2 2 2 3" xfId="23439" xr:uid="{A24B06BB-477D-41A6-A193-02FD512938A4}"/>
    <cellStyle name="Comma 10 3 11 2 2 2 3 2" xfId="56190" xr:uid="{25E4E593-D2F4-482B-9C2C-730265057468}"/>
    <cellStyle name="Comma 10 3 11 2 2 2 4" xfId="40779" xr:uid="{538F18EB-7D45-4F8B-B6DD-7E335F2CABEE}"/>
    <cellStyle name="Comma 10 3 11 2 2 2 5" xfId="31143" xr:uid="{9BA727DB-8FF4-405C-BB91-C587D9B4247F}"/>
    <cellStyle name="Comma 10 3 11 2 2 3" xfId="9952" xr:uid="{4CA022D6-90FF-4337-B6BF-08A0E75942DA}"/>
    <cellStyle name="Comma 10 3 11 2 2 3 2" xfId="17657" xr:uid="{3DED9273-B05D-4821-8E6A-9148C0A31F1C}"/>
    <cellStyle name="Comma 10 3 11 2 2 3 2 2" xfId="50409" xr:uid="{758A44E7-C8FE-49BF-AAD4-FFE2DC65F7CC}"/>
    <cellStyle name="Comma 10 3 11 2 2 3 3" xfId="25364" xr:uid="{5160936E-D343-4723-B830-C804E13B2DE3}"/>
    <cellStyle name="Comma 10 3 11 2 2 3 3 2" xfId="58115" xr:uid="{DF69D87F-E5E3-4746-AA7B-E40A3769BD24}"/>
    <cellStyle name="Comma 10 3 11 2 2 3 4" xfId="42704" xr:uid="{A89BDA0D-728B-49BB-AD84-F3C982AECBEE}"/>
    <cellStyle name="Comma 10 3 11 2 2 3 5" xfId="33068" xr:uid="{EB13C008-65D9-4660-B59B-8F3EEA099004}"/>
    <cellStyle name="Comma 10 3 11 2 2 4" xfId="11879" xr:uid="{94E093CA-1593-47A5-9372-A4785F94C599}"/>
    <cellStyle name="Comma 10 3 11 2 2 4 2" xfId="19584" xr:uid="{04F8A311-8100-44F8-B79E-FDAB9810FD42}"/>
    <cellStyle name="Comma 10 3 11 2 2 4 2 2" xfId="52336" xr:uid="{F1A956B3-6B8E-4351-8B96-D5643EB8EAAF}"/>
    <cellStyle name="Comma 10 3 11 2 2 4 3" xfId="27291" xr:uid="{1D51D64B-249D-441F-B71C-0C9C364212A0}"/>
    <cellStyle name="Comma 10 3 11 2 2 4 3 2" xfId="60042" xr:uid="{B9D29D7D-FEA5-4AEA-B7CC-B3E0DA38A4C3}"/>
    <cellStyle name="Comma 10 3 11 2 2 4 4" xfId="44631" xr:uid="{FF20136C-DE8E-400D-93E6-B14EAADE927D}"/>
    <cellStyle name="Comma 10 3 11 2 2 4 5" xfId="34995" xr:uid="{6230955A-E6C8-45AA-876B-4A0193736506}"/>
    <cellStyle name="Comma 10 3 11 2 2 5" xfId="6096" xr:uid="{9CF08276-9DD4-42F8-9972-006BA4D65EDC}"/>
    <cellStyle name="Comma 10 3 11 2 2 5 2" xfId="38848" xr:uid="{11AD7B8C-2C15-4168-BB86-0F5599BE240E}"/>
    <cellStyle name="Comma 10 3 11 2 2 6" xfId="13808" xr:uid="{4B6266DD-4176-4ABB-877D-340303B8E3E5}"/>
    <cellStyle name="Comma 10 3 11 2 2 6 2" xfId="46560" xr:uid="{2D78C469-65E0-492E-B6A2-FC74AEED349E}"/>
    <cellStyle name="Comma 10 3 11 2 2 7" xfId="21515" xr:uid="{5AC44D76-A057-4AB2-B2B1-5FA8B2D33A4F}"/>
    <cellStyle name="Comma 10 3 11 2 2 7 2" xfId="54266" xr:uid="{43B233ED-A08B-44CB-8FC1-A6BEED24A712}"/>
    <cellStyle name="Comma 10 3 11 2 2 8" xfId="36921" xr:uid="{BA36C0DB-5D6B-4CCD-846A-97728387D761}"/>
    <cellStyle name="Comma 10 3 11 2 2 9" xfId="29219" xr:uid="{373B3DC3-6240-4E0F-8EA0-E3FB0762A171}"/>
    <cellStyle name="Comma 10 3 11 2 3" xfId="7186" xr:uid="{F8E0C8CB-635D-4A5E-8674-939CBB61E45A}"/>
    <cellStyle name="Comma 10 3 11 2 3 2" xfId="14891" xr:uid="{480A6F77-179A-451D-8EC8-66CFAE5890F5}"/>
    <cellStyle name="Comma 10 3 11 2 3 2 2" xfId="47643" xr:uid="{A9593C4C-6EFC-436A-A665-19409CAF7136}"/>
    <cellStyle name="Comma 10 3 11 2 3 3" xfId="22598" xr:uid="{D2680461-7494-497A-BDE2-C077C6275132}"/>
    <cellStyle name="Comma 10 3 11 2 3 3 2" xfId="55349" xr:uid="{66A04759-A7E1-4194-9D68-D2C0F90186F3}"/>
    <cellStyle name="Comma 10 3 11 2 3 4" xfId="39938" xr:uid="{22016DCA-40A8-44FA-8A49-D06DB13292AF}"/>
    <cellStyle name="Comma 10 3 11 2 3 5" xfId="30302" xr:uid="{0FFDAD40-1FA4-4251-AAE0-468BD8DE85D5}"/>
    <cellStyle name="Comma 10 3 11 2 4" xfId="9111" xr:uid="{A7646CD0-0A6F-4935-8C2E-57E0F5C538A1}"/>
    <cellStyle name="Comma 10 3 11 2 4 2" xfId="16816" xr:uid="{4D142035-62DA-4D69-A45C-76CF614AF3FE}"/>
    <cellStyle name="Comma 10 3 11 2 4 2 2" xfId="49568" xr:uid="{41CE27F2-04C6-462F-9DD4-A43C3880AA85}"/>
    <cellStyle name="Comma 10 3 11 2 4 3" xfId="24523" xr:uid="{3F5C02E5-C9C7-4CC2-8F78-29D87E9E72AF}"/>
    <cellStyle name="Comma 10 3 11 2 4 3 2" xfId="57274" xr:uid="{6440F24B-B887-413E-9BE9-FDA05FB61BA7}"/>
    <cellStyle name="Comma 10 3 11 2 4 4" xfId="41863" xr:uid="{E6C7E16A-2E0C-46B7-9EFF-0C64AACA9387}"/>
    <cellStyle name="Comma 10 3 11 2 4 5" xfId="32227" xr:uid="{27D55ECF-6F7D-460A-8D02-B42FED294CCD}"/>
    <cellStyle name="Comma 10 3 11 2 5" xfId="11038" xr:uid="{6D2B7D32-5295-49BC-B451-34682B743826}"/>
    <cellStyle name="Comma 10 3 11 2 5 2" xfId="18743" xr:uid="{90EA9341-9A56-4433-8E3F-2D0EC9DE09DD}"/>
    <cellStyle name="Comma 10 3 11 2 5 2 2" xfId="51495" xr:uid="{4B53017E-6308-4153-B199-B2D675BCD9E3}"/>
    <cellStyle name="Comma 10 3 11 2 5 3" xfId="26450" xr:uid="{0253011B-B12E-486F-8C3A-05949863D973}"/>
    <cellStyle name="Comma 10 3 11 2 5 3 2" xfId="59201" xr:uid="{6C90092A-08FF-43A7-AAD9-690604E93E8A}"/>
    <cellStyle name="Comma 10 3 11 2 5 4" xfId="43790" xr:uid="{791F133A-D3DE-471A-BE7E-0622434C104B}"/>
    <cellStyle name="Comma 10 3 11 2 5 5" xfId="34154" xr:uid="{E61882C4-1E05-412B-9027-58621A4EA786}"/>
    <cellStyle name="Comma 10 3 11 2 6" xfId="5255" xr:uid="{8720AC2A-D669-4754-973C-C4FD6D3138FF}"/>
    <cellStyle name="Comma 10 3 11 2 6 2" xfId="38007" xr:uid="{F9171D7E-537C-43D9-9D52-8648F1B746B0}"/>
    <cellStyle name="Comma 10 3 11 2 7" xfId="12967" xr:uid="{22AF0B0E-329F-48D4-A011-EFF6EFEACA56}"/>
    <cellStyle name="Comma 10 3 11 2 7 2" xfId="45719" xr:uid="{AB440F3E-CD4B-44BC-92A4-EA4B67DD9C3D}"/>
    <cellStyle name="Comma 10 3 11 2 8" xfId="20674" xr:uid="{05FE934F-17E6-43C3-85ED-B8F472F7582C}"/>
    <cellStyle name="Comma 10 3 11 2 8 2" xfId="53425" xr:uid="{A59C0194-6969-4B71-962E-FF7243096E52}"/>
    <cellStyle name="Comma 10 3 11 2 9" xfId="36080" xr:uid="{44CE9FF4-9617-481C-ABBA-BBAC7AF24131}"/>
    <cellStyle name="Comma 10 3 11 3" xfId="3714" xr:uid="{58DA1AFC-AE78-4FB1-B777-9F65ACED983B}"/>
    <cellStyle name="Comma 10 3 11 3 2" xfId="7582" xr:uid="{E340F05F-632F-419B-BE52-458830EE6B6F}"/>
    <cellStyle name="Comma 10 3 11 3 2 2" xfId="15287" xr:uid="{605D0FB0-4C0C-4539-AEB3-F13C0C11449A}"/>
    <cellStyle name="Comma 10 3 11 3 2 2 2" xfId="48039" xr:uid="{78EB33E2-C40E-4547-B806-C2902DEE80A4}"/>
    <cellStyle name="Comma 10 3 11 3 2 3" xfId="22994" xr:uid="{4F7A99B5-30F7-4F2F-BDFB-DE110BA91631}"/>
    <cellStyle name="Comma 10 3 11 3 2 3 2" xfId="55745" xr:uid="{32E1DD22-B9CE-4D19-BA08-F883E8D9221D}"/>
    <cellStyle name="Comma 10 3 11 3 2 4" xfId="40334" xr:uid="{1C82EA33-83ED-4F50-A641-6C8DA7036576}"/>
    <cellStyle name="Comma 10 3 11 3 2 5" xfId="30698" xr:uid="{7FCE5FE4-FA01-4407-A848-6ECD0223AEBF}"/>
    <cellStyle name="Comma 10 3 11 3 3" xfId="9507" xr:uid="{52A05B7C-3731-44F1-B0C9-AFA4A02DB5BC}"/>
    <cellStyle name="Comma 10 3 11 3 3 2" xfId="17212" xr:uid="{B1184485-06A2-4908-9C76-675037882815}"/>
    <cellStyle name="Comma 10 3 11 3 3 2 2" xfId="49964" xr:uid="{62874AD0-697C-4D26-A708-D6417A728F5D}"/>
    <cellStyle name="Comma 10 3 11 3 3 3" xfId="24919" xr:uid="{070B68BB-FE72-4285-8114-074C2D1D6D42}"/>
    <cellStyle name="Comma 10 3 11 3 3 3 2" xfId="57670" xr:uid="{E27F4846-2BC9-4327-9EAB-AB30DA05BA4F}"/>
    <cellStyle name="Comma 10 3 11 3 3 4" xfId="42259" xr:uid="{460ED3CA-B4B1-4D6C-B678-440E12E73896}"/>
    <cellStyle name="Comma 10 3 11 3 3 5" xfId="32623" xr:uid="{6F0DDD05-5F56-4EE5-90CE-9F2FD8310098}"/>
    <cellStyle name="Comma 10 3 11 3 4" xfId="11434" xr:uid="{8B343402-638E-4175-9DE8-62431F3404AE}"/>
    <cellStyle name="Comma 10 3 11 3 4 2" xfId="19139" xr:uid="{207720E2-D62A-48AE-8341-BFF3B25EE198}"/>
    <cellStyle name="Comma 10 3 11 3 4 2 2" xfId="51891" xr:uid="{4504F488-4FD4-4BBB-8EE9-9951803186FD}"/>
    <cellStyle name="Comma 10 3 11 3 4 3" xfId="26846" xr:uid="{6480AF3D-D8BF-4E2D-8D43-3C492F507C46}"/>
    <cellStyle name="Comma 10 3 11 3 4 3 2" xfId="59597" xr:uid="{A469B184-EC13-4F5D-A001-93CAACA2D813}"/>
    <cellStyle name="Comma 10 3 11 3 4 4" xfId="44186" xr:uid="{7FA437AB-3D4E-4909-980F-5712B38CEAF5}"/>
    <cellStyle name="Comma 10 3 11 3 4 5" xfId="34550" xr:uid="{1C9AE91B-027D-4544-BB62-AC696D763626}"/>
    <cellStyle name="Comma 10 3 11 3 5" xfId="5651" xr:uid="{089F99B9-04A4-4D30-B6B5-2E8DDE8F4D11}"/>
    <cellStyle name="Comma 10 3 11 3 5 2" xfId="38403" xr:uid="{FC2A5AE0-AD65-42BE-932F-3DD4AC59D8DF}"/>
    <cellStyle name="Comma 10 3 11 3 6" xfId="13363" xr:uid="{FC28B353-F0BB-48AF-B81D-0E0E2D4CA367}"/>
    <cellStyle name="Comma 10 3 11 3 6 2" xfId="46115" xr:uid="{73F42721-F6FF-4ED8-9C07-08CF7ECDA7C1}"/>
    <cellStyle name="Comma 10 3 11 3 7" xfId="21070" xr:uid="{E71B8902-C89E-4BA0-ADFA-E21469091934}"/>
    <cellStyle name="Comma 10 3 11 3 7 2" xfId="53821" xr:uid="{54013235-2984-4394-84FF-49FF9DEAB717}"/>
    <cellStyle name="Comma 10 3 11 3 8" xfId="36476" xr:uid="{B7A5801B-8DED-4C91-8B7E-E5EC1E5FED45}"/>
    <cellStyle name="Comma 10 3 11 3 9" xfId="28774" xr:uid="{342B10C7-A4A6-4C74-8955-7098F7421EE1}"/>
    <cellStyle name="Comma 10 3 11 4" xfId="6825" xr:uid="{560EF75B-FD19-443A-B36F-DF05E6B39420}"/>
    <cellStyle name="Comma 10 3 11 4 2" xfId="14533" xr:uid="{B3DC7724-5985-4567-9513-79303335C2EC}"/>
    <cellStyle name="Comma 10 3 11 4 2 2" xfId="47285" xr:uid="{713ADC1A-93AD-4EA2-862E-78C23E17D783}"/>
    <cellStyle name="Comma 10 3 11 4 3" xfId="22240" xr:uid="{191FD4C6-7271-49C9-8D8C-954893CE7279}"/>
    <cellStyle name="Comma 10 3 11 4 3 2" xfId="54991" xr:uid="{43100065-1D6F-477F-9DC8-D149E94DBB27}"/>
    <cellStyle name="Comma 10 3 11 4 4" xfId="39577" xr:uid="{6B025AAA-F745-47BF-B783-9B42EBA0068A}"/>
    <cellStyle name="Comma 10 3 11 4 5" xfId="29944" xr:uid="{6526E374-C5B5-4044-A59E-3D5DD660E946}"/>
    <cellStyle name="Comma 10 3 11 5" xfId="8752" xr:uid="{52C716A2-BE71-4067-A6A1-6F8B51C74C3B}"/>
    <cellStyle name="Comma 10 3 11 5 2" xfId="16457" xr:uid="{3BD64E47-055A-4D2B-96E0-B9A0CF5A0650}"/>
    <cellStyle name="Comma 10 3 11 5 2 2" xfId="49209" xr:uid="{DA574D17-3819-41F9-997F-99A49517E6C3}"/>
    <cellStyle name="Comma 10 3 11 5 3" xfId="24164" xr:uid="{57E4377B-93B2-456A-BD21-4AC33ABAB149}"/>
    <cellStyle name="Comma 10 3 11 5 3 2" xfId="56915" xr:uid="{5D1A5DEF-4018-4A59-89BA-5CC68E812971}"/>
    <cellStyle name="Comma 10 3 11 5 4" xfId="41504" xr:uid="{7814C9CE-8294-41AF-9E49-943F09363222}"/>
    <cellStyle name="Comma 10 3 11 5 5" xfId="31868" xr:uid="{2A1FFC34-D058-41E5-8ACD-C4A0A0258DC2}"/>
    <cellStyle name="Comma 10 3 11 6" xfId="10678" xr:uid="{844E9BFE-3663-4D2A-BC63-ECE71CE4B4F5}"/>
    <cellStyle name="Comma 10 3 11 6 2" xfId="18383" xr:uid="{6B2FE1D6-5D4F-416A-ADF8-A834FC44105B}"/>
    <cellStyle name="Comma 10 3 11 6 2 2" xfId="51135" xr:uid="{04ADA825-9A89-4D6F-8A13-6394B6F8A59F}"/>
    <cellStyle name="Comma 10 3 11 6 3" xfId="26090" xr:uid="{396261C6-7968-427B-AEE1-A4F1C28D1DF0}"/>
    <cellStyle name="Comma 10 3 11 6 3 2" xfId="58841" xr:uid="{FE0320BD-57E0-4A3F-BC39-5A14AC1E7655}"/>
    <cellStyle name="Comma 10 3 11 6 4" xfId="43430" xr:uid="{D89F6BB2-F3C4-4EFD-B952-E2190100E7DD}"/>
    <cellStyle name="Comma 10 3 11 6 5" xfId="33794" xr:uid="{0FFAC4F6-FF15-4F5D-978D-17685CA4BE39}"/>
    <cellStyle name="Comma 10 3 11 7" xfId="4896" xr:uid="{62B0F523-9B59-472B-8C83-E9AFFA49BD40}"/>
    <cellStyle name="Comma 10 3 11 7 2" xfId="37648" xr:uid="{FBB755FC-D74A-4022-B26C-A18FD3563CF2}"/>
    <cellStyle name="Comma 10 3 11 8" xfId="12608" xr:uid="{5FAC33F8-D785-4EF0-8E56-76E4A8392F70}"/>
    <cellStyle name="Comma 10 3 11 8 2" xfId="45360" xr:uid="{45C7E7C5-18AC-4B5D-89EE-EF89E3BD4603}"/>
    <cellStyle name="Comma 10 3 11 9" xfId="20316" xr:uid="{530809B6-BED2-4B3D-B871-7B328964B24A}"/>
    <cellStyle name="Comma 10 3 11 9 2" xfId="53067" xr:uid="{B2410647-8742-492D-96A4-3C98CE3FF140}"/>
    <cellStyle name="Comma 10 3 12" xfId="682" xr:uid="{2D19BF57-BA3D-4FBE-BD75-87F91438BF89}"/>
    <cellStyle name="Comma 10 3 12 10" xfId="35723" xr:uid="{43591070-D4BA-43CB-BE61-D5E4C7F5C9B5}"/>
    <cellStyle name="Comma 10 3 12 11" xfId="28021" xr:uid="{6B71090C-EB8C-49F9-954B-CFC7D312D644}"/>
    <cellStyle name="Comma 10 3 12 12" xfId="2910" xr:uid="{3EFFFF48-9BA2-4FC9-82F6-368799A4E3F0}"/>
    <cellStyle name="Comma 10 3 12 13" xfId="60494" xr:uid="{FB1E57BA-ECC7-4EA7-B477-E1CDECAE0067}"/>
    <cellStyle name="Comma 10 3 12 2" xfId="2194" xr:uid="{43ACB90C-8400-4261-9B74-051612C7660A}"/>
    <cellStyle name="Comma 10 3 12 2 10" xfId="28379" xr:uid="{FBC29FFD-8AB0-4AB4-98D0-416C2777249B}"/>
    <cellStyle name="Comma 10 3 12 2 11" xfId="3319" xr:uid="{1821BF93-0985-4A0C-BD0C-DF917A0B0D49}"/>
    <cellStyle name="Comma 10 3 12 2 12" xfId="61210" xr:uid="{147E492D-D963-4BE4-A2A0-8688BAA1D9E1}"/>
    <cellStyle name="Comma 10 3 12 2 2" xfId="4165" xr:uid="{AC1FA97A-0DEB-4A47-A567-A0FD83D19A2B}"/>
    <cellStyle name="Comma 10 3 12 2 2 2" xfId="8028" xr:uid="{A5195D17-9260-45CC-8252-C6F8A5A898EE}"/>
    <cellStyle name="Comma 10 3 12 2 2 2 2" xfId="15733" xr:uid="{68250D06-CE63-4977-B975-52E6B7BB2FAC}"/>
    <cellStyle name="Comma 10 3 12 2 2 2 2 2" xfId="48485" xr:uid="{A48BC61F-A770-48E1-A69D-5BBF0EA25D51}"/>
    <cellStyle name="Comma 10 3 12 2 2 2 3" xfId="23440" xr:uid="{8E27F68A-0C13-4A2F-B48D-B3213363261B}"/>
    <cellStyle name="Comma 10 3 12 2 2 2 3 2" xfId="56191" xr:uid="{76524A8C-B32E-4BF1-98A7-5D6C7903FC05}"/>
    <cellStyle name="Comma 10 3 12 2 2 2 4" xfId="40780" xr:uid="{5A5081A2-E3D9-46F7-ADCA-A3FC08314FB7}"/>
    <cellStyle name="Comma 10 3 12 2 2 2 5" xfId="31144" xr:uid="{43613629-D397-4BDF-93E7-BBE3D2ECF1B7}"/>
    <cellStyle name="Comma 10 3 12 2 2 3" xfId="9953" xr:uid="{A5B36E7C-EC5D-4A21-9239-2A1DEB436B8A}"/>
    <cellStyle name="Comma 10 3 12 2 2 3 2" xfId="17658" xr:uid="{72A55395-E907-4DD5-8094-880BAB6FDDB9}"/>
    <cellStyle name="Comma 10 3 12 2 2 3 2 2" xfId="50410" xr:uid="{3F95628B-9696-4D45-B310-700EFC360ECE}"/>
    <cellStyle name="Comma 10 3 12 2 2 3 3" xfId="25365" xr:uid="{1CA21C78-3A0A-4EA7-8B16-00E23526F1A0}"/>
    <cellStyle name="Comma 10 3 12 2 2 3 3 2" xfId="58116" xr:uid="{B4E773BA-678D-4137-921C-DE12C0B893AA}"/>
    <cellStyle name="Comma 10 3 12 2 2 3 4" xfId="42705" xr:uid="{F8379E62-DF84-4A74-A984-A84086071EF5}"/>
    <cellStyle name="Comma 10 3 12 2 2 3 5" xfId="33069" xr:uid="{0BE269B7-3C9F-423A-BA5E-5DD8E8C2EF55}"/>
    <cellStyle name="Comma 10 3 12 2 2 4" xfId="11880" xr:uid="{92A47F5D-9B3F-4309-855B-59A29B79A384}"/>
    <cellStyle name="Comma 10 3 12 2 2 4 2" xfId="19585" xr:uid="{CE4218C8-7E6B-413C-B702-8EC9AD1B185E}"/>
    <cellStyle name="Comma 10 3 12 2 2 4 2 2" xfId="52337" xr:uid="{411E5E45-C6BF-4446-9939-98D897B4FE8C}"/>
    <cellStyle name="Comma 10 3 12 2 2 4 3" xfId="27292" xr:uid="{89A66196-DAB9-456D-A5A0-DEEC14D02EA9}"/>
    <cellStyle name="Comma 10 3 12 2 2 4 3 2" xfId="60043" xr:uid="{E9F3066E-031C-42A4-9C94-CF029E306EE6}"/>
    <cellStyle name="Comma 10 3 12 2 2 4 4" xfId="44632" xr:uid="{EA683FCC-11EB-402A-ADBF-572E31475B68}"/>
    <cellStyle name="Comma 10 3 12 2 2 4 5" xfId="34996" xr:uid="{885D6CE9-610D-490D-9EA3-7F630733D063}"/>
    <cellStyle name="Comma 10 3 12 2 2 5" xfId="6097" xr:uid="{2E68476D-4628-41E7-8728-0F74EAC02383}"/>
    <cellStyle name="Comma 10 3 12 2 2 5 2" xfId="38849" xr:uid="{B9A384F7-7D8F-4F47-8789-17ECFC9AEBD4}"/>
    <cellStyle name="Comma 10 3 12 2 2 6" xfId="13809" xr:uid="{D2D4EF68-1B78-4E68-97D7-E104BD7F8624}"/>
    <cellStyle name="Comma 10 3 12 2 2 6 2" xfId="46561" xr:uid="{AA777048-EECA-4631-BA17-843C2E6F638B}"/>
    <cellStyle name="Comma 10 3 12 2 2 7" xfId="21516" xr:uid="{FD39A883-C10B-4F77-83DE-A8BA1303262E}"/>
    <cellStyle name="Comma 10 3 12 2 2 7 2" xfId="54267" xr:uid="{85F81DAD-6BE3-4E3D-AEA6-6F92D7C32BD4}"/>
    <cellStyle name="Comma 10 3 12 2 2 8" xfId="36922" xr:uid="{213F1966-55B5-4298-9399-400A683B19C7}"/>
    <cellStyle name="Comma 10 3 12 2 2 9" xfId="29220" xr:uid="{E37EA529-DDD4-4DE9-97A2-5B99AA2AD4EC}"/>
    <cellStyle name="Comma 10 3 12 2 3" xfId="7187" xr:uid="{BF05A541-5723-4A98-89BF-5502AAF92B4A}"/>
    <cellStyle name="Comma 10 3 12 2 3 2" xfId="14892" xr:uid="{412E1324-B705-42E5-A173-DC8DD3EAB3B7}"/>
    <cellStyle name="Comma 10 3 12 2 3 2 2" xfId="47644" xr:uid="{F9B30FC3-3458-438C-BC49-D8C6E37644F5}"/>
    <cellStyle name="Comma 10 3 12 2 3 3" xfId="22599" xr:uid="{B070E2C7-2A0A-4220-918E-73909471FD0C}"/>
    <cellStyle name="Comma 10 3 12 2 3 3 2" xfId="55350" xr:uid="{26E57D91-4949-4F47-89E8-ABF873106B7D}"/>
    <cellStyle name="Comma 10 3 12 2 3 4" xfId="39939" xr:uid="{C13D6C8F-F02C-4BDB-B51E-5D7467D1B261}"/>
    <cellStyle name="Comma 10 3 12 2 3 5" xfId="30303" xr:uid="{5FF0C4DB-66B2-498F-9A51-E01706BE1DB5}"/>
    <cellStyle name="Comma 10 3 12 2 4" xfId="9112" xr:uid="{4AAD414D-E858-4CAE-8EE8-B54B5D2896C9}"/>
    <cellStyle name="Comma 10 3 12 2 4 2" xfId="16817" xr:uid="{AE7DCCB8-102B-4579-AEDC-8B32F7A67442}"/>
    <cellStyle name="Comma 10 3 12 2 4 2 2" xfId="49569" xr:uid="{68A70EB2-C9AE-4D73-AA9F-4FAB8BF52E8A}"/>
    <cellStyle name="Comma 10 3 12 2 4 3" xfId="24524" xr:uid="{8B7AB8B4-AEBB-4679-815A-075C3C609928}"/>
    <cellStyle name="Comma 10 3 12 2 4 3 2" xfId="57275" xr:uid="{9BD611AD-EF14-4846-BAFB-6F6370B07002}"/>
    <cellStyle name="Comma 10 3 12 2 4 4" xfId="41864" xr:uid="{4189CEE7-7C78-424F-9D31-B2347D8EDD03}"/>
    <cellStyle name="Comma 10 3 12 2 4 5" xfId="32228" xr:uid="{A7E1EA0E-2B24-4C39-BA53-8D7FDFF03E11}"/>
    <cellStyle name="Comma 10 3 12 2 5" xfId="11039" xr:uid="{63AE1A2F-669E-4798-9B18-7BE015716555}"/>
    <cellStyle name="Comma 10 3 12 2 5 2" xfId="18744" xr:uid="{4FDFDCDB-6E7F-42CF-B8CC-8C4E3442DC25}"/>
    <cellStyle name="Comma 10 3 12 2 5 2 2" xfId="51496" xr:uid="{3DCA008A-98AA-46BD-943B-97322B848AD0}"/>
    <cellStyle name="Comma 10 3 12 2 5 3" xfId="26451" xr:uid="{525C06DE-46F0-459A-BD5A-D423877A3272}"/>
    <cellStyle name="Comma 10 3 12 2 5 3 2" xfId="59202" xr:uid="{98CE4D5E-4D89-4D5E-92E6-449451BC380A}"/>
    <cellStyle name="Comma 10 3 12 2 5 4" xfId="43791" xr:uid="{1E1FC947-A464-4240-B9D0-4463742C188B}"/>
    <cellStyle name="Comma 10 3 12 2 5 5" xfId="34155" xr:uid="{E9CACC6F-37C6-4C49-8345-A096E12353B2}"/>
    <cellStyle name="Comma 10 3 12 2 6" xfId="5256" xr:uid="{19DCE500-26F9-44CC-B88D-4523BD8E563E}"/>
    <cellStyle name="Comma 10 3 12 2 6 2" xfId="38008" xr:uid="{3732829C-376F-49BE-ACA7-420441E1614E}"/>
    <cellStyle name="Comma 10 3 12 2 7" xfId="12968" xr:uid="{B6DC7D36-37CB-44C5-AF61-0223D351EEF5}"/>
    <cellStyle name="Comma 10 3 12 2 7 2" xfId="45720" xr:uid="{C4F9DDCE-3BEF-46B2-98C1-1740D83645F0}"/>
    <cellStyle name="Comma 10 3 12 2 8" xfId="20675" xr:uid="{7E511EC9-93FD-4423-AB7A-4AE060731E88}"/>
    <cellStyle name="Comma 10 3 12 2 8 2" xfId="53426" xr:uid="{CAB7CEAD-7D6C-4836-B9F4-753A672D2C05}"/>
    <cellStyle name="Comma 10 3 12 2 9" xfId="36081" xr:uid="{5F1370F2-115F-46F9-B3C3-6EE4F7195116}"/>
    <cellStyle name="Comma 10 3 12 3" xfId="3715" xr:uid="{433BA116-8D56-42A7-907D-5799656227C1}"/>
    <cellStyle name="Comma 10 3 12 3 2" xfId="7583" xr:uid="{EC71B71C-691F-4B72-A5A1-F4033C5B80BD}"/>
    <cellStyle name="Comma 10 3 12 3 2 2" xfId="15288" xr:uid="{2224DBA7-1F36-4C4F-9723-21FC882EA434}"/>
    <cellStyle name="Comma 10 3 12 3 2 2 2" xfId="48040" xr:uid="{7783B2BE-C7DF-4E22-A89B-2D73A61D3ED3}"/>
    <cellStyle name="Comma 10 3 12 3 2 3" xfId="22995" xr:uid="{27B11224-DFDF-41B6-BF35-B36FCBDAB047}"/>
    <cellStyle name="Comma 10 3 12 3 2 3 2" xfId="55746" xr:uid="{C6CF08C9-A099-4D2E-AD38-39385DE95CBF}"/>
    <cellStyle name="Comma 10 3 12 3 2 4" xfId="40335" xr:uid="{D6D17738-F07B-4963-88B0-16EA893A6518}"/>
    <cellStyle name="Comma 10 3 12 3 2 5" xfId="30699" xr:uid="{DF7CE67C-B384-495B-AA28-27D64F486808}"/>
    <cellStyle name="Comma 10 3 12 3 3" xfId="9508" xr:uid="{D5772D61-8DB8-42C4-8504-2168A3F13900}"/>
    <cellStyle name="Comma 10 3 12 3 3 2" xfId="17213" xr:uid="{0B3D03FE-58B9-4184-AA44-D307F8108824}"/>
    <cellStyle name="Comma 10 3 12 3 3 2 2" xfId="49965" xr:uid="{CE28E447-7CA1-4316-B9C7-85749B9DCD91}"/>
    <cellStyle name="Comma 10 3 12 3 3 3" xfId="24920" xr:uid="{54AD59E9-E286-409B-8038-F1BAFBC01DF9}"/>
    <cellStyle name="Comma 10 3 12 3 3 3 2" xfId="57671" xr:uid="{5D2A1E24-92C2-43F9-A00A-F82F80B25407}"/>
    <cellStyle name="Comma 10 3 12 3 3 4" xfId="42260" xr:uid="{E1D43830-64F1-40E6-A40C-69DD3F05DD8E}"/>
    <cellStyle name="Comma 10 3 12 3 3 5" xfId="32624" xr:uid="{1F1AB71E-E489-48FD-AF9A-F0CABEDA1BDC}"/>
    <cellStyle name="Comma 10 3 12 3 4" xfId="11435" xr:uid="{5F9C5ECD-DB24-4CE6-836A-8C0B74A2020B}"/>
    <cellStyle name="Comma 10 3 12 3 4 2" xfId="19140" xr:uid="{E4FCDBAB-E6D1-413B-A22C-BA861AE19A4B}"/>
    <cellStyle name="Comma 10 3 12 3 4 2 2" xfId="51892" xr:uid="{0948B0F8-1C20-4E64-B7A3-BB07206CC3FA}"/>
    <cellStyle name="Comma 10 3 12 3 4 3" xfId="26847" xr:uid="{BC4AFC5E-27A2-409A-8121-085E5369864C}"/>
    <cellStyle name="Comma 10 3 12 3 4 3 2" xfId="59598" xr:uid="{3960DD90-11F0-41AA-9F21-277C75753110}"/>
    <cellStyle name="Comma 10 3 12 3 4 4" xfId="44187" xr:uid="{FCDFE951-DE48-46C3-B293-15F85669019E}"/>
    <cellStyle name="Comma 10 3 12 3 4 5" xfId="34551" xr:uid="{96850488-2CF4-4003-BD14-C85DDE7A593A}"/>
    <cellStyle name="Comma 10 3 12 3 5" xfId="5652" xr:uid="{6CC653A2-549E-42DD-92F9-EA961FC4FAA2}"/>
    <cellStyle name="Comma 10 3 12 3 5 2" xfId="38404" xr:uid="{4322F449-F946-4B7A-AFDF-F0991CE3644E}"/>
    <cellStyle name="Comma 10 3 12 3 6" xfId="13364" xr:uid="{7853B9D4-1A68-4BBC-BF6A-40B9BBD8CBB4}"/>
    <cellStyle name="Comma 10 3 12 3 6 2" xfId="46116" xr:uid="{760B00E0-A814-481A-8FF0-D2936A61584E}"/>
    <cellStyle name="Comma 10 3 12 3 7" xfId="21071" xr:uid="{6F2A22D0-4456-416D-A2A3-A3432460A2EF}"/>
    <cellStyle name="Comma 10 3 12 3 7 2" xfId="53822" xr:uid="{68F79EAA-DA38-44EB-BBD6-280A569B8903}"/>
    <cellStyle name="Comma 10 3 12 3 8" xfId="36477" xr:uid="{89918F22-4891-4F9C-93C5-E0F7364675EF}"/>
    <cellStyle name="Comma 10 3 12 3 9" xfId="28775" xr:uid="{3F70809C-A6B6-4865-B711-4BE41FF73338}"/>
    <cellStyle name="Comma 10 3 12 4" xfId="6826" xr:uid="{5D1B6DB9-E44F-4D4F-A4D7-CDF663BF03DC}"/>
    <cellStyle name="Comma 10 3 12 4 2" xfId="14534" xr:uid="{C11E0471-679C-4008-999B-F87A3EC0A554}"/>
    <cellStyle name="Comma 10 3 12 4 2 2" xfId="47286" xr:uid="{4CA5B6EF-4007-4C69-A1CE-3135BACF6896}"/>
    <cellStyle name="Comma 10 3 12 4 3" xfId="22241" xr:uid="{7B7C9B81-7AF6-4D53-A7B4-14E489613C9F}"/>
    <cellStyle name="Comma 10 3 12 4 3 2" xfId="54992" xr:uid="{2D86F50B-8F88-4AB2-B6FF-11D57BCC37A8}"/>
    <cellStyle name="Comma 10 3 12 4 4" xfId="39578" xr:uid="{4F5986E5-9535-4ED7-9A58-4437AD0D5AAC}"/>
    <cellStyle name="Comma 10 3 12 4 5" xfId="29945" xr:uid="{9F016D2B-8470-458C-9E9D-DC68A94E0BA5}"/>
    <cellStyle name="Comma 10 3 12 5" xfId="8753" xr:uid="{0FB87856-D9DE-43E6-B93F-C7BD4BAC87C5}"/>
    <cellStyle name="Comma 10 3 12 5 2" xfId="16458" xr:uid="{139FEB6E-1671-4F52-93D9-668BFC9F47B0}"/>
    <cellStyle name="Comma 10 3 12 5 2 2" xfId="49210" xr:uid="{B41E1211-29B1-4F20-B37F-74A6BB56A82F}"/>
    <cellStyle name="Comma 10 3 12 5 3" xfId="24165" xr:uid="{EBE30398-3CF9-4C4A-BA5E-3C16197A8828}"/>
    <cellStyle name="Comma 10 3 12 5 3 2" xfId="56916" xr:uid="{5AF247B0-8B58-4C55-A08D-012948962CFD}"/>
    <cellStyle name="Comma 10 3 12 5 4" xfId="41505" xr:uid="{9516E192-18EC-4995-9380-1FC6B0F73439}"/>
    <cellStyle name="Comma 10 3 12 5 5" xfId="31869" xr:uid="{A6E35694-7463-4883-9F34-3F382B3CA0E1}"/>
    <cellStyle name="Comma 10 3 12 6" xfId="10679" xr:uid="{83C42CE1-6484-4C47-8ABF-6B815EC3D8DE}"/>
    <cellStyle name="Comma 10 3 12 6 2" xfId="18384" xr:uid="{B182DE4A-303F-4A47-80F9-C2EAFFDFDF3C}"/>
    <cellStyle name="Comma 10 3 12 6 2 2" xfId="51136" xr:uid="{DDD1A43F-1090-45DA-A0EF-CDA4FD101244}"/>
    <cellStyle name="Comma 10 3 12 6 3" xfId="26091" xr:uid="{0D720294-3493-4BC9-A0C3-B6A00954158C}"/>
    <cellStyle name="Comma 10 3 12 6 3 2" xfId="58842" xr:uid="{AFD111EB-C7DA-4F4D-AD84-B1863AE9AAB8}"/>
    <cellStyle name="Comma 10 3 12 6 4" xfId="43431" xr:uid="{2CB0B868-6466-499B-86D2-315B5C432D09}"/>
    <cellStyle name="Comma 10 3 12 6 5" xfId="33795" xr:uid="{57C1F022-98EA-45B0-845C-745FCB0A9102}"/>
    <cellStyle name="Comma 10 3 12 7" xfId="4897" xr:uid="{65AFCC4B-4C76-491A-864E-DA928AEBD10E}"/>
    <cellStyle name="Comma 10 3 12 7 2" xfId="37649" xr:uid="{D554B5F8-B377-4EBA-ADBA-44FC858BDDFC}"/>
    <cellStyle name="Comma 10 3 12 8" xfId="12609" xr:uid="{D3207AC4-0993-4ADE-8587-8A4F97A1F1C8}"/>
    <cellStyle name="Comma 10 3 12 8 2" xfId="45361" xr:uid="{58B2E391-9047-45B0-9A14-090109E52100}"/>
    <cellStyle name="Comma 10 3 12 9" xfId="20317" xr:uid="{1CFC8314-3B4E-4E07-8FF0-0978A111AA93}"/>
    <cellStyle name="Comma 10 3 12 9 2" xfId="53068" xr:uid="{EE87BCFA-D1C5-47D8-A337-537791D7C797}"/>
    <cellStyle name="Comma 10 3 13" xfId="683" xr:uid="{70870E89-BD89-4DEC-A8EC-00C94599E7EF}"/>
    <cellStyle name="Comma 10 3 13 10" xfId="35724" xr:uid="{83A8EDC7-4B26-47F2-9A29-03BDCA4E920C}"/>
    <cellStyle name="Comma 10 3 13 11" xfId="28022" xr:uid="{C6F46A2E-17C6-4AF2-B290-F4E35BBCBB88}"/>
    <cellStyle name="Comma 10 3 13 12" xfId="2911" xr:uid="{4FD06547-7AC1-4C83-BA0C-BD878A4FE36F}"/>
    <cellStyle name="Comma 10 3 13 13" xfId="60495" xr:uid="{40A64D25-B271-4EAD-970D-50E826609B60}"/>
    <cellStyle name="Comma 10 3 13 2" xfId="2195" xr:uid="{520529A5-8089-4012-9F9D-559BFCE136C4}"/>
    <cellStyle name="Comma 10 3 13 2 10" xfId="28380" xr:uid="{E217E17E-D058-4D0E-BE6D-AEB3C6B7E4A8}"/>
    <cellStyle name="Comma 10 3 13 2 11" xfId="3320" xr:uid="{527FBAA7-D9D5-479D-8F79-85F0AE89B43F}"/>
    <cellStyle name="Comma 10 3 13 2 12" xfId="61211" xr:uid="{BC08A925-ECE4-4C22-85F4-BCE585FA0C50}"/>
    <cellStyle name="Comma 10 3 13 2 2" xfId="4166" xr:uid="{FDA01C1E-C428-4F68-9DA9-FFEA2DE998E8}"/>
    <cellStyle name="Comma 10 3 13 2 2 2" xfId="8029" xr:uid="{1D106436-A46B-43C8-AAFB-E8443B4130A8}"/>
    <cellStyle name="Comma 10 3 13 2 2 2 2" xfId="15734" xr:uid="{B03C701A-4A34-4FEA-A6A8-87AC669A89AB}"/>
    <cellStyle name="Comma 10 3 13 2 2 2 2 2" xfId="48486" xr:uid="{DF5566A5-1753-4476-A26F-296B78EBCF74}"/>
    <cellStyle name="Comma 10 3 13 2 2 2 3" xfId="23441" xr:uid="{5E751D30-248D-4F69-A187-1CE48ADCD2ED}"/>
    <cellStyle name="Comma 10 3 13 2 2 2 3 2" xfId="56192" xr:uid="{70D9F8F8-C405-4A24-80B7-77D35B9F49DD}"/>
    <cellStyle name="Comma 10 3 13 2 2 2 4" xfId="40781" xr:uid="{CE84CE49-86D2-41DE-9908-A71816E120C0}"/>
    <cellStyle name="Comma 10 3 13 2 2 2 5" xfId="31145" xr:uid="{0ADF3CDC-31E4-4D31-860A-3C303BDDF1AC}"/>
    <cellStyle name="Comma 10 3 13 2 2 3" xfId="9954" xr:uid="{24600A06-EF19-4225-B834-6938C3A52CDB}"/>
    <cellStyle name="Comma 10 3 13 2 2 3 2" xfId="17659" xr:uid="{D5377182-6EC3-42D4-84FE-56F372044E98}"/>
    <cellStyle name="Comma 10 3 13 2 2 3 2 2" xfId="50411" xr:uid="{43B4FB14-728C-4C40-8978-D377019EFE1A}"/>
    <cellStyle name="Comma 10 3 13 2 2 3 3" xfId="25366" xr:uid="{0874868C-1AFF-4534-A9A7-6D2A22678DA1}"/>
    <cellStyle name="Comma 10 3 13 2 2 3 3 2" xfId="58117" xr:uid="{2BCC4809-E232-4B31-991C-9E37825CA86D}"/>
    <cellStyle name="Comma 10 3 13 2 2 3 4" xfId="42706" xr:uid="{5BB4BAA4-4A5C-4458-B5A1-1F8BE6046AE4}"/>
    <cellStyle name="Comma 10 3 13 2 2 3 5" xfId="33070" xr:uid="{0B108233-39AB-47C7-B04B-2F834BF41156}"/>
    <cellStyle name="Comma 10 3 13 2 2 4" xfId="11881" xr:uid="{72DA2928-72DB-45DB-BCB6-6F8E472A65DD}"/>
    <cellStyle name="Comma 10 3 13 2 2 4 2" xfId="19586" xr:uid="{21D5B0A1-0A82-4893-B728-A5ED73A4FD12}"/>
    <cellStyle name="Comma 10 3 13 2 2 4 2 2" xfId="52338" xr:uid="{286C231D-C1E5-48A9-B233-2AFD55E1BD27}"/>
    <cellStyle name="Comma 10 3 13 2 2 4 3" xfId="27293" xr:uid="{4DF193BE-B17F-4514-ACD8-7639EBAB775F}"/>
    <cellStyle name="Comma 10 3 13 2 2 4 3 2" xfId="60044" xr:uid="{E67ED3BB-D9BD-48BD-98F2-1400B0AF793C}"/>
    <cellStyle name="Comma 10 3 13 2 2 4 4" xfId="44633" xr:uid="{6236D86B-0059-4EFC-8E80-A88E3239111D}"/>
    <cellStyle name="Comma 10 3 13 2 2 4 5" xfId="34997" xr:uid="{7D1491DC-62B0-43EC-8AF4-6E19AF653047}"/>
    <cellStyle name="Comma 10 3 13 2 2 5" xfId="6098" xr:uid="{C4606602-562D-431A-BE5D-18A30FB03FEB}"/>
    <cellStyle name="Comma 10 3 13 2 2 5 2" xfId="38850" xr:uid="{7F707484-2ADD-4CF1-BFFB-33493BACDB30}"/>
    <cellStyle name="Comma 10 3 13 2 2 6" xfId="13810" xr:uid="{471EECE7-DA93-4538-975C-0A264358A940}"/>
    <cellStyle name="Comma 10 3 13 2 2 6 2" xfId="46562" xr:uid="{3D9FA74B-A611-4C84-8017-361930557631}"/>
    <cellStyle name="Comma 10 3 13 2 2 7" xfId="21517" xr:uid="{CEA92B08-F7CC-4A8A-9E17-24572A8CE6DC}"/>
    <cellStyle name="Comma 10 3 13 2 2 7 2" xfId="54268" xr:uid="{1155642A-9811-4EC6-8B86-D2AE5C8F46D2}"/>
    <cellStyle name="Comma 10 3 13 2 2 8" xfId="36923" xr:uid="{4C717F4D-E117-4CBE-990D-B14BCF906389}"/>
    <cellStyle name="Comma 10 3 13 2 2 9" xfId="29221" xr:uid="{3F4FC713-97C7-43F3-BEA2-CD722E3A1129}"/>
    <cellStyle name="Comma 10 3 13 2 3" xfId="7188" xr:uid="{F543439C-3466-4D40-9E74-BDD1C376C201}"/>
    <cellStyle name="Comma 10 3 13 2 3 2" xfId="14893" xr:uid="{5214B936-2967-4B78-A663-FE583C04D2C5}"/>
    <cellStyle name="Comma 10 3 13 2 3 2 2" xfId="47645" xr:uid="{1929B29E-A917-453D-8DC6-A53CBA8951A6}"/>
    <cellStyle name="Comma 10 3 13 2 3 3" xfId="22600" xr:uid="{6EFE5E77-D561-41D3-BDF4-C1E1C212DFEF}"/>
    <cellStyle name="Comma 10 3 13 2 3 3 2" xfId="55351" xr:uid="{4A58EF26-E71A-44E3-943E-108F54854AA5}"/>
    <cellStyle name="Comma 10 3 13 2 3 4" xfId="39940" xr:uid="{C46FD9CA-DFCC-4F58-9BEE-70968D6E204F}"/>
    <cellStyle name="Comma 10 3 13 2 3 5" xfId="30304" xr:uid="{459FAD30-8247-4C79-B2B0-056C3F22B7FF}"/>
    <cellStyle name="Comma 10 3 13 2 4" xfId="9113" xr:uid="{EA025EC4-7312-46F6-ABC4-E2524FCC4D01}"/>
    <cellStyle name="Comma 10 3 13 2 4 2" xfId="16818" xr:uid="{C5B765CB-5074-44CE-86DA-4329819CC56B}"/>
    <cellStyle name="Comma 10 3 13 2 4 2 2" xfId="49570" xr:uid="{21CBCAED-973E-4C6B-94E5-A71359EA472A}"/>
    <cellStyle name="Comma 10 3 13 2 4 3" xfId="24525" xr:uid="{88BCEC3E-37BD-4B7E-AC67-C95DC70E5126}"/>
    <cellStyle name="Comma 10 3 13 2 4 3 2" xfId="57276" xr:uid="{B53EC21C-77E1-49E9-BC8D-9EEDBA790BEA}"/>
    <cellStyle name="Comma 10 3 13 2 4 4" xfId="41865" xr:uid="{46A1BC54-86C8-43FC-B5A1-87761FC05758}"/>
    <cellStyle name="Comma 10 3 13 2 4 5" xfId="32229" xr:uid="{9B8F7877-BAAB-4CF7-847A-8DD7757EE745}"/>
    <cellStyle name="Comma 10 3 13 2 5" xfId="11040" xr:uid="{A4CBFC60-5C0B-4859-A49C-14391B92B39F}"/>
    <cellStyle name="Comma 10 3 13 2 5 2" xfId="18745" xr:uid="{7AA58951-A6C8-4B8D-83B8-D4B4F837FC77}"/>
    <cellStyle name="Comma 10 3 13 2 5 2 2" xfId="51497" xr:uid="{52FF8E64-F42E-4968-BCBE-98A585B547E4}"/>
    <cellStyle name="Comma 10 3 13 2 5 3" xfId="26452" xr:uid="{4E13C6E2-C48C-49B3-AC0D-B51DF5B1D6CF}"/>
    <cellStyle name="Comma 10 3 13 2 5 3 2" xfId="59203" xr:uid="{F92B47E2-A434-433A-AAF9-9A9A55000139}"/>
    <cellStyle name="Comma 10 3 13 2 5 4" xfId="43792" xr:uid="{4ED601AC-5DCB-4653-BFB9-26D3F6651685}"/>
    <cellStyle name="Comma 10 3 13 2 5 5" xfId="34156" xr:uid="{A28593E2-895E-456D-832E-D84EB4CA9B09}"/>
    <cellStyle name="Comma 10 3 13 2 6" xfId="5257" xr:uid="{5941D910-C870-41A5-A8F5-9D4092F6E3D9}"/>
    <cellStyle name="Comma 10 3 13 2 6 2" xfId="38009" xr:uid="{E5421151-3DD5-4F84-A1DE-9B47500749BA}"/>
    <cellStyle name="Comma 10 3 13 2 7" xfId="12969" xr:uid="{E275FBCA-9B3A-4DA4-B263-8BC1F4F16DF6}"/>
    <cellStyle name="Comma 10 3 13 2 7 2" xfId="45721" xr:uid="{1FA0779C-E324-4D23-8B4D-CC6335514778}"/>
    <cellStyle name="Comma 10 3 13 2 8" xfId="20676" xr:uid="{0596343B-3FB3-44FD-882F-60451E4DA998}"/>
    <cellStyle name="Comma 10 3 13 2 8 2" xfId="53427" xr:uid="{7BF8C47E-5DB0-445D-8BB7-3C3085145E50}"/>
    <cellStyle name="Comma 10 3 13 2 9" xfId="36082" xr:uid="{131334F9-D6D4-40C0-8360-551BA5CBA491}"/>
    <cellStyle name="Comma 10 3 13 3" xfId="3716" xr:uid="{0C916843-7C38-4E24-9C9F-3815DA2BED6D}"/>
    <cellStyle name="Comma 10 3 13 3 2" xfId="7584" xr:uid="{C7A1D258-B9F9-4F9F-ACCB-7CA76221F57A}"/>
    <cellStyle name="Comma 10 3 13 3 2 2" xfId="15289" xr:uid="{287D0782-749A-4B15-A386-7957150AFE27}"/>
    <cellStyle name="Comma 10 3 13 3 2 2 2" xfId="48041" xr:uid="{F88D0F35-5FD8-4E01-8CDF-223E7F6E6543}"/>
    <cellStyle name="Comma 10 3 13 3 2 3" xfId="22996" xr:uid="{4CAD3E99-8ED8-482A-9ADA-556B58D26EEA}"/>
    <cellStyle name="Comma 10 3 13 3 2 3 2" xfId="55747" xr:uid="{19E9B5F5-F52A-4249-BBE9-29AFA94A7AED}"/>
    <cellStyle name="Comma 10 3 13 3 2 4" xfId="40336" xr:uid="{ECC0791A-84EE-4F73-ADE2-B3F7802D7417}"/>
    <cellStyle name="Comma 10 3 13 3 2 5" xfId="30700" xr:uid="{3FCC8D05-C695-40ED-9D5B-EB2543EAAB8A}"/>
    <cellStyle name="Comma 10 3 13 3 3" xfId="9509" xr:uid="{A0D1ADF1-3EB9-4BA6-9BBD-7D436646D6B5}"/>
    <cellStyle name="Comma 10 3 13 3 3 2" xfId="17214" xr:uid="{879991A4-678A-419D-B045-A62CB8ADE22C}"/>
    <cellStyle name="Comma 10 3 13 3 3 2 2" xfId="49966" xr:uid="{CF88CF8E-B3A5-4FC0-BE01-51C20931C063}"/>
    <cellStyle name="Comma 10 3 13 3 3 3" xfId="24921" xr:uid="{ADC15ACA-1349-4009-B999-D49F06CB2DCD}"/>
    <cellStyle name="Comma 10 3 13 3 3 3 2" xfId="57672" xr:uid="{0F0B61A6-5837-46B1-9A28-C1D1137FBAB5}"/>
    <cellStyle name="Comma 10 3 13 3 3 4" xfId="42261" xr:uid="{595E58B0-938E-48F8-A14E-110E7F416D98}"/>
    <cellStyle name="Comma 10 3 13 3 3 5" xfId="32625" xr:uid="{B0111570-9219-491C-891C-384CDAC59A37}"/>
    <cellStyle name="Comma 10 3 13 3 4" xfId="11436" xr:uid="{5B8185C0-7368-42D5-9244-6A0592FD90EA}"/>
    <cellStyle name="Comma 10 3 13 3 4 2" xfId="19141" xr:uid="{F3136B3D-7E50-4F9E-B539-16C15D687CED}"/>
    <cellStyle name="Comma 10 3 13 3 4 2 2" xfId="51893" xr:uid="{53F3023D-7D4F-4793-BD84-7BC760DB299F}"/>
    <cellStyle name="Comma 10 3 13 3 4 3" xfId="26848" xr:uid="{9B3EEF6A-E34B-45AB-8083-0BB6BA0AFF58}"/>
    <cellStyle name="Comma 10 3 13 3 4 3 2" xfId="59599" xr:uid="{064BA933-334E-442B-A5A8-9C55DA46A693}"/>
    <cellStyle name="Comma 10 3 13 3 4 4" xfId="44188" xr:uid="{5986245F-A47E-46ED-8FE5-2C7C6A44713C}"/>
    <cellStyle name="Comma 10 3 13 3 4 5" xfId="34552" xr:uid="{D0E9AD13-E61E-46E6-BF14-D05E4E066F2B}"/>
    <cellStyle name="Comma 10 3 13 3 5" xfId="5653" xr:uid="{2FE843BE-D6D3-4202-85A0-30588DBB58F0}"/>
    <cellStyle name="Comma 10 3 13 3 5 2" xfId="38405" xr:uid="{3D8BE13A-23F8-44CC-9822-DE1E5F90BC8E}"/>
    <cellStyle name="Comma 10 3 13 3 6" xfId="13365" xr:uid="{44B23E38-98AC-404F-BBF3-62C549B3E532}"/>
    <cellStyle name="Comma 10 3 13 3 6 2" xfId="46117" xr:uid="{4F540B38-E3E4-4159-A3EE-34C206E4A08A}"/>
    <cellStyle name="Comma 10 3 13 3 7" xfId="21072" xr:uid="{2C3FC5F2-DE7E-49FB-986C-FD2B4AAD7C6E}"/>
    <cellStyle name="Comma 10 3 13 3 7 2" xfId="53823" xr:uid="{CF13470D-91B0-4667-A846-4E9D43593053}"/>
    <cellStyle name="Comma 10 3 13 3 8" xfId="36478" xr:uid="{69AD01F8-4AB3-4E86-9F94-FFF56AF9EE60}"/>
    <cellStyle name="Comma 10 3 13 3 9" xfId="28776" xr:uid="{8B5A4A94-08B8-4058-8734-990054CC8F12}"/>
    <cellStyle name="Comma 10 3 13 4" xfId="6827" xr:uid="{C32F79BC-2601-4F51-937C-6A965DB48A47}"/>
    <cellStyle name="Comma 10 3 13 4 2" xfId="14535" xr:uid="{913CB9EC-8FCB-4EDC-B5C5-11B0EE28CCE8}"/>
    <cellStyle name="Comma 10 3 13 4 2 2" xfId="47287" xr:uid="{BF551552-191A-4648-B89A-0028E6DBFE24}"/>
    <cellStyle name="Comma 10 3 13 4 3" xfId="22242" xr:uid="{2ED0E000-3CC0-45D9-908C-28F4442EDA70}"/>
    <cellStyle name="Comma 10 3 13 4 3 2" xfId="54993" xr:uid="{6CD210C4-3CD9-42DA-B362-5F6F9B07D1F6}"/>
    <cellStyle name="Comma 10 3 13 4 4" xfId="39579" xr:uid="{A595DB47-120B-4772-BC24-1BE75EA69122}"/>
    <cellStyle name="Comma 10 3 13 4 5" xfId="29946" xr:uid="{55A599BF-9F9F-46D4-95FE-E94B15D99804}"/>
    <cellStyle name="Comma 10 3 13 5" xfId="8754" xr:uid="{28F2F1A0-81D6-4F3B-AAC4-A4B78053852A}"/>
    <cellStyle name="Comma 10 3 13 5 2" xfId="16459" xr:uid="{3878965F-D685-49BC-AC8B-342E6F9C94DD}"/>
    <cellStyle name="Comma 10 3 13 5 2 2" xfId="49211" xr:uid="{A9BEE558-3A69-4414-B762-B0E53AF05AFC}"/>
    <cellStyle name="Comma 10 3 13 5 3" xfId="24166" xr:uid="{3C15132C-216A-47E9-A666-B6CA047E4B9A}"/>
    <cellStyle name="Comma 10 3 13 5 3 2" xfId="56917" xr:uid="{CDA92EA1-FDBB-4D45-941C-3A9CC969A11D}"/>
    <cellStyle name="Comma 10 3 13 5 4" xfId="41506" xr:uid="{D137CEFA-5C69-4EF1-9B35-01B6211B7FD9}"/>
    <cellStyle name="Comma 10 3 13 5 5" xfId="31870" xr:uid="{AEBF7094-B8A6-48BE-8AF9-98376FF981F4}"/>
    <cellStyle name="Comma 10 3 13 6" xfId="10680" xr:uid="{A184DD09-D4D0-4EE2-AAD0-581610DCC39C}"/>
    <cellStyle name="Comma 10 3 13 6 2" xfId="18385" xr:uid="{76C5625B-40E0-4615-BE07-9B21295EFF44}"/>
    <cellStyle name="Comma 10 3 13 6 2 2" xfId="51137" xr:uid="{6A69E461-8070-4F88-866C-1E1B76DCA3F9}"/>
    <cellStyle name="Comma 10 3 13 6 3" xfId="26092" xr:uid="{C17A5DF6-4D50-4154-B9FF-BB30DC97850B}"/>
    <cellStyle name="Comma 10 3 13 6 3 2" xfId="58843" xr:uid="{1002BEB0-9DD7-4793-A544-213294062C3F}"/>
    <cellStyle name="Comma 10 3 13 6 4" xfId="43432" xr:uid="{649E982A-6C47-4E51-BDA2-0458260C9D9B}"/>
    <cellStyle name="Comma 10 3 13 6 5" xfId="33796" xr:uid="{5508B333-6685-4F50-B47D-B04BBF2D5E58}"/>
    <cellStyle name="Comma 10 3 13 7" xfId="4898" xr:uid="{54CE458C-9E7D-4FEE-A646-0E18DDBBA6B9}"/>
    <cellStyle name="Comma 10 3 13 7 2" xfId="37650" xr:uid="{7CCE0345-3C1A-4818-8A29-BDEF85C1689C}"/>
    <cellStyle name="Comma 10 3 13 8" xfId="12610" xr:uid="{EC083914-E4FA-461B-9EE1-FA714118492B}"/>
    <cellStyle name="Comma 10 3 13 8 2" xfId="45362" xr:uid="{D324C8AC-F7E4-4500-896D-46FC723718FD}"/>
    <cellStyle name="Comma 10 3 13 9" xfId="20318" xr:uid="{FA925579-8482-46E4-B46A-0D93AF4CBDCD}"/>
    <cellStyle name="Comma 10 3 13 9 2" xfId="53069" xr:uid="{080B4E35-276C-4F2E-8509-180D950EF0BF}"/>
    <cellStyle name="Comma 10 3 14" xfId="684" xr:uid="{68788CAF-9626-4778-A594-FBD7C1EF6E08}"/>
    <cellStyle name="Comma 10 3 14 10" xfId="35725" xr:uid="{1F75EB64-5814-42FD-8A01-E3DD96CA41C4}"/>
    <cellStyle name="Comma 10 3 14 11" xfId="28023" xr:uid="{E7C90E3A-BF07-4AB7-BAE7-CB269D49D69C}"/>
    <cellStyle name="Comma 10 3 14 12" xfId="2912" xr:uid="{17899C2D-BEBE-4C4D-BA3A-AC7F1B1C52A0}"/>
    <cellStyle name="Comma 10 3 14 13" xfId="60496" xr:uid="{53C7CD28-EE59-4E9E-BFD0-E643D794448B}"/>
    <cellStyle name="Comma 10 3 14 2" xfId="2196" xr:uid="{AB3B98EE-1D8E-40CD-A9A3-0B7B5D3329FA}"/>
    <cellStyle name="Comma 10 3 14 2 10" xfId="28381" xr:uid="{E0ED8B5A-A4C8-4218-AF08-5124DC5FF567}"/>
    <cellStyle name="Comma 10 3 14 2 11" xfId="3321" xr:uid="{92255BA3-2075-4526-AAB4-1CA5E00A5D32}"/>
    <cellStyle name="Comma 10 3 14 2 12" xfId="61212" xr:uid="{58CE1C01-37F4-45C3-BB19-818B39A740BE}"/>
    <cellStyle name="Comma 10 3 14 2 2" xfId="4167" xr:uid="{CFC2E721-8828-44B3-AEF0-D92D151100F0}"/>
    <cellStyle name="Comma 10 3 14 2 2 2" xfId="8030" xr:uid="{ED1D1DA9-D12A-41C2-A7BB-7C28088BF337}"/>
    <cellStyle name="Comma 10 3 14 2 2 2 2" xfId="15735" xr:uid="{EFE672D1-880A-486C-9EA8-192C9BE6968F}"/>
    <cellStyle name="Comma 10 3 14 2 2 2 2 2" xfId="48487" xr:uid="{A98ABF27-8356-4DDC-8BCB-C80269F622C2}"/>
    <cellStyle name="Comma 10 3 14 2 2 2 3" xfId="23442" xr:uid="{D0B7A245-12C0-4D8B-8646-09041CB7069F}"/>
    <cellStyle name="Comma 10 3 14 2 2 2 3 2" xfId="56193" xr:uid="{45D286C2-0D83-4F53-A018-7F4ECC65C711}"/>
    <cellStyle name="Comma 10 3 14 2 2 2 4" xfId="40782" xr:uid="{6359251C-DEAD-4073-BF6F-282E52DBEEA3}"/>
    <cellStyle name="Comma 10 3 14 2 2 2 5" xfId="31146" xr:uid="{A2888667-AEC2-4241-B293-1D46FA3D6560}"/>
    <cellStyle name="Comma 10 3 14 2 2 3" xfId="9955" xr:uid="{69486365-917A-467C-BA29-2E83A4E0B063}"/>
    <cellStyle name="Comma 10 3 14 2 2 3 2" xfId="17660" xr:uid="{D1E67372-E22E-4A7C-92C1-208D9C13C25E}"/>
    <cellStyle name="Comma 10 3 14 2 2 3 2 2" xfId="50412" xr:uid="{4E66A807-A1DC-4F5A-9325-7DE139139733}"/>
    <cellStyle name="Comma 10 3 14 2 2 3 3" xfId="25367" xr:uid="{A8DE5FA2-1E92-464E-91E6-1D3DD81A7656}"/>
    <cellStyle name="Comma 10 3 14 2 2 3 3 2" xfId="58118" xr:uid="{DC85190A-A868-43BF-9111-98AC9F4515A0}"/>
    <cellStyle name="Comma 10 3 14 2 2 3 4" xfId="42707" xr:uid="{49BABB2B-355C-4682-BC91-1C72C42EC975}"/>
    <cellStyle name="Comma 10 3 14 2 2 3 5" xfId="33071" xr:uid="{8EC775F5-0316-42F0-94F3-F92CE7B09210}"/>
    <cellStyle name="Comma 10 3 14 2 2 4" xfId="11882" xr:uid="{314EF69D-5B4A-44E8-8E24-3439773946CF}"/>
    <cellStyle name="Comma 10 3 14 2 2 4 2" xfId="19587" xr:uid="{9991B935-1D51-4366-BBA1-E88654D245C6}"/>
    <cellStyle name="Comma 10 3 14 2 2 4 2 2" xfId="52339" xr:uid="{4957A1ED-BEEA-48F6-BF6B-543252FCA9CC}"/>
    <cellStyle name="Comma 10 3 14 2 2 4 3" xfId="27294" xr:uid="{26F16BE0-3849-4BFC-9186-24AFE1240CCD}"/>
    <cellStyle name="Comma 10 3 14 2 2 4 3 2" xfId="60045" xr:uid="{D81821BE-C002-43EF-A6F3-D8EC433B1FCF}"/>
    <cellStyle name="Comma 10 3 14 2 2 4 4" xfId="44634" xr:uid="{F77AE280-4C2B-4B87-91FA-B83677462854}"/>
    <cellStyle name="Comma 10 3 14 2 2 4 5" xfId="34998" xr:uid="{E03B90BD-46F4-4F8A-B519-B23CF605E17B}"/>
    <cellStyle name="Comma 10 3 14 2 2 5" xfId="6099" xr:uid="{837E64A0-9619-4C2A-9A2E-991046C5C8F1}"/>
    <cellStyle name="Comma 10 3 14 2 2 5 2" xfId="38851" xr:uid="{1A51BEE4-33D5-4ECE-A269-2756E6B51BEE}"/>
    <cellStyle name="Comma 10 3 14 2 2 6" xfId="13811" xr:uid="{9FDB14E5-A405-450E-B94F-38CA3AA3E603}"/>
    <cellStyle name="Comma 10 3 14 2 2 6 2" xfId="46563" xr:uid="{7FE91405-556F-4E19-B0C6-48C8927185BC}"/>
    <cellStyle name="Comma 10 3 14 2 2 7" xfId="21518" xr:uid="{16BE3E7C-2AB2-4429-9A38-41FD256ECD85}"/>
    <cellStyle name="Comma 10 3 14 2 2 7 2" xfId="54269" xr:uid="{3D0DD60D-E1A5-44E0-8595-6D561BAE83AF}"/>
    <cellStyle name="Comma 10 3 14 2 2 8" xfId="36924" xr:uid="{B0412AC0-80D2-45CE-93EC-326D35C8880F}"/>
    <cellStyle name="Comma 10 3 14 2 2 9" xfId="29222" xr:uid="{E00B4E6A-AA18-49B2-88C4-FE321636D9E9}"/>
    <cellStyle name="Comma 10 3 14 2 3" xfId="7189" xr:uid="{AFB662D5-3F48-4BFB-84E1-EE50486E3EA0}"/>
    <cellStyle name="Comma 10 3 14 2 3 2" xfId="14894" xr:uid="{D8B7E58B-0B6A-4A1B-B83B-CF62567F38C0}"/>
    <cellStyle name="Comma 10 3 14 2 3 2 2" xfId="47646" xr:uid="{A81CFB98-A32D-43BB-97B1-A8BBB5F6A775}"/>
    <cellStyle name="Comma 10 3 14 2 3 3" xfId="22601" xr:uid="{2E0D9069-E7A8-4246-9D9B-9642F7DA1FC8}"/>
    <cellStyle name="Comma 10 3 14 2 3 3 2" xfId="55352" xr:uid="{F2010BEF-C83F-4B94-BE0B-E34F8FDA9ACF}"/>
    <cellStyle name="Comma 10 3 14 2 3 4" xfId="39941" xr:uid="{C21D1BBE-B8D0-417E-90AC-B2FBAA0DE475}"/>
    <cellStyle name="Comma 10 3 14 2 3 5" xfId="30305" xr:uid="{4B6009D0-79DF-4DCE-A137-BE796005031C}"/>
    <cellStyle name="Comma 10 3 14 2 4" xfId="9114" xr:uid="{EE9063D8-23CE-4E8A-BBDF-E106B5141A8C}"/>
    <cellStyle name="Comma 10 3 14 2 4 2" xfId="16819" xr:uid="{E9F077E6-78A0-4AC4-87FA-905D95CD6DBF}"/>
    <cellStyle name="Comma 10 3 14 2 4 2 2" xfId="49571" xr:uid="{C5F6EF70-3C9E-42CB-A250-DEFBDD4A142A}"/>
    <cellStyle name="Comma 10 3 14 2 4 3" xfId="24526" xr:uid="{E3734E48-7E27-4827-97CA-EC96B62CE729}"/>
    <cellStyle name="Comma 10 3 14 2 4 3 2" xfId="57277" xr:uid="{4C281A55-AC40-4C90-B221-3F558E4FC786}"/>
    <cellStyle name="Comma 10 3 14 2 4 4" xfId="41866" xr:uid="{9B998F0E-4040-4587-B2A0-ADB9504AE84E}"/>
    <cellStyle name="Comma 10 3 14 2 4 5" xfId="32230" xr:uid="{3A207F41-9DA3-4A1C-84D0-F427992A35E0}"/>
    <cellStyle name="Comma 10 3 14 2 5" xfId="11041" xr:uid="{94DF7207-454C-45BD-B678-92D9829A2B23}"/>
    <cellStyle name="Comma 10 3 14 2 5 2" xfId="18746" xr:uid="{396A3E48-2E99-43B4-9564-F3D28E0F6C1B}"/>
    <cellStyle name="Comma 10 3 14 2 5 2 2" xfId="51498" xr:uid="{A4AD1AA2-FD8E-42C6-806C-F506F9914B4E}"/>
    <cellStyle name="Comma 10 3 14 2 5 3" xfId="26453" xr:uid="{9F749786-0B59-4233-8265-469FF5B5DA29}"/>
    <cellStyle name="Comma 10 3 14 2 5 3 2" xfId="59204" xr:uid="{F2017725-D81E-4FDE-9711-F47B24FD447A}"/>
    <cellStyle name="Comma 10 3 14 2 5 4" xfId="43793" xr:uid="{2FBB4977-AFAB-4B62-9D1B-36694BDF2AA4}"/>
    <cellStyle name="Comma 10 3 14 2 5 5" xfId="34157" xr:uid="{3790BCFB-7378-4EB7-B2C8-B4238F6F9406}"/>
    <cellStyle name="Comma 10 3 14 2 6" xfId="5258" xr:uid="{FC6CB643-9F19-4965-8039-8D7EB20E43CC}"/>
    <cellStyle name="Comma 10 3 14 2 6 2" xfId="38010" xr:uid="{820E5946-FDB8-4B85-8F02-B79341635F87}"/>
    <cellStyle name="Comma 10 3 14 2 7" xfId="12970" xr:uid="{D44BF736-D880-4249-8593-48A752ED8F57}"/>
    <cellStyle name="Comma 10 3 14 2 7 2" xfId="45722" xr:uid="{2BB96F2E-27E6-42B0-A6FE-7F008DA3385E}"/>
    <cellStyle name="Comma 10 3 14 2 8" xfId="20677" xr:uid="{465132DC-D267-4E24-9DDE-9598F73F8212}"/>
    <cellStyle name="Comma 10 3 14 2 8 2" xfId="53428" xr:uid="{D4C1B83A-322E-40D2-B43C-768AFDEA9547}"/>
    <cellStyle name="Comma 10 3 14 2 9" xfId="36083" xr:uid="{068535E9-B8CF-48AA-89E7-824B4D1B0813}"/>
    <cellStyle name="Comma 10 3 14 3" xfId="3717" xr:uid="{D49AA767-1D4B-4109-A04F-434EDF37E241}"/>
    <cellStyle name="Comma 10 3 14 3 2" xfId="7585" xr:uid="{CBE39C50-DF71-473E-A3D5-1C851DDC98C8}"/>
    <cellStyle name="Comma 10 3 14 3 2 2" xfId="15290" xr:uid="{A7FD1619-19FF-4646-9D74-B275439A9D64}"/>
    <cellStyle name="Comma 10 3 14 3 2 2 2" xfId="48042" xr:uid="{1929342B-36F7-4EE8-9032-34F094445447}"/>
    <cellStyle name="Comma 10 3 14 3 2 3" xfId="22997" xr:uid="{64CC8914-FEF4-499F-9C86-18C9C7373635}"/>
    <cellStyle name="Comma 10 3 14 3 2 3 2" xfId="55748" xr:uid="{946198EC-522F-4D39-AB75-4D37F0624793}"/>
    <cellStyle name="Comma 10 3 14 3 2 4" xfId="40337" xr:uid="{13F75F91-2503-4B1C-B965-431E3D30EF6E}"/>
    <cellStyle name="Comma 10 3 14 3 2 5" xfId="30701" xr:uid="{76E3E739-46A6-44CF-A176-EB830598CAA2}"/>
    <cellStyle name="Comma 10 3 14 3 3" xfId="9510" xr:uid="{3672B708-2DA7-4318-8F0A-0434647C2846}"/>
    <cellStyle name="Comma 10 3 14 3 3 2" xfId="17215" xr:uid="{B40A0B8B-DF59-4D2B-9909-7C09750567B3}"/>
    <cellStyle name="Comma 10 3 14 3 3 2 2" xfId="49967" xr:uid="{F5601D4D-43E2-4C1C-97FF-1118DC5D8E2B}"/>
    <cellStyle name="Comma 10 3 14 3 3 3" xfId="24922" xr:uid="{E3652C10-AA75-460B-98BC-BE9B1D22466B}"/>
    <cellStyle name="Comma 10 3 14 3 3 3 2" xfId="57673" xr:uid="{48002FF9-294A-4A84-973F-F4CB7A05E4D0}"/>
    <cellStyle name="Comma 10 3 14 3 3 4" xfId="42262" xr:uid="{3A3129B6-CA8E-4DB7-A903-4E91104E4A59}"/>
    <cellStyle name="Comma 10 3 14 3 3 5" xfId="32626" xr:uid="{66F62B72-8A88-4640-8A0C-6FDC705AD6D6}"/>
    <cellStyle name="Comma 10 3 14 3 4" xfId="11437" xr:uid="{413E0BCF-AD8C-4144-957D-3706451940A3}"/>
    <cellStyle name="Comma 10 3 14 3 4 2" xfId="19142" xr:uid="{EBE3878A-2EF4-4DA8-B898-6454BBACC867}"/>
    <cellStyle name="Comma 10 3 14 3 4 2 2" xfId="51894" xr:uid="{092DD92F-9FD5-4F87-9810-16E586AC3127}"/>
    <cellStyle name="Comma 10 3 14 3 4 3" xfId="26849" xr:uid="{BD222C11-460A-47A2-AB0D-1F150C7924FF}"/>
    <cellStyle name="Comma 10 3 14 3 4 3 2" xfId="59600" xr:uid="{30DD6A92-8438-43F5-8639-7A64D8F75BDF}"/>
    <cellStyle name="Comma 10 3 14 3 4 4" xfId="44189" xr:uid="{D641A130-77DD-4D12-B04C-093E1EFDB8E7}"/>
    <cellStyle name="Comma 10 3 14 3 4 5" xfId="34553" xr:uid="{B18A377D-29F1-4577-B4B5-692927126432}"/>
    <cellStyle name="Comma 10 3 14 3 5" xfId="5654" xr:uid="{E1A1763B-934E-4042-B4AF-0EFBE942C2BB}"/>
    <cellStyle name="Comma 10 3 14 3 5 2" xfId="38406" xr:uid="{9B841D07-FE5E-444C-AA02-9F176D79669F}"/>
    <cellStyle name="Comma 10 3 14 3 6" xfId="13366" xr:uid="{228EE7FE-A470-4BF2-94B6-C769D7C9F08F}"/>
    <cellStyle name="Comma 10 3 14 3 6 2" xfId="46118" xr:uid="{4DA406A1-9EED-4502-A767-79043281510D}"/>
    <cellStyle name="Comma 10 3 14 3 7" xfId="21073" xr:uid="{01CB39B0-4245-47DE-A14F-69087982B881}"/>
    <cellStyle name="Comma 10 3 14 3 7 2" xfId="53824" xr:uid="{4DC1F929-4165-40A3-AB7F-4181CEFEAA52}"/>
    <cellStyle name="Comma 10 3 14 3 8" xfId="36479" xr:uid="{2C592658-9AA5-4F52-A37F-AE69D7A358F5}"/>
    <cellStyle name="Comma 10 3 14 3 9" xfId="28777" xr:uid="{85955B30-062C-4E01-827C-B0CCB826EE07}"/>
    <cellStyle name="Comma 10 3 14 4" xfId="6828" xr:uid="{43041D99-FB46-47D0-A128-F89F711B67AD}"/>
    <cellStyle name="Comma 10 3 14 4 2" xfId="14536" xr:uid="{589225D8-B825-488B-860B-01A35403C0E9}"/>
    <cellStyle name="Comma 10 3 14 4 2 2" xfId="47288" xr:uid="{A3E93BD4-DE4A-4F84-9A59-ED714606518D}"/>
    <cellStyle name="Comma 10 3 14 4 3" xfId="22243" xr:uid="{C9ECCFA7-8379-4DFC-991C-F6F77B805390}"/>
    <cellStyle name="Comma 10 3 14 4 3 2" xfId="54994" xr:uid="{60957B46-AC59-4F8A-9B9D-242C47B07C7A}"/>
    <cellStyle name="Comma 10 3 14 4 4" xfId="39580" xr:uid="{46A1A8FE-7FAD-4878-BC0B-A40474C6AF89}"/>
    <cellStyle name="Comma 10 3 14 4 5" xfId="29947" xr:uid="{E6109A55-4A02-4F36-B5EE-3E3B0283CB5D}"/>
    <cellStyle name="Comma 10 3 14 5" xfId="8755" xr:uid="{F342D916-174A-4CFB-AC4F-B55D6806C328}"/>
    <cellStyle name="Comma 10 3 14 5 2" xfId="16460" xr:uid="{D7213EB4-DE81-491F-9DBC-881F6E887AC5}"/>
    <cellStyle name="Comma 10 3 14 5 2 2" xfId="49212" xr:uid="{3EB7A416-F77B-4A74-92EB-57EC8AC0B67C}"/>
    <cellStyle name="Comma 10 3 14 5 3" xfId="24167" xr:uid="{399FF5FF-2835-48A3-96B5-13527A0B36E6}"/>
    <cellStyle name="Comma 10 3 14 5 3 2" xfId="56918" xr:uid="{AB069AF8-D548-471A-A1F8-1DBFDE2F9EE9}"/>
    <cellStyle name="Comma 10 3 14 5 4" xfId="41507" xr:uid="{F4AD5362-685E-4E5A-A097-2C050DF318EA}"/>
    <cellStyle name="Comma 10 3 14 5 5" xfId="31871" xr:uid="{4DCFA64C-2BA9-4CAC-AAC8-6C9FEF229C40}"/>
    <cellStyle name="Comma 10 3 14 6" xfId="10681" xr:uid="{A53993FD-9F33-4720-9A20-0CF6B5B486CE}"/>
    <cellStyle name="Comma 10 3 14 6 2" xfId="18386" xr:uid="{13A2C4C3-8156-469E-80EF-6B475C8E2AF0}"/>
    <cellStyle name="Comma 10 3 14 6 2 2" xfId="51138" xr:uid="{ED359CD8-34FC-4283-8F44-E8AECFF8313F}"/>
    <cellStyle name="Comma 10 3 14 6 3" xfId="26093" xr:uid="{CFB7D91E-9877-475F-B853-7771A42A34AC}"/>
    <cellStyle name="Comma 10 3 14 6 3 2" xfId="58844" xr:uid="{38A2A87A-C600-4AE6-B984-3554379B2C45}"/>
    <cellStyle name="Comma 10 3 14 6 4" xfId="43433" xr:uid="{9D8F2887-6C2B-404A-A097-3848473A4FB9}"/>
    <cellStyle name="Comma 10 3 14 6 5" xfId="33797" xr:uid="{329F5B53-D6FA-4E13-929C-FB2F41320001}"/>
    <cellStyle name="Comma 10 3 14 7" xfId="4899" xr:uid="{D8228D7B-FE87-4D64-9403-837A689600F8}"/>
    <cellStyle name="Comma 10 3 14 7 2" xfId="37651" xr:uid="{E7E0E53B-5B63-402B-89CB-2366A0FEE8A9}"/>
    <cellStyle name="Comma 10 3 14 8" xfId="12611" xr:uid="{CBF1FF11-A928-4853-9BFA-B780B0CA54E1}"/>
    <cellStyle name="Comma 10 3 14 8 2" xfId="45363" xr:uid="{F1910523-670B-47A2-BB2D-70FFC30AF546}"/>
    <cellStyle name="Comma 10 3 14 9" xfId="20319" xr:uid="{17D49A86-5868-45C5-A03C-A8B5BE0511F8}"/>
    <cellStyle name="Comma 10 3 14 9 2" xfId="53070" xr:uid="{02B053E9-FEB8-4426-9899-C3CDCA1A5F66}"/>
    <cellStyle name="Comma 10 3 15" xfId="685" xr:uid="{87867C27-7DD3-4F82-AFFA-01386E6E2CF5}"/>
    <cellStyle name="Comma 10 3 15 10" xfId="35726" xr:uid="{FD33A51D-2DCC-4758-87C8-DEDF404EA053}"/>
    <cellStyle name="Comma 10 3 15 11" xfId="28024" xr:uid="{014157FB-DE69-4193-9541-D4541F45FA86}"/>
    <cellStyle name="Comma 10 3 15 12" xfId="2913" xr:uid="{8752639B-B469-4DDC-BD7F-64F91D32BECB}"/>
    <cellStyle name="Comma 10 3 15 13" xfId="60497" xr:uid="{273AA9BD-7DE7-484B-8B93-68A82FC54953}"/>
    <cellStyle name="Comma 10 3 15 2" xfId="2197" xr:uid="{33A7684E-F19E-49BF-AA9E-2AD2AFAC3E51}"/>
    <cellStyle name="Comma 10 3 15 2 10" xfId="28382" xr:uid="{A00F6CAA-F1CF-4FA2-A4FA-88B7DCB08A89}"/>
    <cellStyle name="Comma 10 3 15 2 11" xfId="3322" xr:uid="{3C12262C-09B0-4B7F-9C54-CD376B614B0D}"/>
    <cellStyle name="Comma 10 3 15 2 12" xfId="61213" xr:uid="{661E203D-55FC-4619-9A92-74CB66F53E20}"/>
    <cellStyle name="Comma 10 3 15 2 2" xfId="4168" xr:uid="{4541671B-D91E-404E-AF6E-AF1719D4ED56}"/>
    <cellStyle name="Comma 10 3 15 2 2 2" xfId="8031" xr:uid="{4D3B604A-A409-4099-ADD8-A319B6280D5C}"/>
    <cellStyle name="Comma 10 3 15 2 2 2 2" xfId="15736" xr:uid="{3E4056FD-727D-49D5-9D76-9390D48C869D}"/>
    <cellStyle name="Comma 10 3 15 2 2 2 2 2" xfId="48488" xr:uid="{C3516F0E-FF02-4AC0-824A-5B5C71907FB1}"/>
    <cellStyle name="Comma 10 3 15 2 2 2 3" xfId="23443" xr:uid="{A540D5A5-86A3-4ABB-8932-DF0AE4D9CD2F}"/>
    <cellStyle name="Comma 10 3 15 2 2 2 3 2" xfId="56194" xr:uid="{CE27A90A-DA40-4E26-B3AF-1B80E57A5B57}"/>
    <cellStyle name="Comma 10 3 15 2 2 2 4" xfId="40783" xr:uid="{07174729-3B8B-4263-AB92-2079E1469BC4}"/>
    <cellStyle name="Comma 10 3 15 2 2 2 5" xfId="31147" xr:uid="{E6BA0B2C-B9E8-40FC-BD41-B83278EAA32E}"/>
    <cellStyle name="Comma 10 3 15 2 2 3" xfId="9956" xr:uid="{424103AE-1C18-4BEC-820B-016BB486969B}"/>
    <cellStyle name="Comma 10 3 15 2 2 3 2" xfId="17661" xr:uid="{BEE47967-3013-45DB-8C59-D4E3B3C35E28}"/>
    <cellStyle name="Comma 10 3 15 2 2 3 2 2" xfId="50413" xr:uid="{6A3B2AFC-7FA3-4CD9-9183-7A178F81D4D9}"/>
    <cellStyle name="Comma 10 3 15 2 2 3 3" xfId="25368" xr:uid="{603C769B-C200-4649-A134-648BC10137B9}"/>
    <cellStyle name="Comma 10 3 15 2 2 3 3 2" xfId="58119" xr:uid="{748F43D3-2555-449A-9B49-471A2B10B591}"/>
    <cellStyle name="Comma 10 3 15 2 2 3 4" xfId="42708" xr:uid="{2970E059-0C1D-4DAC-81AB-D7B6D5495BB6}"/>
    <cellStyle name="Comma 10 3 15 2 2 3 5" xfId="33072" xr:uid="{09DCB710-3E9F-473D-BEB5-6F99E0276BC9}"/>
    <cellStyle name="Comma 10 3 15 2 2 4" xfId="11883" xr:uid="{A33B7E34-2821-4024-ADE9-518249338CA1}"/>
    <cellStyle name="Comma 10 3 15 2 2 4 2" xfId="19588" xr:uid="{9ABA933B-E7CD-4049-8FB1-B2B336FB3D8F}"/>
    <cellStyle name="Comma 10 3 15 2 2 4 2 2" xfId="52340" xr:uid="{85959BE8-3F1F-4865-93A9-9F2674E22CA5}"/>
    <cellStyle name="Comma 10 3 15 2 2 4 3" xfId="27295" xr:uid="{935F5FFF-251E-4505-A741-673BEC3ED787}"/>
    <cellStyle name="Comma 10 3 15 2 2 4 3 2" xfId="60046" xr:uid="{D53CA602-E5E5-4D96-98B2-6C1690D7B3B8}"/>
    <cellStyle name="Comma 10 3 15 2 2 4 4" xfId="44635" xr:uid="{45674AC0-E9A5-4ED2-82FC-C876ED018FBB}"/>
    <cellStyle name="Comma 10 3 15 2 2 4 5" xfId="34999" xr:uid="{3BE46159-2ED1-4546-BBB2-FC7F5FD91967}"/>
    <cellStyle name="Comma 10 3 15 2 2 5" xfId="6100" xr:uid="{105751D6-668A-4C8E-8BE2-F766B609FF09}"/>
    <cellStyle name="Comma 10 3 15 2 2 5 2" xfId="38852" xr:uid="{6D1ED092-0B40-4579-A75F-8567E4FED1EE}"/>
    <cellStyle name="Comma 10 3 15 2 2 6" xfId="13812" xr:uid="{035066B4-B779-462C-A6C0-CAF9FF6D8A00}"/>
    <cellStyle name="Comma 10 3 15 2 2 6 2" xfId="46564" xr:uid="{40062D69-CB1B-4590-BB39-3CCFAF01C376}"/>
    <cellStyle name="Comma 10 3 15 2 2 7" xfId="21519" xr:uid="{27921CE1-D5A7-40B2-8D0B-1D3591A3719F}"/>
    <cellStyle name="Comma 10 3 15 2 2 7 2" xfId="54270" xr:uid="{95856CCA-F143-4278-94BE-4A7EC1F4FBA0}"/>
    <cellStyle name="Comma 10 3 15 2 2 8" xfId="36925" xr:uid="{D6662076-1867-4A55-973E-0A8E2DDF090C}"/>
    <cellStyle name="Comma 10 3 15 2 2 9" xfId="29223" xr:uid="{82410964-E704-40AA-BB4F-1E47578AAFD3}"/>
    <cellStyle name="Comma 10 3 15 2 3" xfId="7190" xr:uid="{B7722F12-0D8C-4214-8A36-9E08F6BF6BD0}"/>
    <cellStyle name="Comma 10 3 15 2 3 2" xfId="14895" xr:uid="{8FF95219-B539-4928-9601-971DB102F357}"/>
    <cellStyle name="Comma 10 3 15 2 3 2 2" xfId="47647" xr:uid="{E78A4069-114F-4A7F-88F7-570FBB1D44D6}"/>
    <cellStyle name="Comma 10 3 15 2 3 3" xfId="22602" xr:uid="{950BBD2B-79D8-4617-9B79-DE731E6095A8}"/>
    <cellStyle name="Comma 10 3 15 2 3 3 2" xfId="55353" xr:uid="{3A96FB7C-0880-48B5-BC8D-047A84ABF0B3}"/>
    <cellStyle name="Comma 10 3 15 2 3 4" xfId="39942" xr:uid="{99E861AF-5F40-48AA-915B-BF0ABED777DC}"/>
    <cellStyle name="Comma 10 3 15 2 3 5" xfId="30306" xr:uid="{653F0418-7ACB-45FF-A761-901FDF1CF0CF}"/>
    <cellStyle name="Comma 10 3 15 2 4" xfId="9115" xr:uid="{63D10ACC-8803-4673-B75A-AA569B98B82D}"/>
    <cellStyle name="Comma 10 3 15 2 4 2" xfId="16820" xr:uid="{49ACA1DD-7334-44CA-BED3-B0810D481FCE}"/>
    <cellStyle name="Comma 10 3 15 2 4 2 2" xfId="49572" xr:uid="{41F5F9EF-DB03-412E-84B1-86064998EA43}"/>
    <cellStyle name="Comma 10 3 15 2 4 3" xfId="24527" xr:uid="{B9FC6ECA-0335-4355-BF3D-BE88AE46EE9F}"/>
    <cellStyle name="Comma 10 3 15 2 4 3 2" xfId="57278" xr:uid="{41FD2A07-7BED-4A47-9C6E-B4E33C7F9251}"/>
    <cellStyle name="Comma 10 3 15 2 4 4" xfId="41867" xr:uid="{5F38788A-CF68-4433-8B2A-2A6693CCDCB9}"/>
    <cellStyle name="Comma 10 3 15 2 4 5" xfId="32231" xr:uid="{EE5BE1FC-F1BA-4113-9289-F39E5E523F9B}"/>
    <cellStyle name="Comma 10 3 15 2 5" xfId="11042" xr:uid="{941A55B4-90B9-42EE-9FB8-6271790FCC5A}"/>
    <cellStyle name="Comma 10 3 15 2 5 2" xfId="18747" xr:uid="{B5448F40-815E-44AF-AA5E-4B2C02919C97}"/>
    <cellStyle name="Comma 10 3 15 2 5 2 2" xfId="51499" xr:uid="{3B4FF369-2506-47DE-87E0-0CA6640FCDDA}"/>
    <cellStyle name="Comma 10 3 15 2 5 3" xfId="26454" xr:uid="{E79FE6CA-E442-49C1-B530-2EB2CF09C18C}"/>
    <cellStyle name="Comma 10 3 15 2 5 3 2" xfId="59205" xr:uid="{3E681631-485B-4367-9C4A-BD5B32898601}"/>
    <cellStyle name="Comma 10 3 15 2 5 4" xfId="43794" xr:uid="{0D03291C-E839-469B-9BA1-C77121C7C321}"/>
    <cellStyle name="Comma 10 3 15 2 5 5" xfId="34158" xr:uid="{EFA764B8-313F-43F8-827E-79CF487E864C}"/>
    <cellStyle name="Comma 10 3 15 2 6" xfId="5259" xr:uid="{ABD39BA7-DAA7-4A3D-99FA-F3F46DC31363}"/>
    <cellStyle name="Comma 10 3 15 2 6 2" xfId="38011" xr:uid="{13ACF9A4-14DC-40A1-B026-2E525778A533}"/>
    <cellStyle name="Comma 10 3 15 2 7" xfId="12971" xr:uid="{F2A9C6CB-7FEF-4925-98A4-E818F2B2F45A}"/>
    <cellStyle name="Comma 10 3 15 2 7 2" xfId="45723" xr:uid="{4A2E18CD-0E6F-4407-BCB1-F9A3355635FE}"/>
    <cellStyle name="Comma 10 3 15 2 8" xfId="20678" xr:uid="{F848AE12-3CA3-4EA4-9DE1-5F362F8AE5D1}"/>
    <cellStyle name="Comma 10 3 15 2 8 2" xfId="53429" xr:uid="{23D56158-661B-494F-96AC-069C52D5A8AD}"/>
    <cellStyle name="Comma 10 3 15 2 9" xfId="36084" xr:uid="{FFF0B008-F8C5-47B4-BA55-F05EB1C62BC5}"/>
    <cellStyle name="Comma 10 3 15 3" xfId="3718" xr:uid="{96152B64-A07F-47F6-8BC6-FCE69068FCDF}"/>
    <cellStyle name="Comma 10 3 15 3 2" xfId="7586" xr:uid="{A03736C3-5292-47DF-A388-F362787C2AB1}"/>
    <cellStyle name="Comma 10 3 15 3 2 2" xfId="15291" xr:uid="{8DB5F41C-5785-4D70-BCD8-2A253626AE8F}"/>
    <cellStyle name="Comma 10 3 15 3 2 2 2" xfId="48043" xr:uid="{46A68F94-4B9C-430C-B773-F720E0CA753A}"/>
    <cellStyle name="Comma 10 3 15 3 2 3" xfId="22998" xr:uid="{63AEC4A8-179B-4D70-9BFB-D023AB7C7FAE}"/>
    <cellStyle name="Comma 10 3 15 3 2 3 2" xfId="55749" xr:uid="{986D7A82-AE42-47B2-9148-E01711FF3C46}"/>
    <cellStyle name="Comma 10 3 15 3 2 4" xfId="40338" xr:uid="{B9CE4BCF-23B7-4301-BC2E-481E2858887E}"/>
    <cellStyle name="Comma 10 3 15 3 2 5" xfId="30702" xr:uid="{EE6CB424-BCE8-44CC-8DC7-41F19446C565}"/>
    <cellStyle name="Comma 10 3 15 3 3" xfId="9511" xr:uid="{FC61C33C-F9AF-44B9-87A9-37453A24F514}"/>
    <cellStyle name="Comma 10 3 15 3 3 2" xfId="17216" xr:uid="{D8C65CF2-BD4E-47D4-AE9C-4BDEF2B0EC66}"/>
    <cellStyle name="Comma 10 3 15 3 3 2 2" xfId="49968" xr:uid="{3F9FA7E2-5774-43AB-9BD8-542E8E0A2D1F}"/>
    <cellStyle name="Comma 10 3 15 3 3 3" xfId="24923" xr:uid="{3546F56F-8790-4180-B99E-BA2FF762B8F9}"/>
    <cellStyle name="Comma 10 3 15 3 3 3 2" xfId="57674" xr:uid="{B939D083-3F86-4699-A5C6-E433DC729E63}"/>
    <cellStyle name="Comma 10 3 15 3 3 4" xfId="42263" xr:uid="{5585DE73-C368-4F59-81A8-170C532CB961}"/>
    <cellStyle name="Comma 10 3 15 3 3 5" xfId="32627" xr:uid="{D231E1DB-49B8-494C-8965-E5E407C11A18}"/>
    <cellStyle name="Comma 10 3 15 3 4" xfId="11438" xr:uid="{A110FB32-BAD1-4CD4-833B-E8A4F6F6AFE7}"/>
    <cellStyle name="Comma 10 3 15 3 4 2" xfId="19143" xr:uid="{9F82B3CD-524E-45D8-A960-079809A78E15}"/>
    <cellStyle name="Comma 10 3 15 3 4 2 2" xfId="51895" xr:uid="{44EC253F-53F2-4C78-930A-E9750B618A24}"/>
    <cellStyle name="Comma 10 3 15 3 4 3" xfId="26850" xr:uid="{87C898EE-1D9C-4BC2-8B34-96C0FD25DE74}"/>
    <cellStyle name="Comma 10 3 15 3 4 3 2" xfId="59601" xr:uid="{114C77C6-AD04-4A2D-A693-CB5E4CEA90BC}"/>
    <cellStyle name="Comma 10 3 15 3 4 4" xfId="44190" xr:uid="{A05199F4-4D75-4267-A23D-3B8CFEC505E4}"/>
    <cellStyle name="Comma 10 3 15 3 4 5" xfId="34554" xr:uid="{0064D591-8069-42AC-A512-2162C9A5A043}"/>
    <cellStyle name="Comma 10 3 15 3 5" xfId="5655" xr:uid="{4C3E1920-D3FF-4C20-8A3C-3A030E937032}"/>
    <cellStyle name="Comma 10 3 15 3 5 2" xfId="38407" xr:uid="{27569341-B14A-4545-B8E0-0C53B07D8274}"/>
    <cellStyle name="Comma 10 3 15 3 6" xfId="13367" xr:uid="{D11F6497-F4CD-4E8A-AA05-E07E3457331E}"/>
    <cellStyle name="Comma 10 3 15 3 6 2" xfId="46119" xr:uid="{3CF311BF-89D9-4D77-B3EC-E4E68E919338}"/>
    <cellStyle name="Comma 10 3 15 3 7" xfId="21074" xr:uid="{2C8E1B02-FEC5-4115-B476-B154CEC2B284}"/>
    <cellStyle name="Comma 10 3 15 3 7 2" xfId="53825" xr:uid="{CF06647F-2BF8-4CFE-B3A1-60639FA3193F}"/>
    <cellStyle name="Comma 10 3 15 3 8" xfId="36480" xr:uid="{E3E26ED8-CA32-493E-8142-042EFC14F41D}"/>
    <cellStyle name="Comma 10 3 15 3 9" xfId="28778" xr:uid="{A2CB1D16-1EAF-4D74-8E0D-A083DFCD8F98}"/>
    <cellStyle name="Comma 10 3 15 4" xfId="6829" xr:uid="{0DF50F44-4728-439E-A59C-C9319F7B6984}"/>
    <cellStyle name="Comma 10 3 15 4 2" xfId="14537" xr:uid="{66123E4E-D315-441F-9132-F6F8E96D00C1}"/>
    <cellStyle name="Comma 10 3 15 4 2 2" xfId="47289" xr:uid="{71D34D7B-CE57-4D1D-973C-0A6282254BFF}"/>
    <cellStyle name="Comma 10 3 15 4 3" xfId="22244" xr:uid="{EABB1E30-8269-454E-B4E1-BCF936F1CC5F}"/>
    <cellStyle name="Comma 10 3 15 4 3 2" xfId="54995" xr:uid="{AA5DF8A0-1F66-43D8-8E4C-F9DF55586AE0}"/>
    <cellStyle name="Comma 10 3 15 4 4" xfId="39581" xr:uid="{4419092C-9230-403B-9624-55907D2398EC}"/>
    <cellStyle name="Comma 10 3 15 4 5" xfId="29948" xr:uid="{0CE834E6-833E-46D1-9ABA-D3DEEAAADE72}"/>
    <cellStyle name="Comma 10 3 15 5" xfId="8756" xr:uid="{2B827912-3B6D-4C03-9A04-A9781AE9F1D9}"/>
    <cellStyle name="Comma 10 3 15 5 2" xfId="16461" xr:uid="{FB8D47AB-4977-4ACE-BA5A-061A211A75E0}"/>
    <cellStyle name="Comma 10 3 15 5 2 2" xfId="49213" xr:uid="{574EC71A-AFDB-4FA7-A557-CCA47FAAC126}"/>
    <cellStyle name="Comma 10 3 15 5 3" xfId="24168" xr:uid="{8468053E-F0E4-434A-8AF6-0EED9B2706BA}"/>
    <cellStyle name="Comma 10 3 15 5 3 2" xfId="56919" xr:uid="{53EB7448-3F60-4118-9EFE-2266AC568210}"/>
    <cellStyle name="Comma 10 3 15 5 4" xfId="41508" xr:uid="{C17AFCBF-C595-4C25-8BDC-3DCDCA2485FB}"/>
    <cellStyle name="Comma 10 3 15 5 5" xfId="31872" xr:uid="{B7074585-7835-42ED-AE29-D9226E28E09F}"/>
    <cellStyle name="Comma 10 3 15 6" xfId="10682" xr:uid="{67AB9BBF-9F1F-4869-9B57-88ACED337EC5}"/>
    <cellStyle name="Comma 10 3 15 6 2" xfId="18387" xr:uid="{F8823891-1506-4CFA-8242-2BC85C0546B1}"/>
    <cellStyle name="Comma 10 3 15 6 2 2" xfId="51139" xr:uid="{858DEB2C-3129-4423-BF50-5B7D348A7546}"/>
    <cellStyle name="Comma 10 3 15 6 3" xfId="26094" xr:uid="{50D12F4F-8F92-4CC1-ACC2-79F17189B184}"/>
    <cellStyle name="Comma 10 3 15 6 3 2" xfId="58845" xr:uid="{EF00F828-BB6E-4B44-A4FA-8D4061BE2AE9}"/>
    <cellStyle name="Comma 10 3 15 6 4" xfId="43434" xr:uid="{80799DBA-8B88-426E-BF1E-5A9124AA7847}"/>
    <cellStyle name="Comma 10 3 15 6 5" xfId="33798" xr:uid="{9D3335ED-3CCE-4D34-997A-91B9891AB5D0}"/>
    <cellStyle name="Comma 10 3 15 7" xfId="4900" xr:uid="{91285490-AB85-4C25-B6AC-309FD9D68F1A}"/>
    <cellStyle name="Comma 10 3 15 7 2" xfId="37652" xr:uid="{B1EE33B0-90B9-4227-9CFC-7E556D14BA1F}"/>
    <cellStyle name="Comma 10 3 15 8" xfId="12612" xr:uid="{FAADA1E5-9A6B-409E-9639-082326DE9B48}"/>
    <cellStyle name="Comma 10 3 15 8 2" xfId="45364" xr:uid="{8873BB51-F9EF-4589-9ED8-6D8B21295E88}"/>
    <cellStyle name="Comma 10 3 15 9" xfId="20320" xr:uid="{8B607372-E2DB-4858-BDA2-53201B54E2B0}"/>
    <cellStyle name="Comma 10 3 15 9 2" xfId="53071" xr:uid="{8A1F7732-083E-495F-AA25-5E9CFDF7C5B5}"/>
    <cellStyle name="Comma 10 3 16" xfId="686" xr:uid="{75FF190F-F709-4C76-BAB7-063692F90DF0}"/>
    <cellStyle name="Comma 10 3 16 10" xfId="35727" xr:uid="{846A175B-88F5-4318-AE19-A4B5AAF95852}"/>
    <cellStyle name="Comma 10 3 16 11" xfId="28025" xr:uid="{22FD1E91-726B-4AC8-AB4B-7D7C53BF51A0}"/>
    <cellStyle name="Comma 10 3 16 12" xfId="2914" xr:uid="{2ADE98B8-D9D3-4E01-B165-CC10E0984F44}"/>
    <cellStyle name="Comma 10 3 16 13" xfId="60498" xr:uid="{5A302EB3-4F3C-4F84-B9B8-7ABCEA943F34}"/>
    <cellStyle name="Comma 10 3 16 2" xfId="2198" xr:uid="{D7D744E3-8AF2-4E89-977E-B25A29896377}"/>
    <cellStyle name="Comma 10 3 16 2 10" xfId="28383" xr:uid="{2B345AA8-A07C-4E0F-942C-D0ED24C544A8}"/>
    <cellStyle name="Comma 10 3 16 2 11" xfId="3323" xr:uid="{BE9C7AE2-0795-49F5-AEDC-86867D947A37}"/>
    <cellStyle name="Comma 10 3 16 2 12" xfId="61214" xr:uid="{97D6A02E-C999-400F-BB6E-5BF4A26DEC43}"/>
    <cellStyle name="Comma 10 3 16 2 2" xfId="4169" xr:uid="{B1224D18-F8CD-481E-8F64-8F612AAD3E38}"/>
    <cellStyle name="Comma 10 3 16 2 2 2" xfId="8032" xr:uid="{7822586F-D376-49D7-8550-C7F721E18802}"/>
    <cellStyle name="Comma 10 3 16 2 2 2 2" xfId="15737" xr:uid="{A05AC4D9-53EF-42A1-B10E-FE0688EB1244}"/>
    <cellStyle name="Comma 10 3 16 2 2 2 2 2" xfId="48489" xr:uid="{6DCCB2D4-BC43-4D53-8BE2-1B67FEF5A606}"/>
    <cellStyle name="Comma 10 3 16 2 2 2 3" xfId="23444" xr:uid="{36200639-4902-4750-B6F2-BADF998F4C3A}"/>
    <cellStyle name="Comma 10 3 16 2 2 2 3 2" xfId="56195" xr:uid="{18E9CC5E-6620-486E-BD14-F5C0E0324282}"/>
    <cellStyle name="Comma 10 3 16 2 2 2 4" xfId="40784" xr:uid="{83080B4F-7ADF-47C1-B6B7-CFDD1A005B82}"/>
    <cellStyle name="Comma 10 3 16 2 2 2 5" xfId="31148" xr:uid="{ED341CB4-E840-4DB4-B621-37BEDD9C95CA}"/>
    <cellStyle name="Comma 10 3 16 2 2 3" xfId="9957" xr:uid="{5822C7A8-0A45-4FDD-9CD6-DA1DD5501C6E}"/>
    <cellStyle name="Comma 10 3 16 2 2 3 2" xfId="17662" xr:uid="{3855937B-DC08-4857-86E6-19B92BA7A9B2}"/>
    <cellStyle name="Comma 10 3 16 2 2 3 2 2" xfId="50414" xr:uid="{AD6CC92E-A8E4-4F6D-B066-C9A4BFA427CC}"/>
    <cellStyle name="Comma 10 3 16 2 2 3 3" xfId="25369" xr:uid="{C35BDF0A-308E-4CC9-8201-73E914F07946}"/>
    <cellStyle name="Comma 10 3 16 2 2 3 3 2" xfId="58120" xr:uid="{883E5334-F172-45A8-B694-C2C07E5467EA}"/>
    <cellStyle name="Comma 10 3 16 2 2 3 4" xfId="42709" xr:uid="{675D53E9-82CE-41B3-870A-12D9DA2E7B89}"/>
    <cellStyle name="Comma 10 3 16 2 2 3 5" xfId="33073" xr:uid="{816F1295-7C50-4ACF-B9C4-3981C1A4E694}"/>
    <cellStyle name="Comma 10 3 16 2 2 4" xfId="11884" xr:uid="{6CC874DA-FE42-40D5-A9AC-E66A15B0E330}"/>
    <cellStyle name="Comma 10 3 16 2 2 4 2" xfId="19589" xr:uid="{C1E808A2-5845-4134-B6E1-A88BB495CDD1}"/>
    <cellStyle name="Comma 10 3 16 2 2 4 2 2" xfId="52341" xr:uid="{90AD4E32-60EA-4B17-8C82-9BDB0C7C464B}"/>
    <cellStyle name="Comma 10 3 16 2 2 4 3" xfId="27296" xr:uid="{92C3D240-75E2-4D52-B615-EE5EF212E86A}"/>
    <cellStyle name="Comma 10 3 16 2 2 4 3 2" xfId="60047" xr:uid="{93FA0740-336E-4901-AC62-E534DA7AA0DD}"/>
    <cellStyle name="Comma 10 3 16 2 2 4 4" xfId="44636" xr:uid="{3887CD48-182B-456C-AE4C-AE363F11D89E}"/>
    <cellStyle name="Comma 10 3 16 2 2 4 5" xfId="35000" xr:uid="{86EF8160-3861-43F3-88F3-9923A897F9A5}"/>
    <cellStyle name="Comma 10 3 16 2 2 5" xfId="6101" xr:uid="{C461B91C-B53E-4E35-9A33-CC30B5F91EE9}"/>
    <cellStyle name="Comma 10 3 16 2 2 5 2" xfId="38853" xr:uid="{B2456EE9-C21D-4191-A262-FBB0A3BC6D3A}"/>
    <cellStyle name="Comma 10 3 16 2 2 6" xfId="13813" xr:uid="{841B85B9-14EF-44D2-ABCE-B8C338C38279}"/>
    <cellStyle name="Comma 10 3 16 2 2 6 2" xfId="46565" xr:uid="{71059D6C-7405-486D-A652-FDB8837D35DC}"/>
    <cellStyle name="Comma 10 3 16 2 2 7" xfId="21520" xr:uid="{DCE3FD29-DA83-47D4-923A-AC7FB3B4CF31}"/>
    <cellStyle name="Comma 10 3 16 2 2 7 2" xfId="54271" xr:uid="{5A381CFE-57E8-4358-B01E-EB5699710CC1}"/>
    <cellStyle name="Comma 10 3 16 2 2 8" xfId="36926" xr:uid="{ADF41C88-99D1-4C52-8703-3E6A8C353044}"/>
    <cellStyle name="Comma 10 3 16 2 2 9" xfId="29224" xr:uid="{B171AD48-0189-48AE-A03A-4225BADBF662}"/>
    <cellStyle name="Comma 10 3 16 2 3" xfId="7191" xr:uid="{F4018DA3-B1CF-43C9-A23B-6FEAE2F7C7D0}"/>
    <cellStyle name="Comma 10 3 16 2 3 2" xfId="14896" xr:uid="{11FDC97D-8BE8-4FF9-BDD9-F63CA6FD805B}"/>
    <cellStyle name="Comma 10 3 16 2 3 2 2" xfId="47648" xr:uid="{39B67CE7-932D-4D33-8BBF-FBC0A4AE81F2}"/>
    <cellStyle name="Comma 10 3 16 2 3 3" xfId="22603" xr:uid="{EC68BF43-E828-406E-A00C-2546B2F0622D}"/>
    <cellStyle name="Comma 10 3 16 2 3 3 2" xfId="55354" xr:uid="{EC5D7821-01FF-497F-9085-8F53074606C8}"/>
    <cellStyle name="Comma 10 3 16 2 3 4" xfId="39943" xr:uid="{319F20B9-372A-4CE1-AF08-8F5083D78429}"/>
    <cellStyle name="Comma 10 3 16 2 3 5" xfId="30307" xr:uid="{AA84EFCB-688E-4F22-B098-3F3EF4723FD8}"/>
    <cellStyle name="Comma 10 3 16 2 4" xfId="9116" xr:uid="{D97B858A-59AE-4E7D-8AC4-B0EA75CC2D3E}"/>
    <cellStyle name="Comma 10 3 16 2 4 2" xfId="16821" xr:uid="{9A9BB77F-02DF-44EE-91FA-EBAA584FBDD6}"/>
    <cellStyle name="Comma 10 3 16 2 4 2 2" xfId="49573" xr:uid="{F18ECB70-2F4D-470C-9342-207CB1B10956}"/>
    <cellStyle name="Comma 10 3 16 2 4 3" xfId="24528" xr:uid="{A55069B2-DDFB-4735-ADC4-661B362B02BB}"/>
    <cellStyle name="Comma 10 3 16 2 4 3 2" xfId="57279" xr:uid="{F9EE3800-822D-4D63-B55A-AD1D92E717C0}"/>
    <cellStyle name="Comma 10 3 16 2 4 4" xfId="41868" xr:uid="{15F78D40-9238-449A-BDAB-6DD423289E88}"/>
    <cellStyle name="Comma 10 3 16 2 4 5" xfId="32232" xr:uid="{5660978A-0BC5-4CC5-B046-207ECAC4E3EC}"/>
    <cellStyle name="Comma 10 3 16 2 5" xfId="11043" xr:uid="{4B945595-7BD2-4744-9BC7-32267B161F00}"/>
    <cellStyle name="Comma 10 3 16 2 5 2" xfId="18748" xr:uid="{F57C3B3A-2624-4A90-B8B5-7C0E902926BD}"/>
    <cellStyle name="Comma 10 3 16 2 5 2 2" xfId="51500" xr:uid="{8017CCD5-99C9-4CE9-9FDE-7293A828FF39}"/>
    <cellStyle name="Comma 10 3 16 2 5 3" xfId="26455" xr:uid="{6E022D95-5A3B-4571-83FD-88867E23F4DB}"/>
    <cellStyle name="Comma 10 3 16 2 5 3 2" xfId="59206" xr:uid="{BBF5D558-BBED-4FBB-89BE-E209AAFA401F}"/>
    <cellStyle name="Comma 10 3 16 2 5 4" xfId="43795" xr:uid="{6038037F-22AD-4ED5-B95E-FF3A409F7EA7}"/>
    <cellStyle name="Comma 10 3 16 2 5 5" xfId="34159" xr:uid="{51A63737-AB29-4DE0-A7CA-84D649064B32}"/>
    <cellStyle name="Comma 10 3 16 2 6" xfId="5260" xr:uid="{2C5B4759-F6F8-4641-B48F-84E8125CDFD7}"/>
    <cellStyle name="Comma 10 3 16 2 6 2" xfId="38012" xr:uid="{78B06F8F-3864-4CBE-8369-D48565A4CAFD}"/>
    <cellStyle name="Comma 10 3 16 2 7" xfId="12972" xr:uid="{6E854625-5555-4AC3-8B2F-E58C06D55985}"/>
    <cellStyle name="Comma 10 3 16 2 7 2" xfId="45724" xr:uid="{D8BA79AC-42FE-4158-BB70-3196C482B974}"/>
    <cellStyle name="Comma 10 3 16 2 8" xfId="20679" xr:uid="{15301E54-69D9-4142-BD7E-4A075BFA4BB2}"/>
    <cellStyle name="Comma 10 3 16 2 8 2" xfId="53430" xr:uid="{E9995764-9364-4B81-8A6F-D5A62FE8FC0F}"/>
    <cellStyle name="Comma 10 3 16 2 9" xfId="36085" xr:uid="{784ADE0B-E26A-4DB6-B91C-3DD310D66D84}"/>
    <cellStyle name="Comma 10 3 16 3" xfId="3719" xr:uid="{1BC70321-5ED0-4001-A793-3B60ACFCBE20}"/>
    <cellStyle name="Comma 10 3 16 3 2" xfId="7587" xr:uid="{7BA89405-7A2D-43FE-A5D2-C57E5440BA49}"/>
    <cellStyle name="Comma 10 3 16 3 2 2" xfId="15292" xr:uid="{CF4749ED-E4FB-4B01-AB7D-30CDAC063152}"/>
    <cellStyle name="Comma 10 3 16 3 2 2 2" xfId="48044" xr:uid="{231FD14E-19BF-463A-9487-29501CB1614E}"/>
    <cellStyle name="Comma 10 3 16 3 2 3" xfId="22999" xr:uid="{DAFA7209-0109-4575-A6CA-076ECFD47EC1}"/>
    <cellStyle name="Comma 10 3 16 3 2 3 2" xfId="55750" xr:uid="{68BA7BDF-F587-48EE-BCC6-1DFB25B8039A}"/>
    <cellStyle name="Comma 10 3 16 3 2 4" xfId="40339" xr:uid="{771DA7C8-86BF-4A9E-B0FC-53A0160AEA18}"/>
    <cellStyle name="Comma 10 3 16 3 2 5" xfId="30703" xr:uid="{055FDA61-904A-4681-98D5-A9ACC1AEEA00}"/>
    <cellStyle name="Comma 10 3 16 3 3" xfId="9512" xr:uid="{4928F6BF-B528-42D2-A3A3-A9C9CD67328F}"/>
    <cellStyle name="Comma 10 3 16 3 3 2" xfId="17217" xr:uid="{F066D673-3137-476C-BEB8-2A89FD77021B}"/>
    <cellStyle name="Comma 10 3 16 3 3 2 2" xfId="49969" xr:uid="{B797E329-0555-4731-935B-A4BB5FA14A3C}"/>
    <cellStyle name="Comma 10 3 16 3 3 3" xfId="24924" xr:uid="{B22F5F44-A713-431E-9E2D-87348085AF8A}"/>
    <cellStyle name="Comma 10 3 16 3 3 3 2" xfId="57675" xr:uid="{AF77446C-4DE9-4BBD-BEE4-CAD8E81ABE2B}"/>
    <cellStyle name="Comma 10 3 16 3 3 4" xfId="42264" xr:uid="{7B37A285-3AB4-424F-AA4E-F5657A7267E4}"/>
    <cellStyle name="Comma 10 3 16 3 3 5" xfId="32628" xr:uid="{152166AE-B5D8-49F4-8111-727DB95F1BDC}"/>
    <cellStyle name="Comma 10 3 16 3 4" xfId="11439" xr:uid="{172E4C22-A06A-4324-99D4-DF7E2AA85D32}"/>
    <cellStyle name="Comma 10 3 16 3 4 2" xfId="19144" xr:uid="{0B56584F-3AF9-415D-872E-EDC4FDA634F2}"/>
    <cellStyle name="Comma 10 3 16 3 4 2 2" xfId="51896" xr:uid="{68EB8923-7D06-4E72-8651-B35D7E6DDBFA}"/>
    <cellStyle name="Comma 10 3 16 3 4 3" xfId="26851" xr:uid="{66C2E5C8-C477-4834-8B7C-4E313729C1B5}"/>
    <cellStyle name="Comma 10 3 16 3 4 3 2" xfId="59602" xr:uid="{078168D6-F4A2-4512-98C7-FB26F40ED7E4}"/>
    <cellStyle name="Comma 10 3 16 3 4 4" xfId="44191" xr:uid="{0F4754CC-FD77-4321-93FE-8D6F19AAE444}"/>
    <cellStyle name="Comma 10 3 16 3 4 5" xfId="34555" xr:uid="{C6C590FC-B757-4D24-84AF-8EC59D150EA8}"/>
    <cellStyle name="Comma 10 3 16 3 5" xfId="5656" xr:uid="{5B6490B5-E260-47C4-AA7D-C90D563940D1}"/>
    <cellStyle name="Comma 10 3 16 3 5 2" xfId="38408" xr:uid="{52CF410E-CF88-4402-9C0A-B167D251CA58}"/>
    <cellStyle name="Comma 10 3 16 3 6" xfId="13368" xr:uid="{6B61E7CE-96B0-4566-A810-20AA3CE22019}"/>
    <cellStyle name="Comma 10 3 16 3 6 2" xfId="46120" xr:uid="{EE507F94-073E-477E-8244-EC43D07CB8E5}"/>
    <cellStyle name="Comma 10 3 16 3 7" xfId="21075" xr:uid="{D3572F92-E9C5-475C-B90D-EFA968B302DF}"/>
    <cellStyle name="Comma 10 3 16 3 7 2" xfId="53826" xr:uid="{9AE25605-66EE-4F7F-B876-A9FCC6D521C8}"/>
    <cellStyle name="Comma 10 3 16 3 8" xfId="36481" xr:uid="{7AAB0E13-C3D3-488F-AF9F-C15338EA3F47}"/>
    <cellStyle name="Comma 10 3 16 3 9" xfId="28779" xr:uid="{BEF2BD1A-E19A-4B46-9665-05332A1F20AE}"/>
    <cellStyle name="Comma 10 3 16 4" xfId="6830" xr:uid="{33B24A22-DCF6-45B8-8DE2-CEC105AFFBA2}"/>
    <cellStyle name="Comma 10 3 16 4 2" xfId="14538" xr:uid="{1778E7E0-EA47-44D1-BA17-E1EDCC38F101}"/>
    <cellStyle name="Comma 10 3 16 4 2 2" xfId="47290" xr:uid="{B4A4BC65-8BFB-433D-8881-06984C8BCD75}"/>
    <cellStyle name="Comma 10 3 16 4 3" xfId="22245" xr:uid="{3005EAF2-E25A-4CA4-973A-7A3B9B090A9B}"/>
    <cellStyle name="Comma 10 3 16 4 3 2" xfId="54996" xr:uid="{5DB81FDA-E824-4953-9108-CE8A3B91FEBC}"/>
    <cellStyle name="Comma 10 3 16 4 4" xfId="39582" xr:uid="{9B034171-D753-4F71-B878-230EAD343992}"/>
    <cellStyle name="Comma 10 3 16 4 5" xfId="29949" xr:uid="{3758562B-9CA7-4C6B-8ECD-52F4815598BF}"/>
    <cellStyle name="Comma 10 3 16 5" xfId="8757" xr:uid="{218335A8-92EF-46AD-A7D1-B767A6500960}"/>
    <cellStyle name="Comma 10 3 16 5 2" xfId="16462" xr:uid="{B7995F02-1346-4F1A-8B72-9C5ADC4DBEBC}"/>
    <cellStyle name="Comma 10 3 16 5 2 2" xfId="49214" xr:uid="{309B0EF6-BA53-4A4C-AE6A-A02D55902A73}"/>
    <cellStyle name="Comma 10 3 16 5 3" xfId="24169" xr:uid="{4A1DD90E-A563-4F80-8526-7A7C205F1177}"/>
    <cellStyle name="Comma 10 3 16 5 3 2" xfId="56920" xr:uid="{69B7036B-3991-4D2B-98FF-BA05DACB2B27}"/>
    <cellStyle name="Comma 10 3 16 5 4" xfId="41509" xr:uid="{CFA3D204-664F-43BC-8F5B-9384AE109EF8}"/>
    <cellStyle name="Comma 10 3 16 5 5" xfId="31873" xr:uid="{4FED0167-83C1-45CA-BB8B-6583FDAB06DF}"/>
    <cellStyle name="Comma 10 3 16 6" xfId="10683" xr:uid="{CBE95F85-D68E-4F8D-8962-F8E702817651}"/>
    <cellStyle name="Comma 10 3 16 6 2" xfId="18388" xr:uid="{9682A598-B337-4FEE-8E6B-6D37D4122675}"/>
    <cellStyle name="Comma 10 3 16 6 2 2" xfId="51140" xr:uid="{49B5E68F-9F29-48EA-ABDF-EB8FECD254C3}"/>
    <cellStyle name="Comma 10 3 16 6 3" xfId="26095" xr:uid="{0B2751CF-321B-4E06-B472-65369DD421D3}"/>
    <cellStyle name="Comma 10 3 16 6 3 2" xfId="58846" xr:uid="{AF773AF3-9EAD-49B8-8A60-90A251E645C8}"/>
    <cellStyle name="Comma 10 3 16 6 4" xfId="43435" xr:uid="{FBEB8B6F-2437-4035-A49F-43ADAA345E69}"/>
    <cellStyle name="Comma 10 3 16 6 5" xfId="33799" xr:uid="{BB581415-EFBB-4417-BEB6-DC904BFED2A5}"/>
    <cellStyle name="Comma 10 3 16 7" xfId="4901" xr:uid="{E6F4C42F-5E7F-47F1-94CF-F2B91057724F}"/>
    <cellStyle name="Comma 10 3 16 7 2" xfId="37653" xr:uid="{A6F8037C-A962-4A0B-8DDC-4ADF0BA9E62E}"/>
    <cellStyle name="Comma 10 3 16 8" xfId="12613" xr:uid="{2EF2948C-B684-4682-97E8-1D7ED445769B}"/>
    <cellStyle name="Comma 10 3 16 8 2" xfId="45365" xr:uid="{386B2AC7-D11D-4A9C-A87C-C7C028B14AFD}"/>
    <cellStyle name="Comma 10 3 16 9" xfId="20321" xr:uid="{B6397DFE-9CAD-4DCA-AAE3-3FD6801FC0C8}"/>
    <cellStyle name="Comma 10 3 16 9 2" xfId="53072" xr:uid="{24076D73-8DD5-4765-B8A0-B23EEE8AABAB}"/>
    <cellStyle name="Comma 10 3 17" xfId="687" xr:uid="{F5B39EC4-EE50-4578-9C7E-2BA853B7C148}"/>
    <cellStyle name="Comma 10 3 17 10" xfId="35728" xr:uid="{A1A824B9-9C5B-42BA-80D4-FBF2064768F4}"/>
    <cellStyle name="Comma 10 3 17 11" xfId="28026" xr:uid="{3B092780-2EFB-4AAB-9AEC-D997632A9B71}"/>
    <cellStyle name="Comma 10 3 17 12" xfId="2915" xr:uid="{C1B35D51-59AC-4B21-B28D-B4E11686D6A1}"/>
    <cellStyle name="Comma 10 3 17 13" xfId="60499" xr:uid="{67CE00A3-C670-4345-B9B5-35271E915D01}"/>
    <cellStyle name="Comma 10 3 17 2" xfId="2199" xr:uid="{E0D907C2-5490-40A9-B3DD-D4F2F20BD396}"/>
    <cellStyle name="Comma 10 3 17 2 10" xfId="28384" xr:uid="{BF791281-03DF-41F2-9B2B-4AEE45C47AE6}"/>
    <cellStyle name="Comma 10 3 17 2 11" xfId="3324" xr:uid="{CB3E31CE-8FA2-4CA5-870B-3853DD47D43F}"/>
    <cellStyle name="Comma 10 3 17 2 12" xfId="61215" xr:uid="{C2351F52-7579-4D2A-933A-F7D443EC4FEE}"/>
    <cellStyle name="Comma 10 3 17 2 2" xfId="4170" xr:uid="{FC1EA499-1385-4540-958C-E66F41EC2B3D}"/>
    <cellStyle name="Comma 10 3 17 2 2 2" xfId="8033" xr:uid="{6365CC5C-78F8-4321-ACEB-13BE4276383F}"/>
    <cellStyle name="Comma 10 3 17 2 2 2 2" xfId="15738" xr:uid="{E542514A-17D8-4A75-8844-0B488E59AF7A}"/>
    <cellStyle name="Comma 10 3 17 2 2 2 2 2" xfId="48490" xr:uid="{F31AF172-871D-4C28-BA40-1B36985EAA0E}"/>
    <cellStyle name="Comma 10 3 17 2 2 2 3" xfId="23445" xr:uid="{6CCDD8DB-9D9F-44E8-BF97-8CC3FD4674AF}"/>
    <cellStyle name="Comma 10 3 17 2 2 2 3 2" xfId="56196" xr:uid="{6DAD690D-74CB-48BA-8995-E1B6C41CCF57}"/>
    <cellStyle name="Comma 10 3 17 2 2 2 4" xfId="40785" xr:uid="{AFC563AB-9773-435B-BD03-0C17577E5B0D}"/>
    <cellStyle name="Comma 10 3 17 2 2 2 5" xfId="31149" xr:uid="{7BB467CF-D876-4682-B31F-44344EC947D9}"/>
    <cellStyle name="Comma 10 3 17 2 2 3" xfId="9958" xr:uid="{0049EC2C-E0CA-415B-960D-49F8385B7C1C}"/>
    <cellStyle name="Comma 10 3 17 2 2 3 2" xfId="17663" xr:uid="{61526CDA-50A2-4D9F-ABA6-353CE55283E4}"/>
    <cellStyle name="Comma 10 3 17 2 2 3 2 2" xfId="50415" xr:uid="{CB8566D1-D524-4292-BDFB-600B01C9D30C}"/>
    <cellStyle name="Comma 10 3 17 2 2 3 3" xfId="25370" xr:uid="{F37FA933-847C-454C-BF80-138AED5DC8BA}"/>
    <cellStyle name="Comma 10 3 17 2 2 3 3 2" xfId="58121" xr:uid="{A14A83AB-2509-443A-9FA5-3161967BE83D}"/>
    <cellStyle name="Comma 10 3 17 2 2 3 4" xfId="42710" xr:uid="{7C304C5E-4693-4DA2-8DD9-EF1AF1D85053}"/>
    <cellStyle name="Comma 10 3 17 2 2 3 5" xfId="33074" xr:uid="{580510B0-668B-4423-BA83-F99CAE91CE1E}"/>
    <cellStyle name="Comma 10 3 17 2 2 4" xfId="11885" xr:uid="{AC5E59ED-1B95-4D83-826C-B1F2E0926DF8}"/>
    <cellStyle name="Comma 10 3 17 2 2 4 2" xfId="19590" xr:uid="{EC66EFC6-4027-411A-9836-7733FB85C2B0}"/>
    <cellStyle name="Comma 10 3 17 2 2 4 2 2" xfId="52342" xr:uid="{50AD70EC-FD71-40A0-B800-D5FA82DA05E1}"/>
    <cellStyle name="Comma 10 3 17 2 2 4 3" xfId="27297" xr:uid="{0271EBDF-CCC8-4024-9666-BCB59A55ED03}"/>
    <cellStyle name="Comma 10 3 17 2 2 4 3 2" xfId="60048" xr:uid="{9F5D9C0F-243A-46D1-AE4A-F384BA0D3A74}"/>
    <cellStyle name="Comma 10 3 17 2 2 4 4" xfId="44637" xr:uid="{681DDB94-D04A-48C7-97B3-5A2E6FE49B9B}"/>
    <cellStyle name="Comma 10 3 17 2 2 4 5" xfId="35001" xr:uid="{AC475035-7864-4293-BE05-687D67CA1800}"/>
    <cellStyle name="Comma 10 3 17 2 2 5" xfId="6102" xr:uid="{5A6917B6-00E0-4CB3-B4F1-C3555D482598}"/>
    <cellStyle name="Comma 10 3 17 2 2 5 2" xfId="38854" xr:uid="{3145192E-13B2-45D3-A7E1-0E44530EE443}"/>
    <cellStyle name="Comma 10 3 17 2 2 6" xfId="13814" xr:uid="{A6C7B678-AFF2-4FB4-9179-FDB147FDB854}"/>
    <cellStyle name="Comma 10 3 17 2 2 6 2" xfId="46566" xr:uid="{A80B08DE-6C05-479C-A807-498307CFAF48}"/>
    <cellStyle name="Comma 10 3 17 2 2 7" xfId="21521" xr:uid="{DCDE1CB3-0BEC-42A6-B8CB-431EF1DCD209}"/>
    <cellStyle name="Comma 10 3 17 2 2 7 2" xfId="54272" xr:uid="{8A48483A-F113-444E-88A0-8900B450F433}"/>
    <cellStyle name="Comma 10 3 17 2 2 8" xfId="36927" xr:uid="{16DC74AF-5212-4B20-86A0-5C2853948B76}"/>
    <cellStyle name="Comma 10 3 17 2 2 9" xfId="29225" xr:uid="{D821F552-DD10-4759-8A32-909B36C9695B}"/>
    <cellStyle name="Comma 10 3 17 2 3" xfId="7192" xr:uid="{BCDC42C3-9C6B-4723-B449-F9E3EA464D3D}"/>
    <cellStyle name="Comma 10 3 17 2 3 2" xfId="14897" xr:uid="{FC1F3BEC-8E64-4B43-A084-D7863A3612E2}"/>
    <cellStyle name="Comma 10 3 17 2 3 2 2" xfId="47649" xr:uid="{FF327BAF-9B6E-4E25-A192-DB84A4FD2D94}"/>
    <cellStyle name="Comma 10 3 17 2 3 3" xfId="22604" xr:uid="{0AC48217-0A5A-4E76-A100-F2E1047553D8}"/>
    <cellStyle name="Comma 10 3 17 2 3 3 2" xfId="55355" xr:uid="{3CA17E67-D758-4E40-9EA3-0F253F8BE67B}"/>
    <cellStyle name="Comma 10 3 17 2 3 4" xfId="39944" xr:uid="{8E1F4FEF-CF0E-4CA6-8274-FABABD153E16}"/>
    <cellStyle name="Comma 10 3 17 2 3 5" xfId="30308" xr:uid="{CC7D89E0-F79A-4C91-9537-F63DE4308ACF}"/>
    <cellStyle name="Comma 10 3 17 2 4" xfId="9117" xr:uid="{2E106EB2-2007-4831-81DB-A44E93AF40D9}"/>
    <cellStyle name="Comma 10 3 17 2 4 2" xfId="16822" xr:uid="{9AA65797-6702-4417-A016-87517E9F06F2}"/>
    <cellStyle name="Comma 10 3 17 2 4 2 2" xfId="49574" xr:uid="{BF3049A8-B44D-4F72-BD14-CAD0F391E73F}"/>
    <cellStyle name="Comma 10 3 17 2 4 3" xfId="24529" xr:uid="{5F0D3236-E941-49BD-80A1-C44B806F88A6}"/>
    <cellStyle name="Comma 10 3 17 2 4 3 2" xfId="57280" xr:uid="{7472E74F-42CF-40A9-85B9-64BE62BFB73B}"/>
    <cellStyle name="Comma 10 3 17 2 4 4" xfId="41869" xr:uid="{96982E26-B614-461A-AF89-49F192DB9EF9}"/>
    <cellStyle name="Comma 10 3 17 2 4 5" xfId="32233" xr:uid="{AE5DB7F6-1068-450A-8A37-B2D269C406F5}"/>
    <cellStyle name="Comma 10 3 17 2 5" xfId="11044" xr:uid="{7FF8D11D-095D-4F2F-9275-5F6FE92A00BF}"/>
    <cellStyle name="Comma 10 3 17 2 5 2" xfId="18749" xr:uid="{B348F5E8-0793-41C7-8FF6-0C8AA8B54636}"/>
    <cellStyle name="Comma 10 3 17 2 5 2 2" xfId="51501" xr:uid="{2CF7C9C6-D3AD-43EB-8B7A-25B718A54DF3}"/>
    <cellStyle name="Comma 10 3 17 2 5 3" xfId="26456" xr:uid="{E213D9F2-9CAE-4CD3-B52C-2C06486458C9}"/>
    <cellStyle name="Comma 10 3 17 2 5 3 2" xfId="59207" xr:uid="{438D31BD-2B3D-468A-A30E-EEA7F6D118FB}"/>
    <cellStyle name="Comma 10 3 17 2 5 4" xfId="43796" xr:uid="{27497F8C-7ED9-45D9-B9D6-B16386B994F1}"/>
    <cellStyle name="Comma 10 3 17 2 5 5" xfId="34160" xr:uid="{F1A74921-A413-4268-A890-9F8E0C60DBCF}"/>
    <cellStyle name="Comma 10 3 17 2 6" xfId="5261" xr:uid="{F6771F49-6EB9-4248-B3F3-85A5E73EB8F6}"/>
    <cellStyle name="Comma 10 3 17 2 6 2" xfId="38013" xr:uid="{0B09A8CA-17D6-4431-80A3-DFB8A18DAD86}"/>
    <cellStyle name="Comma 10 3 17 2 7" xfId="12973" xr:uid="{4B7E81FC-2FF3-414B-AFC9-6AC70D9E0D21}"/>
    <cellStyle name="Comma 10 3 17 2 7 2" xfId="45725" xr:uid="{F19B4EC5-494D-44F1-A10E-E50941EB97D8}"/>
    <cellStyle name="Comma 10 3 17 2 8" xfId="20680" xr:uid="{EB650F32-50BB-4C9E-BD96-0C2B4554E7FF}"/>
    <cellStyle name="Comma 10 3 17 2 8 2" xfId="53431" xr:uid="{39139784-2C88-4837-93DF-1321A5E2D015}"/>
    <cellStyle name="Comma 10 3 17 2 9" xfId="36086" xr:uid="{550019C0-3521-43F5-AC6D-1AA914DCCD47}"/>
    <cellStyle name="Comma 10 3 17 3" xfId="3720" xr:uid="{01147AF3-951C-47A1-ADEA-3D4B12F3B80F}"/>
    <cellStyle name="Comma 10 3 17 3 2" xfId="7588" xr:uid="{6D733A3F-B497-4F4B-9D72-E4E7A67BA02F}"/>
    <cellStyle name="Comma 10 3 17 3 2 2" xfId="15293" xr:uid="{834175AA-D635-41DC-98CE-48FC70C88C55}"/>
    <cellStyle name="Comma 10 3 17 3 2 2 2" xfId="48045" xr:uid="{E53DAF6B-4900-4988-8E54-06D0D0F236B6}"/>
    <cellStyle name="Comma 10 3 17 3 2 3" xfId="23000" xr:uid="{DDE71C8F-B9C8-4977-8561-C08AC9828814}"/>
    <cellStyle name="Comma 10 3 17 3 2 3 2" xfId="55751" xr:uid="{04139289-BCE3-4DC0-B672-448496F5F03E}"/>
    <cellStyle name="Comma 10 3 17 3 2 4" xfId="40340" xr:uid="{A8F6B866-369B-4DD5-ACB2-66D2ED14FC49}"/>
    <cellStyle name="Comma 10 3 17 3 2 5" xfId="30704" xr:uid="{CEE047C6-6640-43C3-9B35-0476BAB88DFC}"/>
    <cellStyle name="Comma 10 3 17 3 3" xfId="9513" xr:uid="{214FB480-F338-4BF5-B206-56A763A1BC86}"/>
    <cellStyle name="Comma 10 3 17 3 3 2" xfId="17218" xr:uid="{4E30D27B-B02C-47EF-AD08-4C918FE4FD07}"/>
    <cellStyle name="Comma 10 3 17 3 3 2 2" xfId="49970" xr:uid="{87C4D50D-C5CB-4CE6-9ABA-1C031BB5FA23}"/>
    <cellStyle name="Comma 10 3 17 3 3 3" xfId="24925" xr:uid="{508C8708-2CD5-4807-A83E-47D4DD5AFEFC}"/>
    <cellStyle name="Comma 10 3 17 3 3 3 2" xfId="57676" xr:uid="{DCDE7CA0-2F4A-4918-97F7-06F238654804}"/>
    <cellStyle name="Comma 10 3 17 3 3 4" xfId="42265" xr:uid="{BBA8ECFC-D9A6-4FE6-8CD6-DB5C0C367B05}"/>
    <cellStyle name="Comma 10 3 17 3 3 5" xfId="32629" xr:uid="{5CFBA409-2563-4331-BD58-17BAC0E3D840}"/>
    <cellStyle name="Comma 10 3 17 3 4" xfId="11440" xr:uid="{7D257B25-392E-4F7D-B89E-FD4394386416}"/>
    <cellStyle name="Comma 10 3 17 3 4 2" xfId="19145" xr:uid="{E2DCFC50-7C54-4D2E-8608-8C85C866267F}"/>
    <cellStyle name="Comma 10 3 17 3 4 2 2" xfId="51897" xr:uid="{461A7731-5229-4B35-AF3C-6CDA0E51907D}"/>
    <cellStyle name="Comma 10 3 17 3 4 3" xfId="26852" xr:uid="{4AEC328C-2EE8-4482-8BE8-935C8F843513}"/>
    <cellStyle name="Comma 10 3 17 3 4 3 2" xfId="59603" xr:uid="{B8715716-8B25-4640-AC1A-5C4D95002E5F}"/>
    <cellStyle name="Comma 10 3 17 3 4 4" xfId="44192" xr:uid="{B074893C-8281-4BD7-860C-321813759D9B}"/>
    <cellStyle name="Comma 10 3 17 3 4 5" xfId="34556" xr:uid="{1177AAFB-023F-45C5-89FD-84C6E4005B62}"/>
    <cellStyle name="Comma 10 3 17 3 5" xfId="5657" xr:uid="{8BCB1EEF-4328-4B1A-A8D0-8D8F8AC04510}"/>
    <cellStyle name="Comma 10 3 17 3 5 2" xfId="38409" xr:uid="{8DDA3177-DC33-4CDF-9E8C-4C54686E0146}"/>
    <cellStyle name="Comma 10 3 17 3 6" xfId="13369" xr:uid="{F11C9991-DE69-43DC-A00B-115F1688F8AD}"/>
    <cellStyle name="Comma 10 3 17 3 6 2" xfId="46121" xr:uid="{308F87D1-99F7-4DED-8DE2-7E148645F606}"/>
    <cellStyle name="Comma 10 3 17 3 7" xfId="21076" xr:uid="{87BBFB27-E907-4D32-9011-D84C67C01B6B}"/>
    <cellStyle name="Comma 10 3 17 3 7 2" xfId="53827" xr:uid="{EFB9DE20-E5A3-4EA9-8C90-1D4D2AC096E2}"/>
    <cellStyle name="Comma 10 3 17 3 8" xfId="36482" xr:uid="{CA44D3F0-29BF-4E5F-B1FA-A00F68600BDF}"/>
    <cellStyle name="Comma 10 3 17 3 9" xfId="28780" xr:uid="{BC2A180F-A11E-40B2-B57E-D2512F85AD54}"/>
    <cellStyle name="Comma 10 3 17 4" xfId="6831" xr:uid="{DA7B9D0A-B930-4A5D-9F79-51241B980023}"/>
    <cellStyle name="Comma 10 3 17 4 2" xfId="14539" xr:uid="{FA4D9C70-6A0F-49FF-AB26-9030F43A9F73}"/>
    <cellStyle name="Comma 10 3 17 4 2 2" xfId="47291" xr:uid="{AF89ED40-40E5-453C-B029-773660D79C87}"/>
    <cellStyle name="Comma 10 3 17 4 3" xfId="22246" xr:uid="{AD77BD3C-D2C3-4EE4-8487-F33F054E103F}"/>
    <cellStyle name="Comma 10 3 17 4 3 2" xfId="54997" xr:uid="{F0E8EFC0-86AC-4F96-A800-7B9DCA180FB6}"/>
    <cellStyle name="Comma 10 3 17 4 4" xfId="39583" xr:uid="{20C5F395-905F-4C46-A7A2-C4C7B270A6D4}"/>
    <cellStyle name="Comma 10 3 17 4 5" xfId="29950" xr:uid="{32030B65-AB74-4BB2-9030-F96F572A0A3A}"/>
    <cellStyle name="Comma 10 3 17 5" xfId="8758" xr:uid="{4557F1B3-6BC0-4595-8350-A3314B2385F9}"/>
    <cellStyle name="Comma 10 3 17 5 2" xfId="16463" xr:uid="{81199187-A90F-4AE0-9A18-60D249EE9FB2}"/>
    <cellStyle name="Comma 10 3 17 5 2 2" xfId="49215" xr:uid="{0E38C1D7-6911-4E60-914D-55A8802B571C}"/>
    <cellStyle name="Comma 10 3 17 5 3" xfId="24170" xr:uid="{12075DAD-3D21-4048-A158-9FDAC7B6C1F4}"/>
    <cellStyle name="Comma 10 3 17 5 3 2" xfId="56921" xr:uid="{01199E76-041D-4AAB-93E1-FAC3C19F48B0}"/>
    <cellStyle name="Comma 10 3 17 5 4" xfId="41510" xr:uid="{61BC0424-0112-4A74-B7E6-C2F7A720105B}"/>
    <cellStyle name="Comma 10 3 17 5 5" xfId="31874" xr:uid="{C4C1C949-EF0C-48EC-9398-DD68382B9A9B}"/>
    <cellStyle name="Comma 10 3 17 6" xfId="10684" xr:uid="{E9895BB2-59BC-44DE-9A53-9C2AD4C4E2C1}"/>
    <cellStyle name="Comma 10 3 17 6 2" xfId="18389" xr:uid="{07748FE2-A8B2-4DF8-8ADA-1F3C07751FE4}"/>
    <cellStyle name="Comma 10 3 17 6 2 2" xfId="51141" xr:uid="{39EF33E1-37CB-4506-9961-739A47F76253}"/>
    <cellStyle name="Comma 10 3 17 6 3" xfId="26096" xr:uid="{E41446E7-F18E-4645-8B36-A3161FD03702}"/>
    <cellStyle name="Comma 10 3 17 6 3 2" xfId="58847" xr:uid="{35A8006D-2040-4CAF-A0CC-DF9347DA3E2A}"/>
    <cellStyle name="Comma 10 3 17 6 4" xfId="43436" xr:uid="{788F7AB4-A7FD-4622-A759-D860B5410D10}"/>
    <cellStyle name="Comma 10 3 17 6 5" xfId="33800" xr:uid="{7F091A0F-D581-4474-8925-89A42723028E}"/>
    <cellStyle name="Comma 10 3 17 7" xfId="4902" xr:uid="{631BAD2E-321F-4E06-BB95-C8BF990856C2}"/>
    <cellStyle name="Comma 10 3 17 7 2" xfId="37654" xr:uid="{1D75715E-AB8F-4F9E-A755-39F184B6EF30}"/>
    <cellStyle name="Comma 10 3 17 8" xfId="12614" xr:uid="{3647F9B4-EBC1-455E-A9F1-20D9D00DAEAA}"/>
    <cellStyle name="Comma 10 3 17 8 2" xfId="45366" xr:uid="{E77EA280-FCA3-48D7-883E-CAA2B4BF2357}"/>
    <cellStyle name="Comma 10 3 17 9" xfId="20322" xr:uid="{C949F5DD-D1F8-4FE0-9697-C65EE20E0158}"/>
    <cellStyle name="Comma 10 3 17 9 2" xfId="53073" xr:uid="{AB2C51F4-F660-494C-9B90-D559D67E0DBE}"/>
    <cellStyle name="Comma 10 3 18" xfId="2191" xr:uid="{595B7AA3-7F79-475E-B348-E941597F668A}"/>
    <cellStyle name="Comma 10 3 18 10" xfId="28376" xr:uid="{B40DBC66-EF17-4B34-A7EE-8092BD2A3482}"/>
    <cellStyle name="Comma 10 3 18 11" xfId="3316" xr:uid="{3BB90A96-E328-4B3E-87FC-9DCEAF590093}"/>
    <cellStyle name="Comma 10 3 18 12" xfId="61207" xr:uid="{8719A4EB-CBA2-499C-B282-6A2A25E4E7A2}"/>
    <cellStyle name="Comma 10 3 18 2" xfId="4162" xr:uid="{4450579A-7440-4CD4-99CB-2B0431001E2F}"/>
    <cellStyle name="Comma 10 3 18 2 2" xfId="8025" xr:uid="{9DFFC3A5-1668-4728-8D24-60332618563F}"/>
    <cellStyle name="Comma 10 3 18 2 2 2" xfId="15730" xr:uid="{47225859-F5EC-45C9-8A93-9330753EFDD6}"/>
    <cellStyle name="Comma 10 3 18 2 2 2 2" xfId="48482" xr:uid="{6AB8D494-AF89-4BED-BEA2-0A7B3D103FDB}"/>
    <cellStyle name="Comma 10 3 18 2 2 3" xfId="23437" xr:uid="{6DD3B0A4-F12A-4503-9D6C-D95778D3D70D}"/>
    <cellStyle name="Comma 10 3 18 2 2 3 2" xfId="56188" xr:uid="{90A17F64-5356-423D-A9A0-D95D7F57EB8C}"/>
    <cellStyle name="Comma 10 3 18 2 2 4" xfId="40777" xr:uid="{F956C8F3-0082-4DBC-9AB6-33F67ACBB4AB}"/>
    <cellStyle name="Comma 10 3 18 2 2 5" xfId="31141" xr:uid="{13323606-75E9-4272-8403-F8DDE76A6459}"/>
    <cellStyle name="Comma 10 3 18 2 3" xfId="9950" xr:uid="{94B52CA8-AC40-4567-B0FE-BCBC33318B6A}"/>
    <cellStyle name="Comma 10 3 18 2 3 2" xfId="17655" xr:uid="{358D6B17-6D52-4CBD-BCE7-202234F9233E}"/>
    <cellStyle name="Comma 10 3 18 2 3 2 2" xfId="50407" xr:uid="{F0FCDAD8-2C65-4315-AC6F-1FBB8BF11E54}"/>
    <cellStyle name="Comma 10 3 18 2 3 3" xfId="25362" xr:uid="{B9FB4AA9-68EC-40CD-BA7B-50380C804FB9}"/>
    <cellStyle name="Comma 10 3 18 2 3 3 2" xfId="58113" xr:uid="{F836D29B-CBA3-4731-B37C-463ED3C605E6}"/>
    <cellStyle name="Comma 10 3 18 2 3 4" xfId="42702" xr:uid="{C8081BE8-A2AD-4DBB-ADEC-49DC5DD56A48}"/>
    <cellStyle name="Comma 10 3 18 2 3 5" xfId="33066" xr:uid="{7EF3411A-B9E0-49DF-A4B7-3252D9F3D3FE}"/>
    <cellStyle name="Comma 10 3 18 2 4" xfId="11877" xr:uid="{6393DAC3-C802-4826-A6F4-439E6E803F60}"/>
    <cellStyle name="Comma 10 3 18 2 4 2" xfId="19582" xr:uid="{A31424CF-529A-4CA7-8377-B4FFF283A3C3}"/>
    <cellStyle name="Comma 10 3 18 2 4 2 2" xfId="52334" xr:uid="{001AFE75-EBC9-432C-974F-532AE350FF77}"/>
    <cellStyle name="Comma 10 3 18 2 4 3" xfId="27289" xr:uid="{73B32CFE-EF63-4E37-91FC-3C3EA9E6136C}"/>
    <cellStyle name="Comma 10 3 18 2 4 3 2" xfId="60040" xr:uid="{4ACD8014-A403-4443-911C-1F49463C0582}"/>
    <cellStyle name="Comma 10 3 18 2 4 4" xfId="44629" xr:uid="{1889BA4F-327B-415D-A728-D07C54BA90F8}"/>
    <cellStyle name="Comma 10 3 18 2 4 5" xfId="34993" xr:uid="{1FEA1CD9-60B4-4463-9F9A-70B8FDE1DB69}"/>
    <cellStyle name="Comma 10 3 18 2 5" xfId="6094" xr:uid="{6FFE8DEC-7F7D-4B4C-A729-E7BF6169BC00}"/>
    <cellStyle name="Comma 10 3 18 2 5 2" xfId="38846" xr:uid="{B55B8F11-43DF-4EC7-9B02-E354A756A802}"/>
    <cellStyle name="Comma 10 3 18 2 6" xfId="13806" xr:uid="{7B71EC5E-77FA-4005-B755-1C51EC626A60}"/>
    <cellStyle name="Comma 10 3 18 2 6 2" xfId="46558" xr:uid="{8CCC89C4-0E80-4798-A952-6ABF57980680}"/>
    <cellStyle name="Comma 10 3 18 2 7" xfId="21513" xr:uid="{75AF512F-704A-4FCA-A020-FD5C4F18316D}"/>
    <cellStyle name="Comma 10 3 18 2 7 2" xfId="54264" xr:uid="{C59A1FE7-E99F-4F2D-8875-EEF548F98896}"/>
    <cellStyle name="Comma 10 3 18 2 8" xfId="36919" xr:uid="{CD25A329-B280-44A4-AFC2-2EE855FE9588}"/>
    <cellStyle name="Comma 10 3 18 2 9" xfId="29217" xr:uid="{6B189C8C-D72B-40F6-A215-B8F108D28435}"/>
    <cellStyle name="Comma 10 3 18 3" xfId="7184" xr:uid="{DD7F6AF0-2DDC-4547-A337-1BFDB51BB232}"/>
    <cellStyle name="Comma 10 3 18 3 2" xfId="14889" xr:uid="{F7ADBC34-3181-4604-B11B-1ED24F489A8E}"/>
    <cellStyle name="Comma 10 3 18 3 2 2" xfId="47641" xr:uid="{0038B59D-3660-42A6-91B2-788FF55F51CF}"/>
    <cellStyle name="Comma 10 3 18 3 3" xfId="22596" xr:uid="{106EBE85-CB68-4D51-9BE9-121EFE21DAAE}"/>
    <cellStyle name="Comma 10 3 18 3 3 2" xfId="55347" xr:uid="{71935EE0-08F1-46D4-8635-C386D6EF85C5}"/>
    <cellStyle name="Comma 10 3 18 3 4" xfId="39936" xr:uid="{5F730FA0-1A06-428E-9D6C-8F93DD942CE4}"/>
    <cellStyle name="Comma 10 3 18 3 5" xfId="30300" xr:uid="{FD6F77CD-1365-44D2-8634-0667C6325711}"/>
    <cellStyle name="Comma 10 3 18 4" xfId="9109" xr:uid="{E4A55205-8A3F-45E6-9DD1-502A53D0E1B8}"/>
    <cellStyle name="Comma 10 3 18 4 2" xfId="16814" xr:uid="{38921CF6-0903-4EC7-8B34-681AD144851E}"/>
    <cellStyle name="Comma 10 3 18 4 2 2" xfId="49566" xr:uid="{A45D2515-A0AC-4C01-A113-D165355A2899}"/>
    <cellStyle name="Comma 10 3 18 4 3" xfId="24521" xr:uid="{13FFA2D4-F3C0-4317-B76B-E088E8AD76BA}"/>
    <cellStyle name="Comma 10 3 18 4 3 2" xfId="57272" xr:uid="{82ACC53F-56BD-4D1B-A09D-6504F1A867A2}"/>
    <cellStyle name="Comma 10 3 18 4 4" xfId="41861" xr:uid="{C6F6CC96-09DD-4AC9-B7AB-5AFA48C8FA65}"/>
    <cellStyle name="Comma 10 3 18 4 5" xfId="32225" xr:uid="{62230AA4-6818-432F-99A2-F3B865F64503}"/>
    <cellStyle name="Comma 10 3 18 5" xfId="11036" xr:uid="{19B216FC-C855-4B65-AE92-DAC0EC8E00B9}"/>
    <cellStyle name="Comma 10 3 18 5 2" xfId="18741" xr:uid="{2EA3F04A-ADC2-4335-A13F-8E6F71410328}"/>
    <cellStyle name="Comma 10 3 18 5 2 2" xfId="51493" xr:uid="{5C251E45-D90C-4653-84A1-12D5236C98D1}"/>
    <cellStyle name="Comma 10 3 18 5 3" xfId="26448" xr:uid="{44920CA5-B496-4EDC-8ABF-B946079478DD}"/>
    <cellStyle name="Comma 10 3 18 5 3 2" xfId="59199" xr:uid="{0DC35D43-5D29-45BC-9DF1-F9EAF3511E4B}"/>
    <cellStyle name="Comma 10 3 18 5 4" xfId="43788" xr:uid="{F7A5923C-A1E5-4D35-9C84-44847ECC63E0}"/>
    <cellStyle name="Comma 10 3 18 5 5" xfId="34152" xr:uid="{AD3A8D88-E819-4DA8-BBBB-99995017BD35}"/>
    <cellStyle name="Comma 10 3 18 6" xfId="5253" xr:uid="{477CB587-F8AD-4EE8-B959-694212A4FC4E}"/>
    <cellStyle name="Comma 10 3 18 6 2" xfId="38005" xr:uid="{1AE71207-1FDB-480E-8DF1-7F0E2DD120B5}"/>
    <cellStyle name="Comma 10 3 18 7" xfId="12965" xr:uid="{C173C1FB-471D-4A38-930A-123E31B98C07}"/>
    <cellStyle name="Comma 10 3 18 7 2" xfId="45717" xr:uid="{7008A30E-B6CE-49E3-84A0-D808A41622C6}"/>
    <cellStyle name="Comma 10 3 18 8" xfId="20672" xr:uid="{B6FE980F-DEC4-47F2-9EB8-4560AF815B03}"/>
    <cellStyle name="Comma 10 3 18 8 2" xfId="53423" xr:uid="{DDBDCCED-4799-44B7-BC5F-A0037AA2777B}"/>
    <cellStyle name="Comma 10 3 18 9" xfId="36078" xr:uid="{9DD94CC5-19C2-411E-85CE-7754F5E9E7EB}"/>
    <cellStyle name="Comma 10 3 19" xfId="3712" xr:uid="{2F5EEE82-6F20-4E2D-B1A4-AD37F9BCE804}"/>
    <cellStyle name="Comma 10 3 19 2" xfId="7580" xr:uid="{A63F927D-80A4-4D4E-B95B-39E286C972AF}"/>
    <cellStyle name="Comma 10 3 19 2 2" xfId="15285" xr:uid="{7368CCCE-B06A-4D90-8CFF-8E616582C6EF}"/>
    <cellStyle name="Comma 10 3 19 2 2 2" xfId="48037" xr:uid="{253029F0-C877-4E2F-AF91-22E1227C36D1}"/>
    <cellStyle name="Comma 10 3 19 2 3" xfId="22992" xr:uid="{0F35DF0F-D771-47DD-8B2E-655C9323C7D0}"/>
    <cellStyle name="Comma 10 3 19 2 3 2" xfId="55743" xr:uid="{AF18212A-97C1-4B87-BF7A-7A3985D48F67}"/>
    <cellStyle name="Comma 10 3 19 2 4" xfId="40332" xr:uid="{DD64C84D-9D0D-4A0D-9D1F-BBD3DFC1E56A}"/>
    <cellStyle name="Comma 10 3 19 2 5" xfId="30696" xr:uid="{263AFAB6-A36E-441A-9F11-3F109435DB5A}"/>
    <cellStyle name="Comma 10 3 19 3" xfId="9505" xr:uid="{5C6DCA16-D005-4FDA-991C-6ACAFECEEDE8}"/>
    <cellStyle name="Comma 10 3 19 3 2" xfId="17210" xr:uid="{9526BB0C-E55A-4C9B-83DE-8B95B9D53C01}"/>
    <cellStyle name="Comma 10 3 19 3 2 2" xfId="49962" xr:uid="{5C95DDF2-4DF5-4493-8A8A-502846574323}"/>
    <cellStyle name="Comma 10 3 19 3 3" xfId="24917" xr:uid="{BE73DA0B-B040-4DDE-AA65-A2DDBBC3C810}"/>
    <cellStyle name="Comma 10 3 19 3 3 2" xfId="57668" xr:uid="{0AC0B6B7-3BDF-4958-9104-A3B1494E0ECC}"/>
    <cellStyle name="Comma 10 3 19 3 4" xfId="42257" xr:uid="{30FB66A7-FEE5-4799-85B7-D4ED8DF19585}"/>
    <cellStyle name="Comma 10 3 19 3 5" xfId="32621" xr:uid="{67C99ED4-3B52-405A-A673-89A2421D5C4D}"/>
    <cellStyle name="Comma 10 3 19 4" xfId="11432" xr:uid="{61B55196-7E36-4682-8534-C7C3E8FE419A}"/>
    <cellStyle name="Comma 10 3 19 4 2" xfId="19137" xr:uid="{4B7FAF68-8AE1-4E81-A3EE-C1BA5C2E1CCF}"/>
    <cellStyle name="Comma 10 3 19 4 2 2" xfId="51889" xr:uid="{38A701A6-13A9-4254-AD67-7839CDFCC224}"/>
    <cellStyle name="Comma 10 3 19 4 3" xfId="26844" xr:uid="{CFC83976-431A-4BE1-B7CA-1B42E626ACFE}"/>
    <cellStyle name="Comma 10 3 19 4 3 2" xfId="59595" xr:uid="{21B0ECFA-7380-47A2-99FA-5DD161C31BF1}"/>
    <cellStyle name="Comma 10 3 19 4 4" xfId="44184" xr:uid="{675CB83D-CFB6-44AF-A9ED-EAC8FE61B358}"/>
    <cellStyle name="Comma 10 3 19 4 5" xfId="34548" xr:uid="{E53933D9-64C9-4BA0-A5F3-F52249898480}"/>
    <cellStyle name="Comma 10 3 19 5" xfId="5649" xr:uid="{210CD951-4E6E-4D69-ABEA-13D7377ECA8E}"/>
    <cellStyle name="Comma 10 3 19 5 2" xfId="38401" xr:uid="{4B248C50-0E8D-44B6-A4C5-6DE4C58BDB80}"/>
    <cellStyle name="Comma 10 3 19 6" xfId="13361" xr:uid="{22DDB16A-5687-415C-8F03-20059A1769F7}"/>
    <cellStyle name="Comma 10 3 19 6 2" xfId="46113" xr:uid="{7244D833-DAC9-4C8F-8004-D4142553D2D5}"/>
    <cellStyle name="Comma 10 3 19 7" xfId="21068" xr:uid="{B7004AF1-050F-4519-AC9D-1320950F32F1}"/>
    <cellStyle name="Comma 10 3 19 7 2" xfId="53819" xr:uid="{E847CA4E-5817-422C-9621-5B76C7A296A7}"/>
    <cellStyle name="Comma 10 3 19 8" xfId="36474" xr:uid="{7985C7EE-E529-4312-A60C-DCA0C5ADBA11}"/>
    <cellStyle name="Comma 10 3 19 9" xfId="28772" xr:uid="{917C862F-246D-450F-9485-3DF87260C5D1}"/>
    <cellStyle name="Comma 10 3 2" xfId="688" xr:uid="{B75086CB-4972-44B2-9F7D-DFFFD628B4E1}"/>
    <cellStyle name="Comma 10 3 2 10" xfId="35729" xr:uid="{0B1D8AEF-AFB5-4410-B04A-7CA09C11BB7A}"/>
    <cellStyle name="Comma 10 3 2 11" xfId="28027" xr:uid="{6C39B049-DDE0-44B5-8120-D8796AC0E3AD}"/>
    <cellStyle name="Comma 10 3 2 12" xfId="2916" xr:uid="{E7E207BB-BAAF-4135-A0D2-2AC1B4F5C0A4}"/>
    <cellStyle name="Comma 10 3 2 13" xfId="60500" xr:uid="{63B32399-F387-4939-B1E2-F24B2E5E4AB7}"/>
    <cellStyle name="Comma 10 3 2 2" xfId="2200" xr:uid="{1E5C0837-BC08-411C-94BA-BE8959DE7F5D}"/>
    <cellStyle name="Comma 10 3 2 2 10" xfId="28385" xr:uid="{1F1D3171-9555-4FC8-8B63-B1E68307E740}"/>
    <cellStyle name="Comma 10 3 2 2 11" xfId="3325" xr:uid="{899AC26B-9AEC-45BD-99A0-B0A6E2F5B15F}"/>
    <cellStyle name="Comma 10 3 2 2 12" xfId="61216" xr:uid="{2889E9A0-8630-4081-99C0-987B7E8B692C}"/>
    <cellStyle name="Comma 10 3 2 2 2" xfId="4171" xr:uid="{090223A7-FE14-4EC1-A861-A68DC20E615A}"/>
    <cellStyle name="Comma 10 3 2 2 2 2" xfId="8034" xr:uid="{636E266E-16AF-401A-A9C7-16F4364E2DCD}"/>
    <cellStyle name="Comma 10 3 2 2 2 2 2" xfId="15739" xr:uid="{4BCB89E4-8B0F-4790-A0D2-1859C7375988}"/>
    <cellStyle name="Comma 10 3 2 2 2 2 2 2" xfId="48491" xr:uid="{D8A246A1-F09E-47C4-9AE6-0A1D16C08F7F}"/>
    <cellStyle name="Comma 10 3 2 2 2 2 3" xfId="23446" xr:uid="{18FAD078-56F0-48E1-8E5C-E4D69100F4B1}"/>
    <cellStyle name="Comma 10 3 2 2 2 2 3 2" xfId="56197" xr:uid="{A255B5CA-1FB7-4A21-8311-7F9C20990E2C}"/>
    <cellStyle name="Comma 10 3 2 2 2 2 4" xfId="40786" xr:uid="{0ED3A22E-60C9-4307-95D0-7318C00EBD15}"/>
    <cellStyle name="Comma 10 3 2 2 2 2 5" xfId="31150" xr:uid="{6DB3E447-D47A-4B13-851C-3A275CDD63E1}"/>
    <cellStyle name="Comma 10 3 2 2 2 3" xfId="9959" xr:uid="{319EDB2B-B0DB-4688-95E2-BE7A8A38735F}"/>
    <cellStyle name="Comma 10 3 2 2 2 3 2" xfId="17664" xr:uid="{9226FAFE-BAD2-47E9-B9D3-AF50089F31F7}"/>
    <cellStyle name="Comma 10 3 2 2 2 3 2 2" xfId="50416" xr:uid="{2956D159-3362-432F-AD0E-53FE0DED08D6}"/>
    <cellStyle name="Comma 10 3 2 2 2 3 3" xfId="25371" xr:uid="{38C9A2ED-7B8D-4925-95FA-4421DF3BB70F}"/>
    <cellStyle name="Comma 10 3 2 2 2 3 3 2" xfId="58122" xr:uid="{BED5114C-328F-4895-8CEC-C61D94C6F6FB}"/>
    <cellStyle name="Comma 10 3 2 2 2 3 4" xfId="42711" xr:uid="{34BCB957-FF74-4108-B21D-92ED27622BF6}"/>
    <cellStyle name="Comma 10 3 2 2 2 3 5" xfId="33075" xr:uid="{53646B7B-0184-49A9-ABE2-C4A0CBB422C2}"/>
    <cellStyle name="Comma 10 3 2 2 2 4" xfId="11886" xr:uid="{BA656F15-FE7C-4DD2-8BB1-DBC12C1B5A5B}"/>
    <cellStyle name="Comma 10 3 2 2 2 4 2" xfId="19591" xr:uid="{5D157037-E8CB-4A0C-AF1F-EB15BC460C18}"/>
    <cellStyle name="Comma 10 3 2 2 2 4 2 2" xfId="52343" xr:uid="{6350D2F8-05EC-4DDA-A52C-FDC401637C6A}"/>
    <cellStyle name="Comma 10 3 2 2 2 4 3" xfId="27298" xr:uid="{0F60CFEC-8A1D-4B30-89EC-8EA21F920F95}"/>
    <cellStyle name="Comma 10 3 2 2 2 4 3 2" xfId="60049" xr:uid="{E54B9C73-0B2F-436E-B4BE-9BC70690E5A4}"/>
    <cellStyle name="Comma 10 3 2 2 2 4 4" xfId="44638" xr:uid="{34CD5777-889B-4B33-AE21-531FA910D84D}"/>
    <cellStyle name="Comma 10 3 2 2 2 4 5" xfId="35002" xr:uid="{7C388EF9-A8E6-4069-8494-3E7D320218C5}"/>
    <cellStyle name="Comma 10 3 2 2 2 5" xfId="6103" xr:uid="{C5A346EE-9554-4B01-9A3E-0A2FCF40E22E}"/>
    <cellStyle name="Comma 10 3 2 2 2 5 2" xfId="38855" xr:uid="{1C942658-0292-4085-8C82-FC82B5F4DAE3}"/>
    <cellStyle name="Comma 10 3 2 2 2 6" xfId="13815" xr:uid="{A59F1AE8-8EA7-46FA-9CFC-A76D1B999134}"/>
    <cellStyle name="Comma 10 3 2 2 2 6 2" xfId="46567" xr:uid="{2E90BF35-69EC-4458-93F7-8CED33F0DF34}"/>
    <cellStyle name="Comma 10 3 2 2 2 7" xfId="21522" xr:uid="{F353BEF0-8FBE-48C4-934A-6578CCBC9342}"/>
    <cellStyle name="Comma 10 3 2 2 2 7 2" xfId="54273" xr:uid="{4C458B21-6173-4A02-B70B-149CF3DF21B0}"/>
    <cellStyle name="Comma 10 3 2 2 2 8" xfId="36928" xr:uid="{8E5C1C78-B091-4021-BD17-F92F1DBA21B4}"/>
    <cellStyle name="Comma 10 3 2 2 2 9" xfId="29226" xr:uid="{127B2F2D-D07B-4AE2-99B5-09AED47ECC5B}"/>
    <cellStyle name="Comma 10 3 2 2 3" xfId="7193" xr:uid="{DE126B8A-C8B7-4239-A85B-49988841BB9B}"/>
    <cellStyle name="Comma 10 3 2 2 3 2" xfId="14898" xr:uid="{2F78113D-65D2-4C7D-BD3E-0564F2235883}"/>
    <cellStyle name="Comma 10 3 2 2 3 2 2" xfId="47650" xr:uid="{7BE29D32-1F6C-4F37-87BB-3704465F68BF}"/>
    <cellStyle name="Comma 10 3 2 2 3 3" xfId="22605" xr:uid="{25666BD7-3F65-4918-8198-2779208ECD6D}"/>
    <cellStyle name="Comma 10 3 2 2 3 3 2" xfId="55356" xr:uid="{1FD1F520-D0A9-454B-A04F-3D41DD0FCFA9}"/>
    <cellStyle name="Comma 10 3 2 2 3 4" xfId="39945" xr:uid="{D0FF232F-793E-4985-9914-F1537D81A6DA}"/>
    <cellStyle name="Comma 10 3 2 2 3 5" xfId="30309" xr:uid="{F5626191-9CE4-42BA-A2E9-106072A66EFE}"/>
    <cellStyle name="Comma 10 3 2 2 4" xfId="9118" xr:uid="{94FF51B4-1EB1-4044-AD2E-AF4C5C1C7A16}"/>
    <cellStyle name="Comma 10 3 2 2 4 2" xfId="16823" xr:uid="{D59E8869-0377-4BBC-9909-6AB37C43BC0E}"/>
    <cellStyle name="Comma 10 3 2 2 4 2 2" xfId="49575" xr:uid="{409C8696-4DB6-44EA-B781-48F7EDAE6188}"/>
    <cellStyle name="Comma 10 3 2 2 4 3" xfId="24530" xr:uid="{CF2324C5-A787-4833-8BB0-0DEED2029130}"/>
    <cellStyle name="Comma 10 3 2 2 4 3 2" xfId="57281" xr:uid="{AD4C11CA-C1F6-40DD-8311-A739910EA4FC}"/>
    <cellStyle name="Comma 10 3 2 2 4 4" xfId="41870" xr:uid="{C89413BE-A988-4783-981D-EA5CE1141C1A}"/>
    <cellStyle name="Comma 10 3 2 2 4 5" xfId="32234" xr:uid="{31213E39-74BC-4BC9-9D3B-4C59C82C9A50}"/>
    <cellStyle name="Comma 10 3 2 2 5" xfId="11045" xr:uid="{AE7F63B0-E5E9-4413-865A-54832F418C99}"/>
    <cellStyle name="Comma 10 3 2 2 5 2" xfId="18750" xr:uid="{AE60587E-CE9E-4224-A966-F878651A8998}"/>
    <cellStyle name="Comma 10 3 2 2 5 2 2" xfId="51502" xr:uid="{DC54F258-2553-4F04-B9D0-77CD6BF27953}"/>
    <cellStyle name="Comma 10 3 2 2 5 3" xfId="26457" xr:uid="{13BCFB73-2E39-4E04-8C6B-48F881C0472E}"/>
    <cellStyle name="Comma 10 3 2 2 5 3 2" xfId="59208" xr:uid="{5277F48A-5C05-4DFB-9809-B08D87F96F76}"/>
    <cellStyle name="Comma 10 3 2 2 5 4" xfId="43797" xr:uid="{A0B6C93A-A711-4604-9847-EBF4CBE0C635}"/>
    <cellStyle name="Comma 10 3 2 2 5 5" xfId="34161" xr:uid="{7329230A-BE11-4551-8BF8-F60E19A9B96C}"/>
    <cellStyle name="Comma 10 3 2 2 6" xfId="5262" xr:uid="{E01D9E0D-FCA6-4528-A5CD-BEEAB1508FBD}"/>
    <cellStyle name="Comma 10 3 2 2 6 2" xfId="38014" xr:uid="{EC5DFD20-44EC-4345-957D-85D67A45AE96}"/>
    <cellStyle name="Comma 10 3 2 2 7" xfId="12974" xr:uid="{591CAB9E-E3B6-46C9-A21E-9B495CCCDFF9}"/>
    <cellStyle name="Comma 10 3 2 2 7 2" xfId="45726" xr:uid="{1E12E4CC-5D45-4A82-9F55-2A071609AC1B}"/>
    <cellStyle name="Comma 10 3 2 2 8" xfId="20681" xr:uid="{3A2F4D0E-83E4-42F1-9838-358F645B3CB4}"/>
    <cellStyle name="Comma 10 3 2 2 8 2" xfId="53432" xr:uid="{C8D2198A-B871-4259-9E62-26A4DE32D9AC}"/>
    <cellStyle name="Comma 10 3 2 2 9" xfId="36087" xr:uid="{F1EFF900-3EA6-4961-A998-C58DADF31695}"/>
    <cellStyle name="Comma 10 3 2 3" xfId="3721" xr:uid="{CAE3A2F4-55F3-472E-A998-923D71F30A12}"/>
    <cellStyle name="Comma 10 3 2 3 2" xfId="7589" xr:uid="{D72E06B3-98C8-4031-9432-E2643E756C81}"/>
    <cellStyle name="Comma 10 3 2 3 2 2" xfId="15294" xr:uid="{A79D5FBB-71D2-44E3-A3DD-4D2A9EE16C38}"/>
    <cellStyle name="Comma 10 3 2 3 2 2 2" xfId="48046" xr:uid="{80DC65D2-3841-4425-ACF9-82F89CA954A1}"/>
    <cellStyle name="Comma 10 3 2 3 2 3" xfId="23001" xr:uid="{2D1D10D6-40F9-4468-9452-1B8D23EE7DF6}"/>
    <cellStyle name="Comma 10 3 2 3 2 3 2" xfId="55752" xr:uid="{5CBA33CD-5F9E-4843-A0C7-E1CB1EB4F0B9}"/>
    <cellStyle name="Comma 10 3 2 3 2 4" xfId="40341" xr:uid="{FB99C2AA-3DC0-47F3-AAEA-FC9862E605A6}"/>
    <cellStyle name="Comma 10 3 2 3 2 5" xfId="30705" xr:uid="{68A6831B-878D-4C98-9E3C-BC5E89422102}"/>
    <cellStyle name="Comma 10 3 2 3 3" xfId="9514" xr:uid="{D3727332-DC09-4B30-9641-07C2E6875714}"/>
    <cellStyle name="Comma 10 3 2 3 3 2" xfId="17219" xr:uid="{165B6EDE-B2FD-4B24-A3FC-DE23FFA2E4F5}"/>
    <cellStyle name="Comma 10 3 2 3 3 2 2" xfId="49971" xr:uid="{C2038EE4-2E2A-4CD7-B069-1BB03F848320}"/>
    <cellStyle name="Comma 10 3 2 3 3 3" xfId="24926" xr:uid="{39559A33-AE86-475B-BFAF-CA1DA860BB15}"/>
    <cellStyle name="Comma 10 3 2 3 3 3 2" xfId="57677" xr:uid="{4A168CD6-7D24-45DA-9967-1C99A5EF2E46}"/>
    <cellStyle name="Comma 10 3 2 3 3 4" xfId="42266" xr:uid="{43AAABD1-A854-4007-8159-6052649F6FF3}"/>
    <cellStyle name="Comma 10 3 2 3 3 5" xfId="32630" xr:uid="{742C2F0D-B52D-488D-B6B5-F207957742DB}"/>
    <cellStyle name="Comma 10 3 2 3 4" xfId="11441" xr:uid="{EE90DBFA-2D46-4C3E-900B-142FFD253E29}"/>
    <cellStyle name="Comma 10 3 2 3 4 2" xfId="19146" xr:uid="{5893D9AC-8449-4726-BE38-40A2A5FDC422}"/>
    <cellStyle name="Comma 10 3 2 3 4 2 2" xfId="51898" xr:uid="{81AF6D2A-BA45-4145-8A47-1AF764C2FA05}"/>
    <cellStyle name="Comma 10 3 2 3 4 3" xfId="26853" xr:uid="{4EB48F67-71F6-407F-9F0C-60895B417A18}"/>
    <cellStyle name="Comma 10 3 2 3 4 3 2" xfId="59604" xr:uid="{3CEC0381-65B9-4D80-B4D4-353CC6C6CDA6}"/>
    <cellStyle name="Comma 10 3 2 3 4 4" xfId="44193" xr:uid="{0DDF2D28-F04A-4AE6-9F4F-9A65793C5025}"/>
    <cellStyle name="Comma 10 3 2 3 4 5" xfId="34557" xr:uid="{DCECCB01-0439-47A8-92F9-F3F3C52D88EF}"/>
    <cellStyle name="Comma 10 3 2 3 5" xfId="5658" xr:uid="{164FE279-A4F1-4A27-A6A8-BFF13B6B93A1}"/>
    <cellStyle name="Comma 10 3 2 3 5 2" xfId="38410" xr:uid="{8C57DF7D-33C2-40FF-8741-BDAD99C8F99C}"/>
    <cellStyle name="Comma 10 3 2 3 6" xfId="13370" xr:uid="{4B5282A8-3BDD-46EF-B499-21C4CB0BB210}"/>
    <cellStyle name="Comma 10 3 2 3 6 2" xfId="46122" xr:uid="{EB46A742-9BFB-4966-98DE-F2A5AB28D8F6}"/>
    <cellStyle name="Comma 10 3 2 3 7" xfId="21077" xr:uid="{68C53A90-32F3-4FA3-86BD-241DEEC382D9}"/>
    <cellStyle name="Comma 10 3 2 3 7 2" xfId="53828" xr:uid="{3CA9E400-FBBC-441C-AD37-E24E7D07430B}"/>
    <cellStyle name="Comma 10 3 2 3 8" xfId="36483" xr:uid="{321A7861-44DE-4106-A38C-A826CF06E9EC}"/>
    <cellStyle name="Comma 10 3 2 3 9" xfId="28781" xr:uid="{122465BB-6599-4821-BAD7-95AE79D4BA27}"/>
    <cellStyle name="Comma 10 3 2 4" xfId="6832" xr:uid="{1B9C81BB-DA8C-48A8-9D24-5D6598E061C3}"/>
    <cellStyle name="Comma 10 3 2 4 2" xfId="14540" xr:uid="{2EBAD434-8BD7-4856-B1AD-AC32ED43B005}"/>
    <cellStyle name="Comma 10 3 2 4 2 2" xfId="47292" xr:uid="{34934388-7B05-4481-A82E-E95B7E4680D4}"/>
    <cellStyle name="Comma 10 3 2 4 3" xfId="22247" xr:uid="{0AE5DC2C-68BC-45DF-B051-71FD27F89D36}"/>
    <cellStyle name="Comma 10 3 2 4 3 2" xfId="54998" xr:uid="{4CBDAC4A-FE6F-4513-BD95-52CD72F2CA68}"/>
    <cellStyle name="Comma 10 3 2 4 4" xfId="39584" xr:uid="{F4908E81-247A-4E3D-88A3-64743EFA6FC2}"/>
    <cellStyle name="Comma 10 3 2 4 5" xfId="29951" xr:uid="{FEB8593A-F43C-4C21-BF7D-093CBCECB39C}"/>
    <cellStyle name="Comma 10 3 2 5" xfId="8759" xr:uid="{D7F4BDB9-6BA0-4CD4-A3DA-F658C11FD5B0}"/>
    <cellStyle name="Comma 10 3 2 5 2" xfId="16464" xr:uid="{26F5C903-FAFF-43FE-AA9D-3887B6C9371D}"/>
    <cellStyle name="Comma 10 3 2 5 2 2" xfId="49216" xr:uid="{E40F5D2A-5FD0-4137-8E15-DE0FC6A1C67A}"/>
    <cellStyle name="Comma 10 3 2 5 3" xfId="24171" xr:uid="{EACDAA0F-141F-4F82-980D-CD774CA78DF3}"/>
    <cellStyle name="Comma 10 3 2 5 3 2" xfId="56922" xr:uid="{8561F56B-4928-4A28-AE76-B2046A8BC53E}"/>
    <cellStyle name="Comma 10 3 2 5 4" xfId="41511" xr:uid="{5658456D-0CD9-4202-8E2F-1459AA8B6EFC}"/>
    <cellStyle name="Comma 10 3 2 5 5" xfId="31875" xr:uid="{AA6B1848-803B-4C4E-982D-8BFDC9EBB1E3}"/>
    <cellStyle name="Comma 10 3 2 6" xfId="10685" xr:uid="{3D3770C9-8DBB-4CB3-AA36-BB74EF62B429}"/>
    <cellStyle name="Comma 10 3 2 6 2" xfId="18390" xr:uid="{C6338D33-2BD8-4549-B37C-FE7DA4F54D19}"/>
    <cellStyle name="Comma 10 3 2 6 2 2" xfId="51142" xr:uid="{653A5F98-4D83-42F3-A7E4-22C5DC308CDA}"/>
    <cellStyle name="Comma 10 3 2 6 3" xfId="26097" xr:uid="{9F44A50A-8AD1-4D94-ABA0-49E2EE15DD2C}"/>
    <cellStyle name="Comma 10 3 2 6 3 2" xfId="58848" xr:uid="{A4663E33-08C8-4D9E-8B53-41B37887C13B}"/>
    <cellStyle name="Comma 10 3 2 6 4" xfId="43437" xr:uid="{EBFF4DDE-E6D7-4A7A-BAAB-DC7575F0BE92}"/>
    <cellStyle name="Comma 10 3 2 6 5" xfId="33801" xr:uid="{4E5A066F-212B-4227-B537-031F6B999FE4}"/>
    <cellStyle name="Comma 10 3 2 7" xfId="4903" xr:uid="{BE7759C9-3D66-42AD-9581-ED903BA07FAD}"/>
    <cellStyle name="Comma 10 3 2 7 2" xfId="37655" xr:uid="{D8BA7FE9-3E74-4090-9400-F8AE3C2C2C0E}"/>
    <cellStyle name="Comma 10 3 2 8" xfId="12615" xr:uid="{DD51B87E-99D9-4318-BA14-39E66C11EB1C}"/>
    <cellStyle name="Comma 10 3 2 8 2" xfId="45367" xr:uid="{28EC306D-2A8F-4BF5-BCF9-364E66D70ABD}"/>
    <cellStyle name="Comma 10 3 2 9" xfId="20323" xr:uid="{1A111642-FA0F-42CD-9520-6E3955B45B1F}"/>
    <cellStyle name="Comma 10 3 2 9 2" xfId="53074" xr:uid="{3595F1EA-43B3-40CF-8BD0-3033A725E080}"/>
    <cellStyle name="Comma 10 3 20" xfId="6823" xr:uid="{68B2744D-606E-4C54-B397-D944E2277D5D}"/>
    <cellStyle name="Comma 10 3 20 2" xfId="14531" xr:uid="{E0480739-6E14-44FE-B9E2-13F1A2A56B00}"/>
    <cellStyle name="Comma 10 3 20 2 2" xfId="47283" xr:uid="{508010B6-CDD5-449B-AAC8-D7568A8DA23E}"/>
    <cellStyle name="Comma 10 3 20 3" xfId="22238" xr:uid="{747013B3-2433-42FE-A813-7A2ADA9FBCB7}"/>
    <cellStyle name="Comma 10 3 20 3 2" xfId="54989" xr:uid="{1D136910-978C-484D-ABB2-B8D26A4DF0C4}"/>
    <cellStyle name="Comma 10 3 20 4" xfId="39575" xr:uid="{8CB06779-D39A-40A8-8D0E-B4638E5E2C97}"/>
    <cellStyle name="Comma 10 3 20 5" xfId="29942" xr:uid="{3D7328BB-B203-41B3-86B4-020736717132}"/>
    <cellStyle name="Comma 10 3 21" xfId="8750" xr:uid="{583699A2-17F3-4374-94C7-EDE48F1CF316}"/>
    <cellStyle name="Comma 10 3 21 2" xfId="16455" xr:uid="{DDADFCDA-685C-4060-A3D5-027E86C85F42}"/>
    <cellStyle name="Comma 10 3 21 2 2" xfId="49207" xr:uid="{A6013437-7519-4EC8-A155-F6595FEBA633}"/>
    <cellStyle name="Comma 10 3 21 3" xfId="24162" xr:uid="{9AD26DC0-95A8-46A1-89B1-70715C257ED1}"/>
    <cellStyle name="Comma 10 3 21 3 2" xfId="56913" xr:uid="{399207FF-3993-450C-8AD1-25937DB19E4A}"/>
    <cellStyle name="Comma 10 3 21 4" xfId="41502" xr:uid="{E09D6ED0-D9A8-49A5-9C95-8F984A59B93A}"/>
    <cellStyle name="Comma 10 3 21 5" xfId="31866" xr:uid="{B9A02A33-6A8B-4433-B7B4-C66DD37F31AE}"/>
    <cellStyle name="Comma 10 3 22" xfId="10676" xr:uid="{F4FCD48E-A3FA-476D-84E6-53B0A9397E3F}"/>
    <cellStyle name="Comma 10 3 22 2" xfId="18381" xr:uid="{84F00B87-4CF7-4DB8-82C6-76DC90171FC6}"/>
    <cellStyle name="Comma 10 3 22 2 2" xfId="51133" xr:uid="{12CC3C96-15AE-47BB-9B17-3D5237A57993}"/>
    <cellStyle name="Comma 10 3 22 3" xfId="26088" xr:uid="{92E6C66B-D26F-486D-9A9D-B4BEE415105F}"/>
    <cellStyle name="Comma 10 3 22 3 2" xfId="58839" xr:uid="{78DAEC10-E48D-4138-B031-51AACED6DE27}"/>
    <cellStyle name="Comma 10 3 22 4" xfId="43428" xr:uid="{77078949-44C0-4393-8C8B-9A3ACD8F28BA}"/>
    <cellStyle name="Comma 10 3 22 5" xfId="33792" xr:uid="{2E64390E-9B74-4445-ABC6-11C746D74CBC}"/>
    <cellStyle name="Comma 10 3 23" xfId="4894" xr:uid="{0123C3F6-1D5E-4BE2-A2F5-37E96ADD05B7}"/>
    <cellStyle name="Comma 10 3 23 2" xfId="37646" xr:uid="{F7208E1B-AB8E-43D6-9957-19763B582BE7}"/>
    <cellStyle name="Comma 10 3 24" xfId="12606" xr:uid="{BE5A7296-CEF0-4412-B36A-336D7939BF97}"/>
    <cellStyle name="Comma 10 3 24 2" xfId="45358" xr:uid="{5A743B3F-9E9F-43E0-88B8-F4800AC9EA88}"/>
    <cellStyle name="Comma 10 3 25" xfId="20314" xr:uid="{43FF16E6-2EA3-499C-AB91-8540C6625B72}"/>
    <cellStyle name="Comma 10 3 25 2" xfId="53065" xr:uid="{A6926B20-E638-4D74-B1E3-4C81B6B0B026}"/>
    <cellStyle name="Comma 10 3 26" xfId="35720" xr:uid="{903ADE4F-6A99-4343-B4DF-6709FBC804E6}"/>
    <cellStyle name="Comma 10 3 27" xfId="28018" xr:uid="{C0A9E156-A7AE-4109-9C77-486162919A58}"/>
    <cellStyle name="Comma 10 3 28" xfId="2907" xr:uid="{5536E22F-D795-4E63-BC31-2CBF95791FF4}"/>
    <cellStyle name="Comma 10 3 29" xfId="60491" xr:uid="{0533E58F-3017-4ADC-9FF1-3911BE659142}"/>
    <cellStyle name="Comma 10 3 3" xfId="689" xr:uid="{7E534C15-7F1B-4AF6-B3F3-00DFBAB57997}"/>
    <cellStyle name="Comma 10 3 3 10" xfId="35730" xr:uid="{ACBFB44B-780B-400A-A123-D52F2EF39CC5}"/>
    <cellStyle name="Comma 10 3 3 11" xfId="28028" xr:uid="{423B93F1-ADB1-4219-A24D-B23C51F4ADC2}"/>
    <cellStyle name="Comma 10 3 3 12" xfId="2917" xr:uid="{A5508813-C1D3-4D4B-82C7-0EB9A9A8AA03}"/>
    <cellStyle name="Comma 10 3 3 13" xfId="60501" xr:uid="{9FB64FDB-E0FB-4ED4-92A9-EBAFC132FF6D}"/>
    <cellStyle name="Comma 10 3 3 2" xfId="2201" xr:uid="{CE2075AE-DE7D-47A4-900B-25596997B17D}"/>
    <cellStyle name="Comma 10 3 3 2 10" xfId="28386" xr:uid="{479734F8-3100-4260-8292-60B11E604656}"/>
    <cellStyle name="Comma 10 3 3 2 11" xfId="3326" xr:uid="{B8276AF0-12D4-4FBB-973D-F4E7DD5C6DA4}"/>
    <cellStyle name="Comma 10 3 3 2 12" xfId="61217" xr:uid="{D2D3ACBE-E4EC-4214-89C3-B3316121BED8}"/>
    <cellStyle name="Comma 10 3 3 2 2" xfId="4172" xr:uid="{E5D24148-A55D-428B-8C2B-3498F395378E}"/>
    <cellStyle name="Comma 10 3 3 2 2 2" xfId="8035" xr:uid="{BF99E84E-A594-493A-9BEC-E9B3220EBE88}"/>
    <cellStyle name="Comma 10 3 3 2 2 2 2" xfId="15740" xr:uid="{17E9C4F2-D7CB-4841-A5D4-65522ED1F4D8}"/>
    <cellStyle name="Comma 10 3 3 2 2 2 2 2" xfId="48492" xr:uid="{D391A17C-6EAC-488B-81E8-B5C16734C981}"/>
    <cellStyle name="Comma 10 3 3 2 2 2 3" xfId="23447" xr:uid="{D797945A-ADCF-4BA7-B4EC-AD033FE7D0DE}"/>
    <cellStyle name="Comma 10 3 3 2 2 2 3 2" xfId="56198" xr:uid="{49F8357F-FA60-4A52-9252-C28C257CEA35}"/>
    <cellStyle name="Comma 10 3 3 2 2 2 4" xfId="40787" xr:uid="{AF2531F8-9A63-4CB8-872A-92676F44E37B}"/>
    <cellStyle name="Comma 10 3 3 2 2 2 5" xfId="31151" xr:uid="{86C5D101-F04A-41A6-905C-3D06FCD33E49}"/>
    <cellStyle name="Comma 10 3 3 2 2 3" xfId="9960" xr:uid="{18631531-062B-4E6D-98F6-80998B64DC13}"/>
    <cellStyle name="Comma 10 3 3 2 2 3 2" xfId="17665" xr:uid="{07045EFE-C1A2-4838-BC8F-F5F781B78F2B}"/>
    <cellStyle name="Comma 10 3 3 2 2 3 2 2" xfId="50417" xr:uid="{F11D86BB-3627-476E-8D62-1D8601E1ADF1}"/>
    <cellStyle name="Comma 10 3 3 2 2 3 3" xfId="25372" xr:uid="{DA48F72E-BD1F-46BF-8FB5-072D2414B718}"/>
    <cellStyle name="Comma 10 3 3 2 2 3 3 2" xfId="58123" xr:uid="{C450E3E2-5435-4848-A112-CF9910959113}"/>
    <cellStyle name="Comma 10 3 3 2 2 3 4" xfId="42712" xr:uid="{A724C410-4F5A-437F-9BC0-42826F8299B7}"/>
    <cellStyle name="Comma 10 3 3 2 2 3 5" xfId="33076" xr:uid="{604F35FF-FC73-475E-B5C0-B495F25B9F2C}"/>
    <cellStyle name="Comma 10 3 3 2 2 4" xfId="11887" xr:uid="{DAB851AE-E585-4B4F-8A7B-2FEBD0BD8219}"/>
    <cellStyle name="Comma 10 3 3 2 2 4 2" xfId="19592" xr:uid="{3A727447-BDC3-4CBD-8409-B7CA22FFF220}"/>
    <cellStyle name="Comma 10 3 3 2 2 4 2 2" xfId="52344" xr:uid="{A6FE2F40-7747-448B-89FE-2BF6370F8B39}"/>
    <cellStyle name="Comma 10 3 3 2 2 4 3" xfId="27299" xr:uid="{E23A6CFF-1877-4F57-B06B-771565439CC0}"/>
    <cellStyle name="Comma 10 3 3 2 2 4 3 2" xfId="60050" xr:uid="{08F4E67C-796A-4D01-A5CA-DEF3EC9F89B1}"/>
    <cellStyle name="Comma 10 3 3 2 2 4 4" xfId="44639" xr:uid="{69D7E1A8-9C93-4BB6-A445-154B9A366289}"/>
    <cellStyle name="Comma 10 3 3 2 2 4 5" xfId="35003" xr:uid="{ED41B2A8-D17F-45C5-95DF-834B09AFCE69}"/>
    <cellStyle name="Comma 10 3 3 2 2 5" xfId="6104" xr:uid="{D11E85F3-507F-4663-929E-40230E2E48C2}"/>
    <cellStyle name="Comma 10 3 3 2 2 5 2" xfId="38856" xr:uid="{8C3F0DF0-D441-4F40-AD1F-3688D3CD1747}"/>
    <cellStyle name="Comma 10 3 3 2 2 6" xfId="13816" xr:uid="{52154C36-5960-45AE-B676-94A3C504C677}"/>
    <cellStyle name="Comma 10 3 3 2 2 6 2" xfId="46568" xr:uid="{5F300FD8-0CB8-4C59-9B56-68CC93741903}"/>
    <cellStyle name="Comma 10 3 3 2 2 7" xfId="21523" xr:uid="{87AACF4E-7AFF-4AC9-A791-BD07884A3718}"/>
    <cellStyle name="Comma 10 3 3 2 2 7 2" xfId="54274" xr:uid="{F23FAD7A-BDD5-43DA-BF49-62F938FF04F8}"/>
    <cellStyle name="Comma 10 3 3 2 2 8" xfId="36929" xr:uid="{472177F9-2C71-411C-B07B-24702278A38C}"/>
    <cellStyle name="Comma 10 3 3 2 2 9" xfId="29227" xr:uid="{D493B475-9A7D-4838-A56D-24F2888B587A}"/>
    <cellStyle name="Comma 10 3 3 2 3" xfId="7194" xr:uid="{D0B0EE06-2BC6-45F6-8D65-D60DB0BEDF92}"/>
    <cellStyle name="Comma 10 3 3 2 3 2" xfId="14899" xr:uid="{DC7BD370-171E-4DC4-AFF7-0240579C2514}"/>
    <cellStyle name="Comma 10 3 3 2 3 2 2" xfId="47651" xr:uid="{43403A06-D784-4646-B43B-CB4FAC3DF069}"/>
    <cellStyle name="Comma 10 3 3 2 3 3" xfId="22606" xr:uid="{785BAA14-68FC-499F-9BC4-03E2276ED53C}"/>
    <cellStyle name="Comma 10 3 3 2 3 3 2" xfId="55357" xr:uid="{7F79AECE-E9BF-49A9-84A9-2C9A134E6F80}"/>
    <cellStyle name="Comma 10 3 3 2 3 4" xfId="39946" xr:uid="{33660DF3-B431-4AF0-B1C8-F41AE8134D6B}"/>
    <cellStyle name="Comma 10 3 3 2 3 5" xfId="30310" xr:uid="{614C4861-1B33-42CC-9A7C-E954BB411537}"/>
    <cellStyle name="Comma 10 3 3 2 4" xfId="9119" xr:uid="{69C6C912-F58A-4A48-91EB-27E78E604774}"/>
    <cellStyle name="Comma 10 3 3 2 4 2" xfId="16824" xr:uid="{5CCBAB5B-91B4-4E4B-B682-24F297BC462C}"/>
    <cellStyle name="Comma 10 3 3 2 4 2 2" xfId="49576" xr:uid="{A091E36F-1669-4C32-8CF5-0AA5E8A8E9DA}"/>
    <cellStyle name="Comma 10 3 3 2 4 3" xfId="24531" xr:uid="{24F5505B-D1AF-4BCB-9FD4-5D008CF8BCBE}"/>
    <cellStyle name="Comma 10 3 3 2 4 3 2" xfId="57282" xr:uid="{DA8847B1-3DE6-4B51-BD23-70D52311FAF4}"/>
    <cellStyle name="Comma 10 3 3 2 4 4" xfId="41871" xr:uid="{059CC96C-5A78-41C4-82FC-2057E5767E6D}"/>
    <cellStyle name="Comma 10 3 3 2 4 5" xfId="32235" xr:uid="{7994092A-3B0A-4AFF-A4DE-76ADCED6D3CE}"/>
    <cellStyle name="Comma 10 3 3 2 5" xfId="11046" xr:uid="{3E898CBD-3B32-44C7-BF07-A7F209CC58A2}"/>
    <cellStyle name="Comma 10 3 3 2 5 2" xfId="18751" xr:uid="{F61BCC8D-7F9A-4C26-8E44-9055FF4E5417}"/>
    <cellStyle name="Comma 10 3 3 2 5 2 2" xfId="51503" xr:uid="{9D00EE0A-BC30-4517-935F-D09FAC9F6D04}"/>
    <cellStyle name="Comma 10 3 3 2 5 3" xfId="26458" xr:uid="{17DB0DB4-CF94-4D79-AE22-86E51E45A987}"/>
    <cellStyle name="Comma 10 3 3 2 5 3 2" xfId="59209" xr:uid="{1776F08B-D1C8-4366-B5C9-69736E5063A8}"/>
    <cellStyle name="Comma 10 3 3 2 5 4" xfId="43798" xr:uid="{2CE73E95-986B-4660-9F1C-6B6CDA2874F4}"/>
    <cellStyle name="Comma 10 3 3 2 5 5" xfId="34162" xr:uid="{9BC9ADF8-1118-4237-9C69-AAE58871695A}"/>
    <cellStyle name="Comma 10 3 3 2 6" xfId="5263" xr:uid="{14DA5619-0A35-4FCA-87BC-F632FE737AFE}"/>
    <cellStyle name="Comma 10 3 3 2 6 2" xfId="38015" xr:uid="{775969CD-1DFF-43FF-8E4B-3DC35F78F594}"/>
    <cellStyle name="Comma 10 3 3 2 7" xfId="12975" xr:uid="{4F7FB198-AFAF-4DCC-86A6-6FFF53901C0F}"/>
    <cellStyle name="Comma 10 3 3 2 7 2" xfId="45727" xr:uid="{C8722394-3585-4373-A739-E9C9BF6C0701}"/>
    <cellStyle name="Comma 10 3 3 2 8" xfId="20682" xr:uid="{06CF0D42-205D-4F0C-83FB-ABD41A2B1050}"/>
    <cellStyle name="Comma 10 3 3 2 8 2" xfId="53433" xr:uid="{131F146C-7996-4C25-B119-485B8B3AC0FE}"/>
    <cellStyle name="Comma 10 3 3 2 9" xfId="36088" xr:uid="{6E339D20-82EB-4225-9F1B-9A24205FF85D}"/>
    <cellStyle name="Comma 10 3 3 3" xfId="3722" xr:uid="{1462189D-904D-436A-A3CB-B85979747E80}"/>
    <cellStyle name="Comma 10 3 3 3 2" xfId="7590" xr:uid="{13EB79D6-2EEB-4816-ABB7-A7F50CC66888}"/>
    <cellStyle name="Comma 10 3 3 3 2 2" xfId="15295" xr:uid="{5F9A4888-8625-4788-8A15-1AAC94431530}"/>
    <cellStyle name="Comma 10 3 3 3 2 2 2" xfId="48047" xr:uid="{2642247F-FFD9-4986-8872-1DAB31E077AD}"/>
    <cellStyle name="Comma 10 3 3 3 2 3" xfId="23002" xr:uid="{0CEB4414-430A-4AFB-A19A-48797F11D3E4}"/>
    <cellStyle name="Comma 10 3 3 3 2 3 2" xfId="55753" xr:uid="{DFF290C3-D24B-4ED3-BB0B-17DB6985315E}"/>
    <cellStyle name="Comma 10 3 3 3 2 4" xfId="40342" xr:uid="{D2F582EE-0F21-4368-84D8-543D77BD5AD3}"/>
    <cellStyle name="Comma 10 3 3 3 2 5" xfId="30706" xr:uid="{22338B27-0CE1-4039-BEC1-8F5EFC681EC0}"/>
    <cellStyle name="Comma 10 3 3 3 3" xfId="9515" xr:uid="{D94C5D0A-EF79-4F68-94ED-C6AB4EF48DF1}"/>
    <cellStyle name="Comma 10 3 3 3 3 2" xfId="17220" xr:uid="{301FBA43-B95F-4DF8-A267-BC37D18FF04C}"/>
    <cellStyle name="Comma 10 3 3 3 3 2 2" xfId="49972" xr:uid="{AB9B9C02-97C3-451E-97C9-6D3B4F798C1D}"/>
    <cellStyle name="Comma 10 3 3 3 3 3" xfId="24927" xr:uid="{701B06FE-4460-484E-94DF-0C8845CE3F8E}"/>
    <cellStyle name="Comma 10 3 3 3 3 3 2" xfId="57678" xr:uid="{E2352175-6BB5-470A-918F-9B4D39911668}"/>
    <cellStyle name="Comma 10 3 3 3 3 4" xfId="42267" xr:uid="{F107BC36-0BE8-43D7-BE7A-DFC3EA89E0BF}"/>
    <cellStyle name="Comma 10 3 3 3 3 5" xfId="32631" xr:uid="{88501270-2308-47ED-96A7-4FF9C424DCC0}"/>
    <cellStyle name="Comma 10 3 3 3 4" xfId="11442" xr:uid="{186B755A-23ED-4E9A-8EA7-FFE55E82B153}"/>
    <cellStyle name="Comma 10 3 3 3 4 2" xfId="19147" xr:uid="{E26ABD13-D728-43E1-A3BD-73D7E5CFF5C6}"/>
    <cellStyle name="Comma 10 3 3 3 4 2 2" xfId="51899" xr:uid="{F2C7089C-44ED-4751-A409-C248E730D585}"/>
    <cellStyle name="Comma 10 3 3 3 4 3" xfId="26854" xr:uid="{B23396AF-F07C-4439-B89B-B3AE166863AC}"/>
    <cellStyle name="Comma 10 3 3 3 4 3 2" xfId="59605" xr:uid="{F5768D08-AFA0-43DA-86BC-CB0E38B76499}"/>
    <cellStyle name="Comma 10 3 3 3 4 4" xfId="44194" xr:uid="{853B1A34-9594-4512-8C5F-399E1F3B5F29}"/>
    <cellStyle name="Comma 10 3 3 3 4 5" xfId="34558" xr:uid="{353E4CA5-BE52-432E-989F-A27416AD76CC}"/>
    <cellStyle name="Comma 10 3 3 3 5" xfId="5659" xr:uid="{E1DEC0E4-56FD-4749-8A87-A5FC07220A1A}"/>
    <cellStyle name="Comma 10 3 3 3 5 2" xfId="38411" xr:uid="{4EA40D52-1EED-4ED7-AE98-DF750B02C4F8}"/>
    <cellStyle name="Comma 10 3 3 3 6" xfId="13371" xr:uid="{563E5D85-0658-4F82-B94E-92EE4FDC729A}"/>
    <cellStyle name="Comma 10 3 3 3 6 2" xfId="46123" xr:uid="{6BD2E034-B8B5-4D81-A836-8572B9D77D23}"/>
    <cellStyle name="Comma 10 3 3 3 7" xfId="21078" xr:uid="{42EE5DC2-79A3-4A01-B6B8-FF0D4E81015A}"/>
    <cellStyle name="Comma 10 3 3 3 7 2" xfId="53829" xr:uid="{EA8342CC-CA9F-4448-85C3-0C69C58C7589}"/>
    <cellStyle name="Comma 10 3 3 3 8" xfId="36484" xr:uid="{EBE82EEE-AE33-4D31-973B-76A044EA6400}"/>
    <cellStyle name="Comma 10 3 3 3 9" xfId="28782" xr:uid="{E415E939-3800-4243-9516-26339367AC1E}"/>
    <cellStyle name="Comma 10 3 3 4" xfId="6833" xr:uid="{00E044CD-0D95-4276-85BA-81B37594F68B}"/>
    <cellStyle name="Comma 10 3 3 4 2" xfId="14541" xr:uid="{A1217A8C-2ABD-44F7-90EF-1039EF159719}"/>
    <cellStyle name="Comma 10 3 3 4 2 2" xfId="47293" xr:uid="{96A5BFBE-CB14-44BA-9775-9B80381C423C}"/>
    <cellStyle name="Comma 10 3 3 4 3" xfId="22248" xr:uid="{2E9198C7-529E-466A-8666-25D7EE59795E}"/>
    <cellStyle name="Comma 10 3 3 4 3 2" xfId="54999" xr:uid="{E2830983-D563-4327-80FE-EE62A74E5A91}"/>
    <cellStyle name="Comma 10 3 3 4 4" xfId="39585" xr:uid="{CB91CD9F-E37A-4265-A1B2-23BD7DC40C00}"/>
    <cellStyle name="Comma 10 3 3 4 5" xfId="29952" xr:uid="{FAFFAD10-0B49-4825-984D-719239C592C9}"/>
    <cellStyle name="Comma 10 3 3 5" xfId="8760" xr:uid="{0BE28642-EA5E-4983-953B-ADA547605526}"/>
    <cellStyle name="Comma 10 3 3 5 2" xfId="16465" xr:uid="{8A87C66C-E587-4D94-8BCF-0433D76DF4EF}"/>
    <cellStyle name="Comma 10 3 3 5 2 2" xfId="49217" xr:uid="{AB5DEB5F-FD83-4A6C-B891-3451ECCB51B0}"/>
    <cellStyle name="Comma 10 3 3 5 3" xfId="24172" xr:uid="{44F61AC6-875A-4147-8DBE-6B5EA6430674}"/>
    <cellStyle name="Comma 10 3 3 5 3 2" xfId="56923" xr:uid="{EB6758E3-5A42-4D71-ACA5-44235E6446F2}"/>
    <cellStyle name="Comma 10 3 3 5 4" xfId="41512" xr:uid="{D9854827-EE5C-4FDB-A2D0-4B87E27436F2}"/>
    <cellStyle name="Comma 10 3 3 5 5" xfId="31876" xr:uid="{EFE837B3-DFDF-444C-AFEF-251734E1C1CC}"/>
    <cellStyle name="Comma 10 3 3 6" xfId="10686" xr:uid="{D3FA8188-0ADC-4F7B-B93D-F432CD60E9F3}"/>
    <cellStyle name="Comma 10 3 3 6 2" xfId="18391" xr:uid="{E43A7876-801C-48C3-B7C5-0D2237AA31AB}"/>
    <cellStyle name="Comma 10 3 3 6 2 2" xfId="51143" xr:uid="{97D34954-DA1C-462F-BBA7-AFC9A898F2B5}"/>
    <cellStyle name="Comma 10 3 3 6 3" xfId="26098" xr:uid="{3944265C-9048-4354-9C2C-A34AD31C0963}"/>
    <cellStyle name="Comma 10 3 3 6 3 2" xfId="58849" xr:uid="{60B7B027-4562-4E5A-8C10-DAED57A64354}"/>
    <cellStyle name="Comma 10 3 3 6 4" xfId="43438" xr:uid="{DA6AA0B2-3185-42F6-914F-C7CCCFA8345C}"/>
    <cellStyle name="Comma 10 3 3 6 5" xfId="33802" xr:uid="{A8C0EE3A-05DA-4E81-85FE-E0E2FD4F16C0}"/>
    <cellStyle name="Comma 10 3 3 7" xfId="4904" xr:uid="{2815F710-C33E-40C3-A978-90348D4E1939}"/>
    <cellStyle name="Comma 10 3 3 7 2" xfId="37656" xr:uid="{263B133B-6570-4973-AB7D-6557C5A35726}"/>
    <cellStyle name="Comma 10 3 3 8" xfId="12616" xr:uid="{F38CC685-949A-46DA-918D-C410B9016A6E}"/>
    <cellStyle name="Comma 10 3 3 8 2" xfId="45368" xr:uid="{56276DED-F145-4CE8-A262-DD67876ABAE6}"/>
    <cellStyle name="Comma 10 3 3 9" xfId="20324" xr:uid="{8634C647-5E1A-4747-8081-CE7F47E5369D}"/>
    <cellStyle name="Comma 10 3 3 9 2" xfId="53075" xr:uid="{5D472EDB-4E2F-45CE-9B93-3FB880F55E8A}"/>
    <cellStyle name="Comma 10 3 4" xfId="690" xr:uid="{FC8EB3BB-AB67-4B6C-A6A9-E22F7235FC11}"/>
    <cellStyle name="Comma 10 3 4 10" xfId="35731" xr:uid="{CD25C456-549B-427F-9306-D96893CB59C0}"/>
    <cellStyle name="Comma 10 3 4 11" xfId="28029" xr:uid="{3CA0CCBF-998B-40E5-9B9D-164BC2B25AD8}"/>
    <cellStyle name="Comma 10 3 4 12" xfId="2918" xr:uid="{95954A5F-5F09-4B2C-A781-C3C6C189DC79}"/>
    <cellStyle name="Comma 10 3 4 13" xfId="60502" xr:uid="{CD824BBE-3B13-4B66-AE81-AAF268C2755A}"/>
    <cellStyle name="Comma 10 3 4 2" xfId="2202" xr:uid="{DFBC1B7E-CC46-44CC-8F01-96B72FFA16E7}"/>
    <cellStyle name="Comma 10 3 4 2 10" xfId="28387" xr:uid="{1FC88712-3526-4300-BE4D-734DD3944A12}"/>
    <cellStyle name="Comma 10 3 4 2 11" xfId="3327" xr:uid="{F281E2FF-3184-44D9-A967-FCDAFC537DF9}"/>
    <cellStyle name="Comma 10 3 4 2 12" xfId="61218" xr:uid="{14E69542-70DE-411B-85B9-FF74347D820C}"/>
    <cellStyle name="Comma 10 3 4 2 2" xfId="4173" xr:uid="{532DD2C2-1200-4EEE-8A36-E70C7BC1724F}"/>
    <cellStyle name="Comma 10 3 4 2 2 2" xfId="8036" xr:uid="{62C616C2-7357-4877-9A9E-632CFECE01A5}"/>
    <cellStyle name="Comma 10 3 4 2 2 2 2" xfId="15741" xr:uid="{BF371E39-4D27-4E37-B3F3-DD9E60CDACD9}"/>
    <cellStyle name="Comma 10 3 4 2 2 2 2 2" xfId="48493" xr:uid="{E3A8045D-BF20-436B-B978-D95373E29A2B}"/>
    <cellStyle name="Comma 10 3 4 2 2 2 3" xfId="23448" xr:uid="{BC40F9D9-E4D5-4B22-9A94-843C0871F263}"/>
    <cellStyle name="Comma 10 3 4 2 2 2 3 2" xfId="56199" xr:uid="{791E7C65-4A7D-426C-A4BF-EEDDFA4BD0F6}"/>
    <cellStyle name="Comma 10 3 4 2 2 2 4" xfId="40788" xr:uid="{3E158887-916D-44FF-921D-81C38C415FB1}"/>
    <cellStyle name="Comma 10 3 4 2 2 2 5" xfId="31152" xr:uid="{691005A8-7E0D-4230-8B2F-8BAA635C7F6B}"/>
    <cellStyle name="Comma 10 3 4 2 2 3" xfId="9961" xr:uid="{27AA226D-90EA-40AD-B539-E7890479F891}"/>
    <cellStyle name="Comma 10 3 4 2 2 3 2" xfId="17666" xr:uid="{50FCA839-7F0A-4289-B0A7-F906A9E9ED45}"/>
    <cellStyle name="Comma 10 3 4 2 2 3 2 2" xfId="50418" xr:uid="{E6EACAC3-11B7-4399-B348-61366B3A5BB6}"/>
    <cellStyle name="Comma 10 3 4 2 2 3 3" xfId="25373" xr:uid="{612B4E54-4FE0-4A10-9532-19CD42E2107E}"/>
    <cellStyle name="Comma 10 3 4 2 2 3 3 2" xfId="58124" xr:uid="{BCEF5F62-83E6-460E-BE45-8D92F6B0731F}"/>
    <cellStyle name="Comma 10 3 4 2 2 3 4" xfId="42713" xr:uid="{0271DA8C-D24D-41B9-B6D6-CED458448E6E}"/>
    <cellStyle name="Comma 10 3 4 2 2 3 5" xfId="33077" xr:uid="{3EA26A3B-3F37-4B96-901B-2827CAE37C63}"/>
    <cellStyle name="Comma 10 3 4 2 2 4" xfId="11888" xr:uid="{4C24A2AC-7759-4F92-AC26-EAC28CA889AA}"/>
    <cellStyle name="Comma 10 3 4 2 2 4 2" xfId="19593" xr:uid="{589B7870-2925-4770-95E0-49B44D34E64B}"/>
    <cellStyle name="Comma 10 3 4 2 2 4 2 2" xfId="52345" xr:uid="{6682F37E-F61A-4813-88A5-0461D185314D}"/>
    <cellStyle name="Comma 10 3 4 2 2 4 3" xfId="27300" xr:uid="{81CB38B2-16AA-4FF0-BD49-061FA803028A}"/>
    <cellStyle name="Comma 10 3 4 2 2 4 3 2" xfId="60051" xr:uid="{33232432-0365-4651-9B7D-67FE9609AFB8}"/>
    <cellStyle name="Comma 10 3 4 2 2 4 4" xfId="44640" xr:uid="{6C5D19F1-D0B1-4353-981F-78E5C4F83390}"/>
    <cellStyle name="Comma 10 3 4 2 2 4 5" xfId="35004" xr:uid="{3165D8C4-5D0A-4C89-A427-9C20A75D84F5}"/>
    <cellStyle name="Comma 10 3 4 2 2 5" xfId="6105" xr:uid="{78B1975A-DEAD-4C74-9D46-B45B0819A357}"/>
    <cellStyle name="Comma 10 3 4 2 2 5 2" xfId="38857" xr:uid="{B7A8ACE2-8613-4117-AC45-C4814D3B90AC}"/>
    <cellStyle name="Comma 10 3 4 2 2 6" xfId="13817" xr:uid="{5A435744-F50B-4D7B-B0EE-2BF3869AA370}"/>
    <cellStyle name="Comma 10 3 4 2 2 6 2" xfId="46569" xr:uid="{985E4E85-38B6-45F5-B943-37478BB4E16B}"/>
    <cellStyle name="Comma 10 3 4 2 2 7" xfId="21524" xr:uid="{9ACED9E2-B578-48FA-B272-52547B0B254E}"/>
    <cellStyle name="Comma 10 3 4 2 2 7 2" xfId="54275" xr:uid="{16991456-EA7E-4A21-9029-FA36EA9A1EC5}"/>
    <cellStyle name="Comma 10 3 4 2 2 8" xfId="36930" xr:uid="{4E5DA74B-C34A-4DD8-A781-9EBD0B0F4A8E}"/>
    <cellStyle name="Comma 10 3 4 2 2 9" xfId="29228" xr:uid="{694646DA-E122-41EE-ABBB-0B96628187FF}"/>
    <cellStyle name="Comma 10 3 4 2 3" xfId="7195" xr:uid="{D7C16F71-DBA1-4464-A732-07937F6A4217}"/>
    <cellStyle name="Comma 10 3 4 2 3 2" xfId="14900" xr:uid="{C662B316-13DB-4473-9021-617D803744FC}"/>
    <cellStyle name="Comma 10 3 4 2 3 2 2" xfId="47652" xr:uid="{E1B5E70E-309D-4F1C-B4B6-75D6EBC3E892}"/>
    <cellStyle name="Comma 10 3 4 2 3 3" xfId="22607" xr:uid="{2C89997A-3419-4A98-87A0-0F2EAECDD815}"/>
    <cellStyle name="Comma 10 3 4 2 3 3 2" xfId="55358" xr:uid="{49053BA8-7189-4EF2-A7E1-178BD33CA49E}"/>
    <cellStyle name="Comma 10 3 4 2 3 4" xfId="39947" xr:uid="{921E4795-6E3E-4086-9E4E-A0441B63017A}"/>
    <cellStyle name="Comma 10 3 4 2 3 5" xfId="30311" xr:uid="{6CEADDA5-FA75-4D3F-9E98-53D35EEA7764}"/>
    <cellStyle name="Comma 10 3 4 2 4" xfId="9120" xr:uid="{294F2652-CD30-4F7A-9D88-4B8BCA4AE706}"/>
    <cellStyle name="Comma 10 3 4 2 4 2" xfId="16825" xr:uid="{56F8B303-CD0E-458F-9FF8-E26A90162EA1}"/>
    <cellStyle name="Comma 10 3 4 2 4 2 2" xfId="49577" xr:uid="{331B9DF5-30ED-4AD4-A267-D91118CB6C5B}"/>
    <cellStyle name="Comma 10 3 4 2 4 3" xfId="24532" xr:uid="{6237AB9E-DB26-4CDB-8CC8-992AD0DC7FF2}"/>
    <cellStyle name="Comma 10 3 4 2 4 3 2" xfId="57283" xr:uid="{485CD0FA-C8EB-4413-BEED-939D7AE579E4}"/>
    <cellStyle name="Comma 10 3 4 2 4 4" xfId="41872" xr:uid="{281605ED-1DFD-4978-A586-E06ED47A245D}"/>
    <cellStyle name="Comma 10 3 4 2 4 5" xfId="32236" xr:uid="{38DAEC2D-35FF-46DA-A2C1-43B1EA7E7181}"/>
    <cellStyle name="Comma 10 3 4 2 5" xfId="11047" xr:uid="{2177E4F3-7666-43BE-9AEC-A7EB3E558589}"/>
    <cellStyle name="Comma 10 3 4 2 5 2" xfId="18752" xr:uid="{A1169BA0-28EB-4636-BC40-6EAB100BD044}"/>
    <cellStyle name="Comma 10 3 4 2 5 2 2" xfId="51504" xr:uid="{E4726050-BF09-478E-9CC7-1E8EFCC6189D}"/>
    <cellStyle name="Comma 10 3 4 2 5 3" xfId="26459" xr:uid="{607A71F3-7FA9-4B64-8302-2D844CF2B35D}"/>
    <cellStyle name="Comma 10 3 4 2 5 3 2" xfId="59210" xr:uid="{F8B04134-59FA-4B6D-9C02-31C401349E0A}"/>
    <cellStyle name="Comma 10 3 4 2 5 4" xfId="43799" xr:uid="{C283ABD9-D59B-47E3-8E3A-06A933FD33E3}"/>
    <cellStyle name="Comma 10 3 4 2 5 5" xfId="34163" xr:uid="{03DB46D0-549B-465D-B15D-FEDE1BA13038}"/>
    <cellStyle name="Comma 10 3 4 2 6" xfId="5264" xr:uid="{D5076DB7-C8C6-453E-877C-8445B425B6C8}"/>
    <cellStyle name="Comma 10 3 4 2 6 2" xfId="38016" xr:uid="{C4202114-34C0-4712-98B4-9AC6DCEE9AE6}"/>
    <cellStyle name="Comma 10 3 4 2 7" xfId="12976" xr:uid="{07A9AA28-A19E-44B7-A413-0F54DFF5F8B2}"/>
    <cellStyle name="Comma 10 3 4 2 7 2" xfId="45728" xr:uid="{5622BE14-A690-41B7-ABE7-BF5102C541DF}"/>
    <cellStyle name="Comma 10 3 4 2 8" xfId="20683" xr:uid="{4D3C1A16-28B0-4F9E-9633-D99B12F5801C}"/>
    <cellStyle name="Comma 10 3 4 2 8 2" xfId="53434" xr:uid="{44A2323B-C1D2-4701-BF80-F22DADC7B05E}"/>
    <cellStyle name="Comma 10 3 4 2 9" xfId="36089" xr:uid="{B11AF82A-48CE-4DE7-B82F-90543EBF2E1B}"/>
    <cellStyle name="Comma 10 3 4 3" xfId="3723" xr:uid="{766C220A-E153-46D1-A49D-8AD41EAF0434}"/>
    <cellStyle name="Comma 10 3 4 3 2" xfId="7591" xr:uid="{2AD93522-EC91-4DA9-8019-7914BB367BC0}"/>
    <cellStyle name="Comma 10 3 4 3 2 2" xfId="15296" xr:uid="{252164C8-0041-4BCC-A2F7-14B99EA33C52}"/>
    <cellStyle name="Comma 10 3 4 3 2 2 2" xfId="48048" xr:uid="{5437CA75-B98B-4BC2-A664-89C98E058A38}"/>
    <cellStyle name="Comma 10 3 4 3 2 3" xfId="23003" xr:uid="{B4A9F435-1C19-41E2-A25B-8F28B74AEA0C}"/>
    <cellStyle name="Comma 10 3 4 3 2 3 2" xfId="55754" xr:uid="{18AA3C9E-4D11-4524-93BA-2A64FC854418}"/>
    <cellStyle name="Comma 10 3 4 3 2 4" xfId="40343" xr:uid="{04787CF8-49CE-42E3-92C1-FE552313A901}"/>
    <cellStyle name="Comma 10 3 4 3 2 5" xfId="30707" xr:uid="{6227D087-EC9A-42DD-982F-449DD0D699BA}"/>
    <cellStyle name="Comma 10 3 4 3 3" xfId="9516" xr:uid="{03AB6D2A-BBD9-4382-88D9-078946A5A3B2}"/>
    <cellStyle name="Comma 10 3 4 3 3 2" xfId="17221" xr:uid="{43E17B4A-D26E-4740-8EC0-CE20C65F830E}"/>
    <cellStyle name="Comma 10 3 4 3 3 2 2" xfId="49973" xr:uid="{237CAAB9-C2BD-4D7F-880A-9E724AB62004}"/>
    <cellStyle name="Comma 10 3 4 3 3 3" xfId="24928" xr:uid="{5C3E021E-E287-40C8-8D06-B192A15953F5}"/>
    <cellStyle name="Comma 10 3 4 3 3 3 2" xfId="57679" xr:uid="{1A6CF1A4-4E99-484A-82A0-9D48B8CAA71D}"/>
    <cellStyle name="Comma 10 3 4 3 3 4" xfId="42268" xr:uid="{DB9D1CD4-8D3F-4871-BF66-2F1A5EEF4A32}"/>
    <cellStyle name="Comma 10 3 4 3 3 5" xfId="32632" xr:uid="{94704FE3-058B-4EDF-9B4E-85F27C18AF9F}"/>
    <cellStyle name="Comma 10 3 4 3 4" xfId="11443" xr:uid="{62122578-8C60-4D99-B3F4-CC119FE23EB9}"/>
    <cellStyle name="Comma 10 3 4 3 4 2" xfId="19148" xr:uid="{BDFFED3F-EDCA-4C8F-B5F3-F108F62F5E56}"/>
    <cellStyle name="Comma 10 3 4 3 4 2 2" xfId="51900" xr:uid="{FFBB6C07-7161-4659-8AC3-A1B287FA6704}"/>
    <cellStyle name="Comma 10 3 4 3 4 3" xfId="26855" xr:uid="{FDD45098-7EB1-44A2-972B-6459DA43484E}"/>
    <cellStyle name="Comma 10 3 4 3 4 3 2" xfId="59606" xr:uid="{4CF6600D-9B07-49FA-8536-BA7D0F7D0F55}"/>
    <cellStyle name="Comma 10 3 4 3 4 4" xfId="44195" xr:uid="{B390907C-4117-41D4-931E-B9A61E11483E}"/>
    <cellStyle name="Comma 10 3 4 3 4 5" xfId="34559" xr:uid="{7DA7D801-C3DF-4A4B-ABF2-DF731F0790A8}"/>
    <cellStyle name="Comma 10 3 4 3 5" xfId="5660" xr:uid="{0BAD8E91-5CFF-45F5-B624-9B9347DCC790}"/>
    <cellStyle name="Comma 10 3 4 3 5 2" xfId="38412" xr:uid="{74400AE1-C985-4A65-A3AB-E90E5AB5FF96}"/>
    <cellStyle name="Comma 10 3 4 3 6" xfId="13372" xr:uid="{80DEA3DB-36BA-433F-9683-596D994777C3}"/>
    <cellStyle name="Comma 10 3 4 3 6 2" xfId="46124" xr:uid="{8352DF12-67AD-4020-91CD-42C8BA37FDF2}"/>
    <cellStyle name="Comma 10 3 4 3 7" xfId="21079" xr:uid="{D31D6E37-15EF-43AC-A58E-2B707B7071D8}"/>
    <cellStyle name="Comma 10 3 4 3 7 2" xfId="53830" xr:uid="{F8ACE0AE-5AA1-4F58-A452-59BA64B68840}"/>
    <cellStyle name="Comma 10 3 4 3 8" xfId="36485" xr:uid="{0F6C26FD-578F-407B-AF5A-293376A1BEDA}"/>
    <cellStyle name="Comma 10 3 4 3 9" xfId="28783" xr:uid="{382B1C03-131D-4B47-ABAD-B2DACAFD2C3C}"/>
    <cellStyle name="Comma 10 3 4 4" xfId="6834" xr:uid="{F759C596-328B-47D1-8ECA-EFA8271E1E56}"/>
    <cellStyle name="Comma 10 3 4 4 2" xfId="14542" xr:uid="{25760E96-81FA-4843-B721-4FAD6C4A7BB4}"/>
    <cellStyle name="Comma 10 3 4 4 2 2" xfId="47294" xr:uid="{0B2B3F3D-24DF-47C3-A5AE-E00CAAF68049}"/>
    <cellStyle name="Comma 10 3 4 4 3" xfId="22249" xr:uid="{9BC32D40-0680-4409-ADD5-2C27C4F81A87}"/>
    <cellStyle name="Comma 10 3 4 4 3 2" xfId="55000" xr:uid="{40C679B5-5A4A-41AF-8607-FFA5C38DEE9F}"/>
    <cellStyle name="Comma 10 3 4 4 4" xfId="39586" xr:uid="{61FDEA71-1015-4ACE-913C-4A94CADF1630}"/>
    <cellStyle name="Comma 10 3 4 4 5" xfId="29953" xr:uid="{2BC97297-08CC-4581-A612-07EE9EA16503}"/>
    <cellStyle name="Comma 10 3 4 5" xfId="8761" xr:uid="{8C22125D-9A16-4F24-A551-2DFE62BF00A0}"/>
    <cellStyle name="Comma 10 3 4 5 2" xfId="16466" xr:uid="{7FE38E15-15C1-4EAE-936A-8C4B34A816D4}"/>
    <cellStyle name="Comma 10 3 4 5 2 2" xfId="49218" xr:uid="{E3BDDBAC-2333-4A4B-84D4-F2CC6194D331}"/>
    <cellStyle name="Comma 10 3 4 5 3" xfId="24173" xr:uid="{CF12A532-5249-4E52-94DA-88D2A21F001F}"/>
    <cellStyle name="Comma 10 3 4 5 3 2" xfId="56924" xr:uid="{618B9A93-50D7-4C6F-B2AF-7CF2974658D2}"/>
    <cellStyle name="Comma 10 3 4 5 4" xfId="41513" xr:uid="{7BDF6E3D-3CF0-40EF-939D-EB1FB6DE8C14}"/>
    <cellStyle name="Comma 10 3 4 5 5" xfId="31877" xr:uid="{59B98D7C-A840-4644-9254-8FE8E62A8EA4}"/>
    <cellStyle name="Comma 10 3 4 6" xfId="10687" xr:uid="{1B358490-8867-4E38-95E8-2F6BC8504F13}"/>
    <cellStyle name="Comma 10 3 4 6 2" xfId="18392" xr:uid="{91BE3EDE-0F81-4527-BB17-ECA264050158}"/>
    <cellStyle name="Comma 10 3 4 6 2 2" xfId="51144" xr:uid="{F320D8FB-4723-483E-8C9C-5B8B034C259C}"/>
    <cellStyle name="Comma 10 3 4 6 3" xfId="26099" xr:uid="{126F4700-FD84-459A-BF9B-8E54C3E4CFDA}"/>
    <cellStyle name="Comma 10 3 4 6 3 2" xfId="58850" xr:uid="{0A4780B3-56F2-42D9-9687-77A766391805}"/>
    <cellStyle name="Comma 10 3 4 6 4" xfId="43439" xr:uid="{3BD1FB5B-F2DD-41DB-968C-5A5CD4E21200}"/>
    <cellStyle name="Comma 10 3 4 6 5" xfId="33803" xr:uid="{14CD23B5-F1E8-40EF-8EB7-BD54C0317D76}"/>
    <cellStyle name="Comma 10 3 4 7" xfId="4905" xr:uid="{0F947F92-FC99-47A5-93B9-32A0229704DB}"/>
    <cellStyle name="Comma 10 3 4 7 2" xfId="37657" xr:uid="{59A1154F-2EFA-4E86-94CB-DD0280C7B814}"/>
    <cellStyle name="Comma 10 3 4 8" xfId="12617" xr:uid="{E94E508F-3DA4-4507-BB4A-4C70E867B088}"/>
    <cellStyle name="Comma 10 3 4 8 2" xfId="45369" xr:uid="{01958AD6-C58E-4618-ACF7-BE827B643A9B}"/>
    <cellStyle name="Comma 10 3 4 9" xfId="20325" xr:uid="{AA1C4902-4FFA-48EB-ACE1-3EE8006013A2}"/>
    <cellStyle name="Comma 10 3 4 9 2" xfId="53076" xr:uid="{2E6A666A-131A-40C2-9A62-D6EA8C412067}"/>
    <cellStyle name="Comma 10 3 5" xfId="691" xr:uid="{2CAD07A5-21F2-419F-A6BE-B3E419FCE6AD}"/>
    <cellStyle name="Comma 10 3 5 10" xfId="35732" xr:uid="{5B21E7DC-69AD-4542-9EAD-0ACDA4425DBD}"/>
    <cellStyle name="Comma 10 3 5 11" xfId="28030" xr:uid="{C31FB2A2-D705-4D16-A83A-55CAA07C468B}"/>
    <cellStyle name="Comma 10 3 5 12" xfId="2919" xr:uid="{C45FD61A-6431-4A0A-95E1-D70124981F51}"/>
    <cellStyle name="Comma 10 3 5 13" xfId="60503" xr:uid="{F24283A7-6F7B-42EF-A694-13188B024A26}"/>
    <cellStyle name="Comma 10 3 5 2" xfId="2203" xr:uid="{15D4C104-4834-4C86-9A91-41CB9DFCE8A5}"/>
    <cellStyle name="Comma 10 3 5 2 10" xfId="28388" xr:uid="{5722BED5-F2FA-4EDF-BCA0-59E4B252BBE3}"/>
    <cellStyle name="Comma 10 3 5 2 11" xfId="3328" xr:uid="{742F47C1-89FC-460F-86C7-363AF9CEF8F1}"/>
    <cellStyle name="Comma 10 3 5 2 12" xfId="61219" xr:uid="{62AF3868-E348-406A-8200-411B4371D725}"/>
    <cellStyle name="Comma 10 3 5 2 2" xfId="4174" xr:uid="{4FC65BDB-8618-4614-8EF0-9324030D182E}"/>
    <cellStyle name="Comma 10 3 5 2 2 2" xfId="8037" xr:uid="{DCF45C18-F305-4EFB-AF78-BE773AF4EC6D}"/>
    <cellStyle name="Comma 10 3 5 2 2 2 2" xfId="15742" xr:uid="{92764679-B745-486C-BC68-A9C491C72AFC}"/>
    <cellStyle name="Comma 10 3 5 2 2 2 2 2" xfId="48494" xr:uid="{2619766E-2AC0-4548-9609-6788D67BCA2A}"/>
    <cellStyle name="Comma 10 3 5 2 2 2 3" xfId="23449" xr:uid="{BF798266-C36B-4A16-A77F-A1F585F373BC}"/>
    <cellStyle name="Comma 10 3 5 2 2 2 3 2" xfId="56200" xr:uid="{ECF1518E-2430-4929-B4F1-ECED6638ECD8}"/>
    <cellStyle name="Comma 10 3 5 2 2 2 4" xfId="40789" xr:uid="{B3658B3F-3903-440C-9D3C-5F1A2B6C5799}"/>
    <cellStyle name="Comma 10 3 5 2 2 2 5" xfId="31153" xr:uid="{F5634E3A-A820-4B7B-A486-2D63F1D0B352}"/>
    <cellStyle name="Comma 10 3 5 2 2 3" xfId="9962" xr:uid="{CED6BB1D-675C-45CC-92BE-644C28A9F407}"/>
    <cellStyle name="Comma 10 3 5 2 2 3 2" xfId="17667" xr:uid="{E52A3C98-F9FE-4BF6-B900-2CAF79AC26A8}"/>
    <cellStyle name="Comma 10 3 5 2 2 3 2 2" xfId="50419" xr:uid="{6A7C0C5A-0529-44C9-8775-C4B16DB79160}"/>
    <cellStyle name="Comma 10 3 5 2 2 3 3" xfId="25374" xr:uid="{598FF548-3B5F-42CD-A3E2-1365EE236655}"/>
    <cellStyle name="Comma 10 3 5 2 2 3 3 2" xfId="58125" xr:uid="{E4386624-61D5-434F-AC26-C25EABB959A5}"/>
    <cellStyle name="Comma 10 3 5 2 2 3 4" xfId="42714" xr:uid="{B804DF89-32B1-4715-94A4-9C6CA191D5DE}"/>
    <cellStyle name="Comma 10 3 5 2 2 3 5" xfId="33078" xr:uid="{DA93833B-4837-455C-9240-0718DE21DA00}"/>
    <cellStyle name="Comma 10 3 5 2 2 4" xfId="11889" xr:uid="{E63692E6-8636-496A-A2B9-C22E094450EA}"/>
    <cellStyle name="Comma 10 3 5 2 2 4 2" xfId="19594" xr:uid="{B0E7A983-0A06-4D17-9B5A-AF1430275E2C}"/>
    <cellStyle name="Comma 10 3 5 2 2 4 2 2" xfId="52346" xr:uid="{7D5D748F-665D-44F8-8F6A-96841A719E5B}"/>
    <cellStyle name="Comma 10 3 5 2 2 4 3" xfId="27301" xr:uid="{95D8D1DB-39C7-4B61-8B04-5DF0F64A00F5}"/>
    <cellStyle name="Comma 10 3 5 2 2 4 3 2" xfId="60052" xr:uid="{CD89C662-F610-4FFD-92E5-F1090449E862}"/>
    <cellStyle name="Comma 10 3 5 2 2 4 4" xfId="44641" xr:uid="{9CE25D7B-13B7-4E6E-A794-93C506E55AFC}"/>
    <cellStyle name="Comma 10 3 5 2 2 4 5" xfId="35005" xr:uid="{E051E608-82A8-4B65-A779-E6D74F4CAD80}"/>
    <cellStyle name="Comma 10 3 5 2 2 5" xfId="6106" xr:uid="{165BD9A6-6A47-430A-9045-B33C115970CE}"/>
    <cellStyle name="Comma 10 3 5 2 2 5 2" xfId="38858" xr:uid="{800419B6-BA26-45FB-9016-BA01C3248C0C}"/>
    <cellStyle name="Comma 10 3 5 2 2 6" xfId="13818" xr:uid="{2C459E18-E50D-4847-9533-1EF628B715FF}"/>
    <cellStyle name="Comma 10 3 5 2 2 6 2" xfId="46570" xr:uid="{E0B3B43A-66E7-4A43-802A-196644BCC3AC}"/>
    <cellStyle name="Comma 10 3 5 2 2 7" xfId="21525" xr:uid="{E13E53A4-5B7B-45A5-9841-6963EBBF5194}"/>
    <cellStyle name="Comma 10 3 5 2 2 7 2" xfId="54276" xr:uid="{AA69A5D6-4445-4FB1-ABBC-847CBB3AC40A}"/>
    <cellStyle name="Comma 10 3 5 2 2 8" xfId="36931" xr:uid="{FF59AA9E-EC89-4363-B97C-5A46A9A2E45C}"/>
    <cellStyle name="Comma 10 3 5 2 2 9" xfId="29229" xr:uid="{399F89B5-F4A3-4963-BF16-8DC911CE3444}"/>
    <cellStyle name="Comma 10 3 5 2 3" xfId="7196" xr:uid="{92F44327-8501-46F6-9F41-5E46222D3289}"/>
    <cellStyle name="Comma 10 3 5 2 3 2" xfId="14901" xr:uid="{FB7F0BBD-9EFC-4F8A-9657-6B0FF1CF0276}"/>
    <cellStyle name="Comma 10 3 5 2 3 2 2" xfId="47653" xr:uid="{AA463413-A34F-4603-BDD2-88E905D9B484}"/>
    <cellStyle name="Comma 10 3 5 2 3 3" xfId="22608" xr:uid="{6BD786A2-F2B2-41F6-BE16-33A1791546DD}"/>
    <cellStyle name="Comma 10 3 5 2 3 3 2" xfId="55359" xr:uid="{1FF96D04-173F-42A2-A2CB-A4EDCB8AC6CD}"/>
    <cellStyle name="Comma 10 3 5 2 3 4" xfId="39948" xr:uid="{4FF612B5-7B89-4BED-9AC9-A1FC0792C9FC}"/>
    <cellStyle name="Comma 10 3 5 2 3 5" xfId="30312" xr:uid="{DA3CEAC5-281F-4CA2-89C9-E07540EDAEE3}"/>
    <cellStyle name="Comma 10 3 5 2 4" xfId="9121" xr:uid="{3934920E-DD9E-44E6-889C-3D8A7BD9D042}"/>
    <cellStyle name="Comma 10 3 5 2 4 2" xfId="16826" xr:uid="{987F0AAB-DB7F-4085-8FD5-8830D7AEFE50}"/>
    <cellStyle name="Comma 10 3 5 2 4 2 2" xfId="49578" xr:uid="{139260AF-5E38-41E0-85DC-9185A0572E19}"/>
    <cellStyle name="Comma 10 3 5 2 4 3" xfId="24533" xr:uid="{5BA7DF5B-285B-4523-80A8-CE26631C54AA}"/>
    <cellStyle name="Comma 10 3 5 2 4 3 2" xfId="57284" xr:uid="{05E51A47-EC9B-4360-A4CC-73EB28311648}"/>
    <cellStyle name="Comma 10 3 5 2 4 4" xfId="41873" xr:uid="{610C2CA5-94A1-471B-B7EA-676C2C7F326C}"/>
    <cellStyle name="Comma 10 3 5 2 4 5" xfId="32237" xr:uid="{7C9B3D41-BBA3-4279-AAAB-37D2F9733A5E}"/>
    <cellStyle name="Comma 10 3 5 2 5" xfId="11048" xr:uid="{8FAEE99D-1E7D-44DD-B2DF-3B6AA8DE6D32}"/>
    <cellStyle name="Comma 10 3 5 2 5 2" xfId="18753" xr:uid="{8A7B9A5C-2F42-4352-90D8-547754A1F41F}"/>
    <cellStyle name="Comma 10 3 5 2 5 2 2" xfId="51505" xr:uid="{8E218613-3466-4B0D-A6F3-0A294A267F24}"/>
    <cellStyle name="Comma 10 3 5 2 5 3" xfId="26460" xr:uid="{02599103-0913-4CA5-B0D7-547A1E5D5098}"/>
    <cellStyle name="Comma 10 3 5 2 5 3 2" xfId="59211" xr:uid="{BB117A49-948C-44F2-A1E4-9487DAAF320F}"/>
    <cellStyle name="Comma 10 3 5 2 5 4" xfId="43800" xr:uid="{E81D5AE8-3A19-42EE-AD36-C3A5563A39A4}"/>
    <cellStyle name="Comma 10 3 5 2 5 5" xfId="34164" xr:uid="{C7C51B40-84A9-4766-8BB1-2B0A028740F9}"/>
    <cellStyle name="Comma 10 3 5 2 6" xfId="5265" xr:uid="{9F72BE4F-B03C-4608-8273-42F53FD57383}"/>
    <cellStyle name="Comma 10 3 5 2 6 2" xfId="38017" xr:uid="{9072969C-3403-4C5B-8EE1-0BC5A03A41AC}"/>
    <cellStyle name="Comma 10 3 5 2 7" xfId="12977" xr:uid="{125EAB37-57BD-40F3-9DA9-4E2373AF7E0E}"/>
    <cellStyle name="Comma 10 3 5 2 7 2" xfId="45729" xr:uid="{0EFB7D50-93BB-4522-A8A0-D987FDACC165}"/>
    <cellStyle name="Comma 10 3 5 2 8" xfId="20684" xr:uid="{9FF4FD4D-6F3D-4937-BBB2-5678C7408E05}"/>
    <cellStyle name="Comma 10 3 5 2 8 2" xfId="53435" xr:uid="{D30B2F21-7F5C-42F5-9B05-C43333B58F1D}"/>
    <cellStyle name="Comma 10 3 5 2 9" xfId="36090" xr:uid="{CA1D2FDE-812C-404B-BAA7-F2431FC29ED8}"/>
    <cellStyle name="Comma 10 3 5 3" xfId="3724" xr:uid="{93F9DFE0-F1B7-4329-97AD-D92602BB9886}"/>
    <cellStyle name="Comma 10 3 5 3 2" xfId="7592" xr:uid="{432FEABB-8181-4F43-A9C3-A0574AE158DC}"/>
    <cellStyle name="Comma 10 3 5 3 2 2" xfId="15297" xr:uid="{AE8D7534-4B5D-4D7E-A38A-A6888C68C4B2}"/>
    <cellStyle name="Comma 10 3 5 3 2 2 2" xfId="48049" xr:uid="{A10902B8-ADB5-4CB1-936E-E3B41E89E4C6}"/>
    <cellStyle name="Comma 10 3 5 3 2 3" xfId="23004" xr:uid="{213DE712-2061-4F45-A4FF-1FA5A59DACE9}"/>
    <cellStyle name="Comma 10 3 5 3 2 3 2" xfId="55755" xr:uid="{4922ACCC-8E6D-4552-B026-9196241B4542}"/>
    <cellStyle name="Comma 10 3 5 3 2 4" xfId="40344" xr:uid="{983C13E3-7B8A-44F1-9E40-0580ACB339CD}"/>
    <cellStyle name="Comma 10 3 5 3 2 5" xfId="30708" xr:uid="{623A3FDA-FFBD-408D-BE38-953A81E5335C}"/>
    <cellStyle name="Comma 10 3 5 3 3" xfId="9517" xr:uid="{A058024D-7630-4F93-A642-8F8383BEEC31}"/>
    <cellStyle name="Comma 10 3 5 3 3 2" xfId="17222" xr:uid="{BE4A4D61-09A7-4BDC-B26F-352336A1362D}"/>
    <cellStyle name="Comma 10 3 5 3 3 2 2" xfId="49974" xr:uid="{7E162E0C-FE57-443A-B5DF-A489DC9A803D}"/>
    <cellStyle name="Comma 10 3 5 3 3 3" xfId="24929" xr:uid="{2FB667FA-8B4F-4FC9-813D-94F5D87FB414}"/>
    <cellStyle name="Comma 10 3 5 3 3 3 2" xfId="57680" xr:uid="{F7666D1F-4383-4EFB-9CAD-7034BC023E6A}"/>
    <cellStyle name="Comma 10 3 5 3 3 4" xfId="42269" xr:uid="{CF38C95F-974C-4A87-88C9-86027C324B7A}"/>
    <cellStyle name="Comma 10 3 5 3 3 5" xfId="32633" xr:uid="{546B83AB-EC5F-4EB1-961B-521C0289740D}"/>
    <cellStyle name="Comma 10 3 5 3 4" xfId="11444" xr:uid="{05A1A01A-1174-4E4A-B44A-AEF79EAD11B8}"/>
    <cellStyle name="Comma 10 3 5 3 4 2" xfId="19149" xr:uid="{EC4CCC98-DFB6-4308-B7F4-ED5EE5926AF4}"/>
    <cellStyle name="Comma 10 3 5 3 4 2 2" xfId="51901" xr:uid="{5F79DA64-95C8-45E8-9A49-10F372B6A947}"/>
    <cellStyle name="Comma 10 3 5 3 4 3" xfId="26856" xr:uid="{C6D12E6A-FF72-4FBD-B1DC-1619DE9CD1FF}"/>
    <cellStyle name="Comma 10 3 5 3 4 3 2" xfId="59607" xr:uid="{FF1578D0-F23F-4661-AC65-7D23F1A23FDD}"/>
    <cellStyle name="Comma 10 3 5 3 4 4" xfId="44196" xr:uid="{83F70B2C-A0C8-4669-9B4F-911F097A1C07}"/>
    <cellStyle name="Comma 10 3 5 3 4 5" xfId="34560" xr:uid="{A708BE0B-1A12-46FE-8E0F-F6C322A0951E}"/>
    <cellStyle name="Comma 10 3 5 3 5" xfId="5661" xr:uid="{85E9F7D1-DBAE-4CE6-96BA-D7F2FF508995}"/>
    <cellStyle name="Comma 10 3 5 3 5 2" xfId="38413" xr:uid="{9091CF5D-CB9A-456C-82B6-14EB73F23CEB}"/>
    <cellStyle name="Comma 10 3 5 3 6" xfId="13373" xr:uid="{24ECA103-EA8C-407C-B615-279465E2DD03}"/>
    <cellStyle name="Comma 10 3 5 3 6 2" xfId="46125" xr:uid="{1C752ED0-5B55-4EC5-B37D-EEFFC6B84EB7}"/>
    <cellStyle name="Comma 10 3 5 3 7" xfId="21080" xr:uid="{B654BAE5-72B3-4742-930F-B1B6B468FB0C}"/>
    <cellStyle name="Comma 10 3 5 3 7 2" xfId="53831" xr:uid="{C4806497-9506-4EFB-BA28-BBFE121529CF}"/>
    <cellStyle name="Comma 10 3 5 3 8" xfId="36486" xr:uid="{4AE8E53C-2533-4698-B853-3E524276D333}"/>
    <cellStyle name="Comma 10 3 5 3 9" xfId="28784" xr:uid="{7199C5CD-4DC4-40C7-B187-B557062B7F8B}"/>
    <cellStyle name="Comma 10 3 5 4" xfId="6835" xr:uid="{065E4F01-537B-4F2F-BF04-F601BBF10924}"/>
    <cellStyle name="Comma 10 3 5 4 2" xfId="14543" xr:uid="{F9CB2DAE-8AD3-41BC-BA07-8CEFDAE1574F}"/>
    <cellStyle name="Comma 10 3 5 4 2 2" xfId="47295" xr:uid="{43AE181E-5BFA-4FDB-8487-0A73E5FAEDE6}"/>
    <cellStyle name="Comma 10 3 5 4 3" xfId="22250" xr:uid="{00284029-1959-47C3-9D7B-5CA44A9C5019}"/>
    <cellStyle name="Comma 10 3 5 4 3 2" xfId="55001" xr:uid="{E56467BB-2914-404C-85BF-93C54D510DF5}"/>
    <cellStyle name="Comma 10 3 5 4 4" xfId="39587" xr:uid="{2FC2C4F9-1889-4781-B9CD-4D9E03F44EFA}"/>
    <cellStyle name="Comma 10 3 5 4 5" xfId="29954" xr:uid="{6910584C-FEF3-49B9-9D3D-022FD9F4F8F4}"/>
    <cellStyle name="Comma 10 3 5 5" xfId="8762" xr:uid="{2BBABD41-1797-42CC-815A-771859EB45D8}"/>
    <cellStyle name="Comma 10 3 5 5 2" xfId="16467" xr:uid="{ACD93DCF-B696-4F20-A1B2-524B80EF373A}"/>
    <cellStyle name="Comma 10 3 5 5 2 2" xfId="49219" xr:uid="{E5E38E20-D723-46A1-8970-B1A16B1F9768}"/>
    <cellStyle name="Comma 10 3 5 5 3" xfId="24174" xr:uid="{66EE19DF-FF50-4FC3-9096-91D72F9A62B8}"/>
    <cellStyle name="Comma 10 3 5 5 3 2" xfId="56925" xr:uid="{6BEDD706-0B9B-4C87-AB6C-B05C626FE926}"/>
    <cellStyle name="Comma 10 3 5 5 4" xfId="41514" xr:uid="{5C1FCF1F-6017-460B-B4EC-44AA1269BFD6}"/>
    <cellStyle name="Comma 10 3 5 5 5" xfId="31878" xr:uid="{7245B4B4-DB23-4408-84EF-C8FD9551D178}"/>
    <cellStyle name="Comma 10 3 5 6" xfId="10688" xr:uid="{E08FCE4F-DF67-42F2-9CA9-A89C06685921}"/>
    <cellStyle name="Comma 10 3 5 6 2" xfId="18393" xr:uid="{390E3D5C-59E2-4A2F-9F28-B34B6709632F}"/>
    <cellStyle name="Comma 10 3 5 6 2 2" xfId="51145" xr:uid="{5215EEE7-EAE7-461C-8447-512C8CCA1A18}"/>
    <cellStyle name="Comma 10 3 5 6 3" xfId="26100" xr:uid="{78307CDD-CE1B-4874-9D92-ECD0A988A78D}"/>
    <cellStyle name="Comma 10 3 5 6 3 2" xfId="58851" xr:uid="{A060B7C6-5D7C-4A5B-ABAD-A4E60134A20E}"/>
    <cellStyle name="Comma 10 3 5 6 4" xfId="43440" xr:uid="{BB4E90D1-BA42-49B8-BF26-7A5D88106A6F}"/>
    <cellStyle name="Comma 10 3 5 6 5" xfId="33804" xr:uid="{29AD5FA7-A824-4AF2-93B1-1C44FBBEAAF1}"/>
    <cellStyle name="Comma 10 3 5 7" xfId="4906" xr:uid="{94A0640D-12B6-4F31-8AB0-B8FFFBF76C87}"/>
    <cellStyle name="Comma 10 3 5 7 2" xfId="37658" xr:uid="{0488B03D-1BE5-42E7-B1C8-55D34B344826}"/>
    <cellStyle name="Comma 10 3 5 8" xfId="12618" xr:uid="{DD116D0B-CEDF-4251-ACAA-7F9DDB545F2F}"/>
    <cellStyle name="Comma 10 3 5 8 2" xfId="45370" xr:uid="{D1A99445-7425-4261-A1F5-5A310F0AA3FA}"/>
    <cellStyle name="Comma 10 3 5 9" xfId="20326" xr:uid="{91D82672-ACF9-44FD-A7A9-57229C999D2C}"/>
    <cellStyle name="Comma 10 3 5 9 2" xfId="53077" xr:uid="{05B75FA5-A39D-44B3-A2F7-0A0F73291EE4}"/>
    <cellStyle name="Comma 10 3 6" xfId="692" xr:uid="{9DE6D5C9-DD56-4CAE-A8FC-5B54FB950593}"/>
    <cellStyle name="Comma 10 3 6 10" xfId="35733" xr:uid="{7AB1BED1-7746-4FFF-A78C-3FFA535DC1C4}"/>
    <cellStyle name="Comma 10 3 6 11" xfId="28031" xr:uid="{B809E6FC-27AC-4D71-B513-DB786E87476B}"/>
    <cellStyle name="Comma 10 3 6 12" xfId="2920" xr:uid="{F0032776-AAC4-41B1-90AF-0DEA8D561BB8}"/>
    <cellStyle name="Comma 10 3 6 13" xfId="60504" xr:uid="{3E25E5EC-33D2-40B9-AC22-48A2FD5114A5}"/>
    <cellStyle name="Comma 10 3 6 2" xfId="2204" xr:uid="{8CE8D385-5EBF-45AC-AD1E-764974E79C80}"/>
    <cellStyle name="Comma 10 3 6 2 10" xfId="28389" xr:uid="{7DEAA193-1EB3-4A35-9F8D-BB17397440A9}"/>
    <cellStyle name="Comma 10 3 6 2 11" xfId="3329" xr:uid="{1EDEC4A0-19B3-4ED2-8F45-935F96CB7268}"/>
    <cellStyle name="Comma 10 3 6 2 12" xfId="61220" xr:uid="{DED1BA7A-F0B5-4D66-BFFF-30C8C528A4A6}"/>
    <cellStyle name="Comma 10 3 6 2 2" xfId="4175" xr:uid="{99CD539B-6D16-40EB-8D33-BD761ACD0B81}"/>
    <cellStyle name="Comma 10 3 6 2 2 2" xfId="8038" xr:uid="{FE789389-9FB0-4F7F-B478-C57CE395EAC3}"/>
    <cellStyle name="Comma 10 3 6 2 2 2 2" xfId="15743" xr:uid="{DCB95CBD-C1B1-4680-8C73-B13C4E5D81CF}"/>
    <cellStyle name="Comma 10 3 6 2 2 2 2 2" xfId="48495" xr:uid="{141269E3-16CE-40ED-8AC4-4DD60D941160}"/>
    <cellStyle name="Comma 10 3 6 2 2 2 3" xfId="23450" xr:uid="{8B738B6E-4D26-478D-8B8E-E325E3CD9BD3}"/>
    <cellStyle name="Comma 10 3 6 2 2 2 3 2" xfId="56201" xr:uid="{79EED843-BF6B-4FCF-ABEB-5A24211B5D11}"/>
    <cellStyle name="Comma 10 3 6 2 2 2 4" xfId="40790" xr:uid="{3DFDC429-500A-4474-A0F8-94690CB97976}"/>
    <cellStyle name="Comma 10 3 6 2 2 2 5" xfId="31154" xr:uid="{8DFBD7F9-2DD1-4104-B674-136D1C833BCD}"/>
    <cellStyle name="Comma 10 3 6 2 2 3" xfId="9963" xr:uid="{9EE04C85-744F-46D2-B1AC-093793E41086}"/>
    <cellStyle name="Comma 10 3 6 2 2 3 2" xfId="17668" xr:uid="{CB72F253-2B1D-430A-B969-660308B64C4B}"/>
    <cellStyle name="Comma 10 3 6 2 2 3 2 2" xfId="50420" xr:uid="{10B54DB4-BD24-48D8-9375-4B9BF7858F22}"/>
    <cellStyle name="Comma 10 3 6 2 2 3 3" xfId="25375" xr:uid="{05D43C56-D316-40DB-9ECB-38A25B992B91}"/>
    <cellStyle name="Comma 10 3 6 2 2 3 3 2" xfId="58126" xr:uid="{8EDF02A4-BEA2-4517-A957-F6D08CE7D61E}"/>
    <cellStyle name="Comma 10 3 6 2 2 3 4" xfId="42715" xr:uid="{081DB73D-5EAC-4CEE-9351-A31584F65126}"/>
    <cellStyle name="Comma 10 3 6 2 2 3 5" xfId="33079" xr:uid="{04FBF60C-9A61-4F68-A8F9-7366F20BD91D}"/>
    <cellStyle name="Comma 10 3 6 2 2 4" xfId="11890" xr:uid="{5184C8D5-C5C2-4CEE-B8EF-5AD0B704EEE9}"/>
    <cellStyle name="Comma 10 3 6 2 2 4 2" xfId="19595" xr:uid="{CADE689A-009D-4A18-9B12-A55DEDE69477}"/>
    <cellStyle name="Comma 10 3 6 2 2 4 2 2" xfId="52347" xr:uid="{77BADC4D-3CDA-471F-A92B-1A225D54A7B5}"/>
    <cellStyle name="Comma 10 3 6 2 2 4 3" xfId="27302" xr:uid="{E39B9AC9-CAAE-43DB-8F4E-22B29E24EA00}"/>
    <cellStyle name="Comma 10 3 6 2 2 4 3 2" xfId="60053" xr:uid="{A016D45D-6DEF-43FC-A55C-2583D89D278B}"/>
    <cellStyle name="Comma 10 3 6 2 2 4 4" xfId="44642" xr:uid="{92CE8133-A4EF-4286-8A83-A5FFD8D0C6D4}"/>
    <cellStyle name="Comma 10 3 6 2 2 4 5" xfId="35006" xr:uid="{D3F6237A-49BE-43CC-85CE-AC8F3AFD26AB}"/>
    <cellStyle name="Comma 10 3 6 2 2 5" xfId="6107" xr:uid="{57672651-F18B-48DB-AB2D-668D1F12AD0C}"/>
    <cellStyle name="Comma 10 3 6 2 2 5 2" xfId="38859" xr:uid="{1A6BBADB-338B-4BE6-877A-C34AEA7581C9}"/>
    <cellStyle name="Comma 10 3 6 2 2 6" xfId="13819" xr:uid="{BE3C5272-AC87-4900-AB56-30E6865490AC}"/>
    <cellStyle name="Comma 10 3 6 2 2 6 2" xfId="46571" xr:uid="{7A390753-F01E-4FC3-87B1-1C611E3EA2CA}"/>
    <cellStyle name="Comma 10 3 6 2 2 7" xfId="21526" xr:uid="{8F0CD455-88F8-4E43-A5B8-B0DE22F0DCA4}"/>
    <cellStyle name="Comma 10 3 6 2 2 7 2" xfId="54277" xr:uid="{815E2D95-18A4-4EAD-BCA5-9BF1161E14C8}"/>
    <cellStyle name="Comma 10 3 6 2 2 8" xfId="36932" xr:uid="{44A66985-1ABC-4397-8DC3-43B20846E64D}"/>
    <cellStyle name="Comma 10 3 6 2 2 9" xfId="29230" xr:uid="{393BDA69-1696-4504-8CD0-1B1345895AE6}"/>
    <cellStyle name="Comma 10 3 6 2 3" xfId="7197" xr:uid="{3A9B99A6-3E3B-4670-838F-8CCBA4FD462A}"/>
    <cellStyle name="Comma 10 3 6 2 3 2" xfId="14902" xr:uid="{C46CCE33-4998-490C-A29E-46392C6C8D3E}"/>
    <cellStyle name="Comma 10 3 6 2 3 2 2" xfId="47654" xr:uid="{B316AF3F-99D1-4203-8154-58EB45C1723A}"/>
    <cellStyle name="Comma 10 3 6 2 3 3" xfId="22609" xr:uid="{38A419CD-4BCF-4B52-B2D9-F55FD6212B2D}"/>
    <cellStyle name="Comma 10 3 6 2 3 3 2" xfId="55360" xr:uid="{B23B95E6-63E2-498C-9360-D590078D547D}"/>
    <cellStyle name="Comma 10 3 6 2 3 4" xfId="39949" xr:uid="{BD7D1B68-5709-4E4B-9D2A-14ACC829B4A0}"/>
    <cellStyle name="Comma 10 3 6 2 3 5" xfId="30313" xr:uid="{F4FC661A-12E7-4B1D-9AAA-3163B167D533}"/>
    <cellStyle name="Comma 10 3 6 2 4" xfId="9122" xr:uid="{31F7C891-6D1A-4F15-A2A0-D012678BB523}"/>
    <cellStyle name="Comma 10 3 6 2 4 2" xfId="16827" xr:uid="{8E794C8B-5220-4788-9ECF-6A9F617124A8}"/>
    <cellStyle name="Comma 10 3 6 2 4 2 2" xfId="49579" xr:uid="{CB56EA63-95BD-4AA5-84AC-68DCC1D46AEB}"/>
    <cellStyle name="Comma 10 3 6 2 4 3" xfId="24534" xr:uid="{898421EB-70D2-486F-95F4-46FB209B7283}"/>
    <cellStyle name="Comma 10 3 6 2 4 3 2" xfId="57285" xr:uid="{875655CA-775F-470F-9B82-4ECFDBA86D4F}"/>
    <cellStyle name="Comma 10 3 6 2 4 4" xfId="41874" xr:uid="{06E9239D-4EA3-4221-9A18-F7A50A59358C}"/>
    <cellStyle name="Comma 10 3 6 2 4 5" xfId="32238" xr:uid="{5A1974A6-D4C4-43FD-BF0C-5AFAC44E8D50}"/>
    <cellStyle name="Comma 10 3 6 2 5" xfId="11049" xr:uid="{160A8B48-9D29-407E-9C8A-5EFE8498F11C}"/>
    <cellStyle name="Comma 10 3 6 2 5 2" xfId="18754" xr:uid="{36A84DDB-D195-4DA5-8E39-FA20F0D9AC44}"/>
    <cellStyle name="Comma 10 3 6 2 5 2 2" xfId="51506" xr:uid="{A9549FC7-B215-4888-B23F-7FE3C5C7B735}"/>
    <cellStyle name="Comma 10 3 6 2 5 3" xfId="26461" xr:uid="{94675E37-1465-470C-8008-481CA8D4BA86}"/>
    <cellStyle name="Comma 10 3 6 2 5 3 2" xfId="59212" xr:uid="{76EDA4C1-5B2F-4AA2-A537-5351533F21D2}"/>
    <cellStyle name="Comma 10 3 6 2 5 4" xfId="43801" xr:uid="{5E618F0B-032A-41AE-8A38-0A59E9E195B5}"/>
    <cellStyle name="Comma 10 3 6 2 5 5" xfId="34165" xr:uid="{DA726130-CEB7-4812-8005-2421374E25A6}"/>
    <cellStyle name="Comma 10 3 6 2 6" xfId="5266" xr:uid="{C422EAC8-EDF0-4636-A7C4-125FF5FA32F8}"/>
    <cellStyle name="Comma 10 3 6 2 6 2" xfId="38018" xr:uid="{DDBFAD10-6DB5-410A-9B91-434AB6458D6B}"/>
    <cellStyle name="Comma 10 3 6 2 7" xfId="12978" xr:uid="{31B87236-D15C-4809-8159-6F5EAD62794A}"/>
    <cellStyle name="Comma 10 3 6 2 7 2" xfId="45730" xr:uid="{7D59D84D-582A-4EF7-8800-4ADAED8E3CFD}"/>
    <cellStyle name="Comma 10 3 6 2 8" xfId="20685" xr:uid="{C9E56114-28A5-4AFD-8604-E6D23C05CFC4}"/>
    <cellStyle name="Comma 10 3 6 2 8 2" xfId="53436" xr:uid="{1F5F1C42-25C8-41EF-8F2C-C0BE954748C1}"/>
    <cellStyle name="Comma 10 3 6 2 9" xfId="36091" xr:uid="{89C2ED2C-3012-44F2-887B-73869AC7B3CD}"/>
    <cellStyle name="Comma 10 3 6 3" xfId="3725" xr:uid="{F4813F55-948B-4A4A-82C9-7EDD5063BA2C}"/>
    <cellStyle name="Comma 10 3 6 3 2" xfId="7593" xr:uid="{F4CDBFBC-8914-4DAF-BEAE-F1074B84EA8F}"/>
    <cellStyle name="Comma 10 3 6 3 2 2" xfId="15298" xr:uid="{FAFD02F6-2913-4329-AB4E-152165C2D222}"/>
    <cellStyle name="Comma 10 3 6 3 2 2 2" xfId="48050" xr:uid="{7A5DED91-CCA7-4B18-9EB4-8FDAEDCD22ED}"/>
    <cellStyle name="Comma 10 3 6 3 2 3" xfId="23005" xr:uid="{C2BA87A0-73CD-4C41-ABCB-65EC67707A82}"/>
    <cellStyle name="Comma 10 3 6 3 2 3 2" xfId="55756" xr:uid="{FB3E5504-DBD0-4B69-9439-6FE0AC377BD6}"/>
    <cellStyle name="Comma 10 3 6 3 2 4" xfId="40345" xr:uid="{D5698FFE-9D9F-4E2E-9182-B3D5888FD3F5}"/>
    <cellStyle name="Comma 10 3 6 3 2 5" xfId="30709" xr:uid="{F9E9EEA5-48F2-461A-870B-B734F2C60D48}"/>
    <cellStyle name="Comma 10 3 6 3 3" xfId="9518" xr:uid="{A98671C1-64E6-42A3-899C-D86D9DF57CE1}"/>
    <cellStyle name="Comma 10 3 6 3 3 2" xfId="17223" xr:uid="{6C202C30-30CB-4F0F-8252-5CA09D9149DA}"/>
    <cellStyle name="Comma 10 3 6 3 3 2 2" xfId="49975" xr:uid="{596AC784-991F-4F42-A8FE-CA0086C38DC6}"/>
    <cellStyle name="Comma 10 3 6 3 3 3" xfId="24930" xr:uid="{C8D1EB44-D8CB-43E7-A948-8F114575E799}"/>
    <cellStyle name="Comma 10 3 6 3 3 3 2" xfId="57681" xr:uid="{B1155853-142F-4868-A777-69F6AAF4E9EB}"/>
    <cellStyle name="Comma 10 3 6 3 3 4" xfId="42270" xr:uid="{C70040E1-F7A6-4F08-A520-85EB88080B5F}"/>
    <cellStyle name="Comma 10 3 6 3 3 5" xfId="32634" xr:uid="{9D33ECCE-AF9E-403A-850A-85D4414B8BD0}"/>
    <cellStyle name="Comma 10 3 6 3 4" xfId="11445" xr:uid="{9FD619FC-BA9D-4F0A-8179-62FA7F68FE55}"/>
    <cellStyle name="Comma 10 3 6 3 4 2" xfId="19150" xr:uid="{676E9B06-80D3-46EF-BCEC-28E948A3B028}"/>
    <cellStyle name="Comma 10 3 6 3 4 2 2" xfId="51902" xr:uid="{E36F672E-3EB1-48FF-BE73-AC252D3D0E37}"/>
    <cellStyle name="Comma 10 3 6 3 4 3" xfId="26857" xr:uid="{CCA9338B-902F-43D3-9E5A-2978E473C504}"/>
    <cellStyle name="Comma 10 3 6 3 4 3 2" xfId="59608" xr:uid="{4B180D65-6206-4839-AA50-BEDB047D27FA}"/>
    <cellStyle name="Comma 10 3 6 3 4 4" xfId="44197" xr:uid="{580A1B63-6B0A-4F6F-A3CF-8AB608EBD2E2}"/>
    <cellStyle name="Comma 10 3 6 3 4 5" xfId="34561" xr:uid="{BF363887-447D-455A-BD70-2FB124FE60ED}"/>
    <cellStyle name="Comma 10 3 6 3 5" xfId="5662" xr:uid="{C21A4D7A-A985-409F-AB68-A598B9E7174F}"/>
    <cellStyle name="Comma 10 3 6 3 5 2" xfId="38414" xr:uid="{3341FAFA-C59E-43F9-86C5-1177A0DF7687}"/>
    <cellStyle name="Comma 10 3 6 3 6" xfId="13374" xr:uid="{1669DC4A-8926-4F1D-A5CA-AECA73D0EC69}"/>
    <cellStyle name="Comma 10 3 6 3 6 2" xfId="46126" xr:uid="{53653EC6-864A-4151-BEF2-911FCA0B5016}"/>
    <cellStyle name="Comma 10 3 6 3 7" xfId="21081" xr:uid="{DFBF43BC-39E3-4FD8-91AF-456BA7EF45DE}"/>
    <cellStyle name="Comma 10 3 6 3 7 2" xfId="53832" xr:uid="{FEE7A6CF-B3AE-4448-B494-EA7651EFCD3B}"/>
    <cellStyle name="Comma 10 3 6 3 8" xfId="36487" xr:uid="{0F031FAE-B029-4848-8636-01B8B53957F2}"/>
    <cellStyle name="Comma 10 3 6 3 9" xfId="28785" xr:uid="{AEB14A5D-0E56-4655-8447-AD7FC8EDBD0B}"/>
    <cellStyle name="Comma 10 3 6 4" xfId="6836" xr:uid="{A01AA7A4-A1E9-4E89-B165-E403A8050AEB}"/>
    <cellStyle name="Comma 10 3 6 4 2" xfId="14544" xr:uid="{DE60CDF5-DFBC-417E-B064-6998BF9119A6}"/>
    <cellStyle name="Comma 10 3 6 4 2 2" xfId="47296" xr:uid="{96A9B00C-6FE8-400A-89F5-25238EA5E622}"/>
    <cellStyle name="Comma 10 3 6 4 3" xfId="22251" xr:uid="{8FDA2444-0820-4383-8750-04700EBC70DD}"/>
    <cellStyle name="Comma 10 3 6 4 3 2" xfId="55002" xr:uid="{E87AADB5-BB80-4968-9CCC-AB8456298CB4}"/>
    <cellStyle name="Comma 10 3 6 4 4" xfId="39588" xr:uid="{21334D4E-98F9-4DD8-A5CE-A8B33DCD19BF}"/>
    <cellStyle name="Comma 10 3 6 4 5" xfId="29955" xr:uid="{6AE2EFD9-EAE7-44A1-BD5B-C49A7CB13E7D}"/>
    <cellStyle name="Comma 10 3 6 5" xfId="8763" xr:uid="{2E2AFBBB-8CD4-403B-B5E3-CAFE6044D562}"/>
    <cellStyle name="Comma 10 3 6 5 2" xfId="16468" xr:uid="{C32C89CF-D3B4-4BF2-8897-763E2F212EF6}"/>
    <cellStyle name="Comma 10 3 6 5 2 2" xfId="49220" xr:uid="{A6A2F0F1-CD7B-49C3-8864-5AABFAEF5ABE}"/>
    <cellStyle name="Comma 10 3 6 5 3" xfId="24175" xr:uid="{65A58742-646D-418F-84B4-57ED589CFDF9}"/>
    <cellStyle name="Comma 10 3 6 5 3 2" xfId="56926" xr:uid="{671665C0-2E65-4463-B3F9-F0A345503A79}"/>
    <cellStyle name="Comma 10 3 6 5 4" xfId="41515" xr:uid="{49BAA26F-19BF-4613-BD91-3B2030F5CBFD}"/>
    <cellStyle name="Comma 10 3 6 5 5" xfId="31879" xr:uid="{B587C79E-0CB5-49C7-99B7-49E85E5F2410}"/>
    <cellStyle name="Comma 10 3 6 6" xfId="10689" xr:uid="{53FCCA15-F898-4EAF-8DF0-5A9AC363B601}"/>
    <cellStyle name="Comma 10 3 6 6 2" xfId="18394" xr:uid="{4FE9B549-C94F-4610-80F1-20385D274836}"/>
    <cellStyle name="Comma 10 3 6 6 2 2" xfId="51146" xr:uid="{CD356CD6-BE83-4F71-A155-48C465EF013D}"/>
    <cellStyle name="Comma 10 3 6 6 3" xfId="26101" xr:uid="{736D5036-0394-414C-BF4B-19515E40E8AB}"/>
    <cellStyle name="Comma 10 3 6 6 3 2" xfId="58852" xr:uid="{AC378CDC-A8F6-4BC2-A6AD-69697C0CF70A}"/>
    <cellStyle name="Comma 10 3 6 6 4" xfId="43441" xr:uid="{DCC8A6D0-1D9E-4C2C-8903-1434353518B7}"/>
    <cellStyle name="Comma 10 3 6 6 5" xfId="33805" xr:uid="{5FCB38A2-8592-49FC-8498-7B52F9F9720B}"/>
    <cellStyle name="Comma 10 3 6 7" xfId="4907" xr:uid="{96FF01AB-E1F2-4D75-BEE3-1E827558564D}"/>
    <cellStyle name="Comma 10 3 6 7 2" xfId="37659" xr:uid="{A377AF87-0A7C-466E-AEC7-0D41CB684BEC}"/>
    <cellStyle name="Comma 10 3 6 8" xfId="12619" xr:uid="{0982E65C-6C3C-4661-96BE-EEE7807DD1DD}"/>
    <cellStyle name="Comma 10 3 6 8 2" xfId="45371" xr:uid="{A775C3BC-1D44-48AA-9582-A721729F3D79}"/>
    <cellStyle name="Comma 10 3 6 9" xfId="20327" xr:uid="{2AF9AD9C-801F-43F5-877B-AC38183F41D9}"/>
    <cellStyle name="Comma 10 3 6 9 2" xfId="53078" xr:uid="{9AEA0501-844D-4F97-9DAE-D98B6AFF963B}"/>
    <cellStyle name="Comma 10 3 7" xfId="693" xr:uid="{1718D157-2615-458E-889C-115C16D453E8}"/>
    <cellStyle name="Comma 10 3 7 10" xfId="35734" xr:uid="{D412E0FE-9C2B-41DF-90CE-F4863589A002}"/>
    <cellStyle name="Comma 10 3 7 11" xfId="28032" xr:uid="{5F7EAEBA-23C4-4DF3-BD1E-3176B6888EE2}"/>
    <cellStyle name="Comma 10 3 7 12" xfId="2921" xr:uid="{80CAD3D3-9BD6-4E24-A7EB-CDC94485C6B2}"/>
    <cellStyle name="Comma 10 3 7 13" xfId="60505" xr:uid="{27F65620-1CC4-4C11-8F32-1CAADD6F4880}"/>
    <cellStyle name="Comma 10 3 7 2" xfId="2205" xr:uid="{A9E822DD-3A1D-4D31-8BAC-CDF9EE338DE5}"/>
    <cellStyle name="Comma 10 3 7 2 10" xfId="28390" xr:uid="{1EF7B9BA-867C-46E9-B145-2CF9AF5BF1AD}"/>
    <cellStyle name="Comma 10 3 7 2 11" xfId="3330" xr:uid="{4CF62EE3-AA13-4384-9951-5B1F584669CC}"/>
    <cellStyle name="Comma 10 3 7 2 12" xfId="61221" xr:uid="{C109FD66-EA5F-47A3-884A-26E2D4B9870D}"/>
    <cellStyle name="Comma 10 3 7 2 2" xfId="4176" xr:uid="{59887421-7280-4AE8-B1DC-1073F578F3A4}"/>
    <cellStyle name="Comma 10 3 7 2 2 2" xfId="8039" xr:uid="{522834B9-F524-4BE2-A915-228EB21BD07A}"/>
    <cellStyle name="Comma 10 3 7 2 2 2 2" xfId="15744" xr:uid="{D62DABA3-A5F9-49E9-8EF1-E04495CECF13}"/>
    <cellStyle name="Comma 10 3 7 2 2 2 2 2" xfId="48496" xr:uid="{4E9EB82B-099A-40C8-B81B-25339809DDAC}"/>
    <cellStyle name="Comma 10 3 7 2 2 2 3" xfId="23451" xr:uid="{460EC422-339F-43CA-913E-CA0BC143EDF7}"/>
    <cellStyle name="Comma 10 3 7 2 2 2 3 2" xfId="56202" xr:uid="{A2861F44-155F-4897-8B59-57A2175984BF}"/>
    <cellStyle name="Comma 10 3 7 2 2 2 4" xfId="40791" xr:uid="{F6C9D6EC-9D24-4443-8EA2-77A02B3DA233}"/>
    <cellStyle name="Comma 10 3 7 2 2 2 5" xfId="31155" xr:uid="{1F7F6263-DC50-46BE-8A41-257F24EF73B7}"/>
    <cellStyle name="Comma 10 3 7 2 2 3" xfId="9964" xr:uid="{62530409-8212-4C42-9450-BF79C2D7BB84}"/>
    <cellStyle name="Comma 10 3 7 2 2 3 2" xfId="17669" xr:uid="{0C0716CB-337D-4AB2-BD95-A4757C9EB195}"/>
    <cellStyle name="Comma 10 3 7 2 2 3 2 2" xfId="50421" xr:uid="{72C4B23C-32F2-4935-BFEC-5CE7C74856F6}"/>
    <cellStyle name="Comma 10 3 7 2 2 3 3" xfId="25376" xr:uid="{0FB5CF6C-98D6-4B3F-BA4E-C795ABAC5C31}"/>
    <cellStyle name="Comma 10 3 7 2 2 3 3 2" xfId="58127" xr:uid="{21F22C2E-33DC-4853-86BA-5C956BD35A94}"/>
    <cellStyle name="Comma 10 3 7 2 2 3 4" xfId="42716" xr:uid="{E4AEE1DE-93C2-4F6C-A1F1-B9C478D5E5DD}"/>
    <cellStyle name="Comma 10 3 7 2 2 3 5" xfId="33080" xr:uid="{D03F71AE-19C8-42E6-9DC0-096414906587}"/>
    <cellStyle name="Comma 10 3 7 2 2 4" xfId="11891" xr:uid="{CDE6D725-C637-4A01-8EA0-D3E09DCB4E4B}"/>
    <cellStyle name="Comma 10 3 7 2 2 4 2" xfId="19596" xr:uid="{124CFBA9-3640-4C88-8498-D670A913D17D}"/>
    <cellStyle name="Comma 10 3 7 2 2 4 2 2" xfId="52348" xr:uid="{C14DC210-7F2F-41FC-89B6-228204D69CB9}"/>
    <cellStyle name="Comma 10 3 7 2 2 4 3" xfId="27303" xr:uid="{DCFB1DB0-B7F5-4FF3-9E91-D47CEF170FAD}"/>
    <cellStyle name="Comma 10 3 7 2 2 4 3 2" xfId="60054" xr:uid="{B08F475F-19C0-42F1-B1F5-58E6CD7F6E50}"/>
    <cellStyle name="Comma 10 3 7 2 2 4 4" xfId="44643" xr:uid="{D4E972ED-128B-4AF9-A7D5-5BFDB5FF231F}"/>
    <cellStyle name="Comma 10 3 7 2 2 4 5" xfId="35007" xr:uid="{85B4583A-2B5D-4311-AF61-7389D2250258}"/>
    <cellStyle name="Comma 10 3 7 2 2 5" xfId="6108" xr:uid="{C69BF9E2-793F-420D-9737-DDA6B7D219D7}"/>
    <cellStyle name="Comma 10 3 7 2 2 5 2" xfId="38860" xr:uid="{9E28CE0E-4836-4028-A567-3F40B436D2A3}"/>
    <cellStyle name="Comma 10 3 7 2 2 6" xfId="13820" xr:uid="{0A961832-9028-49B9-8B52-AB778835F275}"/>
    <cellStyle name="Comma 10 3 7 2 2 6 2" xfId="46572" xr:uid="{10C44CE7-BB99-4C1C-85B7-89ACA179374F}"/>
    <cellStyle name="Comma 10 3 7 2 2 7" xfId="21527" xr:uid="{2D796DD6-9CC4-4C59-9594-EBAEFD57C9A5}"/>
    <cellStyle name="Comma 10 3 7 2 2 7 2" xfId="54278" xr:uid="{FEE2DE6E-5FF2-4241-927E-3864497C2D79}"/>
    <cellStyle name="Comma 10 3 7 2 2 8" xfId="36933" xr:uid="{E2AD3F29-F65A-4D2A-B952-E686F2528D32}"/>
    <cellStyle name="Comma 10 3 7 2 2 9" xfId="29231" xr:uid="{46D9C485-6A94-45BF-8FBF-A9405698C3A0}"/>
    <cellStyle name="Comma 10 3 7 2 3" xfId="7198" xr:uid="{6E2FB022-45AD-402B-BD6E-6FD550D6094D}"/>
    <cellStyle name="Comma 10 3 7 2 3 2" xfId="14903" xr:uid="{03F3A6E9-EC90-4CEB-9D26-3582B8246081}"/>
    <cellStyle name="Comma 10 3 7 2 3 2 2" xfId="47655" xr:uid="{4A01DF61-0D63-481D-A090-F0F44A8C19EC}"/>
    <cellStyle name="Comma 10 3 7 2 3 3" xfId="22610" xr:uid="{70512530-D1ED-4948-ABCF-0B071687B07A}"/>
    <cellStyle name="Comma 10 3 7 2 3 3 2" xfId="55361" xr:uid="{E466872B-2618-48E4-890D-2D3A085437E2}"/>
    <cellStyle name="Comma 10 3 7 2 3 4" xfId="39950" xr:uid="{5882B5F9-E63A-4CAF-A4D6-FE07F02A79BE}"/>
    <cellStyle name="Comma 10 3 7 2 3 5" xfId="30314" xr:uid="{568E8067-7F72-4C6F-B087-D15718FAC801}"/>
    <cellStyle name="Comma 10 3 7 2 4" xfId="9123" xr:uid="{70480935-11CF-43EC-BA79-D16D997ED4A7}"/>
    <cellStyle name="Comma 10 3 7 2 4 2" xfId="16828" xr:uid="{339DEB98-67AA-4980-8A04-74B69542EE54}"/>
    <cellStyle name="Comma 10 3 7 2 4 2 2" xfId="49580" xr:uid="{580DE820-18D5-4EE1-AE17-F6C9BB90C908}"/>
    <cellStyle name="Comma 10 3 7 2 4 3" xfId="24535" xr:uid="{835097D1-B8B0-4998-B1C7-180140C7D967}"/>
    <cellStyle name="Comma 10 3 7 2 4 3 2" xfId="57286" xr:uid="{D98CDB2A-B4B8-4F75-AA90-D49FAB67725A}"/>
    <cellStyle name="Comma 10 3 7 2 4 4" xfId="41875" xr:uid="{C905A0BB-EF15-4FCF-83EC-7E2DCD79C346}"/>
    <cellStyle name="Comma 10 3 7 2 4 5" xfId="32239" xr:uid="{6B5042C5-2A34-4C55-AD33-0C05C28F6FED}"/>
    <cellStyle name="Comma 10 3 7 2 5" xfId="11050" xr:uid="{B1ABAEA3-EA70-4A74-BD87-AE71ED73A2ED}"/>
    <cellStyle name="Comma 10 3 7 2 5 2" xfId="18755" xr:uid="{D71B2310-9924-4A9A-8BBA-8F5FB0803105}"/>
    <cellStyle name="Comma 10 3 7 2 5 2 2" xfId="51507" xr:uid="{8BCEBE7D-BD3D-4520-A3EB-F9AB1870720A}"/>
    <cellStyle name="Comma 10 3 7 2 5 3" xfId="26462" xr:uid="{41FAFB35-182F-426B-8EF6-30D6C97B65B4}"/>
    <cellStyle name="Comma 10 3 7 2 5 3 2" xfId="59213" xr:uid="{D2869286-74F0-44F6-9747-99BB79C554D2}"/>
    <cellStyle name="Comma 10 3 7 2 5 4" xfId="43802" xr:uid="{ECF90AC2-1A62-4A59-B9A5-F1A42A008186}"/>
    <cellStyle name="Comma 10 3 7 2 5 5" xfId="34166" xr:uid="{83CF7B55-7375-49EA-9926-12F34304A227}"/>
    <cellStyle name="Comma 10 3 7 2 6" xfId="5267" xr:uid="{5DE44C81-5D99-4FA2-8AB7-56405132C3F3}"/>
    <cellStyle name="Comma 10 3 7 2 6 2" xfId="38019" xr:uid="{4CB1BD2B-1747-4834-BDE3-C7C438E800A6}"/>
    <cellStyle name="Comma 10 3 7 2 7" xfId="12979" xr:uid="{BE93AB98-EA0D-468E-B897-9B0490EF81CA}"/>
    <cellStyle name="Comma 10 3 7 2 7 2" xfId="45731" xr:uid="{899553AB-9ABA-42EB-92DF-9D7641D39DE8}"/>
    <cellStyle name="Comma 10 3 7 2 8" xfId="20686" xr:uid="{1E215835-6A24-462A-9A77-45531E0CFB73}"/>
    <cellStyle name="Comma 10 3 7 2 8 2" xfId="53437" xr:uid="{86E030A3-A5BD-494E-92FD-49769712F963}"/>
    <cellStyle name="Comma 10 3 7 2 9" xfId="36092" xr:uid="{91D6B0A5-6294-4ED7-8B10-DCF11F8CC694}"/>
    <cellStyle name="Comma 10 3 7 3" xfId="3726" xr:uid="{1292B546-E812-47CA-87A3-A3BDB8506531}"/>
    <cellStyle name="Comma 10 3 7 3 2" xfId="7594" xr:uid="{113DA1ED-18FE-490B-9628-A65E25D58DDF}"/>
    <cellStyle name="Comma 10 3 7 3 2 2" xfId="15299" xr:uid="{90B319AA-5123-40AD-B2D0-D8BDB131F837}"/>
    <cellStyle name="Comma 10 3 7 3 2 2 2" xfId="48051" xr:uid="{7E2A8E9A-0017-4228-8A3A-362A1D18AFE9}"/>
    <cellStyle name="Comma 10 3 7 3 2 3" xfId="23006" xr:uid="{3BE06A8A-C911-41AD-9D64-5C94B9407049}"/>
    <cellStyle name="Comma 10 3 7 3 2 3 2" xfId="55757" xr:uid="{DFE0C45D-6CF6-422D-8EE4-97927036F402}"/>
    <cellStyle name="Comma 10 3 7 3 2 4" xfId="40346" xr:uid="{448D176F-791E-4E43-A0F8-3BD5234AB4C4}"/>
    <cellStyle name="Comma 10 3 7 3 2 5" xfId="30710" xr:uid="{B5D54A46-9D01-4860-8D4D-33AB14A52ABC}"/>
    <cellStyle name="Comma 10 3 7 3 3" xfId="9519" xr:uid="{4734C4FA-8C80-43BA-B8E9-1C0BDC0F75B6}"/>
    <cellStyle name="Comma 10 3 7 3 3 2" xfId="17224" xr:uid="{E31205FF-DFF6-4B24-A661-8E729F9357CD}"/>
    <cellStyle name="Comma 10 3 7 3 3 2 2" xfId="49976" xr:uid="{58C920DA-50C1-4653-98BF-91D92E2CE95F}"/>
    <cellStyle name="Comma 10 3 7 3 3 3" xfId="24931" xr:uid="{15D92033-0826-41F2-93C3-59FB70F21FCF}"/>
    <cellStyle name="Comma 10 3 7 3 3 3 2" xfId="57682" xr:uid="{B45413DE-1AD5-431B-A779-89F1FF96AB78}"/>
    <cellStyle name="Comma 10 3 7 3 3 4" xfId="42271" xr:uid="{9FDCADBF-E8F5-417A-AE18-FD85EC9A7B99}"/>
    <cellStyle name="Comma 10 3 7 3 3 5" xfId="32635" xr:uid="{D6DD7339-CCF4-4615-A290-ECADD7F2D144}"/>
    <cellStyle name="Comma 10 3 7 3 4" xfId="11446" xr:uid="{58C56488-7EAE-463E-82AE-6C4D5A5C6567}"/>
    <cellStyle name="Comma 10 3 7 3 4 2" xfId="19151" xr:uid="{CC603F2A-C9A5-4F14-9769-5B99966B48B9}"/>
    <cellStyle name="Comma 10 3 7 3 4 2 2" xfId="51903" xr:uid="{8469D0E2-3791-4226-AC94-C03A318D81D6}"/>
    <cellStyle name="Comma 10 3 7 3 4 3" xfId="26858" xr:uid="{1B433F4A-6F73-4CD0-A8EA-82A552582568}"/>
    <cellStyle name="Comma 10 3 7 3 4 3 2" xfId="59609" xr:uid="{8536285C-D6D8-4EA5-BD58-85A6819E3DFD}"/>
    <cellStyle name="Comma 10 3 7 3 4 4" xfId="44198" xr:uid="{870C3A1F-5F23-4FBE-BB69-5B2B22A4AF97}"/>
    <cellStyle name="Comma 10 3 7 3 4 5" xfId="34562" xr:uid="{E95AB7CA-2975-4B2E-8051-DDA94C5817AB}"/>
    <cellStyle name="Comma 10 3 7 3 5" xfId="5663" xr:uid="{C78A12A7-12C5-4AB8-9C77-1EBD287E464F}"/>
    <cellStyle name="Comma 10 3 7 3 5 2" xfId="38415" xr:uid="{9FFD1F1F-084B-4EA2-BCBA-BAC161B6CF36}"/>
    <cellStyle name="Comma 10 3 7 3 6" xfId="13375" xr:uid="{A9EBD56F-9EA3-4E62-96B0-008170D2C334}"/>
    <cellStyle name="Comma 10 3 7 3 6 2" xfId="46127" xr:uid="{D8DCB750-C1BF-4965-A36F-E30FA97F4EB4}"/>
    <cellStyle name="Comma 10 3 7 3 7" xfId="21082" xr:uid="{1AB7BF5F-4F0F-47C4-85A0-1A9E19B8E114}"/>
    <cellStyle name="Comma 10 3 7 3 7 2" xfId="53833" xr:uid="{BF360212-E027-4AB4-9CDD-ADB5C3821745}"/>
    <cellStyle name="Comma 10 3 7 3 8" xfId="36488" xr:uid="{BBC94139-B14E-4CC8-A6F4-22880BB79459}"/>
    <cellStyle name="Comma 10 3 7 3 9" xfId="28786" xr:uid="{1387C61D-529C-4848-A4B9-DFE91643F1B9}"/>
    <cellStyle name="Comma 10 3 7 4" xfId="6837" xr:uid="{DA89ED85-B422-487F-85F1-146B888B8067}"/>
    <cellStyle name="Comma 10 3 7 4 2" xfId="14545" xr:uid="{DD64B0D7-8140-4F50-AFB2-0B67F9492BB5}"/>
    <cellStyle name="Comma 10 3 7 4 2 2" xfId="47297" xr:uid="{4F319EC9-BA8A-48C2-A366-14F2C0AB6EBF}"/>
    <cellStyle name="Comma 10 3 7 4 3" xfId="22252" xr:uid="{A1F23374-45CA-4300-BD5A-4316A1AB1FE2}"/>
    <cellStyle name="Comma 10 3 7 4 3 2" xfId="55003" xr:uid="{C1B5293F-31B9-4262-AF36-436B83D3F570}"/>
    <cellStyle name="Comma 10 3 7 4 4" xfId="39589" xr:uid="{43B05173-7920-4E86-BA98-834599FCDFE0}"/>
    <cellStyle name="Comma 10 3 7 4 5" xfId="29956" xr:uid="{F5001C53-B908-4640-A48F-F0080D3E1E41}"/>
    <cellStyle name="Comma 10 3 7 5" xfId="8764" xr:uid="{C463F0C0-C0C8-4814-A6CD-A495B0F9BDAA}"/>
    <cellStyle name="Comma 10 3 7 5 2" xfId="16469" xr:uid="{0742B5B4-64BE-47B2-B241-D38FB405516F}"/>
    <cellStyle name="Comma 10 3 7 5 2 2" xfId="49221" xr:uid="{5E36DA70-E50D-47C0-850C-ED7533F83051}"/>
    <cellStyle name="Comma 10 3 7 5 3" xfId="24176" xr:uid="{236D2887-0BED-480C-94F6-5B68D9D2ECB6}"/>
    <cellStyle name="Comma 10 3 7 5 3 2" xfId="56927" xr:uid="{299483D4-F21C-4629-BAA6-55F0176544DC}"/>
    <cellStyle name="Comma 10 3 7 5 4" xfId="41516" xr:uid="{E322618E-A366-49D3-9D45-D80D97157349}"/>
    <cellStyle name="Comma 10 3 7 5 5" xfId="31880" xr:uid="{D83D948C-9BE8-4FAC-8F9D-A865ECF964CE}"/>
    <cellStyle name="Comma 10 3 7 6" xfId="10690" xr:uid="{AAA17D29-1202-4901-8746-0EFF0E54AB54}"/>
    <cellStyle name="Comma 10 3 7 6 2" xfId="18395" xr:uid="{AA671053-8FC5-4D05-BD2F-992C1B181381}"/>
    <cellStyle name="Comma 10 3 7 6 2 2" xfId="51147" xr:uid="{30568BE1-3F5D-48A2-B931-FAC1D14E2E8C}"/>
    <cellStyle name="Comma 10 3 7 6 3" xfId="26102" xr:uid="{CB7D39D9-6A0C-4BFB-8D9E-805EA87FD704}"/>
    <cellStyle name="Comma 10 3 7 6 3 2" xfId="58853" xr:uid="{F4143C01-7F12-42DD-BA0E-DFFD53729BEC}"/>
    <cellStyle name="Comma 10 3 7 6 4" xfId="43442" xr:uid="{A811901A-E1DB-436B-9859-BEEF7C8F8562}"/>
    <cellStyle name="Comma 10 3 7 6 5" xfId="33806" xr:uid="{E40F9DFF-7F12-4291-96B0-AC9A459F8988}"/>
    <cellStyle name="Comma 10 3 7 7" xfId="4908" xr:uid="{0248AB7E-CE39-4C0F-9FA2-438C3884B027}"/>
    <cellStyle name="Comma 10 3 7 7 2" xfId="37660" xr:uid="{7826F9AC-8973-43BB-AF33-37F7C8768993}"/>
    <cellStyle name="Comma 10 3 7 8" xfId="12620" xr:uid="{288C6BB6-2303-4135-98E3-CD161E762328}"/>
    <cellStyle name="Comma 10 3 7 8 2" xfId="45372" xr:uid="{126ED0E0-DB49-4157-A845-85B368F36DB0}"/>
    <cellStyle name="Comma 10 3 7 9" xfId="20328" xr:uid="{D52BA3B5-F216-4C68-976E-8ACBF4A68721}"/>
    <cellStyle name="Comma 10 3 7 9 2" xfId="53079" xr:uid="{E27E97D3-C5A7-4F29-AF29-B7447D2DD4BD}"/>
    <cellStyle name="Comma 10 3 8" xfId="694" xr:uid="{664752F1-A9D5-465D-99D3-ADE0386E3E5D}"/>
    <cellStyle name="Comma 10 3 8 10" xfId="35735" xr:uid="{8D6EFF16-AFDB-4890-9075-D98B139FEF73}"/>
    <cellStyle name="Comma 10 3 8 11" xfId="28033" xr:uid="{0E2D4C06-3ED8-452F-A9D1-BC74F02DDA97}"/>
    <cellStyle name="Comma 10 3 8 12" xfId="2922" xr:uid="{D1429108-8292-4BD1-803D-D546FC395BE8}"/>
    <cellStyle name="Comma 10 3 8 13" xfId="60506" xr:uid="{486250F6-1502-42B5-8DE7-EF3572500FCD}"/>
    <cellStyle name="Comma 10 3 8 2" xfId="2206" xr:uid="{BCE3B5AF-50FE-47B8-8DE1-2165118A2F60}"/>
    <cellStyle name="Comma 10 3 8 2 10" xfId="28391" xr:uid="{9256E66F-36C8-4A98-A872-4B4535E92354}"/>
    <cellStyle name="Comma 10 3 8 2 11" xfId="3331" xr:uid="{26A745D4-BDD7-48B7-B768-54A27B49E53C}"/>
    <cellStyle name="Comma 10 3 8 2 12" xfId="61222" xr:uid="{0899349E-AAB4-4133-ADBA-7AEAA75FA0BB}"/>
    <cellStyle name="Comma 10 3 8 2 2" xfId="4177" xr:uid="{52E37697-2F6F-4D95-BA20-6094DC56D219}"/>
    <cellStyle name="Comma 10 3 8 2 2 2" xfId="8040" xr:uid="{A911630B-DC72-40A9-AC9E-E0D3CF9602C8}"/>
    <cellStyle name="Comma 10 3 8 2 2 2 2" xfId="15745" xr:uid="{D0FA8A6F-B6E8-4F93-BDA4-4FF539E5D6AE}"/>
    <cellStyle name="Comma 10 3 8 2 2 2 2 2" xfId="48497" xr:uid="{C30BDFA8-19B5-46CF-9B1D-7BD86DF66729}"/>
    <cellStyle name="Comma 10 3 8 2 2 2 3" xfId="23452" xr:uid="{015CAAB7-4251-4FFA-83B1-619686C75D68}"/>
    <cellStyle name="Comma 10 3 8 2 2 2 3 2" xfId="56203" xr:uid="{7CCC9BEF-6FF0-48AC-9484-3ADDBE60DC74}"/>
    <cellStyle name="Comma 10 3 8 2 2 2 4" xfId="40792" xr:uid="{BFA56484-8BF7-42CE-B6C6-2949AF4A18C9}"/>
    <cellStyle name="Comma 10 3 8 2 2 2 5" xfId="31156" xr:uid="{C6F08816-CC6E-45AF-B995-7BF57FF7FF0F}"/>
    <cellStyle name="Comma 10 3 8 2 2 3" xfId="9965" xr:uid="{D5BB2DCE-8D67-45EA-ACFD-E4A8B45B6A93}"/>
    <cellStyle name="Comma 10 3 8 2 2 3 2" xfId="17670" xr:uid="{026A725A-C1F9-48B8-9315-448426937C4F}"/>
    <cellStyle name="Comma 10 3 8 2 2 3 2 2" xfId="50422" xr:uid="{48BB1E62-6154-4816-9159-63A7C2310BAE}"/>
    <cellStyle name="Comma 10 3 8 2 2 3 3" xfId="25377" xr:uid="{B32C5B43-3DBF-43B3-9992-EE1FB680C088}"/>
    <cellStyle name="Comma 10 3 8 2 2 3 3 2" xfId="58128" xr:uid="{DC854851-1A95-4F39-9D13-ABB12ADA9283}"/>
    <cellStyle name="Comma 10 3 8 2 2 3 4" xfId="42717" xr:uid="{5641875C-3C27-4AB8-8E35-6796CA573B6C}"/>
    <cellStyle name="Comma 10 3 8 2 2 3 5" xfId="33081" xr:uid="{7FCC40F2-F421-470F-93D0-BC2EF29F9806}"/>
    <cellStyle name="Comma 10 3 8 2 2 4" xfId="11892" xr:uid="{13F1CA56-F983-4821-BBF3-903533849E24}"/>
    <cellStyle name="Comma 10 3 8 2 2 4 2" xfId="19597" xr:uid="{4454C7B2-F2E4-441A-97A9-696CD45B54BE}"/>
    <cellStyle name="Comma 10 3 8 2 2 4 2 2" xfId="52349" xr:uid="{B890CA82-4C1F-4846-9CF0-B8E32879B2F4}"/>
    <cellStyle name="Comma 10 3 8 2 2 4 3" xfId="27304" xr:uid="{BCBA384C-935F-4807-810D-A03114DA5DA6}"/>
    <cellStyle name="Comma 10 3 8 2 2 4 3 2" xfId="60055" xr:uid="{A587F02E-7FEB-44B2-A12D-22A19B02F200}"/>
    <cellStyle name="Comma 10 3 8 2 2 4 4" xfId="44644" xr:uid="{EFE27188-F59E-46FC-AFE5-769D4158368D}"/>
    <cellStyle name="Comma 10 3 8 2 2 4 5" xfId="35008" xr:uid="{454ECDD6-F866-4EB9-9668-BF520AD34AA4}"/>
    <cellStyle name="Comma 10 3 8 2 2 5" xfId="6109" xr:uid="{C355B92F-A9B3-42ED-898C-78E10F318B47}"/>
    <cellStyle name="Comma 10 3 8 2 2 5 2" xfId="38861" xr:uid="{0F610E46-4EC7-4D07-B76E-75EA8D4EC6A8}"/>
    <cellStyle name="Comma 10 3 8 2 2 6" xfId="13821" xr:uid="{BD4D42A7-70E5-4240-A36A-F906BDEE0C37}"/>
    <cellStyle name="Comma 10 3 8 2 2 6 2" xfId="46573" xr:uid="{AF42D3BC-DCEE-4F38-AFAA-6B412ED125E1}"/>
    <cellStyle name="Comma 10 3 8 2 2 7" xfId="21528" xr:uid="{6E2531E8-5D56-45AF-AD7D-0F715D84273A}"/>
    <cellStyle name="Comma 10 3 8 2 2 7 2" xfId="54279" xr:uid="{E4E55D32-72AE-458E-BE12-FA904827A442}"/>
    <cellStyle name="Comma 10 3 8 2 2 8" xfId="36934" xr:uid="{3511807C-98CB-4FBD-B185-6FE6B5505500}"/>
    <cellStyle name="Comma 10 3 8 2 2 9" xfId="29232" xr:uid="{B45085F4-31B9-4EA3-9DA7-5272BC5738BE}"/>
    <cellStyle name="Comma 10 3 8 2 3" xfId="7199" xr:uid="{8A67E014-3F84-4D65-AA69-1ED656731532}"/>
    <cellStyle name="Comma 10 3 8 2 3 2" xfId="14904" xr:uid="{4F8F91C4-83C9-4EEE-8E00-C6ADD0A83566}"/>
    <cellStyle name="Comma 10 3 8 2 3 2 2" xfId="47656" xr:uid="{A1D3607C-D577-47C9-85C9-18B35379E886}"/>
    <cellStyle name="Comma 10 3 8 2 3 3" xfId="22611" xr:uid="{8F230CB7-9D8A-4BB8-B3DD-5E153F109F89}"/>
    <cellStyle name="Comma 10 3 8 2 3 3 2" xfId="55362" xr:uid="{1A6CA0F1-2C7E-4696-976D-72693CFE0B46}"/>
    <cellStyle name="Comma 10 3 8 2 3 4" xfId="39951" xr:uid="{45E9FA69-A138-49DE-8E78-2BDF9AED6052}"/>
    <cellStyle name="Comma 10 3 8 2 3 5" xfId="30315" xr:uid="{0E2B1E6F-5C70-411C-953E-26258D1293F1}"/>
    <cellStyle name="Comma 10 3 8 2 4" xfId="9124" xr:uid="{73E2610C-6302-46A2-A0B9-7148F2533F0D}"/>
    <cellStyle name="Comma 10 3 8 2 4 2" xfId="16829" xr:uid="{FD9C9D78-DABE-4EFD-8961-B92BA7AA8FBE}"/>
    <cellStyle name="Comma 10 3 8 2 4 2 2" xfId="49581" xr:uid="{25B1BDD5-89FF-426A-BFAF-A06514D5FF89}"/>
    <cellStyle name="Comma 10 3 8 2 4 3" xfId="24536" xr:uid="{BFEA821E-9903-4B5D-A5B3-B0266AC5DFFD}"/>
    <cellStyle name="Comma 10 3 8 2 4 3 2" xfId="57287" xr:uid="{9B943F1D-1152-49D2-AA2B-A706FF8DB925}"/>
    <cellStyle name="Comma 10 3 8 2 4 4" xfId="41876" xr:uid="{461F8193-4DA9-4007-AB1D-154CFD05CC97}"/>
    <cellStyle name="Comma 10 3 8 2 4 5" xfId="32240" xr:uid="{2E0B9B09-D686-4FA2-BC59-1C11344E4B59}"/>
    <cellStyle name="Comma 10 3 8 2 5" xfId="11051" xr:uid="{73546FEE-53FB-43FB-BEA6-31F1BA2BF3E5}"/>
    <cellStyle name="Comma 10 3 8 2 5 2" xfId="18756" xr:uid="{1FA9F27A-E096-4608-A52E-D9DD9B45DD33}"/>
    <cellStyle name="Comma 10 3 8 2 5 2 2" xfId="51508" xr:uid="{4BF4A396-2DE3-4636-BC65-830A04553D0D}"/>
    <cellStyle name="Comma 10 3 8 2 5 3" xfId="26463" xr:uid="{C31C080A-42A3-4FD0-9DD4-38979ECC901E}"/>
    <cellStyle name="Comma 10 3 8 2 5 3 2" xfId="59214" xr:uid="{2CB1EF0F-A2AA-409D-8B03-E65ABB49A132}"/>
    <cellStyle name="Comma 10 3 8 2 5 4" xfId="43803" xr:uid="{35C8C8C7-EB9E-45EE-9AEA-7E2BC469081B}"/>
    <cellStyle name="Comma 10 3 8 2 5 5" xfId="34167" xr:uid="{7B0BDE66-B04C-420C-9F90-AEC7E182CEA0}"/>
    <cellStyle name="Comma 10 3 8 2 6" xfId="5268" xr:uid="{9092BCEE-53D9-4E15-8E79-A2CA9D785AA5}"/>
    <cellStyle name="Comma 10 3 8 2 6 2" xfId="38020" xr:uid="{2537DAFC-25A0-4E62-B909-7C4128AE4835}"/>
    <cellStyle name="Comma 10 3 8 2 7" xfId="12980" xr:uid="{63E81EFC-555D-4F7C-9DF4-1878FCC08177}"/>
    <cellStyle name="Comma 10 3 8 2 7 2" xfId="45732" xr:uid="{E783260F-3326-4992-A813-D1BCFA0DB51A}"/>
    <cellStyle name="Comma 10 3 8 2 8" xfId="20687" xr:uid="{04C283A7-D672-4E8E-B924-B35F79FFF786}"/>
    <cellStyle name="Comma 10 3 8 2 8 2" xfId="53438" xr:uid="{F9C5C881-B9BE-4C00-81C4-5E77B8A39BF9}"/>
    <cellStyle name="Comma 10 3 8 2 9" xfId="36093" xr:uid="{B149C4E5-1F99-41A7-9F3F-CFE27C593B2B}"/>
    <cellStyle name="Comma 10 3 8 3" xfId="3727" xr:uid="{30582700-3CB5-43AE-A239-C01D71E838A1}"/>
    <cellStyle name="Comma 10 3 8 3 2" xfId="7595" xr:uid="{3C830B3E-6F4C-4298-B4EC-71AE2191D919}"/>
    <cellStyle name="Comma 10 3 8 3 2 2" xfId="15300" xr:uid="{FEE99DDF-CB78-4EED-A7C3-72D92D9BC621}"/>
    <cellStyle name="Comma 10 3 8 3 2 2 2" xfId="48052" xr:uid="{83F776B0-3E19-48B1-B2B9-04A089DC2786}"/>
    <cellStyle name="Comma 10 3 8 3 2 3" xfId="23007" xr:uid="{82C1F0D7-FFD2-4C1E-A3BD-BBD5EE34F07C}"/>
    <cellStyle name="Comma 10 3 8 3 2 3 2" xfId="55758" xr:uid="{78C53DBC-6474-4EBF-8A94-26B77C544052}"/>
    <cellStyle name="Comma 10 3 8 3 2 4" xfId="40347" xr:uid="{B06781E8-D13B-4E70-B6BB-0AB0B3E0E7D8}"/>
    <cellStyle name="Comma 10 3 8 3 2 5" xfId="30711" xr:uid="{8B825EF6-6565-46A7-A2A7-BB5B9A6CF81F}"/>
    <cellStyle name="Comma 10 3 8 3 3" xfId="9520" xr:uid="{D4320745-AECE-40F3-B189-63A1E1DFCC57}"/>
    <cellStyle name="Comma 10 3 8 3 3 2" xfId="17225" xr:uid="{DA68B156-3B54-4766-A3BB-D4A9ABD8E57E}"/>
    <cellStyle name="Comma 10 3 8 3 3 2 2" xfId="49977" xr:uid="{C264F70A-5177-4FD0-B0E9-E819136BAD60}"/>
    <cellStyle name="Comma 10 3 8 3 3 3" xfId="24932" xr:uid="{90827F0C-B04F-4D02-AA5A-3360FE8D2878}"/>
    <cellStyle name="Comma 10 3 8 3 3 3 2" xfId="57683" xr:uid="{A8249606-7A50-4B13-8835-9D7918165473}"/>
    <cellStyle name="Comma 10 3 8 3 3 4" xfId="42272" xr:uid="{14DBA7E0-1384-46E5-A718-32FB29CB0B03}"/>
    <cellStyle name="Comma 10 3 8 3 3 5" xfId="32636" xr:uid="{77C3D8EF-68F5-4E2E-AD56-CEAA59DF2009}"/>
    <cellStyle name="Comma 10 3 8 3 4" xfId="11447" xr:uid="{99FE5394-EA22-4A66-A3CD-9CC4491D1B9E}"/>
    <cellStyle name="Comma 10 3 8 3 4 2" xfId="19152" xr:uid="{6CE0873D-2952-4738-BF72-E5267213870A}"/>
    <cellStyle name="Comma 10 3 8 3 4 2 2" xfId="51904" xr:uid="{F514C0DF-1F95-46EF-9BD4-2AA42057B1EE}"/>
    <cellStyle name="Comma 10 3 8 3 4 3" xfId="26859" xr:uid="{4100B47C-2D0B-4BDB-9C3F-CB16D4C5CE31}"/>
    <cellStyle name="Comma 10 3 8 3 4 3 2" xfId="59610" xr:uid="{F0DEB52E-E143-4D59-9297-3FBC66134FDC}"/>
    <cellStyle name="Comma 10 3 8 3 4 4" xfId="44199" xr:uid="{CB203473-0ADF-49A0-ABF5-032D545B6F6C}"/>
    <cellStyle name="Comma 10 3 8 3 4 5" xfId="34563" xr:uid="{0D4F9C1A-6FCB-4FC9-B4A2-D59D152B701D}"/>
    <cellStyle name="Comma 10 3 8 3 5" xfId="5664" xr:uid="{4948448B-914D-443F-8633-DE88922FF5D3}"/>
    <cellStyle name="Comma 10 3 8 3 5 2" xfId="38416" xr:uid="{8D68345B-D3C2-424E-98EE-2374617C3E26}"/>
    <cellStyle name="Comma 10 3 8 3 6" xfId="13376" xr:uid="{D73A8B4B-A1AE-4A7D-AE29-23687F1D5C23}"/>
    <cellStyle name="Comma 10 3 8 3 6 2" xfId="46128" xr:uid="{70C72DA9-2835-439E-8FEF-49FF268CD6A3}"/>
    <cellStyle name="Comma 10 3 8 3 7" xfId="21083" xr:uid="{7699FC9E-9066-408E-B60E-79F0EC407CE1}"/>
    <cellStyle name="Comma 10 3 8 3 7 2" xfId="53834" xr:uid="{64439482-C63E-4821-BCC6-CA0FB8142485}"/>
    <cellStyle name="Comma 10 3 8 3 8" xfId="36489" xr:uid="{9B6DFD34-CC50-4C5B-9EB0-909C7F8118DE}"/>
    <cellStyle name="Comma 10 3 8 3 9" xfId="28787" xr:uid="{CFA5551E-40C3-4132-8A38-5BC0DEA98160}"/>
    <cellStyle name="Comma 10 3 8 4" xfId="6838" xr:uid="{7C1CF600-D755-481C-ACE9-633A580B8A76}"/>
    <cellStyle name="Comma 10 3 8 4 2" xfId="14546" xr:uid="{1D9F524C-D836-4767-98DD-96D7D59F9D4C}"/>
    <cellStyle name="Comma 10 3 8 4 2 2" xfId="47298" xr:uid="{3B12D734-79DD-4E17-BDA8-B9A89945D58A}"/>
    <cellStyle name="Comma 10 3 8 4 3" xfId="22253" xr:uid="{4068B84B-2850-43F8-B96D-F7F057FE5A4C}"/>
    <cellStyle name="Comma 10 3 8 4 3 2" xfId="55004" xr:uid="{64C02270-3BC3-4D86-B73E-DE1AEB93DFCA}"/>
    <cellStyle name="Comma 10 3 8 4 4" xfId="39590" xr:uid="{294EC4DC-7AD9-46A4-AD37-C5B3C2D5BDD7}"/>
    <cellStyle name="Comma 10 3 8 4 5" xfId="29957" xr:uid="{6E2D4AA8-7799-4BCC-86AF-FF20D1A71D30}"/>
    <cellStyle name="Comma 10 3 8 5" xfId="8765" xr:uid="{5D1958AF-98E6-4879-9968-84CF1CE689CA}"/>
    <cellStyle name="Comma 10 3 8 5 2" xfId="16470" xr:uid="{8B6D5271-3E09-450E-A5B1-8AA32631C97E}"/>
    <cellStyle name="Comma 10 3 8 5 2 2" xfId="49222" xr:uid="{9D521988-DC1D-4687-87F4-E38C7C96443F}"/>
    <cellStyle name="Comma 10 3 8 5 3" xfId="24177" xr:uid="{BF5FE6D4-16D5-4202-AE1F-44E9AAB47AE9}"/>
    <cellStyle name="Comma 10 3 8 5 3 2" xfId="56928" xr:uid="{A0657C7A-F466-439B-BE6B-4F162A363339}"/>
    <cellStyle name="Comma 10 3 8 5 4" xfId="41517" xr:uid="{C17A9A1F-2389-4009-9539-F46876B67FA2}"/>
    <cellStyle name="Comma 10 3 8 5 5" xfId="31881" xr:uid="{100E01E4-202D-4FFF-9030-63C01FDEAE98}"/>
    <cellStyle name="Comma 10 3 8 6" xfId="10691" xr:uid="{007B3257-47DD-45F9-BB3D-2841DD426448}"/>
    <cellStyle name="Comma 10 3 8 6 2" xfId="18396" xr:uid="{F6E8DF32-801A-4912-BD9D-DE95BD5CCAC6}"/>
    <cellStyle name="Comma 10 3 8 6 2 2" xfId="51148" xr:uid="{CA840425-9754-4640-932E-02AAF8CA71E6}"/>
    <cellStyle name="Comma 10 3 8 6 3" xfId="26103" xr:uid="{ED78FF4E-082E-4C10-B426-24AAAF90CD5A}"/>
    <cellStyle name="Comma 10 3 8 6 3 2" xfId="58854" xr:uid="{FBDCFD67-5DFE-42ED-9407-6FCCFBA69A6D}"/>
    <cellStyle name="Comma 10 3 8 6 4" xfId="43443" xr:uid="{29EF435A-992F-4993-B50F-CF9C087E2E72}"/>
    <cellStyle name="Comma 10 3 8 6 5" xfId="33807" xr:uid="{D81EE628-6C70-487D-92DB-F702D4DC7540}"/>
    <cellStyle name="Comma 10 3 8 7" xfId="4909" xr:uid="{7D9DC3BC-15E6-4561-8D73-4BFF119CC8DF}"/>
    <cellStyle name="Comma 10 3 8 7 2" xfId="37661" xr:uid="{D2749A56-7D8C-45A7-A35F-91553200E89C}"/>
    <cellStyle name="Comma 10 3 8 8" xfId="12621" xr:uid="{91EA44B6-502E-4F9C-9AC7-8263FC6C9A2B}"/>
    <cellStyle name="Comma 10 3 8 8 2" xfId="45373" xr:uid="{2FBE347D-A439-4708-B47F-E2FCB479C5D8}"/>
    <cellStyle name="Comma 10 3 8 9" xfId="20329" xr:uid="{3E6CCF90-4909-42BA-9A2C-65CAE8D57AB8}"/>
    <cellStyle name="Comma 10 3 8 9 2" xfId="53080" xr:uid="{ADE41D3C-79A7-4CCF-8384-783BEB0DE064}"/>
    <cellStyle name="Comma 10 3 9" xfId="695" xr:uid="{5662109B-4FAA-4C35-949E-1D99C67E6BBF}"/>
    <cellStyle name="Comma 10 3 9 10" xfId="35736" xr:uid="{C5510195-B688-4F29-AAEA-3C5D52DB858D}"/>
    <cellStyle name="Comma 10 3 9 11" xfId="28034" xr:uid="{489FDDF4-7F8D-47EE-9D7C-65488D9F6270}"/>
    <cellStyle name="Comma 10 3 9 12" xfId="2923" xr:uid="{1CB7A4EC-5EDB-4B95-BA80-AE0C18F13AC1}"/>
    <cellStyle name="Comma 10 3 9 13" xfId="60507" xr:uid="{AC2C77F4-0C6A-400F-B564-BFC771D0A274}"/>
    <cellStyle name="Comma 10 3 9 2" xfId="2207" xr:uid="{AB55D6F8-CAA4-4566-891A-27D719DF5F7C}"/>
    <cellStyle name="Comma 10 3 9 2 10" xfId="28392" xr:uid="{02432F70-FDF1-4F98-93FD-3BF4D71E0EF8}"/>
    <cellStyle name="Comma 10 3 9 2 11" xfId="3332" xr:uid="{6729E61E-99D1-44EF-A23B-13310F9B1FA0}"/>
    <cellStyle name="Comma 10 3 9 2 12" xfId="61223" xr:uid="{790CE825-B267-4358-909C-5614EF0A1B05}"/>
    <cellStyle name="Comma 10 3 9 2 2" xfId="4178" xr:uid="{F37AF450-07DC-441C-8C95-3BE1A73F1882}"/>
    <cellStyle name="Comma 10 3 9 2 2 2" xfId="8041" xr:uid="{A3663D69-B362-4FA1-8E9A-60BED3C63693}"/>
    <cellStyle name="Comma 10 3 9 2 2 2 2" xfId="15746" xr:uid="{D0040C13-930E-4F98-8D01-D3B6BE2E5288}"/>
    <cellStyle name="Comma 10 3 9 2 2 2 2 2" xfId="48498" xr:uid="{6C0D01AE-F483-499A-9512-9F552DAFFE8A}"/>
    <cellStyle name="Comma 10 3 9 2 2 2 3" xfId="23453" xr:uid="{A023DA49-C2B1-4610-A8AB-F467470F637E}"/>
    <cellStyle name="Comma 10 3 9 2 2 2 3 2" xfId="56204" xr:uid="{96D4487D-7C44-4592-8EE7-01D18C0D1278}"/>
    <cellStyle name="Comma 10 3 9 2 2 2 4" xfId="40793" xr:uid="{CBABA32E-2326-4436-8914-EBF1808D0C19}"/>
    <cellStyle name="Comma 10 3 9 2 2 2 5" xfId="31157" xr:uid="{E6992556-5471-4167-9701-8BDEA7EC0E38}"/>
    <cellStyle name="Comma 10 3 9 2 2 3" xfId="9966" xr:uid="{19EFA139-4DCF-4B67-A4C2-A7B79DE0A249}"/>
    <cellStyle name="Comma 10 3 9 2 2 3 2" xfId="17671" xr:uid="{9BC850B3-B1F4-4359-93F3-55E097DC3E21}"/>
    <cellStyle name="Comma 10 3 9 2 2 3 2 2" xfId="50423" xr:uid="{F4574FE6-E948-4A84-B33F-D85BC3784F24}"/>
    <cellStyle name="Comma 10 3 9 2 2 3 3" xfId="25378" xr:uid="{945B1C0D-3992-4DFB-ACDF-FC1B115AEDE8}"/>
    <cellStyle name="Comma 10 3 9 2 2 3 3 2" xfId="58129" xr:uid="{CF07E559-BFE2-4FAF-827C-86F5BC8F20CE}"/>
    <cellStyle name="Comma 10 3 9 2 2 3 4" xfId="42718" xr:uid="{A36EA9C6-E5C4-4A12-A9E6-780E80047A0C}"/>
    <cellStyle name="Comma 10 3 9 2 2 3 5" xfId="33082" xr:uid="{DD6FE09F-CF2A-4148-A3D8-0D4D8B3D47D2}"/>
    <cellStyle name="Comma 10 3 9 2 2 4" xfId="11893" xr:uid="{DC8A87C7-1690-4C26-B93D-7F0B0FE782DE}"/>
    <cellStyle name="Comma 10 3 9 2 2 4 2" xfId="19598" xr:uid="{FFE20045-3545-4A89-8B65-423784D761E1}"/>
    <cellStyle name="Comma 10 3 9 2 2 4 2 2" xfId="52350" xr:uid="{1A1040DB-82B9-4065-8544-7245D1E67C06}"/>
    <cellStyle name="Comma 10 3 9 2 2 4 3" xfId="27305" xr:uid="{A8712428-BB3D-409B-968B-F9D46F4BCBC6}"/>
    <cellStyle name="Comma 10 3 9 2 2 4 3 2" xfId="60056" xr:uid="{0716D83D-B60C-4EAB-AF88-2BCE2C066EF4}"/>
    <cellStyle name="Comma 10 3 9 2 2 4 4" xfId="44645" xr:uid="{660D2D17-2D3D-46FA-8E8B-A8119B53513F}"/>
    <cellStyle name="Comma 10 3 9 2 2 4 5" xfId="35009" xr:uid="{C8B5A35F-077E-4E19-9BC7-67B8DC7C17E4}"/>
    <cellStyle name="Comma 10 3 9 2 2 5" xfId="6110" xr:uid="{2CDBD69C-A754-4032-B8C7-8D87E427C04E}"/>
    <cellStyle name="Comma 10 3 9 2 2 5 2" xfId="38862" xr:uid="{5C203F2E-0F88-4F76-993C-1671BE62F048}"/>
    <cellStyle name="Comma 10 3 9 2 2 6" xfId="13822" xr:uid="{0DD4B308-7E37-478E-AA56-C9492B139216}"/>
    <cellStyle name="Comma 10 3 9 2 2 6 2" xfId="46574" xr:uid="{94E3D624-0131-4C1F-9098-B6ACC14EA33E}"/>
    <cellStyle name="Comma 10 3 9 2 2 7" xfId="21529" xr:uid="{D9CA808F-B742-445B-8B55-6DB927550AE2}"/>
    <cellStyle name="Comma 10 3 9 2 2 7 2" xfId="54280" xr:uid="{BC1980A4-47BA-43E5-A3C9-479BF9CDBF43}"/>
    <cellStyle name="Comma 10 3 9 2 2 8" xfId="36935" xr:uid="{9A3F06EB-DE7E-47C3-A6BE-5C98CC9916F4}"/>
    <cellStyle name="Comma 10 3 9 2 2 9" xfId="29233" xr:uid="{9749E1C7-4367-439B-888B-A0B634EB7860}"/>
    <cellStyle name="Comma 10 3 9 2 3" xfId="7200" xr:uid="{4EFED4D8-2041-4824-A257-326D47C32161}"/>
    <cellStyle name="Comma 10 3 9 2 3 2" xfId="14905" xr:uid="{AF6A98BA-4DBD-4913-A763-FD97CC1C3828}"/>
    <cellStyle name="Comma 10 3 9 2 3 2 2" xfId="47657" xr:uid="{B37E4658-341C-453B-86ED-ED1E44C51EE1}"/>
    <cellStyle name="Comma 10 3 9 2 3 3" xfId="22612" xr:uid="{8F166717-7BB2-4AA9-B9BF-EDBFC4F43704}"/>
    <cellStyle name="Comma 10 3 9 2 3 3 2" xfId="55363" xr:uid="{359F110F-8277-41A4-8C4B-24438114EA05}"/>
    <cellStyle name="Comma 10 3 9 2 3 4" xfId="39952" xr:uid="{23CC1429-F41D-4B22-AF0B-C1567D71AA69}"/>
    <cellStyle name="Comma 10 3 9 2 3 5" xfId="30316" xr:uid="{4754EEEE-A076-4FC0-B652-73BF63C072A4}"/>
    <cellStyle name="Comma 10 3 9 2 4" xfId="9125" xr:uid="{86C03640-00D4-427A-A3E3-05A7D45DC3AE}"/>
    <cellStyle name="Comma 10 3 9 2 4 2" xfId="16830" xr:uid="{69374A50-5C77-4883-BD5B-949BFD9DA3BD}"/>
    <cellStyle name="Comma 10 3 9 2 4 2 2" xfId="49582" xr:uid="{4FD3443D-D248-4692-B2FB-AA90B9C0CD68}"/>
    <cellStyle name="Comma 10 3 9 2 4 3" xfId="24537" xr:uid="{BB7317A5-0C1B-4E68-8A69-005B04D7B9D6}"/>
    <cellStyle name="Comma 10 3 9 2 4 3 2" xfId="57288" xr:uid="{B1DDC43E-2D94-4DA8-B383-FAF6EC890DE4}"/>
    <cellStyle name="Comma 10 3 9 2 4 4" xfId="41877" xr:uid="{A23E67D7-B8E3-4FEA-B3C7-D477E6A53A65}"/>
    <cellStyle name="Comma 10 3 9 2 4 5" xfId="32241" xr:uid="{0F7031B0-5300-4E94-80ED-BEDB49463F32}"/>
    <cellStyle name="Comma 10 3 9 2 5" xfId="11052" xr:uid="{EB49711B-ABB8-4999-8BAA-05A5D6067616}"/>
    <cellStyle name="Comma 10 3 9 2 5 2" xfId="18757" xr:uid="{AED0C889-5C1E-4E3C-A2B9-2844861150BF}"/>
    <cellStyle name="Comma 10 3 9 2 5 2 2" xfId="51509" xr:uid="{DEC4564C-4F2F-4503-B467-1358F2FEB285}"/>
    <cellStyle name="Comma 10 3 9 2 5 3" xfId="26464" xr:uid="{42FA7574-1AEE-4020-ABD9-8D2ABD0B6C3E}"/>
    <cellStyle name="Comma 10 3 9 2 5 3 2" xfId="59215" xr:uid="{5FA84EB3-95B9-4221-AB73-4EE9BA720BC3}"/>
    <cellStyle name="Comma 10 3 9 2 5 4" xfId="43804" xr:uid="{9FDB141D-9C54-4022-856A-42B0BD465658}"/>
    <cellStyle name="Comma 10 3 9 2 5 5" xfId="34168" xr:uid="{3C3E44FC-3ECD-4D95-BB0C-A3B7D25D0D58}"/>
    <cellStyle name="Comma 10 3 9 2 6" xfId="5269" xr:uid="{066AB59D-A044-469F-BACE-9E8E0AB375F0}"/>
    <cellStyle name="Comma 10 3 9 2 6 2" xfId="38021" xr:uid="{8D22C1D5-C709-41BC-9640-5FB19D8E2754}"/>
    <cellStyle name="Comma 10 3 9 2 7" xfId="12981" xr:uid="{6103ABBA-BE89-440B-B6C0-3B38EBED4408}"/>
    <cellStyle name="Comma 10 3 9 2 7 2" xfId="45733" xr:uid="{FA9A1390-A833-4C84-A962-AA5F7BF27417}"/>
    <cellStyle name="Comma 10 3 9 2 8" xfId="20688" xr:uid="{EB836A37-51D5-4599-B5ED-B444A7845F15}"/>
    <cellStyle name="Comma 10 3 9 2 8 2" xfId="53439" xr:uid="{CC9C70EE-E11A-483C-B41C-72FC428D8A61}"/>
    <cellStyle name="Comma 10 3 9 2 9" xfId="36094" xr:uid="{47BE13CF-D7B7-483C-AE9B-BC3303B41A84}"/>
    <cellStyle name="Comma 10 3 9 3" xfId="3728" xr:uid="{46049E48-939D-49EE-B71D-83D70A291526}"/>
    <cellStyle name="Comma 10 3 9 3 2" xfId="7596" xr:uid="{CEBF0368-4199-43F3-816E-203F0096A6B7}"/>
    <cellStyle name="Comma 10 3 9 3 2 2" xfId="15301" xr:uid="{FB2F8A54-BA80-4450-AB9E-76872610F1F9}"/>
    <cellStyle name="Comma 10 3 9 3 2 2 2" xfId="48053" xr:uid="{B34ED1AE-E86E-4C02-910F-CA83A40FCD15}"/>
    <cellStyle name="Comma 10 3 9 3 2 3" xfId="23008" xr:uid="{DD881DD5-5B87-4418-95BF-2B029F6D3F9C}"/>
    <cellStyle name="Comma 10 3 9 3 2 3 2" xfId="55759" xr:uid="{024F3959-72C6-466F-94B5-353C2C5F6A05}"/>
    <cellStyle name="Comma 10 3 9 3 2 4" xfId="40348" xr:uid="{26295812-CD50-4B0B-8593-2448C9C12D41}"/>
    <cellStyle name="Comma 10 3 9 3 2 5" xfId="30712" xr:uid="{AA229AB0-B8E4-48F7-9ACF-ED93BD07E36A}"/>
    <cellStyle name="Comma 10 3 9 3 3" xfId="9521" xr:uid="{4D0440BC-AC02-41D5-8E9D-32613515FB5D}"/>
    <cellStyle name="Comma 10 3 9 3 3 2" xfId="17226" xr:uid="{10E11AE7-6F5D-434D-8B03-F41E15DDE70C}"/>
    <cellStyle name="Comma 10 3 9 3 3 2 2" xfId="49978" xr:uid="{4C9F5D25-A3C8-45B1-859A-AE79870D76EF}"/>
    <cellStyle name="Comma 10 3 9 3 3 3" xfId="24933" xr:uid="{C86770DB-2F40-4AFF-BCE1-AC37C22932BC}"/>
    <cellStyle name="Comma 10 3 9 3 3 3 2" xfId="57684" xr:uid="{5AB88354-2649-412F-9224-8DF076103066}"/>
    <cellStyle name="Comma 10 3 9 3 3 4" xfId="42273" xr:uid="{7EC656A3-63D5-44D7-9E84-BFA09100B4FB}"/>
    <cellStyle name="Comma 10 3 9 3 3 5" xfId="32637" xr:uid="{45FE25DA-B436-491C-B5B8-6281A2F57523}"/>
    <cellStyle name="Comma 10 3 9 3 4" xfId="11448" xr:uid="{57CA0BBA-5E12-44AF-99FD-95B248DD48DC}"/>
    <cellStyle name="Comma 10 3 9 3 4 2" xfId="19153" xr:uid="{C82F1DCF-2E20-4CC3-8B8C-75551912238D}"/>
    <cellStyle name="Comma 10 3 9 3 4 2 2" xfId="51905" xr:uid="{2ABFE8E9-7901-4A0D-A6FC-1A375143D45F}"/>
    <cellStyle name="Comma 10 3 9 3 4 3" xfId="26860" xr:uid="{83DACE41-ED49-4E8A-8E6A-983BAC693F5F}"/>
    <cellStyle name="Comma 10 3 9 3 4 3 2" xfId="59611" xr:uid="{1C597F87-B90C-447E-B063-D42ABBE22117}"/>
    <cellStyle name="Comma 10 3 9 3 4 4" xfId="44200" xr:uid="{C468D92B-C753-446A-BD28-614753F238EE}"/>
    <cellStyle name="Comma 10 3 9 3 4 5" xfId="34564" xr:uid="{303CBB46-2941-46DA-A93A-268CFE310208}"/>
    <cellStyle name="Comma 10 3 9 3 5" xfId="5665" xr:uid="{83BFE0F5-E166-4E65-AFF1-607732D1F7E8}"/>
    <cellStyle name="Comma 10 3 9 3 5 2" xfId="38417" xr:uid="{213F5529-F028-4D48-AA78-D074B09DBADC}"/>
    <cellStyle name="Comma 10 3 9 3 6" xfId="13377" xr:uid="{6D065532-9A7F-49F6-9545-B1A4F382C4EC}"/>
    <cellStyle name="Comma 10 3 9 3 6 2" xfId="46129" xr:uid="{4B076D88-A14F-44D6-B575-88C6D60CE35B}"/>
    <cellStyle name="Comma 10 3 9 3 7" xfId="21084" xr:uid="{186CAC18-61BD-4153-B66D-55886242DD64}"/>
    <cellStyle name="Comma 10 3 9 3 7 2" xfId="53835" xr:uid="{9BFC2232-9355-4C81-B86A-ECBA659E1F05}"/>
    <cellStyle name="Comma 10 3 9 3 8" xfId="36490" xr:uid="{95B3D159-A85C-46FA-AF4F-EE6448B78CA3}"/>
    <cellStyle name="Comma 10 3 9 3 9" xfId="28788" xr:uid="{82911D5A-2256-4410-BA10-38F4443D6C68}"/>
    <cellStyle name="Comma 10 3 9 4" xfId="6839" xr:uid="{F97ECF3E-3F21-45D4-9693-E7EA75B6F33F}"/>
    <cellStyle name="Comma 10 3 9 4 2" xfId="14547" xr:uid="{DF91BE2B-C2D4-4FB0-9D1C-D482FE6AE527}"/>
    <cellStyle name="Comma 10 3 9 4 2 2" xfId="47299" xr:uid="{46F637DD-613F-4579-B383-2F8F73479FC1}"/>
    <cellStyle name="Comma 10 3 9 4 3" xfId="22254" xr:uid="{D7C527E5-8D1A-4867-9CC3-CCC1544FCF48}"/>
    <cellStyle name="Comma 10 3 9 4 3 2" xfId="55005" xr:uid="{00554916-6B54-481F-8BB5-4ABA67002C27}"/>
    <cellStyle name="Comma 10 3 9 4 4" xfId="39591" xr:uid="{3105DAC4-7DCC-4F06-8FB5-41666900C596}"/>
    <cellStyle name="Comma 10 3 9 4 5" xfId="29958" xr:uid="{B11F8A68-3B67-4FEB-A928-8FD93FBA6269}"/>
    <cellStyle name="Comma 10 3 9 5" xfId="8766" xr:uid="{64FCB82A-D4BA-4886-808C-A008D41CCD86}"/>
    <cellStyle name="Comma 10 3 9 5 2" xfId="16471" xr:uid="{AE6D1B4A-2905-4C59-8DD7-6A5749E6A851}"/>
    <cellStyle name="Comma 10 3 9 5 2 2" xfId="49223" xr:uid="{0FB0F4B1-E138-4253-9559-0C8CCF3A4988}"/>
    <cellStyle name="Comma 10 3 9 5 3" xfId="24178" xr:uid="{48972F94-C026-4B63-837B-B82C7FD1C50B}"/>
    <cellStyle name="Comma 10 3 9 5 3 2" xfId="56929" xr:uid="{43179B1B-5C89-42D1-BB99-90B60341A65D}"/>
    <cellStyle name="Comma 10 3 9 5 4" xfId="41518" xr:uid="{237A9AC5-B9C3-41D6-8C61-98BD3DD1E09B}"/>
    <cellStyle name="Comma 10 3 9 5 5" xfId="31882" xr:uid="{52A29BBE-3F0B-4505-BFE0-0D9D0783CFED}"/>
    <cellStyle name="Comma 10 3 9 6" xfId="10692" xr:uid="{30B570CF-5526-4ED4-9B9F-4073F5132A6B}"/>
    <cellStyle name="Comma 10 3 9 6 2" xfId="18397" xr:uid="{5FF0BFB8-4B18-4091-A30E-533862ACE1FE}"/>
    <cellStyle name="Comma 10 3 9 6 2 2" xfId="51149" xr:uid="{C93FF2FE-B487-44E5-B12C-2190BFB22DA2}"/>
    <cellStyle name="Comma 10 3 9 6 3" xfId="26104" xr:uid="{D0867382-CEF1-48E3-8477-B791EADB585A}"/>
    <cellStyle name="Comma 10 3 9 6 3 2" xfId="58855" xr:uid="{230B18DC-57C4-49E6-B4CB-56FE65DA81D8}"/>
    <cellStyle name="Comma 10 3 9 6 4" xfId="43444" xr:uid="{AA83350B-3AC8-4619-9B4B-D26FF9F39246}"/>
    <cellStyle name="Comma 10 3 9 6 5" xfId="33808" xr:uid="{574AF394-0950-40D1-B96B-5059114F1C37}"/>
    <cellStyle name="Comma 10 3 9 7" xfId="4910" xr:uid="{CF9FB093-4143-445A-8FB2-DDF7387B6F52}"/>
    <cellStyle name="Comma 10 3 9 7 2" xfId="37662" xr:uid="{8C76A68C-8DC6-4371-A19A-1E93BF2A0F21}"/>
    <cellStyle name="Comma 10 3 9 8" xfId="12622" xr:uid="{0EF9195D-3624-4EC2-AF0D-AC69B455921A}"/>
    <cellStyle name="Comma 10 3 9 8 2" xfId="45374" xr:uid="{8723A5AE-710C-4137-824C-2543AEC83238}"/>
    <cellStyle name="Comma 10 3 9 9" xfId="20330" xr:uid="{18E97689-7CD1-42C8-9A7B-D1A5EE45BCFF}"/>
    <cellStyle name="Comma 10 3 9 9 2" xfId="53081" xr:uid="{EFEE9CED-E2DC-4829-8A7D-D99057FB1317}"/>
    <cellStyle name="Comma 10 4" xfId="696" xr:uid="{4A6AAFD9-647B-4FE9-AAAA-EB3DFB6CEC47}"/>
    <cellStyle name="Comma 10 4 10" xfId="697" xr:uid="{15006E8E-F773-4D40-962E-FCADEE72775B}"/>
    <cellStyle name="Comma 10 4 10 10" xfId="35738" xr:uid="{54FF053E-AA30-469D-BF0E-B3948A506158}"/>
    <cellStyle name="Comma 10 4 10 11" xfId="28036" xr:uid="{280FE1DB-F39D-4539-9BE6-11A7D4641A81}"/>
    <cellStyle name="Comma 10 4 10 12" xfId="2925" xr:uid="{F627A30D-852C-44B4-AA79-2D456C936ACD}"/>
    <cellStyle name="Comma 10 4 10 13" xfId="60509" xr:uid="{FAC50F56-535F-4AD8-9973-F4CB05B8A092}"/>
    <cellStyle name="Comma 10 4 10 2" xfId="2209" xr:uid="{7CC4E07A-BB2B-4CE6-91CE-863E7F473698}"/>
    <cellStyle name="Comma 10 4 10 2 10" xfId="28394" xr:uid="{2A142C9F-76B0-40A7-BCF1-2CC2409BC2F2}"/>
    <cellStyle name="Comma 10 4 10 2 11" xfId="3334" xr:uid="{46D065BB-283C-4F5F-8982-D975D10BC817}"/>
    <cellStyle name="Comma 10 4 10 2 12" xfId="61225" xr:uid="{CE16EBA1-AC62-45CC-933C-7908C867EFFC}"/>
    <cellStyle name="Comma 10 4 10 2 2" xfId="4180" xr:uid="{C2BEC424-B6CB-44CB-B879-A41D6C3A386A}"/>
    <cellStyle name="Comma 10 4 10 2 2 2" xfId="8043" xr:uid="{49C809BD-7E0F-44C8-82CF-0C543512B8EC}"/>
    <cellStyle name="Comma 10 4 10 2 2 2 2" xfId="15748" xr:uid="{598CA2FE-6E6C-4AE1-9BDB-0F553271136F}"/>
    <cellStyle name="Comma 10 4 10 2 2 2 2 2" xfId="48500" xr:uid="{58D0FA83-C11F-4DAA-BDCB-42B115890450}"/>
    <cellStyle name="Comma 10 4 10 2 2 2 3" xfId="23455" xr:uid="{16F071D4-7C33-4955-81E5-2CD99DED81DE}"/>
    <cellStyle name="Comma 10 4 10 2 2 2 3 2" xfId="56206" xr:uid="{593057AC-4AA3-44AC-AE6E-BAEB88062B64}"/>
    <cellStyle name="Comma 10 4 10 2 2 2 4" xfId="40795" xr:uid="{C6863F91-BFA9-4F6E-B8AF-D403A812E989}"/>
    <cellStyle name="Comma 10 4 10 2 2 2 5" xfId="31159" xr:uid="{A6126F80-0A87-47F3-9477-A2994BAF39E8}"/>
    <cellStyle name="Comma 10 4 10 2 2 3" xfId="9968" xr:uid="{FAB6C0B7-C6DF-4685-94B1-225324731CB0}"/>
    <cellStyle name="Comma 10 4 10 2 2 3 2" xfId="17673" xr:uid="{EF8F95F5-6644-4969-81A0-D0C45736FD0C}"/>
    <cellStyle name="Comma 10 4 10 2 2 3 2 2" xfId="50425" xr:uid="{C39DFAED-BE8A-4203-ADC0-37F12C1AD627}"/>
    <cellStyle name="Comma 10 4 10 2 2 3 3" xfId="25380" xr:uid="{63EB911C-4583-4DF1-BA81-F4538B3539C8}"/>
    <cellStyle name="Comma 10 4 10 2 2 3 3 2" xfId="58131" xr:uid="{83207A91-1C4D-406D-BA68-0C74F5D37A09}"/>
    <cellStyle name="Comma 10 4 10 2 2 3 4" xfId="42720" xr:uid="{CB428999-9BD6-4CF2-BB65-9BF1D9D6A959}"/>
    <cellStyle name="Comma 10 4 10 2 2 3 5" xfId="33084" xr:uid="{E4261533-DCD6-4A54-BA6E-60293E25B93B}"/>
    <cellStyle name="Comma 10 4 10 2 2 4" xfId="11895" xr:uid="{60CEB669-7F9D-41D8-B4C1-615985B88197}"/>
    <cellStyle name="Comma 10 4 10 2 2 4 2" xfId="19600" xr:uid="{4D3D244E-C10D-49C0-8B4F-3A5A7D6F2FBA}"/>
    <cellStyle name="Comma 10 4 10 2 2 4 2 2" xfId="52352" xr:uid="{BEB16B20-7D69-4587-B3E1-3525988E856B}"/>
    <cellStyle name="Comma 10 4 10 2 2 4 3" xfId="27307" xr:uid="{3C8A8A3F-A10B-4FF3-AE45-7943FD4A9AA7}"/>
    <cellStyle name="Comma 10 4 10 2 2 4 3 2" xfId="60058" xr:uid="{DFF94B45-6CF0-4A28-AA4F-9793EAAA7D5E}"/>
    <cellStyle name="Comma 10 4 10 2 2 4 4" xfId="44647" xr:uid="{C5A0EE15-40BA-4D5F-ABD9-6F9D31060F20}"/>
    <cellStyle name="Comma 10 4 10 2 2 4 5" xfId="35011" xr:uid="{DD2CCD0A-68D6-480D-A21D-1C34FD56DF9A}"/>
    <cellStyle name="Comma 10 4 10 2 2 5" xfId="6112" xr:uid="{879A0400-357B-4934-9BAC-B9F0663D184B}"/>
    <cellStyle name="Comma 10 4 10 2 2 5 2" xfId="38864" xr:uid="{87924065-07D0-4CD7-88F2-E931AE97D3D8}"/>
    <cellStyle name="Comma 10 4 10 2 2 6" xfId="13824" xr:uid="{6FC27235-3830-4F8E-B938-F227F9DF9339}"/>
    <cellStyle name="Comma 10 4 10 2 2 6 2" xfId="46576" xr:uid="{0597BD68-6B9E-4B40-9EDC-99FE24B3605D}"/>
    <cellStyle name="Comma 10 4 10 2 2 7" xfId="21531" xr:uid="{D9F1CC58-2511-4C45-AC59-CBD0E296D34A}"/>
    <cellStyle name="Comma 10 4 10 2 2 7 2" xfId="54282" xr:uid="{DDE32F6B-036A-4B42-9DEC-EB1E3F1DEF05}"/>
    <cellStyle name="Comma 10 4 10 2 2 8" xfId="36937" xr:uid="{66AAB10D-4363-435E-A387-3770A89A2F68}"/>
    <cellStyle name="Comma 10 4 10 2 2 9" xfId="29235" xr:uid="{FA1A87E9-5375-4161-A45C-672B496FB44B}"/>
    <cellStyle name="Comma 10 4 10 2 3" xfId="7202" xr:uid="{2578AE59-97C7-4F9E-A07C-DFAF57975DC4}"/>
    <cellStyle name="Comma 10 4 10 2 3 2" xfId="14907" xr:uid="{EF842928-576D-4072-9802-DC91A6725CA4}"/>
    <cellStyle name="Comma 10 4 10 2 3 2 2" xfId="47659" xr:uid="{D87331BB-D589-41AB-8ACE-48B242095CD3}"/>
    <cellStyle name="Comma 10 4 10 2 3 3" xfId="22614" xr:uid="{0196FE64-CDC6-4CB3-A463-72019DFA2492}"/>
    <cellStyle name="Comma 10 4 10 2 3 3 2" xfId="55365" xr:uid="{019E620D-D27B-4474-BA68-3F6E9655F74A}"/>
    <cellStyle name="Comma 10 4 10 2 3 4" xfId="39954" xr:uid="{3BD676AA-5B41-4052-A52A-9378A2BE97A1}"/>
    <cellStyle name="Comma 10 4 10 2 3 5" xfId="30318" xr:uid="{1619A897-20BD-4072-A8F7-9AB0242B56BC}"/>
    <cellStyle name="Comma 10 4 10 2 4" xfId="9127" xr:uid="{14E32643-FA31-4CF8-8769-D6DDE627FEA3}"/>
    <cellStyle name="Comma 10 4 10 2 4 2" xfId="16832" xr:uid="{17C4BCA5-EED2-48BA-A39D-68413FF975F4}"/>
    <cellStyle name="Comma 10 4 10 2 4 2 2" xfId="49584" xr:uid="{EADF9879-C22D-4071-BB82-B87A6CD78536}"/>
    <cellStyle name="Comma 10 4 10 2 4 3" xfId="24539" xr:uid="{A0E24E42-6B7D-486D-8EE1-03567B162941}"/>
    <cellStyle name="Comma 10 4 10 2 4 3 2" xfId="57290" xr:uid="{9A2991F0-D4BD-437B-A628-4C8DEF32D2EE}"/>
    <cellStyle name="Comma 10 4 10 2 4 4" xfId="41879" xr:uid="{33672591-AB00-4083-8D3D-E970F7D46870}"/>
    <cellStyle name="Comma 10 4 10 2 4 5" xfId="32243" xr:uid="{387C101A-556D-4FF8-857E-EA198E70A093}"/>
    <cellStyle name="Comma 10 4 10 2 5" xfId="11054" xr:uid="{736CC4E3-109D-4FC5-BF83-8C18C83F3837}"/>
    <cellStyle name="Comma 10 4 10 2 5 2" xfId="18759" xr:uid="{8E5F136B-CC9A-476D-9FCC-C5D17B8B5D33}"/>
    <cellStyle name="Comma 10 4 10 2 5 2 2" xfId="51511" xr:uid="{0BE6F1E0-37B0-422C-99D8-10FE13C80EB9}"/>
    <cellStyle name="Comma 10 4 10 2 5 3" xfId="26466" xr:uid="{02734D15-CB66-46DA-AAF4-0994B4F9522B}"/>
    <cellStyle name="Comma 10 4 10 2 5 3 2" xfId="59217" xr:uid="{CE6E3EB3-7C64-4F54-B390-E63760D2737D}"/>
    <cellStyle name="Comma 10 4 10 2 5 4" xfId="43806" xr:uid="{22014B1E-21CE-4B25-88A5-CA9F18733358}"/>
    <cellStyle name="Comma 10 4 10 2 5 5" xfId="34170" xr:uid="{72D3619F-B689-4C92-A2C2-597F45DC7910}"/>
    <cellStyle name="Comma 10 4 10 2 6" xfId="5271" xr:uid="{0100B2C1-DD21-46C1-A388-CAE97966EEDB}"/>
    <cellStyle name="Comma 10 4 10 2 6 2" xfId="38023" xr:uid="{0D9A1441-49AB-4CC4-BC46-A5E0B094E1BF}"/>
    <cellStyle name="Comma 10 4 10 2 7" xfId="12983" xr:uid="{CCFD244C-5F3B-4754-88C2-9DDFBC2E7EE3}"/>
    <cellStyle name="Comma 10 4 10 2 7 2" xfId="45735" xr:uid="{E70BC80B-24F0-4219-A8FD-74935ED5BE43}"/>
    <cellStyle name="Comma 10 4 10 2 8" xfId="20690" xr:uid="{EFDF4BFA-2A3B-4021-B13B-367DB6BA5F4C}"/>
    <cellStyle name="Comma 10 4 10 2 8 2" xfId="53441" xr:uid="{72EC6E0F-2AD6-42CD-BF82-C63765E6F08B}"/>
    <cellStyle name="Comma 10 4 10 2 9" xfId="36096" xr:uid="{48B516AE-876B-40CB-A6B2-FE70F5B6C3D6}"/>
    <cellStyle name="Comma 10 4 10 3" xfId="3730" xr:uid="{1A5DAA96-4995-429C-8198-BCF204E67CDA}"/>
    <cellStyle name="Comma 10 4 10 3 2" xfId="7598" xr:uid="{0048C36F-DF12-4523-BBB7-1965518BCCC6}"/>
    <cellStyle name="Comma 10 4 10 3 2 2" xfId="15303" xr:uid="{3244B63B-DBA7-4DBE-A55E-0944FAC728C5}"/>
    <cellStyle name="Comma 10 4 10 3 2 2 2" xfId="48055" xr:uid="{A8C3A838-D560-42B5-BA02-A898000E57F1}"/>
    <cellStyle name="Comma 10 4 10 3 2 3" xfId="23010" xr:uid="{7D80B66E-6CC2-48DB-82CF-6CAD27944B41}"/>
    <cellStyle name="Comma 10 4 10 3 2 3 2" xfId="55761" xr:uid="{9B9AAECD-5CCB-497B-9E6D-D7646DCE75F2}"/>
    <cellStyle name="Comma 10 4 10 3 2 4" xfId="40350" xr:uid="{CA2AF911-BDA0-48C9-9517-64435272BE5B}"/>
    <cellStyle name="Comma 10 4 10 3 2 5" xfId="30714" xr:uid="{661A7893-69D7-4067-804E-2F64FAEF6A12}"/>
    <cellStyle name="Comma 10 4 10 3 3" xfId="9523" xr:uid="{1FA2D815-D880-4CC5-8ACE-7DE3C80277FA}"/>
    <cellStyle name="Comma 10 4 10 3 3 2" xfId="17228" xr:uid="{7ABE13FB-2C8E-4427-A580-805083352602}"/>
    <cellStyle name="Comma 10 4 10 3 3 2 2" xfId="49980" xr:uid="{C43B4754-5BF2-4AA2-B5ED-2F7DD5D9E54B}"/>
    <cellStyle name="Comma 10 4 10 3 3 3" xfId="24935" xr:uid="{CEF70F5B-E3DE-4704-A29C-53223F67C3A3}"/>
    <cellStyle name="Comma 10 4 10 3 3 3 2" xfId="57686" xr:uid="{4A6B98DC-2AE9-4A92-B5E7-8A7659021F62}"/>
    <cellStyle name="Comma 10 4 10 3 3 4" xfId="42275" xr:uid="{AB247D9C-CADE-4088-828B-DF3D9A234B6A}"/>
    <cellStyle name="Comma 10 4 10 3 3 5" xfId="32639" xr:uid="{AFBA9C96-0A57-4ACB-8AFF-8E6C4E6BDA64}"/>
    <cellStyle name="Comma 10 4 10 3 4" xfId="11450" xr:uid="{862C693B-19D4-472F-A532-157F178BB3CF}"/>
    <cellStyle name="Comma 10 4 10 3 4 2" xfId="19155" xr:uid="{C45585AA-C2D7-471C-A165-C0BB1FD4CC86}"/>
    <cellStyle name="Comma 10 4 10 3 4 2 2" xfId="51907" xr:uid="{DDA77054-FBA4-44F0-857B-CBB1D9BAADB1}"/>
    <cellStyle name="Comma 10 4 10 3 4 3" xfId="26862" xr:uid="{147D68BD-8F32-4048-9BA7-BEB3AECDC40F}"/>
    <cellStyle name="Comma 10 4 10 3 4 3 2" xfId="59613" xr:uid="{4CD43D9A-DB5F-4C79-97D1-D2E4DB62CCDA}"/>
    <cellStyle name="Comma 10 4 10 3 4 4" xfId="44202" xr:uid="{9A52EC13-BBAF-4DE6-8C1D-3DCC9BBCC592}"/>
    <cellStyle name="Comma 10 4 10 3 4 5" xfId="34566" xr:uid="{9B6C504F-E21A-4BD7-A4A3-907D60088E69}"/>
    <cellStyle name="Comma 10 4 10 3 5" xfId="5667" xr:uid="{3A19E576-2FE8-4B95-83C6-92FE0D2594E9}"/>
    <cellStyle name="Comma 10 4 10 3 5 2" xfId="38419" xr:uid="{9D700CBE-F8A5-4A89-9D9E-B1DF16CE0E38}"/>
    <cellStyle name="Comma 10 4 10 3 6" xfId="13379" xr:uid="{C8286664-BE6F-491F-9E1A-102374E96545}"/>
    <cellStyle name="Comma 10 4 10 3 6 2" xfId="46131" xr:uid="{AE071FE0-1024-4756-AD44-8788B8917D8E}"/>
    <cellStyle name="Comma 10 4 10 3 7" xfId="21086" xr:uid="{F6CD6622-0B8F-4539-AE80-610FF593D848}"/>
    <cellStyle name="Comma 10 4 10 3 7 2" xfId="53837" xr:uid="{839684DF-4FD0-45DF-BAD7-0300335D0866}"/>
    <cellStyle name="Comma 10 4 10 3 8" xfId="36492" xr:uid="{0CCABBAA-2F00-4529-A2C2-D6385DE5C034}"/>
    <cellStyle name="Comma 10 4 10 3 9" xfId="28790" xr:uid="{1A8A5668-6F95-4A2F-A067-5BB5033CFF58}"/>
    <cellStyle name="Comma 10 4 10 4" xfId="6841" xr:uid="{656E0C51-F3C7-4BB1-9A4A-6F4136DF7313}"/>
    <cellStyle name="Comma 10 4 10 4 2" xfId="14549" xr:uid="{386D48F5-27FB-43DE-8B8C-97A83BE0D550}"/>
    <cellStyle name="Comma 10 4 10 4 2 2" xfId="47301" xr:uid="{4B199447-EA63-46F7-B869-07FEC64C844F}"/>
    <cellStyle name="Comma 10 4 10 4 3" xfId="22256" xr:uid="{E3FBF222-E7C6-450D-A854-EA9CFAB8E65A}"/>
    <cellStyle name="Comma 10 4 10 4 3 2" xfId="55007" xr:uid="{81692F89-7BC8-4AA2-81C8-2EA1EDDDC623}"/>
    <cellStyle name="Comma 10 4 10 4 4" xfId="39593" xr:uid="{971AED18-F4E7-4A55-9ABF-687580F229BA}"/>
    <cellStyle name="Comma 10 4 10 4 5" xfId="29960" xr:uid="{C76ECB2B-1C3B-4D57-9698-C6A3E36888DA}"/>
    <cellStyle name="Comma 10 4 10 5" xfId="8768" xr:uid="{A514E225-9365-4264-B82E-F9AE521333B5}"/>
    <cellStyle name="Comma 10 4 10 5 2" xfId="16473" xr:uid="{7175BABE-03DD-4D09-9609-DF1A1B73D4CF}"/>
    <cellStyle name="Comma 10 4 10 5 2 2" xfId="49225" xr:uid="{E1939177-BB0E-47BD-8E92-9F1F310AA34C}"/>
    <cellStyle name="Comma 10 4 10 5 3" xfId="24180" xr:uid="{A467A4E7-CDBC-4C47-B795-2B320D0C22A1}"/>
    <cellStyle name="Comma 10 4 10 5 3 2" xfId="56931" xr:uid="{40F9ED05-11B6-4B40-A193-5DF4111C84FE}"/>
    <cellStyle name="Comma 10 4 10 5 4" xfId="41520" xr:uid="{88C3E337-2C02-4F85-B29C-639491D7539E}"/>
    <cellStyle name="Comma 10 4 10 5 5" xfId="31884" xr:uid="{F3D8A72F-776A-4E77-999B-AD37465A7536}"/>
    <cellStyle name="Comma 10 4 10 6" xfId="10694" xr:uid="{EAF4453B-82CD-45BD-87C3-DBB40B39E75F}"/>
    <cellStyle name="Comma 10 4 10 6 2" xfId="18399" xr:uid="{7BC09420-07D9-4207-BFC9-B65609C7536D}"/>
    <cellStyle name="Comma 10 4 10 6 2 2" xfId="51151" xr:uid="{470CBDFE-51EE-47C5-85DB-1D9A83ADAF19}"/>
    <cellStyle name="Comma 10 4 10 6 3" xfId="26106" xr:uid="{0F271A63-BDAE-4D77-B6E1-8CCBB03BAACC}"/>
    <cellStyle name="Comma 10 4 10 6 3 2" xfId="58857" xr:uid="{3CE49739-96E9-457F-A747-AADAEEA287D0}"/>
    <cellStyle name="Comma 10 4 10 6 4" xfId="43446" xr:uid="{7A84311D-E00E-40ED-BA47-7DDB9A9F32F4}"/>
    <cellStyle name="Comma 10 4 10 6 5" xfId="33810" xr:uid="{EDE52A61-F53C-44AD-9F0B-51FBB11CD870}"/>
    <cellStyle name="Comma 10 4 10 7" xfId="4912" xr:uid="{3C47F32B-5487-42AD-8498-6747E133AE03}"/>
    <cellStyle name="Comma 10 4 10 7 2" xfId="37664" xr:uid="{2B710782-D7E7-4655-8844-59912070B283}"/>
    <cellStyle name="Comma 10 4 10 8" xfId="12624" xr:uid="{5ADD59B5-956C-4D89-A490-A0ABB29C2BA1}"/>
    <cellStyle name="Comma 10 4 10 8 2" xfId="45376" xr:uid="{53E98C70-C21B-4FD9-99A3-E67DC4E97673}"/>
    <cellStyle name="Comma 10 4 10 9" xfId="20332" xr:uid="{062C5ACE-59DB-4498-9C89-D301CAA268C1}"/>
    <cellStyle name="Comma 10 4 10 9 2" xfId="53083" xr:uid="{5A587D4C-DCF3-4CBE-9DB6-FF19A040896F}"/>
    <cellStyle name="Comma 10 4 11" xfId="698" xr:uid="{81E616C0-22C6-4A3F-836D-A16265E21EA1}"/>
    <cellStyle name="Comma 10 4 11 10" xfId="35739" xr:uid="{B9205338-C20F-4A15-882B-4036B4F478E0}"/>
    <cellStyle name="Comma 10 4 11 11" xfId="28037" xr:uid="{4C720964-EADE-4470-BC48-EAB488CAEB06}"/>
    <cellStyle name="Comma 10 4 11 12" xfId="2926" xr:uid="{3F74C8CA-EA2B-4481-966D-BCA744EA3351}"/>
    <cellStyle name="Comma 10 4 11 13" xfId="60510" xr:uid="{FBC2E1E0-675A-48BB-916E-DDD1E75A609C}"/>
    <cellStyle name="Comma 10 4 11 2" xfId="2210" xr:uid="{42BC7979-C2DA-4F80-90EC-BF593457C591}"/>
    <cellStyle name="Comma 10 4 11 2 10" xfId="28395" xr:uid="{0D128A88-09E7-472A-85CA-4086C489462B}"/>
    <cellStyle name="Comma 10 4 11 2 11" xfId="3335" xr:uid="{0EC523C0-8CC6-46BE-B01D-2F4A236F1967}"/>
    <cellStyle name="Comma 10 4 11 2 12" xfId="61226" xr:uid="{420EE3A9-19A3-426E-826F-75C5A906C988}"/>
    <cellStyle name="Comma 10 4 11 2 2" xfId="4181" xr:uid="{C7015FBC-C1FC-4C4E-8155-82DB9B55C8F5}"/>
    <cellStyle name="Comma 10 4 11 2 2 2" xfId="8044" xr:uid="{E6B3ADB5-FF05-4E2A-863D-7B5C610CF991}"/>
    <cellStyle name="Comma 10 4 11 2 2 2 2" xfId="15749" xr:uid="{98A84D6A-07D8-47D3-8A6D-4A393401ED64}"/>
    <cellStyle name="Comma 10 4 11 2 2 2 2 2" xfId="48501" xr:uid="{D4355D08-ABB3-45E4-8586-787AC49F997B}"/>
    <cellStyle name="Comma 10 4 11 2 2 2 3" xfId="23456" xr:uid="{E66275A3-1B93-4C31-A229-A0EE24217159}"/>
    <cellStyle name="Comma 10 4 11 2 2 2 3 2" xfId="56207" xr:uid="{99A6F6DD-9BD5-4E7F-A8F4-14A075CC203E}"/>
    <cellStyle name="Comma 10 4 11 2 2 2 4" xfId="40796" xr:uid="{9754B2B6-D5C5-41A6-A863-89BC6CE8C398}"/>
    <cellStyle name="Comma 10 4 11 2 2 2 5" xfId="31160" xr:uid="{4926D3B8-2F7D-47C3-A01D-745DE949C194}"/>
    <cellStyle name="Comma 10 4 11 2 2 3" xfId="9969" xr:uid="{453DE5E9-0B1F-48EB-BEF9-675FE79C0872}"/>
    <cellStyle name="Comma 10 4 11 2 2 3 2" xfId="17674" xr:uid="{0B10C6FA-437F-4357-8C25-36F41FB75852}"/>
    <cellStyle name="Comma 10 4 11 2 2 3 2 2" xfId="50426" xr:uid="{7B399BF6-210B-4755-A570-33ABFF86909A}"/>
    <cellStyle name="Comma 10 4 11 2 2 3 3" xfId="25381" xr:uid="{DAFC7840-EE68-43BE-88A6-C9986D533E93}"/>
    <cellStyle name="Comma 10 4 11 2 2 3 3 2" xfId="58132" xr:uid="{AE361547-8A1F-4A62-AB43-EAB7D1FE37E3}"/>
    <cellStyle name="Comma 10 4 11 2 2 3 4" xfId="42721" xr:uid="{0539B825-AC78-458D-8DCB-32DDDB2B7489}"/>
    <cellStyle name="Comma 10 4 11 2 2 3 5" xfId="33085" xr:uid="{6822461F-7771-4DB0-B8E6-4E82F2A668CC}"/>
    <cellStyle name="Comma 10 4 11 2 2 4" xfId="11896" xr:uid="{815523CC-B173-46ED-9811-0F74F1506B61}"/>
    <cellStyle name="Comma 10 4 11 2 2 4 2" xfId="19601" xr:uid="{CBEEE997-F1C7-48B0-A7A2-8E461ED74EB5}"/>
    <cellStyle name="Comma 10 4 11 2 2 4 2 2" xfId="52353" xr:uid="{9E396990-29C1-4F19-BEB4-56729B3B1F12}"/>
    <cellStyle name="Comma 10 4 11 2 2 4 3" xfId="27308" xr:uid="{59E591D8-BBE1-4BE0-B5D5-5C373ABBA5F0}"/>
    <cellStyle name="Comma 10 4 11 2 2 4 3 2" xfId="60059" xr:uid="{65129114-FC21-4A86-973E-6FE1AF3158EC}"/>
    <cellStyle name="Comma 10 4 11 2 2 4 4" xfId="44648" xr:uid="{8F96BEBF-AE80-4D50-BE60-70D2F703C0FF}"/>
    <cellStyle name="Comma 10 4 11 2 2 4 5" xfId="35012" xr:uid="{3BF9E891-E95B-432F-8D68-78A48FB835C3}"/>
    <cellStyle name="Comma 10 4 11 2 2 5" xfId="6113" xr:uid="{0C84546F-41C2-4A76-A36A-3AB229300C79}"/>
    <cellStyle name="Comma 10 4 11 2 2 5 2" xfId="38865" xr:uid="{136C27BE-FD0A-43B0-928E-824EE9A9DCA3}"/>
    <cellStyle name="Comma 10 4 11 2 2 6" xfId="13825" xr:uid="{6004C5E6-AB96-4A91-8DA6-42C1931E7C18}"/>
    <cellStyle name="Comma 10 4 11 2 2 6 2" xfId="46577" xr:uid="{D468D569-3186-428B-907F-BAA839DA76AB}"/>
    <cellStyle name="Comma 10 4 11 2 2 7" xfId="21532" xr:uid="{382E26D0-3BED-4DBC-9EC2-17B878C1CAB9}"/>
    <cellStyle name="Comma 10 4 11 2 2 7 2" xfId="54283" xr:uid="{D9967EE3-F4E9-48FC-99FF-30AAB7BC4672}"/>
    <cellStyle name="Comma 10 4 11 2 2 8" xfId="36938" xr:uid="{0ABCDFD3-7C41-4056-B870-408D0E88ECF9}"/>
    <cellStyle name="Comma 10 4 11 2 2 9" xfId="29236" xr:uid="{F14DF3D0-228D-4842-9ED0-601581F672C0}"/>
    <cellStyle name="Comma 10 4 11 2 3" xfId="7203" xr:uid="{8A1BEE9D-92D6-4D8C-B28F-41AADF1BCA16}"/>
    <cellStyle name="Comma 10 4 11 2 3 2" xfId="14908" xr:uid="{081991CE-962B-4144-A5E3-8973F16EB470}"/>
    <cellStyle name="Comma 10 4 11 2 3 2 2" xfId="47660" xr:uid="{B55E94BB-AD1A-4479-AC69-91817F2F0529}"/>
    <cellStyle name="Comma 10 4 11 2 3 3" xfId="22615" xr:uid="{450F6904-E5E3-45CF-9CC7-D0B9A86CA6DB}"/>
    <cellStyle name="Comma 10 4 11 2 3 3 2" xfId="55366" xr:uid="{0F4E7BE2-B639-4386-9FED-A799A0132395}"/>
    <cellStyle name="Comma 10 4 11 2 3 4" xfId="39955" xr:uid="{62C6396C-164E-4AE4-8089-5C3DBE29972A}"/>
    <cellStyle name="Comma 10 4 11 2 3 5" xfId="30319" xr:uid="{08F6997A-AE9A-419F-9D97-8A999F8EBD59}"/>
    <cellStyle name="Comma 10 4 11 2 4" xfId="9128" xr:uid="{04FC10D5-4305-49F7-ADAA-AC9029184981}"/>
    <cellStyle name="Comma 10 4 11 2 4 2" xfId="16833" xr:uid="{1D4293EE-1BBC-45FD-A1D7-3C3B123937C4}"/>
    <cellStyle name="Comma 10 4 11 2 4 2 2" xfId="49585" xr:uid="{143ED65B-8456-46C1-81AD-0245881DF7EF}"/>
    <cellStyle name="Comma 10 4 11 2 4 3" xfId="24540" xr:uid="{43FE957B-21DF-484E-9C03-22DB2FABED3E}"/>
    <cellStyle name="Comma 10 4 11 2 4 3 2" xfId="57291" xr:uid="{82923B27-02D4-4E58-8AC7-0D0C6253EC91}"/>
    <cellStyle name="Comma 10 4 11 2 4 4" xfId="41880" xr:uid="{46E3864E-E8FD-4B23-8D6F-40D3749988FD}"/>
    <cellStyle name="Comma 10 4 11 2 4 5" xfId="32244" xr:uid="{6C846F1F-342D-49A7-A227-F5858872B3E6}"/>
    <cellStyle name="Comma 10 4 11 2 5" xfId="11055" xr:uid="{86574DC3-BB62-479D-A2AB-F32BD383AFD8}"/>
    <cellStyle name="Comma 10 4 11 2 5 2" xfId="18760" xr:uid="{6584AAE9-54D9-455F-8E90-690A720CE0C5}"/>
    <cellStyle name="Comma 10 4 11 2 5 2 2" xfId="51512" xr:uid="{3B331A21-E1C7-412D-9139-CE3CC493146E}"/>
    <cellStyle name="Comma 10 4 11 2 5 3" xfId="26467" xr:uid="{7F8FD1E4-5A34-4CB8-9EC3-25F96DEA2D76}"/>
    <cellStyle name="Comma 10 4 11 2 5 3 2" xfId="59218" xr:uid="{15B825E3-3E42-450B-BEC3-5C92EEA69951}"/>
    <cellStyle name="Comma 10 4 11 2 5 4" xfId="43807" xr:uid="{6E7608DA-68DA-44FE-81A8-ED004C10A350}"/>
    <cellStyle name="Comma 10 4 11 2 5 5" xfId="34171" xr:uid="{04A6B14D-E654-42AB-8294-259D334FFCAE}"/>
    <cellStyle name="Comma 10 4 11 2 6" xfId="5272" xr:uid="{97D14209-F411-4D30-9D05-EE9189C3CD7C}"/>
    <cellStyle name="Comma 10 4 11 2 6 2" xfId="38024" xr:uid="{8F350F77-1887-489C-885F-8E9559694ADB}"/>
    <cellStyle name="Comma 10 4 11 2 7" xfId="12984" xr:uid="{0B29D80E-0771-4408-A87D-614AA2DE0044}"/>
    <cellStyle name="Comma 10 4 11 2 7 2" xfId="45736" xr:uid="{94DB31DE-1332-4BE6-A9EA-D3AAF4671297}"/>
    <cellStyle name="Comma 10 4 11 2 8" xfId="20691" xr:uid="{3FDEEB62-3B78-433F-844F-9091305296D8}"/>
    <cellStyle name="Comma 10 4 11 2 8 2" xfId="53442" xr:uid="{838EE3E2-E10F-4D58-BFB2-647AF7059477}"/>
    <cellStyle name="Comma 10 4 11 2 9" xfId="36097" xr:uid="{9C00AFC7-B577-4D13-9E34-882EC8778DE9}"/>
    <cellStyle name="Comma 10 4 11 3" xfId="3731" xr:uid="{C54B4D78-D5B2-4448-B68C-D262B139164B}"/>
    <cellStyle name="Comma 10 4 11 3 2" xfId="7599" xr:uid="{FF836170-18DC-4512-B5F2-8957099AC171}"/>
    <cellStyle name="Comma 10 4 11 3 2 2" xfId="15304" xr:uid="{2BCA4AD6-2EEB-419C-8EC6-C2A32580C6DF}"/>
    <cellStyle name="Comma 10 4 11 3 2 2 2" xfId="48056" xr:uid="{46442363-5CF8-474E-AF7E-87AE07D2F31D}"/>
    <cellStyle name="Comma 10 4 11 3 2 3" xfId="23011" xr:uid="{D2B886BE-4D36-4A21-AC19-D834C9BD4220}"/>
    <cellStyle name="Comma 10 4 11 3 2 3 2" xfId="55762" xr:uid="{801A891D-0A5B-4711-84D3-A2524431105F}"/>
    <cellStyle name="Comma 10 4 11 3 2 4" xfId="40351" xr:uid="{317B66D6-BB08-4B58-8478-4D78CDD4BC35}"/>
    <cellStyle name="Comma 10 4 11 3 2 5" xfId="30715" xr:uid="{49FA8DEA-42DF-4EAA-AB7F-93322BFF3C62}"/>
    <cellStyle name="Comma 10 4 11 3 3" xfId="9524" xr:uid="{478CF4F4-C310-42C7-9437-E4376400576A}"/>
    <cellStyle name="Comma 10 4 11 3 3 2" xfId="17229" xr:uid="{B2DCA696-3967-4406-87A7-B82177E8D8BA}"/>
    <cellStyle name="Comma 10 4 11 3 3 2 2" xfId="49981" xr:uid="{0E01EE3E-E4AB-4901-840E-00C8A7D1BCD6}"/>
    <cellStyle name="Comma 10 4 11 3 3 3" xfId="24936" xr:uid="{C88A7D2E-A28D-4849-872F-A9C474743743}"/>
    <cellStyle name="Comma 10 4 11 3 3 3 2" xfId="57687" xr:uid="{CB718014-3D4C-4AE6-82EE-043C4CA8230D}"/>
    <cellStyle name="Comma 10 4 11 3 3 4" xfId="42276" xr:uid="{CBD0DF26-8424-453F-BE24-22FF02F31379}"/>
    <cellStyle name="Comma 10 4 11 3 3 5" xfId="32640" xr:uid="{D0C4AA35-C995-4629-90BC-C37A4CB08F7D}"/>
    <cellStyle name="Comma 10 4 11 3 4" xfId="11451" xr:uid="{03ED2983-5B8A-4556-84B2-19CC47151F6B}"/>
    <cellStyle name="Comma 10 4 11 3 4 2" xfId="19156" xr:uid="{354326FF-EC3B-4F83-853F-DB781BA94E11}"/>
    <cellStyle name="Comma 10 4 11 3 4 2 2" xfId="51908" xr:uid="{0CDF7528-410D-46FA-8014-28F806EF0083}"/>
    <cellStyle name="Comma 10 4 11 3 4 3" xfId="26863" xr:uid="{43E58175-C118-4E3B-B2F2-D29D81A26378}"/>
    <cellStyle name="Comma 10 4 11 3 4 3 2" xfId="59614" xr:uid="{2905E25D-4195-4C9A-AD9B-3C7838B43782}"/>
    <cellStyle name="Comma 10 4 11 3 4 4" xfId="44203" xr:uid="{06115697-50B8-46E4-B1A6-D096AC2A67EE}"/>
    <cellStyle name="Comma 10 4 11 3 4 5" xfId="34567" xr:uid="{159609B3-092F-4B1D-8323-3BBB55C8D6B2}"/>
    <cellStyle name="Comma 10 4 11 3 5" xfId="5668" xr:uid="{DA33C721-BE3B-4486-8074-F53F7A470B36}"/>
    <cellStyle name="Comma 10 4 11 3 5 2" xfId="38420" xr:uid="{269E46A0-9F9D-4F89-80D9-F9DFA4AF015E}"/>
    <cellStyle name="Comma 10 4 11 3 6" xfId="13380" xr:uid="{396DF605-26CF-4F38-B95F-A74048C66E3B}"/>
    <cellStyle name="Comma 10 4 11 3 6 2" xfId="46132" xr:uid="{407EE731-5BCD-4C04-B010-B9F7997A6D53}"/>
    <cellStyle name="Comma 10 4 11 3 7" xfId="21087" xr:uid="{BEFBA0A7-E07F-4559-AB51-FAEAD8945C8F}"/>
    <cellStyle name="Comma 10 4 11 3 7 2" xfId="53838" xr:uid="{C5F0E1E1-805E-442F-A0D5-06552CA7617F}"/>
    <cellStyle name="Comma 10 4 11 3 8" xfId="36493" xr:uid="{D869CE89-C8B9-4249-A4E1-6BC3C7E9B121}"/>
    <cellStyle name="Comma 10 4 11 3 9" xfId="28791" xr:uid="{273D9E0D-3EE1-45FB-AAC5-697220AA135F}"/>
    <cellStyle name="Comma 10 4 11 4" xfId="6842" xr:uid="{079824FB-7F0A-41FD-99CF-EF80C0E944C7}"/>
    <cellStyle name="Comma 10 4 11 4 2" xfId="14550" xr:uid="{F85F77FB-8C1E-4072-80DB-F1BA17CBAABF}"/>
    <cellStyle name="Comma 10 4 11 4 2 2" xfId="47302" xr:uid="{301D60DD-DE87-468F-9D26-40FD4F5C84B6}"/>
    <cellStyle name="Comma 10 4 11 4 3" xfId="22257" xr:uid="{0A6EBADB-14AC-4168-9E99-4A7A305D0ABF}"/>
    <cellStyle name="Comma 10 4 11 4 3 2" xfId="55008" xr:uid="{D38C98A8-7832-461C-AE30-E517B7379073}"/>
    <cellStyle name="Comma 10 4 11 4 4" xfId="39594" xr:uid="{3431E615-A128-467A-AE5E-951A33342B3C}"/>
    <cellStyle name="Comma 10 4 11 4 5" xfId="29961" xr:uid="{40632336-46CC-4206-87DB-C9CF6B578186}"/>
    <cellStyle name="Comma 10 4 11 5" xfId="8769" xr:uid="{8FCA298B-4412-490C-857C-FAE611C0B918}"/>
    <cellStyle name="Comma 10 4 11 5 2" xfId="16474" xr:uid="{06F29E9F-62B3-4426-BEEB-5192C30F7672}"/>
    <cellStyle name="Comma 10 4 11 5 2 2" xfId="49226" xr:uid="{04B9ABC0-B8F3-4C80-BAB1-C47E7B7622DB}"/>
    <cellStyle name="Comma 10 4 11 5 3" xfId="24181" xr:uid="{78BFE58A-DAC6-4775-953F-0A17965F67E1}"/>
    <cellStyle name="Comma 10 4 11 5 3 2" xfId="56932" xr:uid="{A6100350-52BC-4E1C-A1BA-A50CD6FC0281}"/>
    <cellStyle name="Comma 10 4 11 5 4" xfId="41521" xr:uid="{EC516B10-3BFB-493D-A939-39146CF2D831}"/>
    <cellStyle name="Comma 10 4 11 5 5" xfId="31885" xr:uid="{BC1C1734-6CFF-4C5D-BFD7-903EC8D34CA1}"/>
    <cellStyle name="Comma 10 4 11 6" xfId="10695" xr:uid="{A7AC18B4-4E57-460D-B79B-E71C8F3C4C67}"/>
    <cellStyle name="Comma 10 4 11 6 2" xfId="18400" xr:uid="{EDAEDE82-78EE-41F7-AE94-DF06B86EF53D}"/>
    <cellStyle name="Comma 10 4 11 6 2 2" xfId="51152" xr:uid="{CD1F5750-D49C-4ABE-9056-E138A52664FD}"/>
    <cellStyle name="Comma 10 4 11 6 3" xfId="26107" xr:uid="{6687912F-3A24-4A9C-80FF-F0FC0C6EAD21}"/>
    <cellStyle name="Comma 10 4 11 6 3 2" xfId="58858" xr:uid="{F4187F1E-1F0A-494A-8A30-79FD6E85C56A}"/>
    <cellStyle name="Comma 10 4 11 6 4" xfId="43447" xr:uid="{4DE8C31F-DBD9-456A-A87A-9190EB321CB3}"/>
    <cellStyle name="Comma 10 4 11 6 5" xfId="33811" xr:uid="{D50DA24E-11DA-4EBD-BC12-1A04243F4F71}"/>
    <cellStyle name="Comma 10 4 11 7" xfId="4913" xr:uid="{058816C5-1B36-46DE-BF52-9BE70AB7F1C8}"/>
    <cellStyle name="Comma 10 4 11 7 2" xfId="37665" xr:uid="{EA3925C8-905D-4E7E-AEDF-F297C33CA872}"/>
    <cellStyle name="Comma 10 4 11 8" xfId="12625" xr:uid="{916E9287-8FBE-4CB7-BFA6-2A32AC2B5120}"/>
    <cellStyle name="Comma 10 4 11 8 2" xfId="45377" xr:uid="{A686E058-D220-47A8-AEC4-B8AB5E788DD8}"/>
    <cellStyle name="Comma 10 4 11 9" xfId="20333" xr:uid="{35547AB8-A006-4C28-B661-90BF0BBE0B2C}"/>
    <cellStyle name="Comma 10 4 11 9 2" xfId="53084" xr:uid="{420F18D6-7868-4F6A-AB10-76BD16BC241D}"/>
    <cellStyle name="Comma 10 4 12" xfId="699" xr:uid="{6FD9ABF8-D9B4-40FF-AE28-00EBBCB12662}"/>
    <cellStyle name="Comma 10 4 12 10" xfId="35740" xr:uid="{689F6403-AAA6-4E76-93F7-9A4D3DBF55E0}"/>
    <cellStyle name="Comma 10 4 12 11" xfId="28038" xr:uid="{DE58C7D6-8C6B-4F29-96FD-7848CD5A1589}"/>
    <cellStyle name="Comma 10 4 12 12" xfId="2927" xr:uid="{4B572364-24B1-4D7C-BD18-23EBE704477E}"/>
    <cellStyle name="Comma 10 4 12 13" xfId="60511" xr:uid="{B1E13791-1F59-47FA-BCB5-568E9AC83E25}"/>
    <cellStyle name="Comma 10 4 12 2" xfId="2211" xr:uid="{5A041530-5B72-4B62-A381-94CB296F5382}"/>
    <cellStyle name="Comma 10 4 12 2 10" xfId="28396" xr:uid="{6898EB94-7124-45CF-A6FC-8AAFCB1D0F74}"/>
    <cellStyle name="Comma 10 4 12 2 11" xfId="3336" xr:uid="{450B78DD-9A5D-407F-9929-1FF6968AC3D2}"/>
    <cellStyle name="Comma 10 4 12 2 12" xfId="61227" xr:uid="{B0985331-10E2-46C5-B826-4DFB0729EF0E}"/>
    <cellStyle name="Comma 10 4 12 2 2" xfId="4182" xr:uid="{E5FB0E98-C14E-4365-A638-133FBEF1408B}"/>
    <cellStyle name="Comma 10 4 12 2 2 2" xfId="8045" xr:uid="{4860638D-0CC1-4E84-B41B-160E1CEFB33B}"/>
    <cellStyle name="Comma 10 4 12 2 2 2 2" xfId="15750" xr:uid="{F699049F-222E-42C4-8005-BFA1E9B30997}"/>
    <cellStyle name="Comma 10 4 12 2 2 2 2 2" xfId="48502" xr:uid="{7A3E5D88-295A-40EA-B69E-BC7BAB9352BB}"/>
    <cellStyle name="Comma 10 4 12 2 2 2 3" xfId="23457" xr:uid="{6EBB21B2-F0ED-4F2F-9DA6-CF610975518D}"/>
    <cellStyle name="Comma 10 4 12 2 2 2 3 2" xfId="56208" xr:uid="{0F2F152D-4E18-41AD-8E99-B93350896C00}"/>
    <cellStyle name="Comma 10 4 12 2 2 2 4" xfId="40797" xr:uid="{907B8BF6-BA8F-491F-9806-7A20D7F18468}"/>
    <cellStyle name="Comma 10 4 12 2 2 2 5" xfId="31161" xr:uid="{F48B2E55-809E-42C3-B803-5C6E9F1D3232}"/>
    <cellStyle name="Comma 10 4 12 2 2 3" xfId="9970" xr:uid="{0D1EDB9A-48F8-49F9-B48F-64FA4CFB309C}"/>
    <cellStyle name="Comma 10 4 12 2 2 3 2" xfId="17675" xr:uid="{6A115CCA-C8E9-4BAC-814C-CD2D28F0CB57}"/>
    <cellStyle name="Comma 10 4 12 2 2 3 2 2" xfId="50427" xr:uid="{5E908195-F60B-40CD-BCE8-4D5AF75022DF}"/>
    <cellStyle name="Comma 10 4 12 2 2 3 3" xfId="25382" xr:uid="{97A104D5-3D62-4639-9D94-CC6D7858B05E}"/>
    <cellStyle name="Comma 10 4 12 2 2 3 3 2" xfId="58133" xr:uid="{B6A9D7C2-9EB2-417A-BDE3-6E1481277709}"/>
    <cellStyle name="Comma 10 4 12 2 2 3 4" xfId="42722" xr:uid="{794ADF8C-292E-40E5-BA00-90F67F74B3ED}"/>
    <cellStyle name="Comma 10 4 12 2 2 3 5" xfId="33086" xr:uid="{F9AC5FD1-8A47-4835-ADD7-8A9A67807F73}"/>
    <cellStyle name="Comma 10 4 12 2 2 4" xfId="11897" xr:uid="{629BB756-D1F7-47F6-AF1F-26870A472941}"/>
    <cellStyle name="Comma 10 4 12 2 2 4 2" xfId="19602" xr:uid="{2AAF6031-69C9-4CE2-973B-39DFB8A395C0}"/>
    <cellStyle name="Comma 10 4 12 2 2 4 2 2" xfId="52354" xr:uid="{C0DA5124-BD35-4CE5-B287-8CB6AE9EF1EF}"/>
    <cellStyle name="Comma 10 4 12 2 2 4 3" xfId="27309" xr:uid="{7FA1382C-E2CA-45F1-A365-17C005C534B3}"/>
    <cellStyle name="Comma 10 4 12 2 2 4 3 2" xfId="60060" xr:uid="{AD7E7335-6FAC-4AAC-9064-18D2C8BF3B77}"/>
    <cellStyle name="Comma 10 4 12 2 2 4 4" xfId="44649" xr:uid="{0B04251E-6B34-4937-AEDD-76A5E209CFA8}"/>
    <cellStyle name="Comma 10 4 12 2 2 4 5" xfId="35013" xr:uid="{5152A02F-AFB3-433F-A0A5-AEABE2E933A4}"/>
    <cellStyle name="Comma 10 4 12 2 2 5" xfId="6114" xr:uid="{3689B7CE-7BB7-46FE-9E72-79E1B01BF616}"/>
    <cellStyle name="Comma 10 4 12 2 2 5 2" xfId="38866" xr:uid="{110204B7-B8B5-4C95-8A77-6467B64A7E5B}"/>
    <cellStyle name="Comma 10 4 12 2 2 6" xfId="13826" xr:uid="{8D50DDC3-AB2D-40CC-8934-D96DA179808E}"/>
    <cellStyle name="Comma 10 4 12 2 2 6 2" xfId="46578" xr:uid="{C514683D-F5D2-406C-998B-E489F28A2EC6}"/>
    <cellStyle name="Comma 10 4 12 2 2 7" xfId="21533" xr:uid="{58F018A9-D4BC-4D1F-8473-1E4FE48C21AE}"/>
    <cellStyle name="Comma 10 4 12 2 2 7 2" xfId="54284" xr:uid="{FDDE0252-E4DB-4154-B66E-009FC3EEEE97}"/>
    <cellStyle name="Comma 10 4 12 2 2 8" xfId="36939" xr:uid="{AF8633F7-30D4-410C-8F90-A81C1C5D23D2}"/>
    <cellStyle name="Comma 10 4 12 2 2 9" xfId="29237" xr:uid="{DF84D400-726E-44F8-9643-8D0810AD460B}"/>
    <cellStyle name="Comma 10 4 12 2 3" xfId="7204" xr:uid="{429435E4-7CA5-4AD3-A1CB-B7E4B1E50613}"/>
    <cellStyle name="Comma 10 4 12 2 3 2" xfId="14909" xr:uid="{368D0317-D8A1-4A9F-B17F-232782683909}"/>
    <cellStyle name="Comma 10 4 12 2 3 2 2" xfId="47661" xr:uid="{D1DDD651-FADA-4666-8942-17D79C5020E5}"/>
    <cellStyle name="Comma 10 4 12 2 3 3" xfId="22616" xr:uid="{02429EE4-7BED-4DC0-9A02-FF956C733699}"/>
    <cellStyle name="Comma 10 4 12 2 3 3 2" xfId="55367" xr:uid="{71683AB8-69C1-43B1-B0EE-09CD9DCEF823}"/>
    <cellStyle name="Comma 10 4 12 2 3 4" xfId="39956" xr:uid="{0BF1BDCC-DD69-446E-89EC-19D6B67B097F}"/>
    <cellStyle name="Comma 10 4 12 2 3 5" xfId="30320" xr:uid="{8EAC00CE-DCB0-46BC-945A-62670EDA7C76}"/>
    <cellStyle name="Comma 10 4 12 2 4" xfId="9129" xr:uid="{5E95020F-69F7-4F47-B2EF-A7B8CE970E48}"/>
    <cellStyle name="Comma 10 4 12 2 4 2" xfId="16834" xr:uid="{0DE18A2F-EBF4-43E5-915E-3B84CEC2FF34}"/>
    <cellStyle name="Comma 10 4 12 2 4 2 2" xfId="49586" xr:uid="{5D8D040B-ECEE-4D01-9367-28C5DFEB2F75}"/>
    <cellStyle name="Comma 10 4 12 2 4 3" xfId="24541" xr:uid="{30517646-561E-4C71-ABF4-96B011AC9155}"/>
    <cellStyle name="Comma 10 4 12 2 4 3 2" xfId="57292" xr:uid="{08F5D9AA-8954-4078-B54B-2D834ABC9009}"/>
    <cellStyle name="Comma 10 4 12 2 4 4" xfId="41881" xr:uid="{12F15B6D-B674-43F5-9627-189029382833}"/>
    <cellStyle name="Comma 10 4 12 2 4 5" xfId="32245" xr:uid="{1EF11292-509D-4D21-86DA-309180E2BCE4}"/>
    <cellStyle name="Comma 10 4 12 2 5" xfId="11056" xr:uid="{65EE061A-38EE-4469-A72E-B7658CEBE0DB}"/>
    <cellStyle name="Comma 10 4 12 2 5 2" xfId="18761" xr:uid="{F2DF1592-F30A-43F0-ACB3-7F829C06206F}"/>
    <cellStyle name="Comma 10 4 12 2 5 2 2" xfId="51513" xr:uid="{6468FA6E-D489-4124-BE8A-E6B7F39C9417}"/>
    <cellStyle name="Comma 10 4 12 2 5 3" xfId="26468" xr:uid="{7B73E9A5-A7A0-4356-8488-D01568D26A30}"/>
    <cellStyle name="Comma 10 4 12 2 5 3 2" xfId="59219" xr:uid="{83667C0F-D087-4AD5-902D-21950A402A47}"/>
    <cellStyle name="Comma 10 4 12 2 5 4" xfId="43808" xr:uid="{5CE14D9E-2274-4E75-8DD5-6D1A8697E553}"/>
    <cellStyle name="Comma 10 4 12 2 5 5" xfId="34172" xr:uid="{72175DDD-C132-44C0-8688-B8692B3FFA76}"/>
    <cellStyle name="Comma 10 4 12 2 6" xfId="5273" xr:uid="{16FA60C1-1737-49F2-97FC-7EE78216A2E4}"/>
    <cellStyle name="Comma 10 4 12 2 6 2" xfId="38025" xr:uid="{F91706B2-F912-4AA5-8DB0-8A3426CF4C1D}"/>
    <cellStyle name="Comma 10 4 12 2 7" xfId="12985" xr:uid="{D8D9DFE2-FF41-4EEF-9921-4D2DED857C04}"/>
    <cellStyle name="Comma 10 4 12 2 7 2" xfId="45737" xr:uid="{586867F4-E39D-443E-A63D-52A7A8FA08C1}"/>
    <cellStyle name="Comma 10 4 12 2 8" xfId="20692" xr:uid="{7ADA2DD3-97FE-4871-B02E-C83958E8FED8}"/>
    <cellStyle name="Comma 10 4 12 2 8 2" xfId="53443" xr:uid="{584D0FAA-3B9C-4617-912C-F2E3312A585B}"/>
    <cellStyle name="Comma 10 4 12 2 9" xfId="36098" xr:uid="{04940944-DF35-4978-B4E0-EABFFAE0F320}"/>
    <cellStyle name="Comma 10 4 12 3" xfId="3732" xr:uid="{B73D91EE-FBF0-4F6B-9597-7B31F6E825A9}"/>
    <cellStyle name="Comma 10 4 12 3 2" xfId="7600" xr:uid="{2B789C81-F98E-4A36-9BEE-B1FBFE4B4002}"/>
    <cellStyle name="Comma 10 4 12 3 2 2" xfId="15305" xr:uid="{4A56F4D3-E19C-4EED-A5C6-4065BD363508}"/>
    <cellStyle name="Comma 10 4 12 3 2 2 2" xfId="48057" xr:uid="{F00BA7F8-9720-431F-A165-96E9011032DA}"/>
    <cellStyle name="Comma 10 4 12 3 2 3" xfId="23012" xr:uid="{EA5BB7F6-20D8-421D-A0DA-0F0EE38A5634}"/>
    <cellStyle name="Comma 10 4 12 3 2 3 2" xfId="55763" xr:uid="{69296CF2-ED95-4650-9DFE-2A82C12AD186}"/>
    <cellStyle name="Comma 10 4 12 3 2 4" xfId="40352" xr:uid="{C06258F3-E205-4190-B1EF-4E27157B235E}"/>
    <cellStyle name="Comma 10 4 12 3 2 5" xfId="30716" xr:uid="{09777C44-04A2-4135-91F7-2FB7FE9895E7}"/>
    <cellStyle name="Comma 10 4 12 3 3" xfId="9525" xr:uid="{4CC7618F-8D9A-4D90-86AF-9425E1D33895}"/>
    <cellStyle name="Comma 10 4 12 3 3 2" xfId="17230" xr:uid="{9A377EB2-4BE9-4E42-BD38-5FAC43E27AA0}"/>
    <cellStyle name="Comma 10 4 12 3 3 2 2" xfId="49982" xr:uid="{CE7BF37B-A7AA-4F68-A14F-CC41C8775D07}"/>
    <cellStyle name="Comma 10 4 12 3 3 3" xfId="24937" xr:uid="{EFEA340D-6EB4-4872-A706-3C634F7E9689}"/>
    <cellStyle name="Comma 10 4 12 3 3 3 2" xfId="57688" xr:uid="{45FE71B4-82FD-49EE-A1F4-FA0C90A2AA96}"/>
    <cellStyle name="Comma 10 4 12 3 3 4" xfId="42277" xr:uid="{9173591B-124E-40F0-88F1-6CD4DE57A71E}"/>
    <cellStyle name="Comma 10 4 12 3 3 5" xfId="32641" xr:uid="{32F8FCF3-9A48-45D5-A5CD-B33B6458B1EF}"/>
    <cellStyle name="Comma 10 4 12 3 4" xfId="11452" xr:uid="{D49806F0-EE68-4E1A-83A8-2B0CD61CC5E6}"/>
    <cellStyle name="Comma 10 4 12 3 4 2" xfId="19157" xr:uid="{82FFC094-F6CB-4A46-BBDE-378DD4727D37}"/>
    <cellStyle name="Comma 10 4 12 3 4 2 2" xfId="51909" xr:uid="{0AB90C53-D055-4F5E-A66B-C174B0D9D335}"/>
    <cellStyle name="Comma 10 4 12 3 4 3" xfId="26864" xr:uid="{71B4F936-E548-4FE7-B990-A79F4511B383}"/>
    <cellStyle name="Comma 10 4 12 3 4 3 2" xfId="59615" xr:uid="{0313D451-3E74-4CF4-82F5-3C445FECAB6C}"/>
    <cellStyle name="Comma 10 4 12 3 4 4" xfId="44204" xr:uid="{8F6D65D7-3A1D-444A-9877-BAC531CBB861}"/>
    <cellStyle name="Comma 10 4 12 3 4 5" xfId="34568" xr:uid="{E7F65FDF-FA99-472D-9BDC-0C9BE910B3D4}"/>
    <cellStyle name="Comma 10 4 12 3 5" xfId="5669" xr:uid="{D0EC305D-1D15-4280-A90F-3A9F5D4208D1}"/>
    <cellStyle name="Comma 10 4 12 3 5 2" xfId="38421" xr:uid="{E890A234-4A6B-4C26-8DEE-3429A9A777EA}"/>
    <cellStyle name="Comma 10 4 12 3 6" xfId="13381" xr:uid="{EA377DAC-6216-4DD4-B7C6-965FF3EBF8B1}"/>
    <cellStyle name="Comma 10 4 12 3 6 2" xfId="46133" xr:uid="{E2CABD28-06B2-4FE4-B8AB-99CFC41B8E50}"/>
    <cellStyle name="Comma 10 4 12 3 7" xfId="21088" xr:uid="{A6217FB6-9FC1-453C-AFBB-8C853EFA990C}"/>
    <cellStyle name="Comma 10 4 12 3 7 2" xfId="53839" xr:uid="{38F5F769-8B9D-421E-A25D-2B8CC85C23D2}"/>
    <cellStyle name="Comma 10 4 12 3 8" xfId="36494" xr:uid="{BE01B46F-1C7B-43A7-BF23-DCC88C4C3D9E}"/>
    <cellStyle name="Comma 10 4 12 3 9" xfId="28792" xr:uid="{E1E8CF50-9A47-4048-9E0C-CF85B8EA4C2B}"/>
    <cellStyle name="Comma 10 4 12 4" xfId="6843" xr:uid="{9B4295BF-875D-4A16-BE57-CA2BFF92EAB7}"/>
    <cellStyle name="Comma 10 4 12 4 2" xfId="14551" xr:uid="{51798A3E-F50A-4D25-A2CF-6B4FD82F3335}"/>
    <cellStyle name="Comma 10 4 12 4 2 2" xfId="47303" xr:uid="{836E0D12-E23D-4DF1-8985-FB6A1C5C49E0}"/>
    <cellStyle name="Comma 10 4 12 4 3" xfId="22258" xr:uid="{3D2B6AD9-03C8-447D-A3E5-1B627AFE7337}"/>
    <cellStyle name="Comma 10 4 12 4 3 2" xfId="55009" xr:uid="{9AADB464-C031-4F8D-866E-716FA2245635}"/>
    <cellStyle name="Comma 10 4 12 4 4" xfId="39595" xr:uid="{DED0C7FB-D75C-47A3-B8EC-719A2012082C}"/>
    <cellStyle name="Comma 10 4 12 4 5" xfId="29962" xr:uid="{CEEC185B-BB42-49B1-BD47-73092617A4E6}"/>
    <cellStyle name="Comma 10 4 12 5" xfId="8770" xr:uid="{E8E4A987-F2FB-4984-BDBE-833245F0AC3E}"/>
    <cellStyle name="Comma 10 4 12 5 2" xfId="16475" xr:uid="{BD35A504-3AFC-4307-90C6-832828785212}"/>
    <cellStyle name="Comma 10 4 12 5 2 2" xfId="49227" xr:uid="{404077DB-1044-4952-890B-A6329379477B}"/>
    <cellStyle name="Comma 10 4 12 5 3" xfId="24182" xr:uid="{72E0D5CF-2BAA-47C8-972B-AE65144957CA}"/>
    <cellStyle name="Comma 10 4 12 5 3 2" xfId="56933" xr:uid="{C33C3AD9-BC56-44A0-AD4E-EE6B7371D1EC}"/>
    <cellStyle name="Comma 10 4 12 5 4" xfId="41522" xr:uid="{6F9B752D-47BB-43B6-830D-C0A2F5CDACDE}"/>
    <cellStyle name="Comma 10 4 12 5 5" xfId="31886" xr:uid="{8ED454AC-2F66-4C0F-BE1D-B0CDE7EB4022}"/>
    <cellStyle name="Comma 10 4 12 6" xfId="10696" xr:uid="{E8569D37-50F9-424F-91EC-474543CFD881}"/>
    <cellStyle name="Comma 10 4 12 6 2" xfId="18401" xr:uid="{104D0EF7-116D-492B-8C0E-49B365C098D4}"/>
    <cellStyle name="Comma 10 4 12 6 2 2" xfId="51153" xr:uid="{6CF560B5-7A5D-4629-A3D6-E1D48AC992A9}"/>
    <cellStyle name="Comma 10 4 12 6 3" xfId="26108" xr:uid="{B2C4CE03-E5E8-4B6E-B681-D00CDD4EA3CF}"/>
    <cellStyle name="Comma 10 4 12 6 3 2" xfId="58859" xr:uid="{26DA202F-3ED7-4E92-8CED-024AF1D8DAA9}"/>
    <cellStyle name="Comma 10 4 12 6 4" xfId="43448" xr:uid="{4B64677A-8846-49E2-97D5-AB0B4CFEC946}"/>
    <cellStyle name="Comma 10 4 12 6 5" xfId="33812" xr:uid="{B48365C6-FB63-4437-8396-F928172371A3}"/>
    <cellStyle name="Comma 10 4 12 7" xfId="4914" xr:uid="{16366AC7-3A56-415C-8021-AE40E45A0E1A}"/>
    <cellStyle name="Comma 10 4 12 7 2" xfId="37666" xr:uid="{55BC2BF2-4F5B-405B-ACB9-4DED32C61C86}"/>
    <cellStyle name="Comma 10 4 12 8" xfId="12626" xr:uid="{67BC486F-4909-439E-A6D7-DC47AE6ED7E6}"/>
    <cellStyle name="Comma 10 4 12 8 2" xfId="45378" xr:uid="{5C921FCE-F418-4883-8BB8-A969FB1DB6CC}"/>
    <cellStyle name="Comma 10 4 12 9" xfId="20334" xr:uid="{DAC56347-A11A-4369-89F7-15DA5AEF66EF}"/>
    <cellStyle name="Comma 10 4 12 9 2" xfId="53085" xr:uid="{3131E417-035F-4334-8598-575F72A29E4D}"/>
    <cellStyle name="Comma 10 4 13" xfId="700" xr:uid="{A6E202ED-70EF-405F-AD16-853B23D959CD}"/>
    <cellStyle name="Comma 10 4 13 10" xfId="35741" xr:uid="{0FEF4828-D7ED-469D-A211-3E77E74BC5F3}"/>
    <cellStyle name="Comma 10 4 13 11" xfId="28039" xr:uid="{09CDF993-314D-4F01-8315-46D202AE767B}"/>
    <cellStyle name="Comma 10 4 13 12" xfId="2928" xr:uid="{FC25F9BE-41EC-4A33-8C29-6841A5E8310A}"/>
    <cellStyle name="Comma 10 4 13 13" xfId="60512" xr:uid="{AE277340-D499-4E11-AFD2-C9D916E70562}"/>
    <cellStyle name="Comma 10 4 13 2" xfId="2212" xr:uid="{904319E3-D199-4D0D-9715-FE7C4879B870}"/>
    <cellStyle name="Comma 10 4 13 2 10" xfId="28397" xr:uid="{C00BB6F6-46E6-4A08-9CC8-E38299B7E62C}"/>
    <cellStyle name="Comma 10 4 13 2 11" xfId="3337" xr:uid="{770CFBF7-AB85-47C4-AD78-A9C7A7A4B27D}"/>
    <cellStyle name="Comma 10 4 13 2 12" xfId="61228" xr:uid="{124682E1-42C8-4251-8091-26B3F9FE5F5A}"/>
    <cellStyle name="Comma 10 4 13 2 2" xfId="4183" xr:uid="{FFDB37EE-AF94-49B5-B942-A8513FCAA9C0}"/>
    <cellStyle name="Comma 10 4 13 2 2 2" xfId="8046" xr:uid="{036349B6-1B59-483A-81B0-C5CCD3311A64}"/>
    <cellStyle name="Comma 10 4 13 2 2 2 2" xfId="15751" xr:uid="{4F924A72-D487-4724-B7EE-99751223CED5}"/>
    <cellStyle name="Comma 10 4 13 2 2 2 2 2" xfId="48503" xr:uid="{2C83B9D7-55E7-4AA2-A99B-6D7C4BA31B15}"/>
    <cellStyle name="Comma 10 4 13 2 2 2 3" xfId="23458" xr:uid="{1DB79179-AFEB-4CB3-B1AC-91C86DE7587F}"/>
    <cellStyle name="Comma 10 4 13 2 2 2 3 2" xfId="56209" xr:uid="{6446F220-E737-426D-83D2-2A1097017226}"/>
    <cellStyle name="Comma 10 4 13 2 2 2 4" xfId="40798" xr:uid="{76276E02-430D-4535-A077-EFEF72DEB8D2}"/>
    <cellStyle name="Comma 10 4 13 2 2 2 5" xfId="31162" xr:uid="{928E40C3-7697-48FB-914B-99E093ABD18D}"/>
    <cellStyle name="Comma 10 4 13 2 2 3" xfId="9971" xr:uid="{1F08C91A-0678-47BF-B0CC-316A360AE73F}"/>
    <cellStyle name="Comma 10 4 13 2 2 3 2" xfId="17676" xr:uid="{CDD51631-7CBD-4BD8-A52D-8823E09EE2BC}"/>
    <cellStyle name="Comma 10 4 13 2 2 3 2 2" xfId="50428" xr:uid="{8CB1A7C5-42B0-40BF-B57D-AFE7BBDA2B47}"/>
    <cellStyle name="Comma 10 4 13 2 2 3 3" xfId="25383" xr:uid="{A9D08DD0-D2BE-48D3-BE68-61878312A5EC}"/>
    <cellStyle name="Comma 10 4 13 2 2 3 3 2" xfId="58134" xr:uid="{E61D21E7-1FAB-4ED0-B4B6-64A669DE9709}"/>
    <cellStyle name="Comma 10 4 13 2 2 3 4" xfId="42723" xr:uid="{7F1CFFB9-12A9-46AF-9100-84DBC1507A95}"/>
    <cellStyle name="Comma 10 4 13 2 2 3 5" xfId="33087" xr:uid="{225762FF-3878-4AE9-8D9A-C2616FFA2823}"/>
    <cellStyle name="Comma 10 4 13 2 2 4" xfId="11898" xr:uid="{04520CB6-C0F0-432C-B107-7639CB251A53}"/>
    <cellStyle name="Comma 10 4 13 2 2 4 2" xfId="19603" xr:uid="{7BB7E438-0825-40DA-B600-1DBA5E672C72}"/>
    <cellStyle name="Comma 10 4 13 2 2 4 2 2" xfId="52355" xr:uid="{47551CF4-41D0-4682-BB67-D052DD0E0990}"/>
    <cellStyle name="Comma 10 4 13 2 2 4 3" xfId="27310" xr:uid="{2679C624-9332-414E-981F-12961DC4397A}"/>
    <cellStyle name="Comma 10 4 13 2 2 4 3 2" xfId="60061" xr:uid="{925500DD-AE18-474A-919E-A5CD00AE38D2}"/>
    <cellStyle name="Comma 10 4 13 2 2 4 4" xfId="44650" xr:uid="{92000486-34FC-4AF7-999E-00151CF522E6}"/>
    <cellStyle name="Comma 10 4 13 2 2 4 5" xfId="35014" xr:uid="{48B80B6E-AFC9-4DCC-A7E7-B3CCF3B50C4D}"/>
    <cellStyle name="Comma 10 4 13 2 2 5" xfId="6115" xr:uid="{6B1863FA-F229-4F72-8065-F025C06BF70F}"/>
    <cellStyle name="Comma 10 4 13 2 2 5 2" xfId="38867" xr:uid="{621C3E3A-40F2-4ED9-A38A-F7CE52816CD3}"/>
    <cellStyle name="Comma 10 4 13 2 2 6" xfId="13827" xr:uid="{A2DEF364-8649-4F37-B0C1-61EFA35FA0E8}"/>
    <cellStyle name="Comma 10 4 13 2 2 6 2" xfId="46579" xr:uid="{9A261B64-3AAA-441E-90D2-C2D623CAB6C3}"/>
    <cellStyle name="Comma 10 4 13 2 2 7" xfId="21534" xr:uid="{72609465-DEE6-477A-90BB-966D80669D8E}"/>
    <cellStyle name="Comma 10 4 13 2 2 7 2" xfId="54285" xr:uid="{ECCAA926-4483-4708-8E10-41326538C3C1}"/>
    <cellStyle name="Comma 10 4 13 2 2 8" xfId="36940" xr:uid="{E7D18FAF-28C6-42CD-91C8-ACAF3E5E440F}"/>
    <cellStyle name="Comma 10 4 13 2 2 9" xfId="29238" xr:uid="{669DA997-B0A9-4519-AF25-41F2CD8B2BBA}"/>
    <cellStyle name="Comma 10 4 13 2 3" xfId="7205" xr:uid="{1E868703-44CA-4792-9BB1-7D52CB440428}"/>
    <cellStyle name="Comma 10 4 13 2 3 2" xfId="14910" xr:uid="{BB5E7F51-A014-47E4-A73A-40D7029C5B38}"/>
    <cellStyle name="Comma 10 4 13 2 3 2 2" xfId="47662" xr:uid="{1CD9BB91-53E6-4AC2-A6AA-F12B6B492523}"/>
    <cellStyle name="Comma 10 4 13 2 3 3" xfId="22617" xr:uid="{0EFBFF69-7840-4A6D-977D-28408FD530A3}"/>
    <cellStyle name="Comma 10 4 13 2 3 3 2" xfId="55368" xr:uid="{78D79A10-4495-47E3-AABE-3BE8881EE3E9}"/>
    <cellStyle name="Comma 10 4 13 2 3 4" xfId="39957" xr:uid="{EADDAAC2-E7CD-4936-A88A-73BB124A0A1F}"/>
    <cellStyle name="Comma 10 4 13 2 3 5" xfId="30321" xr:uid="{A7A469C0-D7FF-4D23-9B0E-108B16319C49}"/>
    <cellStyle name="Comma 10 4 13 2 4" xfId="9130" xr:uid="{E5C84ADD-ABEE-4AE2-8646-6D328F9C0FA0}"/>
    <cellStyle name="Comma 10 4 13 2 4 2" xfId="16835" xr:uid="{3F614C72-C39B-4BDF-BEFF-FBFD5DA9D865}"/>
    <cellStyle name="Comma 10 4 13 2 4 2 2" xfId="49587" xr:uid="{EAFEDE4B-0B85-4BA2-8F38-5A2431330CEE}"/>
    <cellStyle name="Comma 10 4 13 2 4 3" xfId="24542" xr:uid="{7E8A7700-35C6-4DF2-ABAF-6D5C8FD87F04}"/>
    <cellStyle name="Comma 10 4 13 2 4 3 2" xfId="57293" xr:uid="{72BFFC1A-8886-40AE-A15B-8401EE33D3D9}"/>
    <cellStyle name="Comma 10 4 13 2 4 4" xfId="41882" xr:uid="{00CAAA80-4D4E-4E06-8DC3-050941EAE8D3}"/>
    <cellStyle name="Comma 10 4 13 2 4 5" xfId="32246" xr:uid="{53D6AD9F-570C-4E2C-8C1C-7359BA16A817}"/>
    <cellStyle name="Comma 10 4 13 2 5" xfId="11057" xr:uid="{BF55411C-16BA-44B3-AF4B-1EA49DE1D359}"/>
    <cellStyle name="Comma 10 4 13 2 5 2" xfId="18762" xr:uid="{C5BE5BAA-B86E-4E68-9DBA-BCDE7E5397B3}"/>
    <cellStyle name="Comma 10 4 13 2 5 2 2" xfId="51514" xr:uid="{1C8BCE84-35A7-4982-944B-462A867EE016}"/>
    <cellStyle name="Comma 10 4 13 2 5 3" xfId="26469" xr:uid="{2F5FC201-0243-4C63-9B9F-B228823BAC34}"/>
    <cellStyle name="Comma 10 4 13 2 5 3 2" xfId="59220" xr:uid="{3DF74169-DA9A-4590-B72A-C78737ED8875}"/>
    <cellStyle name="Comma 10 4 13 2 5 4" xfId="43809" xr:uid="{82C3978C-416C-4ADE-AF68-38CC824B4F7E}"/>
    <cellStyle name="Comma 10 4 13 2 5 5" xfId="34173" xr:uid="{D0B2FD74-D1ED-438B-ACCF-B42C59DEF1FF}"/>
    <cellStyle name="Comma 10 4 13 2 6" xfId="5274" xr:uid="{4867FDC5-2EA1-441B-855F-53AE42903055}"/>
    <cellStyle name="Comma 10 4 13 2 6 2" xfId="38026" xr:uid="{87C52DB6-5B87-49DB-A39C-EDF69A693418}"/>
    <cellStyle name="Comma 10 4 13 2 7" xfId="12986" xr:uid="{547B760A-61F3-4AAD-9BE1-2D8D9548C776}"/>
    <cellStyle name="Comma 10 4 13 2 7 2" xfId="45738" xr:uid="{F1F1B3AE-560D-4245-BF43-04CFA6D55D5B}"/>
    <cellStyle name="Comma 10 4 13 2 8" xfId="20693" xr:uid="{816E1245-8F5D-452C-B9CB-0C3AFDA10ECB}"/>
    <cellStyle name="Comma 10 4 13 2 8 2" xfId="53444" xr:uid="{11122145-C185-401D-808E-9FAE32F8C4F5}"/>
    <cellStyle name="Comma 10 4 13 2 9" xfId="36099" xr:uid="{8DE16217-CEE1-4704-A34A-FDF20170B9DD}"/>
    <cellStyle name="Comma 10 4 13 3" xfId="3733" xr:uid="{73BAF390-8FC5-4F4B-B4B4-6C46980155DC}"/>
    <cellStyle name="Comma 10 4 13 3 2" xfId="7601" xr:uid="{35073CCA-0EC5-4A69-801D-CCE689877DC0}"/>
    <cellStyle name="Comma 10 4 13 3 2 2" xfId="15306" xr:uid="{2B719C6A-97C2-4092-982D-40B1FA231C24}"/>
    <cellStyle name="Comma 10 4 13 3 2 2 2" xfId="48058" xr:uid="{301795AA-5145-4538-8553-D671E5DD896B}"/>
    <cellStyle name="Comma 10 4 13 3 2 3" xfId="23013" xr:uid="{FCC78861-0018-40C7-9CEE-46E8E931C9D2}"/>
    <cellStyle name="Comma 10 4 13 3 2 3 2" xfId="55764" xr:uid="{F22C57C1-E576-43D9-BA6A-3B64AD967E53}"/>
    <cellStyle name="Comma 10 4 13 3 2 4" xfId="40353" xr:uid="{BD0DAAAE-4EBD-402D-BF09-87D581D49645}"/>
    <cellStyle name="Comma 10 4 13 3 2 5" xfId="30717" xr:uid="{386C8D5D-F726-4884-8542-0258EB680840}"/>
    <cellStyle name="Comma 10 4 13 3 3" xfId="9526" xr:uid="{F15072F3-6BC9-4131-BD28-BD6994B03F87}"/>
    <cellStyle name="Comma 10 4 13 3 3 2" xfId="17231" xr:uid="{CF562D1F-E8AA-4832-9B39-3CF3E7D7B0A2}"/>
    <cellStyle name="Comma 10 4 13 3 3 2 2" xfId="49983" xr:uid="{5A0D4972-E056-40EE-B388-4CF5D9E815A0}"/>
    <cellStyle name="Comma 10 4 13 3 3 3" xfId="24938" xr:uid="{D8FB288D-CF8F-4204-B363-D2B07412C587}"/>
    <cellStyle name="Comma 10 4 13 3 3 3 2" xfId="57689" xr:uid="{3B626B78-9329-476B-B45C-ECF436ABF19E}"/>
    <cellStyle name="Comma 10 4 13 3 3 4" xfId="42278" xr:uid="{E9A5DA6C-00CB-47F6-B6CB-79D976552132}"/>
    <cellStyle name="Comma 10 4 13 3 3 5" xfId="32642" xr:uid="{0C1FFE90-7BAC-4701-884D-BF90AD9D8569}"/>
    <cellStyle name="Comma 10 4 13 3 4" xfId="11453" xr:uid="{1D4F60B6-25CB-4982-86E9-54423CBA198D}"/>
    <cellStyle name="Comma 10 4 13 3 4 2" xfId="19158" xr:uid="{FAF82E60-4689-49F2-BBFD-B5578E68464D}"/>
    <cellStyle name="Comma 10 4 13 3 4 2 2" xfId="51910" xr:uid="{EC068ACD-3494-4B9D-8742-2837F21BC6F5}"/>
    <cellStyle name="Comma 10 4 13 3 4 3" xfId="26865" xr:uid="{587241F9-5A2A-456B-AE90-A353C98F3222}"/>
    <cellStyle name="Comma 10 4 13 3 4 3 2" xfId="59616" xr:uid="{A131E636-C307-40EB-9EFA-BAC12E0E474C}"/>
    <cellStyle name="Comma 10 4 13 3 4 4" xfId="44205" xr:uid="{8451DB76-5DD4-479A-968A-4169106FAE5C}"/>
    <cellStyle name="Comma 10 4 13 3 4 5" xfId="34569" xr:uid="{45A8740A-5AF2-4E57-B7CD-6906726097AA}"/>
    <cellStyle name="Comma 10 4 13 3 5" xfId="5670" xr:uid="{D643C403-CF8E-492B-BC40-48FEECAF1BFD}"/>
    <cellStyle name="Comma 10 4 13 3 5 2" xfId="38422" xr:uid="{8EA0FDC7-D957-4E32-A95D-8D96449796AA}"/>
    <cellStyle name="Comma 10 4 13 3 6" xfId="13382" xr:uid="{612725A2-2623-42A8-A31D-B99ED38F0A44}"/>
    <cellStyle name="Comma 10 4 13 3 6 2" xfId="46134" xr:uid="{A8681036-3771-4A3D-ACF2-9FD8BC1F4FF0}"/>
    <cellStyle name="Comma 10 4 13 3 7" xfId="21089" xr:uid="{DFA5A0EA-58E0-4B66-9E90-A37E52D45147}"/>
    <cellStyle name="Comma 10 4 13 3 7 2" xfId="53840" xr:uid="{443AFA4A-5441-4DAB-89AE-35E4B0FB2665}"/>
    <cellStyle name="Comma 10 4 13 3 8" xfId="36495" xr:uid="{CE892D69-BB48-4F01-A4EE-BF6601071BDD}"/>
    <cellStyle name="Comma 10 4 13 3 9" xfId="28793" xr:uid="{E3CF241B-63A8-4656-9690-47782EA8130F}"/>
    <cellStyle name="Comma 10 4 13 4" xfId="6844" xr:uid="{95ACB7E6-1FD8-4C36-99EB-1A3E894EBA45}"/>
    <cellStyle name="Comma 10 4 13 4 2" xfId="14552" xr:uid="{85038476-58F9-41FA-B66D-7BA217EE8E22}"/>
    <cellStyle name="Comma 10 4 13 4 2 2" xfId="47304" xr:uid="{6D0BFD5E-B249-4A34-9C98-142E6973A19B}"/>
    <cellStyle name="Comma 10 4 13 4 3" xfId="22259" xr:uid="{5BB23C0E-6208-42E6-826D-6EDFA54C1E5C}"/>
    <cellStyle name="Comma 10 4 13 4 3 2" xfId="55010" xr:uid="{187947F0-23F6-45D9-BF81-8EB4602AB912}"/>
    <cellStyle name="Comma 10 4 13 4 4" xfId="39596" xr:uid="{0389BE00-FC34-45DB-9305-5EC76C292D0C}"/>
    <cellStyle name="Comma 10 4 13 4 5" xfId="29963" xr:uid="{6064DF47-E74B-4D3A-8443-96EB0594344A}"/>
    <cellStyle name="Comma 10 4 13 5" xfId="8771" xr:uid="{D8C92601-8397-4D69-A177-8B3C354FDEBE}"/>
    <cellStyle name="Comma 10 4 13 5 2" xfId="16476" xr:uid="{404CF6F9-474A-4656-912A-66FB9F956499}"/>
    <cellStyle name="Comma 10 4 13 5 2 2" xfId="49228" xr:uid="{B8C7E37B-176A-4D9C-856C-9711D309FA56}"/>
    <cellStyle name="Comma 10 4 13 5 3" xfId="24183" xr:uid="{AD84DE80-02B5-4D8E-8675-8E6E8F683EB8}"/>
    <cellStyle name="Comma 10 4 13 5 3 2" xfId="56934" xr:uid="{53562E54-4DDE-4CA4-BC91-1F11EE0E2374}"/>
    <cellStyle name="Comma 10 4 13 5 4" xfId="41523" xr:uid="{B337BAE7-2AF0-40B9-A683-F7938EC8E070}"/>
    <cellStyle name="Comma 10 4 13 5 5" xfId="31887" xr:uid="{6B91E8E4-13D7-4564-8D07-CE47F320788A}"/>
    <cellStyle name="Comma 10 4 13 6" xfId="10697" xr:uid="{1DA68998-27C3-4B52-B14A-BC84D309ACA1}"/>
    <cellStyle name="Comma 10 4 13 6 2" xfId="18402" xr:uid="{B9E28168-03F6-4BFC-B4D3-F74938E60543}"/>
    <cellStyle name="Comma 10 4 13 6 2 2" xfId="51154" xr:uid="{8BDFE8C5-5642-40E3-AC7A-E5F4774C8CD6}"/>
    <cellStyle name="Comma 10 4 13 6 3" xfId="26109" xr:uid="{20D19204-6A94-41A5-B4B4-E7BA0AFC2482}"/>
    <cellStyle name="Comma 10 4 13 6 3 2" xfId="58860" xr:uid="{3B8A741E-2FE0-4EC3-A645-CABAE342FEE0}"/>
    <cellStyle name="Comma 10 4 13 6 4" xfId="43449" xr:uid="{8617703F-BD93-4F21-83F6-6864AD886047}"/>
    <cellStyle name="Comma 10 4 13 6 5" xfId="33813" xr:uid="{F980928B-40E1-4C38-AC99-248C6CBB8B39}"/>
    <cellStyle name="Comma 10 4 13 7" xfId="4915" xr:uid="{D057535F-8545-457F-89B7-FC28848817CA}"/>
    <cellStyle name="Comma 10 4 13 7 2" xfId="37667" xr:uid="{4F1804F2-7FE6-4EE9-B93E-3C5FAB728231}"/>
    <cellStyle name="Comma 10 4 13 8" xfId="12627" xr:uid="{422629F5-67FD-4A2F-A9BF-F20B22813637}"/>
    <cellStyle name="Comma 10 4 13 8 2" xfId="45379" xr:uid="{65C531A6-21E4-47BD-836A-14CE24BD01F6}"/>
    <cellStyle name="Comma 10 4 13 9" xfId="20335" xr:uid="{F6BA249E-17AF-4BB7-8483-7D90D9DA0466}"/>
    <cellStyle name="Comma 10 4 13 9 2" xfId="53086" xr:uid="{A92EF22F-1B3B-4E32-85A3-E59E17334881}"/>
    <cellStyle name="Comma 10 4 14" xfId="701" xr:uid="{288B84F3-2C16-454F-A3B5-35C28FEC6D8B}"/>
    <cellStyle name="Comma 10 4 14 10" xfId="35742" xr:uid="{7A716E22-BFF7-4A1A-9292-99ECE59DD4CA}"/>
    <cellStyle name="Comma 10 4 14 11" xfId="28040" xr:uid="{A1913D1F-48A5-4E89-8F09-05979FFCA005}"/>
    <cellStyle name="Comma 10 4 14 12" xfId="2929" xr:uid="{5C9DF3D7-A62C-4FDF-B654-C39FCE6F599F}"/>
    <cellStyle name="Comma 10 4 14 13" xfId="60513" xr:uid="{C4C4CB2C-51CE-447A-BC6F-385AA75A502F}"/>
    <cellStyle name="Comma 10 4 14 2" xfId="2213" xr:uid="{CA664A96-3953-4C79-8516-70DA6E7AB20F}"/>
    <cellStyle name="Comma 10 4 14 2 10" xfId="28398" xr:uid="{92986000-61EA-47CA-B024-33592505EAEF}"/>
    <cellStyle name="Comma 10 4 14 2 11" xfId="3338" xr:uid="{94872208-F0BC-4303-B9AA-FC15921A01FD}"/>
    <cellStyle name="Comma 10 4 14 2 12" xfId="61229" xr:uid="{D3E44095-F24C-4B03-9BF0-26BC5D85A899}"/>
    <cellStyle name="Comma 10 4 14 2 2" xfId="4184" xr:uid="{8CB5A2A2-D4B9-4DFA-9D72-4919697A2B8D}"/>
    <cellStyle name="Comma 10 4 14 2 2 2" xfId="8047" xr:uid="{46B02474-A9FF-4D26-AE00-74A33D25EB23}"/>
    <cellStyle name="Comma 10 4 14 2 2 2 2" xfId="15752" xr:uid="{13D9813B-2E3C-4324-869B-56E2EEE12045}"/>
    <cellStyle name="Comma 10 4 14 2 2 2 2 2" xfId="48504" xr:uid="{CA2E8A12-9387-429D-A83B-F09CE35DA4AD}"/>
    <cellStyle name="Comma 10 4 14 2 2 2 3" xfId="23459" xr:uid="{3CDE37A0-397B-4029-A86C-4BD5DEA4E699}"/>
    <cellStyle name="Comma 10 4 14 2 2 2 3 2" xfId="56210" xr:uid="{F62CA396-D61E-4969-AE7E-FBB94B2AE43F}"/>
    <cellStyle name="Comma 10 4 14 2 2 2 4" xfId="40799" xr:uid="{8CCF33CA-8578-4CC1-B25A-5362D1BBCA70}"/>
    <cellStyle name="Comma 10 4 14 2 2 2 5" xfId="31163" xr:uid="{78EE7DBC-4610-48E5-93D8-C620498BDD80}"/>
    <cellStyle name="Comma 10 4 14 2 2 3" xfId="9972" xr:uid="{5C5097BB-30B9-412A-9717-E0C7731A02FE}"/>
    <cellStyle name="Comma 10 4 14 2 2 3 2" xfId="17677" xr:uid="{229644A4-8A39-4454-8E1B-FAC1306C3049}"/>
    <cellStyle name="Comma 10 4 14 2 2 3 2 2" xfId="50429" xr:uid="{2BBE613C-E834-45BC-A9B0-7EED47F4033D}"/>
    <cellStyle name="Comma 10 4 14 2 2 3 3" xfId="25384" xr:uid="{117180FB-E5A4-449D-B8EF-B87831027C52}"/>
    <cellStyle name="Comma 10 4 14 2 2 3 3 2" xfId="58135" xr:uid="{62B24A11-EF87-4F1D-85AC-B81296800198}"/>
    <cellStyle name="Comma 10 4 14 2 2 3 4" xfId="42724" xr:uid="{570EE96A-046F-4AA9-B59A-8DAE2F2AAF03}"/>
    <cellStyle name="Comma 10 4 14 2 2 3 5" xfId="33088" xr:uid="{CC6A0B14-58C0-4203-821C-497F6DFCACEB}"/>
    <cellStyle name="Comma 10 4 14 2 2 4" xfId="11899" xr:uid="{D601BB1E-7A86-43C5-A202-6B9BFEFAC816}"/>
    <cellStyle name="Comma 10 4 14 2 2 4 2" xfId="19604" xr:uid="{BEACFAF8-6788-49C4-AF6C-B53BAE57762F}"/>
    <cellStyle name="Comma 10 4 14 2 2 4 2 2" xfId="52356" xr:uid="{64BAEBFD-5C79-40DE-8116-8A9EA7165B75}"/>
    <cellStyle name="Comma 10 4 14 2 2 4 3" xfId="27311" xr:uid="{3BE1F7DC-2AFC-419D-8733-E3BB7DE9CAF0}"/>
    <cellStyle name="Comma 10 4 14 2 2 4 3 2" xfId="60062" xr:uid="{A026F0C6-EECE-4261-84F9-8C24507BDABE}"/>
    <cellStyle name="Comma 10 4 14 2 2 4 4" xfId="44651" xr:uid="{74540308-F3A6-447D-BC51-0D649CB25717}"/>
    <cellStyle name="Comma 10 4 14 2 2 4 5" xfId="35015" xr:uid="{BFA04114-4FD5-46F4-A3A3-E02785E1F0CA}"/>
    <cellStyle name="Comma 10 4 14 2 2 5" xfId="6116" xr:uid="{991B65F6-3B81-4F7E-B909-E1C31E38FF54}"/>
    <cellStyle name="Comma 10 4 14 2 2 5 2" xfId="38868" xr:uid="{D83C9767-5ADB-44F9-AE3A-9DF1E254912F}"/>
    <cellStyle name="Comma 10 4 14 2 2 6" xfId="13828" xr:uid="{4585CE9B-9D43-4A83-AD32-3970ECDC7B42}"/>
    <cellStyle name="Comma 10 4 14 2 2 6 2" xfId="46580" xr:uid="{5B4F8CD9-3263-4480-A3FF-94EA4A003B54}"/>
    <cellStyle name="Comma 10 4 14 2 2 7" xfId="21535" xr:uid="{B033A1FB-9AD2-4465-87BE-6DCD44546B2E}"/>
    <cellStyle name="Comma 10 4 14 2 2 7 2" xfId="54286" xr:uid="{D514C209-CF4E-401E-8AFB-D0B599B8581D}"/>
    <cellStyle name="Comma 10 4 14 2 2 8" xfId="36941" xr:uid="{53064FF0-5208-402B-B738-C4EFB502BB91}"/>
    <cellStyle name="Comma 10 4 14 2 2 9" xfId="29239" xr:uid="{D805D53F-D820-48D0-8477-F0E2BC6FF483}"/>
    <cellStyle name="Comma 10 4 14 2 3" xfId="7206" xr:uid="{C8D905E5-8588-4670-9399-E89CA5C54FE3}"/>
    <cellStyle name="Comma 10 4 14 2 3 2" xfId="14911" xr:uid="{EC209208-3863-4F14-A49C-2A45CFAE4D4A}"/>
    <cellStyle name="Comma 10 4 14 2 3 2 2" xfId="47663" xr:uid="{6CB08594-5849-4A34-B45A-229233907032}"/>
    <cellStyle name="Comma 10 4 14 2 3 3" xfId="22618" xr:uid="{460F0670-077C-4086-B690-69FE8BB7C478}"/>
    <cellStyle name="Comma 10 4 14 2 3 3 2" xfId="55369" xr:uid="{41D152ED-6D7E-4EA2-9C31-9EB2621B5E9E}"/>
    <cellStyle name="Comma 10 4 14 2 3 4" xfId="39958" xr:uid="{7C26EE28-95E5-40C5-9781-D80EF5C285BF}"/>
    <cellStyle name="Comma 10 4 14 2 3 5" xfId="30322" xr:uid="{11267E32-D981-443F-8E58-EF2A22DFAB4C}"/>
    <cellStyle name="Comma 10 4 14 2 4" xfId="9131" xr:uid="{757C57CF-35DB-4554-A061-7D69980909E5}"/>
    <cellStyle name="Comma 10 4 14 2 4 2" xfId="16836" xr:uid="{6F468C20-0676-489A-A4BF-470AF5E3ADFD}"/>
    <cellStyle name="Comma 10 4 14 2 4 2 2" xfId="49588" xr:uid="{A3681B6D-CBA7-4146-99E8-2FFD76F71982}"/>
    <cellStyle name="Comma 10 4 14 2 4 3" xfId="24543" xr:uid="{25D82649-0C8C-44AB-AAAD-2CEF98330ACC}"/>
    <cellStyle name="Comma 10 4 14 2 4 3 2" xfId="57294" xr:uid="{2182C74C-C58D-47A5-B605-933B864902A8}"/>
    <cellStyle name="Comma 10 4 14 2 4 4" xfId="41883" xr:uid="{1D519E2E-2610-4F46-9AC5-595CE227082A}"/>
    <cellStyle name="Comma 10 4 14 2 4 5" xfId="32247" xr:uid="{3DCBB474-00BE-4508-B636-F38F52E6274F}"/>
    <cellStyle name="Comma 10 4 14 2 5" xfId="11058" xr:uid="{D4DC060A-F27F-416B-9B5A-BDA5C95C35FF}"/>
    <cellStyle name="Comma 10 4 14 2 5 2" xfId="18763" xr:uid="{B828EE62-AA96-42C5-92EA-3EC00DEE4AA4}"/>
    <cellStyle name="Comma 10 4 14 2 5 2 2" xfId="51515" xr:uid="{E79DF2F4-6340-4289-8794-BA996E241625}"/>
    <cellStyle name="Comma 10 4 14 2 5 3" xfId="26470" xr:uid="{DFCE15A4-32F8-4165-A817-6AE972A82A9A}"/>
    <cellStyle name="Comma 10 4 14 2 5 3 2" xfId="59221" xr:uid="{295809DA-9E73-4E0C-9860-FA9B82529568}"/>
    <cellStyle name="Comma 10 4 14 2 5 4" xfId="43810" xr:uid="{56E71A7E-E053-4168-928D-695DCF72D349}"/>
    <cellStyle name="Comma 10 4 14 2 5 5" xfId="34174" xr:uid="{B12FC853-55C0-42C7-A1A7-B2A062D14AC7}"/>
    <cellStyle name="Comma 10 4 14 2 6" xfId="5275" xr:uid="{2E24EF0B-9954-41FD-AC3E-94C37D3C7AF4}"/>
    <cellStyle name="Comma 10 4 14 2 6 2" xfId="38027" xr:uid="{A6FBD97F-9C9D-4BCC-8BB1-7C0CE0D9951D}"/>
    <cellStyle name="Comma 10 4 14 2 7" xfId="12987" xr:uid="{7851E5F9-CDBA-4A4A-BCF0-92E3DF54BF5A}"/>
    <cellStyle name="Comma 10 4 14 2 7 2" xfId="45739" xr:uid="{7F804A3A-D980-4A2A-8FCF-30B4FDBE1F6D}"/>
    <cellStyle name="Comma 10 4 14 2 8" xfId="20694" xr:uid="{014F9FE8-B335-447A-B2F8-F308202A7071}"/>
    <cellStyle name="Comma 10 4 14 2 8 2" xfId="53445" xr:uid="{587F9CF7-E75E-4E2E-9A3F-B02D5D146933}"/>
    <cellStyle name="Comma 10 4 14 2 9" xfId="36100" xr:uid="{54645E92-F3CC-4E29-AA6E-CC764A124420}"/>
    <cellStyle name="Comma 10 4 14 3" xfId="3734" xr:uid="{CC438779-3899-4DB9-954C-0AC4D0B8A9B4}"/>
    <cellStyle name="Comma 10 4 14 3 2" xfId="7602" xr:uid="{4E9023B0-41D1-4E51-A78E-9F373DEECFCA}"/>
    <cellStyle name="Comma 10 4 14 3 2 2" xfId="15307" xr:uid="{76A83F64-4E88-4953-A5C8-E30725167B84}"/>
    <cellStyle name="Comma 10 4 14 3 2 2 2" xfId="48059" xr:uid="{84ADDEC7-02EB-4471-A73A-5568F5B4970C}"/>
    <cellStyle name="Comma 10 4 14 3 2 3" xfId="23014" xr:uid="{BD000746-CD18-4B62-8884-D9312DF39014}"/>
    <cellStyle name="Comma 10 4 14 3 2 3 2" xfId="55765" xr:uid="{8CC4088E-9B26-4D32-B769-A201536AC500}"/>
    <cellStyle name="Comma 10 4 14 3 2 4" xfId="40354" xr:uid="{D160AE9A-46CE-4E0B-B810-C856F2C2FD71}"/>
    <cellStyle name="Comma 10 4 14 3 2 5" xfId="30718" xr:uid="{62EA934A-DC3A-4C10-A648-FAF482EB94C4}"/>
    <cellStyle name="Comma 10 4 14 3 3" xfId="9527" xr:uid="{38D2F67B-2D2E-4DE1-9904-2F75D7EC2E20}"/>
    <cellStyle name="Comma 10 4 14 3 3 2" xfId="17232" xr:uid="{B3103B81-0112-4AD3-BA5A-66AC7FA62425}"/>
    <cellStyle name="Comma 10 4 14 3 3 2 2" xfId="49984" xr:uid="{27263472-22FE-46AC-B614-0C48BEA8435F}"/>
    <cellStyle name="Comma 10 4 14 3 3 3" xfId="24939" xr:uid="{88B7B6CA-3488-4880-95A5-573D57CCE836}"/>
    <cellStyle name="Comma 10 4 14 3 3 3 2" xfId="57690" xr:uid="{28862316-24F7-4303-B24C-C5659D3F8CB9}"/>
    <cellStyle name="Comma 10 4 14 3 3 4" xfId="42279" xr:uid="{571FFF52-1E8B-4855-AD69-29046FD31D01}"/>
    <cellStyle name="Comma 10 4 14 3 3 5" xfId="32643" xr:uid="{D40BACDA-7C30-4F46-BF3A-496366FBBB36}"/>
    <cellStyle name="Comma 10 4 14 3 4" xfId="11454" xr:uid="{381C3F1B-7439-4A1B-B3E7-DE0DCDFF4A85}"/>
    <cellStyle name="Comma 10 4 14 3 4 2" xfId="19159" xr:uid="{8C0C6660-36B7-4763-9A29-0A67F453161D}"/>
    <cellStyle name="Comma 10 4 14 3 4 2 2" xfId="51911" xr:uid="{B309B872-F512-4B05-96E5-382950BD844E}"/>
    <cellStyle name="Comma 10 4 14 3 4 3" xfId="26866" xr:uid="{1EC5905C-11B0-44A8-8321-656DEE8BD6F8}"/>
    <cellStyle name="Comma 10 4 14 3 4 3 2" xfId="59617" xr:uid="{E40E9E22-11B7-41E0-8EF8-D1DAEB76C01A}"/>
    <cellStyle name="Comma 10 4 14 3 4 4" xfId="44206" xr:uid="{5C7CA2FC-E928-482E-868A-6ACFB73B1F07}"/>
    <cellStyle name="Comma 10 4 14 3 4 5" xfId="34570" xr:uid="{74E5F5D6-6AD7-4A44-9523-9A6B42B559DE}"/>
    <cellStyle name="Comma 10 4 14 3 5" xfId="5671" xr:uid="{30926A78-DCAD-43BB-8B1A-A099FE637034}"/>
    <cellStyle name="Comma 10 4 14 3 5 2" xfId="38423" xr:uid="{50CB1ADF-1CB5-406A-BA53-849BFC1FE4A8}"/>
    <cellStyle name="Comma 10 4 14 3 6" xfId="13383" xr:uid="{239538E2-3638-47BC-AB5D-66D9BEE8A987}"/>
    <cellStyle name="Comma 10 4 14 3 6 2" xfId="46135" xr:uid="{99521E32-8C3C-4256-830C-9BA0EDB7904B}"/>
    <cellStyle name="Comma 10 4 14 3 7" xfId="21090" xr:uid="{42DA50C5-DC40-4E7D-8810-1A46E2588D47}"/>
    <cellStyle name="Comma 10 4 14 3 7 2" xfId="53841" xr:uid="{004E7354-78B7-478B-92B4-4FF313590778}"/>
    <cellStyle name="Comma 10 4 14 3 8" xfId="36496" xr:uid="{EEF670D8-0E07-4963-BCAD-F4E22F3B1CD2}"/>
    <cellStyle name="Comma 10 4 14 3 9" xfId="28794" xr:uid="{37F09B3A-5540-47A5-A69A-E39EFB681C6F}"/>
    <cellStyle name="Comma 10 4 14 4" xfId="6845" xr:uid="{12D44E04-F7B8-47DD-8B02-B8FFCD704EBC}"/>
    <cellStyle name="Comma 10 4 14 4 2" xfId="14553" xr:uid="{7F703771-E4EF-469D-9CC1-5C79CDBD9A73}"/>
    <cellStyle name="Comma 10 4 14 4 2 2" xfId="47305" xr:uid="{A90599F9-8D5E-4960-97F5-A61C7433673D}"/>
    <cellStyle name="Comma 10 4 14 4 3" xfId="22260" xr:uid="{26285A1E-7D7D-4CCC-B836-7CF1178C651A}"/>
    <cellStyle name="Comma 10 4 14 4 3 2" xfId="55011" xr:uid="{9D93881D-9A77-4DAB-92CA-718550098E7C}"/>
    <cellStyle name="Comma 10 4 14 4 4" xfId="39597" xr:uid="{4DF4F54C-2E00-41DC-AD32-C31E732A311B}"/>
    <cellStyle name="Comma 10 4 14 4 5" xfId="29964" xr:uid="{910ED62E-3D52-4F80-A426-545A24269F51}"/>
    <cellStyle name="Comma 10 4 14 5" xfId="8772" xr:uid="{0490F16A-77D0-433F-92DF-54743B20C71E}"/>
    <cellStyle name="Comma 10 4 14 5 2" xfId="16477" xr:uid="{F08D4D2D-1E6C-4F54-827D-CC6B9D93D64B}"/>
    <cellStyle name="Comma 10 4 14 5 2 2" xfId="49229" xr:uid="{9C34CD95-1B9E-4BCC-85F5-D8D27BB9FE4D}"/>
    <cellStyle name="Comma 10 4 14 5 3" xfId="24184" xr:uid="{C76F2E24-368D-4AF8-BD7C-396700A8F374}"/>
    <cellStyle name="Comma 10 4 14 5 3 2" xfId="56935" xr:uid="{5EFAE585-31CB-45B4-B9F8-78D60E5FC919}"/>
    <cellStyle name="Comma 10 4 14 5 4" xfId="41524" xr:uid="{FF681AAC-B13A-41AD-B5C3-2297E1C15816}"/>
    <cellStyle name="Comma 10 4 14 5 5" xfId="31888" xr:uid="{E7E00098-608B-4943-8449-03ECB13D4A05}"/>
    <cellStyle name="Comma 10 4 14 6" xfId="10698" xr:uid="{EDFA9D3A-CD04-4906-A0DB-79A9395BD52D}"/>
    <cellStyle name="Comma 10 4 14 6 2" xfId="18403" xr:uid="{DD7BB5B6-D138-4CC9-90E0-9B0250CEE98E}"/>
    <cellStyle name="Comma 10 4 14 6 2 2" xfId="51155" xr:uid="{C49396C7-0EEA-4707-9E34-F3E7F83501ED}"/>
    <cellStyle name="Comma 10 4 14 6 3" xfId="26110" xr:uid="{0D6D7304-DCAC-4BB2-B3DE-1D89EBA33499}"/>
    <cellStyle name="Comma 10 4 14 6 3 2" xfId="58861" xr:uid="{5DE304AF-13CA-43CE-81B7-77B94FB84330}"/>
    <cellStyle name="Comma 10 4 14 6 4" xfId="43450" xr:uid="{4DE5328F-D851-44B6-BB3B-CE03664A3918}"/>
    <cellStyle name="Comma 10 4 14 6 5" xfId="33814" xr:uid="{7E45FCA2-4B59-45E1-A95E-174D28029566}"/>
    <cellStyle name="Comma 10 4 14 7" xfId="4916" xr:uid="{B61B9D49-53EC-430A-AA19-FBA161C68844}"/>
    <cellStyle name="Comma 10 4 14 7 2" xfId="37668" xr:uid="{83576ACA-579B-4631-BC2C-10E5FB1F71C1}"/>
    <cellStyle name="Comma 10 4 14 8" xfId="12628" xr:uid="{C13D0B15-763C-436E-AAF6-DD9312D391EE}"/>
    <cellStyle name="Comma 10 4 14 8 2" xfId="45380" xr:uid="{EE8D3BB8-823B-40CD-BA88-5CAC4E797300}"/>
    <cellStyle name="Comma 10 4 14 9" xfId="20336" xr:uid="{FE0E2E32-1444-4E65-BD98-A24D546A5F9D}"/>
    <cellStyle name="Comma 10 4 14 9 2" xfId="53087" xr:uid="{2AC19FA8-ED00-4421-B280-86FB971EAF96}"/>
    <cellStyle name="Comma 10 4 15" xfId="702" xr:uid="{CD9BAFB7-76A3-4ED9-92D0-8CC150D9715A}"/>
    <cellStyle name="Comma 10 4 15 10" xfId="35743" xr:uid="{224CAAC7-B662-43D0-8869-11E188F1ED98}"/>
    <cellStyle name="Comma 10 4 15 11" xfId="28041" xr:uid="{0C2CAD6A-84D3-430E-971C-3D39F3F81ED3}"/>
    <cellStyle name="Comma 10 4 15 12" xfId="2930" xr:uid="{534249AC-01BC-47E4-9A00-A79D80D4901D}"/>
    <cellStyle name="Comma 10 4 15 13" xfId="60514" xr:uid="{0C4C120F-CB52-4DA1-976B-CFDFDF92A1AF}"/>
    <cellStyle name="Comma 10 4 15 2" xfId="2214" xr:uid="{52560D4B-C04D-4796-877C-189E2BEDD428}"/>
    <cellStyle name="Comma 10 4 15 2 10" xfId="28399" xr:uid="{2AEA5FEF-5519-48A6-B4F7-A6248CFF7845}"/>
    <cellStyle name="Comma 10 4 15 2 11" xfId="3339" xr:uid="{F7E3EBFD-6591-4B7F-940E-D3938640F24B}"/>
    <cellStyle name="Comma 10 4 15 2 12" xfId="61230" xr:uid="{C75EE362-68F3-4FCF-900C-1FFF31DE590C}"/>
    <cellStyle name="Comma 10 4 15 2 2" xfId="4185" xr:uid="{0FFDD2DB-BAC8-43A9-A625-F1C888F2D3C5}"/>
    <cellStyle name="Comma 10 4 15 2 2 2" xfId="8048" xr:uid="{AF276A81-CD04-477D-B1F2-8F8D91F816B9}"/>
    <cellStyle name="Comma 10 4 15 2 2 2 2" xfId="15753" xr:uid="{F94591E4-A093-4535-8E07-39A35D62125E}"/>
    <cellStyle name="Comma 10 4 15 2 2 2 2 2" xfId="48505" xr:uid="{62406526-E7A0-47CC-874C-1A02A161826A}"/>
    <cellStyle name="Comma 10 4 15 2 2 2 3" xfId="23460" xr:uid="{15F4E921-6B73-4476-BA87-B30BAE68062F}"/>
    <cellStyle name="Comma 10 4 15 2 2 2 3 2" xfId="56211" xr:uid="{03C8D39D-4AA6-4476-88EE-6521FEBBF0EB}"/>
    <cellStyle name="Comma 10 4 15 2 2 2 4" xfId="40800" xr:uid="{AD01F559-C388-43BD-958F-48E1398A6100}"/>
    <cellStyle name="Comma 10 4 15 2 2 2 5" xfId="31164" xr:uid="{7D145C28-CB26-46B8-9470-D20514AE213B}"/>
    <cellStyle name="Comma 10 4 15 2 2 3" xfId="9973" xr:uid="{B48B5AD1-7504-4AC0-A870-221FFB9A75AC}"/>
    <cellStyle name="Comma 10 4 15 2 2 3 2" xfId="17678" xr:uid="{A97A8471-5B15-47D2-B805-B3644CE0C06A}"/>
    <cellStyle name="Comma 10 4 15 2 2 3 2 2" xfId="50430" xr:uid="{B48D1B01-0414-4A81-9E24-71582AEF9A29}"/>
    <cellStyle name="Comma 10 4 15 2 2 3 3" xfId="25385" xr:uid="{CF9397E2-F65D-4318-94D1-485F99A563A3}"/>
    <cellStyle name="Comma 10 4 15 2 2 3 3 2" xfId="58136" xr:uid="{E838E75F-4837-4287-9D80-EF656D4021A2}"/>
    <cellStyle name="Comma 10 4 15 2 2 3 4" xfId="42725" xr:uid="{86729129-8AC7-4A4D-BD84-5028E3683A0B}"/>
    <cellStyle name="Comma 10 4 15 2 2 3 5" xfId="33089" xr:uid="{5D7CF5AA-259E-476D-87F9-E0EEA02E71A2}"/>
    <cellStyle name="Comma 10 4 15 2 2 4" xfId="11900" xr:uid="{7420BD98-DD2B-49DC-A877-21F6C64BB1A8}"/>
    <cellStyle name="Comma 10 4 15 2 2 4 2" xfId="19605" xr:uid="{9B01BF7D-7954-4A01-B812-578E3086936E}"/>
    <cellStyle name="Comma 10 4 15 2 2 4 2 2" xfId="52357" xr:uid="{5957D54C-59FE-4341-B12F-45285569C7F4}"/>
    <cellStyle name="Comma 10 4 15 2 2 4 3" xfId="27312" xr:uid="{E69FFE93-4129-49BF-9958-DA1318DC37C1}"/>
    <cellStyle name="Comma 10 4 15 2 2 4 3 2" xfId="60063" xr:uid="{ECC910B3-B066-4485-9F8D-DA13FC6D046B}"/>
    <cellStyle name="Comma 10 4 15 2 2 4 4" xfId="44652" xr:uid="{82CB8E56-2C4C-43CF-A280-77F02BBCABA1}"/>
    <cellStyle name="Comma 10 4 15 2 2 4 5" xfId="35016" xr:uid="{6F17863C-5CCE-4E4B-B63F-9245ED3F869B}"/>
    <cellStyle name="Comma 10 4 15 2 2 5" xfId="6117" xr:uid="{B33E8B5D-0E7C-4A05-A793-B11745EEEA24}"/>
    <cellStyle name="Comma 10 4 15 2 2 5 2" xfId="38869" xr:uid="{D6E81904-364A-495F-939B-A6197ED47B20}"/>
    <cellStyle name="Comma 10 4 15 2 2 6" xfId="13829" xr:uid="{3F4890FE-15E2-42B7-821D-28033F5789FF}"/>
    <cellStyle name="Comma 10 4 15 2 2 6 2" xfId="46581" xr:uid="{71A7AFBC-9B30-4B0D-8421-F654F68B4A34}"/>
    <cellStyle name="Comma 10 4 15 2 2 7" xfId="21536" xr:uid="{1EF34572-6978-4908-9806-88C5117868A1}"/>
    <cellStyle name="Comma 10 4 15 2 2 7 2" xfId="54287" xr:uid="{240B2E97-E4DC-460B-8903-ACF65DB4A935}"/>
    <cellStyle name="Comma 10 4 15 2 2 8" xfId="36942" xr:uid="{27421FDD-5FD3-40EB-9A92-DFDC6372902F}"/>
    <cellStyle name="Comma 10 4 15 2 2 9" xfId="29240" xr:uid="{24BB2324-29E3-431E-8AC4-97D906748CF8}"/>
    <cellStyle name="Comma 10 4 15 2 3" xfId="7207" xr:uid="{2695C918-7B68-4C9B-9C16-86FC73F41F24}"/>
    <cellStyle name="Comma 10 4 15 2 3 2" xfId="14912" xr:uid="{338EFD5E-B05B-4411-9F27-9365DDEAD31C}"/>
    <cellStyle name="Comma 10 4 15 2 3 2 2" xfId="47664" xr:uid="{72D8E187-8BA4-42FC-BAB1-6472DC53863B}"/>
    <cellStyle name="Comma 10 4 15 2 3 3" xfId="22619" xr:uid="{5D739E7E-D718-45C8-9199-62E3B778E0AF}"/>
    <cellStyle name="Comma 10 4 15 2 3 3 2" xfId="55370" xr:uid="{683E6478-6466-4C76-A784-E5D17C3271C2}"/>
    <cellStyle name="Comma 10 4 15 2 3 4" xfId="39959" xr:uid="{A88C24A4-71ED-4885-8565-761B546CDACF}"/>
    <cellStyle name="Comma 10 4 15 2 3 5" xfId="30323" xr:uid="{F689947F-05E7-4659-A7AE-D8C41DD60D88}"/>
    <cellStyle name="Comma 10 4 15 2 4" xfId="9132" xr:uid="{352FD583-10DE-4E8C-86C9-2FBCBEECB866}"/>
    <cellStyle name="Comma 10 4 15 2 4 2" xfId="16837" xr:uid="{80B46E04-1A34-4696-A2CF-DA531A84CFDB}"/>
    <cellStyle name="Comma 10 4 15 2 4 2 2" xfId="49589" xr:uid="{F358F5E7-4021-4D49-BCF9-FB9C44FE957A}"/>
    <cellStyle name="Comma 10 4 15 2 4 3" xfId="24544" xr:uid="{7E37FF15-A219-4AB1-A48B-68123AC6EC4D}"/>
    <cellStyle name="Comma 10 4 15 2 4 3 2" xfId="57295" xr:uid="{2C415228-0DD9-4AB9-874E-3986D259CDB3}"/>
    <cellStyle name="Comma 10 4 15 2 4 4" xfId="41884" xr:uid="{AF694BE0-76E2-4F30-A2FC-F843F2CF3A46}"/>
    <cellStyle name="Comma 10 4 15 2 4 5" xfId="32248" xr:uid="{8524E492-B309-4165-8773-9EAE82D9E5F1}"/>
    <cellStyle name="Comma 10 4 15 2 5" xfId="11059" xr:uid="{E685C262-8F74-4EBF-B7B0-AFA28E898228}"/>
    <cellStyle name="Comma 10 4 15 2 5 2" xfId="18764" xr:uid="{31145E20-DF0E-4C99-89F5-CAB49419A25A}"/>
    <cellStyle name="Comma 10 4 15 2 5 2 2" xfId="51516" xr:uid="{03242D5B-9B45-4898-81ED-E5430D4A657C}"/>
    <cellStyle name="Comma 10 4 15 2 5 3" xfId="26471" xr:uid="{35E293A6-EAF9-4715-BADE-DB61CBD7AAED}"/>
    <cellStyle name="Comma 10 4 15 2 5 3 2" xfId="59222" xr:uid="{E5F1141A-D9A0-4ECF-92EB-4D327405D11F}"/>
    <cellStyle name="Comma 10 4 15 2 5 4" xfId="43811" xr:uid="{DEF65F4A-8651-47BB-806B-60F61155D067}"/>
    <cellStyle name="Comma 10 4 15 2 5 5" xfId="34175" xr:uid="{5DD548B0-FD69-4D7A-9333-12C883276287}"/>
    <cellStyle name="Comma 10 4 15 2 6" xfId="5276" xr:uid="{012397E2-B166-4193-81E8-09AD65B1F2EB}"/>
    <cellStyle name="Comma 10 4 15 2 6 2" xfId="38028" xr:uid="{73ACE600-2895-40D4-9A9A-F7F0FF0CF3DB}"/>
    <cellStyle name="Comma 10 4 15 2 7" xfId="12988" xr:uid="{C1726713-DBD5-432D-AF09-ECEFF30D68CA}"/>
    <cellStyle name="Comma 10 4 15 2 7 2" xfId="45740" xr:uid="{9B36A867-A155-4124-A81C-FEA166057068}"/>
    <cellStyle name="Comma 10 4 15 2 8" xfId="20695" xr:uid="{4F13FA3E-D166-4C9C-A1C8-EAA59370C205}"/>
    <cellStyle name="Comma 10 4 15 2 8 2" xfId="53446" xr:uid="{1AF33F7A-CD87-4A62-BFD7-63DA4F02BA65}"/>
    <cellStyle name="Comma 10 4 15 2 9" xfId="36101" xr:uid="{EF8CED83-A0EF-4038-A04B-E6F49118E335}"/>
    <cellStyle name="Comma 10 4 15 3" xfId="3735" xr:uid="{B703D2DA-CF0B-4636-952E-4626D13F4D64}"/>
    <cellStyle name="Comma 10 4 15 3 2" xfId="7603" xr:uid="{086476CE-3AAF-41CC-9731-218CC458860D}"/>
    <cellStyle name="Comma 10 4 15 3 2 2" xfId="15308" xr:uid="{DEB52B7E-0DFF-4614-8FEE-A363DF8C0E31}"/>
    <cellStyle name="Comma 10 4 15 3 2 2 2" xfId="48060" xr:uid="{C7C6D168-6E4D-4FF7-89D2-3AB6F5CF5F56}"/>
    <cellStyle name="Comma 10 4 15 3 2 3" xfId="23015" xr:uid="{2149619B-1C77-4026-B518-CEBEC943FD22}"/>
    <cellStyle name="Comma 10 4 15 3 2 3 2" xfId="55766" xr:uid="{17464D8C-B338-48F8-B308-2EF939CBCE7E}"/>
    <cellStyle name="Comma 10 4 15 3 2 4" xfId="40355" xr:uid="{944A2C65-9D33-4317-B0B1-A8599AD8E80C}"/>
    <cellStyle name="Comma 10 4 15 3 2 5" xfId="30719" xr:uid="{C7D387F4-4E9F-48BB-A651-5B61C2330F1E}"/>
    <cellStyle name="Comma 10 4 15 3 3" xfId="9528" xr:uid="{F629D26D-80B5-4420-A9EA-EA2CD2828AE5}"/>
    <cellStyle name="Comma 10 4 15 3 3 2" xfId="17233" xr:uid="{5A407222-F05C-4B48-8114-27173FD1FF25}"/>
    <cellStyle name="Comma 10 4 15 3 3 2 2" xfId="49985" xr:uid="{A5C1F138-33D5-497D-8268-7B2727F17618}"/>
    <cellStyle name="Comma 10 4 15 3 3 3" xfId="24940" xr:uid="{125AE076-70E6-41BF-8AF0-41F1B289C9BB}"/>
    <cellStyle name="Comma 10 4 15 3 3 3 2" xfId="57691" xr:uid="{F8EA024F-64A7-48C0-AE39-46DDC5B18C7F}"/>
    <cellStyle name="Comma 10 4 15 3 3 4" xfId="42280" xr:uid="{A496CC4F-D4EF-41DA-805A-7E80E1F951BA}"/>
    <cellStyle name="Comma 10 4 15 3 3 5" xfId="32644" xr:uid="{45574435-A210-46D4-B94F-D023B3BCFB21}"/>
    <cellStyle name="Comma 10 4 15 3 4" xfId="11455" xr:uid="{05C85F82-E9E5-4A9E-B63E-DF5B537F70A9}"/>
    <cellStyle name="Comma 10 4 15 3 4 2" xfId="19160" xr:uid="{2904FD83-D1FF-4737-9BCF-191CCD879E05}"/>
    <cellStyle name="Comma 10 4 15 3 4 2 2" xfId="51912" xr:uid="{5CB58E57-AA5E-45FE-89AA-7D1D678AFCC5}"/>
    <cellStyle name="Comma 10 4 15 3 4 3" xfId="26867" xr:uid="{5918AB84-1A53-4CAC-B0D9-790E90800393}"/>
    <cellStyle name="Comma 10 4 15 3 4 3 2" xfId="59618" xr:uid="{06F3CD15-091F-44B2-932E-D5BA4DD79368}"/>
    <cellStyle name="Comma 10 4 15 3 4 4" xfId="44207" xr:uid="{8FDFB827-9F3E-44D2-BD6C-44BE4D35FC32}"/>
    <cellStyle name="Comma 10 4 15 3 4 5" xfId="34571" xr:uid="{2B2C1D2F-9B43-4879-8D08-DC3873351FB7}"/>
    <cellStyle name="Comma 10 4 15 3 5" xfId="5672" xr:uid="{3DBBEC3C-1E6F-43A1-97D4-E686947F053D}"/>
    <cellStyle name="Comma 10 4 15 3 5 2" xfId="38424" xr:uid="{EB291DEF-8719-4606-A45E-924563DACF89}"/>
    <cellStyle name="Comma 10 4 15 3 6" xfId="13384" xr:uid="{74574FD0-F5F1-434E-A269-7348D1A8B6B6}"/>
    <cellStyle name="Comma 10 4 15 3 6 2" xfId="46136" xr:uid="{C36C8FCF-8D28-4E1E-A826-7DB718E1A10A}"/>
    <cellStyle name="Comma 10 4 15 3 7" xfId="21091" xr:uid="{3AA5DE87-241A-41A4-AB3E-E0B8ABD07935}"/>
    <cellStyle name="Comma 10 4 15 3 7 2" xfId="53842" xr:uid="{1524DF42-EC0C-42C8-B9CC-790D33DFB698}"/>
    <cellStyle name="Comma 10 4 15 3 8" xfId="36497" xr:uid="{143C7A01-36AF-49BB-B495-955DB0CE9D81}"/>
    <cellStyle name="Comma 10 4 15 3 9" xfId="28795" xr:uid="{0BAEA03A-8392-45E9-86DD-BD802F463BD8}"/>
    <cellStyle name="Comma 10 4 15 4" xfId="6846" xr:uid="{5D18014D-B162-488C-BF8B-0E4BB832D80F}"/>
    <cellStyle name="Comma 10 4 15 4 2" xfId="14554" xr:uid="{877C04D1-F6B9-42CB-B52B-AC827E7B84D4}"/>
    <cellStyle name="Comma 10 4 15 4 2 2" xfId="47306" xr:uid="{588C565F-9B0F-40F1-A064-EEB2422D3B23}"/>
    <cellStyle name="Comma 10 4 15 4 3" xfId="22261" xr:uid="{9C6B288F-760F-45FD-9215-75B0255EBFE1}"/>
    <cellStyle name="Comma 10 4 15 4 3 2" xfId="55012" xr:uid="{4294FCD4-D6A3-4430-829F-C65A73D917EF}"/>
    <cellStyle name="Comma 10 4 15 4 4" xfId="39598" xr:uid="{02C4DFEF-C40E-4E35-98E3-BFDEEEDEBA47}"/>
    <cellStyle name="Comma 10 4 15 4 5" xfId="29965" xr:uid="{AA83452E-DF66-44FB-83D6-8957EAB07CDB}"/>
    <cellStyle name="Comma 10 4 15 5" xfId="8773" xr:uid="{C7EB4656-8DB8-4B34-9F40-A375D86DF4C1}"/>
    <cellStyle name="Comma 10 4 15 5 2" xfId="16478" xr:uid="{A42C8C9F-9BBF-4F73-9DD5-7E5959F0C23C}"/>
    <cellStyle name="Comma 10 4 15 5 2 2" xfId="49230" xr:uid="{B6E8B992-80F2-44A4-8FD8-2D1C597F25EA}"/>
    <cellStyle name="Comma 10 4 15 5 3" xfId="24185" xr:uid="{7B489903-985C-456A-A309-A29581DE7819}"/>
    <cellStyle name="Comma 10 4 15 5 3 2" xfId="56936" xr:uid="{CC787682-FC43-48DD-B652-5700EE275716}"/>
    <cellStyle name="Comma 10 4 15 5 4" xfId="41525" xr:uid="{F645A07B-6DF4-4AB4-88B0-5EBC4CC4D28A}"/>
    <cellStyle name="Comma 10 4 15 5 5" xfId="31889" xr:uid="{AE1EAC98-96CE-46AF-8A09-DF4CCD75A796}"/>
    <cellStyle name="Comma 10 4 15 6" xfId="10699" xr:uid="{A389A234-400F-4484-BDFF-06646FB1AA0D}"/>
    <cellStyle name="Comma 10 4 15 6 2" xfId="18404" xr:uid="{456651B9-3577-408E-A7D6-2D48C3F5603B}"/>
    <cellStyle name="Comma 10 4 15 6 2 2" xfId="51156" xr:uid="{06A6712C-0A2F-4661-B583-949DE469D059}"/>
    <cellStyle name="Comma 10 4 15 6 3" xfId="26111" xr:uid="{45E408DE-F7BC-4E4F-8487-BB7F6D684B53}"/>
    <cellStyle name="Comma 10 4 15 6 3 2" xfId="58862" xr:uid="{7B691841-0425-469F-93FA-A8CE19A754E5}"/>
    <cellStyle name="Comma 10 4 15 6 4" xfId="43451" xr:uid="{CD077F76-CF2C-4F6F-AE4C-67824C427101}"/>
    <cellStyle name="Comma 10 4 15 6 5" xfId="33815" xr:uid="{DD3092FC-B1CD-4012-ACED-115B7D44ACD5}"/>
    <cellStyle name="Comma 10 4 15 7" xfId="4917" xr:uid="{CBF9EAC3-3A52-4778-892A-87CB6F698905}"/>
    <cellStyle name="Comma 10 4 15 7 2" xfId="37669" xr:uid="{6ED4C9D4-5828-4B26-9818-AEB29F530959}"/>
    <cellStyle name="Comma 10 4 15 8" xfId="12629" xr:uid="{5EF4C43B-EE75-465F-8C82-2646F761E71C}"/>
    <cellStyle name="Comma 10 4 15 8 2" xfId="45381" xr:uid="{30FADBC0-643C-4FCF-BB19-156274DDDD2A}"/>
    <cellStyle name="Comma 10 4 15 9" xfId="20337" xr:uid="{8E7D446B-FC2B-4194-9E98-249ADD681BCE}"/>
    <cellStyle name="Comma 10 4 15 9 2" xfId="53088" xr:uid="{0BDF14B1-9F19-4716-AC0D-3A916AE8FC32}"/>
    <cellStyle name="Comma 10 4 16" xfId="703" xr:uid="{5E2A1880-CF18-451A-BB00-2F059517AB58}"/>
    <cellStyle name="Comma 10 4 16 10" xfId="35744" xr:uid="{4F0F402A-00FF-43AA-9068-334FEE27EB2C}"/>
    <cellStyle name="Comma 10 4 16 11" xfId="28042" xr:uid="{9B2313AA-4DAC-4822-BF4E-F137DE717564}"/>
    <cellStyle name="Comma 10 4 16 12" xfId="2931" xr:uid="{46CF95B9-CEF3-406C-9F53-843504397069}"/>
    <cellStyle name="Comma 10 4 16 13" xfId="60515" xr:uid="{A77046AA-E34C-44AC-A4C9-6B0EF126BAD9}"/>
    <cellStyle name="Comma 10 4 16 2" xfId="2215" xr:uid="{30CBE7EE-4307-4BA1-AA00-4D9861B9AB9A}"/>
    <cellStyle name="Comma 10 4 16 2 10" xfId="28400" xr:uid="{17AAD543-1FF6-4771-A091-6E901CEEAE89}"/>
    <cellStyle name="Comma 10 4 16 2 11" xfId="3340" xr:uid="{99CCB3E8-F844-4B4D-B5F7-9926005ED401}"/>
    <cellStyle name="Comma 10 4 16 2 12" xfId="61231" xr:uid="{C1DD6A19-3862-4E2E-A302-886F4CBB27AE}"/>
    <cellStyle name="Comma 10 4 16 2 2" xfId="4186" xr:uid="{291B2CC1-AB4B-4443-86A8-3F9D6A95FE62}"/>
    <cellStyle name="Comma 10 4 16 2 2 2" xfId="8049" xr:uid="{A7982D09-0186-4DD9-BB6B-0E22BB9B38C8}"/>
    <cellStyle name="Comma 10 4 16 2 2 2 2" xfId="15754" xr:uid="{1D34494C-E3DB-40B8-A5CC-69771C89BF89}"/>
    <cellStyle name="Comma 10 4 16 2 2 2 2 2" xfId="48506" xr:uid="{91E16C84-B6A5-43E5-A815-369D1F124776}"/>
    <cellStyle name="Comma 10 4 16 2 2 2 3" xfId="23461" xr:uid="{CE38712E-0331-4C8C-8619-970449725549}"/>
    <cellStyle name="Comma 10 4 16 2 2 2 3 2" xfId="56212" xr:uid="{0F8D3394-6C1B-45C2-8A6D-2535593DE057}"/>
    <cellStyle name="Comma 10 4 16 2 2 2 4" xfId="40801" xr:uid="{9EA75487-C4E6-4257-82AA-4FBF4C0762D1}"/>
    <cellStyle name="Comma 10 4 16 2 2 2 5" xfId="31165" xr:uid="{02DF1EF5-9BE6-4AC2-8CB3-27E05039DF09}"/>
    <cellStyle name="Comma 10 4 16 2 2 3" xfId="9974" xr:uid="{A1C90015-9FE5-4648-BA66-0D6E12D4F9BE}"/>
    <cellStyle name="Comma 10 4 16 2 2 3 2" xfId="17679" xr:uid="{C4D59F6C-2DB9-45B0-B976-897DD0278D8F}"/>
    <cellStyle name="Comma 10 4 16 2 2 3 2 2" xfId="50431" xr:uid="{E88B07E4-CA58-480B-83BD-CD277C535ACA}"/>
    <cellStyle name="Comma 10 4 16 2 2 3 3" xfId="25386" xr:uid="{B6FD7D4B-6E42-483D-A66B-1DF2FDBEE7F8}"/>
    <cellStyle name="Comma 10 4 16 2 2 3 3 2" xfId="58137" xr:uid="{E4664817-13B8-40D5-B4D8-C094717698CD}"/>
    <cellStyle name="Comma 10 4 16 2 2 3 4" xfId="42726" xr:uid="{C1FE06B6-383D-4DEA-8B94-5FDE3C52510B}"/>
    <cellStyle name="Comma 10 4 16 2 2 3 5" xfId="33090" xr:uid="{C95510C1-F113-49E7-8267-4B5E12C69675}"/>
    <cellStyle name="Comma 10 4 16 2 2 4" xfId="11901" xr:uid="{3F1378B6-7B94-4E55-A4A1-F93E44049C6C}"/>
    <cellStyle name="Comma 10 4 16 2 2 4 2" xfId="19606" xr:uid="{B0E20B04-D7A4-4FEE-A34D-69D47A959AE2}"/>
    <cellStyle name="Comma 10 4 16 2 2 4 2 2" xfId="52358" xr:uid="{6F77C83D-27DD-4DC3-9C23-E5915867AADD}"/>
    <cellStyle name="Comma 10 4 16 2 2 4 3" xfId="27313" xr:uid="{7C2F7084-9B0F-4977-B5E7-292D680F29F1}"/>
    <cellStyle name="Comma 10 4 16 2 2 4 3 2" xfId="60064" xr:uid="{81633F76-8294-4F0F-A827-34874D285774}"/>
    <cellStyle name="Comma 10 4 16 2 2 4 4" xfId="44653" xr:uid="{E720D1A2-312D-42FB-81E6-FBDB361470A7}"/>
    <cellStyle name="Comma 10 4 16 2 2 4 5" xfId="35017" xr:uid="{78B6CFBE-235A-4B93-AE38-894D21E79A48}"/>
    <cellStyle name="Comma 10 4 16 2 2 5" xfId="6118" xr:uid="{321B90CB-9BEB-4B06-9A34-39947E6EDC76}"/>
    <cellStyle name="Comma 10 4 16 2 2 5 2" xfId="38870" xr:uid="{D7265B5C-DB03-4E7A-A10A-4880BC948E4C}"/>
    <cellStyle name="Comma 10 4 16 2 2 6" xfId="13830" xr:uid="{3CC05A1D-FBF4-4AA2-922B-FD55D0947DD8}"/>
    <cellStyle name="Comma 10 4 16 2 2 6 2" xfId="46582" xr:uid="{04A4709E-5BD6-43BC-AF8B-F41A8256952C}"/>
    <cellStyle name="Comma 10 4 16 2 2 7" xfId="21537" xr:uid="{764E2595-797E-40B1-A3A7-AD6B0E2D7800}"/>
    <cellStyle name="Comma 10 4 16 2 2 7 2" xfId="54288" xr:uid="{D68595B1-92F3-4761-96DC-983190916A50}"/>
    <cellStyle name="Comma 10 4 16 2 2 8" xfId="36943" xr:uid="{3C2FCECF-0B85-453E-BEB4-B15ABE7B3178}"/>
    <cellStyle name="Comma 10 4 16 2 2 9" xfId="29241" xr:uid="{E7FF9E6D-D759-469E-B770-2B5DB84394A4}"/>
    <cellStyle name="Comma 10 4 16 2 3" xfId="7208" xr:uid="{F00ADBD1-E728-465F-B96F-F5EACC44F694}"/>
    <cellStyle name="Comma 10 4 16 2 3 2" xfId="14913" xr:uid="{F30B83B0-88AB-41CF-8396-7226E89DA1A2}"/>
    <cellStyle name="Comma 10 4 16 2 3 2 2" xfId="47665" xr:uid="{DF9E7CE3-D3E1-45DF-B721-14A507AAC35F}"/>
    <cellStyle name="Comma 10 4 16 2 3 3" xfId="22620" xr:uid="{CC3800A5-C2F2-42FF-8C02-513D789484F3}"/>
    <cellStyle name="Comma 10 4 16 2 3 3 2" xfId="55371" xr:uid="{A680E55A-552C-4DD3-AE2B-D768575A81BA}"/>
    <cellStyle name="Comma 10 4 16 2 3 4" xfId="39960" xr:uid="{FB62DE99-7D27-4CF2-8BFF-379958CE4226}"/>
    <cellStyle name="Comma 10 4 16 2 3 5" xfId="30324" xr:uid="{8F1C9174-4B9C-469E-B238-5DB6110225D6}"/>
    <cellStyle name="Comma 10 4 16 2 4" xfId="9133" xr:uid="{8AB0493D-1681-4925-8C2A-9CF2638E3F43}"/>
    <cellStyle name="Comma 10 4 16 2 4 2" xfId="16838" xr:uid="{9D90AAFB-6595-4793-B411-A70312949683}"/>
    <cellStyle name="Comma 10 4 16 2 4 2 2" xfId="49590" xr:uid="{F86D3187-2058-4FA5-9F87-7C867A03F8A3}"/>
    <cellStyle name="Comma 10 4 16 2 4 3" xfId="24545" xr:uid="{6A807359-B89F-48A2-BA0F-AB7B850F0FDE}"/>
    <cellStyle name="Comma 10 4 16 2 4 3 2" xfId="57296" xr:uid="{88F89097-F196-4FBB-9FB1-3F15F8DADDBB}"/>
    <cellStyle name="Comma 10 4 16 2 4 4" xfId="41885" xr:uid="{3F5F6CEF-DCEC-4C94-A94F-EE224E26E0B9}"/>
    <cellStyle name="Comma 10 4 16 2 4 5" xfId="32249" xr:uid="{A6FE2317-F066-4EAF-B14E-A0DBFC638832}"/>
    <cellStyle name="Comma 10 4 16 2 5" xfId="11060" xr:uid="{C0879B67-04E6-455C-912B-B863F7555E87}"/>
    <cellStyle name="Comma 10 4 16 2 5 2" xfId="18765" xr:uid="{B2D383CB-09DB-4372-B390-0418AB3FD5DA}"/>
    <cellStyle name="Comma 10 4 16 2 5 2 2" xfId="51517" xr:uid="{545E02EE-76C4-4C9F-9372-DA2C8C0EE261}"/>
    <cellStyle name="Comma 10 4 16 2 5 3" xfId="26472" xr:uid="{4F26B760-6BDF-4F19-9207-BAE6B7062CAE}"/>
    <cellStyle name="Comma 10 4 16 2 5 3 2" xfId="59223" xr:uid="{E385E42C-7848-4D13-BDBA-2AB718DB0E5D}"/>
    <cellStyle name="Comma 10 4 16 2 5 4" xfId="43812" xr:uid="{F9AD2562-0828-4B47-B89F-6E06AC50C5BE}"/>
    <cellStyle name="Comma 10 4 16 2 5 5" xfId="34176" xr:uid="{E2C3CEE5-0836-4E57-8EFE-075C63688405}"/>
    <cellStyle name="Comma 10 4 16 2 6" xfId="5277" xr:uid="{0F10EA82-FAC0-416E-845A-1163E44A1DA7}"/>
    <cellStyle name="Comma 10 4 16 2 6 2" xfId="38029" xr:uid="{5DE4CED6-3CE8-4992-8FA8-DB28795F4DCA}"/>
    <cellStyle name="Comma 10 4 16 2 7" xfId="12989" xr:uid="{0804E91E-D43F-4C65-BB8A-FC5BD3A13F35}"/>
    <cellStyle name="Comma 10 4 16 2 7 2" xfId="45741" xr:uid="{1CDF780C-454A-41F4-B184-9890D3287086}"/>
    <cellStyle name="Comma 10 4 16 2 8" xfId="20696" xr:uid="{B47D7465-ECE9-4173-B72D-AC47ECEE4002}"/>
    <cellStyle name="Comma 10 4 16 2 8 2" xfId="53447" xr:uid="{534D992F-DA0E-439C-8926-7EC436CFA3F7}"/>
    <cellStyle name="Comma 10 4 16 2 9" xfId="36102" xr:uid="{8FD5BAD5-8940-439C-9031-7D07885EC484}"/>
    <cellStyle name="Comma 10 4 16 3" xfId="3736" xr:uid="{146072D1-4779-48A3-8C36-E581F12DD05C}"/>
    <cellStyle name="Comma 10 4 16 3 2" xfId="7604" xr:uid="{A5163ECD-6566-456E-8AAD-977CDD0EAA59}"/>
    <cellStyle name="Comma 10 4 16 3 2 2" xfId="15309" xr:uid="{A3AD55A9-1924-44E9-8AEF-A0019C890406}"/>
    <cellStyle name="Comma 10 4 16 3 2 2 2" xfId="48061" xr:uid="{02F3590E-4762-4DF2-9E1A-566DB062CA0B}"/>
    <cellStyle name="Comma 10 4 16 3 2 3" xfId="23016" xr:uid="{A8CF0791-3689-4DF0-A7E7-6F5AA235D75E}"/>
    <cellStyle name="Comma 10 4 16 3 2 3 2" xfId="55767" xr:uid="{E356FB01-AD00-40C9-A620-F2EB0B03080C}"/>
    <cellStyle name="Comma 10 4 16 3 2 4" xfId="40356" xr:uid="{3BA16C85-3697-4D8E-AF4D-31373100EF1D}"/>
    <cellStyle name="Comma 10 4 16 3 2 5" xfId="30720" xr:uid="{D474078C-6946-4BEC-9A89-F93EE1FDD164}"/>
    <cellStyle name="Comma 10 4 16 3 3" xfId="9529" xr:uid="{56505D38-CEDD-43BA-9BD7-FFDE44EBE3CF}"/>
    <cellStyle name="Comma 10 4 16 3 3 2" xfId="17234" xr:uid="{9C2D6295-6A31-4D0D-8AB1-0944C71CB32C}"/>
    <cellStyle name="Comma 10 4 16 3 3 2 2" xfId="49986" xr:uid="{1654C5A3-D8D5-417F-90BE-01FFD8847D08}"/>
    <cellStyle name="Comma 10 4 16 3 3 3" xfId="24941" xr:uid="{1C668998-DD3D-461F-ACAC-9D417D125881}"/>
    <cellStyle name="Comma 10 4 16 3 3 3 2" xfId="57692" xr:uid="{E5F795FE-2D62-4BDB-885A-24523DA718D3}"/>
    <cellStyle name="Comma 10 4 16 3 3 4" xfId="42281" xr:uid="{2FDF7F02-B3A4-4F64-A4AC-D87EB9602E78}"/>
    <cellStyle name="Comma 10 4 16 3 3 5" xfId="32645" xr:uid="{A17632D1-D746-44D9-9999-13EAF13C2E43}"/>
    <cellStyle name="Comma 10 4 16 3 4" xfId="11456" xr:uid="{A9AC6214-9106-40D6-B1BB-1030057769A4}"/>
    <cellStyle name="Comma 10 4 16 3 4 2" xfId="19161" xr:uid="{D5BA6C0C-EC22-4324-A85A-20897089A33A}"/>
    <cellStyle name="Comma 10 4 16 3 4 2 2" xfId="51913" xr:uid="{B2B08ADB-3F88-482E-868B-5E1DAC1BF490}"/>
    <cellStyle name="Comma 10 4 16 3 4 3" xfId="26868" xr:uid="{4C217252-3D92-4B6B-B723-BE750E106D45}"/>
    <cellStyle name="Comma 10 4 16 3 4 3 2" xfId="59619" xr:uid="{B98EB90E-4536-462D-8F19-3718FF69179A}"/>
    <cellStyle name="Comma 10 4 16 3 4 4" xfId="44208" xr:uid="{3C47E00C-242A-4AC4-BC0B-EDC7A36A3B1C}"/>
    <cellStyle name="Comma 10 4 16 3 4 5" xfId="34572" xr:uid="{97C17DD3-67D9-42AE-A392-6B894D2FEEF4}"/>
    <cellStyle name="Comma 10 4 16 3 5" xfId="5673" xr:uid="{0BC13AC0-003F-4E35-902A-905674045E4F}"/>
    <cellStyle name="Comma 10 4 16 3 5 2" xfId="38425" xr:uid="{E901815F-EF56-47F3-A883-E6389C556384}"/>
    <cellStyle name="Comma 10 4 16 3 6" xfId="13385" xr:uid="{FA3F960E-DFFC-4FB9-8FC1-C148112129F3}"/>
    <cellStyle name="Comma 10 4 16 3 6 2" xfId="46137" xr:uid="{C0035A9B-57F4-408A-AD04-C8A451A44C5C}"/>
    <cellStyle name="Comma 10 4 16 3 7" xfId="21092" xr:uid="{5386DE1D-986D-4159-AE87-9300F9AB7F7B}"/>
    <cellStyle name="Comma 10 4 16 3 7 2" xfId="53843" xr:uid="{5F852F7E-3AD6-4D3E-9A22-0A5430C30961}"/>
    <cellStyle name="Comma 10 4 16 3 8" xfId="36498" xr:uid="{5F135A7F-462F-4D79-8554-F027266FC0FA}"/>
    <cellStyle name="Comma 10 4 16 3 9" xfId="28796" xr:uid="{75EA8A70-F908-4A23-A322-E8A1535FEA8D}"/>
    <cellStyle name="Comma 10 4 16 4" xfId="6847" xr:uid="{0BC2B5E0-0BF9-42E3-AE00-5527CF2E1D3C}"/>
    <cellStyle name="Comma 10 4 16 4 2" xfId="14555" xr:uid="{9E45CC76-D550-4980-A6A5-80F3EC273520}"/>
    <cellStyle name="Comma 10 4 16 4 2 2" xfId="47307" xr:uid="{E46ECA08-6C1B-4666-B9EB-0E5D24588C45}"/>
    <cellStyle name="Comma 10 4 16 4 3" xfId="22262" xr:uid="{66A25051-0928-424E-BCD6-33E783117166}"/>
    <cellStyle name="Comma 10 4 16 4 3 2" xfId="55013" xr:uid="{B4604956-BB62-4564-A06B-B6B670E119E0}"/>
    <cellStyle name="Comma 10 4 16 4 4" xfId="39599" xr:uid="{58BEEE50-670D-497E-A3D4-63879E7EE1EE}"/>
    <cellStyle name="Comma 10 4 16 4 5" xfId="29966" xr:uid="{8748A7C9-E00E-40F9-8F1B-C38230151D33}"/>
    <cellStyle name="Comma 10 4 16 5" xfId="8774" xr:uid="{4FB79F83-5AEE-43C4-BD61-65A2C8665C4E}"/>
    <cellStyle name="Comma 10 4 16 5 2" xfId="16479" xr:uid="{C9130B6D-0CDC-4B2F-81A0-CA3825C5BEE6}"/>
    <cellStyle name="Comma 10 4 16 5 2 2" xfId="49231" xr:uid="{472D6752-4E2E-4861-A3BC-91C5A9BCC4AD}"/>
    <cellStyle name="Comma 10 4 16 5 3" xfId="24186" xr:uid="{D2F54E61-64D7-4761-952F-355ACAB730F2}"/>
    <cellStyle name="Comma 10 4 16 5 3 2" xfId="56937" xr:uid="{442486D4-17C9-428A-9624-4F4AA6768A16}"/>
    <cellStyle name="Comma 10 4 16 5 4" xfId="41526" xr:uid="{F74DEB02-D625-4510-99AD-E840383D5379}"/>
    <cellStyle name="Comma 10 4 16 5 5" xfId="31890" xr:uid="{0FDA7105-117C-4625-9334-B4013704D90B}"/>
    <cellStyle name="Comma 10 4 16 6" xfId="10700" xr:uid="{F5532257-BB29-4465-9E9D-E760BF43AE21}"/>
    <cellStyle name="Comma 10 4 16 6 2" xfId="18405" xr:uid="{EFED6781-5D43-42B0-925F-92BA9B058BF7}"/>
    <cellStyle name="Comma 10 4 16 6 2 2" xfId="51157" xr:uid="{D63E89BC-6C9D-4F72-BCAC-5D1BDC47AD5D}"/>
    <cellStyle name="Comma 10 4 16 6 3" xfId="26112" xr:uid="{3DF102FE-F598-40E5-9BA9-A731BCD9A488}"/>
    <cellStyle name="Comma 10 4 16 6 3 2" xfId="58863" xr:uid="{F2ACDFFA-B5BC-41AB-8E5E-7FF77AA92E39}"/>
    <cellStyle name="Comma 10 4 16 6 4" xfId="43452" xr:uid="{3BF135DC-B0CE-4AD5-AB40-3023447AFC8C}"/>
    <cellStyle name="Comma 10 4 16 6 5" xfId="33816" xr:uid="{168D3EF2-AE05-456F-BBFD-464DE3440CB9}"/>
    <cellStyle name="Comma 10 4 16 7" xfId="4918" xr:uid="{D4FEE8D4-3C1A-45BA-AFB0-E91247930E83}"/>
    <cellStyle name="Comma 10 4 16 7 2" xfId="37670" xr:uid="{987ADC67-E22E-4057-A38B-4E428D56C865}"/>
    <cellStyle name="Comma 10 4 16 8" xfId="12630" xr:uid="{B228DC5E-B3B0-41CA-A2FF-F056B394F316}"/>
    <cellStyle name="Comma 10 4 16 8 2" xfId="45382" xr:uid="{906CFDFF-1B6D-4D85-888C-5BC450F15AFC}"/>
    <cellStyle name="Comma 10 4 16 9" xfId="20338" xr:uid="{1DE7A91A-717E-4FAB-A1DA-1DDC7123D96B}"/>
    <cellStyle name="Comma 10 4 16 9 2" xfId="53089" xr:uid="{3BC5F5C4-46E0-4888-91EA-4ADE4823970E}"/>
    <cellStyle name="Comma 10 4 17" xfId="704" xr:uid="{787F1EA1-D613-458F-9867-55BC58F32313}"/>
    <cellStyle name="Comma 10 4 17 10" xfId="35745" xr:uid="{6D5E382A-1D29-482B-BA0A-EDB8E6817E7C}"/>
    <cellStyle name="Comma 10 4 17 11" xfId="28043" xr:uid="{DA36E5E9-C74F-444A-82E1-D138C00E4206}"/>
    <cellStyle name="Comma 10 4 17 12" xfId="2932" xr:uid="{F6F2BC04-DFE5-42E7-A00C-0BB9F7796736}"/>
    <cellStyle name="Comma 10 4 17 13" xfId="60516" xr:uid="{E683F781-F95A-48C5-91A6-4529F60E4B93}"/>
    <cellStyle name="Comma 10 4 17 2" xfId="2216" xr:uid="{B7A78DA4-07CA-4C43-B11A-49015C32CD89}"/>
    <cellStyle name="Comma 10 4 17 2 10" xfId="28401" xr:uid="{CDC60FE7-EA14-4862-90C5-679D573FD800}"/>
    <cellStyle name="Comma 10 4 17 2 11" xfId="3341" xr:uid="{218C72E7-3999-488B-96A2-4945D2FD6C22}"/>
    <cellStyle name="Comma 10 4 17 2 12" xfId="61232" xr:uid="{032CCF35-23C6-4B8F-BFE7-32F1BB085F7E}"/>
    <cellStyle name="Comma 10 4 17 2 2" xfId="4187" xr:uid="{5A91DAB6-5D03-43D9-B636-4BD5C00D0934}"/>
    <cellStyle name="Comma 10 4 17 2 2 2" xfId="8050" xr:uid="{7501DDAC-1B05-48BE-BEB2-74DBE8FFEF70}"/>
    <cellStyle name="Comma 10 4 17 2 2 2 2" xfId="15755" xr:uid="{A48A7703-0453-4A5D-803E-2C728EE24A80}"/>
    <cellStyle name="Comma 10 4 17 2 2 2 2 2" xfId="48507" xr:uid="{32C93062-5756-4B10-B240-E27D6D7E8D3C}"/>
    <cellStyle name="Comma 10 4 17 2 2 2 3" xfId="23462" xr:uid="{0250165A-A38B-4079-A485-477072AA4226}"/>
    <cellStyle name="Comma 10 4 17 2 2 2 3 2" xfId="56213" xr:uid="{94D731D8-E7FB-4EDD-A375-2BAF27D7E625}"/>
    <cellStyle name="Comma 10 4 17 2 2 2 4" xfId="40802" xr:uid="{55AA99A4-2A90-44C5-9D80-F82CB14F44F5}"/>
    <cellStyle name="Comma 10 4 17 2 2 2 5" xfId="31166" xr:uid="{13D793D3-EAD8-4ABF-A5AB-8EC8F35E78E1}"/>
    <cellStyle name="Comma 10 4 17 2 2 3" xfId="9975" xr:uid="{BD682E8A-AF67-4C2D-9BAB-561F8DD4DF23}"/>
    <cellStyle name="Comma 10 4 17 2 2 3 2" xfId="17680" xr:uid="{114DAE6E-A408-4E4F-A72B-31D1F53F1E20}"/>
    <cellStyle name="Comma 10 4 17 2 2 3 2 2" xfId="50432" xr:uid="{677CFB6D-64E0-4ECD-8845-D2E563B9A4F1}"/>
    <cellStyle name="Comma 10 4 17 2 2 3 3" xfId="25387" xr:uid="{F12B0FDA-0FA3-4B4E-868A-C68FE3E3B5B2}"/>
    <cellStyle name="Comma 10 4 17 2 2 3 3 2" xfId="58138" xr:uid="{9E2A14F3-1E5D-4757-A00B-CDEDA8C40AC0}"/>
    <cellStyle name="Comma 10 4 17 2 2 3 4" xfId="42727" xr:uid="{624100A0-1F4C-469D-BB62-A52A20E783F6}"/>
    <cellStyle name="Comma 10 4 17 2 2 3 5" xfId="33091" xr:uid="{612D0960-75AA-4DCB-BEF7-57CB28C228E7}"/>
    <cellStyle name="Comma 10 4 17 2 2 4" xfId="11902" xr:uid="{3EF268DD-5F91-4CA5-8C04-71B712215C0B}"/>
    <cellStyle name="Comma 10 4 17 2 2 4 2" xfId="19607" xr:uid="{A65CCDB5-C023-4B25-BD76-C97650553DF2}"/>
    <cellStyle name="Comma 10 4 17 2 2 4 2 2" xfId="52359" xr:uid="{586BF7FF-4758-41F8-A6AE-A71593F5AD17}"/>
    <cellStyle name="Comma 10 4 17 2 2 4 3" xfId="27314" xr:uid="{FE03F758-FA15-454C-BF8B-97FC42D40B6C}"/>
    <cellStyle name="Comma 10 4 17 2 2 4 3 2" xfId="60065" xr:uid="{7A1A035E-9D41-4A53-86F2-EA5EADB7C1AE}"/>
    <cellStyle name="Comma 10 4 17 2 2 4 4" xfId="44654" xr:uid="{9A06EC16-D44A-4FB8-88C7-55605E778DDA}"/>
    <cellStyle name="Comma 10 4 17 2 2 4 5" xfId="35018" xr:uid="{B02E3F51-419F-4DD1-8F0E-1D799BB2CB9F}"/>
    <cellStyle name="Comma 10 4 17 2 2 5" xfId="6119" xr:uid="{BB75F7C1-1323-4EA5-A62E-A4AB1FE2AAAB}"/>
    <cellStyle name="Comma 10 4 17 2 2 5 2" xfId="38871" xr:uid="{5834CFE5-FB44-49D1-951D-4D10B67267A6}"/>
    <cellStyle name="Comma 10 4 17 2 2 6" xfId="13831" xr:uid="{FADAB262-FAD0-4AAE-81DC-EB0CC4F91F92}"/>
    <cellStyle name="Comma 10 4 17 2 2 6 2" xfId="46583" xr:uid="{C3801B07-6F67-4866-94B5-F1DE8F42807A}"/>
    <cellStyle name="Comma 10 4 17 2 2 7" xfId="21538" xr:uid="{3F2EABB2-AEEB-4F4F-9C05-FB3BC3164EFE}"/>
    <cellStyle name="Comma 10 4 17 2 2 7 2" xfId="54289" xr:uid="{F25109F5-5675-4A1F-A4E7-DBCDAC4B9CC6}"/>
    <cellStyle name="Comma 10 4 17 2 2 8" xfId="36944" xr:uid="{1152F96C-5416-480D-940F-DB6AC95FBEB7}"/>
    <cellStyle name="Comma 10 4 17 2 2 9" xfId="29242" xr:uid="{A54A7CA6-F416-4CED-9C06-44E416B01AF8}"/>
    <cellStyle name="Comma 10 4 17 2 3" xfId="7209" xr:uid="{E7293286-C291-41D1-9D84-E1B31FDD8F84}"/>
    <cellStyle name="Comma 10 4 17 2 3 2" xfId="14914" xr:uid="{8FB716B6-E518-4F3C-B6BF-3AA47EFE8A37}"/>
    <cellStyle name="Comma 10 4 17 2 3 2 2" xfId="47666" xr:uid="{4278FD60-0976-4938-B452-31990798B633}"/>
    <cellStyle name="Comma 10 4 17 2 3 3" xfId="22621" xr:uid="{CC2AA3AA-67FF-463A-B69D-2693FEC23A0B}"/>
    <cellStyle name="Comma 10 4 17 2 3 3 2" xfId="55372" xr:uid="{9FADAF6C-6614-4998-A375-CE2C5C3E7A52}"/>
    <cellStyle name="Comma 10 4 17 2 3 4" xfId="39961" xr:uid="{246E84D0-689D-40A1-88A9-CDE6A52C1873}"/>
    <cellStyle name="Comma 10 4 17 2 3 5" xfId="30325" xr:uid="{075E8341-A160-49E0-B8BA-39F471C83C9A}"/>
    <cellStyle name="Comma 10 4 17 2 4" xfId="9134" xr:uid="{896E3029-C231-4F97-A721-65727A3CE4AA}"/>
    <cellStyle name="Comma 10 4 17 2 4 2" xfId="16839" xr:uid="{E55BAB37-232C-4E7F-96D3-BF0B05595691}"/>
    <cellStyle name="Comma 10 4 17 2 4 2 2" xfId="49591" xr:uid="{83957DE8-525B-476E-8C27-326E66949019}"/>
    <cellStyle name="Comma 10 4 17 2 4 3" xfId="24546" xr:uid="{BD8BC418-830E-4370-A006-16199188159C}"/>
    <cellStyle name="Comma 10 4 17 2 4 3 2" xfId="57297" xr:uid="{5F8813BF-601E-452D-A1E0-2A91AF14B19F}"/>
    <cellStyle name="Comma 10 4 17 2 4 4" xfId="41886" xr:uid="{BE767A87-50EF-4BBA-9A18-98B948F2E487}"/>
    <cellStyle name="Comma 10 4 17 2 4 5" xfId="32250" xr:uid="{9C9687EB-6E38-4222-AAB2-3D3F4C39B37C}"/>
    <cellStyle name="Comma 10 4 17 2 5" xfId="11061" xr:uid="{1F4FF041-56C9-44FF-9022-B0D398D8A5BF}"/>
    <cellStyle name="Comma 10 4 17 2 5 2" xfId="18766" xr:uid="{3E086A2A-307F-4F19-8B86-9C7F53FDD8D2}"/>
    <cellStyle name="Comma 10 4 17 2 5 2 2" xfId="51518" xr:uid="{5A4EE9B8-C1B8-41B5-82C3-7BB54871B10D}"/>
    <cellStyle name="Comma 10 4 17 2 5 3" xfId="26473" xr:uid="{F639F89C-16AC-4D7B-A184-7CDF443C6F13}"/>
    <cellStyle name="Comma 10 4 17 2 5 3 2" xfId="59224" xr:uid="{6FEB9136-CE4F-4641-9343-DB53D0FB1CD7}"/>
    <cellStyle name="Comma 10 4 17 2 5 4" xfId="43813" xr:uid="{C0961EF7-D213-49BE-857D-8C12CB6CC7B5}"/>
    <cellStyle name="Comma 10 4 17 2 5 5" xfId="34177" xr:uid="{F3E58D16-A270-4BDF-9094-3DF40375DBDC}"/>
    <cellStyle name="Comma 10 4 17 2 6" xfId="5278" xr:uid="{FDAAADB6-E29B-4422-AC06-2B46E061F46D}"/>
    <cellStyle name="Comma 10 4 17 2 6 2" xfId="38030" xr:uid="{A7CA7125-1777-4125-8C51-20C8B22C5151}"/>
    <cellStyle name="Comma 10 4 17 2 7" xfId="12990" xr:uid="{EE35DAC6-A49B-45CB-B7EB-338E079EF07B}"/>
    <cellStyle name="Comma 10 4 17 2 7 2" xfId="45742" xr:uid="{31400CDD-3C50-4142-816A-090982972C71}"/>
    <cellStyle name="Comma 10 4 17 2 8" xfId="20697" xr:uid="{1C1E7C68-D03C-4DEB-B759-C20079EA622C}"/>
    <cellStyle name="Comma 10 4 17 2 8 2" xfId="53448" xr:uid="{8A615BAC-FF38-419F-BD3B-940FFD3C6161}"/>
    <cellStyle name="Comma 10 4 17 2 9" xfId="36103" xr:uid="{3695C572-1977-43EA-BDD5-16AF8322DCF8}"/>
    <cellStyle name="Comma 10 4 17 3" xfId="3737" xr:uid="{CFB0DA8A-B5EE-4ED5-AF27-BC0DA4484A81}"/>
    <cellStyle name="Comma 10 4 17 3 2" xfId="7605" xr:uid="{238BB5E4-45C2-418D-9FA2-967B0606CDEB}"/>
    <cellStyle name="Comma 10 4 17 3 2 2" xfId="15310" xr:uid="{B0429BA7-9B1C-42F8-B130-C9E00FD75818}"/>
    <cellStyle name="Comma 10 4 17 3 2 2 2" xfId="48062" xr:uid="{5E173863-24E4-43B5-AD1C-2CEF7D543580}"/>
    <cellStyle name="Comma 10 4 17 3 2 3" xfId="23017" xr:uid="{D7DEAB47-E70C-428D-800E-E6493EC4EA88}"/>
    <cellStyle name="Comma 10 4 17 3 2 3 2" xfId="55768" xr:uid="{19762C61-D12A-4B1F-91F3-A7AE2A0CFC9A}"/>
    <cellStyle name="Comma 10 4 17 3 2 4" xfId="40357" xr:uid="{F8B47522-981A-4F44-A965-00FEEBAEB447}"/>
    <cellStyle name="Comma 10 4 17 3 2 5" xfId="30721" xr:uid="{C8B2AB6D-AB07-4591-AD26-A9B4BE95D0AC}"/>
    <cellStyle name="Comma 10 4 17 3 3" xfId="9530" xr:uid="{CCA6BAD5-BF5F-4CBA-94BE-AEEEB58DF03D}"/>
    <cellStyle name="Comma 10 4 17 3 3 2" xfId="17235" xr:uid="{53A5B654-CCA0-406D-94E1-5E0AF2CC2A97}"/>
    <cellStyle name="Comma 10 4 17 3 3 2 2" xfId="49987" xr:uid="{96E9F861-A0E1-49D8-874A-3A51BF462B24}"/>
    <cellStyle name="Comma 10 4 17 3 3 3" xfId="24942" xr:uid="{969018F7-5E4E-402B-BCAB-B2322C28232A}"/>
    <cellStyle name="Comma 10 4 17 3 3 3 2" xfId="57693" xr:uid="{CC5E5277-774F-42A8-A9AF-8C2364BF312E}"/>
    <cellStyle name="Comma 10 4 17 3 3 4" xfId="42282" xr:uid="{4037D845-F9BA-4454-BFDF-8B365B0F4674}"/>
    <cellStyle name="Comma 10 4 17 3 3 5" xfId="32646" xr:uid="{CB17A296-3B56-45B7-ABE2-BA4CFC51264A}"/>
    <cellStyle name="Comma 10 4 17 3 4" xfId="11457" xr:uid="{82FB9762-0C15-4FFD-8AB1-4630D288C435}"/>
    <cellStyle name="Comma 10 4 17 3 4 2" xfId="19162" xr:uid="{6D4C82A8-D627-4FDD-958C-075D534ACC7F}"/>
    <cellStyle name="Comma 10 4 17 3 4 2 2" xfId="51914" xr:uid="{C5C2FDA5-DD17-4563-A034-64B6AEC10E93}"/>
    <cellStyle name="Comma 10 4 17 3 4 3" xfId="26869" xr:uid="{9183E1D4-3051-4640-B5A0-ADDE7CCDABDB}"/>
    <cellStyle name="Comma 10 4 17 3 4 3 2" xfId="59620" xr:uid="{6AC919A3-A4A0-4827-BF09-A804890DCD33}"/>
    <cellStyle name="Comma 10 4 17 3 4 4" xfId="44209" xr:uid="{3351251E-CA56-4A75-AB26-E76115E2D1F3}"/>
    <cellStyle name="Comma 10 4 17 3 4 5" xfId="34573" xr:uid="{65230989-6D14-4FAF-A158-AFF431F7F5CC}"/>
    <cellStyle name="Comma 10 4 17 3 5" xfId="5674" xr:uid="{FE9EBF31-2433-4217-8100-EEBF17E3BFF1}"/>
    <cellStyle name="Comma 10 4 17 3 5 2" xfId="38426" xr:uid="{94B3CC20-2B64-4F1B-9C28-F0284C67C951}"/>
    <cellStyle name="Comma 10 4 17 3 6" xfId="13386" xr:uid="{72A549CA-6D11-4936-8928-5FCC94D7E822}"/>
    <cellStyle name="Comma 10 4 17 3 6 2" xfId="46138" xr:uid="{E4583B17-9FEB-4810-B4B4-626E14C3DF88}"/>
    <cellStyle name="Comma 10 4 17 3 7" xfId="21093" xr:uid="{9CC78736-31C8-44B7-BEC2-C09CC5CD0E93}"/>
    <cellStyle name="Comma 10 4 17 3 7 2" xfId="53844" xr:uid="{76FBD2AF-F6A7-401A-A600-F330EA690899}"/>
    <cellStyle name="Comma 10 4 17 3 8" xfId="36499" xr:uid="{4CCA19B5-2666-43E2-A83B-B4843C88D3C1}"/>
    <cellStyle name="Comma 10 4 17 3 9" xfId="28797" xr:uid="{6209611F-8301-497F-8009-BD4264EFF8B3}"/>
    <cellStyle name="Comma 10 4 17 4" xfId="6848" xr:uid="{0A42A388-2E53-4C68-B70D-727B97BB1B3A}"/>
    <cellStyle name="Comma 10 4 17 4 2" xfId="14556" xr:uid="{D8273AEE-A51C-42E5-B823-331C2EC81E9D}"/>
    <cellStyle name="Comma 10 4 17 4 2 2" xfId="47308" xr:uid="{6A334F07-2D8F-4789-90BB-7BAA8A4A2B61}"/>
    <cellStyle name="Comma 10 4 17 4 3" xfId="22263" xr:uid="{93FF98A0-664C-4C32-B280-39FB776E7E25}"/>
    <cellStyle name="Comma 10 4 17 4 3 2" xfId="55014" xr:uid="{F080A442-6864-4482-AF55-DBCF11DAE19A}"/>
    <cellStyle name="Comma 10 4 17 4 4" xfId="39600" xr:uid="{04527D1A-4A9D-4A54-A502-7E02A3B4384F}"/>
    <cellStyle name="Comma 10 4 17 4 5" xfId="29967" xr:uid="{1A5BB3CD-C061-4563-ABA9-8F460B12FA54}"/>
    <cellStyle name="Comma 10 4 17 5" xfId="8775" xr:uid="{30DF7445-BE62-4CEB-8F4F-6C2B8EB671F1}"/>
    <cellStyle name="Comma 10 4 17 5 2" xfId="16480" xr:uid="{F71587C9-1309-4D70-A529-797D2D8E454E}"/>
    <cellStyle name="Comma 10 4 17 5 2 2" xfId="49232" xr:uid="{BB746358-BAD1-4199-A0BB-6ECE176FE3FA}"/>
    <cellStyle name="Comma 10 4 17 5 3" xfId="24187" xr:uid="{6A2D1629-C7F9-4692-A2D6-21E32819FE85}"/>
    <cellStyle name="Comma 10 4 17 5 3 2" xfId="56938" xr:uid="{EF317A4B-117B-4050-AD98-700746A41B9A}"/>
    <cellStyle name="Comma 10 4 17 5 4" xfId="41527" xr:uid="{DEE2B882-3B62-4D20-B492-56AAC6E3468E}"/>
    <cellStyle name="Comma 10 4 17 5 5" xfId="31891" xr:uid="{3A41CE0B-944E-4BB1-AB74-560C12DC31CF}"/>
    <cellStyle name="Comma 10 4 17 6" xfId="10701" xr:uid="{5A9DBDDD-EEC3-46C8-88E8-EF82B0D9CC99}"/>
    <cellStyle name="Comma 10 4 17 6 2" xfId="18406" xr:uid="{9CE2AD10-AB94-442E-AAAB-1C52AC850C96}"/>
    <cellStyle name="Comma 10 4 17 6 2 2" xfId="51158" xr:uid="{31AA4FF2-EC7E-4103-8E25-2B0B345595E3}"/>
    <cellStyle name="Comma 10 4 17 6 3" xfId="26113" xr:uid="{EE8D1736-E9C7-4655-B62B-DE6F530BE5A8}"/>
    <cellStyle name="Comma 10 4 17 6 3 2" xfId="58864" xr:uid="{9EE1139E-A2B4-4E7B-A5E0-E76E25D384A2}"/>
    <cellStyle name="Comma 10 4 17 6 4" xfId="43453" xr:uid="{9210410C-AC88-44AA-97A9-E407A9E559E0}"/>
    <cellStyle name="Comma 10 4 17 6 5" xfId="33817" xr:uid="{33EA214A-043E-4C4F-8973-1650DE7ED0F8}"/>
    <cellStyle name="Comma 10 4 17 7" xfId="4919" xr:uid="{198B53EE-8C18-4ADD-9669-F43ECDD994DE}"/>
    <cellStyle name="Comma 10 4 17 7 2" xfId="37671" xr:uid="{811CA65D-17BB-4085-93E5-A4FE2FD1A213}"/>
    <cellStyle name="Comma 10 4 17 8" xfId="12631" xr:uid="{2101D9AD-0843-4818-8CEF-79BB78C1C6F0}"/>
    <cellStyle name="Comma 10 4 17 8 2" xfId="45383" xr:uid="{C47C3A58-B3D2-4BB6-968E-57411802301E}"/>
    <cellStyle name="Comma 10 4 17 9" xfId="20339" xr:uid="{8677F9C0-2C97-4789-A0EF-43AEE21AA059}"/>
    <cellStyle name="Comma 10 4 17 9 2" xfId="53090" xr:uid="{F9ECD984-FC53-4EBE-B97B-722C323EE20A}"/>
    <cellStyle name="Comma 10 4 18" xfId="2208" xr:uid="{E74B976A-49A8-4CD2-AA5A-5626915E3381}"/>
    <cellStyle name="Comma 10 4 18 10" xfId="28393" xr:uid="{BBED755D-2281-4323-9FBA-1F42C23A75CE}"/>
    <cellStyle name="Comma 10 4 18 11" xfId="3333" xr:uid="{B6849F39-0C1A-4F21-A46E-9F00151D71C0}"/>
    <cellStyle name="Comma 10 4 18 12" xfId="61224" xr:uid="{981561EE-601B-4CE0-A91A-B4EF0E731916}"/>
    <cellStyle name="Comma 10 4 18 2" xfId="4179" xr:uid="{D7598EE1-93F0-41F9-BFA0-A91CAA65C166}"/>
    <cellStyle name="Comma 10 4 18 2 2" xfId="8042" xr:uid="{755AF4FA-91A8-45EB-BF3C-C7009D756FF6}"/>
    <cellStyle name="Comma 10 4 18 2 2 2" xfId="15747" xr:uid="{9767F6F2-8243-4249-BBE4-C07942D3D10D}"/>
    <cellStyle name="Comma 10 4 18 2 2 2 2" xfId="48499" xr:uid="{47E83EC4-EB27-4AAA-A5EF-222167FF9EE2}"/>
    <cellStyle name="Comma 10 4 18 2 2 3" xfId="23454" xr:uid="{2C70B9AD-3462-4556-890E-2F4E74815587}"/>
    <cellStyle name="Comma 10 4 18 2 2 3 2" xfId="56205" xr:uid="{35AA8729-4825-4BCE-A1AF-64694B3D4D08}"/>
    <cellStyle name="Comma 10 4 18 2 2 4" xfId="40794" xr:uid="{791E223D-7134-4DF3-97C2-29F58FC6C93C}"/>
    <cellStyle name="Comma 10 4 18 2 2 5" xfId="31158" xr:uid="{290CCF9C-7A05-450D-9BFE-81C6FC77CE3C}"/>
    <cellStyle name="Comma 10 4 18 2 3" xfId="9967" xr:uid="{B1024E72-B4D5-427D-AE28-6B708C132FAB}"/>
    <cellStyle name="Comma 10 4 18 2 3 2" xfId="17672" xr:uid="{53CBFD2C-8546-4B70-A270-3A60D4DB938E}"/>
    <cellStyle name="Comma 10 4 18 2 3 2 2" xfId="50424" xr:uid="{B494B7A0-ACA0-4200-9A6A-9B61BF5CFF38}"/>
    <cellStyle name="Comma 10 4 18 2 3 3" xfId="25379" xr:uid="{66891BD1-52B1-4ED4-B54E-6FB7786C53DF}"/>
    <cellStyle name="Comma 10 4 18 2 3 3 2" xfId="58130" xr:uid="{5937F944-ECB6-4E0F-BEA1-DD4F3331DD8A}"/>
    <cellStyle name="Comma 10 4 18 2 3 4" xfId="42719" xr:uid="{C5ADBA67-5269-4836-AF07-5A8C38065E11}"/>
    <cellStyle name="Comma 10 4 18 2 3 5" xfId="33083" xr:uid="{11F79519-7E7B-44A4-95E9-D0286C19EB49}"/>
    <cellStyle name="Comma 10 4 18 2 4" xfId="11894" xr:uid="{A1E8EBB9-E95E-4C16-B358-80BB8598732F}"/>
    <cellStyle name="Comma 10 4 18 2 4 2" xfId="19599" xr:uid="{06A599E2-86F3-459F-9880-6D29331EE4B7}"/>
    <cellStyle name="Comma 10 4 18 2 4 2 2" xfId="52351" xr:uid="{A39F1DF4-10A7-4A53-B854-5211A7BDE02B}"/>
    <cellStyle name="Comma 10 4 18 2 4 3" xfId="27306" xr:uid="{7B393E3F-B882-4BA7-B4DE-D75037D14FB8}"/>
    <cellStyle name="Comma 10 4 18 2 4 3 2" xfId="60057" xr:uid="{697C1609-7DFE-434B-90FB-5AA30630F52C}"/>
    <cellStyle name="Comma 10 4 18 2 4 4" xfId="44646" xr:uid="{08B13EE1-12FC-4B81-93F1-8DE9188004B3}"/>
    <cellStyle name="Comma 10 4 18 2 4 5" xfId="35010" xr:uid="{BA40DF0E-238A-46A4-A3F9-866AC97E25AD}"/>
    <cellStyle name="Comma 10 4 18 2 5" xfId="6111" xr:uid="{3F092DD6-119B-4386-9E48-4D38B3A72C49}"/>
    <cellStyle name="Comma 10 4 18 2 5 2" xfId="38863" xr:uid="{B124CC49-80CB-42B5-8D8B-13BDEEBDEBB5}"/>
    <cellStyle name="Comma 10 4 18 2 6" xfId="13823" xr:uid="{45992017-D833-4C51-8D93-8A9C6780EBFE}"/>
    <cellStyle name="Comma 10 4 18 2 6 2" xfId="46575" xr:uid="{FFF8E9C8-87B3-49CF-B868-BDC4D02FD6E0}"/>
    <cellStyle name="Comma 10 4 18 2 7" xfId="21530" xr:uid="{3A83F7A6-3612-47A1-8051-859290629E36}"/>
    <cellStyle name="Comma 10 4 18 2 7 2" xfId="54281" xr:uid="{ABC2BAFE-06DD-498B-A4AA-A5CE69EA269B}"/>
    <cellStyle name="Comma 10 4 18 2 8" xfId="36936" xr:uid="{41A4CDDC-0D99-4B95-940F-9EBBB99ECF9D}"/>
    <cellStyle name="Comma 10 4 18 2 9" xfId="29234" xr:uid="{089C5D43-0CC5-40EB-8B3D-E6709180F312}"/>
    <cellStyle name="Comma 10 4 18 3" xfId="7201" xr:uid="{7C2BB4E4-D6E6-498B-8306-E46A09A811CA}"/>
    <cellStyle name="Comma 10 4 18 3 2" xfId="14906" xr:uid="{0A453216-7F4B-4672-B585-247AE17EB48E}"/>
    <cellStyle name="Comma 10 4 18 3 2 2" xfId="47658" xr:uid="{43620A9B-5AAD-4E05-B328-72580348C7A9}"/>
    <cellStyle name="Comma 10 4 18 3 3" xfId="22613" xr:uid="{21B0220D-0D25-443F-B78E-C0211D365B44}"/>
    <cellStyle name="Comma 10 4 18 3 3 2" xfId="55364" xr:uid="{31753D0C-1ECE-40B7-8CA8-992EA321DC60}"/>
    <cellStyle name="Comma 10 4 18 3 4" xfId="39953" xr:uid="{557F229F-FD51-40B1-A7D0-A948C7B72883}"/>
    <cellStyle name="Comma 10 4 18 3 5" xfId="30317" xr:uid="{A4D690BC-B31C-469B-8BB0-97EB3CFDB3A0}"/>
    <cellStyle name="Comma 10 4 18 4" xfId="9126" xr:uid="{4007203C-DB13-4884-81AB-68F4848E42FF}"/>
    <cellStyle name="Comma 10 4 18 4 2" xfId="16831" xr:uid="{FD647236-9960-4945-B176-74E50D20F956}"/>
    <cellStyle name="Comma 10 4 18 4 2 2" xfId="49583" xr:uid="{7ED3131F-B79C-4427-8467-B65525A3EA5C}"/>
    <cellStyle name="Comma 10 4 18 4 3" xfId="24538" xr:uid="{86FB0CED-DE39-4314-B18B-06D046C0DD5E}"/>
    <cellStyle name="Comma 10 4 18 4 3 2" xfId="57289" xr:uid="{9F82D8E2-87B2-476C-83E4-F3511DBC7712}"/>
    <cellStyle name="Comma 10 4 18 4 4" xfId="41878" xr:uid="{304DE50C-6002-48DA-8366-A5AD5985D2BD}"/>
    <cellStyle name="Comma 10 4 18 4 5" xfId="32242" xr:uid="{AA67B3AF-4A40-43F7-A3FA-F252A1695669}"/>
    <cellStyle name="Comma 10 4 18 5" xfId="11053" xr:uid="{241827AF-B267-499F-9418-E65307CD13BF}"/>
    <cellStyle name="Comma 10 4 18 5 2" xfId="18758" xr:uid="{901945B5-AD7C-4B86-BED5-685E7188856B}"/>
    <cellStyle name="Comma 10 4 18 5 2 2" xfId="51510" xr:uid="{045B2D7E-1064-46E5-A8B7-20469A98683D}"/>
    <cellStyle name="Comma 10 4 18 5 3" xfId="26465" xr:uid="{4193EFC2-E117-4229-B65A-95986EBCDDAD}"/>
    <cellStyle name="Comma 10 4 18 5 3 2" xfId="59216" xr:uid="{DBC11733-B94A-403C-AC4F-B469FC17AFFE}"/>
    <cellStyle name="Comma 10 4 18 5 4" xfId="43805" xr:uid="{A4A32A8C-065D-45A0-B068-F889EBDC5CC0}"/>
    <cellStyle name="Comma 10 4 18 5 5" xfId="34169" xr:uid="{DFF2C4DC-282C-4540-9C95-1667F33C60EB}"/>
    <cellStyle name="Comma 10 4 18 6" xfId="5270" xr:uid="{FD6EFD8A-342D-4DD0-9478-5D45264C7F00}"/>
    <cellStyle name="Comma 10 4 18 6 2" xfId="38022" xr:uid="{9A666BDB-355C-4F22-A699-0DA3017B7D97}"/>
    <cellStyle name="Comma 10 4 18 7" xfId="12982" xr:uid="{60502D78-BD7A-4853-9A28-93BFF63E440E}"/>
    <cellStyle name="Comma 10 4 18 7 2" xfId="45734" xr:uid="{AA44B3AF-4D6B-4277-BBC8-85E96AF3798C}"/>
    <cellStyle name="Comma 10 4 18 8" xfId="20689" xr:uid="{BBCF8207-C757-47F4-A9CE-B636DB3FE8C4}"/>
    <cellStyle name="Comma 10 4 18 8 2" xfId="53440" xr:uid="{88A3D3A6-86D1-4C9D-8184-6585A22E7552}"/>
    <cellStyle name="Comma 10 4 18 9" xfId="36095" xr:uid="{B9D05615-3691-430F-9466-2BAB5D86C31B}"/>
    <cellStyle name="Comma 10 4 19" xfId="3729" xr:uid="{5045CDF6-7B74-4B26-A6FC-827E055868BC}"/>
    <cellStyle name="Comma 10 4 19 2" xfId="7597" xr:uid="{F3301D8F-776F-4CC3-A114-071C79A08D4E}"/>
    <cellStyle name="Comma 10 4 19 2 2" xfId="15302" xr:uid="{5ED42915-D633-4CC3-8B52-9E8399010B2A}"/>
    <cellStyle name="Comma 10 4 19 2 2 2" xfId="48054" xr:uid="{2110B08C-CA38-4C40-A718-F319FFDBEA13}"/>
    <cellStyle name="Comma 10 4 19 2 3" xfId="23009" xr:uid="{C0D0459B-6573-41A0-ABD2-3890209D964C}"/>
    <cellStyle name="Comma 10 4 19 2 3 2" xfId="55760" xr:uid="{F7E5BEFB-1E6C-4515-8758-8D5A1C2D612F}"/>
    <cellStyle name="Comma 10 4 19 2 4" xfId="40349" xr:uid="{01A4D839-0BDB-44C8-B0DF-BD28128D00C9}"/>
    <cellStyle name="Comma 10 4 19 2 5" xfId="30713" xr:uid="{F28997B0-217F-4977-8363-3860455BF09A}"/>
    <cellStyle name="Comma 10 4 19 3" xfId="9522" xr:uid="{8B162C0D-9611-462F-87FE-55767D6C7A0A}"/>
    <cellStyle name="Comma 10 4 19 3 2" xfId="17227" xr:uid="{9F708AD3-D20E-4B84-AB32-A7FFE1320CAC}"/>
    <cellStyle name="Comma 10 4 19 3 2 2" xfId="49979" xr:uid="{0000F140-D5DF-4B00-8289-6261051BC4A4}"/>
    <cellStyle name="Comma 10 4 19 3 3" xfId="24934" xr:uid="{FF5B68DF-0504-4229-AEDC-1FED81CD75BD}"/>
    <cellStyle name="Comma 10 4 19 3 3 2" xfId="57685" xr:uid="{B552E929-A23B-43D6-A634-D35895114666}"/>
    <cellStyle name="Comma 10 4 19 3 4" xfId="42274" xr:uid="{C054BB69-B253-4CA3-AC76-73FAF0AC5B76}"/>
    <cellStyle name="Comma 10 4 19 3 5" xfId="32638" xr:uid="{62E3C492-268E-480C-898D-538E42DC097A}"/>
    <cellStyle name="Comma 10 4 19 4" xfId="11449" xr:uid="{A524DA22-5108-4811-B5A0-0492F282C9BA}"/>
    <cellStyle name="Comma 10 4 19 4 2" xfId="19154" xr:uid="{C0D238EA-EF4D-4550-84E7-82843E90BD83}"/>
    <cellStyle name="Comma 10 4 19 4 2 2" xfId="51906" xr:uid="{E342BCD8-E362-4A4A-9534-5CFE6C165D1F}"/>
    <cellStyle name="Comma 10 4 19 4 3" xfId="26861" xr:uid="{FE0C0B4F-64ED-45AF-B762-04A19C1B2AEE}"/>
    <cellStyle name="Comma 10 4 19 4 3 2" xfId="59612" xr:uid="{D07B1FB6-F0ED-4E9B-8F0E-42E5FE783168}"/>
    <cellStyle name="Comma 10 4 19 4 4" xfId="44201" xr:uid="{AAB7745D-E41A-4EA6-BAA9-DD81CCA38222}"/>
    <cellStyle name="Comma 10 4 19 4 5" xfId="34565" xr:uid="{4B493670-0F9C-4DF2-832D-DF8C820FDABA}"/>
    <cellStyle name="Comma 10 4 19 5" xfId="5666" xr:uid="{AB178992-1B03-4D09-B0F4-3ABA66BF4B9B}"/>
    <cellStyle name="Comma 10 4 19 5 2" xfId="38418" xr:uid="{E20AEF2E-CA15-4C8C-AFDE-CEE4CBE0BF96}"/>
    <cellStyle name="Comma 10 4 19 6" xfId="13378" xr:uid="{DCAA3479-0207-4BD7-A6E1-202152987BBA}"/>
    <cellStyle name="Comma 10 4 19 6 2" xfId="46130" xr:uid="{9B226523-50F0-4A5D-9B5C-E06165EF2C91}"/>
    <cellStyle name="Comma 10 4 19 7" xfId="21085" xr:uid="{43C35AE9-E2BB-48CC-9F93-0539131E51DC}"/>
    <cellStyle name="Comma 10 4 19 7 2" xfId="53836" xr:uid="{26DFC722-B06E-49F1-B30C-BAAADA1170D6}"/>
    <cellStyle name="Comma 10 4 19 8" xfId="36491" xr:uid="{0D07DCA6-9157-476E-B330-800D7FF78234}"/>
    <cellStyle name="Comma 10 4 19 9" xfId="28789" xr:uid="{B721A8B9-DE2E-4094-8F02-F3217BA73BD1}"/>
    <cellStyle name="Comma 10 4 2" xfId="705" xr:uid="{3EF1A813-710B-42C7-B00C-D00E17FE8952}"/>
    <cellStyle name="Comma 10 4 2 10" xfId="35746" xr:uid="{12501FAC-5527-45ED-91F3-0C95AE2A3DD7}"/>
    <cellStyle name="Comma 10 4 2 11" xfId="28044" xr:uid="{E79ACA3D-F155-4D02-9E80-C0E27FDA11C0}"/>
    <cellStyle name="Comma 10 4 2 12" xfId="2933" xr:uid="{8AAD7B84-F662-4903-8B53-C7FE29BEC308}"/>
    <cellStyle name="Comma 10 4 2 13" xfId="60517" xr:uid="{E464E402-71E3-44F3-9F9E-87F43D01F67A}"/>
    <cellStyle name="Comma 10 4 2 2" xfId="2217" xr:uid="{4C09AAF7-9687-4903-922B-F9B36727C8A7}"/>
    <cellStyle name="Comma 10 4 2 2 10" xfId="28402" xr:uid="{3B6BB39A-3D8C-406F-96D2-2000A4815A4A}"/>
    <cellStyle name="Comma 10 4 2 2 11" xfId="3342" xr:uid="{FB1E0AD4-22C5-4B86-BFF8-A70ACC95D0CD}"/>
    <cellStyle name="Comma 10 4 2 2 12" xfId="61233" xr:uid="{D13B22FB-F5F8-4CB2-A903-4AB2B624E17A}"/>
    <cellStyle name="Comma 10 4 2 2 2" xfId="4188" xr:uid="{22DDD151-6B89-4055-AA93-05DCF2CAF812}"/>
    <cellStyle name="Comma 10 4 2 2 2 2" xfId="8051" xr:uid="{26E9CF99-B6D5-448F-842B-28D20CEA1BCE}"/>
    <cellStyle name="Comma 10 4 2 2 2 2 2" xfId="15756" xr:uid="{C29527CF-EE82-4DE6-A9EF-5F0CB37219D8}"/>
    <cellStyle name="Comma 10 4 2 2 2 2 2 2" xfId="48508" xr:uid="{8BA6D87D-D791-491A-A519-054096C5D573}"/>
    <cellStyle name="Comma 10 4 2 2 2 2 3" xfId="23463" xr:uid="{4A61BC63-486B-480E-97CA-2856A2722FEC}"/>
    <cellStyle name="Comma 10 4 2 2 2 2 3 2" xfId="56214" xr:uid="{9706A2E0-4494-4D39-AABA-42689EA83EE3}"/>
    <cellStyle name="Comma 10 4 2 2 2 2 4" xfId="40803" xr:uid="{9BDC3EF4-8CA7-43AE-9062-1DB757A535F7}"/>
    <cellStyle name="Comma 10 4 2 2 2 2 5" xfId="31167" xr:uid="{D7FAE423-C7BA-4138-8DD4-53FDB3378EB3}"/>
    <cellStyle name="Comma 10 4 2 2 2 3" xfId="9976" xr:uid="{EB27AC3D-24AB-4CAD-AD8F-C2F28FA4A782}"/>
    <cellStyle name="Comma 10 4 2 2 2 3 2" xfId="17681" xr:uid="{31B312CD-8845-4250-8AA0-DA679D8A5631}"/>
    <cellStyle name="Comma 10 4 2 2 2 3 2 2" xfId="50433" xr:uid="{1CDADFB5-6CED-4C31-A06D-9AC2C5EDFA08}"/>
    <cellStyle name="Comma 10 4 2 2 2 3 3" xfId="25388" xr:uid="{1EBB0CAC-BCFA-485E-A8EF-7CD58BB9A22D}"/>
    <cellStyle name="Comma 10 4 2 2 2 3 3 2" xfId="58139" xr:uid="{97F7A73D-BAC6-42AD-95F4-E76CBB7BD1F6}"/>
    <cellStyle name="Comma 10 4 2 2 2 3 4" xfId="42728" xr:uid="{341662AA-2DB4-4E29-9DA6-1ED9EFFD8BB0}"/>
    <cellStyle name="Comma 10 4 2 2 2 3 5" xfId="33092" xr:uid="{043F0EAF-85EC-4BF0-A6E4-BCFB20406BFB}"/>
    <cellStyle name="Comma 10 4 2 2 2 4" xfId="11903" xr:uid="{4680D3B2-FD02-4DA7-8230-288C5B121490}"/>
    <cellStyle name="Comma 10 4 2 2 2 4 2" xfId="19608" xr:uid="{219F8DDF-D942-43F9-9E74-DE8E6387CA0C}"/>
    <cellStyle name="Comma 10 4 2 2 2 4 2 2" xfId="52360" xr:uid="{FE6DCB67-823F-4CC3-95CB-7BC611B27703}"/>
    <cellStyle name="Comma 10 4 2 2 2 4 3" xfId="27315" xr:uid="{78BF930C-558D-4557-9BB4-008ECF3D31D0}"/>
    <cellStyle name="Comma 10 4 2 2 2 4 3 2" xfId="60066" xr:uid="{56C8245D-3AA0-4B6C-8ADF-5AB45B9DC25C}"/>
    <cellStyle name="Comma 10 4 2 2 2 4 4" xfId="44655" xr:uid="{A1BBD1A8-7C35-4674-A206-A3B2E04D518A}"/>
    <cellStyle name="Comma 10 4 2 2 2 4 5" xfId="35019" xr:uid="{7D25684B-9318-4ECF-A11D-2A6B3C46233F}"/>
    <cellStyle name="Comma 10 4 2 2 2 5" xfId="6120" xr:uid="{B16DA393-4EE2-46B4-B381-68FFF657890F}"/>
    <cellStyle name="Comma 10 4 2 2 2 5 2" xfId="38872" xr:uid="{CC236502-85BB-4785-88FE-5707B84993EF}"/>
    <cellStyle name="Comma 10 4 2 2 2 6" xfId="13832" xr:uid="{C85C3FDD-458D-411D-8E28-15F108E74127}"/>
    <cellStyle name="Comma 10 4 2 2 2 6 2" xfId="46584" xr:uid="{82B1C6E3-B7F2-4543-AF92-0AFA62526F55}"/>
    <cellStyle name="Comma 10 4 2 2 2 7" xfId="21539" xr:uid="{B4F6B1AA-82FB-49DD-B05C-9A06C8199A88}"/>
    <cellStyle name="Comma 10 4 2 2 2 7 2" xfId="54290" xr:uid="{946454CE-FE30-45C5-BDD4-AB098B9FE695}"/>
    <cellStyle name="Comma 10 4 2 2 2 8" xfId="36945" xr:uid="{F988E1B8-927D-4899-B78D-0EC5C8A33A26}"/>
    <cellStyle name="Comma 10 4 2 2 2 9" xfId="29243" xr:uid="{CEAA6FD7-8046-4499-9E24-F17C3B9E5435}"/>
    <cellStyle name="Comma 10 4 2 2 3" xfId="7210" xr:uid="{03D181F5-4C09-47CF-B065-A36F4CA3ECF7}"/>
    <cellStyle name="Comma 10 4 2 2 3 2" xfId="14915" xr:uid="{BB34D0C4-63D1-430D-B631-A1CAD05E9CFB}"/>
    <cellStyle name="Comma 10 4 2 2 3 2 2" xfId="47667" xr:uid="{6644EEBA-4785-42C9-A682-B863DE5F1C2A}"/>
    <cellStyle name="Comma 10 4 2 2 3 3" xfId="22622" xr:uid="{F45BAE5D-4CA8-4F11-BB70-46A683AD77CE}"/>
    <cellStyle name="Comma 10 4 2 2 3 3 2" xfId="55373" xr:uid="{AEA8AE1D-34F5-4EC4-8280-11DA55CC5FE3}"/>
    <cellStyle name="Comma 10 4 2 2 3 4" xfId="39962" xr:uid="{C70A33A0-D03D-4A3B-9C81-787D17B98583}"/>
    <cellStyle name="Comma 10 4 2 2 3 5" xfId="30326" xr:uid="{9B740A35-C58E-44F1-8B4E-0BE5129FB09C}"/>
    <cellStyle name="Comma 10 4 2 2 4" xfId="9135" xr:uid="{90D1B7A8-EBB2-4C38-A4C1-95DF36D46E8F}"/>
    <cellStyle name="Comma 10 4 2 2 4 2" xfId="16840" xr:uid="{40FB01E5-CCEE-42AD-A9AC-80734E93D94A}"/>
    <cellStyle name="Comma 10 4 2 2 4 2 2" xfId="49592" xr:uid="{0286EF43-B9D6-45B4-8AC6-F57984A3FC7F}"/>
    <cellStyle name="Comma 10 4 2 2 4 3" xfId="24547" xr:uid="{635D4685-3EDA-42C5-8712-1D430FACDC83}"/>
    <cellStyle name="Comma 10 4 2 2 4 3 2" xfId="57298" xr:uid="{5458A76D-BF72-47E6-9163-20C0C976EA44}"/>
    <cellStyle name="Comma 10 4 2 2 4 4" xfId="41887" xr:uid="{B2167FE7-A89D-4556-BB41-518B32999843}"/>
    <cellStyle name="Comma 10 4 2 2 4 5" xfId="32251" xr:uid="{00F8EF01-F4E9-43A9-8F73-355EEE4ABBD0}"/>
    <cellStyle name="Comma 10 4 2 2 5" xfId="11062" xr:uid="{F66D3F33-0E3F-4B4A-A280-E771D737ED40}"/>
    <cellStyle name="Comma 10 4 2 2 5 2" xfId="18767" xr:uid="{21B252CF-7545-41E3-9621-5989CBA1CC52}"/>
    <cellStyle name="Comma 10 4 2 2 5 2 2" xfId="51519" xr:uid="{A78F6E3A-CFBF-454E-8C77-7DE19C57E760}"/>
    <cellStyle name="Comma 10 4 2 2 5 3" xfId="26474" xr:uid="{51C3625C-DC5D-4824-BF0F-D72E0E8DAFDD}"/>
    <cellStyle name="Comma 10 4 2 2 5 3 2" xfId="59225" xr:uid="{A7C97019-02FE-45EB-A305-7B91B4049D4F}"/>
    <cellStyle name="Comma 10 4 2 2 5 4" xfId="43814" xr:uid="{A8FE1C67-CA98-49BC-8EF2-91ABB953F2BA}"/>
    <cellStyle name="Comma 10 4 2 2 5 5" xfId="34178" xr:uid="{A0CF4943-13D1-401A-B83E-A830DE232924}"/>
    <cellStyle name="Comma 10 4 2 2 6" xfId="5279" xr:uid="{21357065-BE05-4806-A18A-05B6787760E2}"/>
    <cellStyle name="Comma 10 4 2 2 6 2" xfId="38031" xr:uid="{21FAEB09-A7F2-4452-BB4C-09BA9F504F40}"/>
    <cellStyle name="Comma 10 4 2 2 7" xfId="12991" xr:uid="{703B9BF8-7049-408F-AB80-9B224CA23804}"/>
    <cellStyle name="Comma 10 4 2 2 7 2" xfId="45743" xr:uid="{C2486D78-478B-404E-B0B8-A1BBFB05E5CE}"/>
    <cellStyle name="Comma 10 4 2 2 8" xfId="20698" xr:uid="{FB058B41-3BA1-401F-BF1A-A641956CC605}"/>
    <cellStyle name="Comma 10 4 2 2 8 2" xfId="53449" xr:uid="{25AE19E0-2EDE-4484-A683-339B5040F6EF}"/>
    <cellStyle name="Comma 10 4 2 2 9" xfId="36104" xr:uid="{7435284D-19E5-42F6-9F57-691A54CE6E18}"/>
    <cellStyle name="Comma 10 4 2 3" xfId="3738" xr:uid="{05CE4955-1D64-4AFE-82CF-98652F39F2F8}"/>
    <cellStyle name="Comma 10 4 2 3 2" xfId="7606" xr:uid="{56217B90-6936-4116-AC9D-A5A173D6557B}"/>
    <cellStyle name="Comma 10 4 2 3 2 2" xfId="15311" xr:uid="{243B6018-1383-408E-BD13-DA40EC9189A2}"/>
    <cellStyle name="Comma 10 4 2 3 2 2 2" xfId="48063" xr:uid="{7772C3CB-5D87-490F-A6E0-85BF709B25E6}"/>
    <cellStyle name="Comma 10 4 2 3 2 3" xfId="23018" xr:uid="{6AD6FB55-AABF-48C7-B92F-76487AC6E387}"/>
    <cellStyle name="Comma 10 4 2 3 2 3 2" xfId="55769" xr:uid="{2EDD6C44-1C57-4166-90CF-ABEF996407E3}"/>
    <cellStyle name="Comma 10 4 2 3 2 4" xfId="40358" xr:uid="{FB8E1CD0-E527-4ACA-8AE6-482089185B3B}"/>
    <cellStyle name="Comma 10 4 2 3 2 5" xfId="30722" xr:uid="{4C113D6A-2352-431A-84E0-33DCBBC306A5}"/>
    <cellStyle name="Comma 10 4 2 3 3" xfId="9531" xr:uid="{6B92D175-AFD8-4A9C-BBB3-AE7D14601EF5}"/>
    <cellStyle name="Comma 10 4 2 3 3 2" xfId="17236" xr:uid="{D1B1C5DB-9A8F-4A28-83E3-EB4FA2742696}"/>
    <cellStyle name="Comma 10 4 2 3 3 2 2" xfId="49988" xr:uid="{68684F4A-D723-4B0B-BD8F-B3D719E4B74C}"/>
    <cellStyle name="Comma 10 4 2 3 3 3" xfId="24943" xr:uid="{CFD96392-2321-42BF-84DB-9986A997CEF7}"/>
    <cellStyle name="Comma 10 4 2 3 3 3 2" xfId="57694" xr:uid="{BAC6A1AA-4D79-43CC-A0AF-550A8073B37B}"/>
    <cellStyle name="Comma 10 4 2 3 3 4" xfId="42283" xr:uid="{A2C4E218-E073-4F22-81EA-FA7F97A262AC}"/>
    <cellStyle name="Comma 10 4 2 3 3 5" xfId="32647" xr:uid="{161470DB-C631-40A4-B863-5F1021165F13}"/>
    <cellStyle name="Comma 10 4 2 3 4" xfId="11458" xr:uid="{F2CD228E-0E23-4AB4-9631-0479940DE226}"/>
    <cellStyle name="Comma 10 4 2 3 4 2" xfId="19163" xr:uid="{3A88EC08-CA6E-49C0-8931-D526178FBE70}"/>
    <cellStyle name="Comma 10 4 2 3 4 2 2" xfId="51915" xr:uid="{7390E374-966B-4254-80F4-9D04F25C969B}"/>
    <cellStyle name="Comma 10 4 2 3 4 3" xfId="26870" xr:uid="{FC4C8232-70E5-4B1C-B10F-67ED29B2480C}"/>
    <cellStyle name="Comma 10 4 2 3 4 3 2" xfId="59621" xr:uid="{A2C73CEB-04C5-4FBF-9E1C-1697D2F1BDFC}"/>
    <cellStyle name="Comma 10 4 2 3 4 4" xfId="44210" xr:uid="{93D4D8C3-A4E8-428B-8ACE-EB313BA00D02}"/>
    <cellStyle name="Comma 10 4 2 3 4 5" xfId="34574" xr:uid="{BCED9E90-3ABB-4600-A71F-3F6AD79CE980}"/>
    <cellStyle name="Comma 10 4 2 3 5" xfId="5675" xr:uid="{6B44930C-EE0B-48AE-A4AD-9199771145C3}"/>
    <cellStyle name="Comma 10 4 2 3 5 2" xfId="38427" xr:uid="{42877D44-718A-4979-8F8F-5C6CC6EE4FB4}"/>
    <cellStyle name="Comma 10 4 2 3 6" xfId="13387" xr:uid="{1D9708ED-198A-4918-8C1B-99349ED6E782}"/>
    <cellStyle name="Comma 10 4 2 3 6 2" xfId="46139" xr:uid="{80BE43D2-89B3-46A3-9C11-F7E880EBA04D}"/>
    <cellStyle name="Comma 10 4 2 3 7" xfId="21094" xr:uid="{D25C30E0-04CE-4020-905E-AEBB6447AAE9}"/>
    <cellStyle name="Comma 10 4 2 3 7 2" xfId="53845" xr:uid="{EF7A9A52-DFEE-4190-90BC-846B1AD82DEC}"/>
    <cellStyle name="Comma 10 4 2 3 8" xfId="36500" xr:uid="{506C8ED9-CDB1-45CC-8203-5C4BE49D68BB}"/>
    <cellStyle name="Comma 10 4 2 3 9" xfId="28798" xr:uid="{A2730496-0CC2-49EF-BFCD-5853A79C2F86}"/>
    <cellStyle name="Comma 10 4 2 4" xfId="6849" xr:uid="{8A29A1C4-0DB0-4D44-8E08-FA8551250F5C}"/>
    <cellStyle name="Comma 10 4 2 4 2" xfId="14557" xr:uid="{2AF354BE-072A-4421-ABB2-5E130ACD19DF}"/>
    <cellStyle name="Comma 10 4 2 4 2 2" xfId="47309" xr:uid="{AD946A86-F908-4498-9D3D-10E3C6AC9C20}"/>
    <cellStyle name="Comma 10 4 2 4 3" xfId="22264" xr:uid="{D030B89B-9545-412F-B9F1-B075E264BCE3}"/>
    <cellStyle name="Comma 10 4 2 4 3 2" xfId="55015" xr:uid="{D131332C-0A14-4E72-86EB-1700545838E5}"/>
    <cellStyle name="Comma 10 4 2 4 4" xfId="39601" xr:uid="{9D6C84E7-2FF7-4933-B523-E48C0F1D230C}"/>
    <cellStyle name="Comma 10 4 2 4 5" xfId="29968" xr:uid="{0DF22921-AF98-4A54-929F-DDF13A18E50D}"/>
    <cellStyle name="Comma 10 4 2 5" xfId="8776" xr:uid="{65E3771F-A5E1-4066-A77A-688F0F06637C}"/>
    <cellStyle name="Comma 10 4 2 5 2" xfId="16481" xr:uid="{9CF33E91-6851-4E36-92C1-786FD4D3336B}"/>
    <cellStyle name="Comma 10 4 2 5 2 2" xfId="49233" xr:uid="{FEAD67CF-B5FE-4EBC-ADA2-EA85849ABEF0}"/>
    <cellStyle name="Comma 10 4 2 5 3" xfId="24188" xr:uid="{486C8C1A-16A2-43A0-94C8-3CA5781AE2D3}"/>
    <cellStyle name="Comma 10 4 2 5 3 2" xfId="56939" xr:uid="{0FB498A1-9DF2-4621-AEAD-5CC93DDE6513}"/>
    <cellStyle name="Comma 10 4 2 5 4" xfId="41528" xr:uid="{BA8D0986-AF0D-439C-8CD2-28672767D026}"/>
    <cellStyle name="Comma 10 4 2 5 5" xfId="31892" xr:uid="{0429FC46-AB4E-4886-9B1D-34EF97A38536}"/>
    <cellStyle name="Comma 10 4 2 6" xfId="10702" xr:uid="{DAA4E9F1-2028-4946-A2A2-D033C02BDC52}"/>
    <cellStyle name="Comma 10 4 2 6 2" xfId="18407" xr:uid="{7624687B-5F14-4385-A89C-27A943164369}"/>
    <cellStyle name="Comma 10 4 2 6 2 2" xfId="51159" xr:uid="{E81EAFB2-FA55-4002-A7AF-D8DC08266690}"/>
    <cellStyle name="Comma 10 4 2 6 3" xfId="26114" xr:uid="{6AA83B3D-E148-4C4B-B9BB-AB1954B58B56}"/>
    <cellStyle name="Comma 10 4 2 6 3 2" xfId="58865" xr:uid="{F2A3D516-46FC-494E-899D-F5369BB52BA7}"/>
    <cellStyle name="Comma 10 4 2 6 4" xfId="43454" xr:uid="{32CA49F5-3F8B-47BB-9283-64E68E7EB569}"/>
    <cellStyle name="Comma 10 4 2 6 5" xfId="33818" xr:uid="{0368AED4-A37E-46C6-98B1-5DA641EF656B}"/>
    <cellStyle name="Comma 10 4 2 7" xfId="4920" xr:uid="{E48AE383-53C0-4EB8-ABBC-8534D41380F5}"/>
    <cellStyle name="Comma 10 4 2 7 2" xfId="37672" xr:uid="{9D124A51-75F3-4DAA-B00B-4DE915D3E7B4}"/>
    <cellStyle name="Comma 10 4 2 8" xfId="12632" xr:uid="{B3984E29-6E07-43CF-8F11-59DDEBFC935E}"/>
    <cellStyle name="Comma 10 4 2 8 2" xfId="45384" xr:uid="{59E0CE43-412F-42A0-AEAA-A016D6DF89F8}"/>
    <cellStyle name="Comma 10 4 2 9" xfId="20340" xr:uid="{A08F5D9A-A3AB-4C42-B9F8-E52E7FF771CC}"/>
    <cellStyle name="Comma 10 4 2 9 2" xfId="53091" xr:uid="{E9FA294F-B722-47D0-8331-40CB85B25D89}"/>
    <cellStyle name="Comma 10 4 20" xfId="6840" xr:uid="{5807199E-FA91-4D8B-8B4C-2CBD4A1E7A14}"/>
    <cellStyle name="Comma 10 4 20 2" xfId="14548" xr:uid="{7FCB61AE-8A63-4190-B3F8-3311617ABF70}"/>
    <cellStyle name="Comma 10 4 20 2 2" xfId="47300" xr:uid="{F64B3365-6CE0-42C1-8DF3-B58D17B22177}"/>
    <cellStyle name="Comma 10 4 20 3" xfId="22255" xr:uid="{0581E5BE-8416-4127-8A8C-BD90C886158E}"/>
    <cellStyle name="Comma 10 4 20 3 2" xfId="55006" xr:uid="{32B1C7CE-6428-4829-A14B-CB8A69C693A3}"/>
    <cellStyle name="Comma 10 4 20 4" xfId="39592" xr:uid="{057CD859-3B38-4E6F-A50B-0913DC7B708D}"/>
    <cellStyle name="Comma 10 4 20 5" xfId="29959" xr:uid="{5C72E007-6ABE-453C-846B-40B89C2A6AF9}"/>
    <cellStyle name="Comma 10 4 21" xfId="8767" xr:uid="{9D68C8C0-C65C-4D78-B9E4-30A1D125FC86}"/>
    <cellStyle name="Comma 10 4 21 2" xfId="16472" xr:uid="{233B7A0C-819C-4337-BF9F-F25F1BFDF91B}"/>
    <cellStyle name="Comma 10 4 21 2 2" xfId="49224" xr:uid="{BAF4A198-7FED-4879-B357-2039FD3240E6}"/>
    <cellStyle name="Comma 10 4 21 3" xfId="24179" xr:uid="{18144AA7-0F3A-4E0C-81DE-223C29BB31E1}"/>
    <cellStyle name="Comma 10 4 21 3 2" xfId="56930" xr:uid="{49E6E83E-4297-49A7-99F2-F09C18D0F47C}"/>
    <cellStyle name="Comma 10 4 21 4" xfId="41519" xr:uid="{F51C9D1E-81DE-4745-90B0-753645F70C00}"/>
    <cellStyle name="Comma 10 4 21 5" xfId="31883" xr:uid="{CEDB438C-26DB-4251-887B-5FB87628DC48}"/>
    <cellStyle name="Comma 10 4 22" xfId="10693" xr:uid="{A83AEF76-4455-4710-95CC-6F2F22A09693}"/>
    <cellStyle name="Comma 10 4 22 2" xfId="18398" xr:uid="{CD208B5F-69C2-4911-8A34-154B64C1D4D6}"/>
    <cellStyle name="Comma 10 4 22 2 2" xfId="51150" xr:uid="{9E024AEC-1C25-4611-8611-BAF04D371F03}"/>
    <cellStyle name="Comma 10 4 22 3" xfId="26105" xr:uid="{735201BA-7C22-433D-9C26-744B60BC7038}"/>
    <cellStyle name="Comma 10 4 22 3 2" xfId="58856" xr:uid="{6654D025-469F-4E74-8EAC-6639843EB18A}"/>
    <cellStyle name="Comma 10 4 22 4" xfId="43445" xr:uid="{0FA62759-BB58-476C-A171-D7C6EBC1B8F1}"/>
    <cellStyle name="Comma 10 4 22 5" xfId="33809" xr:uid="{760EBE90-A215-4CF0-A276-E8C060C3F6D7}"/>
    <cellStyle name="Comma 10 4 23" xfId="4911" xr:uid="{1E38A432-6E13-4CE4-ACC5-A7A3D4BD99CC}"/>
    <cellStyle name="Comma 10 4 23 2" xfId="37663" xr:uid="{90F8E8F5-2A10-46E8-8D97-D249A2B9BA8C}"/>
    <cellStyle name="Comma 10 4 24" xfId="12623" xr:uid="{695690DD-44BE-42C5-BA18-9561ED788859}"/>
    <cellStyle name="Comma 10 4 24 2" xfId="45375" xr:uid="{ABD59D03-2042-4AE5-A589-A64793FC4955}"/>
    <cellStyle name="Comma 10 4 25" xfId="20331" xr:uid="{D53765FF-90AF-4B64-8606-BEFC8CE7EB3D}"/>
    <cellStyle name="Comma 10 4 25 2" xfId="53082" xr:uid="{4EDDB453-1010-4093-914C-114D663ABE8D}"/>
    <cellStyle name="Comma 10 4 26" xfId="35737" xr:uid="{A8C4041B-6F3A-4B46-83E1-3F8F82B454D1}"/>
    <cellStyle name="Comma 10 4 27" xfId="28035" xr:uid="{C853D91C-80F4-4720-8012-1C3B2654FF37}"/>
    <cellStyle name="Comma 10 4 28" xfId="2924" xr:uid="{FDB1526F-4E3A-4385-9240-847A70044982}"/>
    <cellStyle name="Comma 10 4 29" xfId="60508" xr:uid="{F1163A7D-FEC1-4346-86CD-FF35D773C93F}"/>
    <cellStyle name="Comma 10 4 3" xfId="706" xr:uid="{BCF48678-3F8A-4FCC-90EF-4C31C0086C72}"/>
    <cellStyle name="Comma 10 4 3 10" xfId="35747" xr:uid="{54347A37-CF64-49C6-8E30-43BEACEFD511}"/>
    <cellStyle name="Comma 10 4 3 11" xfId="28045" xr:uid="{34A2B7F0-0E84-4123-8A6E-4C6E3421E40F}"/>
    <cellStyle name="Comma 10 4 3 12" xfId="2934" xr:uid="{A959C5B9-583A-43EE-A91E-9B8C13EA376C}"/>
    <cellStyle name="Comma 10 4 3 13" xfId="60518" xr:uid="{FF0B1995-88AE-4A35-93F4-0D73ECFC4D57}"/>
    <cellStyle name="Comma 10 4 3 2" xfId="2218" xr:uid="{97EDF9D0-5EDD-41EC-87EF-3F1E17314BD0}"/>
    <cellStyle name="Comma 10 4 3 2 10" xfId="28403" xr:uid="{EF9FBC56-9C99-4D0E-919A-9D1BE5B9C0AC}"/>
    <cellStyle name="Comma 10 4 3 2 11" xfId="3343" xr:uid="{BCE212E6-8206-466A-B51A-FE26BE5C4F56}"/>
    <cellStyle name="Comma 10 4 3 2 12" xfId="61234" xr:uid="{A180124F-BF43-4EE8-AFEE-D7F4E254545C}"/>
    <cellStyle name="Comma 10 4 3 2 2" xfId="4189" xr:uid="{66C37331-B794-42CB-9155-21547AF6E754}"/>
    <cellStyle name="Comma 10 4 3 2 2 2" xfId="8052" xr:uid="{E2E21FB5-D70A-485D-A9F5-96BB34D09EA0}"/>
    <cellStyle name="Comma 10 4 3 2 2 2 2" xfId="15757" xr:uid="{BC141972-2E4D-4582-A3D2-AC7FB2B9418A}"/>
    <cellStyle name="Comma 10 4 3 2 2 2 2 2" xfId="48509" xr:uid="{B799112B-AEC9-4DE1-8DBA-90EFAEE749B3}"/>
    <cellStyle name="Comma 10 4 3 2 2 2 3" xfId="23464" xr:uid="{1C4A79B9-316C-41CC-B5BF-0954C304CB0D}"/>
    <cellStyle name="Comma 10 4 3 2 2 2 3 2" xfId="56215" xr:uid="{CDDAFAA2-56DD-4F0E-983E-C2AB5031A7F0}"/>
    <cellStyle name="Comma 10 4 3 2 2 2 4" xfId="40804" xr:uid="{182B1B62-507A-4692-AA70-BEDB02CE5983}"/>
    <cellStyle name="Comma 10 4 3 2 2 2 5" xfId="31168" xr:uid="{BF0DAEF9-83D2-4D43-811E-FEF39209E4EA}"/>
    <cellStyle name="Comma 10 4 3 2 2 3" xfId="9977" xr:uid="{F26B89DC-7DEA-4CF2-9E92-DE7A6F998A0E}"/>
    <cellStyle name="Comma 10 4 3 2 2 3 2" xfId="17682" xr:uid="{6537C563-E7B9-442F-8F58-E24ABF30E59A}"/>
    <cellStyle name="Comma 10 4 3 2 2 3 2 2" xfId="50434" xr:uid="{75986A20-EEDC-49B2-ABF0-2F8E5D2FE4EA}"/>
    <cellStyle name="Comma 10 4 3 2 2 3 3" xfId="25389" xr:uid="{985CB173-5C82-42A2-8362-08C8E24D7BF8}"/>
    <cellStyle name="Comma 10 4 3 2 2 3 3 2" xfId="58140" xr:uid="{A5CD1264-A42F-437B-B44E-7EBD0C4CE4B1}"/>
    <cellStyle name="Comma 10 4 3 2 2 3 4" xfId="42729" xr:uid="{94A990B1-C3A5-42D6-A2B3-1D9B63531E5A}"/>
    <cellStyle name="Comma 10 4 3 2 2 3 5" xfId="33093" xr:uid="{FC8CD66F-0D08-4107-B893-914E5D124DF4}"/>
    <cellStyle name="Comma 10 4 3 2 2 4" xfId="11904" xr:uid="{849DBBA2-D073-4EF8-93DE-4E988D6617F1}"/>
    <cellStyle name="Comma 10 4 3 2 2 4 2" xfId="19609" xr:uid="{A3029DFE-73F7-45C2-A0B0-A552BB26E2E1}"/>
    <cellStyle name="Comma 10 4 3 2 2 4 2 2" xfId="52361" xr:uid="{6508AA68-2A43-4C61-8B35-924C76C44419}"/>
    <cellStyle name="Comma 10 4 3 2 2 4 3" xfId="27316" xr:uid="{CF6681D0-F4BF-4F50-8057-D799452B0739}"/>
    <cellStyle name="Comma 10 4 3 2 2 4 3 2" xfId="60067" xr:uid="{6B344C18-41B1-4333-94F9-9C99C8396B7C}"/>
    <cellStyle name="Comma 10 4 3 2 2 4 4" xfId="44656" xr:uid="{C679ED8A-5FB3-40BD-A98B-AAD0F318153E}"/>
    <cellStyle name="Comma 10 4 3 2 2 4 5" xfId="35020" xr:uid="{8341CC61-86F6-4C3D-BA7D-3118806BEE46}"/>
    <cellStyle name="Comma 10 4 3 2 2 5" xfId="6121" xr:uid="{21891D7D-4C4D-42E1-94D0-13486806C11E}"/>
    <cellStyle name="Comma 10 4 3 2 2 5 2" xfId="38873" xr:uid="{20E7B8B5-EDB2-4C2C-90B1-A10701E71E91}"/>
    <cellStyle name="Comma 10 4 3 2 2 6" xfId="13833" xr:uid="{2ED7B675-337E-4370-B3F5-AEB68B97454F}"/>
    <cellStyle name="Comma 10 4 3 2 2 6 2" xfId="46585" xr:uid="{300FEC49-7678-4B61-BC8E-A81412CE4373}"/>
    <cellStyle name="Comma 10 4 3 2 2 7" xfId="21540" xr:uid="{76E79122-B89C-4B27-8693-75BBA7CCA84D}"/>
    <cellStyle name="Comma 10 4 3 2 2 7 2" xfId="54291" xr:uid="{F5B3BADD-2087-4695-A077-FC36DC4A531B}"/>
    <cellStyle name="Comma 10 4 3 2 2 8" xfId="36946" xr:uid="{5658843F-39B3-4272-8E05-DA9D53BA0CD2}"/>
    <cellStyle name="Comma 10 4 3 2 2 9" xfId="29244" xr:uid="{E13C5CF1-08E8-4B6E-B9C8-8640F11851CB}"/>
    <cellStyle name="Comma 10 4 3 2 3" xfId="7211" xr:uid="{8546ECD7-8446-4754-9BFC-3B74C9BDF040}"/>
    <cellStyle name="Comma 10 4 3 2 3 2" xfId="14916" xr:uid="{74B6F6A5-6DC9-4B8C-8C6B-F7504359DB52}"/>
    <cellStyle name="Comma 10 4 3 2 3 2 2" xfId="47668" xr:uid="{70671BDE-DF7F-40B7-99B4-26D3C875A8A0}"/>
    <cellStyle name="Comma 10 4 3 2 3 3" xfId="22623" xr:uid="{750C5882-EAD9-4D73-AF41-F3778E59E130}"/>
    <cellStyle name="Comma 10 4 3 2 3 3 2" xfId="55374" xr:uid="{66C3D051-EE44-4DAE-A354-9306496924B6}"/>
    <cellStyle name="Comma 10 4 3 2 3 4" xfId="39963" xr:uid="{2E27B193-BC3A-4B67-A3C3-EA70847B3351}"/>
    <cellStyle name="Comma 10 4 3 2 3 5" xfId="30327" xr:uid="{258AA9BB-B7FB-461B-9A26-2211DF86F528}"/>
    <cellStyle name="Comma 10 4 3 2 4" xfId="9136" xr:uid="{24134138-DC54-42C3-ABED-62D9C54D642C}"/>
    <cellStyle name="Comma 10 4 3 2 4 2" xfId="16841" xr:uid="{782B1E50-AF43-49B5-B12B-E1DA7118058C}"/>
    <cellStyle name="Comma 10 4 3 2 4 2 2" xfId="49593" xr:uid="{DD87B69D-2F05-4E76-AA28-E29B0FBD0BDA}"/>
    <cellStyle name="Comma 10 4 3 2 4 3" xfId="24548" xr:uid="{8FF47DEC-12FB-46A4-9FDA-2A12AC91AA77}"/>
    <cellStyle name="Comma 10 4 3 2 4 3 2" xfId="57299" xr:uid="{66D579EB-B5BF-4F6A-9469-927086FD4E13}"/>
    <cellStyle name="Comma 10 4 3 2 4 4" xfId="41888" xr:uid="{371EFD42-FD60-40A2-A9FD-85ACA89D91D7}"/>
    <cellStyle name="Comma 10 4 3 2 4 5" xfId="32252" xr:uid="{62B992F7-ACB7-4E17-BDAE-4128DC4B6F0C}"/>
    <cellStyle name="Comma 10 4 3 2 5" xfId="11063" xr:uid="{BB18C88B-9873-4E02-8446-F8B5468734DB}"/>
    <cellStyle name="Comma 10 4 3 2 5 2" xfId="18768" xr:uid="{D63B1646-853E-4941-9D18-2C65A3CC6542}"/>
    <cellStyle name="Comma 10 4 3 2 5 2 2" xfId="51520" xr:uid="{C9A45DD5-DF1A-4321-9B0F-980D547021A0}"/>
    <cellStyle name="Comma 10 4 3 2 5 3" xfId="26475" xr:uid="{305A58F0-F382-446A-9BF4-E84A5458570C}"/>
    <cellStyle name="Comma 10 4 3 2 5 3 2" xfId="59226" xr:uid="{3ABC6ACC-9A5F-461B-9EC0-E7C811025563}"/>
    <cellStyle name="Comma 10 4 3 2 5 4" xfId="43815" xr:uid="{2B0B78FC-3CD9-4FF8-B180-FC8A0F7E607B}"/>
    <cellStyle name="Comma 10 4 3 2 5 5" xfId="34179" xr:uid="{28ED49D5-76EF-42FF-88C5-2939E13B39F5}"/>
    <cellStyle name="Comma 10 4 3 2 6" xfId="5280" xr:uid="{FBD99DC1-9BA5-4220-BCF6-7AAD924C8D2F}"/>
    <cellStyle name="Comma 10 4 3 2 6 2" xfId="38032" xr:uid="{BE1F0F61-0455-4BC9-BA07-C974DB70660C}"/>
    <cellStyle name="Comma 10 4 3 2 7" xfId="12992" xr:uid="{03D42EC0-BA7A-4497-91BF-8DF4A4334756}"/>
    <cellStyle name="Comma 10 4 3 2 7 2" xfId="45744" xr:uid="{252A410E-E21D-44C4-944C-2733933C6A67}"/>
    <cellStyle name="Comma 10 4 3 2 8" xfId="20699" xr:uid="{3458E850-E1D9-4674-94E5-07FECE0A43CE}"/>
    <cellStyle name="Comma 10 4 3 2 8 2" xfId="53450" xr:uid="{4CB63F42-098B-4347-A579-EECC8A5937B9}"/>
    <cellStyle name="Comma 10 4 3 2 9" xfId="36105" xr:uid="{491A21E6-57DE-42DE-B7CC-D906509F0570}"/>
    <cellStyle name="Comma 10 4 3 3" xfId="3739" xr:uid="{893826B2-FB31-46C6-8E99-0C497D07A4D1}"/>
    <cellStyle name="Comma 10 4 3 3 2" xfId="7607" xr:uid="{4FBEC21A-EDE5-4BF6-89BC-03E2E06E01D8}"/>
    <cellStyle name="Comma 10 4 3 3 2 2" xfId="15312" xr:uid="{7F3691FB-5C47-4625-8995-DD2CDAD18864}"/>
    <cellStyle name="Comma 10 4 3 3 2 2 2" xfId="48064" xr:uid="{419A2BCB-D62D-443E-A581-3EEADD69115E}"/>
    <cellStyle name="Comma 10 4 3 3 2 3" xfId="23019" xr:uid="{D63C917D-6663-4448-9278-B8F324C41474}"/>
    <cellStyle name="Comma 10 4 3 3 2 3 2" xfId="55770" xr:uid="{AE018E90-F87F-4A71-B14F-1850BD31B4CD}"/>
    <cellStyle name="Comma 10 4 3 3 2 4" xfId="40359" xr:uid="{3BEC5E92-052E-4ADC-9C9E-412DABCDE25C}"/>
    <cellStyle name="Comma 10 4 3 3 2 5" xfId="30723" xr:uid="{ECD4D915-36A1-4625-B05C-8F56779E4EC2}"/>
    <cellStyle name="Comma 10 4 3 3 3" xfId="9532" xr:uid="{07D5AC0F-B283-4751-A294-329FBF5B152A}"/>
    <cellStyle name="Comma 10 4 3 3 3 2" xfId="17237" xr:uid="{A8A8A28B-26B0-4DBE-8360-72211CC9A477}"/>
    <cellStyle name="Comma 10 4 3 3 3 2 2" xfId="49989" xr:uid="{5D82CEDA-4727-4BCD-A4EB-FA980351D2FF}"/>
    <cellStyle name="Comma 10 4 3 3 3 3" xfId="24944" xr:uid="{C28B3A45-22B9-499F-A50A-54CE1061D175}"/>
    <cellStyle name="Comma 10 4 3 3 3 3 2" xfId="57695" xr:uid="{802914E1-93C0-4571-9771-B4CFFD0DF5FB}"/>
    <cellStyle name="Comma 10 4 3 3 3 4" xfId="42284" xr:uid="{25D9CFE0-861B-4B76-902E-17350A264287}"/>
    <cellStyle name="Comma 10 4 3 3 3 5" xfId="32648" xr:uid="{89B6058C-B088-4D0E-BB3E-454C0254D29D}"/>
    <cellStyle name="Comma 10 4 3 3 4" xfId="11459" xr:uid="{8497E3D1-C1FD-4486-AF75-6E11505C371C}"/>
    <cellStyle name="Comma 10 4 3 3 4 2" xfId="19164" xr:uid="{06EFA383-78C4-4390-9198-A87C87BCC022}"/>
    <cellStyle name="Comma 10 4 3 3 4 2 2" xfId="51916" xr:uid="{281108A9-5746-474F-A6C0-398A5C09CA05}"/>
    <cellStyle name="Comma 10 4 3 3 4 3" xfId="26871" xr:uid="{F835CB93-7EE3-4302-8195-DD6FCAB36899}"/>
    <cellStyle name="Comma 10 4 3 3 4 3 2" xfId="59622" xr:uid="{BCED64F1-833D-4C5F-82D6-EC35D3B2205B}"/>
    <cellStyle name="Comma 10 4 3 3 4 4" xfId="44211" xr:uid="{B3C96D64-E893-4B87-84C1-E3CECB58C4F1}"/>
    <cellStyle name="Comma 10 4 3 3 4 5" xfId="34575" xr:uid="{5AFD08BA-158F-464F-9E78-946430CC1456}"/>
    <cellStyle name="Comma 10 4 3 3 5" xfId="5676" xr:uid="{7D6FEF52-E818-4EED-9129-89735598959D}"/>
    <cellStyle name="Comma 10 4 3 3 5 2" xfId="38428" xr:uid="{D9EA96D4-6311-45D7-9FF5-AAF04B7651A4}"/>
    <cellStyle name="Comma 10 4 3 3 6" xfId="13388" xr:uid="{2C60E08B-CF1E-42E6-9393-1942AF05F449}"/>
    <cellStyle name="Comma 10 4 3 3 6 2" xfId="46140" xr:uid="{AE60CF79-DD77-4454-9C67-D2BD7AFA134B}"/>
    <cellStyle name="Comma 10 4 3 3 7" xfId="21095" xr:uid="{5321D9F9-25AE-4B52-B1C1-590D517BF17F}"/>
    <cellStyle name="Comma 10 4 3 3 7 2" xfId="53846" xr:uid="{ED1C4E14-CB5D-4CD5-8C86-2876D53E58F8}"/>
    <cellStyle name="Comma 10 4 3 3 8" xfId="36501" xr:uid="{60DB7DC6-509A-40DF-8826-F3E598C5DC88}"/>
    <cellStyle name="Comma 10 4 3 3 9" xfId="28799" xr:uid="{F80004FF-1FCD-4A6B-97B5-749BDEFA0769}"/>
    <cellStyle name="Comma 10 4 3 4" xfId="6850" xr:uid="{23D7FE5F-32D2-4F69-8804-C4699A76A0D1}"/>
    <cellStyle name="Comma 10 4 3 4 2" xfId="14558" xr:uid="{B5E802D2-2226-49F1-AF8E-52187C86EECC}"/>
    <cellStyle name="Comma 10 4 3 4 2 2" xfId="47310" xr:uid="{FAB8A527-FB0E-4681-BA24-86BF2F87040E}"/>
    <cellStyle name="Comma 10 4 3 4 3" xfId="22265" xr:uid="{DAE882C9-D20E-4B50-95D9-F16661F4B503}"/>
    <cellStyle name="Comma 10 4 3 4 3 2" xfId="55016" xr:uid="{34E4CA86-F505-4EA6-91CA-44441DD033DD}"/>
    <cellStyle name="Comma 10 4 3 4 4" xfId="39602" xr:uid="{44A5473A-A438-4D86-81FA-068476A46086}"/>
    <cellStyle name="Comma 10 4 3 4 5" xfId="29969" xr:uid="{F6356D18-F04E-4EE8-860D-F80FC2CECF73}"/>
    <cellStyle name="Comma 10 4 3 5" xfId="8777" xr:uid="{9A78E3FF-ED5E-488D-80F0-61D7AB164EF2}"/>
    <cellStyle name="Comma 10 4 3 5 2" xfId="16482" xr:uid="{8D88C73B-AB22-41F9-941D-77E05B8CDB71}"/>
    <cellStyle name="Comma 10 4 3 5 2 2" xfId="49234" xr:uid="{DB8756F3-DE3D-4CBB-8377-19E6DADD8AD7}"/>
    <cellStyle name="Comma 10 4 3 5 3" xfId="24189" xr:uid="{DE79FED5-54B1-4F2C-B9D1-A22C24A7D9A6}"/>
    <cellStyle name="Comma 10 4 3 5 3 2" xfId="56940" xr:uid="{B5590E1D-8BE3-4691-B75F-A3522CC5D88A}"/>
    <cellStyle name="Comma 10 4 3 5 4" xfId="41529" xr:uid="{C40AC154-17B7-4B7A-85FA-EEA8D75B199A}"/>
    <cellStyle name="Comma 10 4 3 5 5" xfId="31893" xr:uid="{A8A506D1-A827-4300-B7C9-79BE9407F654}"/>
    <cellStyle name="Comma 10 4 3 6" xfId="10703" xr:uid="{32151329-B68C-4388-A84A-E77F5797C973}"/>
    <cellStyle name="Comma 10 4 3 6 2" xfId="18408" xr:uid="{E4D380F0-25D1-4C56-B336-79FCECFFF921}"/>
    <cellStyle name="Comma 10 4 3 6 2 2" xfId="51160" xr:uid="{C2E281BF-2ECC-43A6-B899-A09C27FFE02B}"/>
    <cellStyle name="Comma 10 4 3 6 3" xfId="26115" xr:uid="{0CC8E261-AF60-4AFE-8E87-1069ACF64BF8}"/>
    <cellStyle name="Comma 10 4 3 6 3 2" xfId="58866" xr:uid="{037B704A-A6B5-4534-B1ED-8A6593960C09}"/>
    <cellStyle name="Comma 10 4 3 6 4" xfId="43455" xr:uid="{B6A85350-1C2A-4A80-9D6E-AFCBE008F5EE}"/>
    <cellStyle name="Comma 10 4 3 6 5" xfId="33819" xr:uid="{D5961669-43C8-4D3D-8F78-964F7AD8E4F6}"/>
    <cellStyle name="Comma 10 4 3 7" xfId="4921" xr:uid="{90AABD9C-EA43-49DB-B831-AB2E49EF68CF}"/>
    <cellStyle name="Comma 10 4 3 7 2" xfId="37673" xr:uid="{E7AD63BB-8D96-4D36-9C72-1134F7560EB5}"/>
    <cellStyle name="Comma 10 4 3 8" xfId="12633" xr:uid="{2DCD36D3-EEBF-494C-8E58-F68BCAA11BDC}"/>
    <cellStyle name="Comma 10 4 3 8 2" xfId="45385" xr:uid="{1AA5C18B-E156-487C-80F7-A896CFAFC015}"/>
    <cellStyle name="Comma 10 4 3 9" xfId="20341" xr:uid="{B632A319-69AC-4CFD-A50B-D32ACECCF1E3}"/>
    <cellStyle name="Comma 10 4 3 9 2" xfId="53092" xr:uid="{A9DC657A-E5BF-4530-A4EB-CD47B17C711C}"/>
    <cellStyle name="Comma 10 4 4" xfId="707" xr:uid="{E170D90D-2D51-472E-AC61-1F4355E73BE5}"/>
    <cellStyle name="Comma 10 4 4 10" xfId="35748" xr:uid="{B1D59554-2710-49D6-B120-9183B5B02778}"/>
    <cellStyle name="Comma 10 4 4 11" xfId="28046" xr:uid="{F65DD1D9-BCB9-42A0-B099-E535E933476D}"/>
    <cellStyle name="Comma 10 4 4 12" xfId="2935" xr:uid="{1C76881C-8AC3-4662-9E34-8871A86F996B}"/>
    <cellStyle name="Comma 10 4 4 13" xfId="60519" xr:uid="{A70C9CAA-4538-417D-B394-69108AFFCCC1}"/>
    <cellStyle name="Comma 10 4 4 2" xfId="2219" xr:uid="{04DD2B5F-C745-4D08-828D-E2E2426A8300}"/>
    <cellStyle name="Comma 10 4 4 2 10" xfId="28404" xr:uid="{B93EA6A4-0BE6-4B12-8827-0CBE94020E6F}"/>
    <cellStyle name="Comma 10 4 4 2 11" xfId="3344" xr:uid="{4ADDBD56-4754-491A-9043-172123EA3603}"/>
    <cellStyle name="Comma 10 4 4 2 12" xfId="61235" xr:uid="{CAA58524-33F8-40AB-B597-C0BDE53A9BEB}"/>
    <cellStyle name="Comma 10 4 4 2 2" xfId="4190" xr:uid="{63670C03-93F8-4483-9E73-E94B4C5AFAAB}"/>
    <cellStyle name="Comma 10 4 4 2 2 2" xfId="8053" xr:uid="{EA7BA35D-B7E0-49BC-A533-AFA4E3C710AF}"/>
    <cellStyle name="Comma 10 4 4 2 2 2 2" xfId="15758" xr:uid="{099909E3-6A4F-47BA-978A-AE82E9AE140D}"/>
    <cellStyle name="Comma 10 4 4 2 2 2 2 2" xfId="48510" xr:uid="{81700C99-5D69-4005-94DA-6CBA4BF580C6}"/>
    <cellStyle name="Comma 10 4 4 2 2 2 3" xfId="23465" xr:uid="{4B1330E5-04AC-4C3F-A8CD-DAB60E9774F6}"/>
    <cellStyle name="Comma 10 4 4 2 2 2 3 2" xfId="56216" xr:uid="{405A21C3-72A9-4EB8-BBDC-378C8E8EB4BC}"/>
    <cellStyle name="Comma 10 4 4 2 2 2 4" xfId="40805" xr:uid="{25E72562-A8DA-43E1-A30C-069EE66DB470}"/>
    <cellStyle name="Comma 10 4 4 2 2 2 5" xfId="31169" xr:uid="{7B902A2D-FF9A-4474-8826-C285A066C7A5}"/>
    <cellStyle name="Comma 10 4 4 2 2 3" xfId="9978" xr:uid="{23AD3AB2-0C29-46CF-99FA-7B50C91BAC27}"/>
    <cellStyle name="Comma 10 4 4 2 2 3 2" xfId="17683" xr:uid="{E965F8B7-A62D-44B7-A001-C2A71F74AE5A}"/>
    <cellStyle name="Comma 10 4 4 2 2 3 2 2" xfId="50435" xr:uid="{0EAA874C-D9F4-4C3B-A0DF-C9A172B3884D}"/>
    <cellStyle name="Comma 10 4 4 2 2 3 3" xfId="25390" xr:uid="{669BD4C5-FD04-44B3-90AA-DE8DAA640971}"/>
    <cellStyle name="Comma 10 4 4 2 2 3 3 2" xfId="58141" xr:uid="{EEC371EC-79FA-46E7-AEE2-492554791193}"/>
    <cellStyle name="Comma 10 4 4 2 2 3 4" xfId="42730" xr:uid="{00DE142D-B334-41A1-9B33-5456E5F1492D}"/>
    <cellStyle name="Comma 10 4 4 2 2 3 5" xfId="33094" xr:uid="{063F385E-F5FC-4F8E-845E-E8FE3B6E422A}"/>
    <cellStyle name="Comma 10 4 4 2 2 4" xfId="11905" xr:uid="{D70D2359-3673-42EC-BFC4-F423A9E1ACC9}"/>
    <cellStyle name="Comma 10 4 4 2 2 4 2" xfId="19610" xr:uid="{5F35A0A5-5014-440F-802F-81F40031AD63}"/>
    <cellStyle name="Comma 10 4 4 2 2 4 2 2" xfId="52362" xr:uid="{8B13403D-95BC-4033-BA1D-44D40051C905}"/>
    <cellStyle name="Comma 10 4 4 2 2 4 3" xfId="27317" xr:uid="{7699ED6E-E825-4681-959F-028CFB191786}"/>
    <cellStyle name="Comma 10 4 4 2 2 4 3 2" xfId="60068" xr:uid="{98CF995D-8680-4C30-B2D8-002A633FD004}"/>
    <cellStyle name="Comma 10 4 4 2 2 4 4" xfId="44657" xr:uid="{C1B1CD1A-438F-4FC2-8B18-750F685D28DA}"/>
    <cellStyle name="Comma 10 4 4 2 2 4 5" xfId="35021" xr:uid="{0F3852B7-330F-48B8-8993-6DD6B6E00402}"/>
    <cellStyle name="Comma 10 4 4 2 2 5" xfId="6122" xr:uid="{F01813CB-6F27-4547-ABDF-6ED538CF821B}"/>
    <cellStyle name="Comma 10 4 4 2 2 5 2" xfId="38874" xr:uid="{4AF986FB-B209-4F09-B1AE-52152D8A96EB}"/>
    <cellStyle name="Comma 10 4 4 2 2 6" xfId="13834" xr:uid="{91345AD2-39E0-4024-A4FF-33592C232DBA}"/>
    <cellStyle name="Comma 10 4 4 2 2 6 2" xfId="46586" xr:uid="{AF7CD1B3-6DB0-49C7-B043-66CBB0FCECEE}"/>
    <cellStyle name="Comma 10 4 4 2 2 7" xfId="21541" xr:uid="{2BADAEAE-ACAA-4575-AC45-8FABBC5F2456}"/>
    <cellStyle name="Comma 10 4 4 2 2 7 2" xfId="54292" xr:uid="{16362C8E-3823-4F82-8C89-E04E666A9E93}"/>
    <cellStyle name="Comma 10 4 4 2 2 8" xfId="36947" xr:uid="{3D32A2A8-4742-420D-A99C-8092F3DC21C7}"/>
    <cellStyle name="Comma 10 4 4 2 2 9" xfId="29245" xr:uid="{B6EF9D42-2963-49F9-B17E-DE4807714C8E}"/>
    <cellStyle name="Comma 10 4 4 2 3" xfId="7212" xr:uid="{BC36D5AC-1ACF-46B4-9C11-AF2446689B07}"/>
    <cellStyle name="Comma 10 4 4 2 3 2" xfId="14917" xr:uid="{564585C8-4AAB-4F1B-838D-A8ABAD95AB35}"/>
    <cellStyle name="Comma 10 4 4 2 3 2 2" xfId="47669" xr:uid="{6DC22CEF-2D09-47EB-8817-2991D1FFD237}"/>
    <cellStyle name="Comma 10 4 4 2 3 3" xfId="22624" xr:uid="{5D143DCE-EC22-4882-A03E-F7C5DEF341F3}"/>
    <cellStyle name="Comma 10 4 4 2 3 3 2" xfId="55375" xr:uid="{21F5946D-67F8-452C-AFB5-BD14A2DD3A0D}"/>
    <cellStyle name="Comma 10 4 4 2 3 4" xfId="39964" xr:uid="{6A6A18C7-D5C1-4CE7-9B8E-B9042682816C}"/>
    <cellStyle name="Comma 10 4 4 2 3 5" xfId="30328" xr:uid="{5E6C497C-716E-4BAD-AFDE-2C8A9219555B}"/>
    <cellStyle name="Comma 10 4 4 2 4" xfId="9137" xr:uid="{BF9B0BAA-9203-4085-B10A-93680F5025CB}"/>
    <cellStyle name="Comma 10 4 4 2 4 2" xfId="16842" xr:uid="{4FEC5186-E92D-48E5-8245-25F11043E695}"/>
    <cellStyle name="Comma 10 4 4 2 4 2 2" xfId="49594" xr:uid="{41ADE1AD-CCB4-4D91-9DDD-AAFDC506382F}"/>
    <cellStyle name="Comma 10 4 4 2 4 3" xfId="24549" xr:uid="{98C28A4F-0233-4BB9-A962-146B3FADC21A}"/>
    <cellStyle name="Comma 10 4 4 2 4 3 2" xfId="57300" xr:uid="{6FB7E264-350D-4232-B21C-E643F0E47CE5}"/>
    <cellStyle name="Comma 10 4 4 2 4 4" xfId="41889" xr:uid="{82825A31-0634-44BC-8256-593AB690FFB9}"/>
    <cellStyle name="Comma 10 4 4 2 4 5" xfId="32253" xr:uid="{E357483E-A86D-4694-BEE4-325DEEFF9B2E}"/>
    <cellStyle name="Comma 10 4 4 2 5" xfId="11064" xr:uid="{49747D8C-CF97-4E14-9C10-BF6F84F29DDA}"/>
    <cellStyle name="Comma 10 4 4 2 5 2" xfId="18769" xr:uid="{B479E720-55A0-4817-B841-AFF6C949D882}"/>
    <cellStyle name="Comma 10 4 4 2 5 2 2" xfId="51521" xr:uid="{491F29AE-ABB9-4AB8-9F2D-C371BB166333}"/>
    <cellStyle name="Comma 10 4 4 2 5 3" xfId="26476" xr:uid="{BCC86385-5C13-49A1-9EC1-C0B70612E1B9}"/>
    <cellStyle name="Comma 10 4 4 2 5 3 2" xfId="59227" xr:uid="{2AD11E3E-D3D8-4323-852B-4841DF408783}"/>
    <cellStyle name="Comma 10 4 4 2 5 4" xfId="43816" xr:uid="{2F2BC03D-9FE1-4E74-B831-9E876B1870B5}"/>
    <cellStyle name="Comma 10 4 4 2 5 5" xfId="34180" xr:uid="{43265346-0ED5-44CB-8FEF-612E629DE888}"/>
    <cellStyle name="Comma 10 4 4 2 6" xfId="5281" xr:uid="{06ACB6BD-2078-40A9-BA44-72F29331346A}"/>
    <cellStyle name="Comma 10 4 4 2 6 2" xfId="38033" xr:uid="{3E971C60-8ACD-425A-9D4F-9DF1CD82DC71}"/>
    <cellStyle name="Comma 10 4 4 2 7" xfId="12993" xr:uid="{4FB90178-4807-4D71-82D2-A7085A6095A2}"/>
    <cellStyle name="Comma 10 4 4 2 7 2" xfId="45745" xr:uid="{0031B079-75C2-4D09-B1BE-88C973B4701F}"/>
    <cellStyle name="Comma 10 4 4 2 8" xfId="20700" xr:uid="{6E5F4F62-BCC5-45FB-9740-B77E70BFA529}"/>
    <cellStyle name="Comma 10 4 4 2 8 2" xfId="53451" xr:uid="{EB45247F-6278-420B-974F-1C818EF260DF}"/>
    <cellStyle name="Comma 10 4 4 2 9" xfId="36106" xr:uid="{672E83C2-F864-43DA-A2C5-1B8FDA22690A}"/>
    <cellStyle name="Comma 10 4 4 3" xfId="3740" xr:uid="{39B4FDCF-C5B8-4921-96D3-CDDC6A9FD25E}"/>
    <cellStyle name="Comma 10 4 4 3 2" xfId="7608" xr:uid="{2BC27FBB-1209-447D-96D1-ACC016D6FC62}"/>
    <cellStyle name="Comma 10 4 4 3 2 2" xfId="15313" xr:uid="{DE5584FC-BAF0-4976-95A6-B5D88FBA8A8B}"/>
    <cellStyle name="Comma 10 4 4 3 2 2 2" xfId="48065" xr:uid="{6D07D52F-24DF-423F-A2D2-9667E1DA4CAB}"/>
    <cellStyle name="Comma 10 4 4 3 2 3" xfId="23020" xr:uid="{11689264-7C1E-4DCF-B15E-B46D4473CCC2}"/>
    <cellStyle name="Comma 10 4 4 3 2 3 2" xfId="55771" xr:uid="{B6B0F8F9-69F2-49E1-9C34-585C458668A4}"/>
    <cellStyle name="Comma 10 4 4 3 2 4" xfId="40360" xr:uid="{67A38EA5-4FCB-44D8-8211-A7028439DD71}"/>
    <cellStyle name="Comma 10 4 4 3 2 5" xfId="30724" xr:uid="{6FC280B4-0F7E-47B5-869F-E253694DAB89}"/>
    <cellStyle name="Comma 10 4 4 3 3" xfId="9533" xr:uid="{99D97FD5-8CB3-4C07-ABA6-2246F62AFC98}"/>
    <cellStyle name="Comma 10 4 4 3 3 2" xfId="17238" xr:uid="{260005CF-D29A-484F-8086-DB31FC611120}"/>
    <cellStyle name="Comma 10 4 4 3 3 2 2" xfId="49990" xr:uid="{029D75C1-00F8-4880-A32C-15CD8969B7DB}"/>
    <cellStyle name="Comma 10 4 4 3 3 3" xfId="24945" xr:uid="{1BF550D1-B3B7-455F-A260-533B72DDBF0B}"/>
    <cellStyle name="Comma 10 4 4 3 3 3 2" xfId="57696" xr:uid="{CEC372DD-E767-4674-A1C6-798D028783BD}"/>
    <cellStyle name="Comma 10 4 4 3 3 4" xfId="42285" xr:uid="{BBFCE0E3-9EDB-4FCB-A6F3-837ED55D4417}"/>
    <cellStyle name="Comma 10 4 4 3 3 5" xfId="32649" xr:uid="{377B44FC-BE73-48DF-B97C-50BED530F3E0}"/>
    <cellStyle name="Comma 10 4 4 3 4" xfId="11460" xr:uid="{EBE9F709-499C-4098-8B92-3613084AE7E1}"/>
    <cellStyle name="Comma 10 4 4 3 4 2" xfId="19165" xr:uid="{832A2522-1FE4-4AE0-B32A-23F29D953EA9}"/>
    <cellStyle name="Comma 10 4 4 3 4 2 2" xfId="51917" xr:uid="{631F74F8-B6E1-4F5B-BB56-E89F5AF86D14}"/>
    <cellStyle name="Comma 10 4 4 3 4 3" xfId="26872" xr:uid="{3114729E-B73F-4A9C-9CB9-EE8C407460EA}"/>
    <cellStyle name="Comma 10 4 4 3 4 3 2" xfId="59623" xr:uid="{A16992E7-CD93-476A-B5FB-9AACE3371E66}"/>
    <cellStyle name="Comma 10 4 4 3 4 4" xfId="44212" xr:uid="{30C58299-3F38-4782-BACD-F16CE9B05CB5}"/>
    <cellStyle name="Comma 10 4 4 3 4 5" xfId="34576" xr:uid="{BFD42C61-FA0F-4336-90BF-84A4FB4E9DFF}"/>
    <cellStyle name="Comma 10 4 4 3 5" xfId="5677" xr:uid="{EEFF9BA3-8352-4B9F-8CF3-AD2F8C28112B}"/>
    <cellStyle name="Comma 10 4 4 3 5 2" xfId="38429" xr:uid="{8DE700C9-E031-4EEB-93FD-F8274D732B09}"/>
    <cellStyle name="Comma 10 4 4 3 6" xfId="13389" xr:uid="{52E2E19A-EAEF-473C-A9CC-E9B040545754}"/>
    <cellStyle name="Comma 10 4 4 3 6 2" xfId="46141" xr:uid="{848606D8-EA2B-44F8-9447-DEF81CDAA80D}"/>
    <cellStyle name="Comma 10 4 4 3 7" xfId="21096" xr:uid="{9BED07EF-EFF7-44F3-9BA6-D35EB5D8E588}"/>
    <cellStyle name="Comma 10 4 4 3 7 2" xfId="53847" xr:uid="{724307A7-0D6F-4F16-A1E3-F360EFBAF475}"/>
    <cellStyle name="Comma 10 4 4 3 8" xfId="36502" xr:uid="{A4A6FE1B-F3CD-466A-B953-338292A91A8F}"/>
    <cellStyle name="Comma 10 4 4 3 9" xfId="28800" xr:uid="{2ADAB7C2-8A7C-42C2-B4E5-1B20DD0E8ACC}"/>
    <cellStyle name="Comma 10 4 4 4" xfId="6851" xr:uid="{86522969-2076-4BE4-96C6-8B9097F629E8}"/>
    <cellStyle name="Comma 10 4 4 4 2" xfId="14559" xr:uid="{37C9385C-4377-4FF0-9986-48438B3A9049}"/>
    <cellStyle name="Comma 10 4 4 4 2 2" xfId="47311" xr:uid="{E0E70ECC-047C-4378-B517-4ED5A0648498}"/>
    <cellStyle name="Comma 10 4 4 4 3" xfId="22266" xr:uid="{D2EB2E67-85B9-4737-A714-25028192349A}"/>
    <cellStyle name="Comma 10 4 4 4 3 2" xfId="55017" xr:uid="{0D195DC2-34C0-4A65-B9F4-4ABE90736ED5}"/>
    <cellStyle name="Comma 10 4 4 4 4" xfId="39603" xr:uid="{2BBAFF8E-B2C4-4904-BDF5-7ED8147A99C1}"/>
    <cellStyle name="Comma 10 4 4 4 5" xfId="29970" xr:uid="{3138A6A8-10C1-4D86-99E8-1D4625B0FC12}"/>
    <cellStyle name="Comma 10 4 4 5" xfId="8778" xr:uid="{56E8F90A-FD4C-4BD7-BDAF-3CFEACA09224}"/>
    <cellStyle name="Comma 10 4 4 5 2" xfId="16483" xr:uid="{85DFCAB6-4A2C-4AA1-9A9E-5D3FD25A66DC}"/>
    <cellStyle name="Comma 10 4 4 5 2 2" xfId="49235" xr:uid="{39F95ECA-3E84-4FC3-8C1C-F46F906A37C0}"/>
    <cellStyle name="Comma 10 4 4 5 3" xfId="24190" xr:uid="{21AFC021-D02F-4821-91F6-D10A7C24D0B5}"/>
    <cellStyle name="Comma 10 4 4 5 3 2" xfId="56941" xr:uid="{18680D96-04B0-479B-B3BF-0B7EB88F715C}"/>
    <cellStyle name="Comma 10 4 4 5 4" xfId="41530" xr:uid="{04BA9C93-271C-4EB7-822F-2BAF79172C38}"/>
    <cellStyle name="Comma 10 4 4 5 5" xfId="31894" xr:uid="{8963405D-F261-4BB4-A471-0455BE27E933}"/>
    <cellStyle name="Comma 10 4 4 6" xfId="10704" xr:uid="{BA52AC0E-3DD1-467C-AE58-32F93DDCC063}"/>
    <cellStyle name="Comma 10 4 4 6 2" xfId="18409" xr:uid="{AF532508-9C62-44A5-A1EA-8CA7FB3E630A}"/>
    <cellStyle name="Comma 10 4 4 6 2 2" xfId="51161" xr:uid="{5607E701-995E-4CA7-8606-AC919C81420C}"/>
    <cellStyle name="Comma 10 4 4 6 3" xfId="26116" xr:uid="{30894B8F-A85B-492C-836F-CAF31D4ABEEC}"/>
    <cellStyle name="Comma 10 4 4 6 3 2" xfId="58867" xr:uid="{08589048-B775-4028-BD35-C00048BD2086}"/>
    <cellStyle name="Comma 10 4 4 6 4" xfId="43456" xr:uid="{D9156321-4F29-4070-95AA-B847590987A4}"/>
    <cellStyle name="Comma 10 4 4 6 5" xfId="33820" xr:uid="{12E3C70A-9FD0-4682-A170-FE3F6DD020CA}"/>
    <cellStyle name="Comma 10 4 4 7" xfId="4922" xr:uid="{3438CF2D-D1FC-44E5-9638-261D91F4DDF5}"/>
    <cellStyle name="Comma 10 4 4 7 2" xfId="37674" xr:uid="{6F6DEB49-5EF5-4530-9F8D-8994B9A7D993}"/>
    <cellStyle name="Comma 10 4 4 8" xfId="12634" xr:uid="{6B66D711-E7D3-4801-B49C-B07139AC6ED2}"/>
    <cellStyle name="Comma 10 4 4 8 2" xfId="45386" xr:uid="{FD7468E5-5250-48CC-9045-0FE124775569}"/>
    <cellStyle name="Comma 10 4 4 9" xfId="20342" xr:uid="{FE86883D-114E-4E12-9B24-0EB39ACA81DB}"/>
    <cellStyle name="Comma 10 4 4 9 2" xfId="53093" xr:uid="{C3804C3E-8FCD-4C6C-BD9A-BF4849F354A6}"/>
    <cellStyle name="Comma 10 4 5" xfId="708" xr:uid="{91A3D625-85F6-48AB-A156-60E2452DB084}"/>
    <cellStyle name="Comma 10 4 5 10" xfId="35749" xr:uid="{1E43AE61-B015-4AE6-BE7D-81C1F0C5CF09}"/>
    <cellStyle name="Comma 10 4 5 11" xfId="28047" xr:uid="{9C3E0A22-B539-4965-8D15-2A28EB5064FF}"/>
    <cellStyle name="Comma 10 4 5 12" xfId="2936" xr:uid="{4967D3B0-2138-4290-AA14-169CCB0527A3}"/>
    <cellStyle name="Comma 10 4 5 13" xfId="60520" xr:uid="{99D44309-CAE0-4189-9684-F367CCFB2FA1}"/>
    <cellStyle name="Comma 10 4 5 2" xfId="2220" xr:uid="{A98055B0-093C-4E2F-98B9-C574BC82C6A0}"/>
    <cellStyle name="Comma 10 4 5 2 10" xfId="28405" xr:uid="{B270CD31-78AB-4D17-96B3-5878D3ADF7BC}"/>
    <cellStyle name="Comma 10 4 5 2 11" xfId="3345" xr:uid="{7CD7496C-7FFB-43B9-B5E9-D7506631C5A6}"/>
    <cellStyle name="Comma 10 4 5 2 12" xfId="61236" xr:uid="{E77CA7C1-FDF0-46C6-9152-6F61E2ADA944}"/>
    <cellStyle name="Comma 10 4 5 2 2" xfId="4191" xr:uid="{514FBBD3-121A-48A7-8EB0-86D20AF26289}"/>
    <cellStyle name="Comma 10 4 5 2 2 2" xfId="8054" xr:uid="{D1E012A8-9098-44CE-A70F-5A81A4925049}"/>
    <cellStyle name="Comma 10 4 5 2 2 2 2" xfId="15759" xr:uid="{ABEACAFA-8D2C-4D45-BF9B-F13BFC175F7D}"/>
    <cellStyle name="Comma 10 4 5 2 2 2 2 2" xfId="48511" xr:uid="{757F8B28-637C-4383-B617-9499A14E6C58}"/>
    <cellStyle name="Comma 10 4 5 2 2 2 3" xfId="23466" xr:uid="{AA5CFF25-C3E6-4AFD-AC18-7E9E9556E733}"/>
    <cellStyle name="Comma 10 4 5 2 2 2 3 2" xfId="56217" xr:uid="{7FAF87F2-18C4-453F-9F09-689BE772F6CA}"/>
    <cellStyle name="Comma 10 4 5 2 2 2 4" xfId="40806" xr:uid="{5B4B2B40-4283-4403-AA6F-CF408A4406FD}"/>
    <cellStyle name="Comma 10 4 5 2 2 2 5" xfId="31170" xr:uid="{0484BBDF-ED5F-44DB-802A-CD813F36887C}"/>
    <cellStyle name="Comma 10 4 5 2 2 3" xfId="9979" xr:uid="{8968CFE1-42D1-4DB8-A82D-BB39C2BD0067}"/>
    <cellStyle name="Comma 10 4 5 2 2 3 2" xfId="17684" xr:uid="{B5565967-A58B-477E-AFDD-454F6F93A54F}"/>
    <cellStyle name="Comma 10 4 5 2 2 3 2 2" xfId="50436" xr:uid="{2E56917C-8E56-4D86-8144-0A478715FCA2}"/>
    <cellStyle name="Comma 10 4 5 2 2 3 3" xfId="25391" xr:uid="{5B155C34-146C-4BA6-86D6-F8787F3431D2}"/>
    <cellStyle name="Comma 10 4 5 2 2 3 3 2" xfId="58142" xr:uid="{80AD3B90-E39F-4710-9DF5-5DC21A7F2BBC}"/>
    <cellStyle name="Comma 10 4 5 2 2 3 4" xfId="42731" xr:uid="{9DF1B12C-DEF9-4826-9056-84B41B6CD134}"/>
    <cellStyle name="Comma 10 4 5 2 2 3 5" xfId="33095" xr:uid="{F9929B9F-7061-48D8-9A29-98C5E0466F2A}"/>
    <cellStyle name="Comma 10 4 5 2 2 4" xfId="11906" xr:uid="{7EB2D6B1-4658-40A9-BAB1-7A8C6AD285F4}"/>
    <cellStyle name="Comma 10 4 5 2 2 4 2" xfId="19611" xr:uid="{A35BCE20-1E37-4BB7-B69B-C6A87678CDA2}"/>
    <cellStyle name="Comma 10 4 5 2 2 4 2 2" xfId="52363" xr:uid="{5A4E0FA7-3623-4696-9D75-F630E9211176}"/>
    <cellStyle name="Comma 10 4 5 2 2 4 3" xfId="27318" xr:uid="{58C2D758-52DD-405C-8646-96658A91C671}"/>
    <cellStyle name="Comma 10 4 5 2 2 4 3 2" xfId="60069" xr:uid="{D8AB6C03-5596-4646-B46E-7FE18D69A38C}"/>
    <cellStyle name="Comma 10 4 5 2 2 4 4" xfId="44658" xr:uid="{24469D71-86D4-43F2-9382-B674C3450AEC}"/>
    <cellStyle name="Comma 10 4 5 2 2 4 5" xfId="35022" xr:uid="{35C44A19-6FD1-4825-AB64-1199B5B0BCC6}"/>
    <cellStyle name="Comma 10 4 5 2 2 5" xfId="6123" xr:uid="{2F2203FA-1DB9-4293-97EC-607046BDB96E}"/>
    <cellStyle name="Comma 10 4 5 2 2 5 2" xfId="38875" xr:uid="{02B989FD-B548-40FE-BC2E-BA955117FB6D}"/>
    <cellStyle name="Comma 10 4 5 2 2 6" xfId="13835" xr:uid="{7FB01121-71BD-40B3-9A6F-9F4CEE234F99}"/>
    <cellStyle name="Comma 10 4 5 2 2 6 2" xfId="46587" xr:uid="{9FDA0B94-3687-4E8B-9D7B-567DB2BFC115}"/>
    <cellStyle name="Comma 10 4 5 2 2 7" xfId="21542" xr:uid="{EE0007B4-938D-4FA8-9B2C-990D675D246A}"/>
    <cellStyle name="Comma 10 4 5 2 2 7 2" xfId="54293" xr:uid="{23C71998-A5AA-4F80-9820-F60D0C3FE877}"/>
    <cellStyle name="Comma 10 4 5 2 2 8" xfId="36948" xr:uid="{15808521-593A-4916-9A84-D448DA25489D}"/>
    <cellStyle name="Comma 10 4 5 2 2 9" xfId="29246" xr:uid="{63FDDBAA-F74B-43E1-9FE4-0B310BC44306}"/>
    <cellStyle name="Comma 10 4 5 2 3" xfId="7213" xr:uid="{6D596C75-0F5A-4AFB-BF1A-4AE716E3579C}"/>
    <cellStyle name="Comma 10 4 5 2 3 2" xfId="14918" xr:uid="{62F0E9A2-D7F4-4886-9AB7-93E158A78613}"/>
    <cellStyle name="Comma 10 4 5 2 3 2 2" xfId="47670" xr:uid="{69360A63-286C-4ECA-B98D-3496B42993D5}"/>
    <cellStyle name="Comma 10 4 5 2 3 3" xfId="22625" xr:uid="{EEA128D0-5336-42AF-B7C0-DAFF6B00C9FE}"/>
    <cellStyle name="Comma 10 4 5 2 3 3 2" xfId="55376" xr:uid="{E92361C1-22B5-4059-A76B-0289649541F4}"/>
    <cellStyle name="Comma 10 4 5 2 3 4" xfId="39965" xr:uid="{F9CE2085-0FDC-4243-93A4-F61816774857}"/>
    <cellStyle name="Comma 10 4 5 2 3 5" xfId="30329" xr:uid="{985BEBE2-4E30-4747-B675-C4D8390A93ED}"/>
    <cellStyle name="Comma 10 4 5 2 4" xfId="9138" xr:uid="{96996A18-1A33-4CAC-A848-C87247ADBE68}"/>
    <cellStyle name="Comma 10 4 5 2 4 2" xfId="16843" xr:uid="{9C6EA54A-7158-42A3-BE45-A4F9D4BF3CE8}"/>
    <cellStyle name="Comma 10 4 5 2 4 2 2" xfId="49595" xr:uid="{BB1C038B-44EA-4522-A4B3-59A52ECC575B}"/>
    <cellStyle name="Comma 10 4 5 2 4 3" xfId="24550" xr:uid="{74EF0DC2-C69F-4EDE-A93A-1B0ADF0147F6}"/>
    <cellStyle name="Comma 10 4 5 2 4 3 2" xfId="57301" xr:uid="{7C070E62-08D6-4C75-947B-E6DFCE6DC478}"/>
    <cellStyle name="Comma 10 4 5 2 4 4" xfId="41890" xr:uid="{28DE4A7D-D5B1-41FC-A7DB-2F257C9D3B91}"/>
    <cellStyle name="Comma 10 4 5 2 4 5" xfId="32254" xr:uid="{39DE0350-B6A9-4B2F-ABF8-B49292666BA8}"/>
    <cellStyle name="Comma 10 4 5 2 5" xfId="11065" xr:uid="{852B52B1-0839-4EB9-B9BE-9A4123C98A26}"/>
    <cellStyle name="Comma 10 4 5 2 5 2" xfId="18770" xr:uid="{AF520AAA-BD93-4938-A654-CC3DF207D1B7}"/>
    <cellStyle name="Comma 10 4 5 2 5 2 2" xfId="51522" xr:uid="{41514663-5D20-4F0D-8832-FFA73274F752}"/>
    <cellStyle name="Comma 10 4 5 2 5 3" xfId="26477" xr:uid="{4024F812-4DFD-4216-B04E-58E8095216FE}"/>
    <cellStyle name="Comma 10 4 5 2 5 3 2" xfId="59228" xr:uid="{190296A1-3F91-45A0-956B-2E00E17BD312}"/>
    <cellStyle name="Comma 10 4 5 2 5 4" xfId="43817" xr:uid="{9E417A05-AB75-436B-BCC0-99A3AE2BF802}"/>
    <cellStyle name="Comma 10 4 5 2 5 5" xfId="34181" xr:uid="{BDEA3A01-FD01-4ECE-A1BE-E9511F7A42D7}"/>
    <cellStyle name="Comma 10 4 5 2 6" xfId="5282" xr:uid="{A68472E3-D870-43A7-A85C-1ED21EAFF208}"/>
    <cellStyle name="Comma 10 4 5 2 6 2" xfId="38034" xr:uid="{B07ACBA3-49D2-4D2F-B4D7-872E41B91B1A}"/>
    <cellStyle name="Comma 10 4 5 2 7" xfId="12994" xr:uid="{70AF7FBE-130E-4790-B3FA-C2BAF19774EA}"/>
    <cellStyle name="Comma 10 4 5 2 7 2" xfId="45746" xr:uid="{4B46D80D-8B0E-4A33-BE3E-065B218D84AD}"/>
    <cellStyle name="Comma 10 4 5 2 8" xfId="20701" xr:uid="{E3872A55-68E1-4D44-A86B-09905296D9FF}"/>
    <cellStyle name="Comma 10 4 5 2 8 2" xfId="53452" xr:uid="{45E35FD0-51FB-42FD-962B-B6C7B17A7197}"/>
    <cellStyle name="Comma 10 4 5 2 9" xfId="36107" xr:uid="{88148B8D-C2E2-4A73-AEE8-6F7475811DDC}"/>
    <cellStyle name="Comma 10 4 5 3" xfId="3741" xr:uid="{DDEC60E2-1D97-4099-99B6-3A95BFAF0F19}"/>
    <cellStyle name="Comma 10 4 5 3 2" xfId="7609" xr:uid="{24B9057E-73A8-4FCA-A671-2749B6AFC243}"/>
    <cellStyle name="Comma 10 4 5 3 2 2" xfId="15314" xr:uid="{849D1BC7-90EE-4691-A994-777CECF9EFFE}"/>
    <cellStyle name="Comma 10 4 5 3 2 2 2" xfId="48066" xr:uid="{C6E47E61-7D14-476D-86A6-4F1A7D7096CA}"/>
    <cellStyle name="Comma 10 4 5 3 2 3" xfId="23021" xr:uid="{77219F06-2B34-4F9E-B62F-C87273BF3FF7}"/>
    <cellStyle name="Comma 10 4 5 3 2 3 2" xfId="55772" xr:uid="{E109D533-DB56-4CB7-9767-F2BAF6D88CDF}"/>
    <cellStyle name="Comma 10 4 5 3 2 4" xfId="40361" xr:uid="{EEA0FDA6-D84D-42D6-AAF0-BA4FB01C9C73}"/>
    <cellStyle name="Comma 10 4 5 3 2 5" xfId="30725" xr:uid="{B6BC6381-7309-4CA6-8797-E78E1670759F}"/>
    <cellStyle name="Comma 10 4 5 3 3" xfId="9534" xr:uid="{44D5AC6B-B07B-486E-A9E7-FCFA0D22EA19}"/>
    <cellStyle name="Comma 10 4 5 3 3 2" xfId="17239" xr:uid="{FBC6EA58-9442-4E7B-B038-84162AFC897B}"/>
    <cellStyle name="Comma 10 4 5 3 3 2 2" xfId="49991" xr:uid="{640EC3E7-37ED-455D-BDD2-C659CEA16695}"/>
    <cellStyle name="Comma 10 4 5 3 3 3" xfId="24946" xr:uid="{603B6AA2-9AAA-4CD6-8749-31AF18819AAB}"/>
    <cellStyle name="Comma 10 4 5 3 3 3 2" xfId="57697" xr:uid="{000908BA-96C4-484F-BBEA-17F62DDEEC98}"/>
    <cellStyle name="Comma 10 4 5 3 3 4" xfId="42286" xr:uid="{B2F13F8D-604D-457C-82D7-8B7B439E41E1}"/>
    <cellStyle name="Comma 10 4 5 3 3 5" xfId="32650" xr:uid="{E2DBC7CF-5BC1-42C1-8886-EBA12A7FF8A8}"/>
    <cellStyle name="Comma 10 4 5 3 4" xfId="11461" xr:uid="{3D80F0F6-028F-4F6D-850F-37822062E5B5}"/>
    <cellStyle name="Comma 10 4 5 3 4 2" xfId="19166" xr:uid="{0E6E4785-88D7-4469-9985-AC6D5D6B949A}"/>
    <cellStyle name="Comma 10 4 5 3 4 2 2" xfId="51918" xr:uid="{6514CCBA-2EB4-490E-9EBB-4663FA49BC5C}"/>
    <cellStyle name="Comma 10 4 5 3 4 3" xfId="26873" xr:uid="{E05EE8AC-33DE-41A4-9FB9-76B113DD1981}"/>
    <cellStyle name="Comma 10 4 5 3 4 3 2" xfId="59624" xr:uid="{44D1F90B-F781-4630-A518-DD9EAE1D34AA}"/>
    <cellStyle name="Comma 10 4 5 3 4 4" xfId="44213" xr:uid="{E476FEF6-EC68-4181-B05B-AEE36EEAB46C}"/>
    <cellStyle name="Comma 10 4 5 3 4 5" xfId="34577" xr:uid="{AB9EE9A0-94B9-4151-AD51-1938CF4EDD2B}"/>
    <cellStyle name="Comma 10 4 5 3 5" xfId="5678" xr:uid="{B4A92329-CD59-4F4B-AEA0-69AC0C509673}"/>
    <cellStyle name="Comma 10 4 5 3 5 2" xfId="38430" xr:uid="{856D9B21-FDA5-4165-9059-94A7DCBFD231}"/>
    <cellStyle name="Comma 10 4 5 3 6" xfId="13390" xr:uid="{F62510B9-7A47-4C24-9336-1B2AADC18AA8}"/>
    <cellStyle name="Comma 10 4 5 3 6 2" xfId="46142" xr:uid="{DED80A54-8422-492B-B395-EFC9AAB2C5D1}"/>
    <cellStyle name="Comma 10 4 5 3 7" xfId="21097" xr:uid="{07285B84-601C-42C7-97C8-1F40CA073C86}"/>
    <cellStyle name="Comma 10 4 5 3 7 2" xfId="53848" xr:uid="{7B18068F-FC7B-44E3-8EE5-E290A3309576}"/>
    <cellStyle name="Comma 10 4 5 3 8" xfId="36503" xr:uid="{A99E093F-CF8A-4152-8AD8-8161D88A406A}"/>
    <cellStyle name="Comma 10 4 5 3 9" xfId="28801" xr:uid="{0E345CBC-7A56-47DA-92C2-B41C9991E9EB}"/>
    <cellStyle name="Comma 10 4 5 4" xfId="6852" xr:uid="{FC5796D3-2580-4C3D-B0F6-1E2CCDFD8AFF}"/>
    <cellStyle name="Comma 10 4 5 4 2" xfId="14560" xr:uid="{684D4BA9-DD13-4F5D-828E-4DBAFE204089}"/>
    <cellStyle name="Comma 10 4 5 4 2 2" xfId="47312" xr:uid="{E0213CBC-0B03-4C00-B521-FF6DD21B3325}"/>
    <cellStyle name="Comma 10 4 5 4 3" xfId="22267" xr:uid="{D934DE5C-FA81-48A1-B193-FC70593E0669}"/>
    <cellStyle name="Comma 10 4 5 4 3 2" xfId="55018" xr:uid="{FB168706-5B85-4DF4-9F38-A5D09F198B0C}"/>
    <cellStyle name="Comma 10 4 5 4 4" xfId="39604" xr:uid="{186C650E-326C-4C89-97EE-9779B6094BF0}"/>
    <cellStyle name="Comma 10 4 5 4 5" xfId="29971" xr:uid="{60973F75-EC8E-48EB-8141-20268D0A945E}"/>
    <cellStyle name="Comma 10 4 5 5" xfId="8779" xr:uid="{8504FF30-2C62-4CA3-BD21-E5899CADB8BA}"/>
    <cellStyle name="Comma 10 4 5 5 2" xfId="16484" xr:uid="{CFA8F10D-73A9-4935-B202-C2DD5B60F9A6}"/>
    <cellStyle name="Comma 10 4 5 5 2 2" xfId="49236" xr:uid="{A5B9E092-4354-4FE2-B0F5-9CFBD0C70083}"/>
    <cellStyle name="Comma 10 4 5 5 3" xfId="24191" xr:uid="{4A5224E3-3D2F-4672-9967-D2D2C611FB68}"/>
    <cellStyle name="Comma 10 4 5 5 3 2" xfId="56942" xr:uid="{1D99130F-49B5-4D40-B81F-8A2FBCEC21BB}"/>
    <cellStyle name="Comma 10 4 5 5 4" xfId="41531" xr:uid="{E2706007-6F8B-45CC-9666-1D9DCDD4FEFD}"/>
    <cellStyle name="Comma 10 4 5 5 5" xfId="31895" xr:uid="{316D77BB-5BA7-4DA3-8EB4-40B59DE2E9EA}"/>
    <cellStyle name="Comma 10 4 5 6" xfId="10705" xr:uid="{FD9B4882-96C3-46A0-9798-297F9ECAA3CA}"/>
    <cellStyle name="Comma 10 4 5 6 2" xfId="18410" xr:uid="{03BF2C14-7079-49AB-B50A-EC5A0C9BDE63}"/>
    <cellStyle name="Comma 10 4 5 6 2 2" xfId="51162" xr:uid="{75DDF02D-1888-436F-B9EB-5ADC879C0EDD}"/>
    <cellStyle name="Comma 10 4 5 6 3" xfId="26117" xr:uid="{BFAD2BCC-F939-4E66-AB5C-5C8D68CEABDE}"/>
    <cellStyle name="Comma 10 4 5 6 3 2" xfId="58868" xr:uid="{CEB8C558-F58A-45A7-83B9-E73DF40BA133}"/>
    <cellStyle name="Comma 10 4 5 6 4" xfId="43457" xr:uid="{75ACA220-3576-4FD2-B66B-4AB0CCDAE950}"/>
    <cellStyle name="Comma 10 4 5 6 5" xfId="33821" xr:uid="{8BA92424-F8B1-4342-B294-066C1916980D}"/>
    <cellStyle name="Comma 10 4 5 7" xfId="4923" xr:uid="{F5838BB4-39E4-40FE-8489-99F364721D45}"/>
    <cellStyle name="Comma 10 4 5 7 2" xfId="37675" xr:uid="{113F8458-9BEE-40A2-902B-753EF6A546CF}"/>
    <cellStyle name="Comma 10 4 5 8" xfId="12635" xr:uid="{357359AD-2BB1-49ED-8D1C-3CD8B73EF317}"/>
    <cellStyle name="Comma 10 4 5 8 2" xfId="45387" xr:uid="{D1BC627C-F52E-4EF3-93C0-59AC3EE23DF2}"/>
    <cellStyle name="Comma 10 4 5 9" xfId="20343" xr:uid="{6C090257-0ADB-43B6-AC92-D2A90C2C4281}"/>
    <cellStyle name="Comma 10 4 5 9 2" xfId="53094" xr:uid="{D4EA1E03-F456-4CEE-8C9B-9C81DA5751F9}"/>
    <cellStyle name="Comma 10 4 6" xfId="709" xr:uid="{70478AEC-153D-4954-9FB6-5F9ACA0912A2}"/>
    <cellStyle name="Comma 10 4 6 10" xfId="35750" xr:uid="{0A8EE0C1-EFF8-4196-BA7F-D58EAD87931C}"/>
    <cellStyle name="Comma 10 4 6 11" xfId="28048" xr:uid="{E9B50943-3D27-4B2F-861D-11FEF79425C4}"/>
    <cellStyle name="Comma 10 4 6 12" xfId="2937" xr:uid="{D9BBA2B5-FEC9-421F-9B98-3CA86A3C86B8}"/>
    <cellStyle name="Comma 10 4 6 13" xfId="60521" xr:uid="{EC5D16B5-93D0-4C97-8C68-371F7B2D9B63}"/>
    <cellStyle name="Comma 10 4 6 2" xfId="2221" xr:uid="{5F362045-12B8-4615-ACD1-DED58195AD54}"/>
    <cellStyle name="Comma 10 4 6 2 10" xfId="28406" xr:uid="{6325A467-79D1-4449-93DD-C88BE85A0FD2}"/>
    <cellStyle name="Comma 10 4 6 2 11" xfId="3346" xr:uid="{D4A2E141-BE70-43BF-A540-56BFD8F41F4E}"/>
    <cellStyle name="Comma 10 4 6 2 12" xfId="61237" xr:uid="{3D78771C-848E-4901-B2A9-F7DF12DCC116}"/>
    <cellStyle name="Comma 10 4 6 2 2" xfId="4192" xr:uid="{79095C06-A46B-41C8-BE70-7E547F4F5FD7}"/>
    <cellStyle name="Comma 10 4 6 2 2 2" xfId="8055" xr:uid="{58280480-07EE-42E6-A795-3A80B41CB16E}"/>
    <cellStyle name="Comma 10 4 6 2 2 2 2" xfId="15760" xr:uid="{2E1430E4-B64C-44CA-8156-DD7AB96F4DA2}"/>
    <cellStyle name="Comma 10 4 6 2 2 2 2 2" xfId="48512" xr:uid="{A2CE44BB-E0CB-492B-B434-97A0023B7AC8}"/>
    <cellStyle name="Comma 10 4 6 2 2 2 3" xfId="23467" xr:uid="{348288F0-56A8-40E1-90C8-80F4F83D026D}"/>
    <cellStyle name="Comma 10 4 6 2 2 2 3 2" xfId="56218" xr:uid="{71ED298B-D2DA-4D95-8A93-8D21A6A31275}"/>
    <cellStyle name="Comma 10 4 6 2 2 2 4" xfId="40807" xr:uid="{89B5A7A7-4B94-43EC-8FA0-5EBBFA95730D}"/>
    <cellStyle name="Comma 10 4 6 2 2 2 5" xfId="31171" xr:uid="{6DB3B476-306E-4F21-8EC4-20E4EAD4B14E}"/>
    <cellStyle name="Comma 10 4 6 2 2 3" xfId="9980" xr:uid="{9FC9F495-346B-48CF-AA5D-7BD817113A32}"/>
    <cellStyle name="Comma 10 4 6 2 2 3 2" xfId="17685" xr:uid="{0B0B76F1-8BC6-48E0-847A-66D4969F4372}"/>
    <cellStyle name="Comma 10 4 6 2 2 3 2 2" xfId="50437" xr:uid="{7DF0E6F0-C05E-448D-9A7B-5BB5F649D319}"/>
    <cellStyle name="Comma 10 4 6 2 2 3 3" xfId="25392" xr:uid="{0E44F6A0-DE48-4FFC-8522-2CAB5E945B4D}"/>
    <cellStyle name="Comma 10 4 6 2 2 3 3 2" xfId="58143" xr:uid="{714C0F91-0C75-4951-9AD3-32A57669B833}"/>
    <cellStyle name="Comma 10 4 6 2 2 3 4" xfId="42732" xr:uid="{A1258751-7F82-4A0B-A84A-A7C4876BD928}"/>
    <cellStyle name="Comma 10 4 6 2 2 3 5" xfId="33096" xr:uid="{4A3A8EC2-BEB9-4ACC-BFC2-1EF93FBC19BD}"/>
    <cellStyle name="Comma 10 4 6 2 2 4" xfId="11907" xr:uid="{733C8625-11B2-41DE-9245-481F4FD13A2A}"/>
    <cellStyle name="Comma 10 4 6 2 2 4 2" xfId="19612" xr:uid="{1A1B5495-F00D-4E17-AEF8-EB8A2138E9AE}"/>
    <cellStyle name="Comma 10 4 6 2 2 4 2 2" xfId="52364" xr:uid="{71D5AAD0-B0ED-437D-87FD-271FA2C359A1}"/>
    <cellStyle name="Comma 10 4 6 2 2 4 3" xfId="27319" xr:uid="{3F9EE4C7-9A6E-4101-B306-5CBF20634887}"/>
    <cellStyle name="Comma 10 4 6 2 2 4 3 2" xfId="60070" xr:uid="{D7B8EB61-7A3E-4B95-895A-B58AAE70AE69}"/>
    <cellStyle name="Comma 10 4 6 2 2 4 4" xfId="44659" xr:uid="{6399C258-5D4B-4EAC-909B-45E08F25013A}"/>
    <cellStyle name="Comma 10 4 6 2 2 4 5" xfId="35023" xr:uid="{B4680039-F253-4DA5-B11C-0E9D368BA649}"/>
    <cellStyle name="Comma 10 4 6 2 2 5" xfId="6124" xr:uid="{3B5BB376-E412-4656-9E44-BA30D1C1B601}"/>
    <cellStyle name="Comma 10 4 6 2 2 5 2" xfId="38876" xr:uid="{B68EC87F-9C5A-4CC7-85A1-FDFCECDEB978}"/>
    <cellStyle name="Comma 10 4 6 2 2 6" xfId="13836" xr:uid="{7FCB1401-E299-4E13-B70B-35218BF367A4}"/>
    <cellStyle name="Comma 10 4 6 2 2 6 2" xfId="46588" xr:uid="{D87F8E4B-DFC8-44A5-80FD-E22B153C4D82}"/>
    <cellStyle name="Comma 10 4 6 2 2 7" xfId="21543" xr:uid="{B43C2179-77A1-4D46-A3CF-756123CD1A00}"/>
    <cellStyle name="Comma 10 4 6 2 2 7 2" xfId="54294" xr:uid="{420A7517-68D7-403E-87F4-D65D5826E2DA}"/>
    <cellStyle name="Comma 10 4 6 2 2 8" xfId="36949" xr:uid="{35714561-8CC1-4D31-8969-8A0DE687F2C4}"/>
    <cellStyle name="Comma 10 4 6 2 2 9" xfId="29247" xr:uid="{E28BFC48-C0B5-4CCD-9917-7241E8F736E3}"/>
    <cellStyle name="Comma 10 4 6 2 3" xfId="7214" xr:uid="{E91A6E29-E3BD-459E-A231-6838E1A4DDE1}"/>
    <cellStyle name="Comma 10 4 6 2 3 2" xfId="14919" xr:uid="{A699B03B-D0D9-485D-8B07-298EDAE95E44}"/>
    <cellStyle name="Comma 10 4 6 2 3 2 2" xfId="47671" xr:uid="{49B35700-B7A2-4179-B715-2ECC579D0ADE}"/>
    <cellStyle name="Comma 10 4 6 2 3 3" xfId="22626" xr:uid="{E99FEA8D-E7A5-4EC0-A8C3-B788AD89A44F}"/>
    <cellStyle name="Comma 10 4 6 2 3 3 2" xfId="55377" xr:uid="{AE535760-6662-47FD-A9D8-792256FAE73D}"/>
    <cellStyle name="Comma 10 4 6 2 3 4" xfId="39966" xr:uid="{E129BB21-1625-493C-AE97-6A9751D64913}"/>
    <cellStyle name="Comma 10 4 6 2 3 5" xfId="30330" xr:uid="{09312C21-6B55-4B81-AD52-E7E463265A40}"/>
    <cellStyle name="Comma 10 4 6 2 4" xfId="9139" xr:uid="{EE2DEE43-8CCB-476D-AD6A-00DE2F738A58}"/>
    <cellStyle name="Comma 10 4 6 2 4 2" xfId="16844" xr:uid="{C2B8F6FF-A0B1-41B9-AE56-31A5C597E9E8}"/>
    <cellStyle name="Comma 10 4 6 2 4 2 2" xfId="49596" xr:uid="{D5DBC3B3-B7C7-4BD5-B74E-5EB1A8A28F7A}"/>
    <cellStyle name="Comma 10 4 6 2 4 3" xfId="24551" xr:uid="{B53B960F-C66F-4177-B56E-B93057CDED2F}"/>
    <cellStyle name="Comma 10 4 6 2 4 3 2" xfId="57302" xr:uid="{183A4515-C6EF-4159-8E1C-06ADE3CB4EE2}"/>
    <cellStyle name="Comma 10 4 6 2 4 4" xfId="41891" xr:uid="{08431967-670F-40BC-9320-21ACB3F6DC23}"/>
    <cellStyle name="Comma 10 4 6 2 4 5" xfId="32255" xr:uid="{A4FCED36-C473-4D2D-9434-0E6097FDD057}"/>
    <cellStyle name="Comma 10 4 6 2 5" xfId="11066" xr:uid="{E3442D20-DBD0-48C2-B29A-C90F49E1458B}"/>
    <cellStyle name="Comma 10 4 6 2 5 2" xfId="18771" xr:uid="{2CD49BF3-32EB-4D0C-A487-BEB4711B90FF}"/>
    <cellStyle name="Comma 10 4 6 2 5 2 2" xfId="51523" xr:uid="{1BF655E9-73CE-479B-A927-F566A5DE3E12}"/>
    <cellStyle name="Comma 10 4 6 2 5 3" xfId="26478" xr:uid="{6D563B72-8F73-421A-A50E-2AB8E988EDA9}"/>
    <cellStyle name="Comma 10 4 6 2 5 3 2" xfId="59229" xr:uid="{E9791CFE-F3B5-49B7-ABD1-73A4DB5EF153}"/>
    <cellStyle name="Comma 10 4 6 2 5 4" xfId="43818" xr:uid="{CFB52074-2F04-4F24-88D4-E93CA4F898CE}"/>
    <cellStyle name="Comma 10 4 6 2 5 5" xfId="34182" xr:uid="{A9404E24-1D2B-427C-82F4-33059D36BB5E}"/>
    <cellStyle name="Comma 10 4 6 2 6" xfId="5283" xr:uid="{C97D4DC1-7167-4471-AFF2-FDD98E831188}"/>
    <cellStyle name="Comma 10 4 6 2 6 2" xfId="38035" xr:uid="{F506B839-4FF4-406C-9890-1C64BA7EF5BB}"/>
    <cellStyle name="Comma 10 4 6 2 7" xfId="12995" xr:uid="{6893B373-A16C-4D3A-946D-E6FAFD676E18}"/>
    <cellStyle name="Comma 10 4 6 2 7 2" xfId="45747" xr:uid="{F1C81950-AFB8-4BCD-8A67-DA9DCACCC90C}"/>
    <cellStyle name="Comma 10 4 6 2 8" xfId="20702" xr:uid="{1418B7EE-156B-44D9-BC06-BCD18AAA7576}"/>
    <cellStyle name="Comma 10 4 6 2 8 2" xfId="53453" xr:uid="{9171038B-D482-42EA-8B11-8B161DF42CE3}"/>
    <cellStyle name="Comma 10 4 6 2 9" xfId="36108" xr:uid="{25F7C987-A9B0-4CCE-AF6A-2B76F8ED63D9}"/>
    <cellStyle name="Comma 10 4 6 3" xfId="3742" xr:uid="{F88868CD-8D19-4B15-8CB9-0E3CE4E762CB}"/>
    <cellStyle name="Comma 10 4 6 3 2" xfId="7610" xr:uid="{8245A07C-64A6-44B3-A3BA-A7A94C5F2F14}"/>
    <cellStyle name="Comma 10 4 6 3 2 2" xfId="15315" xr:uid="{F5ECC282-4B0A-4DF9-8236-1E03546A0380}"/>
    <cellStyle name="Comma 10 4 6 3 2 2 2" xfId="48067" xr:uid="{987A4051-94E8-4B3B-9903-255FA8887CF2}"/>
    <cellStyle name="Comma 10 4 6 3 2 3" xfId="23022" xr:uid="{02C55855-BB28-48AC-8A72-32127B7BC894}"/>
    <cellStyle name="Comma 10 4 6 3 2 3 2" xfId="55773" xr:uid="{C3694365-310F-4B95-93EC-19823767642B}"/>
    <cellStyle name="Comma 10 4 6 3 2 4" xfId="40362" xr:uid="{736E71CE-B67B-4BFB-9C53-87FE5901EDC0}"/>
    <cellStyle name="Comma 10 4 6 3 2 5" xfId="30726" xr:uid="{E2B91F71-A2F6-4A54-BC9E-770B9067A06F}"/>
    <cellStyle name="Comma 10 4 6 3 3" xfId="9535" xr:uid="{A4885C42-D803-416E-9FDC-BAD49A8C35BA}"/>
    <cellStyle name="Comma 10 4 6 3 3 2" xfId="17240" xr:uid="{EEF8D541-5A97-4AEF-AECC-2EA1388F6AEC}"/>
    <cellStyle name="Comma 10 4 6 3 3 2 2" xfId="49992" xr:uid="{9A2D4C8D-6ED4-4CD4-A898-63335222EFFB}"/>
    <cellStyle name="Comma 10 4 6 3 3 3" xfId="24947" xr:uid="{517F01AF-ECEB-4474-9560-6E8C4BEFE83F}"/>
    <cellStyle name="Comma 10 4 6 3 3 3 2" xfId="57698" xr:uid="{9FC746A9-57C9-43F4-80AB-FD95772F5662}"/>
    <cellStyle name="Comma 10 4 6 3 3 4" xfId="42287" xr:uid="{61268DEF-3C31-4819-BA63-F86AE6E22C12}"/>
    <cellStyle name="Comma 10 4 6 3 3 5" xfId="32651" xr:uid="{A1EE8CEE-AA71-46BB-9AE1-A659E6A6BBD4}"/>
    <cellStyle name="Comma 10 4 6 3 4" xfId="11462" xr:uid="{E0873844-EF9A-46E7-8D77-301EF00E2D6F}"/>
    <cellStyle name="Comma 10 4 6 3 4 2" xfId="19167" xr:uid="{245EF2FC-D268-4BF3-AF84-6030593201A2}"/>
    <cellStyle name="Comma 10 4 6 3 4 2 2" xfId="51919" xr:uid="{BE565B7A-283E-4B01-A94E-831491350B13}"/>
    <cellStyle name="Comma 10 4 6 3 4 3" xfId="26874" xr:uid="{84268E40-EA92-43DF-BAF6-A77A4ADEEE02}"/>
    <cellStyle name="Comma 10 4 6 3 4 3 2" xfId="59625" xr:uid="{9C9BA740-D7AF-4E9C-946F-718166CDF311}"/>
    <cellStyle name="Comma 10 4 6 3 4 4" xfId="44214" xr:uid="{DF4EA3E9-3EB8-4383-8E4C-EB7D4C349888}"/>
    <cellStyle name="Comma 10 4 6 3 4 5" xfId="34578" xr:uid="{AA2FDF19-678E-4049-A8EA-41DA52FD6B91}"/>
    <cellStyle name="Comma 10 4 6 3 5" xfId="5679" xr:uid="{D6D30D91-06EF-4ECD-A03A-64EAA834E0FB}"/>
    <cellStyle name="Comma 10 4 6 3 5 2" xfId="38431" xr:uid="{5FB96433-A750-4DD9-B9DA-6181040A5456}"/>
    <cellStyle name="Comma 10 4 6 3 6" xfId="13391" xr:uid="{D1D948D4-EE51-4C28-8395-EA64FB7D6B76}"/>
    <cellStyle name="Comma 10 4 6 3 6 2" xfId="46143" xr:uid="{F5DF5695-49E8-4F0C-90E6-E8D8387A36E4}"/>
    <cellStyle name="Comma 10 4 6 3 7" xfId="21098" xr:uid="{E494D532-3E1A-4085-BA4D-1122CB8A5DD2}"/>
    <cellStyle name="Comma 10 4 6 3 7 2" xfId="53849" xr:uid="{4CD99DD4-323F-4863-9F42-4442A5DF9934}"/>
    <cellStyle name="Comma 10 4 6 3 8" xfId="36504" xr:uid="{DD66A2B5-7E3F-4C98-A84A-E604F08AA76F}"/>
    <cellStyle name="Comma 10 4 6 3 9" xfId="28802" xr:uid="{E772A3FA-B575-414E-B204-AA710CAA75E6}"/>
    <cellStyle name="Comma 10 4 6 4" xfId="6853" xr:uid="{1F3A1352-74CE-4624-B1B4-9AF371560B5E}"/>
    <cellStyle name="Comma 10 4 6 4 2" xfId="14561" xr:uid="{3751F159-8E7D-4B89-B801-4C5D58AB2BAD}"/>
    <cellStyle name="Comma 10 4 6 4 2 2" xfId="47313" xr:uid="{CFB911AD-9AE6-42F4-9F5E-0928953B0411}"/>
    <cellStyle name="Comma 10 4 6 4 3" xfId="22268" xr:uid="{4682BC19-50CA-4AEE-933B-4B9C4D0DDE16}"/>
    <cellStyle name="Comma 10 4 6 4 3 2" xfId="55019" xr:uid="{A1C1175F-B418-4EE7-A207-A0876DB1B230}"/>
    <cellStyle name="Comma 10 4 6 4 4" xfId="39605" xr:uid="{DA3857E8-F2BE-419E-89D9-0BEA72AE5C90}"/>
    <cellStyle name="Comma 10 4 6 4 5" xfId="29972" xr:uid="{437A055A-9AE9-4D64-85EE-8D038AE2A860}"/>
    <cellStyle name="Comma 10 4 6 5" xfId="8780" xr:uid="{651385AB-B72A-40B1-A95A-6DD20A18BD35}"/>
    <cellStyle name="Comma 10 4 6 5 2" xfId="16485" xr:uid="{0685A22D-3D9C-40DB-B4A4-1925880AE54F}"/>
    <cellStyle name="Comma 10 4 6 5 2 2" xfId="49237" xr:uid="{894A179A-E383-45D8-B105-39DA53FD8D7E}"/>
    <cellStyle name="Comma 10 4 6 5 3" xfId="24192" xr:uid="{6A00965F-5CC7-4F6D-A989-55E7548CCECB}"/>
    <cellStyle name="Comma 10 4 6 5 3 2" xfId="56943" xr:uid="{29993A5A-4FE5-4CA7-9877-4805D87FA4B1}"/>
    <cellStyle name="Comma 10 4 6 5 4" xfId="41532" xr:uid="{FABD135B-2B2C-4FD8-9BFA-CFAB0979B4CE}"/>
    <cellStyle name="Comma 10 4 6 5 5" xfId="31896" xr:uid="{3BB2A610-1EC5-423D-BE87-833BF3ED8858}"/>
    <cellStyle name="Comma 10 4 6 6" xfId="10706" xr:uid="{28E51D74-9B6F-41B8-801E-7E7CCDCA272C}"/>
    <cellStyle name="Comma 10 4 6 6 2" xfId="18411" xr:uid="{8979E5FA-6B30-446A-B025-9FCAED4DBD7D}"/>
    <cellStyle name="Comma 10 4 6 6 2 2" xfId="51163" xr:uid="{8509CBF3-E2B9-4D08-804C-92FF382485C9}"/>
    <cellStyle name="Comma 10 4 6 6 3" xfId="26118" xr:uid="{818A214D-5F2D-4496-BD6A-A37D4B14DD99}"/>
    <cellStyle name="Comma 10 4 6 6 3 2" xfId="58869" xr:uid="{F123B2FF-D6FD-43A4-B795-DA1F18D5F4C7}"/>
    <cellStyle name="Comma 10 4 6 6 4" xfId="43458" xr:uid="{DFD8C6D9-5888-47DD-AC05-D059A4BC91FD}"/>
    <cellStyle name="Comma 10 4 6 6 5" xfId="33822" xr:uid="{DE301B9D-AE00-46FA-B7F3-73CB6087E054}"/>
    <cellStyle name="Comma 10 4 6 7" xfId="4924" xr:uid="{23516935-633E-44B4-8ABA-32C3865F7753}"/>
    <cellStyle name="Comma 10 4 6 7 2" xfId="37676" xr:uid="{C7D832F9-52AB-4B8D-8BE9-02D6B02D1E18}"/>
    <cellStyle name="Comma 10 4 6 8" xfId="12636" xr:uid="{6B51B8D5-2DC4-4F58-8227-8C9AC99EF3EB}"/>
    <cellStyle name="Comma 10 4 6 8 2" xfId="45388" xr:uid="{DDED822A-0A99-4760-911B-D6A5C8EB2402}"/>
    <cellStyle name="Comma 10 4 6 9" xfId="20344" xr:uid="{3C88FF6D-D1B0-4590-A3F3-0225165AE332}"/>
    <cellStyle name="Comma 10 4 6 9 2" xfId="53095" xr:uid="{2A880A4D-2977-41C0-92EB-E3A9F61D37C8}"/>
    <cellStyle name="Comma 10 4 7" xfId="710" xr:uid="{0F48B815-2DE0-465E-B4AF-CF6E4D924791}"/>
    <cellStyle name="Comma 10 4 7 10" xfId="35751" xr:uid="{B8D0B4D5-24EA-40EE-BDC2-88D6B116FCBF}"/>
    <cellStyle name="Comma 10 4 7 11" xfId="28049" xr:uid="{6CFB8559-13F4-4E2E-AC55-6B2F5416020A}"/>
    <cellStyle name="Comma 10 4 7 12" xfId="2938" xr:uid="{917F3D88-A8C4-44BF-9E84-63039DDE966B}"/>
    <cellStyle name="Comma 10 4 7 13" xfId="60522" xr:uid="{DA886B19-1C70-4FB6-A54C-2219656B16C4}"/>
    <cellStyle name="Comma 10 4 7 2" xfId="2222" xr:uid="{F21F4A1A-53D6-44FB-B5AE-E31A04ECEBB9}"/>
    <cellStyle name="Comma 10 4 7 2 10" xfId="28407" xr:uid="{27920986-5C03-4D36-B8E0-7D5B6851B3E0}"/>
    <cellStyle name="Comma 10 4 7 2 11" xfId="3347" xr:uid="{227E5F29-F075-4490-B113-D47152CE2D5D}"/>
    <cellStyle name="Comma 10 4 7 2 12" xfId="61238" xr:uid="{812608FA-8897-4B19-AE26-7C80AB9A8A7F}"/>
    <cellStyle name="Comma 10 4 7 2 2" xfId="4193" xr:uid="{DF89B046-64A6-4007-A9A2-6231F2F33E03}"/>
    <cellStyle name="Comma 10 4 7 2 2 2" xfId="8056" xr:uid="{419B8D78-E750-46EB-9B01-2C022C008C02}"/>
    <cellStyle name="Comma 10 4 7 2 2 2 2" xfId="15761" xr:uid="{C1E500F7-3AC9-4537-8587-EB0A05AC887C}"/>
    <cellStyle name="Comma 10 4 7 2 2 2 2 2" xfId="48513" xr:uid="{8157E67E-3ECB-423E-A59F-B830CB65F544}"/>
    <cellStyle name="Comma 10 4 7 2 2 2 3" xfId="23468" xr:uid="{7BEAB484-BAE1-4CA5-8526-4BEB531DD1CF}"/>
    <cellStyle name="Comma 10 4 7 2 2 2 3 2" xfId="56219" xr:uid="{2D1CD081-8E49-46AA-BE6B-036F005B2DA4}"/>
    <cellStyle name="Comma 10 4 7 2 2 2 4" xfId="40808" xr:uid="{A4F9B52E-1647-4800-9952-CDE8C63C5342}"/>
    <cellStyle name="Comma 10 4 7 2 2 2 5" xfId="31172" xr:uid="{9638FB60-614E-48EE-A22C-FCFD3B9BC924}"/>
    <cellStyle name="Comma 10 4 7 2 2 3" xfId="9981" xr:uid="{B7A6A092-87F6-4CD6-90AC-51278FE93D1B}"/>
    <cellStyle name="Comma 10 4 7 2 2 3 2" xfId="17686" xr:uid="{E711A81B-C8C0-464B-85A5-CE993B7B5570}"/>
    <cellStyle name="Comma 10 4 7 2 2 3 2 2" xfId="50438" xr:uid="{3177EFFF-A77E-4674-B878-6A0010D68C29}"/>
    <cellStyle name="Comma 10 4 7 2 2 3 3" xfId="25393" xr:uid="{FF8AB4DA-2586-4AE8-9657-B2DF7B5E292B}"/>
    <cellStyle name="Comma 10 4 7 2 2 3 3 2" xfId="58144" xr:uid="{8B8D2B30-0474-4467-92AD-A4D8AB45F675}"/>
    <cellStyle name="Comma 10 4 7 2 2 3 4" xfId="42733" xr:uid="{B4CB3860-A134-491C-AA90-C7A0FBEB9CB8}"/>
    <cellStyle name="Comma 10 4 7 2 2 3 5" xfId="33097" xr:uid="{0C8FD891-A0A6-4DF1-99A3-1135EF1A10E0}"/>
    <cellStyle name="Comma 10 4 7 2 2 4" xfId="11908" xr:uid="{6430A1B0-6EAD-4B8A-AB1B-2604C051B8B2}"/>
    <cellStyle name="Comma 10 4 7 2 2 4 2" xfId="19613" xr:uid="{E2B28EA4-5BF9-4387-A762-EAC379A747F5}"/>
    <cellStyle name="Comma 10 4 7 2 2 4 2 2" xfId="52365" xr:uid="{2CB60B47-2C42-4357-A672-2D1A9282FF1F}"/>
    <cellStyle name="Comma 10 4 7 2 2 4 3" xfId="27320" xr:uid="{595AE050-7A03-4B44-B248-D993833A5903}"/>
    <cellStyle name="Comma 10 4 7 2 2 4 3 2" xfId="60071" xr:uid="{4EC995F7-25BF-485E-8FD9-43637521957C}"/>
    <cellStyle name="Comma 10 4 7 2 2 4 4" xfId="44660" xr:uid="{CD139DF8-FEBD-4CAF-AB76-E4E40C8463DA}"/>
    <cellStyle name="Comma 10 4 7 2 2 4 5" xfId="35024" xr:uid="{A0C92A03-860C-4DDE-8823-4C38873EE9BB}"/>
    <cellStyle name="Comma 10 4 7 2 2 5" xfId="6125" xr:uid="{E36D36F8-F41F-4ED9-8B14-FD7C837C1EB4}"/>
    <cellStyle name="Comma 10 4 7 2 2 5 2" xfId="38877" xr:uid="{292A29AE-E61F-4BC6-BFDC-17CC825B6D46}"/>
    <cellStyle name="Comma 10 4 7 2 2 6" xfId="13837" xr:uid="{202E3688-24DC-4960-AC12-37A5CD6799A7}"/>
    <cellStyle name="Comma 10 4 7 2 2 6 2" xfId="46589" xr:uid="{663CB6F7-2742-4159-B917-0B279CAE7AA5}"/>
    <cellStyle name="Comma 10 4 7 2 2 7" xfId="21544" xr:uid="{AB4E6E68-DBC0-4B65-BF6E-5A8A4F8414D2}"/>
    <cellStyle name="Comma 10 4 7 2 2 7 2" xfId="54295" xr:uid="{38555984-6037-4E94-9817-3DE336D0DBFC}"/>
    <cellStyle name="Comma 10 4 7 2 2 8" xfId="36950" xr:uid="{50A68798-A180-4532-8E5A-E588431EA9D6}"/>
    <cellStyle name="Comma 10 4 7 2 2 9" xfId="29248" xr:uid="{13FCDBD3-2AE0-4171-8622-1F966155DED3}"/>
    <cellStyle name="Comma 10 4 7 2 3" xfId="7215" xr:uid="{39772034-6488-4E3A-968D-E66A4C1D19E6}"/>
    <cellStyle name="Comma 10 4 7 2 3 2" xfId="14920" xr:uid="{A221A65B-0634-44FF-86AC-FA3B252A9ECB}"/>
    <cellStyle name="Comma 10 4 7 2 3 2 2" xfId="47672" xr:uid="{21837144-A421-4EB6-BEBA-2A09543F811D}"/>
    <cellStyle name="Comma 10 4 7 2 3 3" xfId="22627" xr:uid="{6C9BC532-B455-4DF8-843D-97D4479F0CD1}"/>
    <cellStyle name="Comma 10 4 7 2 3 3 2" xfId="55378" xr:uid="{9CE61837-1850-45D5-AC83-C4058C052229}"/>
    <cellStyle name="Comma 10 4 7 2 3 4" xfId="39967" xr:uid="{E64649AD-7ECB-48C5-9054-E7A3AAFF829D}"/>
    <cellStyle name="Comma 10 4 7 2 3 5" xfId="30331" xr:uid="{8E43CEFA-D316-4F39-B9E7-D6630A5DAB77}"/>
    <cellStyle name="Comma 10 4 7 2 4" xfId="9140" xr:uid="{2B7C87CF-3187-4A6A-BCA5-98D0A381D4EC}"/>
    <cellStyle name="Comma 10 4 7 2 4 2" xfId="16845" xr:uid="{F01EEF2E-D832-4473-9F44-7921496DD394}"/>
    <cellStyle name="Comma 10 4 7 2 4 2 2" xfId="49597" xr:uid="{849CEC3C-19F0-40B9-AC7F-6852516773C1}"/>
    <cellStyle name="Comma 10 4 7 2 4 3" xfId="24552" xr:uid="{999E45F6-0608-4A7C-AEEF-04C2F547F21F}"/>
    <cellStyle name="Comma 10 4 7 2 4 3 2" xfId="57303" xr:uid="{79B9F252-AD10-447E-842D-ADDFF1051DE6}"/>
    <cellStyle name="Comma 10 4 7 2 4 4" xfId="41892" xr:uid="{76C028B2-8EC9-45B6-B82C-870B790E35F8}"/>
    <cellStyle name="Comma 10 4 7 2 4 5" xfId="32256" xr:uid="{A89570D6-53FD-4A5B-96B8-1DCA899BF530}"/>
    <cellStyle name="Comma 10 4 7 2 5" xfId="11067" xr:uid="{02FFC8F1-4356-45A6-8F39-E55E91740D79}"/>
    <cellStyle name="Comma 10 4 7 2 5 2" xfId="18772" xr:uid="{4C889137-60E2-47FF-8E61-8800F090ED2C}"/>
    <cellStyle name="Comma 10 4 7 2 5 2 2" xfId="51524" xr:uid="{25E9207A-E374-498D-A02E-315764D60E59}"/>
    <cellStyle name="Comma 10 4 7 2 5 3" xfId="26479" xr:uid="{43DA5606-1F61-4C4C-B0F4-0EA705283CAC}"/>
    <cellStyle name="Comma 10 4 7 2 5 3 2" xfId="59230" xr:uid="{CE92F977-DFDA-44D0-9D10-7A6C6D9B2CCE}"/>
    <cellStyle name="Comma 10 4 7 2 5 4" xfId="43819" xr:uid="{C4FEDB10-0985-4B13-B74B-79C087034B82}"/>
    <cellStyle name="Comma 10 4 7 2 5 5" xfId="34183" xr:uid="{DE9662B6-460B-438D-9842-4BF9402C96E3}"/>
    <cellStyle name="Comma 10 4 7 2 6" xfId="5284" xr:uid="{DCB5B720-8E69-4784-A6CE-56F710AF4C59}"/>
    <cellStyle name="Comma 10 4 7 2 6 2" xfId="38036" xr:uid="{72CD6DD3-3B91-4AFE-938A-2087D1C74DA8}"/>
    <cellStyle name="Comma 10 4 7 2 7" xfId="12996" xr:uid="{41EBBCD0-2765-4EB7-BE66-43D20ABCE41E}"/>
    <cellStyle name="Comma 10 4 7 2 7 2" xfId="45748" xr:uid="{985E3F40-E496-435F-B34E-95B5F6F2E785}"/>
    <cellStyle name="Comma 10 4 7 2 8" xfId="20703" xr:uid="{281F70C4-10DE-4D64-B589-DEBCD97DF5A7}"/>
    <cellStyle name="Comma 10 4 7 2 8 2" xfId="53454" xr:uid="{9161067F-71C5-4657-8CC9-905FC9EBAC40}"/>
    <cellStyle name="Comma 10 4 7 2 9" xfId="36109" xr:uid="{46138EAA-1566-4539-9928-9BD968E31F14}"/>
    <cellStyle name="Comma 10 4 7 3" xfId="3743" xr:uid="{7EBA2B50-9F71-4C9A-827C-0AD7AB10B58F}"/>
    <cellStyle name="Comma 10 4 7 3 2" xfId="7611" xr:uid="{CA9FC1E9-4894-4506-B684-28CB0AF55FFB}"/>
    <cellStyle name="Comma 10 4 7 3 2 2" xfId="15316" xr:uid="{78AB31E6-A332-40AF-8640-E7529D08CF27}"/>
    <cellStyle name="Comma 10 4 7 3 2 2 2" xfId="48068" xr:uid="{D7BDCD19-9455-48E6-8A44-504FCFEECB8B}"/>
    <cellStyle name="Comma 10 4 7 3 2 3" xfId="23023" xr:uid="{65FC1854-8377-4C76-BA7E-46A0E23123D7}"/>
    <cellStyle name="Comma 10 4 7 3 2 3 2" xfId="55774" xr:uid="{D48EBF63-336E-40AC-BBC1-5E31416220CB}"/>
    <cellStyle name="Comma 10 4 7 3 2 4" xfId="40363" xr:uid="{68E70EEE-FAEA-482E-854A-F99A2E85ADF3}"/>
    <cellStyle name="Comma 10 4 7 3 2 5" xfId="30727" xr:uid="{EC3CE4ED-4EAC-40EE-82A0-989A76D0F612}"/>
    <cellStyle name="Comma 10 4 7 3 3" xfId="9536" xr:uid="{5DEB77EB-017E-4261-B349-93FD79CBA407}"/>
    <cellStyle name="Comma 10 4 7 3 3 2" xfId="17241" xr:uid="{8E45146B-5F6F-4D8D-B828-3E37AAE9138B}"/>
    <cellStyle name="Comma 10 4 7 3 3 2 2" xfId="49993" xr:uid="{6DE9BBF4-86F4-40BF-966B-1CE8BA01EA21}"/>
    <cellStyle name="Comma 10 4 7 3 3 3" xfId="24948" xr:uid="{48130D56-B4F3-44BD-9D94-71CB0093EF4A}"/>
    <cellStyle name="Comma 10 4 7 3 3 3 2" xfId="57699" xr:uid="{373DCBBB-A396-4023-B24F-3625C657CD8E}"/>
    <cellStyle name="Comma 10 4 7 3 3 4" xfId="42288" xr:uid="{419B929E-EF9D-410D-ADE2-11FA4A8B3516}"/>
    <cellStyle name="Comma 10 4 7 3 3 5" xfId="32652" xr:uid="{D5F55A16-881E-4C6A-BCC0-E6AB3BFAB29B}"/>
    <cellStyle name="Comma 10 4 7 3 4" xfId="11463" xr:uid="{A8373534-B6A5-490E-A128-2C4F495413E6}"/>
    <cellStyle name="Comma 10 4 7 3 4 2" xfId="19168" xr:uid="{2E054C2A-382B-4D0C-9F62-86CD7118C15B}"/>
    <cellStyle name="Comma 10 4 7 3 4 2 2" xfId="51920" xr:uid="{9EE20915-59EF-4607-8A48-A90038E5E1DB}"/>
    <cellStyle name="Comma 10 4 7 3 4 3" xfId="26875" xr:uid="{5E286831-702C-49FF-89F8-6B0832AAFA14}"/>
    <cellStyle name="Comma 10 4 7 3 4 3 2" xfId="59626" xr:uid="{B50D4889-2117-4762-AB8E-631D2E2DCC47}"/>
    <cellStyle name="Comma 10 4 7 3 4 4" xfId="44215" xr:uid="{2BDF33B4-FF2E-4DA7-86DD-90B9734D90B9}"/>
    <cellStyle name="Comma 10 4 7 3 4 5" xfId="34579" xr:uid="{7BEE885D-485A-4269-8C81-8EEEA4EF38CF}"/>
    <cellStyle name="Comma 10 4 7 3 5" xfId="5680" xr:uid="{824325D4-73E2-4172-959D-502F1E71279B}"/>
    <cellStyle name="Comma 10 4 7 3 5 2" xfId="38432" xr:uid="{D2501FD9-A73C-4FB8-8DEE-CE35C5D74F39}"/>
    <cellStyle name="Comma 10 4 7 3 6" xfId="13392" xr:uid="{363DC085-B93A-4E27-A040-D009D3EEC006}"/>
    <cellStyle name="Comma 10 4 7 3 6 2" xfId="46144" xr:uid="{63EE25D3-BC4E-48D4-8C6C-33E28FB3BC65}"/>
    <cellStyle name="Comma 10 4 7 3 7" xfId="21099" xr:uid="{C7BB8C53-4195-4B95-B8CD-FA8316F056EE}"/>
    <cellStyle name="Comma 10 4 7 3 7 2" xfId="53850" xr:uid="{CCA5F50C-A086-4209-B58B-2854DBD3A1B3}"/>
    <cellStyle name="Comma 10 4 7 3 8" xfId="36505" xr:uid="{F8E3D5E5-98AC-4F8A-AB64-BAFFC06CB44A}"/>
    <cellStyle name="Comma 10 4 7 3 9" xfId="28803" xr:uid="{D39DCB7F-69C0-4BC2-913C-A9F4424D713E}"/>
    <cellStyle name="Comma 10 4 7 4" xfId="6854" xr:uid="{0AE82E1C-4594-4B97-ADA2-96E1B5CE57A3}"/>
    <cellStyle name="Comma 10 4 7 4 2" xfId="14562" xr:uid="{131D87AA-653B-4D05-A108-570774FA80FE}"/>
    <cellStyle name="Comma 10 4 7 4 2 2" xfId="47314" xr:uid="{03CB673D-4061-4AE5-8F24-4BFD18BA6800}"/>
    <cellStyle name="Comma 10 4 7 4 3" xfId="22269" xr:uid="{2F9897D0-8C46-4DFB-9EF4-E8E2247960CB}"/>
    <cellStyle name="Comma 10 4 7 4 3 2" xfId="55020" xr:uid="{AB8B2ADD-9E6D-41A7-B4D0-4A1E4A67BC0A}"/>
    <cellStyle name="Comma 10 4 7 4 4" xfId="39606" xr:uid="{F4D42054-2302-437F-B45F-7D22346F7F28}"/>
    <cellStyle name="Comma 10 4 7 4 5" xfId="29973" xr:uid="{52832436-FD6F-42F0-96DC-74D08B41B4FE}"/>
    <cellStyle name="Comma 10 4 7 5" xfId="8781" xr:uid="{4298CD18-052A-40E4-AA18-E0E9EBCDE8E3}"/>
    <cellStyle name="Comma 10 4 7 5 2" xfId="16486" xr:uid="{85C44893-496E-471E-8CAC-CA4A13238A56}"/>
    <cellStyle name="Comma 10 4 7 5 2 2" xfId="49238" xr:uid="{7513D271-654A-4D56-A413-04A5A6B523E8}"/>
    <cellStyle name="Comma 10 4 7 5 3" xfId="24193" xr:uid="{E5AC9592-0779-4CD2-BFF2-A60338FF2375}"/>
    <cellStyle name="Comma 10 4 7 5 3 2" xfId="56944" xr:uid="{DE5DA6A3-2A7B-4D10-B3B3-EA9E82CB1F31}"/>
    <cellStyle name="Comma 10 4 7 5 4" xfId="41533" xr:uid="{AC6837A5-E46E-4486-B519-2D31BE52B42C}"/>
    <cellStyle name="Comma 10 4 7 5 5" xfId="31897" xr:uid="{AE78DBDB-2C7A-4EB2-AABD-F293940AF62B}"/>
    <cellStyle name="Comma 10 4 7 6" xfId="10707" xr:uid="{CA829679-D97C-445B-96B1-AA1FC2BF1917}"/>
    <cellStyle name="Comma 10 4 7 6 2" xfId="18412" xr:uid="{2A66D51D-1550-4316-97FE-B19BA2F58FA9}"/>
    <cellStyle name="Comma 10 4 7 6 2 2" xfId="51164" xr:uid="{1B204158-2C8E-46CA-A6B6-DD200C5F80E7}"/>
    <cellStyle name="Comma 10 4 7 6 3" xfId="26119" xr:uid="{2345E46E-8F9B-4863-89BB-A7F9A4953C42}"/>
    <cellStyle name="Comma 10 4 7 6 3 2" xfId="58870" xr:uid="{F64BD443-EBDA-4177-A7D0-1F5F7567FC0A}"/>
    <cellStyle name="Comma 10 4 7 6 4" xfId="43459" xr:uid="{71FE7C73-5509-4E4D-AFB0-1B85A657E33B}"/>
    <cellStyle name="Comma 10 4 7 6 5" xfId="33823" xr:uid="{D86FCD3C-8E7E-47CC-9FFA-E3B0AD0F3288}"/>
    <cellStyle name="Comma 10 4 7 7" xfId="4925" xr:uid="{F223781A-CEFC-4E7F-8BC2-3E8F6542D719}"/>
    <cellStyle name="Comma 10 4 7 7 2" xfId="37677" xr:uid="{CC7C7E06-5031-4ED1-B95E-E6B934266025}"/>
    <cellStyle name="Comma 10 4 7 8" xfId="12637" xr:uid="{EFB80293-7BCD-4957-B12C-1A300A932D72}"/>
    <cellStyle name="Comma 10 4 7 8 2" xfId="45389" xr:uid="{2348BFF8-2373-42AF-9513-8BE4966331E4}"/>
    <cellStyle name="Comma 10 4 7 9" xfId="20345" xr:uid="{E4CCACC5-254F-428C-85FF-1E6CE0D65F4B}"/>
    <cellStyle name="Comma 10 4 7 9 2" xfId="53096" xr:uid="{FE4432F3-1731-417A-890E-6D45F899CB11}"/>
    <cellStyle name="Comma 10 4 8" xfId="711" xr:uid="{D320BFC8-F69D-4903-99C8-A8B39D9FDB38}"/>
    <cellStyle name="Comma 10 4 8 10" xfId="35752" xr:uid="{ED30A0DD-D561-4FA7-AF8A-3DC51E58B85B}"/>
    <cellStyle name="Comma 10 4 8 11" xfId="28050" xr:uid="{E7CA2E5A-EA7C-43A6-96BD-3C0BCA1FE4A4}"/>
    <cellStyle name="Comma 10 4 8 12" xfId="2939" xr:uid="{5D44FC92-9D7C-4EF2-A882-867C9C0D6E54}"/>
    <cellStyle name="Comma 10 4 8 13" xfId="60523" xr:uid="{615514CF-9943-4B62-8A6C-3367AF5C0448}"/>
    <cellStyle name="Comma 10 4 8 2" xfId="2223" xr:uid="{7AF8ADB5-28A5-4681-9542-39795E714272}"/>
    <cellStyle name="Comma 10 4 8 2 10" xfId="28408" xr:uid="{5E3D8515-033D-4A1C-A30A-8FB1931F7809}"/>
    <cellStyle name="Comma 10 4 8 2 11" xfId="3348" xr:uid="{9A0C7997-DBAE-44BF-B714-A1DDD574721C}"/>
    <cellStyle name="Comma 10 4 8 2 12" xfId="61239" xr:uid="{138D4FD2-59D8-4AA0-BBA1-985B1B1CEF3D}"/>
    <cellStyle name="Comma 10 4 8 2 2" xfId="4194" xr:uid="{D2CE73D7-B72A-452E-BC90-CE7757CAD8A9}"/>
    <cellStyle name="Comma 10 4 8 2 2 2" xfId="8057" xr:uid="{0866A799-D70F-4401-AE28-856A53453847}"/>
    <cellStyle name="Comma 10 4 8 2 2 2 2" xfId="15762" xr:uid="{7049EF0C-DF5A-4134-8D9B-E13389B8009C}"/>
    <cellStyle name="Comma 10 4 8 2 2 2 2 2" xfId="48514" xr:uid="{49D80F65-DB16-4C68-BAAF-E04DC8282DB5}"/>
    <cellStyle name="Comma 10 4 8 2 2 2 3" xfId="23469" xr:uid="{DAF78C3C-C6F1-47BA-AC28-EC6EFC10877A}"/>
    <cellStyle name="Comma 10 4 8 2 2 2 3 2" xfId="56220" xr:uid="{68706089-D6EF-46AB-8790-D3EED3233E7B}"/>
    <cellStyle name="Comma 10 4 8 2 2 2 4" xfId="40809" xr:uid="{58DD6093-D736-4F6E-9ECD-AC2067746C18}"/>
    <cellStyle name="Comma 10 4 8 2 2 2 5" xfId="31173" xr:uid="{F6420ECB-D4E6-48DC-BE85-2C306DF193CA}"/>
    <cellStyle name="Comma 10 4 8 2 2 3" xfId="9982" xr:uid="{AE34CD61-44DB-40AF-AD4E-F48E18944DD6}"/>
    <cellStyle name="Comma 10 4 8 2 2 3 2" xfId="17687" xr:uid="{FCDC93FB-CCFF-42C1-96D8-E51F7D4B730D}"/>
    <cellStyle name="Comma 10 4 8 2 2 3 2 2" xfId="50439" xr:uid="{B0B86B36-222E-4728-BF44-0B67625291A6}"/>
    <cellStyle name="Comma 10 4 8 2 2 3 3" xfId="25394" xr:uid="{D7D3E6D1-3BA9-46D8-A950-73D5B1769E60}"/>
    <cellStyle name="Comma 10 4 8 2 2 3 3 2" xfId="58145" xr:uid="{CD8F92F2-A450-48E7-B35D-51FC0731B041}"/>
    <cellStyle name="Comma 10 4 8 2 2 3 4" xfId="42734" xr:uid="{8DCE09C8-B2DB-4742-9302-61C535CEB2B3}"/>
    <cellStyle name="Comma 10 4 8 2 2 3 5" xfId="33098" xr:uid="{2E418535-43F8-4B48-8920-5710126EAACD}"/>
    <cellStyle name="Comma 10 4 8 2 2 4" xfId="11909" xr:uid="{6F63D528-A56F-4F9A-B42F-D1E3DB3429B3}"/>
    <cellStyle name="Comma 10 4 8 2 2 4 2" xfId="19614" xr:uid="{38D467B7-BBEB-474B-9204-B7FF105011ED}"/>
    <cellStyle name="Comma 10 4 8 2 2 4 2 2" xfId="52366" xr:uid="{4169A52F-AD40-4A07-806C-6AE0399D728F}"/>
    <cellStyle name="Comma 10 4 8 2 2 4 3" xfId="27321" xr:uid="{5B1CF64F-7928-4653-86A3-0A959A216061}"/>
    <cellStyle name="Comma 10 4 8 2 2 4 3 2" xfId="60072" xr:uid="{59523788-7F28-4827-A959-0EFBE9FFA7F4}"/>
    <cellStyle name="Comma 10 4 8 2 2 4 4" xfId="44661" xr:uid="{D1072D84-7015-4FDE-BED1-A7667085C176}"/>
    <cellStyle name="Comma 10 4 8 2 2 4 5" xfId="35025" xr:uid="{7B8075E0-F44D-4875-AE1C-CA07AC5527F3}"/>
    <cellStyle name="Comma 10 4 8 2 2 5" xfId="6126" xr:uid="{1BD51F1F-C9D9-44CC-AC62-DBAE96B92ABB}"/>
    <cellStyle name="Comma 10 4 8 2 2 5 2" xfId="38878" xr:uid="{3BB96295-300D-4B4D-80A5-6817706CD9AF}"/>
    <cellStyle name="Comma 10 4 8 2 2 6" xfId="13838" xr:uid="{09237DF3-5027-4EC2-8DB5-448104D6700D}"/>
    <cellStyle name="Comma 10 4 8 2 2 6 2" xfId="46590" xr:uid="{7D06E6C9-72B0-43F2-A4C4-9454D74EA001}"/>
    <cellStyle name="Comma 10 4 8 2 2 7" xfId="21545" xr:uid="{5DE75398-E094-4EFA-862F-C77C05C07915}"/>
    <cellStyle name="Comma 10 4 8 2 2 7 2" xfId="54296" xr:uid="{8D621788-0575-4E3D-82FF-E3B3D744D28E}"/>
    <cellStyle name="Comma 10 4 8 2 2 8" xfId="36951" xr:uid="{6E5062E1-6885-4D47-A75D-DCEE2ED12AD1}"/>
    <cellStyle name="Comma 10 4 8 2 2 9" xfId="29249" xr:uid="{4C171F6F-CABC-4F0A-9190-C0ABA6857FBC}"/>
    <cellStyle name="Comma 10 4 8 2 3" xfId="7216" xr:uid="{6B87F1C9-671A-425E-BA21-D0BFE487A8B7}"/>
    <cellStyle name="Comma 10 4 8 2 3 2" xfId="14921" xr:uid="{9F75555F-D7BF-461F-86DE-506F9AF008D2}"/>
    <cellStyle name="Comma 10 4 8 2 3 2 2" xfId="47673" xr:uid="{465F4867-3392-412F-8A7D-C94BA53F0E9B}"/>
    <cellStyle name="Comma 10 4 8 2 3 3" xfId="22628" xr:uid="{A2D4FF2C-B737-462C-85C9-08A00783D2C4}"/>
    <cellStyle name="Comma 10 4 8 2 3 3 2" xfId="55379" xr:uid="{9288101B-10BB-4E81-8285-CA3AA54AF27F}"/>
    <cellStyle name="Comma 10 4 8 2 3 4" xfId="39968" xr:uid="{6455131B-129A-4122-8429-83CC3ED0714C}"/>
    <cellStyle name="Comma 10 4 8 2 3 5" xfId="30332" xr:uid="{445A1024-F4DC-4AEA-9D2F-5987F4E7354E}"/>
    <cellStyle name="Comma 10 4 8 2 4" xfId="9141" xr:uid="{85A85790-C14F-4D14-A025-840DBBD69F49}"/>
    <cellStyle name="Comma 10 4 8 2 4 2" xfId="16846" xr:uid="{C4213EB5-A615-418E-9A2D-704BEC9F522D}"/>
    <cellStyle name="Comma 10 4 8 2 4 2 2" xfId="49598" xr:uid="{26B93F1D-F051-47D6-920A-6247C3D157F9}"/>
    <cellStyle name="Comma 10 4 8 2 4 3" xfId="24553" xr:uid="{1B2845F9-F891-4576-9308-A86E97CD90D9}"/>
    <cellStyle name="Comma 10 4 8 2 4 3 2" xfId="57304" xr:uid="{96C09A99-02EB-4060-9B6C-886D8000D064}"/>
    <cellStyle name="Comma 10 4 8 2 4 4" xfId="41893" xr:uid="{481E6792-EB8F-43EB-8FC9-94311D57B9D0}"/>
    <cellStyle name="Comma 10 4 8 2 4 5" xfId="32257" xr:uid="{37C4604D-2B7E-417C-B16F-F7717DB2A45D}"/>
    <cellStyle name="Comma 10 4 8 2 5" xfId="11068" xr:uid="{5B0F0947-52AF-496E-A99F-59D6336887E8}"/>
    <cellStyle name="Comma 10 4 8 2 5 2" xfId="18773" xr:uid="{F61322D2-4AD3-479A-B4DD-AA3F53BFACAF}"/>
    <cellStyle name="Comma 10 4 8 2 5 2 2" xfId="51525" xr:uid="{0BF96365-1873-4AF7-BD81-F6A1B23572DD}"/>
    <cellStyle name="Comma 10 4 8 2 5 3" xfId="26480" xr:uid="{F24B79BB-23B1-44D4-A017-BCD5B0315DF8}"/>
    <cellStyle name="Comma 10 4 8 2 5 3 2" xfId="59231" xr:uid="{D1AEEA1F-0715-40E6-8A25-A8827B69A116}"/>
    <cellStyle name="Comma 10 4 8 2 5 4" xfId="43820" xr:uid="{6E685F11-2298-4663-9316-C4A181CEAC16}"/>
    <cellStyle name="Comma 10 4 8 2 5 5" xfId="34184" xr:uid="{34C2713D-A780-47F1-A529-F38D393301A0}"/>
    <cellStyle name="Comma 10 4 8 2 6" xfId="5285" xr:uid="{A3C01D95-9192-46B6-8B9E-DCF7D8F4A5B9}"/>
    <cellStyle name="Comma 10 4 8 2 6 2" xfId="38037" xr:uid="{24BA27C5-B5A0-4CD4-B470-7D3B77ACD0B0}"/>
    <cellStyle name="Comma 10 4 8 2 7" xfId="12997" xr:uid="{E737EDBB-1C02-43B3-B252-3D3D9004C862}"/>
    <cellStyle name="Comma 10 4 8 2 7 2" xfId="45749" xr:uid="{F04CC93A-1BE7-410D-9ECD-313355F16616}"/>
    <cellStyle name="Comma 10 4 8 2 8" xfId="20704" xr:uid="{018AC59E-9139-4F44-ACFB-C15BC842C2EB}"/>
    <cellStyle name="Comma 10 4 8 2 8 2" xfId="53455" xr:uid="{A0DF3B74-B205-4E42-AAFF-22A2D688FB26}"/>
    <cellStyle name="Comma 10 4 8 2 9" xfId="36110" xr:uid="{F7C3ACDC-D78A-4996-B115-1867B67FDDFC}"/>
    <cellStyle name="Comma 10 4 8 3" xfId="3744" xr:uid="{B119AEF4-705F-44C9-BF35-51952AEFC616}"/>
    <cellStyle name="Comma 10 4 8 3 2" xfId="7612" xr:uid="{6EE35D9E-A5AD-4FC1-BECA-443E52EA2BB4}"/>
    <cellStyle name="Comma 10 4 8 3 2 2" xfId="15317" xr:uid="{F0C211DE-F992-4EC6-BEB8-82AF7AEFF0E6}"/>
    <cellStyle name="Comma 10 4 8 3 2 2 2" xfId="48069" xr:uid="{FCAE8631-2A38-4C3E-9792-8F05BB786E3A}"/>
    <cellStyle name="Comma 10 4 8 3 2 3" xfId="23024" xr:uid="{F6FC2371-A11D-4C4F-907E-F35560E801FD}"/>
    <cellStyle name="Comma 10 4 8 3 2 3 2" xfId="55775" xr:uid="{E4D1FD68-D8D9-469E-979F-9CDC4432EBA9}"/>
    <cellStyle name="Comma 10 4 8 3 2 4" xfId="40364" xr:uid="{72E4F1D2-F12D-46EC-9325-F78C041A7744}"/>
    <cellStyle name="Comma 10 4 8 3 2 5" xfId="30728" xr:uid="{C500978D-B1F0-4BE6-87F9-AD9917E2A7EF}"/>
    <cellStyle name="Comma 10 4 8 3 3" xfId="9537" xr:uid="{6D52A4B3-10C9-45F3-8A94-E8D210BE3AF1}"/>
    <cellStyle name="Comma 10 4 8 3 3 2" xfId="17242" xr:uid="{ADFA2EF6-3BE9-40ED-8A2A-74E94828C514}"/>
    <cellStyle name="Comma 10 4 8 3 3 2 2" xfId="49994" xr:uid="{66337F04-0953-42EA-9FC7-D68C60D59AD9}"/>
    <cellStyle name="Comma 10 4 8 3 3 3" xfId="24949" xr:uid="{2654F5B8-5F86-4DAD-9A52-274BFB68D8D3}"/>
    <cellStyle name="Comma 10 4 8 3 3 3 2" xfId="57700" xr:uid="{D185A419-C860-4924-A5F3-494DA198C55F}"/>
    <cellStyle name="Comma 10 4 8 3 3 4" xfId="42289" xr:uid="{59BE4DE8-C6D4-4DE8-AAF2-09DECFEAAC03}"/>
    <cellStyle name="Comma 10 4 8 3 3 5" xfId="32653" xr:uid="{3FC3BC15-0BBC-47C4-97CA-29C1A81E4DE0}"/>
    <cellStyle name="Comma 10 4 8 3 4" xfId="11464" xr:uid="{5FD5D6C6-A4F7-4097-B82A-B62061B096E3}"/>
    <cellStyle name="Comma 10 4 8 3 4 2" xfId="19169" xr:uid="{62264F2E-92AA-42F1-B0A5-C3D3F82293AA}"/>
    <cellStyle name="Comma 10 4 8 3 4 2 2" xfId="51921" xr:uid="{131EA6FD-A688-40D6-9F45-5C0396ED7D50}"/>
    <cellStyle name="Comma 10 4 8 3 4 3" xfId="26876" xr:uid="{5553CB2E-604B-405E-A07A-FBCDCD6950A9}"/>
    <cellStyle name="Comma 10 4 8 3 4 3 2" xfId="59627" xr:uid="{168F96A4-5190-487D-AF0E-98F3A83E2EE2}"/>
    <cellStyle name="Comma 10 4 8 3 4 4" xfId="44216" xr:uid="{7A8E352E-D4A1-4E00-AA78-68D2F0C44F1B}"/>
    <cellStyle name="Comma 10 4 8 3 4 5" xfId="34580" xr:uid="{B10D25CE-6790-4A04-9A15-8924ADE3346B}"/>
    <cellStyle name="Comma 10 4 8 3 5" xfId="5681" xr:uid="{D67437EF-BE59-4E20-B463-BF5D1628C3C4}"/>
    <cellStyle name="Comma 10 4 8 3 5 2" xfId="38433" xr:uid="{FB36EEDA-FF8C-46AB-AD5C-CC9E0DC9FC7D}"/>
    <cellStyle name="Comma 10 4 8 3 6" xfId="13393" xr:uid="{A75E191C-C9B2-4ACF-BA23-F99920265359}"/>
    <cellStyle name="Comma 10 4 8 3 6 2" xfId="46145" xr:uid="{A45963D4-10BD-4F4D-8C1E-48041331A4CF}"/>
    <cellStyle name="Comma 10 4 8 3 7" xfId="21100" xr:uid="{0DFA7349-DAE5-44F7-9685-210F74B38047}"/>
    <cellStyle name="Comma 10 4 8 3 7 2" xfId="53851" xr:uid="{29F85D37-A918-4F9B-B8FC-0B7C2E6D20F0}"/>
    <cellStyle name="Comma 10 4 8 3 8" xfId="36506" xr:uid="{C3F4B46B-F1DF-453A-BB13-D4381D09CB21}"/>
    <cellStyle name="Comma 10 4 8 3 9" xfId="28804" xr:uid="{1F9BA7E4-7A14-45CE-AA26-D4BE196F3D1C}"/>
    <cellStyle name="Comma 10 4 8 4" xfId="6855" xr:uid="{2B6C4686-B251-4C42-AB6F-63353487DAFE}"/>
    <cellStyle name="Comma 10 4 8 4 2" xfId="14563" xr:uid="{3459D86A-ADDA-497E-8543-B058049C5499}"/>
    <cellStyle name="Comma 10 4 8 4 2 2" xfId="47315" xr:uid="{7D0FFB3F-A7DF-41E4-ACF3-E636883BF586}"/>
    <cellStyle name="Comma 10 4 8 4 3" xfId="22270" xr:uid="{AE212649-B17F-4843-892E-A65054627FB3}"/>
    <cellStyle name="Comma 10 4 8 4 3 2" xfId="55021" xr:uid="{3FB0BF16-A1F9-4B18-B00E-62059BBE2572}"/>
    <cellStyle name="Comma 10 4 8 4 4" xfId="39607" xr:uid="{C72A3E06-19FF-4DC8-A8CE-859138A83797}"/>
    <cellStyle name="Comma 10 4 8 4 5" xfId="29974" xr:uid="{4CA7C6C4-6CB8-4CB4-872E-04937A8981D3}"/>
    <cellStyle name="Comma 10 4 8 5" xfId="8782" xr:uid="{F05A56EE-7F86-4B87-B60E-C5AB35344BE6}"/>
    <cellStyle name="Comma 10 4 8 5 2" xfId="16487" xr:uid="{D5DCBEEE-8979-4665-93A8-2FE661F6111A}"/>
    <cellStyle name="Comma 10 4 8 5 2 2" xfId="49239" xr:uid="{56E74964-DD56-4481-8571-D4B54FD4C5A8}"/>
    <cellStyle name="Comma 10 4 8 5 3" xfId="24194" xr:uid="{865F5D8F-E73F-4994-AC96-565FE8F1CEC7}"/>
    <cellStyle name="Comma 10 4 8 5 3 2" xfId="56945" xr:uid="{9A0E4428-2055-4BE1-81FF-662F5586B988}"/>
    <cellStyle name="Comma 10 4 8 5 4" xfId="41534" xr:uid="{97207018-5EC1-4C56-B12D-F9A90A4FEABF}"/>
    <cellStyle name="Comma 10 4 8 5 5" xfId="31898" xr:uid="{E3436D1E-EFB9-49CE-A49F-2F0276D7A046}"/>
    <cellStyle name="Comma 10 4 8 6" xfId="10708" xr:uid="{4C3CD79E-E06E-4821-BCE4-FB6E7AE9E17F}"/>
    <cellStyle name="Comma 10 4 8 6 2" xfId="18413" xr:uid="{BAD2B5F2-206A-4DBF-B469-771EA3381E20}"/>
    <cellStyle name="Comma 10 4 8 6 2 2" xfId="51165" xr:uid="{327AF287-E578-4D52-B94C-B307D9CA323A}"/>
    <cellStyle name="Comma 10 4 8 6 3" xfId="26120" xr:uid="{88F1F7BE-D39F-4B48-B2D1-6B2D8B8E2E12}"/>
    <cellStyle name="Comma 10 4 8 6 3 2" xfId="58871" xr:uid="{7DFC4BAF-1AEE-4EDD-B464-F53B633168A4}"/>
    <cellStyle name="Comma 10 4 8 6 4" xfId="43460" xr:uid="{EECD8C8E-E925-4C25-A08F-60FD4469D529}"/>
    <cellStyle name="Comma 10 4 8 6 5" xfId="33824" xr:uid="{91067078-8556-4AC9-8B40-F72AB08090EE}"/>
    <cellStyle name="Comma 10 4 8 7" xfId="4926" xr:uid="{A23A752A-3F67-4197-AE83-8845CD77F906}"/>
    <cellStyle name="Comma 10 4 8 7 2" xfId="37678" xr:uid="{4CC82F98-EA43-49AC-AD1E-22D92AB0BAA9}"/>
    <cellStyle name="Comma 10 4 8 8" xfId="12638" xr:uid="{FA2BFA97-DA62-4808-BAEC-ED88A928ACD2}"/>
    <cellStyle name="Comma 10 4 8 8 2" xfId="45390" xr:uid="{69E209EE-6533-44D6-8A9A-C2DC98F0ED71}"/>
    <cellStyle name="Comma 10 4 8 9" xfId="20346" xr:uid="{CC06A786-31C4-459C-8FBF-A513035F2695}"/>
    <cellStyle name="Comma 10 4 8 9 2" xfId="53097" xr:uid="{7889BEC2-E197-4E78-82F6-D8AEFE8C6C5B}"/>
    <cellStyle name="Comma 10 4 9" xfId="712" xr:uid="{7D1E6886-5DAC-4CBF-85BD-B2A862F9BED1}"/>
    <cellStyle name="Comma 10 4 9 10" xfId="35753" xr:uid="{67E1A7DB-FBBF-4ADA-BA62-DD22C1E908A3}"/>
    <cellStyle name="Comma 10 4 9 11" xfId="28051" xr:uid="{B5030669-3E12-4834-8CBE-A3ADA26874D7}"/>
    <cellStyle name="Comma 10 4 9 12" xfId="2940" xr:uid="{EB2E5FC9-F6EA-44E5-85C3-B86C2D8D266D}"/>
    <cellStyle name="Comma 10 4 9 13" xfId="60524" xr:uid="{4C1191E4-A6B1-4489-B879-CC28B6E85E7F}"/>
    <cellStyle name="Comma 10 4 9 2" xfId="2224" xr:uid="{8C1F5B7F-9EAB-4476-BE4B-E272986958DD}"/>
    <cellStyle name="Comma 10 4 9 2 10" xfId="28409" xr:uid="{122BEBA8-E112-47AC-AD0E-EAE2DC5BA27F}"/>
    <cellStyle name="Comma 10 4 9 2 11" xfId="3349" xr:uid="{6FD7FE80-5EF8-4DE3-BAF1-A19F989EFC90}"/>
    <cellStyle name="Comma 10 4 9 2 12" xfId="61240" xr:uid="{39C2CF08-09A8-43F6-9E5B-909DE64CEBE3}"/>
    <cellStyle name="Comma 10 4 9 2 2" xfId="4195" xr:uid="{EC32D6EF-B892-4F6F-B40B-C472D745F4F4}"/>
    <cellStyle name="Comma 10 4 9 2 2 2" xfId="8058" xr:uid="{0C2BAB96-BF77-4CAC-84F1-8FB45CE8C845}"/>
    <cellStyle name="Comma 10 4 9 2 2 2 2" xfId="15763" xr:uid="{905D329C-C853-4847-B433-E68E03CCB122}"/>
    <cellStyle name="Comma 10 4 9 2 2 2 2 2" xfId="48515" xr:uid="{FD00B8F9-E237-4CD6-B8D3-B7128B520AD0}"/>
    <cellStyle name="Comma 10 4 9 2 2 2 3" xfId="23470" xr:uid="{5225E79E-50D8-4F37-BED7-670CE5DFBD38}"/>
    <cellStyle name="Comma 10 4 9 2 2 2 3 2" xfId="56221" xr:uid="{B05D2F76-DB20-46DE-8913-1C4ABE79823E}"/>
    <cellStyle name="Comma 10 4 9 2 2 2 4" xfId="40810" xr:uid="{DBB60EF8-611C-4182-B674-2A55362160DF}"/>
    <cellStyle name="Comma 10 4 9 2 2 2 5" xfId="31174" xr:uid="{297366E3-2C57-41E5-8184-A9243D9E4D8E}"/>
    <cellStyle name="Comma 10 4 9 2 2 3" xfId="9983" xr:uid="{D62B2E3E-93A1-45C2-BD5B-F15E601DC949}"/>
    <cellStyle name="Comma 10 4 9 2 2 3 2" xfId="17688" xr:uid="{A5D6E17E-8C2A-4573-BA49-16098E3DF4F6}"/>
    <cellStyle name="Comma 10 4 9 2 2 3 2 2" xfId="50440" xr:uid="{DD278097-AE42-4611-BDE7-A9C267571F35}"/>
    <cellStyle name="Comma 10 4 9 2 2 3 3" xfId="25395" xr:uid="{223456E1-ACA4-4ECD-B9FA-451E7D7B6A43}"/>
    <cellStyle name="Comma 10 4 9 2 2 3 3 2" xfId="58146" xr:uid="{20AA79B1-EC9E-4569-BD10-6303F038DD3E}"/>
    <cellStyle name="Comma 10 4 9 2 2 3 4" xfId="42735" xr:uid="{6043D1EB-623A-4B28-B239-889767A83235}"/>
    <cellStyle name="Comma 10 4 9 2 2 3 5" xfId="33099" xr:uid="{EED977D1-1AD3-4DF8-8EEF-6F75E32E2B70}"/>
    <cellStyle name="Comma 10 4 9 2 2 4" xfId="11910" xr:uid="{CCFFD5E2-DC62-4583-B2E1-7AF7815C8C43}"/>
    <cellStyle name="Comma 10 4 9 2 2 4 2" xfId="19615" xr:uid="{561C47C8-F806-494B-9E32-22AAD45B0D9B}"/>
    <cellStyle name="Comma 10 4 9 2 2 4 2 2" xfId="52367" xr:uid="{DDD322A6-2BED-43E9-85D8-D966E37B664F}"/>
    <cellStyle name="Comma 10 4 9 2 2 4 3" xfId="27322" xr:uid="{6E255F38-45C2-4E07-A0C8-5E551A5644C2}"/>
    <cellStyle name="Comma 10 4 9 2 2 4 3 2" xfId="60073" xr:uid="{35BE2295-151E-4C58-A377-4031CB184B02}"/>
    <cellStyle name="Comma 10 4 9 2 2 4 4" xfId="44662" xr:uid="{FCA22C41-B3DD-48A3-A3A4-2D6CE9BB3B9E}"/>
    <cellStyle name="Comma 10 4 9 2 2 4 5" xfId="35026" xr:uid="{12308C38-E645-46FA-9147-12570C86C3F9}"/>
    <cellStyle name="Comma 10 4 9 2 2 5" xfId="6127" xr:uid="{2B43B678-2309-44C5-836F-87740B321400}"/>
    <cellStyle name="Comma 10 4 9 2 2 5 2" xfId="38879" xr:uid="{3347B6EF-A56A-4B58-AC3C-CC81BF9B4851}"/>
    <cellStyle name="Comma 10 4 9 2 2 6" xfId="13839" xr:uid="{4A3AF643-5F50-4EF1-AFDB-568C51170376}"/>
    <cellStyle name="Comma 10 4 9 2 2 6 2" xfId="46591" xr:uid="{2CA60534-06E1-451C-B2E2-C37302497958}"/>
    <cellStyle name="Comma 10 4 9 2 2 7" xfId="21546" xr:uid="{02DF3DA5-FA20-45D1-9BEB-67D8D9F31D88}"/>
    <cellStyle name="Comma 10 4 9 2 2 7 2" xfId="54297" xr:uid="{050432AD-6407-4674-9CB1-BB146DE4516C}"/>
    <cellStyle name="Comma 10 4 9 2 2 8" xfId="36952" xr:uid="{DA43B4FB-F859-4CE1-9396-98C08E86E030}"/>
    <cellStyle name="Comma 10 4 9 2 2 9" xfId="29250" xr:uid="{C2AEA188-6F33-44BA-9F1F-4E6C037C6ADC}"/>
    <cellStyle name="Comma 10 4 9 2 3" xfId="7217" xr:uid="{AAA6BDF5-9F0D-4D89-89EB-FF653F890564}"/>
    <cellStyle name="Comma 10 4 9 2 3 2" xfId="14922" xr:uid="{C46502F2-9FF0-49E4-B0E4-8668DCE06111}"/>
    <cellStyle name="Comma 10 4 9 2 3 2 2" xfId="47674" xr:uid="{05880A4E-160C-4A05-AB92-4114A8F0B268}"/>
    <cellStyle name="Comma 10 4 9 2 3 3" xfId="22629" xr:uid="{12B77CDB-6DEB-480D-ABCF-BB8644BE72FC}"/>
    <cellStyle name="Comma 10 4 9 2 3 3 2" xfId="55380" xr:uid="{E740BD90-8258-4336-9206-CB75537736F2}"/>
    <cellStyle name="Comma 10 4 9 2 3 4" xfId="39969" xr:uid="{5EDF21D6-217A-4894-B6EB-B8D55495F9B4}"/>
    <cellStyle name="Comma 10 4 9 2 3 5" xfId="30333" xr:uid="{86179396-680F-4F78-ABE7-C70D91DE3A59}"/>
    <cellStyle name="Comma 10 4 9 2 4" xfId="9142" xr:uid="{45951D6B-0C94-4A2C-B728-D3B42D33531F}"/>
    <cellStyle name="Comma 10 4 9 2 4 2" xfId="16847" xr:uid="{32B74B8A-6EAB-454D-AC85-445B0E0C38AA}"/>
    <cellStyle name="Comma 10 4 9 2 4 2 2" xfId="49599" xr:uid="{C5648DC4-81D1-41C6-BD9F-F96AE9C98EA2}"/>
    <cellStyle name="Comma 10 4 9 2 4 3" xfId="24554" xr:uid="{12FAE446-F1EA-4CF3-BAA2-2621F3620ADA}"/>
    <cellStyle name="Comma 10 4 9 2 4 3 2" xfId="57305" xr:uid="{DF7C88DB-61BD-4456-B52B-175A5B82A4BB}"/>
    <cellStyle name="Comma 10 4 9 2 4 4" xfId="41894" xr:uid="{C1E17F87-642D-49C6-BF21-8BF3052BDC45}"/>
    <cellStyle name="Comma 10 4 9 2 4 5" xfId="32258" xr:uid="{4A5A0679-595B-4F41-9563-96DC24F12625}"/>
    <cellStyle name="Comma 10 4 9 2 5" xfId="11069" xr:uid="{55513316-3E45-45A0-97CB-AF35640EAC93}"/>
    <cellStyle name="Comma 10 4 9 2 5 2" xfId="18774" xr:uid="{FAE790E9-4AED-436D-8F61-4F2D47F6DDD5}"/>
    <cellStyle name="Comma 10 4 9 2 5 2 2" xfId="51526" xr:uid="{7081DBFF-4F6C-47A0-9104-A6BE597B99CE}"/>
    <cellStyle name="Comma 10 4 9 2 5 3" xfId="26481" xr:uid="{B26743D3-8105-44C0-9AB5-E8A4C2E145E6}"/>
    <cellStyle name="Comma 10 4 9 2 5 3 2" xfId="59232" xr:uid="{189BAAA5-39D8-4B87-BFBF-54E94366F1D0}"/>
    <cellStyle name="Comma 10 4 9 2 5 4" xfId="43821" xr:uid="{5621413A-8248-4FB6-811B-8685E3583006}"/>
    <cellStyle name="Comma 10 4 9 2 5 5" xfId="34185" xr:uid="{E68733FB-4E47-4B39-9463-308AA18FEB18}"/>
    <cellStyle name="Comma 10 4 9 2 6" xfId="5286" xr:uid="{926C8930-DA1F-41F9-8712-FB136EBCC1E3}"/>
    <cellStyle name="Comma 10 4 9 2 6 2" xfId="38038" xr:uid="{59672F4F-C62B-46D2-ADF5-E7A1A2110BFD}"/>
    <cellStyle name="Comma 10 4 9 2 7" xfId="12998" xr:uid="{FB3F8619-AC61-4AB8-AF93-AC701924C61F}"/>
    <cellStyle name="Comma 10 4 9 2 7 2" xfId="45750" xr:uid="{207C18ED-0B1B-4991-A9B1-CE05D173290C}"/>
    <cellStyle name="Comma 10 4 9 2 8" xfId="20705" xr:uid="{56CA786D-3657-4665-BA5C-79AED8264F72}"/>
    <cellStyle name="Comma 10 4 9 2 8 2" xfId="53456" xr:uid="{C92BC924-FCBF-4C4D-B0A2-448190AF5622}"/>
    <cellStyle name="Comma 10 4 9 2 9" xfId="36111" xr:uid="{11B942F3-A5AA-4479-A60F-229F29430827}"/>
    <cellStyle name="Comma 10 4 9 3" xfId="3745" xr:uid="{37590E17-ADB5-4746-9F2C-81EE23818753}"/>
    <cellStyle name="Comma 10 4 9 3 2" xfId="7613" xr:uid="{072569A6-AF0F-44A3-AFF4-0A623D545F53}"/>
    <cellStyle name="Comma 10 4 9 3 2 2" xfId="15318" xr:uid="{589F625F-45D3-40AD-A026-02E51CB073A3}"/>
    <cellStyle name="Comma 10 4 9 3 2 2 2" xfId="48070" xr:uid="{C928DD90-B1F7-4AB7-AC39-68AC84E29AE1}"/>
    <cellStyle name="Comma 10 4 9 3 2 3" xfId="23025" xr:uid="{61EC6BBD-783A-44B1-8957-085191243256}"/>
    <cellStyle name="Comma 10 4 9 3 2 3 2" xfId="55776" xr:uid="{C6994FE5-E98C-40D3-BB2F-51F73AFB8816}"/>
    <cellStyle name="Comma 10 4 9 3 2 4" xfId="40365" xr:uid="{4E7BD9CF-2F8F-49A9-AAC0-B296C483F2CA}"/>
    <cellStyle name="Comma 10 4 9 3 2 5" xfId="30729" xr:uid="{CF7A88EC-3A68-4CB6-AB42-ABCF86D96135}"/>
    <cellStyle name="Comma 10 4 9 3 3" xfId="9538" xr:uid="{99300901-68D9-4FB9-A9EA-B806546991B8}"/>
    <cellStyle name="Comma 10 4 9 3 3 2" xfId="17243" xr:uid="{612DF8AA-7C8A-4520-AAEC-930947CDC954}"/>
    <cellStyle name="Comma 10 4 9 3 3 2 2" xfId="49995" xr:uid="{6D9746F7-C0EE-403F-A176-DB53669CF8A0}"/>
    <cellStyle name="Comma 10 4 9 3 3 3" xfId="24950" xr:uid="{95D8A8A5-972F-4A5E-814C-7F6993ED950A}"/>
    <cellStyle name="Comma 10 4 9 3 3 3 2" xfId="57701" xr:uid="{169613C9-81D0-4D58-BFBA-23A6778725BD}"/>
    <cellStyle name="Comma 10 4 9 3 3 4" xfId="42290" xr:uid="{CAE35B70-3416-45E9-98A5-9DD43959108D}"/>
    <cellStyle name="Comma 10 4 9 3 3 5" xfId="32654" xr:uid="{6732A7F9-CC24-4203-9524-527CD7CABF38}"/>
    <cellStyle name="Comma 10 4 9 3 4" xfId="11465" xr:uid="{E437A633-98EA-44F6-8881-CC794C947882}"/>
    <cellStyle name="Comma 10 4 9 3 4 2" xfId="19170" xr:uid="{2B5DADA8-5F5C-4C60-B7C1-2F806FB4195D}"/>
    <cellStyle name="Comma 10 4 9 3 4 2 2" xfId="51922" xr:uid="{B2C5C945-882D-40D1-A41F-C5513189E368}"/>
    <cellStyle name="Comma 10 4 9 3 4 3" xfId="26877" xr:uid="{EA8588CC-AC91-4DDE-AC04-852D1BD5618F}"/>
    <cellStyle name="Comma 10 4 9 3 4 3 2" xfId="59628" xr:uid="{0B0473CA-910B-429C-AE76-BCA39CAB1DC8}"/>
    <cellStyle name="Comma 10 4 9 3 4 4" xfId="44217" xr:uid="{1D5347BB-D44C-48D8-ADF3-FDE935C0D35C}"/>
    <cellStyle name="Comma 10 4 9 3 4 5" xfId="34581" xr:uid="{F99A4171-9B70-42D5-B16D-D4053B7E3D1B}"/>
    <cellStyle name="Comma 10 4 9 3 5" xfId="5682" xr:uid="{CF34A8F1-422A-4AB5-B6F8-DC02DF0FE300}"/>
    <cellStyle name="Comma 10 4 9 3 5 2" xfId="38434" xr:uid="{45A81F24-08F2-45B8-BE31-B0C527ABAA52}"/>
    <cellStyle name="Comma 10 4 9 3 6" xfId="13394" xr:uid="{95DD8467-CBC3-464B-B5E7-3D83D7A979E4}"/>
    <cellStyle name="Comma 10 4 9 3 6 2" xfId="46146" xr:uid="{4094978A-8341-497D-A1B8-C93945678826}"/>
    <cellStyle name="Comma 10 4 9 3 7" xfId="21101" xr:uid="{067FD30F-435C-43F9-87B6-AE9B0887E73D}"/>
    <cellStyle name="Comma 10 4 9 3 7 2" xfId="53852" xr:uid="{E7C752AD-ED12-43BC-B45B-048E27D4B745}"/>
    <cellStyle name="Comma 10 4 9 3 8" xfId="36507" xr:uid="{C478D3DC-D060-49E2-A8BC-2D0324F3F580}"/>
    <cellStyle name="Comma 10 4 9 3 9" xfId="28805" xr:uid="{D188B8CF-0A47-4617-814C-BB01192F70A6}"/>
    <cellStyle name="Comma 10 4 9 4" xfId="6856" xr:uid="{BEE23194-B4F8-48A5-B114-32FED3F2D47E}"/>
    <cellStyle name="Comma 10 4 9 4 2" xfId="14564" xr:uid="{FFA6F172-F6E2-4F2C-AE1F-A3050E71DBC8}"/>
    <cellStyle name="Comma 10 4 9 4 2 2" xfId="47316" xr:uid="{6807CAF9-900F-4F4A-B812-4665F47262DA}"/>
    <cellStyle name="Comma 10 4 9 4 3" xfId="22271" xr:uid="{D6F24C6E-70E3-4616-97EC-D02AC620B115}"/>
    <cellStyle name="Comma 10 4 9 4 3 2" xfId="55022" xr:uid="{33E55789-5176-43CE-8C41-B0D04AD62542}"/>
    <cellStyle name="Comma 10 4 9 4 4" xfId="39608" xr:uid="{68779D42-09CC-4D42-B7E0-00B0B962948E}"/>
    <cellStyle name="Comma 10 4 9 4 5" xfId="29975" xr:uid="{7E91EACC-6F90-4FDA-86EC-3E5AB4C7FB76}"/>
    <cellStyle name="Comma 10 4 9 5" xfId="8783" xr:uid="{08E3B94B-DB7E-443C-91D3-4AC68BC59618}"/>
    <cellStyle name="Comma 10 4 9 5 2" xfId="16488" xr:uid="{8E60C7D6-92D1-4B83-8CF7-0FAAC3D173F6}"/>
    <cellStyle name="Comma 10 4 9 5 2 2" xfId="49240" xr:uid="{5991D2E3-CD8C-4A1B-B6BE-601C9F2A5ABF}"/>
    <cellStyle name="Comma 10 4 9 5 3" xfId="24195" xr:uid="{1C558E94-874B-4BB9-8341-FA7E2E099BC7}"/>
    <cellStyle name="Comma 10 4 9 5 3 2" xfId="56946" xr:uid="{49B651C8-E172-401A-BD48-ACB4F41A067C}"/>
    <cellStyle name="Comma 10 4 9 5 4" xfId="41535" xr:uid="{0BAA199E-A469-4581-8BAA-674213A24600}"/>
    <cellStyle name="Comma 10 4 9 5 5" xfId="31899" xr:uid="{34CCAFA5-963A-4CBA-A1AB-5266A50E24B8}"/>
    <cellStyle name="Comma 10 4 9 6" xfId="10709" xr:uid="{945F316C-F1D4-49FA-AB04-CEF4DF4107B6}"/>
    <cellStyle name="Comma 10 4 9 6 2" xfId="18414" xr:uid="{3D022BE6-AADA-4149-8083-C431D09D52B9}"/>
    <cellStyle name="Comma 10 4 9 6 2 2" xfId="51166" xr:uid="{1B428D51-FA99-44D0-A423-104C278774A8}"/>
    <cellStyle name="Comma 10 4 9 6 3" xfId="26121" xr:uid="{9205C63A-AC42-4352-812E-433B463045D5}"/>
    <cellStyle name="Comma 10 4 9 6 3 2" xfId="58872" xr:uid="{5B4D86DB-77B4-42F9-A0C8-022FD63AC1DF}"/>
    <cellStyle name="Comma 10 4 9 6 4" xfId="43461" xr:uid="{7E404874-66B6-4CFD-99B6-96A4685758E2}"/>
    <cellStyle name="Comma 10 4 9 6 5" xfId="33825" xr:uid="{69C35F2D-7C90-4B09-874E-6894F38A59D3}"/>
    <cellStyle name="Comma 10 4 9 7" xfId="4927" xr:uid="{0BCF6E19-11AB-408C-B589-92E5818ACA78}"/>
    <cellStyle name="Comma 10 4 9 7 2" xfId="37679" xr:uid="{46D42DC5-723D-45AD-903B-D3746B6908AA}"/>
    <cellStyle name="Comma 10 4 9 8" xfId="12639" xr:uid="{A8A55A24-103F-4FAB-ACB2-4E8D0E6216BD}"/>
    <cellStyle name="Comma 10 4 9 8 2" xfId="45391" xr:uid="{87FE2676-7E16-423C-9E58-C3897C986D13}"/>
    <cellStyle name="Comma 10 4 9 9" xfId="20347" xr:uid="{708AA85C-E4CE-420A-A4E2-D51DE715AF46}"/>
    <cellStyle name="Comma 10 4 9 9 2" xfId="53098" xr:uid="{02ABD902-0B46-40B8-AB48-C754BFE9A079}"/>
    <cellStyle name="Comma 10 5" xfId="713" xr:uid="{271542FD-97DA-4979-8276-D633F734266A}"/>
    <cellStyle name="Comma 10 5 10" xfId="714" xr:uid="{ED7FB23E-6372-4B2B-943E-5621893BC766}"/>
    <cellStyle name="Comma 10 5 10 10" xfId="35755" xr:uid="{5BCCB62D-CB29-4045-84AE-1F56B21C1833}"/>
    <cellStyle name="Comma 10 5 10 11" xfId="28053" xr:uid="{EE5D415C-91D7-4B1B-99CC-532C02D1D1DC}"/>
    <cellStyle name="Comma 10 5 10 12" xfId="2942" xr:uid="{2ABCB717-6056-47DF-99D4-B8AB22BEEC5B}"/>
    <cellStyle name="Comma 10 5 10 13" xfId="60526" xr:uid="{6DDB2D63-8EA6-414D-8E16-3CF3F36D1B67}"/>
    <cellStyle name="Comma 10 5 10 2" xfId="2226" xr:uid="{FE16338E-9119-4C3C-9350-FC51932EADE9}"/>
    <cellStyle name="Comma 10 5 10 2 10" xfId="28411" xr:uid="{1F9760E6-8569-4AE0-9E30-0B48ABC2B751}"/>
    <cellStyle name="Comma 10 5 10 2 11" xfId="3351" xr:uid="{975A0C02-180C-4F52-B2C0-E555B014694A}"/>
    <cellStyle name="Comma 10 5 10 2 12" xfId="61242" xr:uid="{47FA21B2-5E01-46AC-8F36-D98B30BD72B7}"/>
    <cellStyle name="Comma 10 5 10 2 2" xfId="4197" xr:uid="{E6A9F1DD-A19D-4835-A3DF-41455B696E6B}"/>
    <cellStyle name="Comma 10 5 10 2 2 2" xfId="8060" xr:uid="{408E0B10-A46C-494B-9833-5704210DE9DB}"/>
    <cellStyle name="Comma 10 5 10 2 2 2 2" xfId="15765" xr:uid="{F0C60BC2-05D3-4C0A-82D9-5821F3665C83}"/>
    <cellStyle name="Comma 10 5 10 2 2 2 2 2" xfId="48517" xr:uid="{5442EAF0-C988-48EA-98AD-DA87B6E06CA2}"/>
    <cellStyle name="Comma 10 5 10 2 2 2 3" xfId="23472" xr:uid="{256462D2-2641-4C7C-BE38-92E74020E54B}"/>
    <cellStyle name="Comma 10 5 10 2 2 2 3 2" xfId="56223" xr:uid="{03D6CC4A-8A2E-4CF8-AFFA-48530512935C}"/>
    <cellStyle name="Comma 10 5 10 2 2 2 4" xfId="40812" xr:uid="{579C213E-A28E-4F35-AC48-98753C26AD39}"/>
    <cellStyle name="Comma 10 5 10 2 2 2 5" xfId="31176" xr:uid="{0CC2531F-98D1-453A-BE42-3A23875AC821}"/>
    <cellStyle name="Comma 10 5 10 2 2 3" xfId="9985" xr:uid="{309BCEE8-DF3B-4215-82FA-323E3E982FF4}"/>
    <cellStyle name="Comma 10 5 10 2 2 3 2" xfId="17690" xr:uid="{3968C37E-DAD3-44B9-8935-42FD964A2CDA}"/>
    <cellStyle name="Comma 10 5 10 2 2 3 2 2" xfId="50442" xr:uid="{09EB83CB-C4F5-4219-9231-606B41150CF4}"/>
    <cellStyle name="Comma 10 5 10 2 2 3 3" xfId="25397" xr:uid="{E5ED5BA4-AD03-492F-B055-26878EF8426F}"/>
    <cellStyle name="Comma 10 5 10 2 2 3 3 2" xfId="58148" xr:uid="{001D73A2-1691-4A01-93A2-4C4E5163B1EF}"/>
    <cellStyle name="Comma 10 5 10 2 2 3 4" xfId="42737" xr:uid="{C4A17D99-8DFA-4339-A933-5F4C06CCF7B3}"/>
    <cellStyle name="Comma 10 5 10 2 2 3 5" xfId="33101" xr:uid="{79640796-0B1B-482E-AB5B-3D3BCC4A05FF}"/>
    <cellStyle name="Comma 10 5 10 2 2 4" xfId="11912" xr:uid="{89AA66CF-3DCE-45B7-9A90-A331AC82BA7D}"/>
    <cellStyle name="Comma 10 5 10 2 2 4 2" xfId="19617" xr:uid="{73A981A8-50F3-4249-854C-9C97319653AE}"/>
    <cellStyle name="Comma 10 5 10 2 2 4 2 2" xfId="52369" xr:uid="{084F15B3-F30D-4D8E-AEE4-2752DAB7E146}"/>
    <cellStyle name="Comma 10 5 10 2 2 4 3" xfId="27324" xr:uid="{56FC8165-4932-4974-AC93-A60771D75771}"/>
    <cellStyle name="Comma 10 5 10 2 2 4 3 2" xfId="60075" xr:uid="{83910D98-CCEA-4900-AF19-849D981FC91A}"/>
    <cellStyle name="Comma 10 5 10 2 2 4 4" xfId="44664" xr:uid="{1336705C-2E21-4E67-AD72-83228EDE6C68}"/>
    <cellStyle name="Comma 10 5 10 2 2 4 5" xfId="35028" xr:uid="{C4023435-E1F9-4B81-9CC6-CD141545C42C}"/>
    <cellStyle name="Comma 10 5 10 2 2 5" xfId="6129" xr:uid="{FEE00396-3F5B-41C2-869F-FEA823F2F5F3}"/>
    <cellStyle name="Comma 10 5 10 2 2 5 2" xfId="38881" xr:uid="{74277A09-B26E-4E0D-9D9E-4E7CE713900E}"/>
    <cellStyle name="Comma 10 5 10 2 2 6" xfId="13841" xr:uid="{D03C6CE0-2119-4533-A301-C530B5818A40}"/>
    <cellStyle name="Comma 10 5 10 2 2 6 2" xfId="46593" xr:uid="{359BB5DD-4E38-4216-BEE4-5FDB96087267}"/>
    <cellStyle name="Comma 10 5 10 2 2 7" xfId="21548" xr:uid="{4746B5ED-305F-41CE-82F6-AD45A70AB011}"/>
    <cellStyle name="Comma 10 5 10 2 2 7 2" xfId="54299" xr:uid="{1F71C226-1A0E-4AA6-B0CD-48BE4791700F}"/>
    <cellStyle name="Comma 10 5 10 2 2 8" xfId="36954" xr:uid="{5695398B-678F-4914-8321-F65606EDA34A}"/>
    <cellStyle name="Comma 10 5 10 2 2 9" xfId="29252" xr:uid="{B865AB97-888F-4CB1-9077-BACCE241A781}"/>
    <cellStyle name="Comma 10 5 10 2 3" xfId="7219" xr:uid="{159DA4C9-CFD7-4739-B4FF-D5844094CDA7}"/>
    <cellStyle name="Comma 10 5 10 2 3 2" xfId="14924" xr:uid="{12C80826-5946-4D6B-B4AD-C38ABC358F48}"/>
    <cellStyle name="Comma 10 5 10 2 3 2 2" xfId="47676" xr:uid="{61B7358E-80BC-48F6-AB63-D02B5843034E}"/>
    <cellStyle name="Comma 10 5 10 2 3 3" xfId="22631" xr:uid="{5198A519-0DB0-4ADD-92CE-573B6EF03F3B}"/>
    <cellStyle name="Comma 10 5 10 2 3 3 2" xfId="55382" xr:uid="{5322C849-DA9E-4795-8D1C-B47E424B7721}"/>
    <cellStyle name="Comma 10 5 10 2 3 4" xfId="39971" xr:uid="{EF3486A5-45A1-4A90-8502-B9A7A4585359}"/>
    <cellStyle name="Comma 10 5 10 2 3 5" xfId="30335" xr:uid="{3A94A425-A184-4CA5-9348-223CC1B00D10}"/>
    <cellStyle name="Comma 10 5 10 2 4" xfId="9144" xr:uid="{3053BCC2-0F64-4503-878E-61E8EB189510}"/>
    <cellStyle name="Comma 10 5 10 2 4 2" xfId="16849" xr:uid="{AA723983-2AED-47DF-9E0C-DC493F31C95B}"/>
    <cellStyle name="Comma 10 5 10 2 4 2 2" xfId="49601" xr:uid="{541DEE80-5F44-45C8-BC5C-145ED947F33B}"/>
    <cellStyle name="Comma 10 5 10 2 4 3" xfId="24556" xr:uid="{A726DAAD-1A5E-4398-AB3F-2E4C35C583F8}"/>
    <cellStyle name="Comma 10 5 10 2 4 3 2" xfId="57307" xr:uid="{8EF13E74-0F85-4E19-A95E-A4F005738F1F}"/>
    <cellStyle name="Comma 10 5 10 2 4 4" xfId="41896" xr:uid="{4AA6C31A-67D1-47D1-A01A-CE22DB6BFD71}"/>
    <cellStyle name="Comma 10 5 10 2 4 5" xfId="32260" xr:uid="{07D6645D-6A25-4A4B-9866-21A642B9D860}"/>
    <cellStyle name="Comma 10 5 10 2 5" xfId="11071" xr:uid="{597B821B-535D-4F7E-BE42-AD4B9C29CA69}"/>
    <cellStyle name="Comma 10 5 10 2 5 2" xfId="18776" xr:uid="{95511B6A-A94C-4106-AD57-E4611B3403EB}"/>
    <cellStyle name="Comma 10 5 10 2 5 2 2" xfId="51528" xr:uid="{3A444464-C76F-4F64-9EBD-A9E8CF8E07BB}"/>
    <cellStyle name="Comma 10 5 10 2 5 3" xfId="26483" xr:uid="{8441B5C5-225D-4D34-8944-A05A95D70DA5}"/>
    <cellStyle name="Comma 10 5 10 2 5 3 2" xfId="59234" xr:uid="{1385A270-378C-46D1-A445-CF5BE910CDD7}"/>
    <cellStyle name="Comma 10 5 10 2 5 4" xfId="43823" xr:uid="{F319D24C-3FBB-46AB-AF75-BC694E97794E}"/>
    <cellStyle name="Comma 10 5 10 2 5 5" xfId="34187" xr:uid="{EA2FBFDA-A657-40B9-A4E0-67A35EFA278F}"/>
    <cellStyle name="Comma 10 5 10 2 6" xfId="5288" xr:uid="{5B63AB23-47B1-4F3E-8D36-55C867F0F8B5}"/>
    <cellStyle name="Comma 10 5 10 2 6 2" xfId="38040" xr:uid="{B07A5D05-B111-4B75-A8BF-10AD8B7A5400}"/>
    <cellStyle name="Comma 10 5 10 2 7" xfId="13000" xr:uid="{50C4C154-38BA-482F-BB3C-287A2BBC60E8}"/>
    <cellStyle name="Comma 10 5 10 2 7 2" xfId="45752" xr:uid="{688CDF36-E380-4BE9-BF42-F98546694B2F}"/>
    <cellStyle name="Comma 10 5 10 2 8" xfId="20707" xr:uid="{39FCAE01-B981-4469-98DB-E29671ED14C4}"/>
    <cellStyle name="Comma 10 5 10 2 8 2" xfId="53458" xr:uid="{0FEE1E2F-B147-4846-AE7B-79CABE2CF1ED}"/>
    <cellStyle name="Comma 10 5 10 2 9" xfId="36113" xr:uid="{DFD1749F-977E-46B2-8076-355AB987CCE9}"/>
    <cellStyle name="Comma 10 5 10 3" xfId="3747" xr:uid="{E950A21E-8531-4242-8330-9C21AA2EAC6A}"/>
    <cellStyle name="Comma 10 5 10 3 2" xfId="7615" xr:uid="{4E18C0A4-6850-4479-81C0-48B367C7CB5B}"/>
    <cellStyle name="Comma 10 5 10 3 2 2" xfId="15320" xr:uid="{22FC3B2F-9AC4-4160-BB66-4B5B3CACF6E8}"/>
    <cellStyle name="Comma 10 5 10 3 2 2 2" xfId="48072" xr:uid="{8D3ECFD1-0C5C-47F1-8C85-65F83D257CF4}"/>
    <cellStyle name="Comma 10 5 10 3 2 3" xfId="23027" xr:uid="{497876A6-221C-4A34-AEDE-481DD21E54EC}"/>
    <cellStyle name="Comma 10 5 10 3 2 3 2" xfId="55778" xr:uid="{A38ECC50-CE70-4BF3-AE7A-7119B19CB038}"/>
    <cellStyle name="Comma 10 5 10 3 2 4" xfId="40367" xr:uid="{C5C40052-DCD9-450A-BBB4-0BB9EFAE3ECB}"/>
    <cellStyle name="Comma 10 5 10 3 2 5" xfId="30731" xr:uid="{5347189D-5AD6-485F-A44F-66BD90A3D7A0}"/>
    <cellStyle name="Comma 10 5 10 3 3" xfId="9540" xr:uid="{302C6DEE-FC97-466F-B385-DEFC5D6561A2}"/>
    <cellStyle name="Comma 10 5 10 3 3 2" xfId="17245" xr:uid="{2F3C4F0D-4343-48CB-B9D2-7C08D8A0BFEA}"/>
    <cellStyle name="Comma 10 5 10 3 3 2 2" xfId="49997" xr:uid="{CA06802F-2EDF-47AA-B56A-CFEC96D453D6}"/>
    <cellStyle name="Comma 10 5 10 3 3 3" xfId="24952" xr:uid="{E744494B-8ED8-452C-B3F1-70165FA5C1C7}"/>
    <cellStyle name="Comma 10 5 10 3 3 3 2" xfId="57703" xr:uid="{2E779062-128E-4C74-8373-8577A64F7E41}"/>
    <cellStyle name="Comma 10 5 10 3 3 4" xfId="42292" xr:uid="{D973050F-873D-4DDF-8A75-161200323259}"/>
    <cellStyle name="Comma 10 5 10 3 3 5" xfId="32656" xr:uid="{3AC8BE1A-D0FC-459E-9770-B18E318F71EB}"/>
    <cellStyle name="Comma 10 5 10 3 4" xfId="11467" xr:uid="{963BE284-96B8-43D1-976C-65F573981CB4}"/>
    <cellStyle name="Comma 10 5 10 3 4 2" xfId="19172" xr:uid="{65311A3B-D703-4046-BD7F-FBC5187B5801}"/>
    <cellStyle name="Comma 10 5 10 3 4 2 2" xfId="51924" xr:uid="{D792DC96-456A-4D7A-8E82-77238F047229}"/>
    <cellStyle name="Comma 10 5 10 3 4 3" xfId="26879" xr:uid="{47F9D349-B98D-4752-B2FD-01B281E06A40}"/>
    <cellStyle name="Comma 10 5 10 3 4 3 2" xfId="59630" xr:uid="{4523228A-7B33-4BE2-B217-3F0AB43FFC5E}"/>
    <cellStyle name="Comma 10 5 10 3 4 4" xfId="44219" xr:uid="{628B10E2-5533-4D3A-9FF2-1998AD2198E2}"/>
    <cellStyle name="Comma 10 5 10 3 4 5" xfId="34583" xr:uid="{CE266171-9ECA-42C4-8267-6C54EF5800A7}"/>
    <cellStyle name="Comma 10 5 10 3 5" xfId="5684" xr:uid="{DBBBECCD-2013-4213-856B-740E6228ED37}"/>
    <cellStyle name="Comma 10 5 10 3 5 2" xfId="38436" xr:uid="{8A830C41-CEFD-4BC5-AEA2-9498CA0C947D}"/>
    <cellStyle name="Comma 10 5 10 3 6" xfId="13396" xr:uid="{CC48F167-D043-4DF5-B913-2EBB09B0487C}"/>
    <cellStyle name="Comma 10 5 10 3 6 2" xfId="46148" xr:uid="{EF0D16CF-341A-4A7D-9BAF-B53CE7BC143A}"/>
    <cellStyle name="Comma 10 5 10 3 7" xfId="21103" xr:uid="{66623D59-6F77-45E3-83CB-8D3E14FFB3AE}"/>
    <cellStyle name="Comma 10 5 10 3 7 2" xfId="53854" xr:uid="{54F975BD-7D0C-47C8-88B8-1B771912B165}"/>
    <cellStyle name="Comma 10 5 10 3 8" xfId="36509" xr:uid="{6D6CE34B-D831-4063-9676-9B1DE9C0A845}"/>
    <cellStyle name="Comma 10 5 10 3 9" xfId="28807" xr:uid="{A199BD3D-92A0-40E7-A876-47EA57EA6CD8}"/>
    <cellStyle name="Comma 10 5 10 4" xfId="6858" xr:uid="{1310CBB7-E648-4FF1-A13E-9CB2A67D4923}"/>
    <cellStyle name="Comma 10 5 10 4 2" xfId="14566" xr:uid="{F7339631-1B5B-4FDF-B50A-567A73C78123}"/>
    <cellStyle name="Comma 10 5 10 4 2 2" xfId="47318" xr:uid="{CC24893F-E1A2-4FFB-8073-F1AA773F145D}"/>
    <cellStyle name="Comma 10 5 10 4 3" xfId="22273" xr:uid="{EF9016C2-E155-417F-A699-52EA495EA9E0}"/>
    <cellStyle name="Comma 10 5 10 4 3 2" xfId="55024" xr:uid="{00A63389-1425-486B-A47F-A0984CA4FBFC}"/>
    <cellStyle name="Comma 10 5 10 4 4" xfId="39610" xr:uid="{4421F513-6248-4C3C-8688-DE049001B901}"/>
    <cellStyle name="Comma 10 5 10 4 5" xfId="29977" xr:uid="{D1D1B224-96C7-4EEE-86D9-A4B60D979AAD}"/>
    <cellStyle name="Comma 10 5 10 5" xfId="8785" xr:uid="{55B27B1F-EEDE-4A4D-B419-50CE85DA63DA}"/>
    <cellStyle name="Comma 10 5 10 5 2" xfId="16490" xr:uid="{8751311D-1056-40B5-8FD2-28B6DB8DF74A}"/>
    <cellStyle name="Comma 10 5 10 5 2 2" xfId="49242" xr:uid="{071A39F4-37C7-40D9-9F67-B6E0D7FDC2C1}"/>
    <cellStyle name="Comma 10 5 10 5 3" xfId="24197" xr:uid="{3857D865-32F5-4C8B-BA53-B4D507620697}"/>
    <cellStyle name="Comma 10 5 10 5 3 2" xfId="56948" xr:uid="{F0E4D0B8-476F-45F0-99B9-8A3CF75E39DE}"/>
    <cellStyle name="Comma 10 5 10 5 4" xfId="41537" xr:uid="{FC67113E-E98B-4762-A299-858E2E62A03C}"/>
    <cellStyle name="Comma 10 5 10 5 5" xfId="31901" xr:uid="{50D54BF0-2E90-48FD-8869-D5D6FE0C8EAA}"/>
    <cellStyle name="Comma 10 5 10 6" xfId="10711" xr:uid="{A20CABA7-AB36-44AB-9A56-2884927B5BC8}"/>
    <cellStyle name="Comma 10 5 10 6 2" xfId="18416" xr:uid="{010996B0-981A-4B65-9DE3-7E53EFB5C1E7}"/>
    <cellStyle name="Comma 10 5 10 6 2 2" xfId="51168" xr:uid="{9470C7F5-B1BA-4A8C-8665-9975231B853C}"/>
    <cellStyle name="Comma 10 5 10 6 3" xfId="26123" xr:uid="{9DD643F7-2FF2-42E8-876A-EF6C56DA709B}"/>
    <cellStyle name="Comma 10 5 10 6 3 2" xfId="58874" xr:uid="{8376F9DE-3664-41B7-879C-297CFE054A3D}"/>
    <cellStyle name="Comma 10 5 10 6 4" xfId="43463" xr:uid="{FEA9CC97-BE25-4667-AD30-AE5EF4742072}"/>
    <cellStyle name="Comma 10 5 10 6 5" xfId="33827" xr:uid="{8BAC5655-A9B2-406A-9953-59E3FA4CF665}"/>
    <cellStyle name="Comma 10 5 10 7" xfId="4929" xr:uid="{EC1C7AE6-E50C-4634-BA5B-C7656E9390DA}"/>
    <cellStyle name="Comma 10 5 10 7 2" xfId="37681" xr:uid="{1A110AC4-FDE9-4269-9777-4B7466F90A91}"/>
    <cellStyle name="Comma 10 5 10 8" xfId="12641" xr:uid="{1A63C7F8-7882-4F16-8656-98DD75892798}"/>
    <cellStyle name="Comma 10 5 10 8 2" xfId="45393" xr:uid="{258721E3-075E-4EE3-923D-2CD34C0B2F3B}"/>
    <cellStyle name="Comma 10 5 10 9" xfId="20349" xr:uid="{D55B6E01-CD9F-4DEF-99D3-34AA1F18EEFD}"/>
    <cellStyle name="Comma 10 5 10 9 2" xfId="53100" xr:uid="{FD1EDAE3-93B1-4CB6-A01B-45D1DF1CEDEC}"/>
    <cellStyle name="Comma 10 5 11" xfId="715" xr:uid="{D91321EC-921F-4D19-975A-95226673DE11}"/>
    <cellStyle name="Comma 10 5 11 10" xfId="35756" xr:uid="{66D41988-47A5-44D5-8B55-CB808EBB3BEF}"/>
    <cellStyle name="Comma 10 5 11 11" xfId="28054" xr:uid="{10158EF6-1231-4009-85D5-EEA35FE8B2CB}"/>
    <cellStyle name="Comma 10 5 11 12" xfId="2943" xr:uid="{91A911CF-F281-4E1C-A5D2-0AF5DA724724}"/>
    <cellStyle name="Comma 10 5 11 13" xfId="60527" xr:uid="{7851813C-E19A-48E0-832E-39C5A9D07560}"/>
    <cellStyle name="Comma 10 5 11 2" xfId="2227" xr:uid="{94A7DD8E-2073-454F-B0F2-17B5025CD66F}"/>
    <cellStyle name="Comma 10 5 11 2 10" xfId="28412" xr:uid="{2B46EEE9-2FA5-4B88-88A5-C1C880CA7D62}"/>
    <cellStyle name="Comma 10 5 11 2 11" xfId="3352" xr:uid="{752EDBF7-FCF3-4639-BAFE-727A86BADA63}"/>
    <cellStyle name="Comma 10 5 11 2 12" xfId="61243" xr:uid="{8AFCFF01-0923-4D39-AB89-1A79E13FC526}"/>
    <cellStyle name="Comma 10 5 11 2 2" xfId="4198" xr:uid="{42772655-7240-4373-AF58-5F7B579B8AA2}"/>
    <cellStyle name="Comma 10 5 11 2 2 2" xfId="8061" xr:uid="{EA580C31-315D-4BFE-A25B-CA6D3C867CC2}"/>
    <cellStyle name="Comma 10 5 11 2 2 2 2" xfId="15766" xr:uid="{C43E4556-17AF-4E18-B295-6006E400DCA0}"/>
    <cellStyle name="Comma 10 5 11 2 2 2 2 2" xfId="48518" xr:uid="{04F138F5-36B7-43F7-B040-A446EE2726E0}"/>
    <cellStyle name="Comma 10 5 11 2 2 2 3" xfId="23473" xr:uid="{3F380BE7-10AE-4777-B1AC-1B3C51A246B7}"/>
    <cellStyle name="Comma 10 5 11 2 2 2 3 2" xfId="56224" xr:uid="{C70DE87D-E5E4-4C3B-A450-1FBCA49159B3}"/>
    <cellStyle name="Comma 10 5 11 2 2 2 4" xfId="40813" xr:uid="{7633B859-160D-428E-AD2F-8D353E1805DD}"/>
    <cellStyle name="Comma 10 5 11 2 2 2 5" xfId="31177" xr:uid="{67EBFA32-DA42-4DC1-8B4C-292CCC4F2A81}"/>
    <cellStyle name="Comma 10 5 11 2 2 3" xfId="9986" xr:uid="{758F9B7D-5218-470C-9EC2-35EF9B9638B3}"/>
    <cellStyle name="Comma 10 5 11 2 2 3 2" xfId="17691" xr:uid="{6A8E8155-84D1-4A61-975E-357511D2A2C1}"/>
    <cellStyle name="Comma 10 5 11 2 2 3 2 2" xfId="50443" xr:uid="{499C8CDA-74D3-4EF1-9ACE-35B67A552962}"/>
    <cellStyle name="Comma 10 5 11 2 2 3 3" xfId="25398" xr:uid="{64D8D377-B4CB-44B6-B6D7-02F2405FB71C}"/>
    <cellStyle name="Comma 10 5 11 2 2 3 3 2" xfId="58149" xr:uid="{0EBFBE0E-5317-4A97-B564-833D4EA55B64}"/>
    <cellStyle name="Comma 10 5 11 2 2 3 4" xfId="42738" xr:uid="{984B91A1-57B6-4B23-A90F-259B34255952}"/>
    <cellStyle name="Comma 10 5 11 2 2 3 5" xfId="33102" xr:uid="{8E9E6CAC-28BC-46D7-9648-041BACC21555}"/>
    <cellStyle name="Comma 10 5 11 2 2 4" xfId="11913" xr:uid="{8C35B0D3-54B5-4828-9F5E-BE088F6AE33F}"/>
    <cellStyle name="Comma 10 5 11 2 2 4 2" xfId="19618" xr:uid="{84412C78-5FCE-45B8-AC1B-2A788067C36C}"/>
    <cellStyle name="Comma 10 5 11 2 2 4 2 2" xfId="52370" xr:uid="{6F2F757B-63EC-4016-A0F7-DAFF9CB4415E}"/>
    <cellStyle name="Comma 10 5 11 2 2 4 3" xfId="27325" xr:uid="{2C3D20E4-6A65-4859-A436-30759087DB5A}"/>
    <cellStyle name="Comma 10 5 11 2 2 4 3 2" xfId="60076" xr:uid="{07768077-DB5A-4319-8D16-D48BFD12D27A}"/>
    <cellStyle name="Comma 10 5 11 2 2 4 4" xfId="44665" xr:uid="{FA658DE0-BE04-4C14-99F3-0EFF5790AF09}"/>
    <cellStyle name="Comma 10 5 11 2 2 4 5" xfId="35029" xr:uid="{9A29F9B3-C862-4E6E-B874-7679908C2922}"/>
    <cellStyle name="Comma 10 5 11 2 2 5" xfId="6130" xr:uid="{6E62E77C-9668-48D1-9E47-4AE31239964A}"/>
    <cellStyle name="Comma 10 5 11 2 2 5 2" xfId="38882" xr:uid="{9B6B4C15-E948-43EC-8AAC-67285093F55B}"/>
    <cellStyle name="Comma 10 5 11 2 2 6" xfId="13842" xr:uid="{B87F69E9-D78D-49FF-9743-09003B4A3BC9}"/>
    <cellStyle name="Comma 10 5 11 2 2 6 2" xfId="46594" xr:uid="{806828E5-168C-427A-A0BD-F798C75C1E16}"/>
    <cellStyle name="Comma 10 5 11 2 2 7" xfId="21549" xr:uid="{741BBBC8-94F2-4CA5-A4A6-18BEF4C84DFE}"/>
    <cellStyle name="Comma 10 5 11 2 2 7 2" xfId="54300" xr:uid="{CBE70577-92A9-4730-89A0-A44C8E4FCF76}"/>
    <cellStyle name="Comma 10 5 11 2 2 8" xfId="36955" xr:uid="{D4CF693F-EA3C-47A3-9E8B-895D8231281F}"/>
    <cellStyle name="Comma 10 5 11 2 2 9" xfId="29253" xr:uid="{58FD6E99-FE05-43FB-9AD2-35E5A0CE4F92}"/>
    <cellStyle name="Comma 10 5 11 2 3" xfId="7220" xr:uid="{8A728A9F-A166-469B-96AA-0217A9776D16}"/>
    <cellStyle name="Comma 10 5 11 2 3 2" xfId="14925" xr:uid="{B8E56008-F55F-4788-ACF7-799B55903DDF}"/>
    <cellStyle name="Comma 10 5 11 2 3 2 2" xfId="47677" xr:uid="{D92D85EB-CE43-453F-AB0A-73086C1244A3}"/>
    <cellStyle name="Comma 10 5 11 2 3 3" xfId="22632" xr:uid="{E64B0E24-EA3C-4EDA-A383-9B6DBCFAE5E3}"/>
    <cellStyle name="Comma 10 5 11 2 3 3 2" xfId="55383" xr:uid="{71C459CC-5933-4FEA-A9C1-FB67CD285EF1}"/>
    <cellStyle name="Comma 10 5 11 2 3 4" xfId="39972" xr:uid="{ABEB758A-C8D9-437A-BBBA-3F5686AD5663}"/>
    <cellStyle name="Comma 10 5 11 2 3 5" xfId="30336" xr:uid="{C9680F24-E4F9-415C-8B24-7D6572E5DD24}"/>
    <cellStyle name="Comma 10 5 11 2 4" xfId="9145" xr:uid="{C4FF707A-69D8-4BC6-9D5A-139431815325}"/>
    <cellStyle name="Comma 10 5 11 2 4 2" xfId="16850" xr:uid="{101A1215-F8B7-425E-B928-659F8F26D6D0}"/>
    <cellStyle name="Comma 10 5 11 2 4 2 2" xfId="49602" xr:uid="{4FB84932-D052-4DD9-8A97-C0D2132407CD}"/>
    <cellStyle name="Comma 10 5 11 2 4 3" xfId="24557" xr:uid="{568EF9F7-C031-473E-ACB3-7D3FD180EDBE}"/>
    <cellStyle name="Comma 10 5 11 2 4 3 2" xfId="57308" xr:uid="{8BEA4889-F9A2-4533-8601-CE5869AAEBBF}"/>
    <cellStyle name="Comma 10 5 11 2 4 4" xfId="41897" xr:uid="{37DA1E46-5A02-4239-9374-C0B58066739C}"/>
    <cellStyle name="Comma 10 5 11 2 4 5" xfId="32261" xr:uid="{D89A47F4-B351-48D9-A2C8-304C3C112E6A}"/>
    <cellStyle name="Comma 10 5 11 2 5" xfId="11072" xr:uid="{BFA6FF2F-09BA-4340-8689-78FFBF85EA54}"/>
    <cellStyle name="Comma 10 5 11 2 5 2" xfId="18777" xr:uid="{46354AF3-0D54-4F20-AD0D-AC9B6DCDEDB2}"/>
    <cellStyle name="Comma 10 5 11 2 5 2 2" xfId="51529" xr:uid="{05DCFB02-BC1D-4256-BFEA-AB590D8FE9D7}"/>
    <cellStyle name="Comma 10 5 11 2 5 3" xfId="26484" xr:uid="{1BC5A1EB-CDA0-4CBC-A2B7-79D0C87946BB}"/>
    <cellStyle name="Comma 10 5 11 2 5 3 2" xfId="59235" xr:uid="{23F91CDD-89EF-45AE-B059-4D170B5469E2}"/>
    <cellStyle name="Comma 10 5 11 2 5 4" xfId="43824" xr:uid="{F1301970-8467-4D34-B9E1-498FA8E2A618}"/>
    <cellStyle name="Comma 10 5 11 2 5 5" xfId="34188" xr:uid="{069F8468-AFDB-4D5D-AD0F-F931952F379A}"/>
    <cellStyle name="Comma 10 5 11 2 6" xfId="5289" xr:uid="{DD89CB3C-21A0-4CFB-9490-29C8D2622C34}"/>
    <cellStyle name="Comma 10 5 11 2 6 2" xfId="38041" xr:uid="{7211F167-E337-4346-9049-13C5960BF2F8}"/>
    <cellStyle name="Comma 10 5 11 2 7" xfId="13001" xr:uid="{E4B5F8DA-9B5B-404E-8893-2AD1E48B28E9}"/>
    <cellStyle name="Comma 10 5 11 2 7 2" xfId="45753" xr:uid="{3F89FFA2-9FCF-471E-86CE-91BEBBC13EF3}"/>
    <cellStyle name="Comma 10 5 11 2 8" xfId="20708" xr:uid="{47618F94-EDDF-45B1-A039-E55A1E16361D}"/>
    <cellStyle name="Comma 10 5 11 2 8 2" xfId="53459" xr:uid="{5C5BF365-C30C-4DF6-9220-B1DDAFC41D94}"/>
    <cellStyle name="Comma 10 5 11 2 9" xfId="36114" xr:uid="{12B54709-8D82-46F3-8341-2971C68D8184}"/>
    <cellStyle name="Comma 10 5 11 3" xfId="3748" xr:uid="{3DA2671D-AC64-4D71-B346-587EA45A3409}"/>
    <cellStyle name="Comma 10 5 11 3 2" xfId="7616" xr:uid="{CE803D8A-3C79-4E45-9ED4-6DC12F561496}"/>
    <cellStyle name="Comma 10 5 11 3 2 2" xfId="15321" xr:uid="{82989166-A75C-452A-9F08-AB1791123594}"/>
    <cellStyle name="Comma 10 5 11 3 2 2 2" xfId="48073" xr:uid="{B180D6B0-7BA3-499A-9308-60BB71574162}"/>
    <cellStyle name="Comma 10 5 11 3 2 3" xfId="23028" xr:uid="{0F630A74-2D29-4478-8FEA-55FA8324381A}"/>
    <cellStyle name="Comma 10 5 11 3 2 3 2" xfId="55779" xr:uid="{DE7C5601-8B15-425F-B9BB-D28815FDAF43}"/>
    <cellStyle name="Comma 10 5 11 3 2 4" xfId="40368" xr:uid="{95EDBB57-E461-4771-ACE8-0155A876AA10}"/>
    <cellStyle name="Comma 10 5 11 3 2 5" xfId="30732" xr:uid="{1251D632-2DAA-4AB4-902D-6B14492F2A22}"/>
    <cellStyle name="Comma 10 5 11 3 3" xfId="9541" xr:uid="{40331FAF-1595-4CD3-B8FB-E263532D8D60}"/>
    <cellStyle name="Comma 10 5 11 3 3 2" xfId="17246" xr:uid="{D570F438-BF5C-4933-9699-327A65DC8D06}"/>
    <cellStyle name="Comma 10 5 11 3 3 2 2" xfId="49998" xr:uid="{B3D6151D-CBAF-45FC-BF89-7B5D29B7A54A}"/>
    <cellStyle name="Comma 10 5 11 3 3 3" xfId="24953" xr:uid="{DC86DC2E-26F1-48F7-91CB-54EC984D51A7}"/>
    <cellStyle name="Comma 10 5 11 3 3 3 2" xfId="57704" xr:uid="{DF468CA2-5476-49FA-9E2B-C972CA9E6F51}"/>
    <cellStyle name="Comma 10 5 11 3 3 4" xfId="42293" xr:uid="{71A7F11F-B185-46D5-94AF-FCCBF38D39D6}"/>
    <cellStyle name="Comma 10 5 11 3 3 5" xfId="32657" xr:uid="{E197CB5D-DB97-4875-9C09-628817AA08AD}"/>
    <cellStyle name="Comma 10 5 11 3 4" xfId="11468" xr:uid="{C514BDF1-1768-402F-A479-E3F5744D0FED}"/>
    <cellStyle name="Comma 10 5 11 3 4 2" xfId="19173" xr:uid="{C2C3AB57-053F-4948-B3F6-415D861D145A}"/>
    <cellStyle name="Comma 10 5 11 3 4 2 2" xfId="51925" xr:uid="{B4A25358-87ED-41B8-A74B-29E120F0CCF9}"/>
    <cellStyle name="Comma 10 5 11 3 4 3" xfId="26880" xr:uid="{3EEE3FEC-85F7-48B0-A8C6-0DE8485A9712}"/>
    <cellStyle name="Comma 10 5 11 3 4 3 2" xfId="59631" xr:uid="{1717D5BE-D064-4BAA-A8D5-3BE28AE68155}"/>
    <cellStyle name="Comma 10 5 11 3 4 4" xfId="44220" xr:uid="{CA8A75F2-91C1-40AA-9CE9-8DC4304B75C4}"/>
    <cellStyle name="Comma 10 5 11 3 4 5" xfId="34584" xr:uid="{603A999E-C30F-4474-9681-9A21F1CE4082}"/>
    <cellStyle name="Comma 10 5 11 3 5" xfId="5685" xr:uid="{B46BFF67-A899-49B4-8124-BFADC4125252}"/>
    <cellStyle name="Comma 10 5 11 3 5 2" xfId="38437" xr:uid="{92E9CBBD-43A0-4758-B8AA-30312121C39C}"/>
    <cellStyle name="Comma 10 5 11 3 6" xfId="13397" xr:uid="{1E29B49D-0368-49DD-9E44-8E48B08B8311}"/>
    <cellStyle name="Comma 10 5 11 3 6 2" xfId="46149" xr:uid="{F5BA69EA-669B-427E-914B-4930C56B4BA1}"/>
    <cellStyle name="Comma 10 5 11 3 7" xfId="21104" xr:uid="{1E7C6597-E878-413B-927E-67300AC78FE3}"/>
    <cellStyle name="Comma 10 5 11 3 7 2" xfId="53855" xr:uid="{F29FE478-4A3C-48BE-B2A3-1D980444116E}"/>
    <cellStyle name="Comma 10 5 11 3 8" xfId="36510" xr:uid="{3AE92343-8450-42B0-8F3C-A58A921D3E58}"/>
    <cellStyle name="Comma 10 5 11 3 9" xfId="28808" xr:uid="{D648BB41-0DB7-49E7-BD0C-E8F63151B2D5}"/>
    <cellStyle name="Comma 10 5 11 4" xfId="6859" xr:uid="{3CED6730-18D2-4864-A3D2-077CCF78CAB5}"/>
    <cellStyle name="Comma 10 5 11 4 2" xfId="14567" xr:uid="{563C746A-D2FD-491C-BA6C-A219B0E50731}"/>
    <cellStyle name="Comma 10 5 11 4 2 2" xfId="47319" xr:uid="{AE644C27-6805-4C49-8ADE-A62E668B9FA2}"/>
    <cellStyle name="Comma 10 5 11 4 3" xfId="22274" xr:uid="{744C5E69-ECB9-446D-B7C4-2C58F2CB9CC5}"/>
    <cellStyle name="Comma 10 5 11 4 3 2" xfId="55025" xr:uid="{CCDCC2C9-7806-423E-8D35-939B182BA38F}"/>
    <cellStyle name="Comma 10 5 11 4 4" xfId="39611" xr:uid="{B70472A2-8ECE-428C-A0AD-069BDE76DA69}"/>
    <cellStyle name="Comma 10 5 11 4 5" xfId="29978" xr:uid="{76ED0C4C-13CB-437E-8FC4-5B693C7B0021}"/>
    <cellStyle name="Comma 10 5 11 5" xfId="8786" xr:uid="{FED60736-AC91-424C-B785-BB865FF03D91}"/>
    <cellStyle name="Comma 10 5 11 5 2" xfId="16491" xr:uid="{84D642AF-083E-4CCD-B24C-BEAA12C6D380}"/>
    <cellStyle name="Comma 10 5 11 5 2 2" xfId="49243" xr:uid="{E7EA0E42-CFE4-44F9-A4AA-C59C84E06528}"/>
    <cellStyle name="Comma 10 5 11 5 3" xfId="24198" xr:uid="{3C8F0C16-2323-43BB-9A02-3AAD808BA1E6}"/>
    <cellStyle name="Comma 10 5 11 5 3 2" xfId="56949" xr:uid="{CF29E218-4595-47E3-812B-A244C22A0031}"/>
    <cellStyle name="Comma 10 5 11 5 4" xfId="41538" xr:uid="{1BE47B2A-84F8-4272-B6CC-428291B9C38F}"/>
    <cellStyle name="Comma 10 5 11 5 5" xfId="31902" xr:uid="{F76F2DB3-B472-440A-B638-31E180A7DD22}"/>
    <cellStyle name="Comma 10 5 11 6" xfId="10712" xr:uid="{09FFEDC2-FA23-4976-8CE1-886742CFCC02}"/>
    <cellStyle name="Comma 10 5 11 6 2" xfId="18417" xr:uid="{D1388441-6107-4D52-940E-D56C3C3265FA}"/>
    <cellStyle name="Comma 10 5 11 6 2 2" xfId="51169" xr:uid="{35C4F7EC-4EA9-4D0D-AD23-EBA5119F1145}"/>
    <cellStyle name="Comma 10 5 11 6 3" xfId="26124" xr:uid="{8BF553E7-4AAC-47AA-94FA-3A26FD83AC9E}"/>
    <cellStyle name="Comma 10 5 11 6 3 2" xfId="58875" xr:uid="{830AD80B-170D-4B4B-AB17-1F0BC81BF877}"/>
    <cellStyle name="Comma 10 5 11 6 4" xfId="43464" xr:uid="{8868E549-F3D2-4B45-A089-F82E06D44955}"/>
    <cellStyle name="Comma 10 5 11 6 5" xfId="33828" xr:uid="{056EAF62-9B2B-4B4C-9F48-BC952C104FE0}"/>
    <cellStyle name="Comma 10 5 11 7" xfId="4930" xr:uid="{F62427AD-116E-4493-849C-27CDA64CBEA4}"/>
    <cellStyle name="Comma 10 5 11 7 2" xfId="37682" xr:uid="{98537FEB-A740-4541-B92C-26727CD46C9A}"/>
    <cellStyle name="Comma 10 5 11 8" xfId="12642" xr:uid="{B78460D0-ECAE-4AAB-9E17-AA5D7C0757B0}"/>
    <cellStyle name="Comma 10 5 11 8 2" xfId="45394" xr:uid="{1A20CB45-C1DF-4EE5-B724-143ABB51177E}"/>
    <cellStyle name="Comma 10 5 11 9" xfId="20350" xr:uid="{197D4E91-1CF6-435A-994A-D2B7E2F427E8}"/>
    <cellStyle name="Comma 10 5 11 9 2" xfId="53101" xr:uid="{8283D3DD-0C91-4715-9B3E-3A115E7BC4CB}"/>
    <cellStyle name="Comma 10 5 12" xfId="716" xr:uid="{CBD7C4C8-D3D3-4865-8C79-197D04AE047E}"/>
    <cellStyle name="Comma 10 5 12 10" xfId="35757" xr:uid="{76FEED57-35C5-426D-8E19-5907F388A585}"/>
    <cellStyle name="Comma 10 5 12 11" xfId="28055" xr:uid="{07B7F291-47AE-413B-AA14-FC82DF1035D7}"/>
    <cellStyle name="Comma 10 5 12 12" xfId="2944" xr:uid="{A921AEFB-CB8C-4183-8D95-714308E9104F}"/>
    <cellStyle name="Comma 10 5 12 13" xfId="60528" xr:uid="{FCBBF078-85B8-4710-8E37-47BCCB66735A}"/>
    <cellStyle name="Comma 10 5 12 2" xfId="2228" xr:uid="{226DA941-07B6-4F1D-BAF7-2BDE61F32004}"/>
    <cellStyle name="Comma 10 5 12 2 10" xfId="28413" xr:uid="{AA1B482D-0ACA-481B-8330-D454C53118E1}"/>
    <cellStyle name="Comma 10 5 12 2 11" xfId="3353" xr:uid="{08869A39-1705-4527-8E89-ABF4936F0D85}"/>
    <cellStyle name="Comma 10 5 12 2 12" xfId="61244" xr:uid="{3F420B90-2AB6-473E-B28E-F6ADCECC24AE}"/>
    <cellStyle name="Comma 10 5 12 2 2" xfId="4199" xr:uid="{7293194E-301B-4309-A6D2-072284A588E1}"/>
    <cellStyle name="Comma 10 5 12 2 2 2" xfId="8062" xr:uid="{482C723B-6FBA-4D98-983F-A8A19726DD74}"/>
    <cellStyle name="Comma 10 5 12 2 2 2 2" xfId="15767" xr:uid="{F5EF3249-A0CA-4DA6-B2B8-B32EF4D68D54}"/>
    <cellStyle name="Comma 10 5 12 2 2 2 2 2" xfId="48519" xr:uid="{A16D358E-331D-4198-99CD-CDD2586DC445}"/>
    <cellStyle name="Comma 10 5 12 2 2 2 3" xfId="23474" xr:uid="{931FDD4B-5A0B-478A-939E-1BA6826E38B8}"/>
    <cellStyle name="Comma 10 5 12 2 2 2 3 2" xfId="56225" xr:uid="{90B8D77D-1273-40E7-BE78-E956F5DB05EB}"/>
    <cellStyle name="Comma 10 5 12 2 2 2 4" xfId="40814" xr:uid="{1FC949A3-E7E3-4060-8583-9CD9F61BA5BB}"/>
    <cellStyle name="Comma 10 5 12 2 2 2 5" xfId="31178" xr:uid="{1C7C69B8-35A5-4F6A-8765-BB5B01842145}"/>
    <cellStyle name="Comma 10 5 12 2 2 3" xfId="9987" xr:uid="{474545E7-3B2F-4C61-BDDF-A9C757ECCC43}"/>
    <cellStyle name="Comma 10 5 12 2 2 3 2" xfId="17692" xr:uid="{6CE097C3-45DC-4F90-8697-3F65F754A5AC}"/>
    <cellStyle name="Comma 10 5 12 2 2 3 2 2" xfId="50444" xr:uid="{16AE1DB9-E4D1-440A-9E3F-7007324654A2}"/>
    <cellStyle name="Comma 10 5 12 2 2 3 3" xfId="25399" xr:uid="{D22FBE59-AE44-4AEE-A056-39434F3120E3}"/>
    <cellStyle name="Comma 10 5 12 2 2 3 3 2" xfId="58150" xr:uid="{EBD0CC46-81E5-4B0E-8DC2-9F2DABDBC891}"/>
    <cellStyle name="Comma 10 5 12 2 2 3 4" xfId="42739" xr:uid="{2886C9F1-31A9-4986-A0C4-CE57553BFB0E}"/>
    <cellStyle name="Comma 10 5 12 2 2 3 5" xfId="33103" xr:uid="{E3C22E4B-4F15-43A0-A764-4A24E926730F}"/>
    <cellStyle name="Comma 10 5 12 2 2 4" xfId="11914" xr:uid="{7AE1BD8D-0C70-48C5-8BA0-47584309CB17}"/>
    <cellStyle name="Comma 10 5 12 2 2 4 2" xfId="19619" xr:uid="{C3BE0185-1F2F-4D76-9AD9-D2202F5E02DE}"/>
    <cellStyle name="Comma 10 5 12 2 2 4 2 2" xfId="52371" xr:uid="{5CA87C3F-A74F-4FA6-8876-094A2C6258E8}"/>
    <cellStyle name="Comma 10 5 12 2 2 4 3" xfId="27326" xr:uid="{E3977A84-D004-46D1-AA70-75B47F791690}"/>
    <cellStyle name="Comma 10 5 12 2 2 4 3 2" xfId="60077" xr:uid="{0491C75F-B266-4EB9-8AF5-2D3B6D429993}"/>
    <cellStyle name="Comma 10 5 12 2 2 4 4" xfId="44666" xr:uid="{0AC7C8D4-8E70-496F-9A77-E771C8147039}"/>
    <cellStyle name="Comma 10 5 12 2 2 4 5" xfId="35030" xr:uid="{B95B3CCD-9B1F-4B59-9D57-DCD99DBE2387}"/>
    <cellStyle name="Comma 10 5 12 2 2 5" xfId="6131" xr:uid="{FEBA4243-ED30-4D59-B6E7-D5C502B8CC79}"/>
    <cellStyle name="Comma 10 5 12 2 2 5 2" xfId="38883" xr:uid="{F331EF76-E438-402D-8386-8AAC04AF462D}"/>
    <cellStyle name="Comma 10 5 12 2 2 6" xfId="13843" xr:uid="{4EC20D33-BEF8-45C3-965A-0493B3482BFE}"/>
    <cellStyle name="Comma 10 5 12 2 2 6 2" xfId="46595" xr:uid="{05898C02-FA7D-4763-A22C-6C709A27680B}"/>
    <cellStyle name="Comma 10 5 12 2 2 7" xfId="21550" xr:uid="{9D1E1B9E-ECE2-4865-A99C-B3B17A3823D1}"/>
    <cellStyle name="Comma 10 5 12 2 2 7 2" xfId="54301" xr:uid="{5908CD81-6A52-481A-B6BD-1E98EB8A8584}"/>
    <cellStyle name="Comma 10 5 12 2 2 8" xfId="36956" xr:uid="{C52DC4DC-9D04-4829-9B62-F389DC9578F0}"/>
    <cellStyle name="Comma 10 5 12 2 2 9" xfId="29254" xr:uid="{83DF95E7-9E06-4B24-959F-34364411D650}"/>
    <cellStyle name="Comma 10 5 12 2 3" xfId="7221" xr:uid="{7C0C1C3C-1B5C-439A-B137-83E0D44B00C4}"/>
    <cellStyle name="Comma 10 5 12 2 3 2" xfId="14926" xr:uid="{4D638DFD-6CCC-4585-B8B7-8AA2FC2B42F5}"/>
    <cellStyle name="Comma 10 5 12 2 3 2 2" xfId="47678" xr:uid="{5F780438-4217-4F0F-B048-3223097B9EBF}"/>
    <cellStyle name="Comma 10 5 12 2 3 3" xfId="22633" xr:uid="{44BD7385-2764-4BDA-83FB-32B078EA30DE}"/>
    <cellStyle name="Comma 10 5 12 2 3 3 2" xfId="55384" xr:uid="{8124D7EB-21B7-4766-9246-E9FFA0FAEC62}"/>
    <cellStyle name="Comma 10 5 12 2 3 4" xfId="39973" xr:uid="{6DADD138-1789-4482-B5FE-94F834AB6AF1}"/>
    <cellStyle name="Comma 10 5 12 2 3 5" xfId="30337" xr:uid="{432FDB58-939A-4F36-B6CF-7276A65A828C}"/>
    <cellStyle name="Comma 10 5 12 2 4" xfId="9146" xr:uid="{3B28ED91-8509-416E-976A-6AC26FDD8D3A}"/>
    <cellStyle name="Comma 10 5 12 2 4 2" xfId="16851" xr:uid="{8028C3A9-47AB-4972-A5A3-BEBD651267DB}"/>
    <cellStyle name="Comma 10 5 12 2 4 2 2" xfId="49603" xr:uid="{21EEA75E-2B89-4796-8A8A-4A3B7289ACFE}"/>
    <cellStyle name="Comma 10 5 12 2 4 3" xfId="24558" xr:uid="{F6215124-D145-4D28-AEAB-5FDA713A8F88}"/>
    <cellStyle name="Comma 10 5 12 2 4 3 2" xfId="57309" xr:uid="{E7CD77CB-5592-47B1-AAB8-76C567602724}"/>
    <cellStyle name="Comma 10 5 12 2 4 4" xfId="41898" xr:uid="{7E4FFBB9-A405-4BD0-913C-370024C6ACA5}"/>
    <cellStyle name="Comma 10 5 12 2 4 5" xfId="32262" xr:uid="{467DB074-123F-413A-A9D2-7EA1C3280E85}"/>
    <cellStyle name="Comma 10 5 12 2 5" xfId="11073" xr:uid="{4BE2951D-FB11-4341-91E5-493CB49C3150}"/>
    <cellStyle name="Comma 10 5 12 2 5 2" xfId="18778" xr:uid="{58F9B8BB-E184-48EB-AC8F-BFE72635A707}"/>
    <cellStyle name="Comma 10 5 12 2 5 2 2" xfId="51530" xr:uid="{FA6AADB2-6832-4962-8ED0-35DF53AE95CF}"/>
    <cellStyle name="Comma 10 5 12 2 5 3" xfId="26485" xr:uid="{8C52B949-3BFE-45F4-A34E-EABFEECD9085}"/>
    <cellStyle name="Comma 10 5 12 2 5 3 2" xfId="59236" xr:uid="{2196AFD1-A592-49FF-970B-5CF332A44019}"/>
    <cellStyle name="Comma 10 5 12 2 5 4" xfId="43825" xr:uid="{AA601E1F-C5CC-46E1-908E-FF63DE286AEA}"/>
    <cellStyle name="Comma 10 5 12 2 5 5" xfId="34189" xr:uid="{A3CB0BE7-B429-45EB-B38C-675D8EB0C7C4}"/>
    <cellStyle name="Comma 10 5 12 2 6" xfId="5290" xr:uid="{0C8DE41F-4C06-4674-9F18-17CDB9C53B7E}"/>
    <cellStyle name="Comma 10 5 12 2 6 2" xfId="38042" xr:uid="{460CDD87-57D1-419D-A302-E3F91A891FE2}"/>
    <cellStyle name="Comma 10 5 12 2 7" xfId="13002" xr:uid="{33C24EA2-C813-4907-B772-8D24D9310498}"/>
    <cellStyle name="Comma 10 5 12 2 7 2" xfId="45754" xr:uid="{21CCBF8E-04F7-4877-8FC5-98257F76D6A5}"/>
    <cellStyle name="Comma 10 5 12 2 8" xfId="20709" xr:uid="{7F79762D-1464-46A1-B9D0-06DB703D0AA1}"/>
    <cellStyle name="Comma 10 5 12 2 8 2" xfId="53460" xr:uid="{E181951A-94CD-4383-84F2-DC90D36A7407}"/>
    <cellStyle name="Comma 10 5 12 2 9" xfId="36115" xr:uid="{1355D17B-346C-4344-836E-4456BA14ACD3}"/>
    <cellStyle name="Comma 10 5 12 3" xfId="3749" xr:uid="{88B7CAB0-856D-4CA1-9181-AFF19B232E7B}"/>
    <cellStyle name="Comma 10 5 12 3 2" xfId="7617" xr:uid="{00752578-E6EE-409B-8C5A-78DDC49A8A14}"/>
    <cellStyle name="Comma 10 5 12 3 2 2" xfId="15322" xr:uid="{146E2281-7F08-47FD-A2DF-E3A192EF816B}"/>
    <cellStyle name="Comma 10 5 12 3 2 2 2" xfId="48074" xr:uid="{0964AEFA-8FEF-44C5-BB08-A4EDA5243A4D}"/>
    <cellStyle name="Comma 10 5 12 3 2 3" xfId="23029" xr:uid="{1E8F115D-41C1-413B-B6A8-CDF8A5454340}"/>
    <cellStyle name="Comma 10 5 12 3 2 3 2" xfId="55780" xr:uid="{128C2B17-0B1F-473C-A217-186E760C8881}"/>
    <cellStyle name="Comma 10 5 12 3 2 4" xfId="40369" xr:uid="{BDCBA261-BECB-4841-9242-6B0298CF0723}"/>
    <cellStyle name="Comma 10 5 12 3 2 5" xfId="30733" xr:uid="{7F25422B-3904-483E-A478-4A595F651358}"/>
    <cellStyle name="Comma 10 5 12 3 3" xfId="9542" xr:uid="{48445401-04DB-4E20-8E17-F315AFC3BC40}"/>
    <cellStyle name="Comma 10 5 12 3 3 2" xfId="17247" xr:uid="{60E11599-077B-4EA7-B962-77025C3D52C6}"/>
    <cellStyle name="Comma 10 5 12 3 3 2 2" xfId="49999" xr:uid="{8A29F592-1B97-4352-B0A8-E21EBA18AF78}"/>
    <cellStyle name="Comma 10 5 12 3 3 3" xfId="24954" xr:uid="{95A42462-0FDB-47D8-AFB3-18675D73EBBC}"/>
    <cellStyle name="Comma 10 5 12 3 3 3 2" xfId="57705" xr:uid="{68773499-39EF-428F-836D-8867EB4287D2}"/>
    <cellStyle name="Comma 10 5 12 3 3 4" xfId="42294" xr:uid="{081EF6CB-CBB5-48A7-82D0-9D7B8141399F}"/>
    <cellStyle name="Comma 10 5 12 3 3 5" xfId="32658" xr:uid="{AF175C26-AB54-42A6-9464-3E10877278B4}"/>
    <cellStyle name="Comma 10 5 12 3 4" xfId="11469" xr:uid="{BFE7CC07-582E-458A-9F3D-A7339B11C448}"/>
    <cellStyle name="Comma 10 5 12 3 4 2" xfId="19174" xr:uid="{81ED8EF5-C445-4EF5-9A4A-3C94D9DC5AA4}"/>
    <cellStyle name="Comma 10 5 12 3 4 2 2" xfId="51926" xr:uid="{388B19C6-D754-4772-9199-2A99200827F7}"/>
    <cellStyle name="Comma 10 5 12 3 4 3" xfId="26881" xr:uid="{520392DD-5AD5-4EF1-BBE8-FFAF31B321D0}"/>
    <cellStyle name="Comma 10 5 12 3 4 3 2" xfId="59632" xr:uid="{BA761887-1D6C-4968-8326-2232D6CEE576}"/>
    <cellStyle name="Comma 10 5 12 3 4 4" xfId="44221" xr:uid="{05743856-E926-46C0-99D5-0798CFD94FDB}"/>
    <cellStyle name="Comma 10 5 12 3 4 5" xfId="34585" xr:uid="{ACD897A4-4FC5-424F-B82E-FE5273F52F02}"/>
    <cellStyle name="Comma 10 5 12 3 5" xfId="5686" xr:uid="{2D51F66B-BDEC-4457-9DD5-80AF2494C4AB}"/>
    <cellStyle name="Comma 10 5 12 3 5 2" xfId="38438" xr:uid="{4223BDDE-D75B-4D13-9562-93AA1AF27A0D}"/>
    <cellStyle name="Comma 10 5 12 3 6" xfId="13398" xr:uid="{23FF7DF8-1868-4F29-85D2-C701D7BD00A1}"/>
    <cellStyle name="Comma 10 5 12 3 6 2" xfId="46150" xr:uid="{30B0A5F9-B6A3-4196-9A66-CE9131E3C384}"/>
    <cellStyle name="Comma 10 5 12 3 7" xfId="21105" xr:uid="{4E7051A6-7DD8-40CF-BEB0-02E188B5556D}"/>
    <cellStyle name="Comma 10 5 12 3 7 2" xfId="53856" xr:uid="{CA454314-80D6-4700-AAC7-A894BA87E01A}"/>
    <cellStyle name="Comma 10 5 12 3 8" xfId="36511" xr:uid="{51857FDE-5C62-4072-9794-6628594966FD}"/>
    <cellStyle name="Comma 10 5 12 3 9" xfId="28809" xr:uid="{E406AA7A-0BB4-4A10-BE98-65887163F4DC}"/>
    <cellStyle name="Comma 10 5 12 4" xfId="6860" xr:uid="{04A2D7E1-20AB-405D-B9DE-234B57DD823C}"/>
    <cellStyle name="Comma 10 5 12 4 2" xfId="14568" xr:uid="{D88B4EAE-42A1-4D2F-B40A-A3DCE265F085}"/>
    <cellStyle name="Comma 10 5 12 4 2 2" xfId="47320" xr:uid="{E810695F-D8FE-4C3B-914C-07F6AD1B137E}"/>
    <cellStyle name="Comma 10 5 12 4 3" xfId="22275" xr:uid="{B5D7CE09-0C6B-4786-A0C4-077E4B9D05E2}"/>
    <cellStyle name="Comma 10 5 12 4 3 2" xfId="55026" xr:uid="{6B65CFCA-78CF-4C79-8A16-B15EDAD9F3FF}"/>
    <cellStyle name="Comma 10 5 12 4 4" xfId="39612" xr:uid="{55E931F5-258A-4AB3-8F91-DA335E3A9213}"/>
    <cellStyle name="Comma 10 5 12 4 5" xfId="29979" xr:uid="{41E0345C-810B-4902-8D7D-5D90AE22A148}"/>
    <cellStyle name="Comma 10 5 12 5" xfId="8787" xr:uid="{2468A2EA-ECF1-45A1-9914-DE3CDC48A763}"/>
    <cellStyle name="Comma 10 5 12 5 2" xfId="16492" xr:uid="{ACB2B844-0E61-4DEE-A558-E8FAACD6B750}"/>
    <cellStyle name="Comma 10 5 12 5 2 2" xfId="49244" xr:uid="{49EBD549-E10C-4B97-8319-07B4194AFF1A}"/>
    <cellStyle name="Comma 10 5 12 5 3" xfId="24199" xr:uid="{3E2723AD-F1FC-46C8-9048-44EE99B7BD31}"/>
    <cellStyle name="Comma 10 5 12 5 3 2" xfId="56950" xr:uid="{88F81DF6-B830-4D22-B6AE-1863945C4824}"/>
    <cellStyle name="Comma 10 5 12 5 4" xfId="41539" xr:uid="{E86D181D-C979-4613-82AC-7F0972241045}"/>
    <cellStyle name="Comma 10 5 12 5 5" xfId="31903" xr:uid="{1985DD82-E970-4929-BCAA-610B4BA4570E}"/>
    <cellStyle name="Comma 10 5 12 6" xfId="10713" xr:uid="{BEC260F1-108C-471C-B5CC-FA874F382943}"/>
    <cellStyle name="Comma 10 5 12 6 2" xfId="18418" xr:uid="{B529F073-D659-4EC9-901D-EE3CD749FA84}"/>
    <cellStyle name="Comma 10 5 12 6 2 2" xfId="51170" xr:uid="{1FB48B7D-DC63-4C11-BBDE-D78F5FDE835E}"/>
    <cellStyle name="Comma 10 5 12 6 3" xfId="26125" xr:uid="{9DABC54B-3FBB-4C2D-863C-14FFB98338CD}"/>
    <cellStyle name="Comma 10 5 12 6 3 2" xfId="58876" xr:uid="{DD84FF4D-B5BB-405C-A219-9D9DAAFD3045}"/>
    <cellStyle name="Comma 10 5 12 6 4" xfId="43465" xr:uid="{6EE81B34-FD06-48E1-B150-31FD7DDE7B07}"/>
    <cellStyle name="Comma 10 5 12 6 5" xfId="33829" xr:uid="{A1AD9D50-7499-42A1-AE07-5811675DC7A0}"/>
    <cellStyle name="Comma 10 5 12 7" xfId="4931" xr:uid="{70D61CAA-594A-4BB8-B355-123A3DD4E35C}"/>
    <cellStyle name="Comma 10 5 12 7 2" xfId="37683" xr:uid="{E6E2A1F6-8BD4-4896-9CA4-99142EB81B57}"/>
    <cellStyle name="Comma 10 5 12 8" xfId="12643" xr:uid="{5BB437EB-1627-4ACD-B6B5-C467BDAC66A8}"/>
    <cellStyle name="Comma 10 5 12 8 2" xfId="45395" xr:uid="{5241E515-8DCF-4CE7-A4B9-C224C4828902}"/>
    <cellStyle name="Comma 10 5 12 9" xfId="20351" xr:uid="{363EA3FE-4D65-4001-94A8-CF9754F9E6D7}"/>
    <cellStyle name="Comma 10 5 12 9 2" xfId="53102" xr:uid="{BA458C4D-7CD5-4DAA-BD69-B3FD8D690477}"/>
    <cellStyle name="Comma 10 5 13" xfId="717" xr:uid="{994D56AF-ADD0-41D8-8EBD-B601E2D85DFC}"/>
    <cellStyle name="Comma 10 5 13 10" xfId="35758" xr:uid="{121818C5-53AD-4EC9-BB39-2D5C42F87094}"/>
    <cellStyle name="Comma 10 5 13 11" xfId="28056" xr:uid="{630F00F1-AD5B-40E3-A625-7360FB2B1DEC}"/>
    <cellStyle name="Comma 10 5 13 12" xfId="2945" xr:uid="{FF480861-27E6-4B09-BD5B-4D154BC54D34}"/>
    <cellStyle name="Comma 10 5 13 13" xfId="60529" xr:uid="{8425E549-9B74-4EC6-8E72-968B7D7842FE}"/>
    <cellStyle name="Comma 10 5 13 2" xfId="2229" xr:uid="{D9513B8A-CE53-42E0-911C-45B741E8D4FC}"/>
    <cellStyle name="Comma 10 5 13 2 10" xfId="28414" xr:uid="{C7D700D4-0B75-4A91-AFDC-B64117B4639C}"/>
    <cellStyle name="Comma 10 5 13 2 11" xfId="3354" xr:uid="{ABA0B892-BFD5-4F20-A44E-F66FFF8693C7}"/>
    <cellStyle name="Comma 10 5 13 2 12" xfId="61245" xr:uid="{F121D88D-B955-4D68-A5F9-74DEA967EB34}"/>
    <cellStyle name="Comma 10 5 13 2 2" xfId="4200" xr:uid="{14A85DEE-47AB-45F6-A0D8-5ED3CB1595D6}"/>
    <cellStyle name="Comma 10 5 13 2 2 2" xfId="8063" xr:uid="{D09F7C16-7A82-44B3-A4DF-DCD5B9108401}"/>
    <cellStyle name="Comma 10 5 13 2 2 2 2" xfId="15768" xr:uid="{FDD0639C-3D87-4379-8F53-F7195D636CDF}"/>
    <cellStyle name="Comma 10 5 13 2 2 2 2 2" xfId="48520" xr:uid="{064B0ABE-3CF5-4999-A150-F2FE46B35C79}"/>
    <cellStyle name="Comma 10 5 13 2 2 2 3" xfId="23475" xr:uid="{A4178769-9E43-481E-A48F-ABF5DCA82528}"/>
    <cellStyle name="Comma 10 5 13 2 2 2 3 2" xfId="56226" xr:uid="{1D39D222-2B1C-445B-A532-A203915BCE7C}"/>
    <cellStyle name="Comma 10 5 13 2 2 2 4" xfId="40815" xr:uid="{977385E6-B5AB-4C71-8097-87DA5DFA968D}"/>
    <cellStyle name="Comma 10 5 13 2 2 2 5" xfId="31179" xr:uid="{46318395-AE4A-4F16-8E70-29ABEE38B356}"/>
    <cellStyle name="Comma 10 5 13 2 2 3" xfId="9988" xr:uid="{34142C0F-E279-4F7D-8FE7-BA41149F06C4}"/>
    <cellStyle name="Comma 10 5 13 2 2 3 2" xfId="17693" xr:uid="{D9B5D115-0E42-4AF1-96BB-BD8E8925FA36}"/>
    <cellStyle name="Comma 10 5 13 2 2 3 2 2" xfId="50445" xr:uid="{CFF9D44C-7B24-474D-A28E-405EAACEF617}"/>
    <cellStyle name="Comma 10 5 13 2 2 3 3" xfId="25400" xr:uid="{69C4FA3E-4F8E-4D8E-886B-E99B910EFCF9}"/>
    <cellStyle name="Comma 10 5 13 2 2 3 3 2" xfId="58151" xr:uid="{01004731-65B1-41F4-B589-627D6DCD0B96}"/>
    <cellStyle name="Comma 10 5 13 2 2 3 4" xfId="42740" xr:uid="{9E8FF6D0-628E-4941-91A4-0E38DC48BF14}"/>
    <cellStyle name="Comma 10 5 13 2 2 3 5" xfId="33104" xr:uid="{3662D1EC-1E70-46A2-BA43-1B07DED4C26B}"/>
    <cellStyle name="Comma 10 5 13 2 2 4" xfId="11915" xr:uid="{CBB6DE05-E561-43E8-9AFD-E56386B2A8B3}"/>
    <cellStyle name="Comma 10 5 13 2 2 4 2" xfId="19620" xr:uid="{73FBABC8-B16C-43C3-B79D-453DE709846E}"/>
    <cellStyle name="Comma 10 5 13 2 2 4 2 2" xfId="52372" xr:uid="{A237A25C-730C-4656-B8E2-D2F3454A3DBC}"/>
    <cellStyle name="Comma 10 5 13 2 2 4 3" xfId="27327" xr:uid="{A9F8F77A-CF00-4D6E-AD4B-2F63198B82A6}"/>
    <cellStyle name="Comma 10 5 13 2 2 4 3 2" xfId="60078" xr:uid="{96C9276C-74DA-49FF-BDA3-A99A34C1B63A}"/>
    <cellStyle name="Comma 10 5 13 2 2 4 4" xfId="44667" xr:uid="{DB3B995C-2A19-499D-9EB6-C3BEF4FF6D48}"/>
    <cellStyle name="Comma 10 5 13 2 2 4 5" xfId="35031" xr:uid="{962D8D91-CC58-4492-9BE3-5C196C186C63}"/>
    <cellStyle name="Comma 10 5 13 2 2 5" xfId="6132" xr:uid="{06298C80-D357-40E7-8ABA-31E23B5F8655}"/>
    <cellStyle name="Comma 10 5 13 2 2 5 2" xfId="38884" xr:uid="{B4C56D83-121C-4A9C-A74A-8496CFAF916E}"/>
    <cellStyle name="Comma 10 5 13 2 2 6" xfId="13844" xr:uid="{6A6AD585-B4E6-4B96-8F01-5F242C42C586}"/>
    <cellStyle name="Comma 10 5 13 2 2 6 2" xfId="46596" xr:uid="{9BF05EB7-694B-4440-A357-A5BBF57C200A}"/>
    <cellStyle name="Comma 10 5 13 2 2 7" xfId="21551" xr:uid="{9EEFD47D-5EE4-4CCB-A13C-E6E381B5CB1C}"/>
    <cellStyle name="Comma 10 5 13 2 2 7 2" xfId="54302" xr:uid="{E0BF8D96-E2D9-4A16-9742-686A36F1FCCB}"/>
    <cellStyle name="Comma 10 5 13 2 2 8" xfId="36957" xr:uid="{B013E739-3780-478C-9E89-E70646DB818B}"/>
    <cellStyle name="Comma 10 5 13 2 2 9" xfId="29255" xr:uid="{684C3D47-8A4D-4555-BFF7-D5B3C2723ED5}"/>
    <cellStyle name="Comma 10 5 13 2 3" xfId="7222" xr:uid="{8AF9991E-1D52-4566-9E1E-2D26DB74DE51}"/>
    <cellStyle name="Comma 10 5 13 2 3 2" xfId="14927" xr:uid="{0985A8CE-23B3-45DD-9E69-51F4D510319C}"/>
    <cellStyle name="Comma 10 5 13 2 3 2 2" xfId="47679" xr:uid="{783B0B56-41DD-4AD0-9328-892BE8C5A181}"/>
    <cellStyle name="Comma 10 5 13 2 3 3" xfId="22634" xr:uid="{4FA095E9-6A9E-4ACE-B930-F94F09A53493}"/>
    <cellStyle name="Comma 10 5 13 2 3 3 2" xfId="55385" xr:uid="{4530FFF0-7EA7-49B5-B953-E6694FAA1F77}"/>
    <cellStyle name="Comma 10 5 13 2 3 4" xfId="39974" xr:uid="{4165B179-94C7-4D6D-96B1-40D052BEA7C4}"/>
    <cellStyle name="Comma 10 5 13 2 3 5" xfId="30338" xr:uid="{2B4884F4-2502-4AD0-BDFA-26D3211B6A8F}"/>
    <cellStyle name="Comma 10 5 13 2 4" xfId="9147" xr:uid="{A117EB5B-D3E6-4192-9B44-B473342EE6A6}"/>
    <cellStyle name="Comma 10 5 13 2 4 2" xfId="16852" xr:uid="{968AE21A-12E8-4E3F-BFC7-A24181735B4B}"/>
    <cellStyle name="Comma 10 5 13 2 4 2 2" xfId="49604" xr:uid="{DC7413A5-B628-4147-8BA3-193324867EEA}"/>
    <cellStyle name="Comma 10 5 13 2 4 3" xfId="24559" xr:uid="{FF3D59A0-9A1C-4FEF-BE5F-2534786B04A0}"/>
    <cellStyle name="Comma 10 5 13 2 4 3 2" xfId="57310" xr:uid="{2D00E4E1-6636-4829-89E7-3EE06FCD758B}"/>
    <cellStyle name="Comma 10 5 13 2 4 4" xfId="41899" xr:uid="{41AAA206-7BFB-4CDC-8AE2-19FD10193DF5}"/>
    <cellStyle name="Comma 10 5 13 2 4 5" xfId="32263" xr:uid="{C54004DC-2A5A-4C13-9C1A-95C0EBDF30AA}"/>
    <cellStyle name="Comma 10 5 13 2 5" xfId="11074" xr:uid="{8E436F97-E9A2-44E1-8B51-4A2887BFDBB4}"/>
    <cellStyle name="Comma 10 5 13 2 5 2" xfId="18779" xr:uid="{7DD7DB08-0BE3-443B-AA56-D0BDBD332A86}"/>
    <cellStyle name="Comma 10 5 13 2 5 2 2" xfId="51531" xr:uid="{9B8064EA-3AD0-4551-9615-A1632157770E}"/>
    <cellStyle name="Comma 10 5 13 2 5 3" xfId="26486" xr:uid="{90C957B0-EDA7-4184-BBDA-D895928EAF59}"/>
    <cellStyle name="Comma 10 5 13 2 5 3 2" xfId="59237" xr:uid="{0F73115E-17A8-4556-BF39-39F4E962D5F7}"/>
    <cellStyle name="Comma 10 5 13 2 5 4" xfId="43826" xr:uid="{E5F4BFF8-95A4-4AE7-A408-86243BDB29B4}"/>
    <cellStyle name="Comma 10 5 13 2 5 5" xfId="34190" xr:uid="{6CB9DA17-68FE-44C7-B902-89EFCFA636D6}"/>
    <cellStyle name="Comma 10 5 13 2 6" xfId="5291" xr:uid="{D3082EBC-0D7B-4306-86ED-A9753741F7A9}"/>
    <cellStyle name="Comma 10 5 13 2 6 2" xfId="38043" xr:uid="{2266C626-E3EC-4AB4-B931-25479AE07874}"/>
    <cellStyle name="Comma 10 5 13 2 7" xfId="13003" xr:uid="{052BA5F0-5CDF-4066-B291-D398A08B5C1E}"/>
    <cellStyle name="Comma 10 5 13 2 7 2" xfId="45755" xr:uid="{7A4751DF-7791-4587-B098-4AAA2D970C88}"/>
    <cellStyle name="Comma 10 5 13 2 8" xfId="20710" xr:uid="{AD15A2C9-1C29-4701-BDC8-77202EE90889}"/>
    <cellStyle name="Comma 10 5 13 2 8 2" xfId="53461" xr:uid="{D9F5BDEF-8D3B-472C-B384-BD5A0B2DA6FF}"/>
    <cellStyle name="Comma 10 5 13 2 9" xfId="36116" xr:uid="{731F2BA9-E25A-40C4-AFA0-D39447C84266}"/>
    <cellStyle name="Comma 10 5 13 3" xfId="3750" xr:uid="{B591F7FB-7934-4B2A-A968-8572E76A9504}"/>
    <cellStyle name="Comma 10 5 13 3 2" xfId="7618" xr:uid="{A5920993-8F2D-4A3E-95DE-A8205D67C24B}"/>
    <cellStyle name="Comma 10 5 13 3 2 2" xfId="15323" xr:uid="{C10ED86F-1802-4F60-A302-85CACD6DB47D}"/>
    <cellStyle name="Comma 10 5 13 3 2 2 2" xfId="48075" xr:uid="{AEE52969-7127-49EB-B507-BF4317646EE6}"/>
    <cellStyle name="Comma 10 5 13 3 2 3" xfId="23030" xr:uid="{9B18223E-36AC-4699-96EE-48524C3FD2E3}"/>
    <cellStyle name="Comma 10 5 13 3 2 3 2" xfId="55781" xr:uid="{48CA3691-7D27-4E94-A244-0DEBA6CFACF7}"/>
    <cellStyle name="Comma 10 5 13 3 2 4" xfId="40370" xr:uid="{D1CE8354-29C4-4449-AAB0-8C63E5C22AA9}"/>
    <cellStyle name="Comma 10 5 13 3 2 5" xfId="30734" xr:uid="{74CBB9A9-4FAF-4ADA-8B0F-302C58BE0018}"/>
    <cellStyle name="Comma 10 5 13 3 3" xfId="9543" xr:uid="{115096B9-2D24-4AE0-AA6E-DE5650C0FC34}"/>
    <cellStyle name="Comma 10 5 13 3 3 2" xfId="17248" xr:uid="{B1BE62E0-71F7-4629-A694-58026444BA6D}"/>
    <cellStyle name="Comma 10 5 13 3 3 2 2" xfId="50000" xr:uid="{02C8F341-BF0E-4F1A-983E-90D5F84E5487}"/>
    <cellStyle name="Comma 10 5 13 3 3 3" xfId="24955" xr:uid="{3DB321A6-A4DD-4BB7-88AE-4F635FE3AD57}"/>
    <cellStyle name="Comma 10 5 13 3 3 3 2" xfId="57706" xr:uid="{6C497973-98BD-4D95-A02B-A56DC1B7069F}"/>
    <cellStyle name="Comma 10 5 13 3 3 4" xfId="42295" xr:uid="{8BD3823E-FD73-4601-9306-DA7D72605400}"/>
    <cellStyle name="Comma 10 5 13 3 3 5" xfId="32659" xr:uid="{CA4ACED0-4D5C-4392-9E1C-ED5C332EF47B}"/>
    <cellStyle name="Comma 10 5 13 3 4" xfId="11470" xr:uid="{06B8FE3D-4E53-45C5-B66E-1D2A8BA0554B}"/>
    <cellStyle name="Comma 10 5 13 3 4 2" xfId="19175" xr:uid="{1991BD91-6BEF-4605-BDD6-185CC19BD570}"/>
    <cellStyle name="Comma 10 5 13 3 4 2 2" xfId="51927" xr:uid="{B9487304-5755-42EF-9E3E-4FD96BBFD394}"/>
    <cellStyle name="Comma 10 5 13 3 4 3" xfId="26882" xr:uid="{6D4D2FDF-2F67-4F41-865C-83A2124A763B}"/>
    <cellStyle name="Comma 10 5 13 3 4 3 2" xfId="59633" xr:uid="{F5F7B5C8-4BF5-43B2-9239-54503EC9B66E}"/>
    <cellStyle name="Comma 10 5 13 3 4 4" xfId="44222" xr:uid="{6A3C674D-2CAF-4C18-83CF-F7316FB2B39B}"/>
    <cellStyle name="Comma 10 5 13 3 4 5" xfId="34586" xr:uid="{136BE959-C5F7-4C8B-810A-5D02595F7DCE}"/>
    <cellStyle name="Comma 10 5 13 3 5" xfId="5687" xr:uid="{1DE30B69-098B-4C49-BE41-9A0257783FA2}"/>
    <cellStyle name="Comma 10 5 13 3 5 2" xfId="38439" xr:uid="{A80CDFBE-57A3-44C3-AF21-675B202396A5}"/>
    <cellStyle name="Comma 10 5 13 3 6" xfId="13399" xr:uid="{126FD798-FDEA-4C6C-A446-10F83856A1BC}"/>
    <cellStyle name="Comma 10 5 13 3 6 2" xfId="46151" xr:uid="{B995864D-3F0D-4968-ACB7-7333BC2525E5}"/>
    <cellStyle name="Comma 10 5 13 3 7" xfId="21106" xr:uid="{0429AB09-B941-4A12-94FF-81E9688C1B50}"/>
    <cellStyle name="Comma 10 5 13 3 7 2" xfId="53857" xr:uid="{EAE8B981-E1C8-4F7C-91E9-B885780E74EA}"/>
    <cellStyle name="Comma 10 5 13 3 8" xfId="36512" xr:uid="{E025E863-E04B-4CE8-A023-24BCF7FA5148}"/>
    <cellStyle name="Comma 10 5 13 3 9" xfId="28810" xr:uid="{C59A0DAE-8C53-4CAF-B552-496D7D1F0AB3}"/>
    <cellStyle name="Comma 10 5 13 4" xfId="6861" xr:uid="{8CC82591-682C-4C09-BBA3-1F6B1E6DD921}"/>
    <cellStyle name="Comma 10 5 13 4 2" xfId="14569" xr:uid="{AC858C0E-CFE2-4F2B-9FD0-D939BCBE0CCD}"/>
    <cellStyle name="Comma 10 5 13 4 2 2" xfId="47321" xr:uid="{F391A300-B06D-445D-819B-8196B7377FD2}"/>
    <cellStyle name="Comma 10 5 13 4 3" xfId="22276" xr:uid="{54A207DA-74F6-425B-AA72-6728CEB6A82A}"/>
    <cellStyle name="Comma 10 5 13 4 3 2" xfId="55027" xr:uid="{1FC4BE1E-D284-46C6-8EF7-18C9E8E7FC69}"/>
    <cellStyle name="Comma 10 5 13 4 4" xfId="39613" xr:uid="{91EAAB40-DB8F-457F-833B-642BBBB8C504}"/>
    <cellStyle name="Comma 10 5 13 4 5" xfId="29980" xr:uid="{F6FE675A-6CD2-45AA-BAF4-E294F1BA2310}"/>
    <cellStyle name="Comma 10 5 13 5" xfId="8788" xr:uid="{E06D849C-6B6C-432A-8D95-96D4592E355C}"/>
    <cellStyle name="Comma 10 5 13 5 2" xfId="16493" xr:uid="{60B62A81-0A4D-45FB-B33F-B55573CD94D1}"/>
    <cellStyle name="Comma 10 5 13 5 2 2" xfId="49245" xr:uid="{F220DB23-6C92-438B-B920-746AE7B12046}"/>
    <cellStyle name="Comma 10 5 13 5 3" xfId="24200" xr:uid="{4FFA2FAE-EE2E-45CD-B05B-6F3DB1380E9D}"/>
    <cellStyle name="Comma 10 5 13 5 3 2" xfId="56951" xr:uid="{30C1D8B0-5719-4560-9031-EA7C1386A5BB}"/>
    <cellStyle name="Comma 10 5 13 5 4" xfId="41540" xr:uid="{6B5F5335-B761-43F4-A89E-CF3DB60FF7AE}"/>
    <cellStyle name="Comma 10 5 13 5 5" xfId="31904" xr:uid="{CF12EBAA-B222-4C1E-B917-692DE82F468A}"/>
    <cellStyle name="Comma 10 5 13 6" xfId="10714" xr:uid="{DDD54B5F-BD5B-4C3A-A333-5D9FD54FB95F}"/>
    <cellStyle name="Comma 10 5 13 6 2" xfId="18419" xr:uid="{7688C262-159E-4F84-A3A1-BC07AD46D948}"/>
    <cellStyle name="Comma 10 5 13 6 2 2" xfId="51171" xr:uid="{0F4BA34F-C00E-4F69-9829-A24719A4BE13}"/>
    <cellStyle name="Comma 10 5 13 6 3" xfId="26126" xr:uid="{9548A849-0E6D-46E6-B744-3AABB001D39C}"/>
    <cellStyle name="Comma 10 5 13 6 3 2" xfId="58877" xr:uid="{5A32522F-CD29-4AB3-8351-24EB86B2D142}"/>
    <cellStyle name="Comma 10 5 13 6 4" xfId="43466" xr:uid="{74A5DEB0-666E-4975-9755-7D65462D4DAB}"/>
    <cellStyle name="Comma 10 5 13 6 5" xfId="33830" xr:uid="{818488E4-86AC-4E32-925D-621F5DB86A92}"/>
    <cellStyle name="Comma 10 5 13 7" xfId="4932" xr:uid="{D39D2222-696C-4F5D-ACDC-3DE79E1C5320}"/>
    <cellStyle name="Comma 10 5 13 7 2" xfId="37684" xr:uid="{6E20E34F-5A6C-48AA-9F8E-370124A270BB}"/>
    <cellStyle name="Comma 10 5 13 8" xfId="12644" xr:uid="{C861BDFC-AC74-45D1-B1E2-49D452C4F969}"/>
    <cellStyle name="Comma 10 5 13 8 2" xfId="45396" xr:uid="{EA902A1D-C577-414A-A946-D365D0C9589E}"/>
    <cellStyle name="Comma 10 5 13 9" xfId="20352" xr:uid="{DB0320B8-7D97-4906-8926-AC6F4102ED7D}"/>
    <cellStyle name="Comma 10 5 13 9 2" xfId="53103" xr:uid="{AD359E48-8392-43F6-985B-35EDD4AF86BE}"/>
    <cellStyle name="Comma 10 5 14" xfId="718" xr:uid="{E2FE4BBD-7F62-4FE6-BD38-6BDB776E174E}"/>
    <cellStyle name="Comma 10 5 14 10" xfId="35759" xr:uid="{2F633E0C-8870-49B9-931B-294A1480A400}"/>
    <cellStyle name="Comma 10 5 14 11" xfId="28057" xr:uid="{B6C8D485-86DC-4AA5-A0B2-E60F4A073664}"/>
    <cellStyle name="Comma 10 5 14 12" xfId="2946" xr:uid="{438A18F5-167B-44C8-9166-1DBD27A694CB}"/>
    <cellStyle name="Comma 10 5 14 13" xfId="60530" xr:uid="{EA639A11-E3AB-469E-AEA8-B9D84B3ABA38}"/>
    <cellStyle name="Comma 10 5 14 2" xfId="2230" xr:uid="{EFA677DA-7420-4572-BCAE-32EA83958F01}"/>
    <cellStyle name="Comma 10 5 14 2 10" xfId="28415" xr:uid="{4C381D75-53FC-4180-B035-ACCB15CEE889}"/>
    <cellStyle name="Comma 10 5 14 2 11" xfId="3355" xr:uid="{90E8119A-D99A-4967-95A6-D07A1F367A33}"/>
    <cellStyle name="Comma 10 5 14 2 12" xfId="61246" xr:uid="{C23F1115-E5E5-42C8-B737-49AEB38AEF7B}"/>
    <cellStyle name="Comma 10 5 14 2 2" xfId="4201" xr:uid="{AF355382-7B84-4ED0-856C-FA0C077B41FA}"/>
    <cellStyle name="Comma 10 5 14 2 2 2" xfId="8064" xr:uid="{F9B16ABD-DEA4-4CAA-85C7-BDCD9DFC212B}"/>
    <cellStyle name="Comma 10 5 14 2 2 2 2" xfId="15769" xr:uid="{C03A396C-3A31-4549-90D9-47E8CEA9841D}"/>
    <cellStyle name="Comma 10 5 14 2 2 2 2 2" xfId="48521" xr:uid="{921DD5D5-F974-4E9E-9C29-1902A515729A}"/>
    <cellStyle name="Comma 10 5 14 2 2 2 3" xfId="23476" xr:uid="{76C3B770-536D-41C2-B056-61F9C30465F1}"/>
    <cellStyle name="Comma 10 5 14 2 2 2 3 2" xfId="56227" xr:uid="{E491C546-8747-4F18-A01B-B3C68B214CBF}"/>
    <cellStyle name="Comma 10 5 14 2 2 2 4" xfId="40816" xr:uid="{2F5D80E1-7464-4CB9-AEF5-7A543F3F73D5}"/>
    <cellStyle name="Comma 10 5 14 2 2 2 5" xfId="31180" xr:uid="{FAA71776-4F06-46C7-912D-AF5C11D41581}"/>
    <cellStyle name="Comma 10 5 14 2 2 3" xfId="9989" xr:uid="{9C929FB8-9161-499A-8D5E-BBD91895A7A2}"/>
    <cellStyle name="Comma 10 5 14 2 2 3 2" xfId="17694" xr:uid="{9FCD6733-BA57-486F-A2C9-8859F42F20D0}"/>
    <cellStyle name="Comma 10 5 14 2 2 3 2 2" xfId="50446" xr:uid="{02161C1E-49C4-4D4E-8875-E1BBEC772B47}"/>
    <cellStyle name="Comma 10 5 14 2 2 3 3" xfId="25401" xr:uid="{F74BCA68-BCA8-43CC-B5DC-C479D4ABA8BE}"/>
    <cellStyle name="Comma 10 5 14 2 2 3 3 2" xfId="58152" xr:uid="{843DAF1B-25AB-453E-BC5A-CFE9B852D721}"/>
    <cellStyle name="Comma 10 5 14 2 2 3 4" xfId="42741" xr:uid="{90E57D5C-3E08-423C-ACBF-402512AB2A60}"/>
    <cellStyle name="Comma 10 5 14 2 2 3 5" xfId="33105" xr:uid="{EE9F3BEE-25C2-477A-8FCE-DFE5862471D4}"/>
    <cellStyle name="Comma 10 5 14 2 2 4" xfId="11916" xr:uid="{535B9E48-F0A7-41EE-ABA5-CD611DE56FC8}"/>
    <cellStyle name="Comma 10 5 14 2 2 4 2" xfId="19621" xr:uid="{A7850A85-3806-4AF8-B41E-AB176F67C1B9}"/>
    <cellStyle name="Comma 10 5 14 2 2 4 2 2" xfId="52373" xr:uid="{37E469D5-EB8B-4086-851C-8935D0BFEAA1}"/>
    <cellStyle name="Comma 10 5 14 2 2 4 3" xfId="27328" xr:uid="{044D8ECF-6405-4D9C-A7F4-14CE60EF9E94}"/>
    <cellStyle name="Comma 10 5 14 2 2 4 3 2" xfId="60079" xr:uid="{B4442011-9EA1-4858-8627-D8C68AECB329}"/>
    <cellStyle name="Comma 10 5 14 2 2 4 4" xfId="44668" xr:uid="{7BED0902-6A71-4433-B353-3322CA72D48B}"/>
    <cellStyle name="Comma 10 5 14 2 2 4 5" xfId="35032" xr:uid="{351D0457-6A43-4C76-9BF6-104B5009FAAE}"/>
    <cellStyle name="Comma 10 5 14 2 2 5" xfId="6133" xr:uid="{C67E55D2-053A-4F44-9085-6443BA56830D}"/>
    <cellStyle name="Comma 10 5 14 2 2 5 2" xfId="38885" xr:uid="{7C9E574C-314F-4DF4-853E-E0F4C7963DCB}"/>
    <cellStyle name="Comma 10 5 14 2 2 6" xfId="13845" xr:uid="{0229E1C5-07EB-4BEA-870B-EB1B0D1EC2EB}"/>
    <cellStyle name="Comma 10 5 14 2 2 6 2" xfId="46597" xr:uid="{9F891FEC-6B8D-4764-A015-FE97555C7B26}"/>
    <cellStyle name="Comma 10 5 14 2 2 7" xfId="21552" xr:uid="{FDC8B438-100E-47B0-AF24-7AD1A48AC57D}"/>
    <cellStyle name="Comma 10 5 14 2 2 7 2" xfId="54303" xr:uid="{2B16FB00-E6C6-4435-BBAE-29E94537D513}"/>
    <cellStyle name="Comma 10 5 14 2 2 8" xfId="36958" xr:uid="{DCC4C1AF-20AB-4B39-AB4C-FC2DEA218E8C}"/>
    <cellStyle name="Comma 10 5 14 2 2 9" xfId="29256" xr:uid="{129B3BBD-9660-49F6-AF28-84836FF65D2D}"/>
    <cellStyle name="Comma 10 5 14 2 3" xfId="7223" xr:uid="{EE5B95C6-2557-463C-A8CD-99EDC4333311}"/>
    <cellStyle name="Comma 10 5 14 2 3 2" xfId="14928" xr:uid="{1C1A3986-AB3B-46C6-B9D0-EE668CCFAF9C}"/>
    <cellStyle name="Comma 10 5 14 2 3 2 2" xfId="47680" xr:uid="{495B9D4D-CF19-4AFF-9A3C-920692F3B7BD}"/>
    <cellStyle name="Comma 10 5 14 2 3 3" xfId="22635" xr:uid="{8DAC9580-9690-47AD-BD5A-4AE0F25A8510}"/>
    <cellStyle name="Comma 10 5 14 2 3 3 2" xfId="55386" xr:uid="{51CBAB7C-4979-455A-83BC-561D3D4E9845}"/>
    <cellStyle name="Comma 10 5 14 2 3 4" xfId="39975" xr:uid="{C8C74503-1AC4-46B8-AF15-562DDE41F06D}"/>
    <cellStyle name="Comma 10 5 14 2 3 5" xfId="30339" xr:uid="{D216E9B8-CFC3-4BCD-9E90-06A0060705F7}"/>
    <cellStyle name="Comma 10 5 14 2 4" xfId="9148" xr:uid="{005B736D-8722-4253-8DC9-A2FB12BBF5A9}"/>
    <cellStyle name="Comma 10 5 14 2 4 2" xfId="16853" xr:uid="{A56976BF-8B21-485A-A032-48AC1447CF4C}"/>
    <cellStyle name="Comma 10 5 14 2 4 2 2" xfId="49605" xr:uid="{7FF078ED-2FD6-4945-9155-312FC681541F}"/>
    <cellStyle name="Comma 10 5 14 2 4 3" xfId="24560" xr:uid="{03F0A62E-7B23-4E75-9D43-ACB81B501448}"/>
    <cellStyle name="Comma 10 5 14 2 4 3 2" xfId="57311" xr:uid="{1A7B94A7-AD7C-409D-A1A3-B1C735CB5F77}"/>
    <cellStyle name="Comma 10 5 14 2 4 4" xfId="41900" xr:uid="{9D92B914-0A28-4492-89C5-EF7ACAAC7C53}"/>
    <cellStyle name="Comma 10 5 14 2 4 5" xfId="32264" xr:uid="{8B1C3B88-A832-4147-8585-39B2F285BBF0}"/>
    <cellStyle name="Comma 10 5 14 2 5" xfId="11075" xr:uid="{CEF58327-7E38-4242-B78A-425AF90DBD33}"/>
    <cellStyle name="Comma 10 5 14 2 5 2" xfId="18780" xr:uid="{7D8798E8-2926-43C9-8E15-E54F395A544F}"/>
    <cellStyle name="Comma 10 5 14 2 5 2 2" xfId="51532" xr:uid="{9C648775-C40C-4D2F-A6C0-D71B3F98281D}"/>
    <cellStyle name="Comma 10 5 14 2 5 3" xfId="26487" xr:uid="{80B44410-E979-4C94-A818-6D5213456DFB}"/>
    <cellStyle name="Comma 10 5 14 2 5 3 2" xfId="59238" xr:uid="{44D7BAAA-D170-4902-8163-D9220D08EE00}"/>
    <cellStyle name="Comma 10 5 14 2 5 4" xfId="43827" xr:uid="{187C1196-1197-41B7-A312-9D841E38CB84}"/>
    <cellStyle name="Comma 10 5 14 2 5 5" xfId="34191" xr:uid="{3D561F70-42B4-4492-AB54-BFC345E7ED99}"/>
    <cellStyle name="Comma 10 5 14 2 6" xfId="5292" xr:uid="{F4342470-0F6D-4244-8C7A-54EA5F43E92F}"/>
    <cellStyle name="Comma 10 5 14 2 6 2" xfId="38044" xr:uid="{2F3E869C-E84D-4475-A073-3694726C6B76}"/>
    <cellStyle name="Comma 10 5 14 2 7" xfId="13004" xr:uid="{67304858-19E7-4856-99DC-76198D6579A5}"/>
    <cellStyle name="Comma 10 5 14 2 7 2" xfId="45756" xr:uid="{DA59DCFA-FC70-4B6C-AAE1-C6EE245F4ED3}"/>
    <cellStyle name="Comma 10 5 14 2 8" xfId="20711" xr:uid="{877620A8-2195-4D59-BC81-339586B5F45F}"/>
    <cellStyle name="Comma 10 5 14 2 8 2" xfId="53462" xr:uid="{DD53CE69-1C34-4738-B744-A7F59AEDC411}"/>
    <cellStyle name="Comma 10 5 14 2 9" xfId="36117" xr:uid="{EAA87728-E9F7-40EB-9978-4584927F6F3B}"/>
    <cellStyle name="Comma 10 5 14 3" xfId="3751" xr:uid="{FF849E94-1D97-4A23-92F0-5FF824C1AF7C}"/>
    <cellStyle name="Comma 10 5 14 3 2" xfId="7619" xr:uid="{C88BBB9C-FC54-4B16-A404-3B131531CF35}"/>
    <cellStyle name="Comma 10 5 14 3 2 2" xfId="15324" xr:uid="{7499999E-1839-4900-89D3-B87204DEAAD7}"/>
    <cellStyle name="Comma 10 5 14 3 2 2 2" xfId="48076" xr:uid="{87D33B0D-AA84-422F-9161-B4A4EF2BC114}"/>
    <cellStyle name="Comma 10 5 14 3 2 3" xfId="23031" xr:uid="{524DC20D-3A42-4A72-91FC-45635C6E641E}"/>
    <cellStyle name="Comma 10 5 14 3 2 3 2" xfId="55782" xr:uid="{A3EA3D5B-7B4E-4B1E-85F9-2B2E048EBBE1}"/>
    <cellStyle name="Comma 10 5 14 3 2 4" xfId="40371" xr:uid="{1B186538-28C0-4978-BB76-0A35C1289A28}"/>
    <cellStyle name="Comma 10 5 14 3 2 5" xfId="30735" xr:uid="{7B907C5D-ADF3-438B-A8A2-82CFF1EA82C9}"/>
    <cellStyle name="Comma 10 5 14 3 3" xfId="9544" xr:uid="{B06AEE97-206E-4FD7-B88E-C9472B5B0D6F}"/>
    <cellStyle name="Comma 10 5 14 3 3 2" xfId="17249" xr:uid="{E38ADF8D-8D49-4E80-B144-FE0BBF03A3A4}"/>
    <cellStyle name="Comma 10 5 14 3 3 2 2" xfId="50001" xr:uid="{4DF9B17C-8033-4E96-B667-3C00877BA2DC}"/>
    <cellStyle name="Comma 10 5 14 3 3 3" xfId="24956" xr:uid="{3E9F507A-602E-40C3-A4C4-52CFA09C75EB}"/>
    <cellStyle name="Comma 10 5 14 3 3 3 2" xfId="57707" xr:uid="{D88049A2-9EDB-49C1-B021-5C367DD83BFC}"/>
    <cellStyle name="Comma 10 5 14 3 3 4" xfId="42296" xr:uid="{E1136BC8-4BBB-497D-81F2-9D98F498C573}"/>
    <cellStyle name="Comma 10 5 14 3 3 5" xfId="32660" xr:uid="{C16057D3-E057-4A26-81C0-DE418523805D}"/>
    <cellStyle name="Comma 10 5 14 3 4" xfId="11471" xr:uid="{871164F0-7C82-4656-A4DE-64EF50C86FE9}"/>
    <cellStyle name="Comma 10 5 14 3 4 2" xfId="19176" xr:uid="{2A2C4D3C-D106-4819-B0B1-D45EB4BDF1B5}"/>
    <cellStyle name="Comma 10 5 14 3 4 2 2" xfId="51928" xr:uid="{FFE8FAAE-E356-4E41-AD90-5B8B1E441791}"/>
    <cellStyle name="Comma 10 5 14 3 4 3" xfId="26883" xr:uid="{022917E2-BBC1-4627-B8F1-B860FEB4F0B3}"/>
    <cellStyle name="Comma 10 5 14 3 4 3 2" xfId="59634" xr:uid="{2B7EE622-3964-4404-821B-3C5F07E0736B}"/>
    <cellStyle name="Comma 10 5 14 3 4 4" xfId="44223" xr:uid="{98030A0E-436A-48F4-AA7B-4FC557B9346C}"/>
    <cellStyle name="Comma 10 5 14 3 4 5" xfId="34587" xr:uid="{6669AA80-59F5-4C0D-8F91-9187454E3E93}"/>
    <cellStyle name="Comma 10 5 14 3 5" xfId="5688" xr:uid="{D0E7563E-71CC-4BFB-B5C6-BF09E464C0A8}"/>
    <cellStyle name="Comma 10 5 14 3 5 2" xfId="38440" xr:uid="{411519D2-6E2B-4995-955D-B2134DA39A5C}"/>
    <cellStyle name="Comma 10 5 14 3 6" xfId="13400" xr:uid="{486347DA-02C0-41D6-84D3-4A9564BA8647}"/>
    <cellStyle name="Comma 10 5 14 3 6 2" xfId="46152" xr:uid="{9D3B7591-CBA9-438C-9225-FE6BEB3E9692}"/>
    <cellStyle name="Comma 10 5 14 3 7" xfId="21107" xr:uid="{2CD31E0B-6E07-4D35-A7EC-AF0F11689E47}"/>
    <cellStyle name="Comma 10 5 14 3 7 2" xfId="53858" xr:uid="{95229C5C-4313-4CFE-A4A1-ECBBA90EA5C4}"/>
    <cellStyle name="Comma 10 5 14 3 8" xfId="36513" xr:uid="{F26B08E4-796C-464B-B284-DBC32341960D}"/>
    <cellStyle name="Comma 10 5 14 3 9" xfId="28811" xr:uid="{CCD8983E-4851-404F-B776-D8976F6F0F34}"/>
    <cellStyle name="Comma 10 5 14 4" xfId="6862" xr:uid="{B625805B-0356-4DEE-BCB0-405F0918BAFC}"/>
    <cellStyle name="Comma 10 5 14 4 2" xfId="14570" xr:uid="{C0906CEF-8548-48B6-AF0E-7C53CDF9AB7F}"/>
    <cellStyle name="Comma 10 5 14 4 2 2" xfId="47322" xr:uid="{A1EA3296-053A-4E65-883D-520CCAC0E9C2}"/>
    <cellStyle name="Comma 10 5 14 4 3" xfId="22277" xr:uid="{A7F53891-E77D-41EB-A471-A06D902ADD49}"/>
    <cellStyle name="Comma 10 5 14 4 3 2" xfId="55028" xr:uid="{C72DD1E8-3EE6-4CDA-A2A1-F831937F5F4B}"/>
    <cellStyle name="Comma 10 5 14 4 4" xfId="39614" xr:uid="{7CE86F3D-5C06-43BB-B71F-7B0CBF55BBE9}"/>
    <cellStyle name="Comma 10 5 14 4 5" xfId="29981" xr:uid="{6F353288-FC74-41E4-B06B-24136AA21A70}"/>
    <cellStyle name="Comma 10 5 14 5" xfId="8789" xr:uid="{B04371BD-A36A-493B-A05E-C5659E18B5A2}"/>
    <cellStyle name="Comma 10 5 14 5 2" xfId="16494" xr:uid="{EC96AACD-5E31-4025-9E07-BA408C5415C9}"/>
    <cellStyle name="Comma 10 5 14 5 2 2" xfId="49246" xr:uid="{D54C96B1-5B8D-4A46-85C6-AB7B098D4FCB}"/>
    <cellStyle name="Comma 10 5 14 5 3" xfId="24201" xr:uid="{61B53153-BD09-4D23-ACF7-1881CF8F6F67}"/>
    <cellStyle name="Comma 10 5 14 5 3 2" xfId="56952" xr:uid="{FCC04FCF-D707-483C-8367-CAC2F466AA60}"/>
    <cellStyle name="Comma 10 5 14 5 4" xfId="41541" xr:uid="{4E26E24C-29BC-4626-AF6B-46A4F78A3CED}"/>
    <cellStyle name="Comma 10 5 14 5 5" xfId="31905" xr:uid="{39C30A30-7B6B-4AF1-8FC6-4325AEDF8DE0}"/>
    <cellStyle name="Comma 10 5 14 6" xfId="10715" xr:uid="{F66E726F-54BC-41DB-883F-D1245FC3D5ED}"/>
    <cellStyle name="Comma 10 5 14 6 2" xfId="18420" xr:uid="{7586E9C4-9FED-4EE6-A542-1CDE2EA6A770}"/>
    <cellStyle name="Comma 10 5 14 6 2 2" xfId="51172" xr:uid="{D9EE013E-82A7-4DA4-A928-1E0B9C1DE37B}"/>
    <cellStyle name="Comma 10 5 14 6 3" xfId="26127" xr:uid="{77B0C864-6BC7-4C4B-8D0C-F1D334F4BAF8}"/>
    <cellStyle name="Comma 10 5 14 6 3 2" xfId="58878" xr:uid="{8A9FD533-2B81-49B4-8EA9-C1F8E411E2B2}"/>
    <cellStyle name="Comma 10 5 14 6 4" xfId="43467" xr:uid="{C7C2C4FE-36B6-4C6D-A5C4-29A1B32848B9}"/>
    <cellStyle name="Comma 10 5 14 6 5" xfId="33831" xr:uid="{339A539D-DBBC-4B3C-9C70-C7B421DC5548}"/>
    <cellStyle name="Comma 10 5 14 7" xfId="4933" xr:uid="{0166ACDC-81DE-48BE-B19F-C39FD4AA3DE9}"/>
    <cellStyle name="Comma 10 5 14 7 2" xfId="37685" xr:uid="{3DFC9999-7DBB-4D7C-86C0-ED7EBEF301E6}"/>
    <cellStyle name="Comma 10 5 14 8" xfId="12645" xr:uid="{10B572D7-0BBE-435C-8B0E-6505C3310454}"/>
    <cellStyle name="Comma 10 5 14 8 2" xfId="45397" xr:uid="{C7AD03A4-1A08-41F2-A48B-A3BC9B8706C7}"/>
    <cellStyle name="Comma 10 5 14 9" xfId="20353" xr:uid="{B88D55D5-90CD-4F59-923A-22F3083022BE}"/>
    <cellStyle name="Comma 10 5 14 9 2" xfId="53104" xr:uid="{5566E45F-BD86-4FE6-9EA2-24691C865C64}"/>
    <cellStyle name="Comma 10 5 15" xfId="719" xr:uid="{E02AD334-1908-4A38-B803-FFF57B832AB2}"/>
    <cellStyle name="Comma 10 5 15 10" xfId="35760" xr:uid="{2D668D82-E66E-47CB-BFD8-7348E0524A3F}"/>
    <cellStyle name="Comma 10 5 15 11" xfId="28058" xr:uid="{91FE2350-38A0-4962-A834-B91571A987B0}"/>
    <cellStyle name="Comma 10 5 15 12" xfId="2947" xr:uid="{C7CE1B64-F1AC-4D0A-A3BC-C251D91B6105}"/>
    <cellStyle name="Comma 10 5 15 13" xfId="60531" xr:uid="{01C0BB9C-C9EB-4BCB-B61E-DA4B1CE29A7E}"/>
    <cellStyle name="Comma 10 5 15 2" xfId="2231" xr:uid="{2284BC76-C5BF-4BC7-AFC7-D50B5F1DCC45}"/>
    <cellStyle name="Comma 10 5 15 2 10" xfId="28416" xr:uid="{8F6954A7-698E-472F-A7DE-7AEEA91F9C47}"/>
    <cellStyle name="Comma 10 5 15 2 11" xfId="3356" xr:uid="{CD36DB7C-E964-40E6-B746-AECD836C6F83}"/>
    <cellStyle name="Comma 10 5 15 2 12" xfId="61247" xr:uid="{359121C5-A98C-49D4-A0B5-0268B1A2C325}"/>
    <cellStyle name="Comma 10 5 15 2 2" xfId="4202" xr:uid="{7F05E3FB-DBA1-40F9-B82F-5E3956FB504C}"/>
    <cellStyle name="Comma 10 5 15 2 2 2" xfId="8065" xr:uid="{35466E75-C3F4-4F25-8989-CD4A60F9118E}"/>
    <cellStyle name="Comma 10 5 15 2 2 2 2" xfId="15770" xr:uid="{07A9E97C-39A0-40C9-8BB4-E5AA802E2CAD}"/>
    <cellStyle name="Comma 10 5 15 2 2 2 2 2" xfId="48522" xr:uid="{A8EDBF50-D99D-4C43-8851-A9D9D6436FAB}"/>
    <cellStyle name="Comma 10 5 15 2 2 2 3" xfId="23477" xr:uid="{17DA48EA-B8C7-4032-AF40-A833B97DE2EB}"/>
    <cellStyle name="Comma 10 5 15 2 2 2 3 2" xfId="56228" xr:uid="{BA35BF92-318E-40B0-BE54-6FD1C80A34B4}"/>
    <cellStyle name="Comma 10 5 15 2 2 2 4" xfId="40817" xr:uid="{A8433698-EDA7-4121-9A26-D913E8C52FB3}"/>
    <cellStyle name="Comma 10 5 15 2 2 2 5" xfId="31181" xr:uid="{A4EA0929-6E8F-4293-A081-5FCB9DC1656D}"/>
    <cellStyle name="Comma 10 5 15 2 2 3" xfId="9990" xr:uid="{8D5C3B70-C5FE-423B-B82B-098C0A625946}"/>
    <cellStyle name="Comma 10 5 15 2 2 3 2" xfId="17695" xr:uid="{F5295C09-90A9-4FCE-88C7-851295F6ECE2}"/>
    <cellStyle name="Comma 10 5 15 2 2 3 2 2" xfId="50447" xr:uid="{1A502DF5-3D48-4200-9602-70B63790DA43}"/>
    <cellStyle name="Comma 10 5 15 2 2 3 3" xfId="25402" xr:uid="{C0BFC25C-DA53-414F-BA3B-0B8C2AC2E38B}"/>
    <cellStyle name="Comma 10 5 15 2 2 3 3 2" xfId="58153" xr:uid="{E6212B68-C74B-418C-905D-F5358CDC5B1D}"/>
    <cellStyle name="Comma 10 5 15 2 2 3 4" xfId="42742" xr:uid="{1AB32412-F558-4BA7-8ACC-8AC8CEC89CBF}"/>
    <cellStyle name="Comma 10 5 15 2 2 3 5" xfId="33106" xr:uid="{98F2C58A-7559-40C0-9652-82E05FB005F0}"/>
    <cellStyle name="Comma 10 5 15 2 2 4" xfId="11917" xr:uid="{54EC0B96-D6AF-41ED-A19D-106C341A99DE}"/>
    <cellStyle name="Comma 10 5 15 2 2 4 2" xfId="19622" xr:uid="{60092693-EE0C-4754-A194-BB1E0FD66623}"/>
    <cellStyle name="Comma 10 5 15 2 2 4 2 2" xfId="52374" xr:uid="{C28E4BDF-7E5D-40B0-9263-84BD633DEFE4}"/>
    <cellStyle name="Comma 10 5 15 2 2 4 3" xfId="27329" xr:uid="{246C3BEB-849C-4C45-A706-9AC8C8E71ADE}"/>
    <cellStyle name="Comma 10 5 15 2 2 4 3 2" xfId="60080" xr:uid="{366A4F57-3EF4-4244-ADE9-E42F027A37AA}"/>
    <cellStyle name="Comma 10 5 15 2 2 4 4" xfId="44669" xr:uid="{2529EBA5-874C-46DC-8A32-DACA6A45BF3A}"/>
    <cellStyle name="Comma 10 5 15 2 2 4 5" xfId="35033" xr:uid="{392FED27-A2B4-427D-914E-7932FBBD38B6}"/>
    <cellStyle name="Comma 10 5 15 2 2 5" xfId="6134" xr:uid="{8233D2A0-94A9-4DB5-AFA4-6A9C512628CA}"/>
    <cellStyle name="Comma 10 5 15 2 2 5 2" xfId="38886" xr:uid="{45BD3767-D615-4348-9B4B-500F1603B002}"/>
    <cellStyle name="Comma 10 5 15 2 2 6" xfId="13846" xr:uid="{5A2527A2-DC76-4E3E-BB97-879956F2C6F5}"/>
    <cellStyle name="Comma 10 5 15 2 2 6 2" xfId="46598" xr:uid="{53E7861E-DE26-4A58-8AB1-F3DEB056C02B}"/>
    <cellStyle name="Comma 10 5 15 2 2 7" xfId="21553" xr:uid="{7AB857EB-AEC0-4ED5-A129-0F31380892D0}"/>
    <cellStyle name="Comma 10 5 15 2 2 7 2" xfId="54304" xr:uid="{76AD444B-5A29-4C4B-B7B4-E1D07E4A8806}"/>
    <cellStyle name="Comma 10 5 15 2 2 8" xfId="36959" xr:uid="{122CED09-F772-42C6-A484-C912DBA4E168}"/>
    <cellStyle name="Comma 10 5 15 2 2 9" xfId="29257" xr:uid="{DF99BA58-9EE6-4473-93B5-57618C88919D}"/>
    <cellStyle name="Comma 10 5 15 2 3" xfId="7224" xr:uid="{0D397AA1-37ED-4ABB-8DF1-9DC06AE13C7C}"/>
    <cellStyle name="Comma 10 5 15 2 3 2" xfId="14929" xr:uid="{8D3F76DF-26EC-4578-83AC-DB17CC14C2AF}"/>
    <cellStyle name="Comma 10 5 15 2 3 2 2" xfId="47681" xr:uid="{BA84EA78-F389-46CC-97B4-1386FB2BEE99}"/>
    <cellStyle name="Comma 10 5 15 2 3 3" xfId="22636" xr:uid="{C3BD5A18-3956-43FA-BC47-CA5EDFA88A68}"/>
    <cellStyle name="Comma 10 5 15 2 3 3 2" xfId="55387" xr:uid="{F27EDB39-B0A3-4EEF-B523-FCC845558981}"/>
    <cellStyle name="Comma 10 5 15 2 3 4" xfId="39976" xr:uid="{0B510C2E-DA13-4F2C-B67C-EB4915FA56B8}"/>
    <cellStyle name="Comma 10 5 15 2 3 5" xfId="30340" xr:uid="{6991D23A-4BB7-4314-8886-A24BCC968102}"/>
    <cellStyle name="Comma 10 5 15 2 4" xfId="9149" xr:uid="{F6EBBEA3-09BB-4917-B573-B26EEAE15EB9}"/>
    <cellStyle name="Comma 10 5 15 2 4 2" xfId="16854" xr:uid="{03014D47-E4A8-4D71-BAB7-40202B0968AF}"/>
    <cellStyle name="Comma 10 5 15 2 4 2 2" xfId="49606" xr:uid="{FD07A142-D7C6-4E01-A095-B0505541E2D6}"/>
    <cellStyle name="Comma 10 5 15 2 4 3" xfId="24561" xr:uid="{8673D8D1-D55D-4DBE-B52C-6CF5F83FB146}"/>
    <cellStyle name="Comma 10 5 15 2 4 3 2" xfId="57312" xr:uid="{2841A110-AC69-4D27-A573-8EC2A69F5D75}"/>
    <cellStyle name="Comma 10 5 15 2 4 4" xfId="41901" xr:uid="{4B0F2794-6E46-410B-A38A-799109E5D7F8}"/>
    <cellStyle name="Comma 10 5 15 2 4 5" xfId="32265" xr:uid="{8FF250E1-9800-493A-826E-7CF157C4A4B6}"/>
    <cellStyle name="Comma 10 5 15 2 5" xfId="11076" xr:uid="{9D398757-E27A-48D8-B9C3-40B30833DBE5}"/>
    <cellStyle name="Comma 10 5 15 2 5 2" xfId="18781" xr:uid="{4A224CA8-F60B-4030-9401-B1AAEEA4946A}"/>
    <cellStyle name="Comma 10 5 15 2 5 2 2" xfId="51533" xr:uid="{A0B07027-BB2F-4423-B4D7-B37FB51F56B6}"/>
    <cellStyle name="Comma 10 5 15 2 5 3" xfId="26488" xr:uid="{0450B3A1-C124-46EE-A3EE-3E27CC6755EA}"/>
    <cellStyle name="Comma 10 5 15 2 5 3 2" xfId="59239" xr:uid="{E5A0563D-0A6B-4607-A41D-5B109CC33C0C}"/>
    <cellStyle name="Comma 10 5 15 2 5 4" xfId="43828" xr:uid="{3BDC64A5-44D8-4729-AB4D-4B0A9F841EE0}"/>
    <cellStyle name="Comma 10 5 15 2 5 5" xfId="34192" xr:uid="{B59CDB7C-82F1-4FDB-92AF-AD2BBE2D0BB7}"/>
    <cellStyle name="Comma 10 5 15 2 6" xfId="5293" xr:uid="{3FC6AC0F-23A4-4390-A278-35AB3C03CB79}"/>
    <cellStyle name="Comma 10 5 15 2 6 2" xfId="38045" xr:uid="{DD63CED2-61F5-4DE4-9AA2-82EF352F6908}"/>
    <cellStyle name="Comma 10 5 15 2 7" xfId="13005" xr:uid="{57CCBFEF-47C6-4659-A846-FA8CED22E95C}"/>
    <cellStyle name="Comma 10 5 15 2 7 2" xfId="45757" xr:uid="{CAAB8551-FBFD-405B-8207-0E9347106F9F}"/>
    <cellStyle name="Comma 10 5 15 2 8" xfId="20712" xr:uid="{3583D7DD-E2D3-4D50-B23C-BA9AF177BB55}"/>
    <cellStyle name="Comma 10 5 15 2 8 2" xfId="53463" xr:uid="{DA13F5F2-80B7-463E-976A-F3D4B96167E0}"/>
    <cellStyle name="Comma 10 5 15 2 9" xfId="36118" xr:uid="{A6A70FA1-0232-4B03-8BBB-E9F4AD65A195}"/>
    <cellStyle name="Comma 10 5 15 3" xfId="3752" xr:uid="{A01C571D-6F61-4DBC-AE15-99D70619D030}"/>
    <cellStyle name="Comma 10 5 15 3 2" xfId="7620" xr:uid="{49739AA0-7EE4-4A94-B080-99729DCFE1BA}"/>
    <cellStyle name="Comma 10 5 15 3 2 2" xfId="15325" xr:uid="{68188519-FFD0-45ED-A06E-A01F2353A638}"/>
    <cellStyle name="Comma 10 5 15 3 2 2 2" xfId="48077" xr:uid="{91C12F9A-DAA0-4CD4-BA1D-59F6E498D9CD}"/>
    <cellStyle name="Comma 10 5 15 3 2 3" xfId="23032" xr:uid="{71B55143-05DA-431B-8FA9-BBFEF02941FA}"/>
    <cellStyle name="Comma 10 5 15 3 2 3 2" xfId="55783" xr:uid="{7BBA3651-9CD6-49E8-A389-ABAA167D5A43}"/>
    <cellStyle name="Comma 10 5 15 3 2 4" xfId="40372" xr:uid="{A4D3B828-C78D-4A66-B653-60C4F258C036}"/>
    <cellStyle name="Comma 10 5 15 3 2 5" xfId="30736" xr:uid="{8E246E23-F260-4314-B1FA-7F1ACF708E08}"/>
    <cellStyle name="Comma 10 5 15 3 3" xfId="9545" xr:uid="{862658E4-1B74-4B18-829A-420449A01F60}"/>
    <cellStyle name="Comma 10 5 15 3 3 2" xfId="17250" xr:uid="{C40836F2-36ED-4726-A7D6-547DE9400B73}"/>
    <cellStyle name="Comma 10 5 15 3 3 2 2" xfId="50002" xr:uid="{B660C54F-9277-40AB-9A80-832422638086}"/>
    <cellStyle name="Comma 10 5 15 3 3 3" xfId="24957" xr:uid="{22C1AFDA-7FD9-4CD8-B5C4-B06A7ADE214F}"/>
    <cellStyle name="Comma 10 5 15 3 3 3 2" xfId="57708" xr:uid="{A377800D-1670-4217-9362-0926A84D00F1}"/>
    <cellStyle name="Comma 10 5 15 3 3 4" xfId="42297" xr:uid="{14495449-227A-40D9-94BC-F3A4989DFEDA}"/>
    <cellStyle name="Comma 10 5 15 3 3 5" xfId="32661" xr:uid="{F55FDD94-BA98-49D3-8CF6-53DD45B31487}"/>
    <cellStyle name="Comma 10 5 15 3 4" xfId="11472" xr:uid="{BF4E63C0-8B85-4111-B548-E8F54DF38B43}"/>
    <cellStyle name="Comma 10 5 15 3 4 2" xfId="19177" xr:uid="{597DF1F0-80A2-4615-9552-481C4289502C}"/>
    <cellStyle name="Comma 10 5 15 3 4 2 2" xfId="51929" xr:uid="{8958C466-9D03-4A63-9A31-138B46F7E3A6}"/>
    <cellStyle name="Comma 10 5 15 3 4 3" xfId="26884" xr:uid="{6CBC68DC-E44D-446C-B4F7-13B93DDE0908}"/>
    <cellStyle name="Comma 10 5 15 3 4 3 2" xfId="59635" xr:uid="{4D6FB9E2-1DE8-4FA5-80F9-17FDFDA08127}"/>
    <cellStyle name="Comma 10 5 15 3 4 4" xfId="44224" xr:uid="{E49DA145-B079-4A55-81B8-9CCA6E317D6F}"/>
    <cellStyle name="Comma 10 5 15 3 4 5" xfId="34588" xr:uid="{FBF270C4-B175-4AF8-87DB-F2A1528A50E8}"/>
    <cellStyle name="Comma 10 5 15 3 5" xfId="5689" xr:uid="{FAAA89B0-0659-4A39-B249-51614BE4D372}"/>
    <cellStyle name="Comma 10 5 15 3 5 2" xfId="38441" xr:uid="{A401D2B9-4091-4356-826C-531D1EE68FD4}"/>
    <cellStyle name="Comma 10 5 15 3 6" xfId="13401" xr:uid="{747621EF-ED9E-4AFF-A71C-0CA7DB0FE1A6}"/>
    <cellStyle name="Comma 10 5 15 3 6 2" xfId="46153" xr:uid="{A91AF890-1701-4E90-A5E2-9A4EDC9B2EDF}"/>
    <cellStyle name="Comma 10 5 15 3 7" xfId="21108" xr:uid="{0308AA85-2356-4C3E-8423-C8EC74F2388C}"/>
    <cellStyle name="Comma 10 5 15 3 7 2" xfId="53859" xr:uid="{A2FDB754-82AF-498F-BA3A-AC7983115BB0}"/>
    <cellStyle name="Comma 10 5 15 3 8" xfId="36514" xr:uid="{A81AD64E-760C-45F8-8992-EF459F91EF84}"/>
    <cellStyle name="Comma 10 5 15 3 9" xfId="28812" xr:uid="{838CBD7D-F05A-4D37-BAE4-EA03145157BC}"/>
    <cellStyle name="Comma 10 5 15 4" xfId="6863" xr:uid="{27E0341B-E884-4F5A-94E0-AB4F94E33F43}"/>
    <cellStyle name="Comma 10 5 15 4 2" xfId="14571" xr:uid="{9966D25E-EEA0-4BF0-895B-CB9AA1A80262}"/>
    <cellStyle name="Comma 10 5 15 4 2 2" xfId="47323" xr:uid="{7B7F9610-B2CC-4F6E-A51E-21975B154B9D}"/>
    <cellStyle name="Comma 10 5 15 4 3" xfId="22278" xr:uid="{68711309-17D0-4E83-8198-9DE66D13A769}"/>
    <cellStyle name="Comma 10 5 15 4 3 2" xfId="55029" xr:uid="{14F4885F-1A45-4909-BB64-BE5F105ABF2A}"/>
    <cellStyle name="Comma 10 5 15 4 4" xfId="39615" xr:uid="{2DC49FAA-984A-4063-B749-2D194C6E4AE0}"/>
    <cellStyle name="Comma 10 5 15 4 5" xfId="29982" xr:uid="{C97FB5DE-3E68-47DB-B318-0A07B6A8E159}"/>
    <cellStyle name="Comma 10 5 15 5" xfId="8790" xr:uid="{4EA0F46C-85A7-43A7-B444-4FCBC600699D}"/>
    <cellStyle name="Comma 10 5 15 5 2" xfId="16495" xr:uid="{8F4E1731-8E4F-4038-8830-7E8ACA3FD9E4}"/>
    <cellStyle name="Comma 10 5 15 5 2 2" xfId="49247" xr:uid="{DC1807A1-1805-4840-B725-1BA5581C8773}"/>
    <cellStyle name="Comma 10 5 15 5 3" xfId="24202" xr:uid="{A428B1BF-6B37-4696-B3AC-EA625726B755}"/>
    <cellStyle name="Comma 10 5 15 5 3 2" xfId="56953" xr:uid="{FACD944D-19EA-4096-9815-63516F18AD01}"/>
    <cellStyle name="Comma 10 5 15 5 4" xfId="41542" xr:uid="{37855A38-BFC7-4852-AA81-FDA71648AC92}"/>
    <cellStyle name="Comma 10 5 15 5 5" xfId="31906" xr:uid="{DAEFA82D-FE61-467F-9D1E-2D3113C08F1B}"/>
    <cellStyle name="Comma 10 5 15 6" xfId="10716" xr:uid="{35E3F34F-B2AC-4410-8CEA-EBB979E8D4BF}"/>
    <cellStyle name="Comma 10 5 15 6 2" xfId="18421" xr:uid="{694A5D7D-B002-46C0-839F-0309FDEA7270}"/>
    <cellStyle name="Comma 10 5 15 6 2 2" xfId="51173" xr:uid="{02404967-E7D9-443D-BD15-7A35EF7B813E}"/>
    <cellStyle name="Comma 10 5 15 6 3" xfId="26128" xr:uid="{48556EDD-37CD-4FFA-9B43-8E856E33F87A}"/>
    <cellStyle name="Comma 10 5 15 6 3 2" xfId="58879" xr:uid="{65A9C9B1-2593-4B92-88A4-442BE52AAD67}"/>
    <cellStyle name="Comma 10 5 15 6 4" xfId="43468" xr:uid="{EB9660B9-DA43-4E61-8BA3-0C72B47078B0}"/>
    <cellStyle name="Comma 10 5 15 6 5" xfId="33832" xr:uid="{2A5AAE72-6CBB-4862-95BD-9BD096465D96}"/>
    <cellStyle name="Comma 10 5 15 7" xfId="4934" xr:uid="{8219A97C-49DA-4191-9A8E-3CA45C8650B3}"/>
    <cellStyle name="Comma 10 5 15 7 2" xfId="37686" xr:uid="{7C8DFB5F-41B8-4F22-9A47-B126D56A388A}"/>
    <cellStyle name="Comma 10 5 15 8" xfId="12646" xr:uid="{DD18D454-EE43-409E-B089-1D0BA174344C}"/>
    <cellStyle name="Comma 10 5 15 8 2" xfId="45398" xr:uid="{25BD09E6-05EC-4D36-86CD-41EBBBA93C60}"/>
    <cellStyle name="Comma 10 5 15 9" xfId="20354" xr:uid="{4F91A45A-C21C-4F7E-8C98-C245D5102981}"/>
    <cellStyle name="Comma 10 5 15 9 2" xfId="53105" xr:uid="{DDCD58AF-8356-4C96-A3E9-2E2E907E557F}"/>
    <cellStyle name="Comma 10 5 16" xfId="720" xr:uid="{F5BDD6E5-6CA7-4FFD-AAA7-0CDBFB5B2107}"/>
    <cellStyle name="Comma 10 5 16 10" xfId="35761" xr:uid="{45C7F877-B862-4736-87A8-67B98F35A08D}"/>
    <cellStyle name="Comma 10 5 16 11" xfId="28059" xr:uid="{21A62FEA-7327-46F2-A10D-9A0FD0664F47}"/>
    <cellStyle name="Comma 10 5 16 12" xfId="2948" xr:uid="{2D7F7D00-9133-4433-9A34-17BCB4A20899}"/>
    <cellStyle name="Comma 10 5 16 13" xfId="60532" xr:uid="{7C11CEE1-4E37-4286-AED4-EB9EE9819927}"/>
    <cellStyle name="Comma 10 5 16 2" xfId="2232" xr:uid="{D2FB5252-1D5B-45E8-AB0D-42D6D71B93AF}"/>
    <cellStyle name="Comma 10 5 16 2 10" xfId="28417" xr:uid="{370E5ABE-7F26-488C-BAF2-04829E8F52CA}"/>
    <cellStyle name="Comma 10 5 16 2 11" xfId="3357" xr:uid="{B5979DBF-262B-4917-B04F-3BA192CC31BF}"/>
    <cellStyle name="Comma 10 5 16 2 12" xfId="61248" xr:uid="{9CFEFE8E-0DA2-450F-894B-4442DBA4F7AF}"/>
    <cellStyle name="Comma 10 5 16 2 2" xfId="4203" xr:uid="{E59C65EB-D6FA-4E25-9B99-2D27441067CD}"/>
    <cellStyle name="Comma 10 5 16 2 2 2" xfId="8066" xr:uid="{AD2B11D3-1C7E-44E0-9A53-F048359D7821}"/>
    <cellStyle name="Comma 10 5 16 2 2 2 2" xfId="15771" xr:uid="{1F86DA22-0EB2-4854-9611-56C1AE93DC27}"/>
    <cellStyle name="Comma 10 5 16 2 2 2 2 2" xfId="48523" xr:uid="{3BA0D298-1CB9-4E72-B9D2-89A57D8164A1}"/>
    <cellStyle name="Comma 10 5 16 2 2 2 3" xfId="23478" xr:uid="{660B1268-4B2D-4178-9262-100DA2F8E20C}"/>
    <cellStyle name="Comma 10 5 16 2 2 2 3 2" xfId="56229" xr:uid="{EC722E5B-604C-4201-B493-7B0CF5CB885A}"/>
    <cellStyle name="Comma 10 5 16 2 2 2 4" xfId="40818" xr:uid="{8DC99265-A68E-49B0-8D76-9A8D9D654A51}"/>
    <cellStyle name="Comma 10 5 16 2 2 2 5" xfId="31182" xr:uid="{AC862652-76FF-43FC-AA1E-0AA403392D34}"/>
    <cellStyle name="Comma 10 5 16 2 2 3" xfId="9991" xr:uid="{0C525F0B-7A64-42A8-B20D-59038AC80F33}"/>
    <cellStyle name="Comma 10 5 16 2 2 3 2" xfId="17696" xr:uid="{84F69E8A-3F4B-4FE8-998A-02C47D5F447E}"/>
    <cellStyle name="Comma 10 5 16 2 2 3 2 2" xfId="50448" xr:uid="{B3037D29-8FA8-4D54-B011-AC60FC23AB78}"/>
    <cellStyle name="Comma 10 5 16 2 2 3 3" xfId="25403" xr:uid="{F0179153-C29B-4677-AA9D-9655CFE9918F}"/>
    <cellStyle name="Comma 10 5 16 2 2 3 3 2" xfId="58154" xr:uid="{4E64A354-47A5-47FD-8480-A573EB9D3670}"/>
    <cellStyle name="Comma 10 5 16 2 2 3 4" xfId="42743" xr:uid="{E2CE52A3-8CA6-4FDB-A349-4900485ED4CB}"/>
    <cellStyle name="Comma 10 5 16 2 2 3 5" xfId="33107" xr:uid="{2FFF958F-90B3-41EE-A1E4-B2D7A26190C6}"/>
    <cellStyle name="Comma 10 5 16 2 2 4" xfId="11918" xr:uid="{FB20D1B4-8211-49E7-864E-8B73C24BB033}"/>
    <cellStyle name="Comma 10 5 16 2 2 4 2" xfId="19623" xr:uid="{F35C5A0D-F0CF-45E4-8060-3C7CE4E3238C}"/>
    <cellStyle name="Comma 10 5 16 2 2 4 2 2" xfId="52375" xr:uid="{7DFCD95B-004C-4910-A418-7E3491A47B11}"/>
    <cellStyle name="Comma 10 5 16 2 2 4 3" xfId="27330" xr:uid="{89D0A799-EEF8-443A-AC1C-6DA8018FB5C9}"/>
    <cellStyle name="Comma 10 5 16 2 2 4 3 2" xfId="60081" xr:uid="{1928D9F9-38C8-4AF0-B0C5-DA6D5B8F173F}"/>
    <cellStyle name="Comma 10 5 16 2 2 4 4" xfId="44670" xr:uid="{083BF12D-5C67-467C-98AA-F5779E6FC13D}"/>
    <cellStyle name="Comma 10 5 16 2 2 4 5" xfId="35034" xr:uid="{895F1565-66B4-4C89-A848-48753C6E2AB2}"/>
    <cellStyle name="Comma 10 5 16 2 2 5" xfId="6135" xr:uid="{B76E6C0F-C6EC-4FC4-B9E9-FF20888E4E5C}"/>
    <cellStyle name="Comma 10 5 16 2 2 5 2" xfId="38887" xr:uid="{22712011-F03B-405E-9724-4D7EA7548593}"/>
    <cellStyle name="Comma 10 5 16 2 2 6" xfId="13847" xr:uid="{105E5A32-F0C7-4635-A890-3D571109ACA5}"/>
    <cellStyle name="Comma 10 5 16 2 2 6 2" xfId="46599" xr:uid="{30D28B62-2393-4E55-9C90-1E28AFF90E92}"/>
    <cellStyle name="Comma 10 5 16 2 2 7" xfId="21554" xr:uid="{C41A5655-F735-4296-BC11-4D4E72D7FB18}"/>
    <cellStyle name="Comma 10 5 16 2 2 7 2" xfId="54305" xr:uid="{A0D32843-1F81-4A0D-8375-BBD9AA23E9DC}"/>
    <cellStyle name="Comma 10 5 16 2 2 8" xfId="36960" xr:uid="{40F65EF6-66F0-44B1-AD10-086370E21FF7}"/>
    <cellStyle name="Comma 10 5 16 2 2 9" xfId="29258" xr:uid="{DC122EBB-6514-46E0-B70A-861398E4F204}"/>
    <cellStyle name="Comma 10 5 16 2 3" xfId="7225" xr:uid="{7763F39D-DB75-4AF5-95B2-3E5C04A5E616}"/>
    <cellStyle name="Comma 10 5 16 2 3 2" xfId="14930" xr:uid="{30ECADC1-5D63-4A06-A001-8E020996E203}"/>
    <cellStyle name="Comma 10 5 16 2 3 2 2" xfId="47682" xr:uid="{EF83293A-7039-400C-A406-AC8BA5770333}"/>
    <cellStyle name="Comma 10 5 16 2 3 3" xfId="22637" xr:uid="{6CADCD8A-1CF3-42EE-95AE-8934D9E2E5EE}"/>
    <cellStyle name="Comma 10 5 16 2 3 3 2" xfId="55388" xr:uid="{8E8199C8-323D-45BE-97D0-B736B1F9A4BC}"/>
    <cellStyle name="Comma 10 5 16 2 3 4" xfId="39977" xr:uid="{3C801C42-97D6-4D0E-9DBA-5912C0E77D5F}"/>
    <cellStyle name="Comma 10 5 16 2 3 5" xfId="30341" xr:uid="{955A5C7D-DDB3-43C8-BDBC-9289F96F31F1}"/>
    <cellStyle name="Comma 10 5 16 2 4" xfId="9150" xr:uid="{4EF292C8-55F0-475A-BF0A-80139AFFDE4A}"/>
    <cellStyle name="Comma 10 5 16 2 4 2" xfId="16855" xr:uid="{13C06236-7A17-45DD-A8E4-FF30DDC9B188}"/>
    <cellStyle name="Comma 10 5 16 2 4 2 2" xfId="49607" xr:uid="{E61738B5-1D1A-434A-B87A-D811584B63AA}"/>
    <cellStyle name="Comma 10 5 16 2 4 3" xfId="24562" xr:uid="{B724C551-7615-4C3D-8021-65E7485983B0}"/>
    <cellStyle name="Comma 10 5 16 2 4 3 2" xfId="57313" xr:uid="{4885B2D6-3682-4F22-86E1-50CD7F41EA17}"/>
    <cellStyle name="Comma 10 5 16 2 4 4" xfId="41902" xr:uid="{8FDE4CBB-CF16-4D58-B052-D69385AE1E67}"/>
    <cellStyle name="Comma 10 5 16 2 4 5" xfId="32266" xr:uid="{697995E9-2834-405D-8BBB-B689074F58AA}"/>
    <cellStyle name="Comma 10 5 16 2 5" xfId="11077" xr:uid="{2BD586EE-3AF0-4E4B-80DF-8719F230F8D3}"/>
    <cellStyle name="Comma 10 5 16 2 5 2" xfId="18782" xr:uid="{0D68DB98-753B-4BA6-8133-D88BD85B383E}"/>
    <cellStyle name="Comma 10 5 16 2 5 2 2" xfId="51534" xr:uid="{238E7FF7-B28C-4D64-827B-F3EC6E573689}"/>
    <cellStyle name="Comma 10 5 16 2 5 3" xfId="26489" xr:uid="{7638D5CF-BF20-4130-A560-6A6E10455167}"/>
    <cellStyle name="Comma 10 5 16 2 5 3 2" xfId="59240" xr:uid="{DDFC5CE7-4FD8-4BDB-B81C-72140C7E960E}"/>
    <cellStyle name="Comma 10 5 16 2 5 4" xfId="43829" xr:uid="{E95FE020-CFC1-4F03-8055-0898F53DB7B2}"/>
    <cellStyle name="Comma 10 5 16 2 5 5" xfId="34193" xr:uid="{0699D541-042E-4A4C-86CE-83B4CF872797}"/>
    <cellStyle name="Comma 10 5 16 2 6" xfId="5294" xr:uid="{E15EF1DE-0749-4E78-9228-D213929CAB69}"/>
    <cellStyle name="Comma 10 5 16 2 6 2" xfId="38046" xr:uid="{B71464A9-8984-44D3-B6DF-3411458D7594}"/>
    <cellStyle name="Comma 10 5 16 2 7" xfId="13006" xr:uid="{E91CC8B4-554F-4FF8-8593-65B1AF4985EE}"/>
    <cellStyle name="Comma 10 5 16 2 7 2" xfId="45758" xr:uid="{D6F038FD-89CB-4277-AA7A-B99E72053381}"/>
    <cellStyle name="Comma 10 5 16 2 8" xfId="20713" xr:uid="{C1BD50E1-9E01-44F5-872E-277202868552}"/>
    <cellStyle name="Comma 10 5 16 2 8 2" xfId="53464" xr:uid="{D3246011-36F3-498D-A80B-2179AE8EA3F0}"/>
    <cellStyle name="Comma 10 5 16 2 9" xfId="36119" xr:uid="{2C25721F-BA3B-4522-B8C2-6172E7661B61}"/>
    <cellStyle name="Comma 10 5 16 3" xfId="3753" xr:uid="{EDEF1267-E7E9-46D4-A837-C66F41CC3EEE}"/>
    <cellStyle name="Comma 10 5 16 3 2" xfId="7621" xr:uid="{6D07E20C-CA47-4436-8899-9323E0DE41CC}"/>
    <cellStyle name="Comma 10 5 16 3 2 2" xfId="15326" xr:uid="{EB990C0C-9FB3-4B7C-A93A-770228755248}"/>
    <cellStyle name="Comma 10 5 16 3 2 2 2" xfId="48078" xr:uid="{6BC9A8C0-62FD-4FF2-A55C-86EB100EC42A}"/>
    <cellStyle name="Comma 10 5 16 3 2 3" xfId="23033" xr:uid="{1A114EE0-1F12-47BA-A026-264CCD96A3FD}"/>
    <cellStyle name="Comma 10 5 16 3 2 3 2" xfId="55784" xr:uid="{8CD1F398-7FB6-4EF1-9E1C-CDDA1AA43679}"/>
    <cellStyle name="Comma 10 5 16 3 2 4" xfId="40373" xr:uid="{19C939D3-34C8-4F1A-B63D-E31205ABDC44}"/>
    <cellStyle name="Comma 10 5 16 3 2 5" xfId="30737" xr:uid="{B58D2229-0D93-4B91-9204-0EF90971BB44}"/>
    <cellStyle name="Comma 10 5 16 3 3" xfId="9546" xr:uid="{77F59E21-F982-4F78-91F6-3BB29A66DA6D}"/>
    <cellStyle name="Comma 10 5 16 3 3 2" xfId="17251" xr:uid="{6396E2E3-7DDD-4DC6-A80E-201B275837FE}"/>
    <cellStyle name="Comma 10 5 16 3 3 2 2" xfId="50003" xr:uid="{B25CDE02-AAC4-44F2-A752-679C3B63780F}"/>
    <cellStyle name="Comma 10 5 16 3 3 3" xfId="24958" xr:uid="{C8B34138-A4CC-4B53-B9D2-09359FE7732A}"/>
    <cellStyle name="Comma 10 5 16 3 3 3 2" xfId="57709" xr:uid="{0A2D35B4-0BD9-4C55-B3CD-B566CB9B5DE7}"/>
    <cellStyle name="Comma 10 5 16 3 3 4" xfId="42298" xr:uid="{E94A9E2B-53EE-4FC5-880A-B5F6CBC38DA8}"/>
    <cellStyle name="Comma 10 5 16 3 3 5" xfId="32662" xr:uid="{80BC3988-259A-4EAD-A25D-183E66383EE0}"/>
    <cellStyle name="Comma 10 5 16 3 4" xfId="11473" xr:uid="{6CFF247B-2563-4B35-B6F3-824B6C89D967}"/>
    <cellStyle name="Comma 10 5 16 3 4 2" xfId="19178" xr:uid="{BBE282C3-0656-4BC0-A561-522B2183319F}"/>
    <cellStyle name="Comma 10 5 16 3 4 2 2" xfId="51930" xr:uid="{C5231B9A-05C3-4005-BDE3-21446C338E01}"/>
    <cellStyle name="Comma 10 5 16 3 4 3" xfId="26885" xr:uid="{903FF496-C7E2-4AFE-BF92-4E087E6DF0A5}"/>
    <cellStyle name="Comma 10 5 16 3 4 3 2" xfId="59636" xr:uid="{64CCD62B-9A88-48F4-9C68-5FE30BE3302E}"/>
    <cellStyle name="Comma 10 5 16 3 4 4" xfId="44225" xr:uid="{C3C950EE-5732-4360-9814-A7BED7C75BE5}"/>
    <cellStyle name="Comma 10 5 16 3 4 5" xfId="34589" xr:uid="{B468D0EB-2A0C-4B7B-92FB-593BD3789B46}"/>
    <cellStyle name="Comma 10 5 16 3 5" xfId="5690" xr:uid="{3735F026-DEA8-4C8E-B709-DC95153D2510}"/>
    <cellStyle name="Comma 10 5 16 3 5 2" xfId="38442" xr:uid="{E4F91E84-EF51-455E-9AAB-D8EA8A2E278C}"/>
    <cellStyle name="Comma 10 5 16 3 6" xfId="13402" xr:uid="{52AB3154-B73B-4674-A74B-BFE63465E30D}"/>
    <cellStyle name="Comma 10 5 16 3 6 2" xfId="46154" xr:uid="{09ADC812-0D49-4D4B-A153-E20AAE35172F}"/>
    <cellStyle name="Comma 10 5 16 3 7" xfId="21109" xr:uid="{2643CACC-3EDD-40BE-B4CB-0140A96A1D15}"/>
    <cellStyle name="Comma 10 5 16 3 7 2" xfId="53860" xr:uid="{E427905C-40AA-4870-AEA2-82B4719717D2}"/>
    <cellStyle name="Comma 10 5 16 3 8" xfId="36515" xr:uid="{985B0095-1A38-4444-9F74-127A37D76682}"/>
    <cellStyle name="Comma 10 5 16 3 9" xfId="28813" xr:uid="{759EC6C5-CC4D-4AA0-BED7-0D5AE37CD82B}"/>
    <cellStyle name="Comma 10 5 16 4" xfId="6864" xr:uid="{54CCAF3D-1521-4E85-9AD0-CBF4A16387B0}"/>
    <cellStyle name="Comma 10 5 16 4 2" xfId="14572" xr:uid="{54EAB9BC-34A7-41FD-BE9D-2A5043047623}"/>
    <cellStyle name="Comma 10 5 16 4 2 2" xfId="47324" xr:uid="{C94E47A8-15F0-42D0-9E32-4623DBB6965D}"/>
    <cellStyle name="Comma 10 5 16 4 3" xfId="22279" xr:uid="{80C64EEA-928A-417E-B5CA-045B7BA218D8}"/>
    <cellStyle name="Comma 10 5 16 4 3 2" xfId="55030" xr:uid="{8C94C6C9-A707-40FD-9670-F4597F27ED47}"/>
    <cellStyle name="Comma 10 5 16 4 4" xfId="39616" xr:uid="{06AEF357-D59F-41DF-8B95-18A759369AC2}"/>
    <cellStyle name="Comma 10 5 16 4 5" xfId="29983" xr:uid="{EA17269B-C21D-49B3-90F9-8DF85B0A11B2}"/>
    <cellStyle name="Comma 10 5 16 5" xfId="8791" xr:uid="{832CB890-C22D-4BAD-AEE5-F60A2D4B39A0}"/>
    <cellStyle name="Comma 10 5 16 5 2" xfId="16496" xr:uid="{B52BF4F2-ADB6-43DF-ACEF-E1A35B20220D}"/>
    <cellStyle name="Comma 10 5 16 5 2 2" xfId="49248" xr:uid="{7D656F2A-80EF-432D-89B7-675BCC5E19BD}"/>
    <cellStyle name="Comma 10 5 16 5 3" xfId="24203" xr:uid="{77904353-0B8A-40AB-B9AC-4029DBBE5AF1}"/>
    <cellStyle name="Comma 10 5 16 5 3 2" xfId="56954" xr:uid="{0A76BAD2-9D7A-40BD-BA38-D60E56330341}"/>
    <cellStyle name="Comma 10 5 16 5 4" xfId="41543" xr:uid="{C34415F8-F64D-4C06-9BA1-422CDD72C7FA}"/>
    <cellStyle name="Comma 10 5 16 5 5" xfId="31907" xr:uid="{AF08BF5E-679A-4CEB-A9A7-AE11D94D2E7C}"/>
    <cellStyle name="Comma 10 5 16 6" xfId="10717" xr:uid="{3A66A558-4F12-4241-ABC4-AA470531C17C}"/>
    <cellStyle name="Comma 10 5 16 6 2" xfId="18422" xr:uid="{1228E558-ADEA-4816-83A3-992B1F7136CD}"/>
    <cellStyle name="Comma 10 5 16 6 2 2" xfId="51174" xr:uid="{9733A28A-6E46-4C96-88BE-5C156263E0D3}"/>
    <cellStyle name="Comma 10 5 16 6 3" xfId="26129" xr:uid="{BD7E43D0-A5A7-497B-8D02-0A0F930661E5}"/>
    <cellStyle name="Comma 10 5 16 6 3 2" xfId="58880" xr:uid="{3BF7BEE4-863E-4DA4-ABCF-C968FBE4560D}"/>
    <cellStyle name="Comma 10 5 16 6 4" xfId="43469" xr:uid="{21ACFD93-F424-4680-92D9-C67FFEF9E65F}"/>
    <cellStyle name="Comma 10 5 16 6 5" xfId="33833" xr:uid="{88C1BF4F-576C-4839-A9A9-071A19605B8B}"/>
    <cellStyle name="Comma 10 5 16 7" xfId="4935" xr:uid="{E3D0766B-8282-403D-9852-67F7CD1544CE}"/>
    <cellStyle name="Comma 10 5 16 7 2" xfId="37687" xr:uid="{FDF9EAB7-00E3-422F-94C6-7EB6FD392D88}"/>
    <cellStyle name="Comma 10 5 16 8" xfId="12647" xr:uid="{44143794-085D-46D9-939D-BA09C3C61006}"/>
    <cellStyle name="Comma 10 5 16 8 2" xfId="45399" xr:uid="{857D2FCE-9821-4F6B-88CF-938D7A8F3F72}"/>
    <cellStyle name="Comma 10 5 16 9" xfId="20355" xr:uid="{F6BD0CC2-4BA3-4BC1-8611-13A59D2CD843}"/>
    <cellStyle name="Comma 10 5 16 9 2" xfId="53106" xr:uid="{6DD2B8D0-7D6A-486B-A479-0870E562595E}"/>
    <cellStyle name="Comma 10 5 17" xfId="721" xr:uid="{4C562811-EEDE-4425-8C88-FDD174A92C80}"/>
    <cellStyle name="Comma 10 5 17 10" xfId="35762" xr:uid="{0BB7899D-E26C-4DC7-A485-20CF4937B390}"/>
    <cellStyle name="Comma 10 5 17 11" xfId="28060" xr:uid="{57C7801E-D85C-483F-AC54-F2282FAF333F}"/>
    <cellStyle name="Comma 10 5 17 12" xfId="2949" xr:uid="{15A7C5EE-4CA8-4BC3-B442-CE12D50A2E86}"/>
    <cellStyle name="Comma 10 5 17 13" xfId="60533" xr:uid="{6A76FB79-C299-4E98-A7C0-95D9BB453E57}"/>
    <cellStyle name="Comma 10 5 17 2" xfId="2233" xr:uid="{798BD3A3-304B-4AD6-95D1-8078D2CE194B}"/>
    <cellStyle name="Comma 10 5 17 2 10" xfId="28418" xr:uid="{B2BA60E4-157B-4D7D-8F0E-6E12F388745B}"/>
    <cellStyle name="Comma 10 5 17 2 11" xfId="3358" xr:uid="{EE63A5FF-2957-4054-90EE-AC9BB402DAA3}"/>
    <cellStyle name="Comma 10 5 17 2 12" xfId="61249" xr:uid="{4F52B59D-D09B-4595-8B3D-F507BA6B1957}"/>
    <cellStyle name="Comma 10 5 17 2 2" xfId="4204" xr:uid="{D8941F16-0344-4DE9-9035-99D6E63445E9}"/>
    <cellStyle name="Comma 10 5 17 2 2 2" xfId="8067" xr:uid="{66D02958-2940-4CA6-9603-19BEF7E25C95}"/>
    <cellStyle name="Comma 10 5 17 2 2 2 2" xfId="15772" xr:uid="{F1910E96-26E0-4320-8426-FEAF0E740300}"/>
    <cellStyle name="Comma 10 5 17 2 2 2 2 2" xfId="48524" xr:uid="{E5B5DC94-7A1D-4A95-A6B3-50784BD26DB8}"/>
    <cellStyle name="Comma 10 5 17 2 2 2 3" xfId="23479" xr:uid="{F9FAF86B-D30C-450D-80D2-1EE621E81174}"/>
    <cellStyle name="Comma 10 5 17 2 2 2 3 2" xfId="56230" xr:uid="{E3E6C20A-3D3C-47EC-B795-02C525FA71B8}"/>
    <cellStyle name="Comma 10 5 17 2 2 2 4" xfId="40819" xr:uid="{9C8CD82C-21BF-4D66-AA5D-CA87DC939128}"/>
    <cellStyle name="Comma 10 5 17 2 2 2 5" xfId="31183" xr:uid="{ABEACBD0-068F-45C4-8BD2-B491F5D72D47}"/>
    <cellStyle name="Comma 10 5 17 2 2 3" xfId="9992" xr:uid="{37481490-AAC7-4FE1-9404-5336FC29939C}"/>
    <cellStyle name="Comma 10 5 17 2 2 3 2" xfId="17697" xr:uid="{2AEA33CA-3FDE-45E2-AAD1-7FBA9DD145B8}"/>
    <cellStyle name="Comma 10 5 17 2 2 3 2 2" xfId="50449" xr:uid="{FFC0D295-8B1E-442E-8853-6DB88CEE1025}"/>
    <cellStyle name="Comma 10 5 17 2 2 3 3" xfId="25404" xr:uid="{4BD1EE7D-CB65-42CC-88D8-2519D7911ADF}"/>
    <cellStyle name="Comma 10 5 17 2 2 3 3 2" xfId="58155" xr:uid="{9E4873CB-0237-46AE-ADF3-387545203296}"/>
    <cellStyle name="Comma 10 5 17 2 2 3 4" xfId="42744" xr:uid="{D663D5E4-3A86-4331-A132-0240C66CEC87}"/>
    <cellStyle name="Comma 10 5 17 2 2 3 5" xfId="33108" xr:uid="{2ECEF86E-FC74-4A2D-AB20-9E8D174413FB}"/>
    <cellStyle name="Comma 10 5 17 2 2 4" xfId="11919" xr:uid="{67111EDA-66CE-4B43-96CC-502D30DDD241}"/>
    <cellStyle name="Comma 10 5 17 2 2 4 2" xfId="19624" xr:uid="{BBAE3A00-ED5F-4D92-857F-F3833C942BC3}"/>
    <cellStyle name="Comma 10 5 17 2 2 4 2 2" xfId="52376" xr:uid="{21AF41F2-23E2-4906-93BA-1C07F6D31A61}"/>
    <cellStyle name="Comma 10 5 17 2 2 4 3" xfId="27331" xr:uid="{82C439DD-ED16-475B-A745-2811FC6CB562}"/>
    <cellStyle name="Comma 10 5 17 2 2 4 3 2" xfId="60082" xr:uid="{6D28BD29-46C5-424B-98CE-7A3C968C1475}"/>
    <cellStyle name="Comma 10 5 17 2 2 4 4" xfId="44671" xr:uid="{79C7384D-5753-4EE2-8760-91753C3D3EC5}"/>
    <cellStyle name="Comma 10 5 17 2 2 4 5" xfId="35035" xr:uid="{F5ECBE5E-900E-42F9-9C63-CB290D8A6983}"/>
    <cellStyle name="Comma 10 5 17 2 2 5" xfId="6136" xr:uid="{0FDD2EEF-F749-4528-B950-42EAF8510367}"/>
    <cellStyle name="Comma 10 5 17 2 2 5 2" xfId="38888" xr:uid="{7FA55166-F5B9-4FD2-8997-F43DBE86F572}"/>
    <cellStyle name="Comma 10 5 17 2 2 6" xfId="13848" xr:uid="{16ADD0F3-7B0B-46A8-BCAE-C684E74843CD}"/>
    <cellStyle name="Comma 10 5 17 2 2 6 2" xfId="46600" xr:uid="{EAE4A8BB-3E21-4D38-912C-A6EC0D03497F}"/>
    <cellStyle name="Comma 10 5 17 2 2 7" xfId="21555" xr:uid="{D8B44C7D-307F-4F8F-A1EB-00273A145FB7}"/>
    <cellStyle name="Comma 10 5 17 2 2 7 2" xfId="54306" xr:uid="{946C6350-54A5-4B60-BDFE-B232FCE939E4}"/>
    <cellStyle name="Comma 10 5 17 2 2 8" xfId="36961" xr:uid="{753A6848-D927-4D80-994E-4A0E73CB9C68}"/>
    <cellStyle name="Comma 10 5 17 2 2 9" xfId="29259" xr:uid="{36104C4C-59C4-4D22-A0C6-1A2ED3B72FA4}"/>
    <cellStyle name="Comma 10 5 17 2 3" xfId="7226" xr:uid="{36E8A01F-8725-416E-BE88-DBABADBFA170}"/>
    <cellStyle name="Comma 10 5 17 2 3 2" xfId="14931" xr:uid="{17DB3191-D7C2-4AAD-931E-0478A3D9FE14}"/>
    <cellStyle name="Comma 10 5 17 2 3 2 2" xfId="47683" xr:uid="{3E570AA2-F88D-4BE7-A17B-B8D227D8076C}"/>
    <cellStyle name="Comma 10 5 17 2 3 3" xfId="22638" xr:uid="{1597C79D-D635-46F7-9389-C3B3E3157DAD}"/>
    <cellStyle name="Comma 10 5 17 2 3 3 2" xfId="55389" xr:uid="{A29C4B43-B3A8-4BBC-8F96-5C787E755E30}"/>
    <cellStyle name="Comma 10 5 17 2 3 4" xfId="39978" xr:uid="{1F38732D-F410-44D9-B876-C7A043D10727}"/>
    <cellStyle name="Comma 10 5 17 2 3 5" xfId="30342" xr:uid="{6B7FD3CD-FF35-4921-BD68-B63F2C1CDB10}"/>
    <cellStyle name="Comma 10 5 17 2 4" xfId="9151" xr:uid="{C9AEC69E-CD5C-471C-92CD-08CBCC8E41FC}"/>
    <cellStyle name="Comma 10 5 17 2 4 2" xfId="16856" xr:uid="{6C272339-0C99-4CAC-91BA-8E0B67838C92}"/>
    <cellStyle name="Comma 10 5 17 2 4 2 2" xfId="49608" xr:uid="{980E53B6-6026-4FD8-9A3B-D084B26F9900}"/>
    <cellStyle name="Comma 10 5 17 2 4 3" xfId="24563" xr:uid="{A5615EC7-DF6A-4153-95EB-8DF19D2290FF}"/>
    <cellStyle name="Comma 10 5 17 2 4 3 2" xfId="57314" xr:uid="{636B4250-6D79-45D4-B1CF-BC3E472C97EB}"/>
    <cellStyle name="Comma 10 5 17 2 4 4" xfId="41903" xr:uid="{78C30F13-7EDB-4C1B-95D9-2D41AFE23E43}"/>
    <cellStyle name="Comma 10 5 17 2 4 5" xfId="32267" xr:uid="{9F16908A-8B53-437F-B5BA-86371B950E59}"/>
    <cellStyle name="Comma 10 5 17 2 5" xfId="11078" xr:uid="{054661E4-D2C5-4492-91AC-4276FE436408}"/>
    <cellStyle name="Comma 10 5 17 2 5 2" xfId="18783" xr:uid="{7EFB8DFC-C457-4145-9A64-8D1734EED6A3}"/>
    <cellStyle name="Comma 10 5 17 2 5 2 2" xfId="51535" xr:uid="{5A84C0FA-2B82-4A11-A6DE-91629E34E788}"/>
    <cellStyle name="Comma 10 5 17 2 5 3" xfId="26490" xr:uid="{0A559869-77A9-4BB9-9C78-A38455EF550E}"/>
    <cellStyle name="Comma 10 5 17 2 5 3 2" xfId="59241" xr:uid="{F266208C-B339-4543-AED6-826EEF48C08F}"/>
    <cellStyle name="Comma 10 5 17 2 5 4" xfId="43830" xr:uid="{70148F22-749E-4452-9F74-678A492CE599}"/>
    <cellStyle name="Comma 10 5 17 2 5 5" xfId="34194" xr:uid="{FF3B3D58-B037-429F-9F0D-D287ECA960E0}"/>
    <cellStyle name="Comma 10 5 17 2 6" xfId="5295" xr:uid="{48311CCE-C6A5-4DF7-AD70-23C523186798}"/>
    <cellStyle name="Comma 10 5 17 2 6 2" xfId="38047" xr:uid="{C309200C-9D77-44ED-8BA5-5E52FFF769A5}"/>
    <cellStyle name="Comma 10 5 17 2 7" xfId="13007" xr:uid="{2745F2EC-6F7A-4BCF-9583-5B617D0E480D}"/>
    <cellStyle name="Comma 10 5 17 2 7 2" xfId="45759" xr:uid="{BEF323FE-94C6-41FB-A4F4-2F7FF6F22947}"/>
    <cellStyle name="Comma 10 5 17 2 8" xfId="20714" xr:uid="{6A1D475E-BD13-43BF-BED7-F6D0E717E838}"/>
    <cellStyle name="Comma 10 5 17 2 8 2" xfId="53465" xr:uid="{A83014E1-4412-4E9D-B5A1-56D130E6F1F1}"/>
    <cellStyle name="Comma 10 5 17 2 9" xfId="36120" xr:uid="{E063D95A-47C5-4083-8A57-8EEFE597F338}"/>
    <cellStyle name="Comma 10 5 17 3" xfId="3754" xr:uid="{7FEC60BB-1AA9-4B32-90D0-7B0069C00F72}"/>
    <cellStyle name="Comma 10 5 17 3 2" xfId="7622" xr:uid="{C783C000-A427-49BC-9702-C23D75952266}"/>
    <cellStyle name="Comma 10 5 17 3 2 2" xfId="15327" xr:uid="{4F458705-2C0D-42B7-BFC7-EE5F3CE7FF01}"/>
    <cellStyle name="Comma 10 5 17 3 2 2 2" xfId="48079" xr:uid="{9143295B-B24F-49CB-AB08-126A51EF4166}"/>
    <cellStyle name="Comma 10 5 17 3 2 3" xfId="23034" xr:uid="{324DD420-B481-42AB-9251-C3F7DF718FD8}"/>
    <cellStyle name="Comma 10 5 17 3 2 3 2" xfId="55785" xr:uid="{AE436393-4768-487C-888E-38015FFFF09C}"/>
    <cellStyle name="Comma 10 5 17 3 2 4" xfId="40374" xr:uid="{EF33A95C-F16E-4444-8687-42B8099F851F}"/>
    <cellStyle name="Comma 10 5 17 3 2 5" xfId="30738" xr:uid="{600A542A-68F9-43E9-87C6-BC5916787155}"/>
    <cellStyle name="Comma 10 5 17 3 3" xfId="9547" xr:uid="{A3D5DB6E-86D5-4ECC-B3A7-A97E80487F3E}"/>
    <cellStyle name="Comma 10 5 17 3 3 2" xfId="17252" xr:uid="{E9417E5B-3953-4C5B-A938-C043C776C5C5}"/>
    <cellStyle name="Comma 10 5 17 3 3 2 2" xfId="50004" xr:uid="{01746396-CCB6-4252-BFFF-9176D84609C8}"/>
    <cellStyle name="Comma 10 5 17 3 3 3" xfId="24959" xr:uid="{87AC0F07-FC0F-4E1E-9EA8-A3714F561A70}"/>
    <cellStyle name="Comma 10 5 17 3 3 3 2" xfId="57710" xr:uid="{2CA8A2D9-0EC0-49DE-B64F-B1C093061900}"/>
    <cellStyle name="Comma 10 5 17 3 3 4" xfId="42299" xr:uid="{EF69A741-D594-4B5B-8C38-DE857928276A}"/>
    <cellStyle name="Comma 10 5 17 3 3 5" xfId="32663" xr:uid="{64FCB38C-0E2D-4304-9915-EC6D6DE2D240}"/>
    <cellStyle name="Comma 10 5 17 3 4" xfId="11474" xr:uid="{39507DA9-8E24-4030-B156-EEBE3E664CEA}"/>
    <cellStyle name="Comma 10 5 17 3 4 2" xfId="19179" xr:uid="{4999B25B-AFDE-4E43-96D2-48B0D4AAE53A}"/>
    <cellStyle name="Comma 10 5 17 3 4 2 2" xfId="51931" xr:uid="{A24AE952-C822-40A0-B649-C7A134D468D5}"/>
    <cellStyle name="Comma 10 5 17 3 4 3" xfId="26886" xr:uid="{E7B0C90F-D2B8-4B81-94C2-E6A14842A35B}"/>
    <cellStyle name="Comma 10 5 17 3 4 3 2" xfId="59637" xr:uid="{ECE6E421-3694-4D3C-9C76-F1F00E6D9274}"/>
    <cellStyle name="Comma 10 5 17 3 4 4" xfId="44226" xr:uid="{705F486A-D0ED-44ED-B818-E074150DCBC1}"/>
    <cellStyle name="Comma 10 5 17 3 4 5" xfId="34590" xr:uid="{E97818FC-B6C9-4CFE-AF82-7E5439B01C15}"/>
    <cellStyle name="Comma 10 5 17 3 5" xfId="5691" xr:uid="{22F1BE9E-EB48-4013-BC01-F0776BA1C3BC}"/>
    <cellStyle name="Comma 10 5 17 3 5 2" xfId="38443" xr:uid="{64BFBF49-1E0F-4CBE-88AC-A5FFA29542D0}"/>
    <cellStyle name="Comma 10 5 17 3 6" xfId="13403" xr:uid="{EB5CCA5C-3C1B-4218-9F91-ED5224A4816E}"/>
    <cellStyle name="Comma 10 5 17 3 6 2" xfId="46155" xr:uid="{142505F1-2A92-41B8-8A65-BE444C7F9676}"/>
    <cellStyle name="Comma 10 5 17 3 7" xfId="21110" xr:uid="{17B65612-5CB1-4CA1-A3B4-5252D387C8EB}"/>
    <cellStyle name="Comma 10 5 17 3 7 2" xfId="53861" xr:uid="{81F96281-EDCD-43DE-AF64-5D42FBFD55DD}"/>
    <cellStyle name="Comma 10 5 17 3 8" xfId="36516" xr:uid="{B1AC1338-D4B4-45B9-AA40-961A2E60DDC1}"/>
    <cellStyle name="Comma 10 5 17 3 9" xfId="28814" xr:uid="{1173068C-C3E9-4568-8889-C0F533BCFC28}"/>
    <cellStyle name="Comma 10 5 17 4" xfId="6865" xr:uid="{3254BCFF-9435-4790-8C93-62397FA5DB55}"/>
    <cellStyle name="Comma 10 5 17 4 2" xfId="14573" xr:uid="{3EFD1B73-BD4E-465C-99A7-8D1651B012E5}"/>
    <cellStyle name="Comma 10 5 17 4 2 2" xfId="47325" xr:uid="{5CC9D4A7-C3B8-4278-A508-038D1A7128CA}"/>
    <cellStyle name="Comma 10 5 17 4 3" xfId="22280" xr:uid="{A872C5A9-69B6-4206-BAA3-3BF72E733264}"/>
    <cellStyle name="Comma 10 5 17 4 3 2" xfId="55031" xr:uid="{9666D3FD-7FC1-48D8-A8FE-E9546861B137}"/>
    <cellStyle name="Comma 10 5 17 4 4" xfId="39617" xr:uid="{FC587AFC-C301-45C1-8D02-028FDF9A4DF6}"/>
    <cellStyle name="Comma 10 5 17 4 5" xfId="29984" xr:uid="{5771B916-A78B-4D8D-9AB4-168FB8703C10}"/>
    <cellStyle name="Comma 10 5 17 5" xfId="8792" xr:uid="{AED546F5-2AF5-4CF9-9D3F-C0FBCE220CE1}"/>
    <cellStyle name="Comma 10 5 17 5 2" xfId="16497" xr:uid="{70121A48-4004-4049-8BE1-6997EC843F68}"/>
    <cellStyle name="Comma 10 5 17 5 2 2" xfId="49249" xr:uid="{BC7861D0-F4BC-48EC-B9D0-637361D896CA}"/>
    <cellStyle name="Comma 10 5 17 5 3" xfId="24204" xr:uid="{9E0EAA16-02F8-433F-B261-2E62B259BCD0}"/>
    <cellStyle name="Comma 10 5 17 5 3 2" xfId="56955" xr:uid="{69EC8155-BAEB-49A3-98E5-6B9D0AE5C306}"/>
    <cellStyle name="Comma 10 5 17 5 4" xfId="41544" xr:uid="{0385E104-68C1-497A-AA6C-4923C432CF25}"/>
    <cellStyle name="Comma 10 5 17 5 5" xfId="31908" xr:uid="{25814576-BD94-4CFA-9B7F-1559EA4B200F}"/>
    <cellStyle name="Comma 10 5 17 6" xfId="10718" xr:uid="{004B9412-02AF-445C-AC8E-C6A4A5AAE93F}"/>
    <cellStyle name="Comma 10 5 17 6 2" xfId="18423" xr:uid="{749706CC-F5DF-4BB2-8DC3-D0900FCF21EB}"/>
    <cellStyle name="Comma 10 5 17 6 2 2" xfId="51175" xr:uid="{71029B84-C7E9-4D83-8963-D640BB3CF4B4}"/>
    <cellStyle name="Comma 10 5 17 6 3" xfId="26130" xr:uid="{33035BB7-B533-4E4C-B5BF-EE5EEB7EC8E7}"/>
    <cellStyle name="Comma 10 5 17 6 3 2" xfId="58881" xr:uid="{E8A2BFFD-E5C5-497D-9E79-E704D3958152}"/>
    <cellStyle name="Comma 10 5 17 6 4" xfId="43470" xr:uid="{39D648E2-6F6A-4EB8-869B-C703CECA4872}"/>
    <cellStyle name="Comma 10 5 17 6 5" xfId="33834" xr:uid="{632A271A-68E1-4836-A404-2A29F30F89B3}"/>
    <cellStyle name="Comma 10 5 17 7" xfId="4936" xr:uid="{B976F026-937E-4A38-8A6D-82459EC9AF05}"/>
    <cellStyle name="Comma 10 5 17 7 2" xfId="37688" xr:uid="{29ED896D-F974-46FB-897E-4A4E396B8438}"/>
    <cellStyle name="Comma 10 5 17 8" xfId="12648" xr:uid="{4BF0B537-F0BC-49B5-B53D-1D9F762B26F7}"/>
    <cellStyle name="Comma 10 5 17 8 2" xfId="45400" xr:uid="{BCEBE249-E2A0-4D3A-B9F5-149EDD464758}"/>
    <cellStyle name="Comma 10 5 17 9" xfId="20356" xr:uid="{DF9CFF7D-7F90-4E5D-AD9B-5CD2D446CA9D}"/>
    <cellStyle name="Comma 10 5 17 9 2" xfId="53107" xr:uid="{512C55E9-76CE-49CE-9DA8-BEAA163A3FB7}"/>
    <cellStyle name="Comma 10 5 18" xfId="2225" xr:uid="{665FB5E4-2AC0-4121-89CC-06D10881911D}"/>
    <cellStyle name="Comma 10 5 18 10" xfId="28410" xr:uid="{5F21EC37-1629-4BC3-AF81-C92130E35F59}"/>
    <cellStyle name="Comma 10 5 18 11" xfId="3350" xr:uid="{ED05E538-5C7A-4263-B2EB-797708B7A9CF}"/>
    <cellStyle name="Comma 10 5 18 12" xfId="61241" xr:uid="{82D0B9F9-9817-405E-9BFC-191AE4C3AE20}"/>
    <cellStyle name="Comma 10 5 18 2" xfId="4196" xr:uid="{1B3F3553-381B-42F9-A432-F0582B83A99F}"/>
    <cellStyle name="Comma 10 5 18 2 2" xfId="8059" xr:uid="{97B000D0-2ABF-40F8-A833-50B2A200ABE4}"/>
    <cellStyle name="Comma 10 5 18 2 2 2" xfId="15764" xr:uid="{4E3A0A24-91B8-437E-B9B5-6CBA1D3D2F1C}"/>
    <cellStyle name="Comma 10 5 18 2 2 2 2" xfId="48516" xr:uid="{34BAF55A-8FA7-4529-8E75-DCDEF454C071}"/>
    <cellStyle name="Comma 10 5 18 2 2 3" xfId="23471" xr:uid="{A6780708-AEAE-4338-82E8-979096D62170}"/>
    <cellStyle name="Comma 10 5 18 2 2 3 2" xfId="56222" xr:uid="{21B1A667-CEBD-4EC0-8C4B-AFBB009126AC}"/>
    <cellStyle name="Comma 10 5 18 2 2 4" xfId="40811" xr:uid="{18CDC7C5-8E93-4EC3-9D5F-AD273337D56F}"/>
    <cellStyle name="Comma 10 5 18 2 2 5" xfId="31175" xr:uid="{969498D3-AD19-4F02-924D-D5F97BACE838}"/>
    <cellStyle name="Comma 10 5 18 2 3" xfId="9984" xr:uid="{02172EEF-302D-4C30-9B00-4B2E9CDB0747}"/>
    <cellStyle name="Comma 10 5 18 2 3 2" xfId="17689" xr:uid="{52944F6B-67B3-4E8F-A94B-9DB0591E9FCC}"/>
    <cellStyle name="Comma 10 5 18 2 3 2 2" xfId="50441" xr:uid="{BBBD44A1-C681-4819-BAF6-2B513B2E616D}"/>
    <cellStyle name="Comma 10 5 18 2 3 3" xfId="25396" xr:uid="{8D02DD8F-9636-4BDC-BE1A-1F11279F4C29}"/>
    <cellStyle name="Comma 10 5 18 2 3 3 2" xfId="58147" xr:uid="{392901F7-6F01-410A-8B7C-B7175DBB091D}"/>
    <cellStyle name="Comma 10 5 18 2 3 4" xfId="42736" xr:uid="{CCADC0EB-3F51-4D8E-8892-9D4A5CE4AFA6}"/>
    <cellStyle name="Comma 10 5 18 2 3 5" xfId="33100" xr:uid="{B58136DC-E170-4783-8952-3376037FE12D}"/>
    <cellStyle name="Comma 10 5 18 2 4" xfId="11911" xr:uid="{87D57D54-3B96-4FB8-AE7E-6483220A55AD}"/>
    <cellStyle name="Comma 10 5 18 2 4 2" xfId="19616" xr:uid="{6497310A-2010-4B52-8AEB-1991B9C2BE21}"/>
    <cellStyle name="Comma 10 5 18 2 4 2 2" xfId="52368" xr:uid="{BA905ECB-578A-4BDD-B05A-E1F4A92D397D}"/>
    <cellStyle name="Comma 10 5 18 2 4 3" xfId="27323" xr:uid="{557241EF-35A5-4BE2-B3C4-C52C39E2FF99}"/>
    <cellStyle name="Comma 10 5 18 2 4 3 2" xfId="60074" xr:uid="{198E61A5-5F2F-42CF-B5D7-1BC0A0878322}"/>
    <cellStyle name="Comma 10 5 18 2 4 4" xfId="44663" xr:uid="{A13FC67B-AAD9-4720-8697-56B174702FB1}"/>
    <cellStyle name="Comma 10 5 18 2 4 5" xfId="35027" xr:uid="{55EF6864-FAEA-4A07-B78A-CCF604EF8C6E}"/>
    <cellStyle name="Comma 10 5 18 2 5" xfId="6128" xr:uid="{8D3B2122-3BEB-49EE-9BFA-F22F4C3F699C}"/>
    <cellStyle name="Comma 10 5 18 2 5 2" xfId="38880" xr:uid="{9AA2F99E-A9F8-4EF6-8391-019746151B38}"/>
    <cellStyle name="Comma 10 5 18 2 6" xfId="13840" xr:uid="{11D361AC-7F75-4FAD-A3EC-35A718D703FA}"/>
    <cellStyle name="Comma 10 5 18 2 6 2" xfId="46592" xr:uid="{4BC5B102-98A6-4A11-AA5E-9DC33BC0739D}"/>
    <cellStyle name="Comma 10 5 18 2 7" xfId="21547" xr:uid="{13C06DCB-3A75-4841-95C7-274D24974392}"/>
    <cellStyle name="Comma 10 5 18 2 7 2" xfId="54298" xr:uid="{38712692-2CAD-407C-80EA-1744F296FC9B}"/>
    <cellStyle name="Comma 10 5 18 2 8" xfId="36953" xr:uid="{23B1867E-E1A5-4C81-AC09-FFE4DCE3CD17}"/>
    <cellStyle name="Comma 10 5 18 2 9" xfId="29251" xr:uid="{34C13F13-93CF-4323-866B-9554EB31DDC0}"/>
    <cellStyle name="Comma 10 5 18 3" xfId="7218" xr:uid="{05E1691C-EA1E-4357-B438-090127823494}"/>
    <cellStyle name="Comma 10 5 18 3 2" xfId="14923" xr:uid="{F3AD230A-EDC7-4597-85A7-6A73758695E7}"/>
    <cellStyle name="Comma 10 5 18 3 2 2" xfId="47675" xr:uid="{A6C68EFE-CCFA-4B9A-9A04-D12FBD1DE290}"/>
    <cellStyle name="Comma 10 5 18 3 3" xfId="22630" xr:uid="{8CDE1796-74C9-4AAB-9D46-E2F0CC9CCD85}"/>
    <cellStyle name="Comma 10 5 18 3 3 2" xfId="55381" xr:uid="{D274C0E0-AD99-4D73-8178-F1DE41D12CD6}"/>
    <cellStyle name="Comma 10 5 18 3 4" xfId="39970" xr:uid="{938240FF-AD19-4113-9A8E-CD1403608F13}"/>
    <cellStyle name="Comma 10 5 18 3 5" xfId="30334" xr:uid="{4C61C193-BD11-4107-97E4-1EDE1D994152}"/>
    <cellStyle name="Comma 10 5 18 4" xfId="9143" xr:uid="{BD1CB8ED-1069-4389-B946-58157E4CF764}"/>
    <cellStyle name="Comma 10 5 18 4 2" xfId="16848" xr:uid="{024D7B7B-F9DC-4707-8620-D4F326F6F2EF}"/>
    <cellStyle name="Comma 10 5 18 4 2 2" xfId="49600" xr:uid="{CBB971CB-B0C2-4B91-A7F6-AC15F6F93C15}"/>
    <cellStyle name="Comma 10 5 18 4 3" xfId="24555" xr:uid="{E37B241A-4A84-4E67-95CB-8E3CD8BA9DD4}"/>
    <cellStyle name="Comma 10 5 18 4 3 2" xfId="57306" xr:uid="{F918F41E-F2F6-4228-AAC7-1F256C54CD9E}"/>
    <cellStyle name="Comma 10 5 18 4 4" xfId="41895" xr:uid="{4A72C727-60B6-4D89-986C-1C1771A1695E}"/>
    <cellStyle name="Comma 10 5 18 4 5" xfId="32259" xr:uid="{09251BFA-7F47-4B15-B75A-24B72775EC09}"/>
    <cellStyle name="Comma 10 5 18 5" xfId="11070" xr:uid="{48D194FC-0440-46E9-860B-8F58CF46ABCC}"/>
    <cellStyle name="Comma 10 5 18 5 2" xfId="18775" xr:uid="{1BB2CEC0-142F-4B6F-9448-A95FA0E62D29}"/>
    <cellStyle name="Comma 10 5 18 5 2 2" xfId="51527" xr:uid="{91467752-C400-4F4A-8A5C-1DE3F505E130}"/>
    <cellStyle name="Comma 10 5 18 5 3" xfId="26482" xr:uid="{10D30008-CDDC-4445-8426-66D850C6E8E6}"/>
    <cellStyle name="Comma 10 5 18 5 3 2" xfId="59233" xr:uid="{92CC0C0F-0860-448E-AEE5-A55223249399}"/>
    <cellStyle name="Comma 10 5 18 5 4" xfId="43822" xr:uid="{BD06CE7D-D74E-4D95-9816-8DA6686559F2}"/>
    <cellStyle name="Comma 10 5 18 5 5" xfId="34186" xr:uid="{B4250FBD-B7BF-42BD-B436-D9B6F06E03F8}"/>
    <cellStyle name="Comma 10 5 18 6" xfId="5287" xr:uid="{439BD42D-A1E1-4C5C-81C9-2FC945B27EFE}"/>
    <cellStyle name="Comma 10 5 18 6 2" xfId="38039" xr:uid="{C396E800-BC36-4119-8E21-2B54E9904462}"/>
    <cellStyle name="Comma 10 5 18 7" xfId="12999" xr:uid="{36E3656D-A989-419B-B513-E9DB280512F0}"/>
    <cellStyle name="Comma 10 5 18 7 2" xfId="45751" xr:uid="{D5753CDD-1460-4676-87D4-C09795864A4D}"/>
    <cellStyle name="Comma 10 5 18 8" xfId="20706" xr:uid="{D68E2AB7-5537-4767-BD96-5D837BFCDD3C}"/>
    <cellStyle name="Comma 10 5 18 8 2" xfId="53457" xr:uid="{DC92A47B-A643-4647-BBBB-1D01482B8C37}"/>
    <cellStyle name="Comma 10 5 18 9" xfId="36112" xr:uid="{533C3EDC-3806-4889-A1B0-D30577656E02}"/>
    <cellStyle name="Comma 10 5 19" xfId="3746" xr:uid="{5E5DDFAD-56BF-4272-AB86-8B73B8808BC4}"/>
    <cellStyle name="Comma 10 5 19 2" xfId="7614" xr:uid="{23ACA5AF-F8CB-4A64-A8FF-D1ABE4AD6922}"/>
    <cellStyle name="Comma 10 5 19 2 2" xfId="15319" xr:uid="{67B06685-403F-48F3-BA76-476CD37517A3}"/>
    <cellStyle name="Comma 10 5 19 2 2 2" xfId="48071" xr:uid="{901B0889-6BC2-4BDA-84AC-EF2425E8F0E5}"/>
    <cellStyle name="Comma 10 5 19 2 3" xfId="23026" xr:uid="{704D4A87-565A-4439-AD46-D1BFF69577AF}"/>
    <cellStyle name="Comma 10 5 19 2 3 2" xfId="55777" xr:uid="{ED617255-6226-45B5-B899-215FA4B0BB58}"/>
    <cellStyle name="Comma 10 5 19 2 4" xfId="40366" xr:uid="{AC440BA7-99C2-425E-BF9E-F363A598D7B0}"/>
    <cellStyle name="Comma 10 5 19 2 5" xfId="30730" xr:uid="{DB0FC978-3F54-4117-B1B5-1410C7D207BB}"/>
    <cellStyle name="Comma 10 5 19 3" xfId="9539" xr:uid="{F48D5F9F-F011-4F7A-8FB3-7E79946E574F}"/>
    <cellStyle name="Comma 10 5 19 3 2" xfId="17244" xr:uid="{34176CA8-F013-4C9F-BF9C-5B27A8BD12AA}"/>
    <cellStyle name="Comma 10 5 19 3 2 2" xfId="49996" xr:uid="{92CCFA5D-D273-4DCA-A41B-429513FB12C9}"/>
    <cellStyle name="Comma 10 5 19 3 3" xfId="24951" xr:uid="{38E9E684-E236-4CB7-91A0-B4C0C9B2A9E1}"/>
    <cellStyle name="Comma 10 5 19 3 3 2" xfId="57702" xr:uid="{2F92CC1B-4343-44FB-8D05-9BC615863DE3}"/>
    <cellStyle name="Comma 10 5 19 3 4" xfId="42291" xr:uid="{126ACDA9-79EE-452F-95F5-9150EA8D7867}"/>
    <cellStyle name="Comma 10 5 19 3 5" xfId="32655" xr:uid="{0FE40897-4061-41B2-B8EB-234FA5DCEBDB}"/>
    <cellStyle name="Comma 10 5 19 4" xfId="11466" xr:uid="{1F8AA5F7-EA8B-46BB-9D7B-7BF059CD0121}"/>
    <cellStyle name="Comma 10 5 19 4 2" xfId="19171" xr:uid="{4FA122F6-A977-4061-8CFB-7F628040C796}"/>
    <cellStyle name="Comma 10 5 19 4 2 2" xfId="51923" xr:uid="{F5A8CFC1-E25A-4D6E-9EFD-FD1C178ABE41}"/>
    <cellStyle name="Comma 10 5 19 4 3" xfId="26878" xr:uid="{15F9FF1E-25D7-4E64-84CF-A528F9EBB5FC}"/>
    <cellStyle name="Comma 10 5 19 4 3 2" xfId="59629" xr:uid="{D5736CA6-1D24-4780-82A7-57225BC1CC37}"/>
    <cellStyle name="Comma 10 5 19 4 4" xfId="44218" xr:uid="{0C985134-EA5B-483C-A99B-652AEAD15718}"/>
    <cellStyle name="Comma 10 5 19 4 5" xfId="34582" xr:uid="{DA791F06-1185-4D67-A4D9-A59EA4459441}"/>
    <cellStyle name="Comma 10 5 19 5" xfId="5683" xr:uid="{AF0B13EA-2E97-487D-A4AF-C95E33130117}"/>
    <cellStyle name="Comma 10 5 19 5 2" xfId="38435" xr:uid="{5D77DD00-7D3F-46F0-96A4-490C80D48B87}"/>
    <cellStyle name="Comma 10 5 19 6" xfId="13395" xr:uid="{C1B580FF-6070-4F00-9D91-A7DBD6F9CB2E}"/>
    <cellStyle name="Comma 10 5 19 6 2" xfId="46147" xr:uid="{B4C40542-93BC-4ACB-94C3-131EE2E34229}"/>
    <cellStyle name="Comma 10 5 19 7" xfId="21102" xr:uid="{AF1A360B-4323-46C4-A503-AA3FFFDCD3B9}"/>
    <cellStyle name="Comma 10 5 19 7 2" xfId="53853" xr:uid="{53DE9C9B-B0A1-4AE5-B55C-22ED0D071B17}"/>
    <cellStyle name="Comma 10 5 19 8" xfId="36508" xr:uid="{1782A242-224C-45E6-8DA0-F7C3A646E07F}"/>
    <cellStyle name="Comma 10 5 19 9" xfId="28806" xr:uid="{2963ADFB-C859-489B-9C5D-052CAD1194BD}"/>
    <cellStyle name="Comma 10 5 2" xfId="722" xr:uid="{14F76B30-0194-493E-80CE-7B4309FB227A}"/>
    <cellStyle name="Comma 10 5 2 10" xfId="35763" xr:uid="{A38439C5-86A0-469D-B37D-4CEDBE0C175C}"/>
    <cellStyle name="Comma 10 5 2 11" xfId="28061" xr:uid="{DF5B8B78-48B3-48DD-AD05-BE776B12AE28}"/>
    <cellStyle name="Comma 10 5 2 12" xfId="2950" xr:uid="{5E192C24-9B29-40FC-AD91-D9AA00603B6E}"/>
    <cellStyle name="Comma 10 5 2 13" xfId="60534" xr:uid="{20EE349A-7E32-4C5B-A2F3-A08176D52ACA}"/>
    <cellStyle name="Comma 10 5 2 2" xfId="2234" xr:uid="{A8573DEE-AF08-4526-A9D1-208B1C5877D5}"/>
    <cellStyle name="Comma 10 5 2 2 10" xfId="28419" xr:uid="{F7AE23B4-2BDE-4034-8F05-38AEB14F8E9E}"/>
    <cellStyle name="Comma 10 5 2 2 11" xfId="3359" xr:uid="{612478D2-6192-45C8-AC2A-BBA3BCD413BC}"/>
    <cellStyle name="Comma 10 5 2 2 12" xfId="61250" xr:uid="{D1B15FFB-D908-44E0-B98A-F2C1BA0D2931}"/>
    <cellStyle name="Comma 10 5 2 2 2" xfId="4205" xr:uid="{D8A30581-80D4-4DF2-890C-D15F1B1B60BB}"/>
    <cellStyle name="Comma 10 5 2 2 2 2" xfId="8068" xr:uid="{A498A630-D04E-48AD-BC4C-9E965504C140}"/>
    <cellStyle name="Comma 10 5 2 2 2 2 2" xfId="15773" xr:uid="{41B9C43F-3B3E-456D-87FF-CC203B464C7F}"/>
    <cellStyle name="Comma 10 5 2 2 2 2 2 2" xfId="48525" xr:uid="{DE1D8829-AABB-4589-9CCF-D88DC0DBC18C}"/>
    <cellStyle name="Comma 10 5 2 2 2 2 3" xfId="23480" xr:uid="{C59B9B96-A8DC-4062-9EC9-B6F5DC1D308D}"/>
    <cellStyle name="Comma 10 5 2 2 2 2 3 2" xfId="56231" xr:uid="{4F1ACB86-CE03-431D-987B-63251F538D97}"/>
    <cellStyle name="Comma 10 5 2 2 2 2 4" xfId="40820" xr:uid="{C7F4E14E-CF65-4A93-96A6-8068CD0BE877}"/>
    <cellStyle name="Comma 10 5 2 2 2 2 5" xfId="31184" xr:uid="{295A06C9-1863-445B-9070-67C69E5CCD90}"/>
    <cellStyle name="Comma 10 5 2 2 2 3" xfId="9993" xr:uid="{E06732B1-8F3E-4BF8-BD32-3F8F9354D75F}"/>
    <cellStyle name="Comma 10 5 2 2 2 3 2" xfId="17698" xr:uid="{69E22350-70F9-4680-98FE-4BB3A6458886}"/>
    <cellStyle name="Comma 10 5 2 2 2 3 2 2" xfId="50450" xr:uid="{601BD4D6-DE4A-44EA-B6D5-418F06EB7F98}"/>
    <cellStyle name="Comma 10 5 2 2 2 3 3" xfId="25405" xr:uid="{4BFCA108-90C0-4DB0-82DF-D52C49ED45EF}"/>
    <cellStyle name="Comma 10 5 2 2 2 3 3 2" xfId="58156" xr:uid="{C38AB0BB-DB5B-4544-8BEC-3042D4F9C626}"/>
    <cellStyle name="Comma 10 5 2 2 2 3 4" xfId="42745" xr:uid="{C56175FE-9C7B-4C3F-AD21-F0305969230D}"/>
    <cellStyle name="Comma 10 5 2 2 2 3 5" xfId="33109" xr:uid="{C41B1F8D-C205-470D-84C5-F9E90E736B33}"/>
    <cellStyle name="Comma 10 5 2 2 2 4" xfId="11920" xr:uid="{CDA76A2B-21EE-4CA2-8C91-D9E32532310D}"/>
    <cellStyle name="Comma 10 5 2 2 2 4 2" xfId="19625" xr:uid="{2D0C470A-F437-4B38-B4A5-7E474249C717}"/>
    <cellStyle name="Comma 10 5 2 2 2 4 2 2" xfId="52377" xr:uid="{AFE40A38-EC57-4565-A9CA-CE23313A1E7C}"/>
    <cellStyle name="Comma 10 5 2 2 2 4 3" xfId="27332" xr:uid="{E8373797-A65A-4A99-A7A0-728112452BE2}"/>
    <cellStyle name="Comma 10 5 2 2 2 4 3 2" xfId="60083" xr:uid="{E38C3279-580C-45CF-957B-ED1E598634DC}"/>
    <cellStyle name="Comma 10 5 2 2 2 4 4" xfId="44672" xr:uid="{FB1DA017-39EF-4F90-B63F-CE70F367C793}"/>
    <cellStyle name="Comma 10 5 2 2 2 4 5" xfId="35036" xr:uid="{F20A3AE7-843E-4AD2-BDD5-F1689337C225}"/>
    <cellStyle name="Comma 10 5 2 2 2 5" xfId="6137" xr:uid="{ED6DA09A-BAC2-4F6B-9164-30B269B67B66}"/>
    <cellStyle name="Comma 10 5 2 2 2 5 2" xfId="38889" xr:uid="{23427EB1-FAA8-4BED-9438-8951180BB6BF}"/>
    <cellStyle name="Comma 10 5 2 2 2 6" xfId="13849" xr:uid="{00BF8B72-9FBE-479D-9BB9-68EED71F5B55}"/>
    <cellStyle name="Comma 10 5 2 2 2 6 2" xfId="46601" xr:uid="{3E03D07C-F7AC-43B3-95C4-29102E474B5B}"/>
    <cellStyle name="Comma 10 5 2 2 2 7" xfId="21556" xr:uid="{3B0EAACF-4CCA-496D-8233-C5BDCBCBA3D6}"/>
    <cellStyle name="Comma 10 5 2 2 2 7 2" xfId="54307" xr:uid="{C3190E41-1CA7-4CAC-85FE-1B4B4484D0E1}"/>
    <cellStyle name="Comma 10 5 2 2 2 8" xfId="36962" xr:uid="{821D2DBA-590C-4E1D-B23E-3D5A8C13B553}"/>
    <cellStyle name="Comma 10 5 2 2 2 9" xfId="29260" xr:uid="{82ADF185-FC17-4DE2-92BF-2A7DE0E703FF}"/>
    <cellStyle name="Comma 10 5 2 2 3" xfId="7227" xr:uid="{2C3FE115-C06D-4E8E-9A16-DDCF37685D73}"/>
    <cellStyle name="Comma 10 5 2 2 3 2" xfId="14932" xr:uid="{93D5C938-2D73-4110-8628-F46D4B25DBAF}"/>
    <cellStyle name="Comma 10 5 2 2 3 2 2" xfId="47684" xr:uid="{5CBA8B9D-1110-4785-B79D-A45ACAA9E072}"/>
    <cellStyle name="Comma 10 5 2 2 3 3" xfId="22639" xr:uid="{709B153B-F666-460A-BB22-D1E0BADA21D5}"/>
    <cellStyle name="Comma 10 5 2 2 3 3 2" xfId="55390" xr:uid="{DFA7EBAE-C93B-45F0-AFCA-C2EB60B79F64}"/>
    <cellStyle name="Comma 10 5 2 2 3 4" xfId="39979" xr:uid="{C0B0BE96-5904-4061-B14D-2CD27F8E2820}"/>
    <cellStyle name="Comma 10 5 2 2 3 5" xfId="30343" xr:uid="{29A191DA-38E7-4356-83F3-305DCA4EF654}"/>
    <cellStyle name="Comma 10 5 2 2 4" xfId="9152" xr:uid="{FDC35654-EDD8-48A3-803C-F9A01947455B}"/>
    <cellStyle name="Comma 10 5 2 2 4 2" xfId="16857" xr:uid="{8D8B394A-9312-4BA5-9817-3D162B457B72}"/>
    <cellStyle name="Comma 10 5 2 2 4 2 2" xfId="49609" xr:uid="{CCB05FC4-AF4E-43A9-9CDC-D545BC0C9694}"/>
    <cellStyle name="Comma 10 5 2 2 4 3" xfId="24564" xr:uid="{4DD5577B-47A9-418B-9FC6-4B4D64F1A3DE}"/>
    <cellStyle name="Comma 10 5 2 2 4 3 2" xfId="57315" xr:uid="{1ACA8675-647C-43C0-921E-1C848DAB560E}"/>
    <cellStyle name="Comma 10 5 2 2 4 4" xfId="41904" xr:uid="{0A471B7E-7264-46BB-B9C7-D41CBFF5EB20}"/>
    <cellStyle name="Comma 10 5 2 2 4 5" xfId="32268" xr:uid="{6220FB87-8300-4FB9-9BC7-2467A6EED93E}"/>
    <cellStyle name="Comma 10 5 2 2 5" xfId="11079" xr:uid="{69459887-2CBF-4554-B2C7-E29A6C5EB025}"/>
    <cellStyle name="Comma 10 5 2 2 5 2" xfId="18784" xr:uid="{B14F82C8-E4D3-44E9-9AA1-6E95F3D83274}"/>
    <cellStyle name="Comma 10 5 2 2 5 2 2" xfId="51536" xr:uid="{261E879A-8684-47BF-8432-A9D5B7953DAB}"/>
    <cellStyle name="Comma 10 5 2 2 5 3" xfId="26491" xr:uid="{D4B98457-D25E-4A71-9844-6038C14E592A}"/>
    <cellStyle name="Comma 10 5 2 2 5 3 2" xfId="59242" xr:uid="{86412934-007A-4E18-ADFD-92E5335E3528}"/>
    <cellStyle name="Comma 10 5 2 2 5 4" xfId="43831" xr:uid="{28E2B427-5533-4B82-8E48-9F248EE6EC4C}"/>
    <cellStyle name="Comma 10 5 2 2 5 5" xfId="34195" xr:uid="{89B4A3C7-5BF5-411A-AA36-268F3FF723CB}"/>
    <cellStyle name="Comma 10 5 2 2 6" xfId="5296" xr:uid="{5244633A-DFCF-4558-B21E-FA03CF8035A7}"/>
    <cellStyle name="Comma 10 5 2 2 6 2" xfId="38048" xr:uid="{F080E045-35A7-412A-9999-98F69ECC466B}"/>
    <cellStyle name="Comma 10 5 2 2 7" xfId="13008" xr:uid="{7B7C6171-CCAE-452F-A16D-C68EA7E33018}"/>
    <cellStyle name="Comma 10 5 2 2 7 2" xfId="45760" xr:uid="{66DF8771-317F-4ACF-968B-AF512CF43D5A}"/>
    <cellStyle name="Comma 10 5 2 2 8" xfId="20715" xr:uid="{74DDFC16-DCC3-40C9-8882-338E1E739CE3}"/>
    <cellStyle name="Comma 10 5 2 2 8 2" xfId="53466" xr:uid="{4823EED1-08E9-4B8A-9E71-E31319631F1C}"/>
    <cellStyle name="Comma 10 5 2 2 9" xfId="36121" xr:uid="{9284ABC6-60B3-4646-91E3-36C95CCFE8AD}"/>
    <cellStyle name="Comma 10 5 2 3" xfId="3755" xr:uid="{44F59CCE-65D4-48E5-997E-4C8BAE5D0B75}"/>
    <cellStyle name="Comma 10 5 2 3 2" xfId="7623" xr:uid="{85637B54-33FA-428C-878C-0B56E9F98BF0}"/>
    <cellStyle name="Comma 10 5 2 3 2 2" xfId="15328" xr:uid="{EE867ECA-8396-427A-8AF7-9580D0342FAC}"/>
    <cellStyle name="Comma 10 5 2 3 2 2 2" xfId="48080" xr:uid="{A9C4FB89-87BE-4F8D-AADE-FF98EE4698C2}"/>
    <cellStyle name="Comma 10 5 2 3 2 3" xfId="23035" xr:uid="{6402305F-5717-412E-ADAA-4890CF449550}"/>
    <cellStyle name="Comma 10 5 2 3 2 3 2" xfId="55786" xr:uid="{4B82C982-FB6C-45FA-BA53-E895B8A6647E}"/>
    <cellStyle name="Comma 10 5 2 3 2 4" xfId="40375" xr:uid="{0C425C37-BEDC-4AC0-A654-4CE9D9260A76}"/>
    <cellStyle name="Comma 10 5 2 3 2 5" xfId="30739" xr:uid="{D3FA63E0-9E66-486F-AE1F-8739D74D4AE5}"/>
    <cellStyle name="Comma 10 5 2 3 3" xfId="9548" xr:uid="{D7A5D655-7526-4DB1-9963-DDC382F68550}"/>
    <cellStyle name="Comma 10 5 2 3 3 2" xfId="17253" xr:uid="{77C2BAFC-2956-474B-91A2-CDC3CAFA53E9}"/>
    <cellStyle name="Comma 10 5 2 3 3 2 2" xfId="50005" xr:uid="{82BC4B31-45B7-46A5-9AA1-1423911C7FDA}"/>
    <cellStyle name="Comma 10 5 2 3 3 3" xfId="24960" xr:uid="{F3D84CD2-F9CE-4998-9329-365899AF3D1C}"/>
    <cellStyle name="Comma 10 5 2 3 3 3 2" xfId="57711" xr:uid="{559C6AC4-F540-40D3-B834-F39789146AB5}"/>
    <cellStyle name="Comma 10 5 2 3 3 4" xfId="42300" xr:uid="{908207BF-4C17-4ACF-BD1F-873F0CACDFE9}"/>
    <cellStyle name="Comma 10 5 2 3 3 5" xfId="32664" xr:uid="{A57AAB1A-5C46-449D-8A4E-492E3CDC17A2}"/>
    <cellStyle name="Comma 10 5 2 3 4" xfId="11475" xr:uid="{A406B54E-5CB3-4BDE-8765-E6BA508C54DB}"/>
    <cellStyle name="Comma 10 5 2 3 4 2" xfId="19180" xr:uid="{89F13F85-7CED-4296-9BC0-5A901C5BDF1B}"/>
    <cellStyle name="Comma 10 5 2 3 4 2 2" xfId="51932" xr:uid="{44266C84-55BD-4EDB-A814-CBC9A365785B}"/>
    <cellStyle name="Comma 10 5 2 3 4 3" xfId="26887" xr:uid="{86B7662A-6972-4740-84FB-A1BAEE164BDC}"/>
    <cellStyle name="Comma 10 5 2 3 4 3 2" xfId="59638" xr:uid="{28F4A41B-55EF-4FD5-B759-3E1AE6DB6E37}"/>
    <cellStyle name="Comma 10 5 2 3 4 4" xfId="44227" xr:uid="{2012D89B-A0ED-49BE-88A0-3E4E03786B75}"/>
    <cellStyle name="Comma 10 5 2 3 4 5" xfId="34591" xr:uid="{79B16AC3-5B86-45EE-8E4B-8B9EDA7374D5}"/>
    <cellStyle name="Comma 10 5 2 3 5" xfId="5692" xr:uid="{BE85EFD4-2C9D-4CC4-9FCB-A3CAFDAB496C}"/>
    <cellStyle name="Comma 10 5 2 3 5 2" xfId="38444" xr:uid="{15AB5716-9357-4D9C-9592-37160F561856}"/>
    <cellStyle name="Comma 10 5 2 3 6" xfId="13404" xr:uid="{2AC18FE0-43E0-4007-BAF6-F839376B0246}"/>
    <cellStyle name="Comma 10 5 2 3 6 2" xfId="46156" xr:uid="{A121A076-AE08-4090-96DC-255CC6EBD000}"/>
    <cellStyle name="Comma 10 5 2 3 7" xfId="21111" xr:uid="{ECE65128-173B-4541-823B-B2187C98E1BC}"/>
    <cellStyle name="Comma 10 5 2 3 7 2" xfId="53862" xr:uid="{776AF078-3EFC-4BC1-8CED-EC2574F84602}"/>
    <cellStyle name="Comma 10 5 2 3 8" xfId="36517" xr:uid="{C7B5D763-1F8C-4FF7-9BC9-8A7A831090D7}"/>
    <cellStyle name="Comma 10 5 2 3 9" xfId="28815" xr:uid="{1A4F95B1-394F-4835-8910-34581D52D153}"/>
    <cellStyle name="Comma 10 5 2 4" xfId="6866" xr:uid="{4572066E-30E7-4372-9353-7A463CF84BD9}"/>
    <cellStyle name="Comma 10 5 2 4 2" xfId="14574" xr:uid="{A28CAE9A-8C2D-4BA7-956D-BA88338AE4BE}"/>
    <cellStyle name="Comma 10 5 2 4 2 2" xfId="47326" xr:uid="{59FC7F25-EA40-4A1E-82F0-331D885DFF36}"/>
    <cellStyle name="Comma 10 5 2 4 3" xfId="22281" xr:uid="{E940A2E4-0D68-4DD5-A03F-FDAA2733F0CF}"/>
    <cellStyle name="Comma 10 5 2 4 3 2" xfId="55032" xr:uid="{0E9AEE95-0C12-4D4F-8587-926D8799DEEF}"/>
    <cellStyle name="Comma 10 5 2 4 4" xfId="39618" xr:uid="{76E5591F-87CF-45B6-8314-EF2AE68EC8BD}"/>
    <cellStyle name="Comma 10 5 2 4 5" xfId="29985" xr:uid="{642E1890-A02A-4E84-9B99-DED222E05E9A}"/>
    <cellStyle name="Comma 10 5 2 5" xfId="8793" xr:uid="{2F9540E2-E7B7-4F2E-BBB2-569CD5C3D491}"/>
    <cellStyle name="Comma 10 5 2 5 2" xfId="16498" xr:uid="{CD7F18FE-F671-4CFA-A241-D7FA8EF3B6BA}"/>
    <cellStyle name="Comma 10 5 2 5 2 2" xfId="49250" xr:uid="{0CC3ACA1-994D-4034-9259-9064E258CC34}"/>
    <cellStyle name="Comma 10 5 2 5 3" xfId="24205" xr:uid="{845E5A33-EF43-4E7C-981E-37B917868454}"/>
    <cellStyle name="Comma 10 5 2 5 3 2" xfId="56956" xr:uid="{E8C10BA0-EFF6-4D4F-85E1-9614485389DC}"/>
    <cellStyle name="Comma 10 5 2 5 4" xfId="41545" xr:uid="{5D3F8F65-83C6-48B5-BF16-A00B3DF556B9}"/>
    <cellStyle name="Comma 10 5 2 5 5" xfId="31909" xr:uid="{C84928D7-7EC2-4CBE-8531-99287650EF5D}"/>
    <cellStyle name="Comma 10 5 2 6" xfId="10719" xr:uid="{3C54B023-2F8E-4FB3-B258-4CDC9F4875D0}"/>
    <cellStyle name="Comma 10 5 2 6 2" xfId="18424" xr:uid="{71847FB0-C0FE-46BA-8CE1-FD07DF979B15}"/>
    <cellStyle name="Comma 10 5 2 6 2 2" xfId="51176" xr:uid="{358B50B9-38AD-4B67-97D3-1037088A1297}"/>
    <cellStyle name="Comma 10 5 2 6 3" xfId="26131" xr:uid="{113C4C38-C5E5-43DD-9D2C-36AB426AA86A}"/>
    <cellStyle name="Comma 10 5 2 6 3 2" xfId="58882" xr:uid="{3C824B80-3672-4CDC-A32F-72F4527C2B02}"/>
    <cellStyle name="Comma 10 5 2 6 4" xfId="43471" xr:uid="{0A70686E-240C-4D23-BD3F-7731CB94D448}"/>
    <cellStyle name="Comma 10 5 2 6 5" xfId="33835" xr:uid="{6D9CC9C4-DF0E-4B4B-8D23-073BC5ABE00F}"/>
    <cellStyle name="Comma 10 5 2 7" xfId="4937" xr:uid="{2C2E3A65-BECE-48D6-9EC5-E6CF84F88070}"/>
    <cellStyle name="Comma 10 5 2 7 2" xfId="37689" xr:uid="{843CC7B7-413E-4D77-B6AA-5D4DA9580EB9}"/>
    <cellStyle name="Comma 10 5 2 8" xfId="12649" xr:uid="{0E3F7428-18B8-48DD-8029-4B4543D3CBDF}"/>
    <cellStyle name="Comma 10 5 2 8 2" xfId="45401" xr:uid="{B29E1A7C-B8F2-4934-8855-7040E5FCE1C0}"/>
    <cellStyle name="Comma 10 5 2 9" xfId="20357" xr:uid="{EE6A62DD-F67D-40D2-8200-1C34B41BFC26}"/>
    <cellStyle name="Comma 10 5 2 9 2" xfId="53108" xr:uid="{491CB52A-4CA4-4118-AD3F-95389C424C00}"/>
    <cellStyle name="Comma 10 5 20" xfId="6857" xr:uid="{E6C9B136-917F-4589-8F60-5B1BEC731882}"/>
    <cellStyle name="Comma 10 5 20 2" xfId="14565" xr:uid="{0E16CE3A-CBD8-460A-B32A-5EDE14CBE119}"/>
    <cellStyle name="Comma 10 5 20 2 2" xfId="47317" xr:uid="{FC760602-F407-48BC-8EE5-882E876F1A32}"/>
    <cellStyle name="Comma 10 5 20 3" xfId="22272" xr:uid="{AC5BE2D8-482E-4785-83BE-87E97A6E2C04}"/>
    <cellStyle name="Comma 10 5 20 3 2" xfId="55023" xr:uid="{B0415607-022E-473F-8E7B-85BA23E5966E}"/>
    <cellStyle name="Comma 10 5 20 4" xfId="39609" xr:uid="{869FDAE2-4FD3-45D1-85BC-EDC830D1B86B}"/>
    <cellStyle name="Comma 10 5 20 5" xfId="29976" xr:uid="{9FC829F3-167C-4260-97A3-BEF0B69C9F77}"/>
    <cellStyle name="Comma 10 5 21" xfId="8784" xr:uid="{CA753DF5-996E-4BFB-954F-56BB07B002E4}"/>
    <cellStyle name="Comma 10 5 21 2" xfId="16489" xr:uid="{B139A5F4-6F3F-4BE2-9D86-11C021699F42}"/>
    <cellStyle name="Comma 10 5 21 2 2" xfId="49241" xr:uid="{E7E97AF6-7DAA-4C01-B911-D1958DF85759}"/>
    <cellStyle name="Comma 10 5 21 3" xfId="24196" xr:uid="{2AEEBDF2-4624-4D8F-8BFA-B60BF520B3B8}"/>
    <cellStyle name="Comma 10 5 21 3 2" xfId="56947" xr:uid="{BA0B2739-7953-4105-9783-B623FA280E62}"/>
    <cellStyle name="Comma 10 5 21 4" xfId="41536" xr:uid="{E0B796EA-7B4A-40E1-AAED-C2135BC6B0DA}"/>
    <cellStyle name="Comma 10 5 21 5" xfId="31900" xr:uid="{C693C24A-A282-4FDB-8373-EEB76217AEFD}"/>
    <cellStyle name="Comma 10 5 22" xfId="10710" xr:uid="{2C47AEFE-6576-475E-BB94-20CBEEEBF6D4}"/>
    <cellStyle name="Comma 10 5 22 2" xfId="18415" xr:uid="{482EDFE0-75AA-425B-81EC-C7530629E8F4}"/>
    <cellStyle name="Comma 10 5 22 2 2" xfId="51167" xr:uid="{A3359FB9-C8C1-4688-81B6-7412415712F3}"/>
    <cellStyle name="Comma 10 5 22 3" xfId="26122" xr:uid="{465B9BB5-A950-4FD0-9E79-567C8F8EA6D5}"/>
    <cellStyle name="Comma 10 5 22 3 2" xfId="58873" xr:uid="{0BBC71F5-42A4-4ABD-BA02-F26C806A698B}"/>
    <cellStyle name="Comma 10 5 22 4" xfId="43462" xr:uid="{FA75F8B0-B182-44DD-B443-7F8540B85E0B}"/>
    <cellStyle name="Comma 10 5 22 5" xfId="33826" xr:uid="{46F9D3DC-678F-4057-AC8D-292AFC7628C0}"/>
    <cellStyle name="Comma 10 5 23" xfId="4928" xr:uid="{C2B413A9-22F4-4568-86EC-BAA39580A9B9}"/>
    <cellStyle name="Comma 10 5 23 2" xfId="37680" xr:uid="{D8A3342D-4F38-42C4-B2C0-CCDB94E11BDB}"/>
    <cellStyle name="Comma 10 5 24" xfId="12640" xr:uid="{FD126BB3-488C-4A61-964E-D7029704FA1F}"/>
    <cellStyle name="Comma 10 5 24 2" xfId="45392" xr:uid="{A0ABB731-4893-4805-AA8C-6040852D692F}"/>
    <cellStyle name="Comma 10 5 25" xfId="20348" xr:uid="{72A1A95F-512A-4B30-8BC2-4AB66087C443}"/>
    <cellStyle name="Comma 10 5 25 2" xfId="53099" xr:uid="{26311671-9257-4C36-BD72-5AE3D24F70FF}"/>
    <cellStyle name="Comma 10 5 26" xfId="35754" xr:uid="{31ED32E4-7F6E-43C6-B541-20572D7AC8D6}"/>
    <cellStyle name="Comma 10 5 27" xfId="28052" xr:uid="{1B919F83-C561-424C-82F8-4449B768CE60}"/>
    <cellStyle name="Comma 10 5 28" xfId="2941" xr:uid="{F3D4B7E6-2475-4439-AC27-4D51903E32F4}"/>
    <cellStyle name="Comma 10 5 29" xfId="60525" xr:uid="{0B0D22CB-1831-4DA0-821E-129EEA998D8E}"/>
    <cellStyle name="Comma 10 5 3" xfId="723" xr:uid="{AE0769E3-207A-444A-B679-9ED23835A5CE}"/>
    <cellStyle name="Comma 10 5 3 10" xfId="35764" xr:uid="{DCF70F58-37E0-4244-AE47-62A74EB433F8}"/>
    <cellStyle name="Comma 10 5 3 11" xfId="28062" xr:uid="{62E2263F-9F2F-46DB-A46D-A2CCD29727A4}"/>
    <cellStyle name="Comma 10 5 3 12" xfId="2951" xr:uid="{2DA7F01B-C4DC-466F-8CA7-0DBD67CB87CC}"/>
    <cellStyle name="Comma 10 5 3 13" xfId="60535" xr:uid="{368566A9-F476-4701-88E7-E4BBC39A9690}"/>
    <cellStyle name="Comma 10 5 3 2" xfId="2235" xr:uid="{4C326F24-5630-40DF-96D4-B88FE857B793}"/>
    <cellStyle name="Comma 10 5 3 2 10" xfId="28420" xr:uid="{4E2454E2-282C-4CB8-84BD-178D5682301C}"/>
    <cellStyle name="Comma 10 5 3 2 11" xfId="3360" xr:uid="{EDFB0F0E-5799-46E7-A4EF-29310130F9F1}"/>
    <cellStyle name="Comma 10 5 3 2 12" xfId="61251" xr:uid="{0DC8C1BC-A22F-4462-995D-E30735A54CD6}"/>
    <cellStyle name="Comma 10 5 3 2 2" xfId="4206" xr:uid="{784ECFF9-ED67-4A78-BCDF-829C4A7FB891}"/>
    <cellStyle name="Comma 10 5 3 2 2 2" xfId="8069" xr:uid="{CD95FAD7-2A9F-4504-AD67-37CE0C298163}"/>
    <cellStyle name="Comma 10 5 3 2 2 2 2" xfId="15774" xr:uid="{B323B522-E93D-435D-B8DA-676A00593A94}"/>
    <cellStyle name="Comma 10 5 3 2 2 2 2 2" xfId="48526" xr:uid="{BC0601FA-43DA-40CA-A649-4DDC0D43C286}"/>
    <cellStyle name="Comma 10 5 3 2 2 2 3" xfId="23481" xr:uid="{4BD8D9C9-1D9A-41CE-8895-20DB59EAA307}"/>
    <cellStyle name="Comma 10 5 3 2 2 2 3 2" xfId="56232" xr:uid="{2EBC792A-2966-43A5-A35B-D974A8BFB9B2}"/>
    <cellStyle name="Comma 10 5 3 2 2 2 4" xfId="40821" xr:uid="{93C4A545-9054-48D2-A6AE-69E9C565F2E3}"/>
    <cellStyle name="Comma 10 5 3 2 2 2 5" xfId="31185" xr:uid="{C536B84E-B52C-4F5D-9DCB-8D0641D2AC61}"/>
    <cellStyle name="Comma 10 5 3 2 2 3" xfId="9994" xr:uid="{B3F591E4-518B-44FF-8BEA-2486C110D367}"/>
    <cellStyle name="Comma 10 5 3 2 2 3 2" xfId="17699" xr:uid="{F711ED01-25F8-4DC5-BBDD-9E1964FC6A16}"/>
    <cellStyle name="Comma 10 5 3 2 2 3 2 2" xfId="50451" xr:uid="{A821392E-F866-400A-AA4E-1BE98FA3022A}"/>
    <cellStyle name="Comma 10 5 3 2 2 3 3" xfId="25406" xr:uid="{36D4F523-EF78-443B-9EFA-A0859146CA16}"/>
    <cellStyle name="Comma 10 5 3 2 2 3 3 2" xfId="58157" xr:uid="{53D964F4-8134-46FB-B0FD-B2B087810272}"/>
    <cellStyle name="Comma 10 5 3 2 2 3 4" xfId="42746" xr:uid="{936D5DF9-E2AA-4EDA-8E41-A7AE0510ECD2}"/>
    <cellStyle name="Comma 10 5 3 2 2 3 5" xfId="33110" xr:uid="{88614303-8E9B-4331-8866-1DB4AB9D3A6C}"/>
    <cellStyle name="Comma 10 5 3 2 2 4" xfId="11921" xr:uid="{1A4B30AC-03DD-4F55-BA23-33687A2428E7}"/>
    <cellStyle name="Comma 10 5 3 2 2 4 2" xfId="19626" xr:uid="{9DAB3443-6712-4AEB-BD93-E92B5F9B6B41}"/>
    <cellStyle name="Comma 10 5 3 2 2 4 2 2" xfId="52378" xr:uid="{FE9F5BEB-E83D-4E70-874B-3798114AD80C}"/>
    <cellStyle name="Comma 10 5 3 2 2 4 3" xfId="27333" xr:uid="{71F146F4-8FDF-4DEF-B706-3BA4BA3429CA}"/>
    <cellStyle name="Comma 10 5 3 2 2 4 3 2" xfId="60084" xr:uid="{7E07791E-5569-4A19-A73F-D9058DF05B58}"/>
    <cellStyle name="Comma 10 5 3 2 2 4 4" xfId="44673" xr:uid="{FFC14F40-B97E-41EF-9E9B-A3A9CBB129F8}"/>
    <cellStyle name="Comma 10 5 3 2 2 4 5" xfId="35037" xr:uid="{A0B39150-B618-493B-8A97-B71EEC6727A1}"/>
    <cellStyle name="Comma 10 5 3 2 2 5" xfId="6138" xr:uid="{88CF3233-A9E1-4BC8-B6F1-7A7E18EF34D8}"/>
    <cellStyle name="Comma 10 5 3 2 2 5 2" xfId="38890" xr:uid="{52C52A35-49AA-4392-9C8B-E4F38999037E}"/>
    <cellStyle name="Comma 10 5 3 2 2 6" xfId="13850" xr:uid="{FA6DDC88-B897-4D46-9465-D989E67AE66C}"/>
    <cellStyle name="Comma 10 5 3 2 2 6 2" xfId="46602" xr:uid="{3D317377-1F6C-43D3-B18A-F002A18A2016}"/>
    <cellStyle name="Comma 10 5 3 2 2 7" xfId="21557" xr:uid="{DE4676BC-5432-4005-85AF-B2879354C3B0}"/>
    <cellStyle name="Comma 10 5 3 2 2 7 2" xfId="54308" xr:uid="{A805B95D-22B2-4C65-B3CA-210F0861EE5B}"/>
    <cellStyle name="Comma 10 5 3 2 2 8" xfId="36963" xr:uid="{0809DFC4-D862-4ABA-A7C7-C1C162055E98}"/>
    <cellStyle name="Comma 10 5 3 2 2 9" xfId="29261" xr:uid="{F376F675-D104-4C8F-9B97-74D9289D5865}"/>
    <cellStyle name="Comma 10 5 3 2 3" xfId="7228" xr:uid="{64CA0D43-EBC6-4D73-8115-AF57CF51A812}"/>
    <cellStyle name="Comma 10 5 3 2 3 2" xfId="14933" xr:uid="{8B65A855-47EE-4E56-9D5C-5D9378B3A99C}"/>
    <cellStyle name="Comma 10 5 3 2 3 2 2" xfId="47685" xr:uid="{717939A9-F1F5-4CC9-A5F3-FBEAA0EDB3B8}"/>
    <cellStyle name="Comma 10 5 3 2 3 3" xfId="22640" xr:uid="{D3CDB30E-19A0-4852-9A19-B5BA41C316F9}"/>
    <cellStyle name="Comma 10 5 3 2 3 3 2" xfId="55391" xr:uid="{B4F07355-3723-422F-9967-7E3C97F33805}"/>
    <cellStyle name="Comma 10 5 3 2 3 4" xfId="39980" xr:uid="{798F72C2-41CB-4E14-B1BC-E4FFDE968DF5}"/>
    <cellStyle name="Comma 10 5 3 2 3 5" xfId="30344" xr:uid="{602E1AB1-D071-473C-B349-61AA726B7DF5}"/>
    <cellStyle name="Comma 10 5 3 2 4" xfId="9153" xr:uid="{62615E6B-D9BE-455F-8329-E82B9D26CE36}"/>
    <cellStyle name="Comma 10 5 3 2 4 2" xfId="16858" xr:uid="{EA46765B-655A-48A4-99A8-96938F415D95}"/>
    <cellStyle name="Comma 10 5 3 2 4 2 2" xfId="49610" xr:uid="{FE594041-2267-4B19-AFCD-3D9451BF76EE}"/>
    <cellStyle name="Comma 10 5 3 2 4 3" xfId="24565" xr:uid="{249DCF9A-BC09-4AE4-9116-E49E1A710703}"/>
    <cellStyle name="Comma 10 5 3 2 4 3 2" xfId="57316" xr:uid="{798F6AF9-BACE-4B91-92C6-E6F06E2F0F08}"/>
    <cellStyle name="Comma 10 5 3 2 4 4" xfId="41905" xr:uid="{6F94DFF3-3210-481E-9EEE-02B1548376A6}"/>
    <cellStyle name="Comma 10 5 3 2 4 5" xfId="32269" xr:uid="{1F48FBC6-24F8-4DB1-A7CB-710A6A4564AE}"/>
    <cellStyle name="Comma 10 5 3 2 5" xfId="11080" xr:uid="{D2BCBBE8-D5D6-4DD2-B6C3-A700777F9F47}"/>
    <cellStyle name="Comma 10 5 3 2 5 2" xfId="18785" xr:uid="{7F64B7A8-EE1E-4D3D-AEB7-9F5CB837C94A}"/>
    <cellStyle name="Comma 10 5 3 2 5 2 2" xfId="51537" xr:uid="{A6EFBCF1-63BC-436E-A45F-F64E94556F28}"/>
    <cellStyle name="Comma 10 5 3 2 5 3" xfId="26492" xr:uid="{9F07EA3A-3978-4F42-8EE2-FF6BA32F28A3}"/>
    <cellStyle name="Comma 10 5 3 2 5 3 2" xfId="59243" xr:uid="{E2343E11-270F-4015-836E-40F37450287F}"/>
    <cellStyle name="Comma 10 5 3 2 5 4" xfId="43832" xr:uid="{E81089EA-D5E0-40A9-9895-97A805FFB380}"/>
    <cellStyle name="Comma 10 5 3 2 5 5" xfId="34196" xr:uid="{9965112E-401B-48E3-B841-C49F6207DB1C}"/>
    <cellStyle name="Comma 10 5 3 2 6" xfId="5297" xr:uid="{886EB25B-15E3-41A4-A3A7-A8E97EC90AC1}"/>
    <cellStyle name="Comma 10 5 3 2 6 2" xfId="38049" xr:uid="{7EC0DB24-FDBA-4867-AD0C-26E39CB1788B}"/>
    <cellStyle name="Comma 10 5 3 2 7" xfId="13009" xr:uid="{6880BBA3-4C7C-430C-9731-15054BABE1A5}"/>
    <cellStyle name="Comma 10 5 3 2 7 2" xfId="45761" xr:uid="{3D9DEE59-B73C-4CD8-BE00-4E1A5225B6BB}"/>
    <cellStyle name="Comma 10 5 3 2 8" xfId="20716" xr:uid="{885821A5-C8FC-489D-83B8-C3409CFBE4C1}"/>
    <cellStyle name="Comma 10 5 3 2 8 2" xfId="53467" xr:uid="{04CCB0C4-AB40-4E4D-BDA2-3118DC61CBB6}"/>
    <cellStyle name="Comma 10 5 3 2 9" xfId="36122" xr:uid="{D66EA398-0FB5-47AE-9D80-F4C85E6F10EF}"/>
    <cellStyle name="Comma 10 5 3 3" xfId="3756" xr:uid="{2C9643D7-BAA0-478D-93C4-EF6CC67BAA05}"/>
    <cellStyle name="Comma 10 5 3 3 2" xfId="7624" xr:uid="{92EC1692-E456-48A6-96FE-C5364AA3010A}"/>
    <cellStyle name="Comma 10 5 3 3 2 2" xfId="15329" xr:uid="{F78FC3E3-80DE-44CF-94BB-409B14D5C0A4}"/>
    <cellStyle name="Comma 10 5 3 3 2 2 2" xfId="48081" xr:uid="{DB3EC29C-7A67-496C-8168-06F80FEFE3D0}"/>
    <cellStyle name="Comma 10 5 3 3 2 3" xfId="23036" xr:uid="{D95582DA-2C9A-4581-9597-85A10D1C9620}"/>
    <cellStyle name="Comma 10 5 3 3 2 3 2" xfId="55787" xr:uid="{4E45C95F-9A3F-4463-A333-9FAFCDDCF13C}"/>
    <cellStyle name="Comma 10 5 3 3 2 4" xfId="40376" xr:uid="{4C571706-E1B2-44C8-8011-9C4C0D9BFDE9}"/>
    <cellStyle name="Comma 10 5 3 3 2 5" xfId="30740" xr:uid="{1D13D5E6-72F6-4DC6-81BC-F4C12AB6C351}"/>
    <cellStyle name="Comma 10 5 3 3 3" xfId="9549" xr:uid="{1764FA8D-843F-49FB-ACE6-764EA8FBAF43}"/>
    <cellStyle name="Comma 10 5 3 3 3 2" xfId="17254" xr:uid="{079A36C5-99E4-4096-9A23-5DDE616E035D}"/>
    <cellStyle name="Comma 10 5 3 3 3 2 2" xfId="50006" xr:uid="{0F8CDD7C-FA6F-44D6-A49D-AE5CD7E11703}"/>
    <cellStyle name="Comma 10 5 3 3 3 3" xfId="24961" xr:uid="{0AFB0BFB-1119-46B8-B826-24D4E5E44317}"/>
    <cellStyle name="Comma 10 5 3 3 3 3 2" xfId="57712" xr:uid="{4DF6B563-10FE-4235-8B56-E414376F1FB3}"/>
    <cellStyle name="Comma 10 5 3 3 3 4" xfId="42301" xr:uid="{B86A9F35-137E-466B-8229-DD6F78B5793A}"/>
    <cellStyle name="Comma 10 5 3 3 3 5" xfId="32665" xr:uid="{7D983FA1-6B00-4257-83C8-22F26825890E}"/>
    <cellStyle name="Comma 10 5 3 3 4" xfId="11476" xr:uid="{52326120-89F3-4E10-B22A-A67269D36E12}"/>
    <cellStyle name="Comma 10 5 3 3 4 2" xfId="19181" xr:uid="{27BFE11C-EAA2-4A7C-A1F0-D4C9023DF6BB}"/>
    <cellStyle name="Comma 10 5 3 3 4 2 2" xfId="51933" xr:uid="{98218DCC-3FFF-44B8-8D5B-FD9DFC637AB7}"/>
    <cellStyle name="Comma 10 5 3 3 4 3" xfId="26888" xr:uid="{3AFB2E5E-A198-4BC6-9A30-657AD6C68C84}"/>
    <cellStyle name="Comma 10 5 3 3 4 3 2" xfId="59639" xr:uid="{1E19DA00-0552-49D9-93B6-08B7F78C1DB2}"/>
    <cellStyle name="Comma 10 5 3 3 4 4" xfId="44228" xr:uid="{CD237223-10E1-4EB6-8BAE-67548EF2FB5A}"/>
    <cellStyle name="Comma 10 5 3 3 4 5" xfId="34592" xr:uid="{DDB12626-0F9F-4AC2-938F-73092F9EEC55}"/>
    <cellStyle name="Comma 10 5 3 3 5" xfId="5693" xr:uid="{CCF6E269-4903-40F9-98C6-D990D1A22430}"/>
    <cellStyle name="Comma 10 5 3 3 5 2" xfId="38445" xr:uid="{699AF891-DCED-4921-A834-62652ABCEA1F}"/>
    <cellStyle name="Comma 10 5 3 3 6" xfId="13405" xr:uid="{6DFBB2B6-2F86-413E-8197-D0BF6AA2FBED}"/>
    <cellStyle name="Comma 10 5 3 3 6 2" xfId="46157" xr:uid="{E53EFB23-29EC-4DFF-A82B-80917918337D}"/>
    <cellStyle name="Comma 10 5 3 3 7" xfId="21112" xr:uid="{E04B2599-86C5-4B68-B73E-6B21CA555F69}"/>
    <cellStyle name="Comma 10 5 3 3 7 2" xfId="53863" xr:uid="{379F58EF-8647-4A54-80AB-7CFEC6C8FA1A}"/>
    <cellStyle name="Comma 10 5 3 3 8" xfId="36518" xr:uid="{193F9687-D842-4D94-BC2A-0C728CCC54B7}"/>
    <cellStyle name="Comma 10 5 3 3 9" xfId="28816" xr:uid="{DABCD935-9606-40BC-8561-061C25BEBCE2}"/>
    <cellStyle name="Comma 10 5 3 4" xfId="6867" xr:uid="{DAEA3133-7414-42DE-9FA6-014138D00E4D}"/>
    <cellStyle name="Comma 10 5 3 4 2" xfId="14575" xr:uid="{06286CA6-B96B-47BD-98F3-4C434F1A88FC}"/>
    <cellStyle name="Comma 10 5 3 4 2 2" xfId="47327" xr:uid="{FF637159-DC51-405A-88B0-83631FF95D8E}"/>
    <cellStyle name="Comma 10 5 3 4 3" xfId="22282" xr:uid="{179DFF4F-505F-43B6-B2FB-36DE97B22BCF}"/>
    <cellStyle name="Comma 10 5 3 4 3 2" xfId="55033" xr:uid="{8B8B98FB-9B8E-41E6-A29D-2E444731CE9E}"/>
    <cellStyle name="Comma 10 5 3 4 4" xfId="39619" xr:uid="{F223EA99-4D9D-4A92-B4A7-1756D4073702}"/>
    <cellStyle name="Comma 10 5 3 4 5" xfId="29986" xr:uid="{95F5D6B4-586B-4570-8236-240F67A8C980}"/>
    <cellStyle name="Comma 10 5 3 5" xfId="8794" xr:uid="{1A46F803-1BAB-4E32-B0F6-441529C41962}"/>
    <cellStyle name="Comma 10 5 3 5 2" xfId="16499" xr:uid="{1CA45F66-E84D-44BF-8FDE-AFAE0EA69FEC}"/>
    <cellStyle name="Comma 10 5 3 5 2 2" xfId="49251" xr:uid="{69096738-E16F-4A1A-A0DC-CB075849150E}"/>
    <cellStyle name="Comma 10 5 3 5 3" xfId="24206" xr:uid="{2170F31B-887D-408D-9BB0-2F2986E52D4F}"/>
    <cellStyle name="Comma 10 5 3 5 3 2" xfId="56957" xr:uid="{A1B3BDE8-783E-4998-872A-8AFD299EE9BD}"/>
    <cellStyle name="Comma 10 5 3 5 4" xfId="41546" xr:uid="{2DFD3CF6-4F60-49C2-9A74-49461533D1CA}"/>
    <cellStyle name="Comma 10 5 3 5 5" xfId="31910" xr:uid="{B6ADB910-02E4-43A6-97C7-FDBB60C02F6D}"/>
    <cellStyle name="Comma 10 5 3 6" xfId="10720" xr:uid="{D1F14A0E-D100-4A28-B4D2-BBD53B8327E1}"/>
    <cellStyle name="Comma 10 5 3 6 2" xfId="18425" xr:uid="{CFF3795A-610A-46F2-8F79-2164FA7A1D55}"/>
    <cellStyle name="Comma 10 5 3 6 2 2" xfId="51177" xr:uid="{2414C64E-C213-495F-963D-FAC513006608}"/>
    <cellStyle name="Comma 10 5 3 6 3" xfId="26132" xr:uid="{D52B4E5B-D7A6-49EB-B0BF-A610FF167771}"/>
    <cellStyle name="Comma 10 5 3 6 3 2" xfId="58883" xr:uid="{6318CDFF-DC25-4F67-89C6-640E13FC0079}"/>
    <cellStyle name="Comma 10 5 3 6 4" xfId="43472" xr:uid="{8CE9D12D-37CD-4171-9FCA-B4F15F073E54}"/>
    <cellStyle name="Comma 10 5 3 6 5" xfId="33836" xr:uid="{AF92621C-C2DC-4128-8124-9F81DB47AFCD}"/>
    <cellStyle name="Comma 10 5 3 7" xfId="4938" xr:uid="{7F9F4EE6-D3DC-4955-B574-E9DF93A4CABC}"/>
    <cellStyle name="Comma 10 5 3 7 2" xfId="37690" xr:uid="{6DFCF293-3679-4025-BF3F-91467DAE8872}"/>
    <cellStyle name="Comma 10 5 3 8" xfId="12650" xr:uid="{2025A59C-4058-4D7B-8E3B-BEC5619EB33D}"/>
    <cellStyle name="Comma 10 5 3 8 2" xfId="45402" xr:uid="{7401FB71-A270-4D1B-B7B7-2B123590F941}"/>
    <cellStyle name="Comma 10 5 3 9" xfId="20358" xr:uid="{5D97EE5B-3E24-408C-89CC-F8C97D5F8DE5}"/>
    <cellStyle name="Comma 10 5 3 9 2" xfId="53109" xr:uid="{A8C88CD3-B506-4005-B0A9-629C3D65323A}"/>
    <cellStyle name="Comma 10 5 4" xfId="724" xr:uid="{3304D6C8-06E4-4DFD-AA9A-A53709A08966}"/>
    <cellStyle name="Comma 10 5 4 10" xfId="35765" xr:uid="{92C7420E-C779-46A6-AC5B-34E35EA0688A}"/>
    <cellStyle name="Comma 10 5 4 11" xfId="28063" xr:uid="{3B5453A9-4DE8-498B-B9B0-9D3559842FF0}"/>
    <cellStyle name="Comma 10 5 4 12" xfId="2952" xr:uid="{9E1684D9-9CB8-4A50-A269-891B8A7FC975}"/>
    <cellStyle name="Comma 10 5 4 13" xfId="60536" xr:uid="{074E51E0-BF39-4BD2-BCDF-3A13A305D195}"/>
    <cellStyle name="Comma 10 5 4 2" xfId="2236" xr:uid="{640E81DF-0839-447F-A4DA-AC4E28E403FA}"/>
    <cellStyle name="Comma 10 5 4 2 10" xfId="28421" xr:uid="{102E448C-AC8C-40EF-8F28-5F3EEA73B020}"/>
    <cellStyle name="Comma 10 5 4 2 11" xfId="3361" xr:uid="{F5D22F09-E1A3-4EF9-9D2B-91B93D358520}"/>
    <cellStyle name="Comma 10 5 4 2 12" xfId="61252" xr:uid="{12342991-2DCE-4B18-8D70-3C5F98C37E67}"/>
    <cellStyle name="Comma 10 5 4 2 2" xfId="4207" xr:uid="{8AA788A0-0597-43DE-8988-80F343A4C62E}"/>
    <cellStyle name="Comma 10 5 4 2 2 2" xfId="8070" xr:uid="{14026FC5-3435-4749-9E7E-295D6D945B6D}"/>
    <cellStyle name="Comma 10 5 4 2 2 2 2" xfId="15775" xr:uid="{547EF2A5-AF8C-4F7B-A3E0-0B93A2F8F4EF}"/>
    <cellStyle name="Comma 10 5 4 2 2 2 2 2" xfId="48527" xr:uid="{F5FDC80E-C754-4C9C-8486-D1FF4683EEC8}"/>
    <cellStyle name="Comma 10 5 4 2 2 2 3" xfId="23482" xr:uid="{CB41D732-5604-438A-A07E-8CCE105BDB75}"/>
    <cellStyle name="Comma 10 5 4 2 2 2 3 2" xfId="56233" xr:uid="{85AB41B9-355A-4958-AB13-803DB3D51C79}"/>
    <cellStyle name="Comma 10 5 4 2 2 2 4" xfId="40822" xr:uid="{EC6FCFFC-6212-48CB-8124-EF7E7AC1EFD4}"/>
    <cellStyle name="Comma 10 5 4 2 2 2 5" xfId="31186" xr:uid="{D6D022D9-290E-429A-887B-845138048DCC}"/>
    <cellStyle name="Comma 10 5 4 2 2 3" xfId="9995" xr:uid="{130CDE31-599F-40AF-BEF0-24F7E3991008}"/>
    <cellStyle name="Comma 10 5 4 2 2 3 2" xfId="17700" xr:uid="{6C07D74E-90E6-43DD-BAEA-2DEB973A814B}"/>
    <cellStyle name="Comma 10 5 4 2 2 3 2 2" xfId="50452" xr:uid="{504B1E2E-4C62-4E5C-86E3-6A8A4D38AD46}"/>
    <cellStyle name="Comma 10 5 4 2 2 3 3" xfId="25407" xr:uid="{B3224E3E-DE65-445F-B160-CA43C3C4A8D1}"/>
    <cellStyle name="Comma 10 5 4 2 2 3 3 2" xfId="58158" xr:uid="{B0A745F1-71B7-4E3E-9CEC-791BD7E706FA}"/>
    <cellStyle name="Comma 10 5 4 2 2 3 4" xfId="42747" xr:uid="{1DA262EA-B5F6-4215-9BB0-275555E6ACC5}"/>
    <cellStyle name="Comma 10 5 4 2 2 3 5" xfId="33111" xr:uid="{2D5B3C8F-10DF-4184-8964-755B9E78EB66}"/>
    <cellStyle name="Comma 10 5 4 2 2 4" xfId="11922" xr:uid="{BD136C43-34B7-41B4-9507-E9C43B6D9AC3}"/>
    <cellStyle name="Comma 10 5 4 2 2 4 2" xfId="19627" xr:uid="{10BA639A-0530-4728-A944-090E0A58846E}"/>
    <cellStyle name="Comma 10 5 4 2 2 4 2 2" xfId="52379" xr:uid="{D89D2713-6B8B-4813-A2D9-3484197CFF2A}"/>
    <cellStyle name="Comma 10 5 4 2 2 4 3" xfId="27334" xr:uid="{E697438F-E9AB-4B90-A3C0-7985E5F9D7D6}"/>
    <cellStyle name="Comma 10 5 4 2 2 4 3 2" xfId="60085" xr:uid="{050AFD04-05FE-4080-B981-FF56F94651AF}"/>
    <cellStyle name="Comma 10 5 4 2 2 4 4" xfId="44674" xr:uid="{D33CF7F9-17F8-44A3-B637-FBB21CD5CD56}"/>
    <cellStyle name="Comma 10 5 4 2 2 4 5" xfId="35038" xr:uid="{14D8A645-7F01-49E2-8FB1-920AE8810745}"/>
    <cellStyle name="Comma 10 5 4 2 2 5" xfId="6139" xr:uid="{21FDF8D3-165F-464E-8AE7-9CDB80E8E0A0}"/>
    <cellStyle name="Comma 10 5 4 2 2 5 2" xfId="38891" xr:uid="{FBD16FD5-2883-4FCA-BB4C-AF9A0F0563E2}"/>
    <cellStyle name="Comma 10 5 4 2 2 6" xfId="13851" xr:uid="{96838CE8-D3ED-4A7B-900B-53DCBE9E257C}"/>
    <cellStyle name="Comma 10 5 4 2 2 6 2" xfId="46603" xr:uid="{6C38A170-0082-45CC-B495-D1AF10687D61}"/>
    <cellStyle name="Comma 10 5 4 2 2 7" xfId="21558" xr:uid="{A82B7C9D-A95A-4600-B9BE-2BFEB9239A70}"/>
    <cellStyle name="Comma 10 5 4 2 2 7 2" xfId="54309" xr:uid="{32022C25-1FE1-4826-90FD-08385F4C2727}"/>
    <cellStyle name="Comma 10 5 4 2 2 8" xfId="36964" xr:uid="{933179C3-3867-44D4-94E7-634FB3361E10}"/>
    <cellStyle name="Comma 10 5 4 2 2 9" xfId="29262" xr:uid="{3A5158DA-8975-4D9D-873F-0051A3619A11}"/>
    <cellStyle name="Comma 10 5 4 2 3" xfId="7229" xr:uid="{BFD352AF-CC39-45DF-A738-4DB47C1A1750}"/>
    <cellStyle name="Comma 10 5 4 2 3 2" xfId="14934" xr:uid="{DEA503E3-D25F-4F27-8E97-75AE2558D45F}"/>
    <cellStyle name="Comma 10 5 4 2 3 2 2" xfId="47686" xr:uid="{FDE0493B-25CD-47F0-9BA1-53F1ECC15780}"/>
    <cellStyle name="Comma 10 5 4 2 3 3" xfId="22641" xr:uid="{9DE52961-8388-46EC-9A23-7A3A1CDB3E8F}"/>
    <cellStyle name="Comma 10 5 4 2 3 3 2" xfId="55392" xr:uid="{CA93FC16-F57E-49B0-B587-6E4E8B767CA8}"/>
    <cellStyle name="Comma 10 5 4 2 3 4" xfId="39981" xr:uid="{3DA0C131-E56E-442D-94D8-F968F6287196}"/>
    <cellStyle name="Comma 10 5 4 2 3 5" xfId="30345" xr:uid="{28E21BC1-3ECA-4489-B0C6-7619B6FD511C}"/>
    <cellStyle name="Comma 10 5 4 2 4" xfId="9154" xr:uid="{90526A33-3359-4F2C-8897-D43DEFAB74C7}"/>
    <cellStyle name="Comma 10 5 4 2 4 2" xfId="16859" xr:uid="{2AF76E87-E0D6-4D91-9FA4-F7B3340D4FB1}"/>
    <cellStyle name="Comma 10 5 4 2 4 2 2" xfId="49611" xr:uid="{E916BE1D-7BA1-46AA-9B89-660333536D1C}"/>
    <cellStyle name="Comma 10 5 4 2 4 3" xfId="24566" xr:uid="{27D7CDAE-445F-45A9-AB28-87B7D2E2F259}"/>
    <cellStyle name="Comma 10 5 4 2 4 3 2" xfId="57317" xr:uid="{8CEE1C0F-D273-4876-B198-96EE48733838}"/>
    <cellStyle name="Comma 10 5 4 2 4 4" xfId="41906" xr:uid="{DCF00AF9-FD18-4DAF-9F11-09F897977083}"/>
    <cellStyle name="Comma 10 5 4 2 4 5" xfId="32270" xr:uid="{257BC2BB-FA7D-4F42-A7AD-0646FD6FEB4B}"/>
    <cellStyle name="Comma 10 5 4 2 5" xfId="11081" xr:uid="{557B57C3-4961-45D7-832B-102734C0E666}"/>
    <cellStyle name="Comma 10 5 4 2 5 2" xfId="18786" xr:uid="{AE23897D-A80C-4EEE-A948-49A93D2BAED0}"/>
    <cellStyle name="Comma 10 5 4 2 5 2 2" xfId="51538" xr:uid="{8A87056C-DD4F-4D17-B8D2-942D87821171}"/>
    <cellStyle name="Comma 10 5 4 2 5 3" xfId="26493" xr:uid="{4597DA6B-C029-4A82-A620-50539C7223A8}"/>
    <cellStyle name="Comma 10 5 4 2 5 3 2" xfId="59244" xr:uid="{6FDCEBD2-BA87-417A-A09C-54E71968C40E}"/>
    <cellStyle name="Comma 10 5 4 2 5 4" xfId="43833" xr:uid="{4B4BCB35-5A98-4A72-844E-D5688470E41D}"/>
    <cellStyle name="Comma 10 5 4 2 5 5" xfId="34197" xr:uid="{EBE88F5A-3618-4FCB-B6BD-84CBA8F316B5}"/>
    <cellStyle name="Comma 10 5 4 2 6" xfId="5298" xr:uid="{1CAAA31F-1FA1-4BFC-9C9C-8DF2483BE7DB}"/>
    <cellStyle name="Comma 10 5 4 2 6 2" xfId="38050" xr:uid="{038710A8-392D-434D-A61F-5E89519040F4}"/>
    <cellStyle name="Comma 10 5 4 2 7" xfId="13010" xr:uid="{C8E4EB18-E539-4249-AC5F-DE2658E9EB37}"/>
    <cellStyle name="Comma 10 5 4 2 7 2" xfId="45762" xr:uid="{641E3DC9-70EE-42AD-89AE-7066BF61A1CC}"/>
    <cellStyle name="Comma 10 5 4 2 8" xfId="20717" xr:uid="{EB074E51-A514-420D-911F-76F704DB52D4}"/>
    <cellStyle name="Comma 10 5 4 2 8 2" xfId="53468" xr:uid="{84994EFA-561B-4E2B-B3D7-7F7328BDBDB4}"/>
    <cellStyle name="Comma 10 5 4 2 9" xfId="36123" xr:uid="{E0F12E1F-8C05-4729-AC84-BA34D3AF19A9}"/>
    <cellStyle name="Comma 10 5 4 3" xfId="3757" xr:uid="{3B3D440B-CCE4-4F67-A07D-79A7A931908F}"/>
    <cellStyle name="Comma 10 5 4 3 2" xfId="7625" xr:uid="{7FC3874E-1052-4BBC-B80B-7A8CEB209925}"/>
    <cellStyle name="Comma 10 5 4 3 2 2" xfId="15330" xr:uid="{29A989E9-66B5-420E-849F-9AA9DEC6BBF2}"/>
    <cellStyle name="Comma 10 5 4 3 2 2 2" xfId="48082" xr:uid="{43CD35E7-C8DB-4B04-8536-02A20EEABC88}"/>
    <cellStyle name="Comma 10 5 4 3 2 3" xfId="23037" xr:uid="{C8EEC07D-1B1E-4FD7-B5AE-FB896C7DB663}"/>
    <cellStyle name="Comma 10 5 4 3 2 3 2" xfId="55788" xr:uid="{2E66CB7E-F044-4CD9-BE28-4B01E3D65857}"/>
    <cellStyle name="Comma 10 5 4 3 2 4" xfId="40377" xr:uid="{4822D156-AD24-4A05-9D1A-20E88032B9AD}"/>
    <cellStyle name="Comma 10 5 4 3 2 5" xfId="30741" xr:uid="{340081DF-028B-421F-A9AA-5347D7529833}"/>
    <cellStyle name="Comma 10 5 4 3 3" xfId="9550" xr:uid="{04E28162-99A2-496D-B112-01DFB1BB7DF1}"/>
    <cellStyle name="Comma 10 5 4 3 3 2" xfId="17255" xr:uid="{B30E2329-5CF6-47AC-9E4C-7F2B9558E297}"/>
    <cellStyle name="Comma 10 5 4 3 3 2 2" xfId="50007" xr:uid="{DDFD1E4B-8071-471C-BA5E-856FA666E8F6}"/>
    <cellStyle name="Comma 10 5 4 3 3 3" xfId="24962" xr:uid="{94F810D6-8814-4452-B8CD-3095523F51B9}"/>
    <cellStyle name="Comma 10 5 4 3 3 3 2" xfId="57713" xr:uid="{9172704F-A4C8-493A-BD11-C9EAA8525C00}"/>
    <cellStyle name="Comma 10 5 4 3 3 4" xfId="42302" xr:uid="{5F40E574-7AC3-4455-A3E9-22F3AA0EF723}"/>
    <cellStyle name="Comma 10 5 4 3 3 5" xfId="32666" xr:uid="{0D321A4E-6120-4B13-AAD9-F857EC8933BA}"/>
    <cellStyle name="Comma 10 5 4 3 4" xfId="11477" xr:uid="{BB196F86-6C6E-4A58-BE5B-23357C78FC86}"/>
    <cellStyle name="Comma 10 5 4 3 4 2" xfId="19182" xr:uid="{6181E08F-1820-4DF2-8D0D-8EFD47EDEA53}"/>
    <cellStyle name="Comma 10 5 4 3 4 2 2" xfId="51934" xr:uid="{4DFBFE4B-2071-4D59-AE90-056759D7DA9D}"/>
    <cellStyle name="Comma 10 5 4 3 4 3" xfId="26889" xr:uid="{04D0B3E9-919D-47EA-B1D8-CE1D8CA598A7}"/>
    <cellStyle name="Comma 10 5 4 3 4 3 2" xfId="59640" xr:uid="{FEECC819-9AB1-479C-8216-739B3E88DAC9}"/>
    <cellStyle name="Comma 10 5 4 3 4 4" xfId="44229" xr:uid="{693BF93E-84DD-4976-8945-900AC8CA0E99}"/>
    <cellStyle name="Comma 10 5 4 3 4 5" xfId="34593" xr:uid="{732630E6-9A27-48E1-945D-A7FE18DDF700}"/>
    <cellStyle name="Comma 10 5 4 3 5" xfId="5694" xr:uid="{391E7004-D158-48C2-81E8-1DE8C6958C6B}"/>
    <cellStyle name="Comma 10 5 4 3 5 2" xfId="38446" xr:uid="{019FD738-12A0-48DC-A753-C5F44974D77C}"/>
    <cellStyle name="Comma 10 5 4 3 6" xfId="13406" xr:uid="{A5BAA3CC-58F1-42FD-B49C-B38690F5BA45}"/>
    <cellStyle name="Comma 10 5 4 3 6 2" xfId="46158" xr:uid="{CFA80BB9-283E-4F2B-9BCB-3B84BE414228}"/>
    <cellStyle name="Comma 10 5 4 3 7" xfId="21113" xr:uid="{1C1C8D80-CDBA-4FDB-B098-78F2E56FCC1C}"/>
    <cellStyle name="Comma 10 5 4 3 7 2" xfId="53864" xr:uid="{610F901F-351B-4FF5-ACC8-2DEF75093449}"/>
    <cellStyle name="Comma 10 5 4 3 8" xfId="36519" xr:uid="{782E992E-85A5-451E-904C-1E0E0413DFDB}"/>
    <cellStyle name="Comma 10 5 4 3 9" xfId="28817" xr:uid="{D7EC0B9F-6FB7-4756-80E5-BAA014AC3B2B}"/>
    <cellStyle name="Comma 10 5 4 4" xfId="6868" xr:uid="{2DFCA41E-AF2D-4E08-A2B6-E83E79DBCA33}"/>
    <cellStyle name="Comma 10 5 4 4 2" xfId="14576" xr:uid="{0C7D32E8-1D6D-4885-BD19-31B824B22FD5}"/>
    <cellStyle name="Comma 10 5 4 4 2 2" xfId="47328" xr:uid="{369EBB20-5343-4A90-BC45-480C16E64038}"/>
    <cellStyle name="Comma 10 5 4 4 3" xfId="22283" xr:uid="{DDC3108E-8E8E-45EF-AC06-46ED831E6F6B}"/>
    <cellStyle name="Comma 10 5 4 4 3 2" xfId="55034" xr:uid="{BB927B93-4CA6-484D-9DBF-92C8F9C81421}"/>
    <cellStyle name="Comma 10 5 4 4 4" xfId="39620" xr:uid="{4C390619-3963-45B6-A90F-D3CC13DCF4C0}"/>
    <cellStyle name="Comma 10 5 4 4 5" xfId="29987" xr:uid="{1B8CE674-7F73-47AC-B031-6273F2D1B3F8}"/>
    <cellStyle name="Comma 10 5 4 5" xfId="8795" xr:uid="{5552D92D-857F-49B5-BF0A-77B03A34A6B2}"/>
    <cellStyle name="Comma 10 5 4 5 2" xfId="16500" xr:uid="{78DFB1CC-65A5-4C79-9459-BC811006F41B}"/>
    <cellStyle name="Comma 10 5 4 5 2 2" xfId="49252" xr:uid="{506A7129-F028-4D71-A454-4000F7BBD26B}"/>
    <cellStyle name="Comma 10 5 4 5 3" xfId="24207" xr:uid="{D2C913E7-8C2C-446A-933B-257173C0BE94}"/>
    <cellStyle name="Comma 10 5 4 5 3 2" xfId="56958" xr:uid="{F766CE85-EDFD-4A54-97BA-637431ACD24C}"/>
    <cellStyle name="Comma 10 5 4 5 4" xfId="41547" xr:uid="{B98CAFF6-FAD6-4DB7-BAC7-209380B3337F}"/>
    <cellStyle name="Comma 10 5 4 5 5" xfId="31911" xr:uid="{9D9A4CA4-0D67-419E-B5B3-BD4F30B3A7AB}"/>
    <cellStyle name="Comma 10 5 4 6" xfId="10721" xr:uid="{083CEC81-4961-4492-BCB9-9F34C12E1B9B}"/>
    <cellStyle name="Comma 10 5 4 6 2" xfId="18426" xr:uid="{262223FB-DFD7-44C1-A65C-572F94632946}"/>
    <cellStyle name="Comma 10 5 4 6 2 2" xfId="51178" xr:uid="{75B89167-ECA0-4BD2-AC81-E3E249BC67BD}"/>
    <cellStyle name="Comma 10 5 4 6 3" xfId="26133" xr:uid="{E5F8077E-0312-4C84-9FDA-297E756A5965}"/>
    <cellStyle name="Comma 10 5 4 6 3 2" xfId="58884" xr:uid="{BFF3DBD2-7F12-4466-A1A4-2DD645934883}"/>
    <cellStyle name="Comma 10 5 4 6 4" xfId="43473" xr:uid="{10440D02-3D3F-464D-A368-0767DA1B99CA}"/>
    <cellStyle name="Comma 10 5 4 6 5" xfId="33837" xr:uid="{D6D28813-9124-47D7-8732-B5D9F87C544D}"/>
    <cellStyle name="Comma 10 5 4 7" xfId="4939" xr:uid="{0A09C5D4-A4A7-4C3A-9C88-D607BC8BE39E}"/>
    <cellStyle name="Comma 10 5 4 7 2" xfId="37691" xr:uid="{7B1BCC47-05C5-4E4B-8613-F6883DDD7EDD}"/>
    <cellStyle name="Comma 10 5 4 8" xfId="12651" xr:uid="{9D8650B3-D147-4087-91EF-F1392A5E30AB}"/>
    <cellStyle name="Comma 10 5 4 8 2" xfId="45403" xr:uid="{521DEE3B-03E4-4C3C-9246-97FDACCEAD2D}"/>
    <cellStyle name="Comma 10 5 4 9" xfId="20359" xr:uid="{24BFDE16-52B7-4933-A694-7A39016DF309}"/>
    <cellStyle name="Comma 10 5 4 9 2" xfId="53110" xr:uid="{8AC3327F-325D-4371-AA11-53D6C07F6036}"/>
    <cellStyle name="Comma 10 5 5" xfId="725" xr:uid="{99D140AA-B1DD-4D37-AF0F-9397B76F0EA4}"/>
    <cellStyle name="Comma 10 5 5 10" xfId="35766" xr:uid="{3B746425-DAF0-4E6C-A3C3-5114EA1216A3}"/>
    <cellStyle name="Comma 10 5 5 11" xfId="28064" xr:uid="{E0DB7DF8-D805-4461-BE18-1D8332ABA0AE}"/>
    <cellStyle name="Comma 10 5 5 12" xfId="2953" xr:uid="{AB5C6EEF-FEFF-4E45-ACCA-DFE586646248}"/>
    <cellStyle name="Comma 10 5 5 13" xfId="60537" xr:uid="{3BCA9BAD-4EAB-4FCF-939E-3E2333A3D02A}"/>
    <cellStyle name="Comma 10 5 5 2" xfId="2237" xr:uid="{A3C9BACA-A1F9-4CFC-9677-28662186A72C}"/>
    <cellStyle name="Comma 10 5 5 2 10" xfId="28422" xr:uid="{A800BC80-32B5-4DCE-A09D-F94BE908B183}"/>
    <cellStyle name="Comma 10 5 5 2 11" xfId="3362" xr:uid="{E7B7FD23-F2C6-465F-BAE4-B98889134482}"/>
    <cellStyle name="Comma 10 5 5 2 12" xfId="61253" xr:uid="{65311EA0-3491-4CD9-9651-E2FEA13FE200}"/>
    <cellStyle name="Comma 10 5 5 2 2" xfId="4208" xr:uid="{2AD5FEA6-4BC2-4C61-88AD-B2483A9FFD67}"/>
    <cellStyle name="Comma 10 5 5 2 2 2" xfId="8071" xr:uid="{13134C3B-C09C-45A3-935C-4D7449EB3252}"/>
    <cellStyle name="Comma 10 5 5 2 2 2 2" xfId="15776" xr:uid="{CB36BA2C-8C5B-4646-86E1-061F838F8A94}"/>
    <cellStyle name="Comma 10 5 5 2 2 2 2 2" xfId="48528" xr:uid="{F03E1DE5-ED9F-4CFC-8581-C5E69D83844E}"/>
    <cellStyle name="Comma 10 5 5 2 2 2 3" xfId="23483" xr:uid="{19F9341A-54D7-473C-814F-7FABA5FC8905}"/>
    <cellStyle name="Comma 10 5 5 2 2 2 3 2" xfId="56234" xr:uid="{F5C45666-E746-4AF5-8136-4493ABEB793B}"/>
    <cellStyle name="Comma 10 5 5 2 2 2 4" xfId="40823" xr:uid="{952AD94C-BEEA-42A2-A8E3-94FE70BCB02F}"/>
    <cellStyle name="Comma 10 5 5 2 2 2 5" xfId="31187" xr:uid="{7FED6794-9474-4EEE-AF09-0F32616AA404}"/>
    <cellStyle name="Comma 10 5 5 2 2 3" xfId="9996" xr:uid="{E961B11D-50AF-458B-980D-6C0EBB8D2D17}"/>
    <cellStyle name="Comma 10 5 5 2 2 3 2" xfId="17701" xr:uid="{58CE77A9-5C7F-4E3C-B6F9-69F415C25356}"/>
    <cellStyle name="Comma 10 5 5 2 2 3 2 2" xfId="50453" xr:uid="{F76ADEDE-817C-4BC1-ABD7-A4CF0397175F}"/>
    <cellStyle name="Comma 10 5 5 2 2 3 3" xfId="25408" xr:uid="{83E55DD1-9885-4E89-A63C-0E189839AAD9}"/>
    <cellStyle name="Comma 10 5 5 2 2 3 3 2" xfId="58159" xr:uid="{BE30C01E-EB60-43F0-8D60-A7FDECC912C6}"/>
    <cellStyle name="Comma 10 5 5 2 2 3 4" xfId="42748" xr:uid="{B02EEAE7-42B1-48E6-BFC8-C6C3A2A0CE7B}"/>
    <cellStyle name="Comma 10 5 5 2 2 3 5" xfId="33112" xr:uid="{4603C251-3FE0-44E2-ACE9-8208628A0DD0}"/>
    <cellStyle name="Comma 10 5 5 2 2 4" xfId="11923" xr:uid="{F93350F6-9F07-46A3-8253-5791127FDD35}"/>
    <cellStyle name="Comma 10 5 5 2 2 4 2" xfId="19628" xr:uid="{BC1B000C-9C4D-40C2-A836-203327675B2C}"/>
    <cellStyle name="Comma 10 5 5 2 2 4 2 2" xfId="52380" xr:uid="{EC47DFEE-3B88-4CF0-BC5B-FA87B4713047}"/>
    <cellStyle name="Comma 10 5 5 2 2 4 3" xfId="27335" xr:uid="{50775945-5C82-4C5B-A684-19CF7D902BF9}"/>
    <cellStyle name="Comma 10 5 5 2 2 4 3 2" xfId="60086" xr:uid="{7F5327F6-422A-4A2A-B374-6E3A9937D8D7}"/>
    <cellStyle name="Comma 10 5 5 2 2 4 4" xfId="44675" xr:uid="{984A862A-5E9A-446E-89D1-716174F6CD10}"/>
    <cellStyle name="Comma 10 5 5 2 2 4 5" xfId="35039" xr:uid="{6138DF15-0544-4082-A39B-465AD8A00AC6}"/>
    <cellStyle name="Comma 10 5 5 2 2 5" xfId="6140" xr:uid="{85E3FBE7-96C0-4972-A119-3867495063D6}"/>
    <cellStyle name="Comma 10 5 5 2 2 5 2" xfId="38892" xr:uid="{FA3575DE-8127-41E1-AECC-4A14AA4427D8}"/>
    <cellStyle name="Comma 10 5 5 2 2 6" xfId="13852" xr:uid="{997EA3D2-7C06-4D41-B6C3-D0DE674E7E18}"/>
    <cellStyle name="Comma 10 5 5 2 2 6 2" xfId="46604" xr:uid="{6B28DFE3-7DEF-41B1-9429-23AF2E882D1F}"/>
    <cellStyle name="Comma 10 5 5 2 2 7" xfId="21559" xr:uid="{60EFFA60-746A-44ED-874A-40F1CD261456}"/>
    <cellStyle name="Comma 10 5 5 2 2 7 2" xfId="54310" xr:uid="{7300C8D5-FD28-4339-BDDB-2274BECD4418}"/>
    <cellStyle name="Comma 10 5 5 2 2 8" xfId="36965" xr:uid="{E2B564FB-3314-488B-9A34-0EEE4E83D293}"/>
    <cellStyle name="Comma 10 5 5 2 2 9" xfId="29263" xr:uid="{074D4DB2-19B0-4698-ACE2-AEEDF654DEF8}"/>
    <cellStyle name="Comma 10 5 5 2 3" xfId="7230" xr:uid="{9BC3FF4B-BC4B-439E-815A-41093F2B7365}"/>
    <cellStyle name="Comma 10 5 5 2 3 2" xfId="14935" xr:uid="{325194CA-FC88-49B3-80E3-67E05C4A5EAF}"/>
    <cellStyle name="Comma 10 5 5 2 3 2 2" xfId="47687" xr:uid="{DA95DD1B-3EC1-4666-B5EE-4E2633784E2A}"/>
    <cellStyle name="Comma 10 5 5 2 3 3" xfId="22642" xr:uid="{B13215B5-0488-4866-A133-C09494E7C379}"/>
    <cellStyle name="Comma 10 5 5 2 3 3 2" xfId="55393" xr:uid="{D2A1D45C-8637-49F0-9FF4-1360A5D9023D}"/>
    <cellStyle name="Comma 10 5 5 2 3 4" xfId="39982" xr:uid="{DAFA2EE7-67A2-4D7E-B136-393944CB968E}"/>
    <cellStyle name="Comma 10 5 5 2 3 5" xfId="30346" xr:uid="{64AFF7A5-2AE1-453A-B501-E7AB47A21D32}"/>
    <cellStyle name="Comma 10 5 5 2 4" xfId="9155" xr:uid="{92A13492-E710-4A9E-8EDE-4B80EA514629}"/>
    <cellStyle name="Comma 10 5 5 2 4 2" xfId="16860" xr:uid="{75CE5D9B-F683-43E2-919B-A2206D06FF7B}"/>
    <cellStyle name="Comma 10 5 5 2 4 2 2" xfId="49612" xr:uid="{506B937F-32B2-45D2-9D64-644395775E21}"/>
    <cellStyle name="Comma 10 5 5 2 4 3" xfId="24567" xr:uid="{0B54130A-9109-477C-A2E2-ECB157F8160B}"/>
    <cellStyle name="Comma 10 5 5 2 4 3 2" xfId="57318" xr:uid="{993A8277-BB0B-4C75-9DF0-21C05323E771}"/>
    <cellStyle name="Comma 10 5 5 2 4 4" xfId="41907" xr:uid="{BCD315BB-4C24-4A53-8FDB-831B09736B5D}"/>
    <cellStyle name="Comma 10 5 5 2 4 5" xfId="32271" xr:uid="{413D2A4A-272F-4C1E-9600-5FAC75E8B044}"/>
    <cellStyle name="Comma 10 5 5 2 5" xfId="11082" xr:uid="{381E307D-3F5A-41F9-B648-4DE4F9A194E9}"/>
    <cellStyle name="Comma 10 5 5 2 5 2" xfId="18787" xr:uid="{44943B3D-1FD2-4A39-9086-3EAC55537DD4}"/>
    <cellStyle name="Comma 10 5 5 2 5 2 2" xfId="51539" xr:uid="{1A5DB2FB-2E22-4C22-91F0-7AB939D8E94F}"/>
    <cellStyle name="Comma 10 5 5 2 5 3" xfId="26494" xr:uid="{3355797E-A285-42A6-A0C9-A5CE8F21AEB1}"/>
    <cellStyle name="Comma 10 5 5 2 5 3 2" xfId="59245" xr:uid="{559F73A6-EDE1-4EDA-AB6D-7B1FCAE6DAE7}"/>
    <cellStyle name="Comma 10 5 5 2 5 4" xfId="43834" xr:uid="{DA12CC54-6162-487C-9E2B-E8E94A019A71}"/>
    <cellStyle name="Comma 10 5 5 2 5 5" xfId="34198" xr:uid="{FAF080FA-0640-4D9F-9DDE-CFCE005BF05A}"/>
    <cellStyle name="Comma 10 5 5 2 6" xfId="5299" xr:uid="{A0335302-D1A0-46C2-A727-1BD550A2D1AD}"/>
    <cellStyle name="Comma 10 5 5 2 6 2" xfId="38051" xr:uid="{5D65A408-9013-46DA-B41A-62E2C6F244C3}"/>
    <cellStyle name="Comma 10 5 5 2 7" xfId="13011" xr:uid="{40A49DB1-F8DA-42E7-B71C-F62E9404823A}"/>
    <cellStyle name="Comma 10 5 5 2 7 2" xfId="45763" xr:uid="{771BD739-5498-4A3A-8769-8FF1A37EA070}"/>
    <cellStyle name="Comma 10 5 5 2 8" xfId="20718" xr:uid="{14B63C03-6563-4D55-AD45-303D2130C7B5}"/>
    <cellStyle name="Comma 10 5 5 2 8 2" xfId="53469" xr:uid="{F3FC9E0B-1475-44EA-BED7-F4377CE27E1D}"/>
    <cellStyle name="Comma 10 5 5 2 9" xfId="36124" xr:uid="{53C1C117-5BC0-4B26-8AA8-0F34A4BD1C21}"/>
    <cellStyle name="Comma 10 5 5 3" xfId="3758" xr:uid="{7790A488-B90A-4C01-88AE-52431FD563A4}"/>
    <cellStyle name="Comma 10 5 5 3 2" xfId="7626" xr:uid="{4DC1F7CB-569D-4D51-93C0-7E1F82C992CD}"/>
    <cellStyle name="Comma 10 5 5 3 2 2" xfId="15331" xr:uid="{5504513C-D733-4C75-92D3-E7CBF5595C0A}"/>
    <cellStyle name="Comma 10 5 5 3 2 2 2" xfId="48083" xr:uid="{4D2BACCA-CDA7-4DBE-AC94-B9385398363A}"/>
    <cellStyle name="Comma 10 5 5 3 2 3" xfId="23038" xr:uid="{256C4DF4-46D5-440D-91E5-5114C3506B30}"/>
    <cellStyle name="Comma 10 5 5 3 2 3 2" xfId="55789" xr:uid="{211E80AC-F9F7-466D-AA79-CBCF9C4EB78A}"/>
    <cellStyle name="Comma 10 5 5 3 2 4" xfId="40378" xr:uid="{E5AD4E31-99E1-494C-8255-914226E37001}"/>
    <cellStyle name="Comma 10 5 5 3 2 5" xfId="30742" xr:uid="{1F37F7DF-0537-4AF5-B7DF-CEB37C49E71E}"/>
    <cellStyle name="Comma 10 5 5 3 3" xfId="9551" xr:uid="{E9BCA835-0884-43CA-8993-09448F0E3F60}"/>
    <cellStyle name="Comma 10 5 5 3 3 2" xfId="17256" xr:uid="{576EA5A6-C8FD-4E92-9444-C32D8EE5440F}"/>
    <cellStyle name="Comma 10 5 5 3 3 2 2" xfId="50008" xr:uid="{8DD84879-A881-4C23-8ADC-6C5E605039BE}"/>
    <cellStyle name="Comma 10 5 5 3 3 3" xfId="24963" xr:uid="{14360B7D-746B-4B9E-AB90-060BC41C9854}"/>
    <cellStyle name="Comma 10 5 5 3 3 3 2" xfId="57714" xr:uid="{CA82A54A-3688-4F82-AB07-F24BA1F4BFF0}"/>
    <cellStyle name="Comma 10 5 5 3 3 4" xfId="42303" xr:uid="{E26CF70B-6751-4F18-8F82-B6F61F1F7680}"/>
    <cellStyle name="Comma 10 5 5 3 3 5" xfId="32667" xr:uid="{0A6D731E-1CE3-44EA-A5A3-4F0DFBE887C2}"/>
    <cellStyle name="Comma 10 5 5 3 4" xfId="11478" xr:uid="{7B3262AF-4742-49CD-8FAA-9B5461C3D386}"/>
    <cellStyle name="Comma 10 5 5 3 4 2" xfId="19183" xr:uid="{05309425-E47C-40ED-805B-F791FBBC6446}"/>
    <cellStyle name="Comma 10 5 5 3 4 2 2" xfId="51935" xr:uid="{C99B4CD4-86FA-4FC5-A9B1-BEB110A226D4}"/>
    <cellStyle name="Comma 10 5 5 3 4 3" xfId="26890" xr:uid="{DFE19E59-FBC4-4C1F-BFAD-6AB281345D2D}"/>
    <cellStyle name="Comma 10 5 5 3 4 3 2" xfId="59641" xr:uid="{E2429DFC-A4D9-400A-93B2-E2C0E1FF0117}"/>
    <cellStyle name="Comma 10 5 5 3 4 4" xfId="44230" xr:uid="{8A01D29D-A875-4C24-991E-0F6666984E15}"/>
    <cellStyle name="Comma 10 5 5 3 4 5" xfId="34594" xr:uid="{2EEA7204-7964-4606-A05C-A5A4FAB6E3C1}"/>
    <cellStyle name="Comma 10 5 5 3 5" xfId="5695" xr:uid="{063AFF22-79C1-41DA-B98A-97EE46391C25}"/>
    <cellStyle name="Comma 10 5 5 3 5 2" xfId="38447" xr:uid="{58D05635-80B9-4D24-A565-7F310AB845D5}"/>
    <cellStyle name="Comma 10 5 5 3 6" xfId="13407" xr:uid="{CD17F407-AE99-4DF5-97ED-2920304E9A8E}"/>
    <cellStyle name="Comma 10 5 5 3 6 2" xfId="46159" xr:uid="{54EE6DB2-8120-4052-8F75-EE629C0E0E22}"/>
    <cellStyle name="Comma 10 5 5 3 7" xfId="21114" xr:uid="{44F6577F-3A52-48D2-AD81-0478977149B8}"/>
    <cellStyle name="Comma 10 5 5 3 7 2" xfId="53865" xr:uid="{99926194-46E1-4EC6-9E76-667C43314757}"/>
    <cellStyle name="Comma 10 5 5 3 8" xfId="36520" xr:uid="{4CFEA862-F863-42D8-ABE6-DB3481D1E36C}"/>
    <cellStyle name="Comma 10 5 5 3 9" xfId="28818" xr:uid="{89B6FF60-828E-4D95-ACAB-A746F120F089}"/>
    <cellStyle name="Comma 10 5 5 4" xfId="6869" xr:uid="{5757DE13-3CF1-4DD3-83F0-C216FFDD8D37}"/>
    <cellStyle name="Comma 10 5 5 4 2" xfId="14577" xr:uid="{D32D6CDB-1174-46D2-B549-C5F48E9D72DA}"/>
    <cellStyle name="Comma 10 5 5 4 2 2" xfId="47329" xr:uid="{133E37A2-8537-4528-BA80-B51A906C005F}"/>
    <cellStyle name="Comma 10 5 5 4 3" xfId="22284" xr:uid="{57CA4766-6F6F-4A4A-88D6-C0D6D34A77D5}"/>
    <cellStyle name="Comma 10 5 5 4 3 2" xfId="55035" xr:uid="{7EB7DB5F-D930-426C-9355-E2F3978A1FF8}"/>
    <cellStyle name="Comma 10 5 5 4 4" xfId="39621" xr:uid="{C4869547-8023-491D-AFAE-E1EA848F0F51}"/>
    <cellStyle name="Comma 10 5 5 4 5" xfId="29988" xr:uid="{2FE0C42E-2998-4522-B80D-0B238593A14C}"/>
    <cellStyle name="Comma 10 5 5 5" xfId="8796" xr:uid="{0143C7B6-D8AC-45C6-B048-8BB4DA13EB4D}"/>
    <cellStyle name="Comma 10 5 5 5 2" xfId="16501" xr:uid="{206CD36B-2554-4432-89A2-94324CCE3949}"/>
    <cellStyle name="Comma 10 5 5 5 2 2" xfId="49253" xr:uid="{C0836C54-A08E-411A-AAFE-C312C6C983FE}"/>
    <cellStyle name="Comma 10 5 5 5 3" xfId="24208" xr:uid="{1DC5E979-7FB9-4B3A-820C-8E06975074CA}"/>
    <cellStyle name="Comma 10 5 5 5 3 2" xfId="56959" xr:uid="{22F59A2B-ED5B-4455-A211-291379ACD1DC}"/>
    <cellStyle name="Comma 10 5 5 5 4" xfId="41548" xr:uid="{EFE068B5-B03B-43A1-A725-6DBA00C0478A}"/>
    <cellStyle name="Comma 10 5 5 5 5" xfId="31912" xr:uid="{45AB09BE-96A2-4E24-83BF-27161C8EBB55}"/>
    <cellStyle name="Comma 10 5 5 6" xfId="10722" xr:uid="{AC3AA6AF-2D67-4FF5-8107-7FC48D938B86}"/>
    <cellStyle name="Comma 10 5 5 6 2" xfId="18427" xr:uid="{1B3725EE-86A2-464A-9ED8-A2FB534564DD}"/>
    <cellStyle name="Comma 10 5 5 6 2 2" xfId="51179" xr:uid="{D3EB0B51-5754-4B89-A0A2-35EFC0F92A8F}"/>
    <cellStyle name="Comma 10 5 5 6 3" xfId="26134" xr:uid="{7AC5B4E6-046D-4405-B531-8DE5370AAF4A}"/>
    <cellStyle name="Comma 10 5 5 6 3 2" xfId="58885" xr:uid="{0D375913-D7CF-4D45-92FA-BB55A3E5ACB1}"/>
    <cellStyle name="Comma 10 5 5 6 4" xfId="43474" xr:uid="{169A39F5-7EDE-411E-8ED0-F21805B3D372}"/>
    <cellStyle name="Comma 10 5 5 6 5" xfId="33838" xr:uid="{3F199F96-CD31-4909-B488-4E49F8FEDA8B}"/>
    <cellStyle name="Comma 10 5 5 7" xfId="4940" xr:uid="{8BF5C2DB-00C4-416E-8D9A-BFD1F2C69642}"/>
    <cellStyle name="Comma 10 5 5 7 2" xfId="37692" xr:uid="{9497FE8E-0160-4995-A3B8-3DF0074CDA5C}"/>
    <cellStyle name="Comma 10 5 5 8" xfId="12652" xr:uid="{BE97998E-27E3-47E4-A911-28E26A52DF97}"/>
    <cellStyle name="Comma 10 5 5 8 2" xfId="45404" xr:uid="{460AD3DF-CFFB-4DA4-9924-E9E702D36099}"/>
    <cellStyle name="Comma 10 5 5 9" xfId="20360" xr:uid="{3D01EC17-1695-4030-B226-16B1A8688962}"/>
    <cellStyle name="Comma 10 5 5 9 2" xfId="53111" xr:uid="{B3F804AC-A49B-4DBC-B228-1854F09B086F}"/>
    <cellStyle name="Comma 10 5 6" xfId="726" xr:uid="{FEFC2E60-70E4-4121-8397-E6627BED3AA9}"/>
    <cellStyle name="Comma 10 5 6 10" xfId="35767" xr:uid="{5B2CC8A8-A135-441C-843C-3670A8C5FDD8}"/>
    <cellStyle name="Comma 10 5 6 11" xfId="28065" xr:uid="{770E2926-F0FB-4DCC-929D-5DA1F4CD8D0D}"/>
    <cellStyle name="Comma 10 5 6 12" xfId="2954" xr:uid="{5944F582-C58F-4A57-BF6B-A148087F07D7}"/>
    <cellStyle name="Comma 10 5 6 13" xfId="60538" xr:uid="{A8DEEA10-EFD3-4394-BE99-A96BA5929B37}"/>
    <cellStyle name="Comma 10 5 6 2" xfId="2238" xr:uid="{F0761DAD-DB09-4548-BFA0-368DEDFA98A8}"/>
    <cellStyle name="Comma 10 5 6 2 10" xfId="28423" xr:uid="{C1CC2DB7-A641-47FB-94FF-2106390C9E90}"/>
    <cellStyle name="Comma 10 5 6 2 11" xfId="3363" xr:uid="{C17B8FE2-8965-482D-9E66-E19B02E6D496}"/>
    <cellStyle name="Comma 10 5 6 2 12" xfId="61254" xr:uid="{5D59F64C-DE7F-49E5-952F-2ACA2546F4C3}"/>
    <cellStyle name="Comma 10 5 6 2 2" xfId="4209" xr:uid="{11A9147C-E272-4BE3-9757-8002E38B0E79}"/>
    <cellStyle name="Comma 10 5 6 2 2 2" xfId="8072" xr:uid="{A289DFDD-6BD9-47C6-8AB6-5506501868DA}"/>
    <cellStyle name="Comma 10 5 6 2 2 2 2" xfId="15777" xr:uid="{4AF7EA9D-2ADA-49EF-88DA-124B63E6DE06}"/>
    <cellStyle name="Comma 10 5 6 2 2 2 2 2" xfId="48529" xr:uid="{98D23DAA-1936-4B46-B6D5-CA1BAD469A88}"/>
    <cellStyle name="Comma 10 5 6 2 2 2 3" xfId="23484" xr:uid="{5DD26951-80FF-4C9A-8A9E-BF94C961D1A6}"/>
    <cellStyle name="Comma 10 5 6 2 2 2 3 2" xfId="56235" xr:uid="{761434BA-BB9A-4E77-9591-3CFD669A7830}"/>
    <cellStyle name="Comma 10 5 6 2 2 2 4" xfId="40824" xr:uid="{16F581E4-DDAD-4F37-9FF5-02ADA47B3D2D}"/>
    <cellStyle name="Comma 10 5 6 2 2 2 5" xfId="31188" xr:uid="{193BA7BE-751F-4C7F-99F0-C5E25432F57C}"/>
    <cellStyle name="Comma 10 5 6 2 2 3" xfId="9997" xr:uid="{AA7E20D0-7A44-4893-83F0-75B34DA5F7BE}"/>
    <cellStyle name="Comma 10 5 6 2 2 3 2" xfId="17702" xr:uid="{6F18DE34-3A5E-472A-B5AB-90A93FE6A2A7}"/>
    <cellStyle name="Comma 10 5 6 2 2 3 2 2" xfId="50454" xr:uid="{FAF0C867-DA93-4ED5-88BF-B1BB0224C8D1}"/>
    <cellStyle name="Comma 10 5 6 2 2 3 3" xfId="25409" xr:uid="{57AAD409-37FA-4EA7-AC6A-DC8F7A6C1088}"/>
    <cellStyle name="Comma 10 5 6 2 2 3 3 2" xfId="58160" xr:uid="{FDADD8BC-ABBC-4D8E-9086-7F832BA07E5F}"/>
    <cellStyle name="Comma 10 5 6 2 2 3 4" xfId="42749" xr:uid="{880E940F-DF8A-4E2B-AE8E-F811BDA379F2}"/>
    <cellStyle name="Comma 10 5 6 2 2 3 5" xfId="33113" xr:uid="{96EF9417-DAB4-474F-B8E2-14AFACB53FA6}"/>
    <cellStyle name="Comma 10 5 6 2 2 4" xfId="11924" xr:uid="{0B68A6E0-C86D-4353-A797-662B7CF3E2A6}"/>
    <cellStyle name="Comma 10 5 6 2 2 4 2" xfId="19629" xr:uid="{3ED3B808-CEA2-4EED-9BCB-26E6E3E28ACA}"/>
    <cellStyle name="Comma 10 5 6 2 2 4 2 2" xfId="52381" xr:uid="{C7C5FCAD-D569-4A58-A029-804B19F1A881}"/>
    <cellStyle name="Comma 10 5 6 2 2 4 3" xfId="27336" xr:uid="{78FC8012-7CC7-44AD-BC25-77ED40E0BE1C}"/>
    <cellStyle name="Comma 10 5 6 2 2 4 3 2" xfId="60087" xr:uid="{39876569-8537-4C27-BBE9-374C018B2E1E}"/>
    <cellStyle name="Comma 10 5 6 2 2 4 4" xfId="44676" xr:uid="{AFFFDE35-198B-4B04-B27E-749283E76EE1}"/>
    <cellStyle name="Comma 10 5 6 2 2 4 5" xfId="35040" xr:uid="{4F665B0F-3B48-4868-8D2F-B1B68614098C}"/>
    <cellStyle name="Comma 10 5 6 2 2 5" xfId="6141" xr:uid="{759D317F-BF0E-4362-9DA0-42A8AC323AB2}"/>
    <cellStyle name="Comma 10 5 6 2 2 5 2" xfId="38893" xr:uid="{D297E2B1-DEA9-4BA3-962B-8B8918271D75}"/>
    <cellStyle name="Comma 10 5 6 2 2 6" xfId="13853" xr:uid="{8ACDAA16-B381-48BF-AC36-8693AFBFB7E9}"/>
    <cellStyle name="Comma 10 5 6 2 2 6 2" xfId="46605" xr:uid="{879DAF47-5CCC-4F17-8413-D6A94043434A}"/>
    <cellStyle name="Comma 10 5 6 2 2 7" xfId="21560" xr:uid="{E13CC1BF-C588-47C4-8F72-794CB1066A17}"/>
    <cellStyle name="Comma 10 5 6 2 2 7 2" xfId="54311" xr:uid="{5368D017-8EAB-446D-8DFF-304D8A4D4AD6}"/>
    <cellStyle name="Comma 10 5 6 2 2 8" xfId="36966" xr:uid="{7D1F36D0-E8CD-4387-AC06-C2FB56DF99AF}"/>
    <cellStyle name="Comma 10 5 6 2 2 9" xfId="29264" xr:uid="{C421F87A-FCC5-4313-8E55-30BF596FFD64}"/>
    <cellStyle name="Comma 10 5 6 2 3" xfId="7231" xr:uid="{EC2F6756-49F9-4A6D-A993-6CAF45EA90BD}"/>
    <cellStyle name="Comma 10 5 6 2 3 2" xfId="14936" xr:uid="{11A2318D-5A1B-496E-B9E8-7B2540147655}"/>
    <cellStyle name="Comma 10 5 6 2 3 2 2" xfId="47688" xr:uid="{406A64E1-5131-4B3F-91A7-24A66A54EACD}"/>
    <cellStyle name="Comma 10 5 6 2 3 3" xfId="22643" xr:uid="{8BCE0BC8-C178-42C5-B3D2-BFD63E4CE840}"/>
    <cellStyle name="Comma 10 5 6 2 3 3 2" xfId="55394" xr:uid="{D838705D-7C63-42E1-B944-7CF37C952221}"/>
    <cellStyle name="Comma 10 5 6 2 3 4" xfId="39983" xr:uid="{C7832278-67E7-46A9-973D-B471272A9DE3}"/>
    <cellStyle name="Comma 10 5 6 2 3 5" xfId="30347" xr:uid="{7F1D2853-4960-439E-9735-B4B389F87AE7}"/>
    <cellStyle name="Comma 10 5 6 2 4" xfId="9156" xr:uid="{F1092AAD-E64E-4F48-BE27-8A4EC7869A39}"/>
    <cellStyle name="Comma 10 5 6 2 4 2" xfId="16861" xr:uid="{FD7900AD-605F-438E-8468-835ED56D734F}"/>
    <cellStyle name="Comma 10 5 6 2 4 2 2" xfId="49613" xr:uid="{700847B6-2708-4336-9DE7-54F2F51365E5}"/>
    <cellStyle name="Comma 10 5 6 2 4 3" xfId="24568" xr:uid="{0C4A1E5D-2C9A-48BC-9E5D-42CCE8EC5335}"/>
    <cellStyle name="Comma 10 5 6 2 4 3 2" xfId="57319" xr:uid="{0C55DF58-1704-43E6-9A79-B18C866030F8}"/>
    <cellStyle name="Comma 10 5 6 2 4 4" xfId="41908" xr:uid="{1415D17C-A1DB-4EA0-ABCC-4C9AF12221FE}"/>
    <cellStyle name="Comma 10 5 6 2 4 5" xfId="32272" xr:uid="{0351C7E4-CDE3-4BFC-9FF9-8E6B72AFDC03}"/>
    <cellStyle name="Comma 10 5 6 2 5" xfId="11083" xr:uid="{886A0385-2CC0-44A9-BC2D-D354465B2F60}"/>
    <cellStyle name="Comma 10 5 6 2 5 2" xfId="18788" xr:uid="{CCD340F9-83B9-49A2-B87D-771AD8DCBD95}"/>
    <cellStyle name="Comma 10 5 6 2 5 2 2" xfId="51540" xr:uid="{6218899D-407D-4886-BA47-06BA8CD8BDB2}"/>
    <cellStyle name="Comma 10 5 6 2 5 3" xfId="26495" xr:uid="{37F06CF4-367B-40B2-BD34-CCB5DAE15B6B}"/>
    <cellStyle name="Comma 10 5 6 2 5 3 2" xfId="59246" xr:uid="{BCA475FE-FB2D-4AB9-B412-1BF5F779505B}"/>
    <cellStyle name="Comma 10 5 6 2 5 4" xfId="43835" xr:uid="{C2452328-52FE-4DA2-8CCF-67AF08F60FC7}"/>
    <cellStyle name="Comma 10 5 6 2 5 5" xfId="34199" xr:uid="{E9CD0AD5-954F-4F79-BFDB-670D093A1BD0}"/>
    <cellStyle name="Comma 10 5 6 2 6" xfId="5300" xr:uid="{66BC11D6-EE66-454A-A062-9A576F71376D}"/>
    <cellStyle name="Comma 10 5 6 2 6 2" xfId="38052" xr:uid="{C6690D9D-D3F3-4AB6-B0FB-BC3FEBE583E9}"/>
    <cellStyle name="Comma 10 5 6 2 7" xfId="13012" xr:uid="{F4FB8B5E-B454-4266-9077-E28B051E7C07}"/>
    <cellStyle name="Comma 10 5 6 2 7 2" xfId="45764" xr:uid="{C73B12EA-14F5-4422-BA88-890CAB2E34A2}"/>
    <cellStyle name="Comma 10 5 6 2 8" xfId="20719" xr:uid="{F96A4AF8-AB81-4B5E-8BD3-74770C0E9586}"/>
    <cellStyle name="Comma 10 5 6 2 8 2" xfId="53470" xr:uid="{814D378F-0539-4A02-8415-52C3631F9483}"/>
    <cellStyle name="Comma 10 5 6 2 9" xfId="36125" xr:uid="{0FDE6959-70BC-4821-9872-730D12A412BE}"/>
    <cellStyle name="Comma 10 5 6 3" xfId="3759" xr:uid="{0FD07587-3FE2-4277-B2A6-97460330EF97}"/>
    <cellStyle name="Comma 10 5 6 3 2" xfId="7627" xr:uid="{6A1392AB-327E-4204-BEE5-35FB4D6E7028}"/>
    <cellStyle name="Comma 10 5 6 3 2 2" xfId="15332" xr:uid="{272943BC-5F85-47B1-AFFA-F681B2746457}"/>
    <cellStyle name="Comma 10 5 6 3 2 2 2" xfId="48084" xr:uid="{07C5579C-E211-4100-987C-6C12555D1917}"/>
    <cellStyle name="Comma 10 5 6 3 2 3" xfId="23039" xr:uid="{363FA0DC-DD1B-438F-9EFA-28C56B4F75CD}"/>
    <cellStyle name="Comma 10 5 6 3 2 3 2" xfId="55790" xr:uid="{4105F50F-50CC-48AB-9378-0DE7B6248D44}"/>
    <cellStyle name="Comma 10 5 6 3 2 4" xfId="40379" xr:uid="{0AD97A21-3E1B-4A95-B289-3C1720EFB43D}"/>
    <cellStyle name="Comma 10 5 6 3 2 5" xfId="30743" xr:uid="{CD6F91D6-717B-49EC-9D17-1963D22AB3D2}"/>
    <cellStyle name="Comma 10 5 6 3 3" xfId="9552" xr:uid="{16AED226-F2DC-4016-AF55-984D81F10ADC}"/>
    <cellStyle name="Comma 10 5 6 3 3 2" xfId="17257" xr:uid="{C38583CF-DB91-4347-B15C-DA4F27001C38}"/>
    <cellStyle name="Comma 10 5 6 3 3 2 2" xfId="50009" xr:uid="{9BD0B108-0FC2-4763-9848-6DF1510D5B3D}"/>
    <cellStyle name="Comma 10 5 6 3 3 3" xfId="24964" xr:uid="{76CF2D1E-F2B0-4AE6-810A-72959240E493}"/>
    <cellStyle name="Comma 10 5 6 3 3 3 2" xfId="57715" xr:uid="{0D6E1D1F-6E66-4B7E-B419-48AEA658CB48}"/>
    <cellStyle name="Comma 10 5 6 3 3 4" xfId="42304" xr:uid="{57AF72CC-BD55-436B-AED8-FB15CBC8733B}"/>
    <cellStyle name="Comma 10 5 6 3 3 5" xfId="32668" xr:uid="{0BD136AF-840E-4CEA-8AE1-11E2D1A30562}"/>
    <cellStyle name="Comma 10 5 6 3 4" xfId="11479" xr:uid="{7DE98117-94FC-48A8-9395-0B743EF1296A}"/>
    <cellStyle name="Comma 10 5 6 3 4 2" xfId="19184" xr:uid="{94ABE390-29BB-47D1-A4E4-0ECD421BEA88}"/>
    <cellStyle name="Comma 10 5 6 3 4 2 2" xfId="51936" xr:uid="{39A0350B-CBEE-49B1-863D-A7A115F355DD}"/>
    <cellStyle name="Comma 10 5 6 3 4 3" xfId="26891" xr:uid="{B6DAD42C-284B-4D00-BA6A-7FF14019F05B}"/>
    <cellStyle name="Comma 10 5 6 3 4 3 2" xfId="59642" xr:uid="{ACBBBBDE-7E89-40F2-9D6D-BEFA8D657380}"/>
    <cellStyle name="Comma 10 5 6 3 4 4" xfId="44231" xr:uid="{30EF23C0-44F8-4261-BF00-B1BD137D81E8}"/>
    <cellStyle name="Comma 10 5 6 3 4 5" xfId="34595" xr:uid="{F1F7F2F7-93EF-4040-8CE9-F694EFD54D98}"/>
    <cellStyle name="Comma 10 5 6 3 5" xfId="5696" xr:uid="{BA314B36-B458-4FDC-9A02-B60AFB8C8D6E}"/>
    <cellStyle name="Comma 10 5 6 3 5 2" xfId="38448" xr:uid="{04B96E87-AE12-4734-B149-BE9BF62C8AA2}"/>
    <cellStyle name="Comma 10 5 6 3 6" xfId="13408" xr:uid="{766A5DD8-11CA-443F-8426-780B0EBDECEC}"/>
    <cellStyle name="Comma 10 5 6 3 6 2" xfId="46160" xr:uid="{5FFDC95D-2127-4E79-8409-D8E54A683D89}"/>
    <cellStyle name="Comma 10 5 6 3 7" xfId="21115" xr:uid="{4E94DF74-1FA8-4A3F-951D-F08788903238}"/>
    <cellStyle name="Comma 10 5 6 3 7 2" xfId="53866" xr:uid="{C54799D9-DEEC-441B-9D63-FB254DF1AADC}"/>
    <cellStyle name="Comma 10 5 6 3 8" xfId="36521" xr:uid="{085440B6-2265-4E5A-BE81-92F5D70218E0}"/>
    <cellStyle name="Comma 10 5 6 3 9" xfId="28819" xr:uid="{6D44E86D-819C-4AFD-8672-917483D7DA90}"/>
    <cellStyle name="Comma 10 5 6 4" xfId="6870" xr:uid="{46B8E2EC-CC5C-4487-B62E-164A214DA933}"/>
    <cellStyle name="Comma 10 5 6 4 2" xfId="14578" xr:uid="{36F37953-8369-45F1-99AD-C41F04172E2E}"/>
    <cellStyle name="Comma 10 5 6 4 2 2" xfId="47330" xr:uid="{509BA10D-FCC8-47A1-B7C0-34362D518404}"/>
    <cellStyle name="Comma 10 5 6 4 3" xfId="22285" xr:uid="{857DEE25-B27E-421E-9D33-C25AFC878BF4}"/>
    <cellStyle name="Comma 10 5 6 4 3 2" xfId="55036" xr:uid="{D8A2C05C-5810-4EC9-B29A-E84F067B6218}"/>
    <cellStyle name="Comma 10 5 6 4 4" xfId="39622" xr:uid="{A5A6C7CA-88DF-474D-AD86-8DCCCDED8D6A}"/>
    <cellStyle name="Comma 10 5 6 4 5" xfId="29989" xr:uid="{9C029472-5D4A-4F6E-9BF6-24F3E4803C0D}"/>
    <cellStyle name="Comma 10 5 6 5" xfId="8797" xr:uid="{37A6CB18-F5F0-4B75-86AF-902E50580F1B}"/>
    <cellStyle name="Comma 10 5 6 5 2" xfId="16502" xr:uid="{0375B018-68EE-436B-ACA1-E594262ABC15}"/>
    <cellStyle name="Comma 10 5 6 5 2 2" xfId="49254" xr:uid="{970461FF-C714-42B1-9D73-8A9462323A84}"/>
    <cellStyle name="Comma 10 5 6 5 3" xfId="24209" xr:uid="{A154680C-033A-4334-A157-5E035EE36289}"/>
    <cellStyle name="Comma 10 5 6 5 3 2" xfId="56960" xr:uid="{507F9C06-B3E8-48E4-A648-3D38B200BA28}"/>
    <cellStyle name="Comma 10 5 6 5 4" xfId="41549" xr:uid="{9BE2A8B4-679D-47E1-A782-2D078287DDC9}"/>
    <cellStyle name="Comma 10 5 6 5 5" xfId="31913" xr:uid="{5B1C40B4-B710-48F2-9CEE-92CFD5085592}"/>
    <cellStyle name="Comma 10 5 6 6" xfId="10723" xr:uid="{72AEE23C-A169-4F20-B5E4-949E696D23D1}"/>
    <cellStyle name="Comma 10 5 6 6 2" xfId="18428" xr:uid="{517BF676-1038-4766-A381-9EBAE5C3DED0}"/>
    <cellStyle name="Comma 10 5 6 6 2 2" xfId="51180" xr:uid="{7C7A6804-6937-48CD-8617-FD623562AA77}"/>
    <cellStyle name="Comma 10 5 6 6 3" xfId="26135" xr:uid="{C1A9BCE6-FAE4-40EC-8055-BB58A4787814}"/>
    <cellStyle name="Comma 10 5 6 6 3 2" xfId="58886" xr:uid="{DC735253-2566-4EA6-B5B1-B0F83A7A7D74}"/>
    <cellStyle name="Comma 10 5 6 6 4" xfId="43475" xr:uid="{CD29AD38-A89F-4263-8E93-7D8A691CDE0C}"/>
    <cellStyle name="Comma 10 5 6 6 5" xfId="33839" xr:uid="{87683546-42E0-40D6-8590-17B70DA3BC97}"/>
    <cellStyle name="Comma 10 5 6 7" xfId="4941" xr:uid="{B6D95B46-95D9-4AF2-A659-654607D9F80E}"/>
    <cellStyle name="Comma 10 5 6 7 2" xfId="37693" xr:uid="{9571B89A-5388-48BD-99ED-B16A1329B366}"/>
    <cellStyle name="Comma 10 5 6 8" xfId="12653" xr:uid="{509197FD-AA8D-488D-98E7-1BC9EE9938E7}"/>
    <cellStyle name="Comma 10 5 6 8 2" xfId="45405" xr:uid="{1539C07D-2238-4EAF-BCE5-B37F98AE1CDD}"/>
    <cellStyle name="Comma 10 5 6 9" xfId="20361" xr:uid="{A410B3C0-2DBC-4FAE-A190-C8394EB6E840}"/>
    <cellStyle name="Comma 10 5 6 9 2" xfId="53112" xr:uid="{7007135F-32A8-4F20-AF67-89FDB6610AF5}"/>
    <cellStyle name="Comma 10 5 7" xfId="727" xr:uid="{8D134DB3-20CE-41F4-BEAD-9064D71B512D}"/>
    <cellStyle name="Comma 10 5 7 10" xfId="35768" xr:uid="{F8C660FF-75EE-4B82-8816-A142585D3328}"/>
    <cellStyle name="Comma 10 5 7 11" xfId="28066" xr:uid="{644779FA-AF05-445D-A02B-9B56BE337716}"/>
    <cellStyle name="Comma 10 5 7 12" xfId="2955" xr:uid="{7E461301-5828-49EC-8ECD-236B0CEDDD5C}"/>
    <cellStyle name="Comma 10 5 7 13" xfId="60539" xr:uid="{F8645AA3-50BA-448E-82C9-0CF4FD9BF0F6}"/>
    <cellStyle name="Comma 10 5 7 2" xfId="2239" xr:uid="{6F370B7C-566F-4D17-90FB-6301098C99AC}"/>
    <cellStyle name="Comma 10 5 7 2 10" xfId="28424" xr:uid="{6E74A42E-55D7-42AD-9988-B15CA65940B7}"/>
    <cellStyle name="Comma 10 5 7 2 11" xfId="3364" xr:uid="{9DD563C6-45BE-4216-B537-F6661CDA0F39}"/>
    <cellStyle name="Comma 10 5 7 2 12" xfId="61255" xr:uid="{D8884E6C-38EA-4C59-8E07-F33C60FD4FD2}"/>
    <cellStyle name="Comma 10 5 7 2 2" xfId="4210" xr:uid="{D92956A9-6788-4B62-9B69-DE790A7283DC}"/>
    <cellStyle name="Comma 10 5 7 2 2 2" xfId="8073" xr:uid="{38FF82A3-4EA8-4E21-9B37-F85770A9AB0C}"/>
    <cellStyle name="Comma 10 5 7 2 2 2 2" xfId="15778" xr:uid="{27B8CC9F-1AD2-4981-8F28-6EDFE65E6208}"/>
    <cellStyle name="Comma 10 5 7 2 2 2 2 2" xfId="48530" xr:uid="{903131D4-2DC3-41B9-879D-FE1444F335F7}"/>
    <cellStyle name="Comma 10 5 7 2 2 2 3" xfId="23485" xr:uid="{99D6E570-B48F-4A94-988E-4A8D9AF1231E}"/>
    <cellStyle name="Comma 10 5 7 2 2 2 3 2" xfId="56236" xr:uid="{7EB85B79-A4E4-48CF-89C3-CFA196D91BF9}"/>
    <cellStyle name="Comma 10 5 7 2 2 2 4" xfId="40825" xr:uid="{5C9DD7F2-8E6B-410E-BD09-BEE356C15C60}"/>
    <cellStyle name="Comma 10 5 7 2 2 2 5" xfId="31189" xr:uid="{D9E38D02-6FCE-4665-B2DE-18892F080BAB}"/>
    <cellStyle name="Comma 10 5 7 2 2 3" xfId="9998" xr:uid="{665768DE-826F-4880-8FCA-DAB627CF4E7A}"/>
    <cellStyle name="Comma 10 5 7 2 2 3 2" xfId="17703" xr:uid="{5377374B-0378-47A4-A89D-BD495244527E}"/>
    <cellStyle name="Comma 10 5 7 2 2 3 2 2" xfId="50455" xr:uid="{A6C00B31-6D0A-4D6B-8EC8-1AB32AC69F7E}"/>
    <cellStyle name="Comma 10 5 7 2 2 3 3" xfId="25410" xr:uid="{110750C0-47A2-4880-B86F-E836E53A108C}"/>
    <cellStyle name="Comma 10 5 7 2 2 3 3 2" xfId="58161" xr:uid="{EE6723CE-3FA1-4475-8F98-8EBBFBD280E7}"/>
    <cellStyle name="Comma 10 5 7 2 2 3 4" xfId="42750" xr:uid="{6FF7D85A-5E6A-49A3-9303-999473BCB3DF}"/>
    <cellStyle name="Comma 10 5 7 2 2 3 5" xfId="33114" xr:uid="{ECA1B97F-D75A-4EEC-A73A-F7D067894766}"/>
    <cellStyle name="Comma 10 5 7 2 2 4" xfId="11925" xr:uid="{055C8888-1044-46D4-96BC-785592783AB1}"/>
    <cellStyle name="Comma 10 5 7 2 2 4 2" xfId="19630" xr:uid="{53B8709C-7F20-41C3-A50C-A787AB1CD769}"/>
    <cellStyle name="Comma 10 5 7 2 2 4 2 2" xfId="52382" xr:uid="{A527BCD6-2C04-4E05-973A-981648806BCA}"/>
    <cellStyle name="Comma 10 5 7 2 2 4 3" xfId="27337" xr:uid="{9184634A-A2D0-4F34-BC5A-A408DF1E650E}"/>
    <cellStyle name="Comma 10 5 7 2 2 4 3 2" xfId="60088" xr:uid="{1F37F1CA-A520-4FA7-8F8A-EA63973D9C4A}"/>
    <cellStyle name="Comma 10 5 7 2 2 4 4" xfId="44677" xr:uid="{40439AF1-CD3B-4EC0-97A9-A0B9444B869F}"/>
    <cellStyle name="Comma 10 5 7 2 2 4 5" xfId="35041" xr:uid="{7FACF89E-5C1E-4F51-A282-A7AFDE201867}"/>
    <cellStyle name="Comma 10 5 7 2 2 5" xfId="6142" xr:uid="{C3EB0F1D-0371-4018-8457-1FDC19BC1393}"/>
    <cellStyle name="Comma 10 5 7 2 2 5 2" xfId="38894" xr:uid="{7CEF9E06-6ED8-4572-980B-1B23CE319DA1}"/>
    <cellStyle name="Comma 10 5 7 2 2 6" xfId="13854" xr:uid="{E6189851-70FB-49E0-A8BB-8272C5973B52}"/>
    <cellStyle name="Comma 10 5 7 2 2 6 2" xfId="46606" xr:uid="{9304CF32-5AEE-4DAE-890B-1D4FC06BF21D}"/>
    <cellStyle name="Comma 10 5 7 2 2 7" xfId="21561" xr:uid="{708EDCF3-648C-405C-B754-E3B4B5051895}"/>
    <cellStyle name="Comma 10 5 7 2 2 7 2" xfId="54312" xr:uid="{5697D5E2-F84A-4258-84F0-409360024710}"/>
    <cellStyle name="Comma 10 5 7 2 2 8" xfId="36967" xr:uid="{EB82933F-8CDB-4A37-9DEE-435EFA403D6F}"/>
    <cellStyle name="Comma 10 5 7 2 2 9" xfId="29265" xr:uid="{11BCC3A4-746F-4997-BFC0-221AB8B9C5C8}"/>
    <cellStyle name="Comma 10 5 7 2 3" xfId="7232" xr:uid="{46F5BCF3-4B84-4876-A8AF-129A5E407970}"/>
    <cellStyle name="Comma 10 5 7 2 3 2" xfId="14937" xr:uid="{147DFF94-6C9B-48ED-9D26-64023B8D3D20}"/>
    <cellStyle name="Comma 10 5 7 2 3 2 2" xfId="47689" xr:uid="{AEA7F605-C4B2-41F6-9463-E1FBA07FB59B}"/>
    <cellStyle name="Comma 10 5 7 2 3 3" xfId="22644" xr:uid="{53BF002C-B478-41E2-AE40-11D7EC800B6A}"/>
    <cellStyle name="Comma 10 5 7 2 3 3 2" xfId="55395" xr:uid="{F29DD6EB-6746-4537-B526-99A16C91FF72}"/>
    <cellStyle name="Comma 10 5 7 2 3 4" xfId="39984" xr:uid="{26C271D5-C7B6-4B38-ADFD-FC9C93B10080}"/>
    <cellStyle name="Comma 10 5 7 2 3 5" xfId="30348" xr:uid="{2CF6AA7F-5980-4E1B-B491-DA926F048D76}"/>
    <cellStyle name="Comma 10 5 7 2 4" xfId="9157" xr:uid="{BF9AD7DA-73CF-4829-B77A-993D3BBFE0B3}"/>
    <cellStyle name="Comma 10 5 7 2 4 2" xfId="16862" xr:uid="{27EA1317-1CC2-4873-B624-66A3021F15C1}"/>
    <cellStyle name="Comma 10 5 7 2 4 2 2" xfId="49614" xr:uid="{6ECF6222-8D30-4C01-A7DA-C514109BF300}"/>
    <cellStyle name="Comma 10 5 7 2 4 3" xfId="24569" xr:uid="{6FE99818-7EB8-4072-9B48-B0410571A68E}"/>
    <cellStyle name="Comma 10 5 7 2 4 3 2" xfId="57320" xr:uid="{30595595-A93F-4583-A6C3-5D43C2053F50}"/>
    <cellStyle name="Comma 10 5 7 2 4 4" xfId="41909" xr:uid="{C04C43CE-919E-4D84-BB67-41D55A5EC276}"/>
    <cellStyle name="Comma 10 5 7 2 4 5" xfId="32273" xr:uid="{438C1DF2-C170-4F99-9F0B-016E266020D5}"/>
    <cellStyle name="Comma 10 5 7 2 5" xfId="11084" xr:uid="{FC6C510D-A038-499A-82F4-9D446378A8D2}"/>
    <cellStyle name="Comma 10 5 7 2 5 2" xfId="18789" xr:uid="{E6BB6459-863D-469D-9E48-00A0C8A40941}"/>
    <cellStyle name="Comma 10 5 7 2 5 2 2" xfId="51541" xr:uid="{10B89D34-0B0A-4BBC-9D7F-1F7207E2F8EF}"/>
    <cellStyle name="Comma 10 5 7 2 5 3" xfId="26496" xr:uid="{9130071C-E2FB-4DF2-ABF9-0321F8FB1619}"/>
    <cellStyle name="Comma 10 5 7 2 5 3 2" xfId="59247" xr:uid="{0488CA8C-718F-42ED-80B9-323D08C3B57F}"/>
    <cellStyle name="Comma 10 5 7 2 5 4" xfId="43836" xr:uid="{676BD8A1-81A6-4D70-AD23-39C3C26998CA}"/>
    <cellStyle name="Comma 10 5 7 2 5 5" xfId="34200" xr:uid="{EEE723E5-A3B9-489C-B3E1-861B4F586087}"/>
    <cellStyle name="Comma 10 5 7 2 6" xfId="5301" xr:uid="{2753C6CE-2FD9-4CC8-878B-66D47F3AAE2C}"/>
    <cellStyle name="Comma 10 5 7 2 6 2" xfId="38053" xr:uid="{0872C966-743E-4685-BDCA-BDF084A573D2}"/>
    <cellStyle name="Comma 10 5 7 2 7" xfId="13013" xr:uid="{58C0DB52-6CD0-4D11-A34B-9C0DF7E32A78}"/>
    <cellStyle name="Comma 10 5 7 2 7 2" xfId="45765" xr:uid="{98521F3D-6E7D-4B80-931C-7F0AEC1AEBB6}"/>
    <cellStyle name="Comma 10 5 7 2 8" xfId="20720" xr:uid="{92DAAEA6-C879-410B-9963-2784DB80BCD4}"/>
    <cellStyle name="Comma 10 5 7 2 8 2" xfId="53471" xr:uid="{D1E50ED9-972D-4CED-B102-23712A73DEFC}"/>
    <cellStyle name="Comma 10 5 7 2 9" xfId="36126" xr:uid="{B0EB3EB2-A835-4B69-A2EB-AC7723A27210}"/>
    <cellStyle name="Comma 10 5 7 3" xfId="3760" xr:uid="{80745DE6-EC6E-4CA5-A40D-EDBD5923778F}"/>
    <cellStyle name="Comma 10 5 7 3 2" xfId="7628" xr:uid="{B936D8D4-2E43-462E-B495-27A32DA3E628}"/>
    <cellStyle name="Comma 10 5 7 3 2 2" xfId="15333" xr:uid="{41C1F0E3-AA38-4FF8-8B04-4D37578EF777}"/>
    <cellStyle name="Comma 10 5 7 3 2 2 2" xfId="48085" xr:uid="{80A6A086-79F3-4EAE-B125-13B995DB5369}"/>
    <cellStyle name="Comma 10 5 7 3 2 3" xfId="23040" xr:uid="{335EF85B-B122-4EBD-88E6-EEF55DC45FC6}"/>
    <cellStyle name="Comma 10 5 7 3 2 3 2" xfId="55791" xr:uid="{2640718C-6BBC-4CBC-8DCB-D4BCECA478E9}"/>
    <cellStyle name="Comma 10 5 7 3 2 4" xfId="40380" xr:uid="{6909854A-269B-4552-9D5C-45D37ECDB048}"/>
    <cellStyle name="Comma 10 5 7 3 2 5" xfId="30744" xr:uid="{201E75D4-3137-4912-851C-8FF8FCB40D63}"/>
    <cellStyle name="Comma 10 5 7 3 3" xfId="9553" xr:uid="{E35BD090-070A-4C6A-8E6A-BDDC223C13A9}"/>
    <cellStyle name="Comma 10 5 7 3 3 2" xfId="17258" xr:uid="{C0EAAA3F-481A-4A24-BC75-4ED173EAFE15}"/>
    <cellStyle name="Comma 10 5 7 3 3 2 2" xfId="50010" xr:uid="{20533D6D-AF3E-48D0-BF54-E2859D0657F7}"/>
    <cellStyle name="Comma 10 5 7 3 3 3" xfId="24965" xr:uid="{C5456DC5-8AC3-44A3-8B9F-051D2B131401}"/>
    <cellStyle name="Comma 10 5 7 3 3 3 2" xfId="57716" xr:uid="{DDF55AFE-5A68-4EB9-A736-222A9D4CF49C}"/>
    <cellStyle name="Comma 10 5 7 3 3 4" xfId="42305" xr:uid="{6C7BB156-F110-4C68-8456-D3BCBD46FDA5}"/>
    <cellStyle name="Comma 10 5 7 3 3 5" xfId="32669" xr:uid="{6F051142-20AF-4727-884D-69557D5A6CC4}"/>
    <cellStyle name="Comma 10 5 7 3 4" xfId="11480" xr:uid="{FCAF0EDD-4643-4B49-881E-054809BD1148}"/>
    <cellStyle name="Comma 10 5 7 3 4 2" xfId="19185" xr:uid="{4EDD4906-E38B-401D-A0C3-6DAD6E71C5A0}"/>
    <cellStyle name="Comma 10 5 7 3 4 2 2" xfId="51937" xr:uid="{59AE974E-4C11-4472-AC7B-A57A00E0DC9C}"/>
    <cellStyle name="Comma 10 5 7 3 4 3" xfId="26892" xr:uid="{863D6502-D92E-4430-89B7-B1C46796991B}"/>
    <cellStyle name="Comma 10 5 7 3 4 3 2" xfId="59643" xr:uid="{3BE5507D-8BA2-4A99-A432-6A4E87DF8504}"/>
    <cellStyle name="Comma 10 5 7 3 4 4" xfId="44232" xr:uid="{B73AC049-64F6-402E-95FF-7E3DCDA95314}"/>
    <cellStyle name="Comma 10 5 7 3 4 5" xfId="34596" xr:uid="{DE24C26C-9199-4689-BF45-1DBCE08C545E}"/>
    <cellStyle name="Comma 10 5 7 3 5" xfId="5697" xr:uid="{3B07DEDB-E4DA-4624-A7D9-16345835BF70}"/>
    <cellStyle name="Comma 10 5 7 3 5 2" xfId="38449" xr:uid="{EFD5D488-8B9C-471D-9511-D7DEBFC69DA7}"/>
    <cellStyle name="Comma 10 5 7 3 6" xfId="13409" xr:uid="{0DA7BC7D-4B6F-4A93-87D9-5E31837AB7B4}"/>
    <cellStyle name="Comma 10 5 7 3 6 2" xfId="46161" xr:uid="{A3E1D3A7-A015-46F4-BAA8-2C1E4CF98560}"/>
    <cellStyle name="Comma 10 5 7 3 7" xfId="21116" xr:uid="{E91B8C59-26F6-4153-804A-E48D44235485}"/>
    <cellStyle name="Comma 10 5 7 3 7 2" xfId="53867" xr:uid="{95D51C04-6CC7-4025-A500-04EB00A65DB4}"/>
    <cellStyle name="Comma 10 5 7 3 8" xfId="36522" xr:uid="{3E069D86-61BC-480C-BBF0-101C22EDC359}"/>
    <cellStyle name="Comma 10 5 7 3 9" xfId="28820" xr:uid="{99178AD4-3B66-4EDD-8382-F442C43E1D9B}"/>
    <cellStyle name="Comma 10 5 7 4" xfId="6871" xr:uid="{6086FDBF-5EAD-4FBF-B85F-79E6F55F86F0}"/>
    <cellStyle name="Comma 10 5 7 4 2" xfId="14579" xr:uid="{18B7973D-D787-4DA5-BE60-5ECE2C6A5444}"/>
    <cellStyle name="Comma 10 5 7 4 2 2" xfId="47331" xr:uid="{A4CDEBF9-778C-4032-B89F-2870B871A2F1}"/>
    <cellStyle name="Comma 10 5 7 4 3" xfId="22286" xr:uid="{2C1FDBB4-883D-4653-AB3C-50C495FF54E8}"/>
    <cellStyle name="Comma 10 5 7 4 3 2" xfId="55037" xr:uid="{1A2768C9-18F5-4825-B5BE-A9F3B63CA844}"/>
    <cellStyle name="Comma 10 5 7 4 4" xfId="39623" xr:uid="{53291A85-F33C-47C8-B004-AE8ED7B873C3}"/>
    <cellStyle name="Comma 10 5 7 4 5" xfId="29990" xr:uid="{59785251-DE1A-4F0E-8D39-73FE8C18FBF2}"/>
    <cellStyle name="Comma 10 5 7 5" xfId="8798" xr:uid="{9A545714-753B-4693-A01A-4FBD9413D710}"/>
    <cellStyle name="Comma 10 5 7 5 2" xfId="16503" xr:uid="{705E80BC-BBB5-4482-8F49-5151801E64BA}"/>
    <cellStyle name="Comma 10 5 7 5 2 2" xfId="49255" xr:uid="{3FFC3710-FA92-4A07-BA1B-EF2756440832}"/>
    <cellStyle name="Comma 10 5 7 5 3" xfId="24210" xr:uid="{425A19D7-4917-4DFB-81B1-1AC307296234}"/>
    <cellStyle name="Comma 10 5 7 5 3 2" xfId="56961" xr:uid="{D5ADCE54-AF9C-43F3-AD6B-4B2114A78540}"/>
    <cellStyle name="Comma 10 5 7 5 4" xfId="41550" xr:uid="{D61F3AC3-0C42-443D-8454-C45CF63D771A}"/>
    <cellStyle name="Comma 10 5 7 5 5" xfId="31914" xr:uid="{4610BD58-28B6-436C-806B-6BC08CD02008}"/>
    <cellStyle name="Comma 10 5 7 6" xfId="10724" xr:uid="{1167EC3A-B2E7-46FC-B312-B11D65101BA7}"/>
    <cellStyle name="Comma 10 5 7 6 2" xfId="18429" xr:uid="{3D7C4A6D-7765-44A3-9C77-42F60240D2CE}"/>
    <cellStyle name="Comma 10 5 7 6 2 2" xfId="51181" xr:uid="{5630F445-D29B-4254-ACCF-A1A0C7904AAE}"/>
    <cellStyle name="Comma 10 5 7 6 3" xfId="26136" xr:uid="{470B6CB1-D7EB-4F79-B89B-2638C4441480}"/>
    <cellStyle name="Comma 10 5 7 6 3 2" xfId="58887" xr:uid="{0CF14051-DA59-49D6-8DF0-B045CABEC150}"/>
    <cellStyle name="Comma 10 5 7 6 4" xfId="43476" xr:uid="{11EFDABE-5117-4BBD-B5AD-E7DFD781B70E}"/>
    <cellStyle name="Comma 10 5 7 6 5" xfId="33840" xr:uid="{BB67820F-4042-4EA7-8BA4-A90811C0B0D6}"/>
    <cellStyle name="Comma 10 5 7 7" xfId="4942" xr:uid="{3C36171A-EC7E-40AA-9346-B3FA15B67C3C}"/>
    <cellStyle name="Comma 10 5 7 7 2" xfId="37694" xr:uid="{5C31BCC1-A478-45BA-8FB1-65A98919B3A5}"/>
    <cellStyle name="Comma 10 5 7 8" xfId="12654" xr:uid="{58C21511-DF9E-42B1-BEBE-861531C02086}"/>
    <cellStyle name="Comma 10 5 7 8 2" xfId="45406" xr:uid="{44A07EEE-43B9-4A05-90F2-2F09CEE7A08A}"/>
    <cellStyle name="Comma 10 5 7 9" xfId="20362" xr:uid="{EBA4F637-E531-450C-906B-D14ABCEBE075}"/>
    <cellStyle name="Comma 10 5 7 9 2" xfId="53113" xr:uid="{88AA8162-1DF2-4467-BA04-18544096A9D1}"/>
    <cellStyle name="Comma 10 5 8" xfId="728" xr:uid="{A95584C2-14CA-40D7-886B-4A2007045123}"/>
    <cellStyle name="Comma 10 5 8 10" xfId="35769" xr:uid="{8B12EE3C-D353-4D64-9C27-134A57C884FD}"/>
    <cellStyle name="Comma 10 5 8 11" xfId="28067" xr:uid="{C3728A93-3494-4425-96C8-2911209818ED}"/>
    <cellStyle name="Comma 10 5 8 12" xfId="2956" xr:uid="{CE527C0C-5BC8-43CF-9EF9-2EAEB3DBB0E3}"/>
    <cellStyle name="Comma 10 5 8 13" xfId="60540" xr:uid="{03D53283-A1E6-43BA-9247-61BB382D911F}"/>
    <cellStyle name="Comma 10 5 8 2" xfId="2240" xr:uid="{51BD7E0E-E78B-4DCC-8D5B-608AD935BE16}"/>
    <cellStyle name="Comma 10 5 8 2 10" xfId="28425" xr:uid="{4BBB0545-81DB-483C-87B0-02504B14D427}"/>
    <cellStyle name="Comma 10 5 8 2 11" xfId="3365" xr:uid="{F5FBEC38-2EE6-4990-B7FB-A9D97603C161}"/>
    <cellStyle name="Comma 10 5 8 2 12" xfId="61256" xr:uid="{D3C2A7BD-42F6-4D72-9C7E-0D0728D40CC1}"/>
    <cellStyle name="Comma 10 5 8 2 2" xfId="4211" xr:uid="{4F47D5FA-C05D-439E-BA54-A4E084E99A25}"/>
    <cellStyle name="Comma 10 5 8 2 2 2" xfId="8074" xr:uid="{258D7015-A727-4D6E-9951-8A6B8706BF6A}"/>
    <cellStyle name="Comma 10 5 8 2 2 2 2" xfId="15779" xr:uid="{4E01C84F-7A7F-41E9-B07C-E4927B1B8252}"/>
    <cellStyle name="Comma 10 5 8 2 2 2 2 2" xfId="48531" xr:uid="{CDF23401-C14A-4963-884D-067BAB9C93DE}"/>
    <cellStyle name="Comma 10 5 8 2 2 2 3" xfId="23486" xr:uid="{8B2DEE81-76EE-4945-9678-4FA7A6F27692}"/>
    <cellStyle name="Comma 10 5 8 2 2 2 3 2" xfId="56237" xr:uid="{7F654768-9487-4397-B718-43E2EA15A562}"/>
    <cellStyle name="Comma 10 5 8 2 2 2 4" xfId="40826" xr:uid="{4B490C64-85A8-4A2A-85C6-2C94D7C3ACDA}"/>
    <cellStyle name="Comma 10 5 8 2 2 2 5" xfId="31190" xr:uid="{7353759E-4BEF-46B6-8CD0-5D6A39A979A8}"/>
    <cellStyle name="Comma 10 5 8 2 2 3" xfId="9999" xr:uid="{AF70BD99-666D-47DA-8C57-F3AA7460E02F}"/>
    <cellStyle name="Comma 10 5 8 2 2 3 2" xfId="17704" xr:uid="{6B84076E-AC9F-44B9-A471-B7ED73A556FB}"/>
    <cellStyle name="Comma 10 5 8 2 2 3 2 2" xfId="50456" xr:uid="{5E1655AD-21A5-43FB-80FA-8415FD3D758F}"/>
    <cellStyle name="Comma 10 5 8 2 2 3 3" xfId="25411" xr:uid="{CC589214-39A3-46DD-94D7-B9F0628673E5}"/>
    <cellStyle name="Comma 10 5 8 2 2 3 3 2" xfId="58162" xr:uid="{180C12F7-51A7-4F5D-87CB-1B4516A6D426}"/>
    <cellStyle name="Comma 10 5 8 2 2 3 4" xfId="42751" xr:uid="{AF6CD46D-754B-4FA3-97FC-460E7AE74B25}"/>
    <cellStyle name="Comma 10 5 8 2 2 3 5" xfId="33115" xr:uid="{ACF52838-5DD4-46BF-A36A-7324B0CE3FDB}"/>
    <cellStyle name="Comma 10 5 8 2 2 4" xfId="11926" xr:uid="{F1BCE661-69C1-4268-9B1B-EFF4BD14776F}"/>
    <cellStyle name="Comma 10 5 8 2 2 4 2" xfId="19631" xr:uid="{3E016D5D-F12C-40CA-B881-69D39A482AD0}"/>
    <cellStyle name="Comma 10 5 8 2 2 4 2 2" xfId="52383" xr:uid="{243B412E-1F91-4CB8-9F11-41FEB9624D82}"/>
    <cellStyle name="Comma 10 5 8 2 2 4 3" xfId="27338" xr:uid="{EC1233F5-C6CF-41B8-950D-325D97A78485}"/>
    <cellStyle name="Comma 10 5 8 2 2 4 3 2" xfId="60089" xr:uid="{C3C5E6DE-74C8-4332-9D84-6F39C2CF4B37}"/>
    <cellStyle name="Comma 10 5 8 2 2 4 4" xfId="44678" xr:uid="{4C9AD1F5-B5A0-4D84-8B40-8431F471CD55}"/>
    <cellStyle name="Comma 10 5 8 2 2 4 5" xfId="35042" xr:uid="{2A06E6DF-6420-4AB4-9312-F36A4339133B}"/>
    <cellStyle name="Comma 10 5 8 2 2 5" xfId="6143" xr:uid="{A3892196-4324-4959-BB9D-1900117DB3C3}"/>
    <cellStyle name="Comma 10 5 8 2 2 5 2" xfId="38895" xr:uid="{985E1B45-FC91-448E-BA8D-9E9BD99957A2}"/>
    <cellStyle name="Comma 10 5 8 2 2 6" xfId="13855" xr:uid="{171FAE84-9E5C-4975-B082-BD5EF14AB204}"/>
    <cellStyle name="Comma 10 5 8 2 2 6 2" xfId="46607" xr:uid="{5A98E9E0-BC68-4148-8CC7-F8F7DCE7B8BA}"/>
    <cellStyle name="Comma 10 5 8 2 2 7" xfId="21562" xr:uid="{F2DDAAB0-1ABD-45B8-A019-ECC5C1BC4B59}"/>
    <cellStyle name="Comma 10 5 8 2 2 7 2" xfId="54313" xr:uid="{86851A42-4E9C-43A0-9281-8963263BFF8D}"/>
    <cellStyle name="Comma 10 5 8 2 2 8" xfId="36968" xr:uid="{51E991B0-F989-4D35-862C-F6FF5AD18624}"/>
    <cellStyle name="Comma 10 5 8 2 2 9" xfId="29266" xr:uid="{A238DBC3-9912-4171-8420-9B1A3812FF7D}"/>
    <cellStyle name="Comma 10 5 8 2 3" xfId="7233" xr:uid="{D0416681-611D-4148-B50E-500CE3EC4A00}"/>
    <cellStyle name="Comma 10 5 8 2 3 2" xfId="14938" xr:uid="{0AF32B78-FC8C-462B-9AB7-EA99BE7705E2}"/>
    <cellStyle name="Comma 10 5 8 2 3 2 2" xfId="47690" xr:uid="{9E9C2D45-6E09-48D2-A7C8-B2CFC8E45D8F}"/>
    <cellStyle name="Comma 10 5 8 2 3 3" xfId="22645" xr:uid="{AF71BF2D-5BDA-4C6B-ABBD-CF0FBAD868DC}"/>
    <cellStyle name="Comma 10 5 8 2 3 3 2" xfId="55396" xr:uid="{FB9AEAE6-0BFB-4CA5-8D44-07D735628651}"/>
    <cellStyle name="Comma 10 5 8 2 3 4" xfId="39985" xr:uid="{CE24C095-D8F8-43D3-93CB-5957FE57D2C7}"/>
    <cellStyle name="Comma 10 5 8 2 3 5" xfId="30349" xr:uid="{2A65291E-17AD-4DF8-B0C5-E2ED24ADECD9}"/>
    <cellStyle name="Comma 10 5 8 2 4" xfId="9158" xr:uid="{623FD128-1D89-490F-875A-0997989E8222}"/>
    <cellStyle name="Comma 10 5 8 2 4 2" xfId="16863" xr:uid="{70C18C02-59ED-4030-AA91-336E031D1CEF}"/>
    <cellStyle name="Comma 10 5 8 2 4 2 2" xfId="49615" xr:uid="{BDE649B1-7E85-4582-9E6F-8BF60E6369C8}"/>
    <cellStyle name="Comma 10 5 8 2 4 3" xfId="24570" xr:uid="{ACBA4897-00E0-4508-B550-6AB8670908B4}"/>
    <cellStyle name="Comma 10 5 8 2 4 3 2" xfId="57321" xr:uid="{EBA61F91-0FC2-4A5F-85B3-AB2D6FD827D2}"/>
    <cellStyle name="Comma 10 5 8 2 4 4" xfId="41910" xr:uid="{005DF635-40AF-4BA7-B75A-701709AE484E}"/>
    <cellStyle name="Comma 10 5 8 2 4 5" xfId="32274" xr:uid="{564FC44E-6D23-42AD-B1E3-5CDC88D296E0}"/>
    <cellStyle name="Comma 10 5 8 2 5" xfId="11085" xr:uid="{0682D940-EECB-496D-90EC-D5E59C19D092}"/>
    <cellStyle name="Comma 10 5 8 2 5 2" xfId="18790" xr:uid="{2BB42682-A9F3-4917-A975-D2F04575016F}"/>
    <cellStyle name="Comma 10 5 8 2 5 2 2" xfId="51542" xr:uid="{B3B28B58-52C3-49B0-9191-97E5405300C4}"/>
    <cellStyle name="Comma 10 5 8 2 5 3" xfId="26497" xr:uid="{25FD39F0-CF49-4CB5-8593-363B401A4B10}"/>
    <cellStyle name="Comma 10 5 8 2 5 3 2" xfId="59248" xr:uid="{F005AD64-8E50-4C6C-9590-3B96197D33A9}"/>
    <cellStyle name="Comma 10 5 8 2 5 4" xfId="43837" xr:uid="{B7FFCA51-48BD-49D9-A747-523F26572010}"/>
    <cellStyle name="Comma 10 5 8 2 5 5" xfId="34201" xr:uid="{64ECC5A9-9B4E-4E73-8E29-BE84D0E1EC5C}"/>
    <cellStyle name="Comma 10 5 8 2 6" xfId="5302" xr:uid="{B371B0DE-2DD6-46BC-A28B-053EC0533431}"/>
    <cellStyle name="Comma 10 5 8 2 6 2" xfId="38054" xr:uid="{7B31CD41-87BB-4FC3-BEAB-E9DAEC667A6A}"/>
    <cellStyle name="Comma 10 5 8 2 7" xfId="13014" xr:uid="{55C1356B-4CD0-402F-9E12-CA7F50923E99}"/>
    <cellStyle name="Comma 10 5 8 2 7 2" xfId="45766" xr:uid="{CC9F23A1-1110-404E-A6C6-192D5CDF0456}"/>
    <cellStyle name="Comma 10 5 8 2 8" xfId="20721" xr:uid="{EE48CF89-00CD-41B2-B58B-ABEB32663A41}"/>
    <cellStyle name="Comma 10 5 8 2 8 2" xfId="53472" xr:uid="{635513F1-0EF5-4454-99C7-31C6D6BD75D5}"/>
    <cellStyle name="Comma 10 5 8 2 9" xfId="36127" xr:uid="{1BCAC73F-DEE2-4F41-86B7-EF99185340E0}"/>
    <cellStyle name="Comma 10 5 8 3" xfId="3761" xr:uid="{08129B0D-81DB-4FCA-8475-3E36DEC14B1D}"/>
    <cellStyle name="Comma 10 5 8 3 2" xfId="7629" xr:uid="{E9FBB220-06A2-4F3E-B67A-9C82B2870020}"/>
    <cellStyle name="Comma 10 5 8 3 2 2" xfId="15334" xr:uid="{84427DB6-87B6-4911-9DDE-7443524413FC}"/>
    <cellStyle name="Comma 10 5 8 3 2 2 2" xfId="48086" xr:uid="{C9D9B34B-66DF-432C-B769-5EDDC361370D}"/>
    <cellStyle name="Comma 10 5 8 3 2 3" xfId="23041" xr:uid="{0047BF0D-517C-42EC-97A1-4931610BE750}"/>
    <cellStyle name="Comma 10 5 8 3 2 3 2" xfId="55792" xr:uid="{FC16D8A2-79A7-4FE8-97BF-9E00F488499E}"/>
    <cellStyle name="Comma 10 5 8 3 2 4" xfId="40381" xr:uid="{955C1EF9-3F3D-46CA-A5FA-55BBA4455800}"/>
    <cellStyle name="Comma 10 5 8 3 2 5" xfId="30745" xr:uid="{D819F8BD-E149-433E-B479-B858C424E153}"/>
    <cellStyle name="Comma 10 5 8 3 3" xfId="9554" xr:uid="{4333395E-2E90-48C1-A3B7-CB318D090212}"/>
    <cellStyle name="Comma 10 5 8 3 3 2" xfId="17259" xr:uid="{15780732-8498-4606-857A-1B6DECDABD45}"/>
    <cellStyle name="Comma 10 5 8 3 3 2 2" xfId="50011" xr:uid="{E039CA88-01ED-4CEC-B8CB-6FDBA8792095}"/>
    <cellStyle name="Comma 10 5 8 3 3 3" xfId="24966" xr:uid="{41C32B5B-FBCB-4E49-BB29-9E1EE24BC9BB}"/>
    <cellStyle name="Comma 10 5 8 3 3 3 2" xfId="57717" xr:uid="{F7B276CF-97DE-4594-B000-83067CD42EA9}"/>
    <cellStyle name="Comma 10 5 8 3 3 4" xfId="42306" xr:uid="{03A4FC10-AE6C-46B2-BD9B-75757E203325}"/>
    <cellStyle name="Comma 10 5 8 3 3 5" xfId="32670" xr:uid="{95A953AB-1A11-4605-B945-E6BF21AD1793}"/>
    <cellStyle name="Comma 10 5 8 3 4" xfId="11481" xr:uid="{FAF4EDF2-8D69-43FA-89B2-F5FE3999EDA0}"/>
    <cellStyle name="Comma 10 5 8 3 4 2" xfId="19186" xr:uid="{9EB5CEB4-7C6E-4F10-A42C-5AD68D92102F}"/>
    <cellStyle name="Comma 10 5 8 3 4 2 2" xfId="51938" xr:uid="{134340B3-B24F-4EBE-9AEC-B430160D4900}"/>
    <cellStyle name="Comma 10 5 8 3 4 3" xfId="26893" xr:uid="{CE6F01F6-BF69-4278-A183-21A938B8158B}"/>
    <cellStyle name="Comma 10 5 8 3 4 3 2" xfId="59644" xr:uid="{B28C66EA-0DB2-405E-9ED8-69FEE7F8E9F1}"/>
    <cellStyle name="Comma 10 5 8 3 4 4" xfId="44233" xr:uid="{6117987A-B4CC-4C65-B652-EE66C3F5847C}"/>
    <cellStyle name="Comma 10 5 8 3 4 5" xfId="34597" xr:uid="{FA97A1E3-070E-4200-ACA5-2D8A8441D9A4}"/>
    <cellStyle name="Comma 10 5 8 3 5" xfId="5698" xr:uid="{8914F441-7851-4CDC-92AA-1487C69EF7AC}"/>
    <cellStyle name="Comma 10 5 8 3 5 2" xfId="38450" xr:uid="{F5587B83-BFBF-4C6A-9918-52A4935F566E}"/>
    <cellStyle name="Comma 10 5 8 3 6" xfId="13410" xr:uid="{50D539B2-63BE-48C8-BAA6-751EB0CEEDB7}"/>
    <cellStyle name="Comma 10 5 8 3 6 2" xfId="46162" xr:uid="{12DD3C1D-05DB-455A-87BD-EC3F11EA0F01}"/>
    <cellStyle name="Comma 10 5 8 3 7" xfId="21117" xr:uid="{5808FA1B-DD91-4E84-B147-54D8FFAC94DB}"/>
    <cellStyle name="Comma 10 5 8 3 7 2" xfId="53868" xr:uid="{0A010F41-84A0-415C-846A-C69DDA453193}"/>
    <cellStyle name="Comma 10 5 8 3 8" xfId="36523" xr:uid="{B95FF5FD-10ED-4912-9209-2DFF7198FCC8}"/>
    <cellStyle name="Comma 10 5 8 3 9" xfId="28821" xr:uid="{D2357EB4-3400-437A-8A2C-7128AC732525}"/>
    <cellStyle name="Comma 10 5 8 4" xfId="6872" xr:uid="{5FE2F879-66F5-4B47-B7D5-5EF90E144D02}"/>
    <cellStyle name="Comma 10 5 8 4 2" xfId="14580" xr:uid="{CBF39C97-0A46-4180-8D7F-C0FBD6C9CDEF}"/>
    <cellStyle name="Comma 10 5 8 4 2 2" xfId="47332" xr:uid="{C784B434-9490-49D3-8A74-11E8D0B45074}"/>
    <cellStyle name="Comma 10 5 8 4 3" xfId="22287" xr:uid="{344249B0-E298-4992-9C90-76B10BE031F2}"/>
    <cellStyle name="Comma 10 5 8 4 3 2" xfId="55038" xr:uid="{90CEFE6F-EC10-48B2-9CAD-78FC0D62B8D3}"/>
    <cellStyle name="Comma 10 5 8 4 4" xfId="39624" xr:uid="{9C0505A8-0AC2-48E8-8A03-A10E86A5BD50}"/>
    <cellStyle name="Comma 10 5 8 4 5" xfId="29991" xr:uid="{25802561-11F1-40A9-AAEC-D559D99F1771}"/>
    <cellStyle name="Comma 10 5 8 5" xfId="8799" xr:uid="{A1543B89-91C9-42E1-91C3-030BE68E7416}"/>
    <cellStyle name="Comma 10 5 8 5 2" xfId="16504" xr:uid="{2B1D26A4-480E-4CC8-B4CC-8D95B4BF354B}"/>
    <cellStyle name="Comma 10 5 8 5 2 2" xfId="49256" xr:uid="{665BCFC4-554E-4448-A9FB-1B81F5350189}"/>
    <cellStyle name="Comma 10 5 8 5 3" xfId="24211" xr:uid="{175BC88A-B7B8-42D2-8D83-71B1CB889C4A}"/>
    <cellStyle name="Comma 10 5 8 5 3 2" xfId="56962" xr:uid="{24C2F919-3D88-4FD0-BDD1-54101EE27CE0}"/>
    <cellStyle name="Comma 10 5 8 5 4" xfId="41551" xr:uid="{73942C70-DA8E-4854-B342-DB9DEA5DD184}"/>
    <cellStyle name="Comma 10 5 8 5 5" xfId="31915" xr:uid="{8899348B-906A-43E4-A676-43186B7F99BB}"/>
    <cellStyle name="Comma 10 5 8 6" xfId="10725" xr:uid="{14A000A0-594B-4795-8896-C89A24E297ED}"/>
    <cellStyle name="Comma 10 5 8 6 2" xfId="18430" xr:uid="{0EBC65D1-B33C-4266-B1B1-0C6E0D9F57F3}"/>
    <cellStyle name="Comma 10 5 8 6 2 2" xfId="51182" xr:uid="{6353E150-A130-4B3F-BBA2-E38F0D4A2FA7}"/>
    <cellStyle name="Comma 10 5 8 6 3" xfId="26137" xr:uid="{E0AF7F2C-065A-403D-A6CB-F0D88153EB24}"/>
    <cellStyle name="Comma 10 5 8 6 3 2" xfId="58888" xr:uid="{8A25C1C0-41AA-43B1-BEA2-BE45F13F8F88}"/>
    <cellStyle name="Comma 10 5 8 6 4" xfId="43477" xr:uid="{D3BDFF8F-3B63-4E44-8796-5AB49BAC5F52}"/>
    <cellStyle name="Comma 10 5 8 6 5" xfId="33841" xr:uid="{A3B43148-EAE3-4E4F-87D5-4EE223EA254C}"/>
    <cellStyle name="Comma 10 5 8 7" xfId="4943" xr:uid="{CFD581D7-415D-4EB4-AE40-7E9B0AA1745A}"/>
    <cellStyle name="Comma 10 5 8 7 2" xfId="37695" xr:uid="{4E97903D-EC42-4061-90ED-4845ACF305A6}"/>
    <cellStyle name="Comma 10 5 8 8" xfId="12655" xr:uid="{3F31DCBA-2E7B-4E84-AD7D-AC03005C6788}"/>
    <cellStyle name="Comma 10 5 8 8 2" xfId="45407" xr:uid="{41255F77-2F32-4C41-8E08-A5EBE1966195}"/>
    <cellStyle name="Comma 10 5 8 9" xfId="20363" xr:uid="{129D9E0E-2419-4D2A-A229-F9C004CB3764}"/>
    <cellStyle name="Comma 10 5 8 9 2" xfId="53114" xr:uid="{85144529-A871-4CD4-A235-EAB92B051468}"/>
    <cellStyle name="Comma 10 5 9" xfId="729" xr:uid="{819A7460-8E99-46A9-B26B-8BDEC658F50B}"/>
    <cellStyle name="Comma 10 5 9 10" xfId="35770" xr:uid="{D30ABB63-5C4C-44E6-9384-FD1D7E08E50D}"/>
    <cellStyle name="Comma 10 5 9 11" xfId="28068" xr:uid="{816F98C8-BD3E-45C7-A655-686231941B53}"/>
    <cellStyle name="Comma 10 5 9 12" xfId="2957" xr:uid="{454B1ABC-9C70-496D-AE1F-43D00B0AD422}"/>
    <cellStyle name="Comma 10 5 9 13" xfId="60541" xr:uid="{D80D2203-917F-44AB-8136-EA40F60F14E7}"/>
    <cellStyle name="Comma 10 5 9 2" xfId="2241" xr:uid="{31830D95-E3B2-4CC0-A5A8-39599BF7DDDC}"/>
    <cellStyle name="Comma 10 5 9 2 10" xfId="28426" xr:uid="{A916B0AB-B0DC-4602-AA7C-9D5344C21299}"/>
    <cellStyle name="Comma 10 5 9 2 11" xfId="3366" xr:uid="{F8D53961-1A1D-478F-A348-C0323BA0C354}"/>
    <cellStyle name="Comma 10 5 9 2 12" xfId="61257" xr:uid="{0F5AA5D7-46C3-4CE5-B601-3D362030CD65}"/>
    <cellStyle name="Comma 10 5 9 2 2" xfId="4212" xr:uid="{D65E1E96-4357-49AB-8C65-B652DEC61645}"/>
    <cellStyle name="Comma 10 5 9 2 2 2" xfId="8075" xr:uid="{71B02E79-1447-47C6-B66F-4B0149283FDD}"/>
    <cellStyle name="Comma 10 5 9 2 2 2 2" xfId="15780" xr:uid="{6929ED5D-D700-43F7-ACCB-2D0E27933293}"/>
    <cellStyle name="Comma 10 5 9 2 2 2 2 2" xfId="48532" xr:uid="{16164E1A-4E7C-4C6C-9950-BEC533EB1E82}"/>
    <cellStyle name="Comma 10 5 9 2 2 2 3" xfId="23487" xr:uid="{3AB8E945-FC65-48E3-AE7F-A7CEEDC8F5A0}"/>
    <cellStyle name="Comma 10 5 9 2 2 2 3 2" xfId="56238" xr:uid="{D900702A-96F2-44F6-A8A0-C089994C9FFA}"/>
    <cellStyle name="Comma 10 5 9 2 2 2 4" xfId="40827" xr:uid="{2D740C0A-2530-45F6-802C-4E4FD68AA85A}"/>
    <cellStyle name="Comma 10 5 9 2 2 2 5" xfId="31191" xr:uid="{0E398A00-005C-4514-A2E1-4FB10B918853}"/>
    <cellStyle name="Comma 10 5 9 2 2 3" xfId="10000" xr:uid="{826A05B4-BFA1-4841-9D7B-6D6D4D443B76}"/>
    <cellStyle name="Comma 10 5 9 2 2 3 2" xfId="17705" xr:uid="{6BE7F687-D62B-443B-8793-77B3D3DF0F05}"/>
    <cellStyle name="Comma 10 5 9 2 2 3 2 2" xfId="50457" xr:uid="{9D55FCD6-728C-4D13-A3CB-65BD24F03889}"/>
    <cellStyle name="Comma 10 5 9 2 2 3 3" xfId="25412" xr:uid="{9A641C0E-3D2C-4910-8E7B-900874D4516B}"/>
    <cellStyle name="Comma 10 5 9 2 2 3 3 2" xfId="58163" xr:uid="{5D67897A-CFB7-4B32-9BD5-92D215196F9F}"/>
    <cellStyle name="Comma 10 5 9 2 2 3 4" xfId="42752" xr:uid="{AA02C22E-2E9E-4AE3-96E7-DB1F8D35F6F0}"/>
    <cellStyle name="Comma 10 5 9 2 2 3 5" xfId="33116" xr:uid="{98C54E23-6D97-4D44-A34B-2FF0B3E4C452}"/>
    <cellStyle name="Comma 10 5 9 2 2 4" xfId="11927" xr:uid="{AE9A95B6-27A7-40C5-AF34-4351EBA2882E}"/>
    <cellStyle name="Comma 10 5 9 2 2 4 2" xfId="19632" xr:uid="{115BCE96-3E2F-42FB-AE55-A98055DB7DF7}"/>
    <cellStyle name="Comma 10 5 9 2 2 4 2 2" xfId="52384" xr:uid="{18A8F665-D5A3-45E4-8668-EBF1227C958D}"/>
    <cellStyle name="Comma 10 5 9 2 2 4 3" xfId="27339" xr:uid="{594376E4-C8B6-42FE-ADA6-14BF5EE4E952}"/>
    <cellStyle name="Comma 10 5 9 2 2 4 3 2" xfId="60090" xr:uid="{89BBEE6F-89C2-472F-B1DB-6516C2B6664F}"/>
    <cellStyle name="Comma 10 5 9 2 2 4 4" xfId="44679" xr:uid="{CE3806D9-6250-49FF-B5B4-F7ED33C625F7}"/>
    <cellStyle name="Comma 10 5 9 2 2 4 5" xfId="35043" xr:uid="{53EDE9EB-F15F-4CD6-9114-FE39FD415454}"/>
    <cellStyle name="Comma 10 5 9 2 2 5" xfId="6144" xr:uid="{C2383518-2B86-46CB-A461-C38CBAC2F966}"/>
    <cellStyle name="Comma 10 5 9 2 2 5 2" xfId="38896" xr:uid="{1870BA34-6CBC-4441-B512-735B46B5E94B}"/>
    <cellStyle name="Comma 10 5 9 2 2 6" xfId="13856" xr:uid="{2536F8C1-3E47-43B4-95D5-8844E9803C11}"/>
    <cellStyle name="Comma 10 5 9 2 2 6 2" xfId="46608" xr:uid="{347789FF-A81F-4382-8F3E-293E0A70F752}"/>
    <cellStyle name="Comma 10 5 9 2 2 7" xfId="21563" xr:uid="{C6A11601-7399-4666-B317-68EBF2C67023}"/>
    <cellStyle name="Comma 10 5 9 2 2 7 2" xfId="54314" xr:uid="{04E2EB1D-AB68-4C20-8CBB-90AB80A0F0EB}"/>
    <cellStyle name="Comma 10 5 9 2 2 8" xfId="36969" xr:uid="{C003DC57-E0E5-4F42-9894-494F1C9DCB79}"/>
    <cellStyle name="Comma 10 5 9 2 2 9" xfId="29267" xr:uid="{EF59368B-40A5-4794-B6E0-3E556866254F}"/>
    <cellStyle name="Comma 10 5 9 2 3" xfId="7234" xr:uid="{B44CAB7A-C1B7-420C-B9F4-2E5E6C428C28}"/>
    <cellStyle name="Comma 10 5 9 2 3 2" xfId="14939" xr:uid="{5AA3A435-1B9A-4499-A521-EA4547DC94CD}"/>
    <cellStyle name="Comma 10 5 9 2 3 2 2" xfId="47691" xr:uid="{80C72455-15A7-4B23-A898-FEA352FF61C6}"/>
    <cellStyle name="Comma 10 5 9 2 3 3" xfId="22646" xr:uid="{59AF2EB0-92C1-4123-A966-99851FAA7DFE}"/>
    <cellStyle name="Comma 10 5 9 2 3 3 2" xfId="55397" xr:uid="{451E431E-6F37-4868-9E35-F03D916719D0}"/>
    <cellStyle name="Comma 10 5 9 2 3 4" xfId="39986" xr:uid="{DDC56106-9122-49ED-BF88-95BD4B239C0C}"/>
    <cellStyle name="Comma 10 5 9 2 3 5" xfId="30350" xr:uid="{F96C0F08-C146-4516-8E48-751715A2C54F}"/>
    <cellStyle name="Comma 10 5 9 2 4" xfId="9159" xr:uid="{206D4E5B-BD34-44E1-A55E-570B8CB5E352}"/>
    <cellStyle name="Comma 10 5 9 2 4 2" xfId="16864" xr:uid="{E2F255C5-5467-422F-BA9D-9F86AEC1B808}"/>
    <cellStyle name="Comma 10 5 9 2 4 2 2" xfId="49616" xr:uid="{A5CCA765-75FB-415C-A4FB-497095596177}"/>
    <cellStyle name="Comma 10 5 9 2 4 3" xfId="24571" xr:uid="{B6811629-1107-4729-995A-A83BD3659FA4}"/>
    <cellStyle name="Comma 10 5 9 2 4 3 2" xfId="57322" xr:uid="{2210B118-61D3-43C9-B353-D65D9944E1A1}"/>
    <cellStyle name="Comma 10 5 9 2 4 4" xfId="41911" xr:uid="{D01DFF84-07DA-4932-BFAE-613553845EB6}"/>
    <cellStyle name="Comma 10 5 9 2 4 5" xfId="32275" xr:uid="{BA0B4EE0-EF41-4CCB-9413-B3D2127F4D22}"/>
    <cellStyle name="Comma 10 5 9 2 5" xfId="11086" xr:uid="{94DAD590-5E16-46A7-B755-13080B0D0C44}"/>
    <cellStyle name="Comma 10 5 9 2 5 2" xfId="18791" xr:uid="{644FDA9B-7EA8-4BAF-B13D-7D4DDE6FE941}"/>
    <cellStyle name="Comma 10 5 9 2 5 2 2" xfId="51543" xr:uid="{48DB1878-506E-45DA-A256-D6888500238C}"/>
    <cellStyle name="Comma 10 5 9 2 5 3" xfId="26498" xr:uid="{56A0274D-04A1-4A95-883C-8691D44D7428}"/>
    <cellStyle name="Comma 10 5 9 2 5 3 2" xfId="59249" xr:uid="{3E90379B-5602-415E-A5AD-DF22D3289F90}"/>
    <cellStyle name="Comma 10 5 9 2 5 4" xfId="43838" xr:uid="{20C49631-04DF-44D6-8271-1C2C9F8B73AD}"/>
    <cellStyle name="Comma 10 5 9 2 5 5" xfId="34202" xr:uid="{8DF203A0-8EAF-4485-9490-449CCEF769E7}"/>
    <cellStyle name="Comma 10 5 9 2 6" xfId="5303" xr:uid="{07EFE887-FA7C-44E3-B508-C6C4BCBEDDF7}"/>
    <cellStyle name="Comma 10 5 9 2 6 2" xfId="38055" xr:uid="{48EB1B9A-C4F0-4F8A-9366-0DADF4EEB7E0}"/>
    <cellStyle name="Comma 10 5 9 2 7" xfId="13015" xr:uid="{B94AEBD6-BE5A-42DE-8FA4-8449E8122A89}"/>
    <cellStyle name="Comma 10 5 9 2 7 2" xfId="45767" xr:uid="{158EBFFE-0C9C-4C6B-A1AD-280296B3D06B}"/>
    <cellStyle name="Comma 10 5 9 2 8" xfId="20722" xr:uid="{FBB1320F-0217-4098-BB63-1D972A662E6D}"/>
    <cellStyle name="Comma 10 5 9 2 8 2" xfId="53473" xr:uid="{26AD3822-5767-4310-BF59-55D59EB69FF1}"/>
    <cellStyle name="Comma 10 5 9 2 9" xfId="36128" xr:uid="{E23E7E2E-377E-4EA7-ACF5-B28633FE0DD9}"/>
    <cellStyle name="Comma 10 5 9 3" xfId="3762" xr:uid="{EB589807-89D7-404D-BE37-4DE3897D007A}"/>
    <cellStyle name="Comma 10 5 9 3 2" xfId="7630" xr:uid="{5C808AF2-6A82-410C-9F96-065824947975}"/>
    <cellStyle name="Comma 10 5 9 3 2 2" xfId="15335" xr:uid="{579AB766-36F3-4163-B5BD-2520716F9F67}"/>
    <cellStyle name="Comma 10 5 9 3 2 2 2" xfId="48087" xr:uid="{55B83F68-6ABF-4806-BD12-51BA0A3D711B}"/>
    <cellStyle name="Comma 10 5 9 3 2 3" xfId="23042" xr:uid="{F7C914DC-D199-4834-A4BE-ACB6A07D748F}"/>
    <cellStyle name="Comma 10 5 9 3 2 3 2" xfId="55793" xr:uid="{8CF30D2B-ABE0-4930-903C-014A082E4412}"/>
    <cellStyle name="Comma 10 5 9 3 2 4" xfId="40382" xr:uid="{82C614DE-F891-426D-9581-C8BC04E2DB40}"/>
    <cellStyle name="Comma 10 5 9 3 2 5" xfId="30746" xr:uid="{D1C7072D-CC4C-4671-9457-C9F0237A914C}"/>
    <cellStyle name="Comma 10 5 9 3 3" xfId="9555" xr:uid="{06C9F360-6FBF-4EF6-AB61-044D3C529595}"/>
    <cellStyle name="Comma 10 5 9 3 3 2" xfId="17260" xr:uid="{93707386-0621-4989-B372-0DF93FFC302B}"/>
    <cellStyle name="Comma 10 5 9 3 3 2 2" xfId="50012" xr:uid="{9CF0A038-D957-461D-B974-277231BFD392}"/>
    <cellStyle name="Comma 10 5 9 3 3 3" xfId="24967" xr:uid="{E72D3AC6-F0E6-4CEA-AAB3-F313642B398F}"/>
    <cellStyle name="Comma 10 5 9 3 3 3 2" xfId="57718" xr:uid="{268284FB-649B-42AA-8233-B0A862EB3DAF}"/>
    <cellStyle name="Comma 10 5 9 3 3 4" xfId="42307" xr:uid="{7EEBF6B9-39EB-44EF-AC74-D1BC1F9601E1}"/>
    <cellStyle name="Comma 10 5 9 3 3 5" xfId="32671" xr:uid="{E8BBED4C-BF96-4E85-89FD-DC40C5F3F084}"/>
    <cellStyle name="Comma 10 5 9 3 4" xfId="11482" xr:uid="{141897C3-1EEF-41D4-BC03-3BD09BC22587}"/>
    <cellStyle name="Comma 10 5 9 3 4 2" xfId="19187" xr:uid="{0AB420C7-3E2A-407F-8761-90A383228525}"/>
    <cellStyle name="Comma 10 5 9 3 4 2 2" xfId="51939" xr:uid="{6F6E895E-F58C-4D27-A843-F07C1DC9FE46}"/>
    <cellStyle name="Comma 10 5 9 3 4 3" xfId="26894" xr:uid="{D5F856E3-2B31-4567-80C4-8156F9A13B59}"/>
    <cellStyle name="Comma 10 5 9 3 4 3 2" xfId="59645" xr:uid="{BC0F440E-D5C4-4A04-A84B-8E348B151A95}"/>
    <cellStyle name="Comma 10 5 9 3 4 4" xfId="44234" xr:uid="{2083B8AD-ACCE-4B17-8A93-791B114EA453}"/>
    <cellStyle name="Comma 10 5 9 3 4 5" xfId="34598" xr:uid="{5063AA01-999C-469D-9FF2-1426ADCEBBEE}"/>
    <cellStyle name="Comma 10 5 9 3 5" xfId="5699" xr:uid="{2977E5A1-9BF9-4970-BCDE-05ACD85AFB7D}"/>
    <cellStyle name="Comma 10 5 9 3 5 2" xfId="38451" xr:uid="{CD207022-E5EB-4C82-8540-EA504CDE9D51}"/>
    <cellStyle name="Comma 10 5 9 3 6" xfId="13411" xr:uid="{C0A52054-B738-4E13-9A1B-48CE01DF9595}"/>
    <cellStyle name="Comma 10 5 9 3 6 2" xfId="46163" xr:uid="{FF97E404-2F1E-4906-953B-A2C6CE7BA292}"/>
    <cellStyle name="Comma 10 5 9 3 7" xfId="21118" xr:uid="{3BAD1AE3-C154-41D8-A40C-EEF512B30210}"/>
    <cellStyle name="Comma 10 5 9 3 7 2" xfId="53869" xr:uid="{70ADB2BE-0B81-40AB-A28A-E1677DE3319C}"/>
    <cellStyle name="Comma 10 5 9 3 8" xfId="36524" xr:uid="{ADDF0D25-757A-468A-8EE2-732B5D3CE25E}"/>
    <cellStyle name="Comma 10 5 9 3 9" xfId="28822" xr:uid="{5346DBA0-48F6-42EE-9729-50537F3A3353}"/>
    <cellStyle name="Comma 10 5 9 4" xfId="6873" xr:uid="{E669CB7E-8A99-4DDC-8173-C0A66BF7DCBA}"/>
    <cellStyle name="Comma 10 5 9 4 2" xfId="14581" xr:uid="{8D181266-ACDE-4BE6-8AD5-5357DAF5B91A}"/>
    <cellStyle name="Comma 10 5 9 4 2 2" xfId="47333" xr:uid="{40DE83EF-105D-4037-B3B2-BDEC0AF79856}"/>
    <cellStyle name="Comma 10 5 9 4 3" xfId="22288" xr:uid="{30308737-0CC8-4035-8E0E-291B5E070DD1}"/>
    <cellStyle name="Comma 10 5 9 4 3 2" xfId="55039" xr:uid="{AA655486-DDE8-4394-8A12-5E94FEA2DAD8}"/>
    <cellStyle name="Comma 10 5 9 4 4" xfId="39625" xr:uid="{E1BEAC51-89EB-46C7-953E-6D5222FF6B9E}"/>
    <cellStyle name="Comma 10 5 9 4 5" xfId="29992" xr:uid="{0BA7F215-E8D2-4A84-BDD8-6F4AD53A44DC}"/>
    <cellStyle name="Comma 10 5 9 5" xfId="8800" xr:uid="{8B945ECC-BE00-493F-8775-211089E4052A}"/>
    <cellStyle name="Comma 10 5 9 5 2" xfId="16505" xr:uid="{8421A39E-D49F-4FF2-B920-3CFBD039E1A3}"/>
    <cellStyle name="Comma 10 5 9 5 2 2" xfId="49257" xr:uid="{70FF1CC7-45FF-45D1-B967-94D6BF30D419}"/>
    <cellStyle name="Comma 10 5 9 5 3" xfId="24212" xr:uid="{B3F47B0D-C20F-473C-896A-005711815AB7}"/>
    <cellStyle name="Comma 10 5 9 5 3 2" xfId="56963" xr:uid="{BEB8ACAF-FC42-4284-97D7-DCC16859A526}"/>
    <cellStyle name="Comma 10 5 9 5 4" xfId="41552" xr:uid="{2E0CB8F9-DA49-4581-9307-51987E75C7E9}"/>
    <cellStyle name="Comma 10 5 9 5 5" xfId="31916" xr:uid="{7C1E7420-F3F0-4963-9FBE-1E01FEFD96A7}"/>
    <cellStyle name="Comma 10 5 9 6" xfId="10726" xr:uid="{491F1906-B7CC-451F-923F-E329ACEE99A3}"/>
    <cellStyle name="Comma 10 5 9 6 2" xfId="18431" xr:uid="{4EF8341B-9F7C-4B4C-9E06-BE24974A2B51}"/>
    <cellStyle name="Comma 10 5 9 6 2 2" xfId="51183" xr:uid="{3E2C6C7D-901E-4BE8-B53C-D19706DF8F1B}"/>
    <cellStyle name="Comma 10 5 9 6 3" xfId="26138" xr:uid="{6FAF04F3-D909-425F-BD11-608FB8D93B8F}"/>
    <cellStyle name="Comma 10 5 9 6 3 2" xfId="58889" xr:uid="{77D54A70-90FC-4FAF-B74B-CA7635453C2C}"/>
    <cellStyle name="Comma 10 5 9 6 4" xfId="43478" xr:uid="{625E8E50-829B-4F7D-BBC1-8CFE98A82F74}"/>
    <cellStyle name="Comma 10 5 9 6 5" xfId="33842" xr:uid="{361A12B0-BD83-4BF0-B101-C4C22303DABB}"/>
    <cellStyle name="Comma 10 5 9 7" xfId="4944" xr:uid="{28D0DCEF-C728-4735-B085-5580B21F3F10}"/>
    <cellStyle name="Comma 10 5 9 7 2" xfId="37696" xr:uid="{B318C1FD-213A-48A2-997F-2C4307824B9B}"/>
    <cellStyle name="Comma 10 5 9 8" xfId="12656" xr:uid="{146C101E-2455-40F0-B48A-32FDCAC3B8BF}"/>
    <cellStyle name="Comma 10 5 9 8 2" xfId="45408" xr:uid="{0999B464-5DD3-4779-8066-E45D56E803DE}"/>
    <cellStyle name="Comma 10 5 9 9" xfId="20364" xr:uid="{19A953B0-B22B-4056-8AC0-8B109CE2E57A}"/>
    <cellStyle name="Comma 10 5 9 9 2" xfId="53115" xr:uid="{0290995B-988C-498E-964F-4F2E6CCD6C77}"/>
    <cellStyle name="Comma 10 6" xfId="730" xr:uid="{93AA8263-1762-4956-944A-A9FED4B0A7FD}"/>
    <cellStyle name="Comma 10 6 10" xfId="731" xr:uid="{E264388D-6EB7-41DA-A28B-6855588F25CD}"/>
    <cellStyle name="Comma 10 6 10 10" xfId="35772" xr:uid="{52208F97-87C2-48A7-8892-20A3ACEFA17F}"/>
    <cellStyle name="Comma 10 6 10 11" xfId="28070" xr:uid="{C1451FA0-3795-4D6C-90DE-A18A24D33D11}"/>
    <cellStyle name="Comma 10 6 10 12" xfId="2959" xr:uid="{1C1B4C07-4942-4460-96D9-4218072D2119}"/>
    <cellStyle name="Comma 10 6 10 13" xfId="60543" xr:uid="{4D8E08A4-23EC-4C07-A001-FD70AD79DE79}"/>
    <cellStyle name="Comma 10 6 10 2" xfId="2243" xr:uid="{3EC742D5-FFEB-4122-B4C3-D9B300FBAE55}"/>
    <cellStyle name="Comma 10 6 10 2 10" xfId="28428" xr:uid="{D2DA19FE-010D-465A-8B2F-5B8DA314BEB2}"/>
    <cellStyle name="Comma 10 6 10 2 11" xfId="3368" xr:uid="{865C6EAB-9CED-4727-BDDB-D35F81DAEA2B}"/>
    <cellStyle name="Comma 10 6 10 2 12" xfId="61259" xr:uid="{AFCC023C-7E0D-4D48-B91F-ECA9D0CA386F}"/>
    <cellStyle name="Comma 10 6 10 2 2" xfId="4214" xr:uid="{037E2F75-0CDD-4DD6-A7AF-4981ABCEAF11}"/>
    <cellStyle name="Comma 10 6 10 2 2 2" xfId="8077" xr:uid="{3406D165-CF5D-4599-B0E5-BA80B6C415B6}"/>
    <cellStyle name="Comma 10 6 10 2 2 2 2" xfId="15782" xr:uid="{38E141D9-0905-47A5-8A30-142E7EED3475}"/>
    <cellStyle name="Comma 10 6 10 2 2 2 2 2" xfId="48534" xr:uid="{C17A753F-7CC3-44B6-92A0-F69FCA26D0D7}"/>
    <cellStyle name="Comma 10 6 10 2 2 2 3" xfId="23489" xr:uid="{B001F24F-A1E2-49B6-8B84-BEC838D5C354}"/>
    <cellStyle name="Comma 10 6 10 2 2 2 3 2" xfId="56240" xr:uid="{2EB5B1F2-2FE1-4E6B-A1C5-75436A8F12CF}"/>
    <cellStyle name="Comma 10 6 10 2 2 2 4" xfId="40829" xr:uid="{9F377AF5-BBD7-42F6-92EA-468A36076C50}"/>
    <cellStyle name="Comma 10 6 10 2 2 2 5" xfId="31193" xr:uid="{DA2CD625-988B-459C-B384-93A98D26BBF1}"/>
    <cellStyle name="Comma 10 6 10 2 2 3" xfId="10002" xr:uid="{4D00AD2E-CA1B-4312-80A0-6D1CDD567228}"/>
    <cellStyle name="Comma 10 6 10 2 2 3 2" xfId="17707" xr:uid="{1BC3A7DB-4F76-484E-94E2-8CCB2797F83B}"/>
    <cellStyle name="Comma 10 6 10 2 2 3 2 2" xfId="50459" xr:uid="{A6D11036-FDC3-45A2-B9CD-9119952530DE}"/>
    <cellStyle name="Comma 10 6 10 2 2 3 3" xfId="25414" xr:uid="{A0C96873-7266-4985-93E9-C475BE13752A}"/>
    <cellStyle name="Comma 10 6 10 2 2 3 3 2" xfId="58165" xr:uid="{69F7852E-E9D5-4857-A893-C9F092565A2B}"/>
    <cellStyle name="Comma 10 6 10 2 2 3 4" xfId="42754" xr:uid="{A0714A67-D799-4BBA-A961-5C4BD057F6C1}"/>
    <cellStyle name="Comma 10 6 10 2 2 3 5" xfId="33118" xr:uid="{AAD22106-6ED0-4C71-AAAA-FD2D6F7F014F}"/>
    <cellStyle name="Comma 10 6 10 2 2 4" xfId="11929" xr:uid="{7B2704DC-1EFA-4347-B3BB-24F9FA905A51}"/>
    <cellStyle name="Comma 10 6 10 2 2 4 2" xfId="19634" xr:uid="{62E4349F-BBBE-485C-8A0D-EFC1786530B2}"/>
    <cellStyle name="Comma 10 6 10 2 2 4 2 2" xfId="52386" xr:uid="{0C760E41-DFDF-425B-A0CD-B57FA14CF758}"/>
    <cellStyle name="Comma 10 6 10 2 2 4 3" xfId="27341" xr:uid="{B1C759FD-A0EC-4D97-988B-763ACE4E24DD}"/>
    <cellStyle name="Comma 10 6 10 2 2 4 3 2" xfId="60092" xr:uid="{E08A8D78-4FAF-484A-A20C-87C50A8F140A}"/>
    <cellStyle name="Comma 10 6 10 2 2 4 4" xfId="44681" xr:uid="{2AB191F0-CBB6-43E6-A2E7-71C406ABD532}"/>
    <cellStyle name="Comma 10 6 10 2 2 4 5" xfId="35045" xr:uid="{F809DF09-009C-4E9B-B2E9-23C513A2CE66}"/>
    <cellStyle name="Comma 10 6 10 2 2 5" xfId="6146" xr:uid="{9C8BFE45-6A50-4B77-AB00-D6A873FE3422}"/>
    <cellStyle name="Comma 10 6 10 2 2 5 2" xfId="38898" xr:uid="{C0C1AF70-CF99-496D-BC96-0D30C765E7DB}"/>
    <cellStyle name="Comma 10 6 10 2 2 6" xfId="13858" xr:uid="{E6315F6E-90BC-4095-947E-B5ACB053A764}"/>
    <cellStyle name="Comma 10 6 10 2 2 6 2" xfId="46610" xr:uid="{FD21E3CF-83D6-43F9-91B0-A8F76822A27B}"/>
    <cellStyle name="Comma 10 6 10 2 2 7" xfId="21565" xr:uid="{6C234150-A11D-484A-9E2B-266EA32D7F54}"/>
    <cellStyle name="Comma 10 6 10 2 2 7 2" xfId="54316" xr:uid="{4A734509-3C5A-43E1-B8B5-ACCB9F160B5F}"/>
    <cellStyle name="Comma 10 6 10 2 2 8" xfId="36971" xr:uid="{78AAA13A-AF8F-4657-A847-FEC1645AEBC6}"/>
    <cellStyle name="Comma 10 6 10 2 2 9" xfId="29269" xr:uid="{614DD0A0-DFDA-4D9F-8D99-1C18B61C2282}"/>
    <cellStyle name="Comma 10 6 10 2 3" xfId="7236" xr:uid="{F669569C-C191-4BCC-AEA2-B0550534AE3A}"/>
    <cellStyle name="Comma 10 6 10 2 3 2" xfId="14941" xr:uid="{485628D0-7FE7-40D8-BC78-F07B7F956105}"/>
    <cellStyle name="Comma 10 6 10 2 3 2 2" xfId="47693" xr:uid="{9A46E98E-3557-43CF-8927-364A8BCAC214}"/>
    <cellStyle name="Comma 10 6 10 2 3 3" xfId="22648" xr:uid="{9DE2C9A0-EA7D-48E3-A6AA-42852079CE67}"/>
    <cellStyle name="Comma 10 6 10 2 3 3 2" xfId="55399" xr:uid="{34DCDC51-D278-4F08-8725-15308CF6000E}"/>
    <cellStyle name="Comma 10 6 10 2 3 4" xfId="39988" xr:uid="{BF46E09E-A0EB-490C-874F-CC434FAE9BCD}"/>
    <cellStyle name="Comma 10 6 10 2 3 5" xfId="30352" xr:uid="{2CB26C83-3C00-4CBD-A02C-826193879C83}"/>
    <cellStyle name="Comma 10 6 10 2 4" xfId="9161" xr:uid="{1EBFB141-4C33-4A43-9698-A22E0102B07D}"/>
    <cellStyle name="Comma 10 6 10 2 4 2" xfId="16866" xr:uid="{2AA8D093-B546-464C-A7B1-3216909ADF51}"/>
    <cellStyle name="Comma 10 6 10 2 4 2 2" xfId="49618" xr:uid="{20AD8DFE-96A6-4F1E-8909-B624D0E000B7}"/>
    <cellStyle name="Comma 10 6 10 2 4 3" xfId="24573" xr:uid="{1E9CF473-6E49-4D0A-8486-F4F1A1C97A6D}"/>
    <cellStyle name="Comma 10 6 10 2 4 3 2" xfId="57324" xr:uid="{11018807-5F40-420D-828D-6F22C1F1D80A}"/>
    <cellStyle name="Comma 10 6 10 2 4 4" xfId="41913" xr:uid="{DDCA8CCD-7834-4DEA-82BF-0D5435C3D27D}"/>
    <cellStyle name="Comma 10 6 10 2 4 5" xfId="32277" xr:uid="{0CA9EC68-97F7-4DF4-A718-9234C549F22F}"/>
    <cellStyle name="Comma 10 6 10 2 5" xfId="11088" xr:uid="{D00B1FBC-3B9D-4395-80D3-AAE3F86E2623}"/>
    <cellStyle name="Comma 10 6 10 2 5 2" xfId="18793" xr:uid="{98E7F103-FCC3-4BAC-A7A4-6D887752F57B}"/>
    <cellStyle name="Comma 10 6 10 2 5 2 2" xfId="51545" xr:uid="{95BDE4EE-2937-4133-9A25-735FF1F3418E}"/>
    <cellStyle name="Comma 10 6 10 2 5 3" xfId="26500" xr:uid="{727934E6-5A16-471B-9BA4-FE9186E49723}"/>
    <cellStyle name="Comma 10 6 10 2 5 3 2" xfId="59251" xr:uid="{0CE52E8C-D2BC-48A4-897E-5AD3069DC9BF}"/>
    <cellStyle name="Comma 10 6 10 2 5 4" xfId="43840" xr:uid="{D7B3A2AE-3F13-41ED-9507-03CCCC90849B}"/>
    <cellStyle name="Comma 10 6 10 2 5 5" xfId="34204" xr:uid="{19DF857D-3220-4EDD-9963-DCFEA6E5E9FD}"/>
    <cellStyle name="Comma 10 6 10 2 6" xfId="5305" xr:uid="{6A100960-4FB0-4968-8C36-99AE3718F208}"/>
    <cellStyle name="Comma 10 6 10 2 6 2" xfId="38057" xr:uid="{3C993F82-8975-4BD3-9108-A1C135BE02CE}"/>
    <cellStyle name="Comma 10 6 10 2 7" xfId="13017" xr:uid="{2D4355C6-6085-4905-9C01-AA3E1AEB806A}"/>
    <cellStyle name="Comma 10 6 10 2 7 2" xfId="45769" xr:uid="{2120D050-3E75-4C79-80B6-B52E0F054FB0}"/>
    <cellStyle name="Comma 10 6 10 2 8" xfId="20724" xr:uid="{279CD71D-4976-4023-A654-E37DC7445C45}"/>
    <cellStyle name="Comma 10 6 10 2 8 2" xfId="53475" xr:uid="{641C7F89-DEAF-46EC-84AE-E262E888B1D5}"/>
    <cellStyle name="Comma 10 6 10 2 9" xfId="36130" xr:uid="{6E020969-0E99-4B13-9344-48409973000A}"/>
    <cellStyle name="Comma 10 6 10 3" xfId="3764" xr:uid="{30EFB461-9F67-42BF-9103-1CCC91E467A9}"/>
    <cellStyle name="Comma 10 6 10 3 2" xfId="7632" xr:uid="{3E12A748-C2FD-44D6-9FD8-596D8B49328C}"/>
    <cellStyle name="Comma 10 6 10 3 2 2" xfId="15337" xr:uid="{D1ADB4FE-0523-4CBB-A210-EF8473912476}"/>
    <cellStyle name="Comma 10 6 10 3 2 2 2" xfId="48089" xr:uid="{761A28D5-D6FF-4544-9386-FED37607DAFB}"/>
    <cellStyle name="Comma 10 6 10 3 2 3" xfId="23044" xr:uid="{2196F809-9915-48D8-B4D8-DA69203B6B60}"/>
    <cellStyle name="Comma 10 6 10 3 2 3 2" xfId="55795" xr:uid="{64D581F1-2C17-422E-9832-6747D48106E0}"/>
    <cellStyle name="Comma 10 6 10 3 2 4" xfId="40384" xr:uid="{B6846CA0-E669-45B0-A35D-0BC7BF78769F}"/>
    <cellStyle name="Comma 10 6 10 3 2 5" xfId="30748" xr:uid="{318FFCC5-DBBC-4426-BF55-F3BB9C2252A3}"/>
    <cellStyle name="Comma 10 6 10 3 3" xfId="9557" xr:uid="{D0421AE7-7321-45E0-B50D-64CE5A0C8B6D}"/>
    <cellStyle name="Comma 10 6 10 3 3 2" xfId="17262" xr:uid="{3610DD8D-C512-4C0D-BE66-41B72E6B1C0B}"/>
    <cellStyle name="Comma 10 6 10 3 3 2 2" xfId="50014" xr:uid="{9698A056-49B9-4903-8226-69953EDC4B6A}"/>
    <cellStyle name="Comma 10 6 10 3 3 3" xfId="24969" xr:uid="{1166827A-F66E-4112-957A-45B4349C514E}"/>
    <cellStyle name="Comma 10 6 10 3 3 3 2" xfId="57720" xr:uid="{E9005FC1-40A0-4968-973F-D94087318F85}"/>
    <cellStyle name="Comma 10 6 10 3 3 4" xfId="42309" xr:uid="{E19E6054-16C2-496E-BA74-95A95145A99B}"/>
    <cellStyle name="Comma 10 6 10 3 3 5" xfId="32673" xr:uid="{6CA39A26-4069-4138-AB62-F47A41DCCE39}"/>
    <cellStyle name="Comma 10 6 10 3 4" xfId="11484" xr:uid="{CFC45034-E2E5-45AD-BFD2-3365596CAD9C}"/>
    <cellStyle name="Comma 10 6 10 3 4 2" xfId="19189" xr:uid="{62060357-1EDA-43EE-BD88-4F619184C087}"/>
    <cellStyle name="Comma 10 6 10 3 4 2 2" xfId="51941" xr:uid="{B75B7D5C-3463-4896-AC36-9CB546CF19E0}"/>
    <cellStyle name="Comma 10 6 10 3 4 3" xfId="26896" xr:uid="{6693AA69-A40D-4194-B181-E4CE653AAC18}"/>
    <cellStyle name="Comma 10 6 10 3 4 3 2" xfId="59647" xr:uid="{EBB7EC66-067E-4482-9512-EE5E0325E066}"/>
    <cellStyle name="Comma 10 6 10 3 4 4" xfId="44236" xr:uid="{AA197553-F300-48D4-B208-F4CAAE990748}"/>
    <cellStyle name="Comma 10 6 10 3 4 5" xfId="34600" xr:uid="{0C4768FC-46BA-4883-92FE-1D98943DBCB6}"/>
    <cellStyle name="Comma 10 6 10 3 5" xfId="5701" xr:uid="{CF879140-EFAA-45BD-B595-10D1F23EDC84}"/>
    <cellStyle name="Comma 10 6 10 3 5 2" xfId="38453" xr:uid="{82B89C6A-0CCC-4F4C-8DE6-E056CDF7E806}"/>
    <cellStyle name="Comma 10 6 10 3 6" xfId="13413" xr:uid="{7689A622-1946-4327-9EE7-4B4A9F978C4A}"/>
    <cellStyle name="Comma 10 6 10 3 6 2" xfId="46165" xr:uid="{1D35B990-9261-4E9E-9908-E509E2CE3601}"/>
    <cellStyle name="Comma 10 6 10 3 7" xfId="21120" xr:uid="{725B974B-2F9E-4630-B0D3-12F3A067923D}"/>
    <cellStyle name="Comma 10 6 10 3 7 2" xfId="53871" xr:uid="{9EEA6648-5B9B-47EE-921A-AD485B544794}"/>
    <cellStyle name="Comma 10 6 10 3 8" xfId="36526" xr:uid="{BFBEF4C6-F7EF-4B0F-AA59-B11B3A4C28A7}"/>
    <cellStyle name="Comma 10 6 10 3 9" xfId="28824" xr:uid="{AF54AE2A-CA7B-435C-BBB4-F20B2264136A}"/>
    <cellStyle name="Comma 10 6 10 4" xfId="6875" xr:uid="{8B6AE56F-0520-4DF9-A414-F87DDF36A30F}"/>
    <cellStyle name="Comma 10 6 10 4 2" xfId="14583" xr:uid="{8B579640-2EBD-4DC3-9613-1832BDB9359C}"/>
    <cellStyle name="Comma 10 6 10 4 2 2" xfId="47335" xr:uid="{878159AC-F588-4F76-A1B7-4A77EE36CE41}"/>
    <cellStyle name="Comma 10 6 10 4 3" xfId="22290" xr:uid="{5B93C42E-B120-4237-A09F-93958476B4D3}"/>
    <cellStyle name="Comma 10 6 10 4 3 2" xfId="55041" xr:uid="{1EF495A4-0AF7-4FC8-925D-421EAE781B3A}"/>
    <cellStyle name="Comma 10 6 10 4 4" xfId="39627" xr:uid="{110FF1F4-5A0E-43DA-8659-AE16F28A6C39}"/>
    <cellStyle name="Comma 10 6 10 4 5" xfId="29994" xr:uid="{2CF2E60C-698F-4DDB-9905-3122A023574C}"/>
    <cellStyle name="Comma 10 6 10 5" xfId="8802" xr:uid="{AE865D1A-6BED-41AE-BB54-55470F41F148}"/>
    <cellStyle name="Comma 10 6 10 5 2" xfId="16507" xr:uid="{B28F41A3-E1E5-47DB-90DC-8D0BBF950790}"/>
    <cellStyle name="Comma 10 6 10 5 2 2" xfId="49259" xr:uid="{E8A234DE-55BF-4B84-A655-244FC27460CE}"/>
    <cellStyle name="Comma 10 6 10 5 3" xfId="24214" xr:uid="{021620F9-9EE6-41F2-8DA3-A1FC068DD61B}"/>
    <cellStyle name="Comma 10 6 10 5 3 2" xfId="56965" xr:uid="{AEFA6781-ACA2-46B9-9CD5-0493F800AB8E}"/>
    <cellStyle name="Comma 10 6 10 5 4" xfId="41554" xr:uid="{D80A2D59-A2A7-4BFD-8433-FC5B4F319DF8}"/>
    <cellStyle name="Comma 10 6 10 5 5" xfId="31918" xr:uid="{A01B7D52-2A06-4790-9E58-72A865A84D17}"/>
    <cellStyle name="Comma 10 6 10 6" xfId="10728" xr:uid="{ED527277-21E6-4A8C-94C4-DB85B0E4476C}"/>
    <cellStyle name="Comma 10 6 10 6 2" xfId="18433" xr:uid="{8524195D-147B-4BB7-B9DC-B75948386B10}"/>
    <cellStyle name="Comma 10 6 10 6 2 2" xfId="51185" xr:uid="{78A76CBA-1246-45AC-BC94-FC101C584149}"/>
    <cellStyle name="Comma 10 6 10 6 3" xfId="26140" xr:uid="{5D4441A3-1F4C-4A5B-9ED7-1B4F9A292352}"/>
    <cellStyle name="Comma 10 6 10 6 3 2" xfId="58891" xr:uid="{2D42B3A5-22E1-46E3-B9AA-8C4E61D9B307}"/>
    <cellStyle name="Comma 10 6 10 6 4" xfId="43480" xr:uid="{6D310818-F667-4A41-BF26-F9A876DFA20B}"/>
    <cellStyle name="Comma 10 6 10 6 5" xfId="33844" xr:uid="{C8A31215-BFD7-4613-877E-CC57D9A7C134}"/>
    <cellStyle name="Comma 10 6 10 7" xfId="4946" xr:uid="{0E0AFB6A-D139-4558-96F2-5C10FA5E5928}"/>
    <cellStyle name="Comma 10 6 10 7 2" xfId="37698" xr:uid="{83F59908-A4A2-44E6-9F1D-2361222C4304}"/>
    <cellStyle name="Comma 10 6 10 8" xfId="12658" xr:uid="{20F99AE9-1383-4294-BB19-06DF525BB430}"/>
    <cellStyle name="Comma 10 6 10 8 2" xfId="45410" xr:uid="{293CEFF2-811F-496C-83D9-3DE676625EB3}"/>
    <cellStyle name="Comma 10 6 10 9" xfId="20366" xr:uid="{F5E2CD7A-5B62-42F7-AB7E-3D9E7BE13831}"/>
    <cellStyle name="Comma 10 6 10 9 2" xfId="53117" xr:uid="{F2491E1C-67B9-4BCA-8240-CEEF68007D1C}"/>
    <cellStyle name="Comma 10 6 11" xfId="732" xr:uid="{26B011FC-7E10-498A-9855-6A951C2E2CAF}"/>
    <cellStyle name="Comma 10 6 11 10" xfId="35773" xr:uid="{E55D1764-B8FB-4884-A06A-C2F3B40789DB}"/>
    <cellStyle name="Comma 10 6 11 11" xfId="28071" xr:uid="{32282760-8D15-40B5-81FC-9AFC51DC75A8}"/>
    <cellStyle name="Comma 10 6 11 12" xfId="2960" xr:uid="{7D147F09-6F94-4CBC-AE8F-E9D5C60509BE}"/>
    <cellStyle name="Comma 10 6 11 13" xfId="60544" xr:uid="{7F16FD83-64A6-4587-9E32-50D490991F62}"/>
    <cellStyle name="Comma 10 6 11 2" xfId="2244" xr:uid="{82F0D1E8-8507-4510-952D-3F701AF99F70}"/>
    <cellStyle name="Comma 10 6 11 2 10" xfId="28429" xr:uid="{73C703AE-3BA1-4FCF-8C38-CC133FA1463D}"/>
    <cellStyle name="Comma 10 6 11 2 11" xfId="3369" xr:uid="{1A036222-7AD6-4FF1-89F5-28F3DAED6E6A}"/>
    <cellStyle name="Comma 10 6 11 2 12" xfId="61260" xr:uid="{938C5BC6-65E6-4DBE-AEFD-EF054E749487}"/>
    <cellStyle name="Comma 10 6 11 2 2" xfId="4215" xr:uid="{FC256B58-862D-4EAA-9DAD-E81C05F91920}"/>
    <cellStyle name="Comma 10 6 11 2 2 2" xfId="8078" xr:uid="{6634BBE3-897B-4D4F-82F2-BABBF3FDE918}"/>
    <cellStyle name="Comma 10 6 11 2 2 2 2" xfId="15783" xr:uid="{C5E97EBF-BF50-449A-98B9-284BFFEB56CB}"/>
    <cellStyle name="Comma 10 6 11 2 2 2 2 2" xfId="48535" xr:uid="{06289C5B-0231-4A2A-B117-E018148899E1}"/>
    <cellStyle name="Comma 10 6 11 2 2 2 3" xfId="23490" xr:uid="{8A1DAFD8-0D62-4F27-97C4-55495AE89F65}"/>
    <cellStyle name="Comma 10 6 11 2 2 2 3 2" xfId="56241" xr:uid="{AF8B4C22-EDE2-4558-8947-8F4A951AE766}"/>
    <cellStyle name="Comma 10 6 11 2 2 2 4" xfId="40830" xr:uid="{42092759-7650-4B6A-AF06-CC1BB4D2EB06}"/>
    <cellStyle name="Comma 10 6 11 2 2 2 5" xfId="31194" xr:uid="{F970576E-E76D-4CF1-93A9-A93117B08735}"/>
    <cellStyle name="Comma 10 6 11 2 2 3" xfId="10003" xr:uid="{95FA4D06-B7E2-43A9-814C-61263E718314}"/>
    <cellStyle name="Comma 10 6 11 2 2 3 2" xfId="17708" xr:uid="{C4041358-3B0E-4C79-B7C7-94B43B5B561F}"/>
    <cellStyle name="Comma 10 6 11 2 2 3 2 2" xfId="50460" xr:uid="{4E354D7B-AEB6-41FB-9018-CB7DF123E9D4}"/>
    <cellStyle name="Comma 10 6 11 2 2 3 3" xfId="25415" xr:uid="{50E7B184-84B4-4E66-87E0-2D34D2FE526C}"/>
    <cellStyle name="Comma 10 6 11 2 2 3 3 2" xfId="58166" xr:uid="{38540E59-ACD5-495B-A34F-4EEF5D71007A}"/>
    <cellStyle name="Comma 10 6 11 2 2 3 4" xfId="42755" xr:uid="{B1B4F044-D84F-4114-9D38-959D233CA663}"/>
    <cellStyle name="Comma 10 6 11 2 2 3 5" xfId="33119" xr:uid="{2CDD8392-A33B-44A3-945D-98684FEBAB1F}"/>
    <cellStyle name="Comma 10 6 11 2 2 4" xfId="11930" xr:uid="{EA503FE3-B66A-49F1-9BAD-B408890345BF}"/>
    <cellStyle name="Comma 10 6 11 2 2 4 2" xfId="19635" xr:uid="{68E7C35D-B525-49D2-9906-3ED4FB40CFB4}"/>
    <cellStyle name="Comma 10 6 11 2 2 4 2 2" xfId="52387" xr:uid="{3ABDD2EB-C1F7-4010-A8C0-823D437BA62D}"/>
    <cellStyle name="Comma 10 6 11 2 2 4 3" xfId="27342" xr:uid="{DF2DAB32-2B57-4364-BEC3-802D221C6B72}"/>
    <cellStyle name="Comma 10 6 11 2 2 4 3 2" xfId="60093" xr:uid="{0EA6519B-B27F-4F03-A617-53196842F687}"/>
    <cellStyle name="Comma 10 6 11 2 2 4 4" xfId="44682" xr:uid="{53763FE2-1AD9-47B6-8220-1098B0B9035A}"/>
    <cellStyle name="Comma 10 6 11 2 2 4 5" xfId="35046" xr:uid="{F7271E60-D532-44D4-B4DB-8611155364D1}"/>
    <cellStyle name="Comma 10 6 11 2 2 5" xfId="6147" xr:uid="{B1DCCBFA-E917-4CAE-A470-2D31E0E95B70}"/>
    <cellStyle name="Comma 10 6 11 2 2 5 2" xfId="38899" xr:uid="{CEF4CBF5-898C-4C30-A644-1C2D6EF33297}"/>
    <cellStyle name="Comma 10 6 11 2 2 6" xfId="13859" xr:uid="{C81FD099-0FD6-4C81-A06B-A84FA98BEC47}"/>
    <cellStyle name="Comma 10 6 11 2 2 6 2" xfId="46611" xr:uid="{B1D1B6C1-8CE2-46D6-AC3C-AA73B661F884}"/>
    <cellStyle name="Comma 10 6 11 2 2 7" xfId="21566" xr:uid="{52A5335F-ACB1-4834-88F1-65C164D06A3F}"/>
    <cellStyle name="Comma 10 6 11 2 2 7 2" xfId="54317" xr:uid="{5114959D-9BF2-4053-91BF-4658B2A8CD24}"/>
    <cellStyle name="Comma 10 6 11 2 2 8" xfId="36972" xr:uid="{D8C2299D-8852-4170-A374-286C5B018540}"/>
    <cellStyle name="Comma 10 6 11 2 2 9" xfId="29270" xr:uid="{77931EA8-371E-4F28-98E1-242DFBE27D4B}"/>
    <cellStyle name="Comma 10 6 11 2 3" xfId="7237" xr:uid="{43138BFB-37EF-421B-8E37-A6E44344EA11}"/>
    <cellStyle name="Comma 10 6 11 2 3 2" xfId="14942" xr:uid="{B050CF2D-6975-498D-A2D0-21A8E97B8D95}"/>
    <cellStyle name="Comma 10 6 11 2 3 2 2" xfId="47694" xr:uid="{40E43647-E3F1-4C74-9D95-93BE192AB578}"/>
    <cellStyle name="Comma 10 6 11 2 3 3" xfId="22649" xr:uid="{24E5DAFB-5C7A-4057-A9EE-F40509A2361B}"/>
    <cellStyle name="Comma 10 6 11 2 3 3 2" xfId="55400" xr:uid="{CC0A63CF-37B8-4D7B-8A61-1A049EAF8CFB}"/>
    <cellStyle name="Comma 10 6 11 2 3 4" xfId="39989" xr:uid="{0906D465-FEBE-411B-9463-453CE86FA6C9}"/>
    <cellStyle name="Comma 10 6 11 2 3 5" xfId="30353" xr:uid="{F5EE6734-5832-4F22-8973-1ADD58E99D8B}"/>
    <cellStyle name="Comma 10 6 11 2 4" xfId="9162" xr:uid="{D51F82FE-BE04-44FB-932D-B78F7B6EA773}"/>
    <cellStyle name="Comma 10 6 11 2 4 2" xfId="16867" xr:uid="{C910EC19-5988-42FC-9F9D-0D9624494A75}"/>
    <cellStyle name="Comma 10 6 11 2 4 2 2" xfId="49619" xr:uid="{06D69FB7-D5AE-44E8-8FE4-ED973F687EA4}"/>
    <cellStyle name="Comma 10 6 11 2 4 3" xfId="24574" xr:uid="{BFB391F0-8AD9-4F87-A7FC-54CB4C905420}"/>
    <cellStyle name="Comma 10 6 11 2 4 3 2" xfId="57325" xr:uid="{B2672A0D-499A-4BDE-B9C1-6A0D1EA41C04}"/>
    <cellStyle name="Comma 10 6 11 2 4 4" xfId="41914" xr:uid="{88FB8C3E-0B0C-4962-99EF-E73C5A2525FF}"/>
    <cellStyle name="Comma 10 6 11 2 4 5" xfId="32278" xr:uid="{308A4CBF-1E27-4A1C-88B5-716C1F83A50F}"/>
    <cellStyle name="Comma 10 6 11 2 5" xfId="11089" xr:uid="{889A6015-70CC-4308-9EC5-DC203AF14AEB}"/>
    <cellStyle name="Comma 10 6 11 2 5 2" xfId="18794" xr:uid="{097712F9-BDBB-4DE5-8634-1E853EE6109B}"/>
    <cellStyle name="Comma 10 6 11 2 5 2 2" xfId="51546" xr:uid="{6BF2DC43-7969-440A-8160-77F23D70B784}"/>
    <cellStyle name="Comma 10 6 11 2 5 3" xfId="26501" xr:uid="{8A46CCFB-9F1A-45BC-B557-55F95AB11D5D}"/>
    <cellStyle name="Comma 10 6 11 2 5 3 2" xfId="59252" xr:uid="{E048EA35-B6D0-472B-8020-B17AD17DA7F4}"/>
    <cellStyle name="Comma 10 6 11 2 5 4" xfId="43841" xr:uid="{DDE23875-1137-4BC4-9090-9172269E77F2}"/>
    <cellStyle name="Comma 10 6 11 2 5 5" xfId="34205" xr:uid="{D8A94D07-8A87-41FD-B7D2-383DC74BCE42}"/>
    <cellStyle name="Comma 10 6 11 2 6" xfId="5306" xr:uid="{83E9EE6B-BE34-4E48-8D66-DB4F9633C5A9}"/>
    <cellStyle name="Comma 10 6 11 2 6 2" xfId="38058" xr:uid="{C6B6AABD-2ED7-4A35-A00A-8B89A161A2A0}"/>
    <cellStyle name="Comma 10 6 11 2 7" xfId="13018" xr:uid="{5F207D8F-2722-409B-884D-AC34D164FFA3}"/>
    <cellStyle name="Comma 10 6 11 2 7 2" xfId="45770" xr:uid="{73DA1AAE-0CF1-42E2-A73B-4EEFBAA445AB}"/>
    <cellStyle name="Comma 10 6 11 2 8" xfId="20725" xr:uid="{C2FFF657-FEA2-426B-BDB7-27FC735FBA94}"/>
    <cellStyle name="Comma 10 6 11 2 8 2" xfId="53476" xr:uid="{9A0B76D9-B739-4162-85A4-4EF0B197D060}"/>
    <cellStyle name="Comma 10 6 11 2 9" xfId="36131" xr:uid="{80251890-10D7-4F90-A135-977194B00F72}"/>
    <cellStyle name="Comma 10 6 11 3" xfId="3765" xr:uid="{AFBFFAAD-F626-404D-945C-EEA889896E10}"/>
    <cellStyle name="Comma 10 6 11 3 2" xfId="7633" xr:uid="{0A58871F-F535-45B9-9BDA-C2FCE98EDD6A}"/>
    <cellStyle name="Comma 10 6 11 3 2 2" xfId="15338" xr:uid="{2FA1EC0F-58FE-4532-9A33-EBDFA353DAD3}"/>
    <cellStyle name="Comma 10 6 11 3 2 2 2" xfId="48090" xr:uid="{681A3CD9-673F-4F9F-ACBD-3348FE5DD80F}"/>
    <cellStyle name="Comma 10 6 11 3 2 3" xfId="23045" xr:uid="{B984619E-B49C-4407-B48C-6F4D2C04B9AA}"/>
    <cellStyle name="Comma 10 6 11 3 2 3 2" xfId="55796" xr:uid="{8028117E-20BB-4A37-92B3-CCAFC7AFAA92}"/>
    <cellStyle name="Comma 10 6 11 3 2 4" xfId="40385" xr:uid="{A7C7E78A-3750-4640-A1AA-309ADDF3F461}"/>
    <cellStyle name="Comma 10 6 11 3 2 5" xfId="30749" xr:uid="{69A87685-B2E1-462D-990A-0EFBBA971F4B}"/>
    <cellStyle name="Comma 10 6 11 3 3" xfId="9558" xr:uid="{7075805E-9619-4CB8-82C4-E678D0FA7890}"/>
    <cellStyle name="Comma 10 6 11 3 3 2" xfId="17263" xr:uid="{0286AFAA-3D1E-44FC-9179-78321CF202E5}"/>
    <cellStyle name="Comma 10 6 11 3 3 2 2" xfId="50015" xr:uid="{6077421C-F402-459B-A7EA-9EF9B1D37E08}"/>
    <cellStyle name="Comma 10 6 11 3 3 3" xfId="24970" xr:uid="{3CC35C60-55CC-4445-9CF0-DFEA91D758FF}"/>
    <cellStyle name="Comma 10 6 11 3 3 3 2" xfId="57721" xr:uid="{DCF857F8-A582-489D-A46D-C2121739E6D8}"/>
    <cellStyle name="Comma 10 6 11 3 3 4" xfId="42310" xr:uid="{DE16B4BD-2B54-479B-9E82-32E5CB54A967}"/>
    <cellStyle name="Comma 10 6 11 3 3 5" xfId="32674" xr:uid="{A36A92B7-3E3D-4A24-8E6D-C11F8CF77D89}"/>
    <cellStyle name="Comma 10 6 11 3 4" xfId="11485" xr:uid="{CA911590-E4C3-4989-A9AA-B77D3037FF9D}"/>
    <cellStyle name="Comma 10 6 11 3 4 2" xfId="19190" xr:uid="{2587896D-9022-493B-B2ED-144D1AC334C1}"/>
    <cellStyle name="Comma 10 6 11 3 4 2 2" xfId="51942" xr:uid="{482DC8C8-EA30-4D88-A584-CA0B1BE4C5DE}"/>
    <cellStyle name="Comma 10 6 11 3 4 3" xfId="26897" xr:uid="{10DCC36A-FB2E-425F-AFB5-C519B6F94F9F}"/>
    <cellStyle name="Comma 10 6 11 3 4 3 2" xfId="59648" xr:uid="{78D5BC52-8FAF-44A3-B014-C0CF9E015AE6}"/>
    <cellStyle name="Comma 10 6 11 3 4 4" xfId="44237" xr:uid="{83E7F287-F967-4464-8019-16FF17FD47CC}"/>
    <cellStyle name="Comma 10 6 11 3 4 5" xfId="34601" xr:uid="{0639A736-050B-4B8E-93BF-74346733FFD9}"/>
    <cellStyle name="Comma 10 6 11 3 5" xfId="5702" xr:uid="{8CD039DF-2B28-404B-9864-ED8076D36225}"/>
    <cellStyle name="Comma 10 6 11 3 5 2" xfId="38454" xr:uid="{AC8409C3-6E14-4B83-9940-ED070BCE176A}"/>
    <cellStyle name="Comma 10 6 11 3 6" xfId="13414" xr:uid="{70D42ED3-630C-48F6-A65E-1CDC1A2192F8}"/>
    <cellStyle name="Comma 10 6 11 3 6 2" xfId="46166" xr:uid="{101BFE84-EA3B-4C45-BB60-B568F8AD935E}"/>
    <cellStyle name="Comma 10 6 11 3 7" xfId="21121" xr:uid="{A5A9B892-9B62-47EB-AD3D-C83EC09F8204}"/>
    <cellStyle name="Comma 10 6 11 3 7 2" xfId="53872" xr:uid="{B0526468-79AC-4687-BBC2-4A573BB78788}"/>
    <cellStyle name="Comma 10 6 11 3 8" xfId="36527" xr:uid="{946F9BC0-2520-44A5-B8B3-229C520A364C}"/>
    <cellStyle name="Comma 10 6 11 3 9" xfId="28825" xr:uid="{6BDC4395-4220-4BDC-94C3-191AFAE5DD52}"/>
    <cellStyle name="Comma 10 6 11 4" xfId="6876" xr:uid="{3E20C044-BF68-4179-8260-49D6710EC2F1}"/>
    <cellStyle name="Comma 10 6 11 4 2" xfId="14584" xr:uid="{97E411A8-2883-45D3-B246-3E7BF06FB697}"/>
    <cellStyle name="Comma 10 6 11 4 2 2" xfId="47336" xr:uid="{84187E69-A3E4-4E16-90A1-630587C464F3}"/>
    <cellStyle name="Comma 10 6 11 4 3" xfId="22291" xr:uid="{7A1EB635-D6E1-484D-AE87-8BFC7DA4B06D}"/>
    <cellStyle name="Comma 10 6 11 4 3 2" xfId="55042" xr:uid="{5FAAB50A-93CD-4C4A-83A4-D5A2111C3E29}"/>
    <cellStyle name="Comma 10 6 11 4 4" xfId="39628" xr:uid="{5C0AFECC-7D12-4E4E-9FE2-5EAD8BB5535F}"/>
    <cellStyle name="Comma 10 6 11 4 5" xfId="29995" xr:uid="{55815FA3-3746-4E4E-B1F0-E44E5772B345}"/>
    <cellStyle name="Comma 10 6 11 5" xfId="8803" xr:uid="{35D1EF1D-99F1-41CE-B88A-E1678468FF81}"/>
    <cellStyle name="Comma 10 6 11 5 2" xfId="16508" xr:uid="{57C45703-A144-4537-B965-5F344CF18D0F}"/>
    <cellStyle name="Comma 10 6 11 5 2 2" xfId="49260" xr:uid="{9CFAF03F-91AD-4B61-9E36-469AA0EE2256}"/>
    <cellStyle name="Comma 10 6 11 5 3" xfId="24215" xr:uid="{D72709AA-80FA-458B-A1BC-ABA8204573C6}"/>
    <cellStyle name="Comma 10 6 11 5 3 2" xfId="56966" xr:uid="{FEE149E3-4723-43F5-A301-F63E235BBFE6}"/>
    <cellStyle name="Comma 10 6 11 5 4" xfId="41555" xr:uid="{93DBE456-DD4B-4E9D-B4F8-77CA95E45623}"/>
    <cellStyle name="Comma 10 6 11 5 5" xfId="31919" xr:uid="{1B4E3046-F330-4AC7-9172-9740286CF44E}"/>
    <cellStyle name="Comma 10 6 11 6" xfId="10729" xr:uid="{D21243F2-07EF-4E85-971E-D16A702CE508}"/>
    <cellStyle name="Comma 10 6 11 6 2" xfId="18434" xr:uid="{6F68D43C-7555-4EAF-9139-620735127012}"/>
    <cellStyle name="Comma 10 6 11 6 2 2" xfId="51186" xr:uid="{FEC5D9C2-1022-4A96-BBF2-1F9CD71EF6FC}"/>
    <cellStyle name="Comma 10 6 11 6 3" xfId="26141" xr:uid="{FC710F43-866F-43F9-8135-8ACA297D7738}"/>
    <cellStyle name="Comma 10 6 11 6 3 2" xfId="58892" xr:uid="{2803E82A-C366-4AC8-9DD3-F1DF77952CEF}"/>
    <cellStyle name="Comma 10 6 11 6 4" xfId="43481" xr:uid="{8C473D86-CEF4-4A6D-B093-8103FE6D8028}"/>
    <cellStyle name="Comma 10 6 11 6 5" xfId="33845" xr:uid="{3C158753-D49E-4D1C-A32C-1BCCEF506F57}"/>
    <cellStyle name="Comma 10 6 11 7" xfId="4947" xr:uid="{7BE1699C-C9D1-4B25-B742-EB5044E93D2A}"/>
    <cellStyle name="Comma 10 6 11 7 2" xfId="37699" xr:uid="{863D3E7D-33A8-45C6-903B-9803F5F8F2B2}"/>
    <cellStyle name="Comma 10 6 11 8" xfId="12659" xr:uid="{C6E8473B-8F24-44B7-99A5-9982EF49586F}"/>
    <cellStyle name="Comma 10 6 11 8 2" xfId="45411" xr:uid="{A22E58F7-1AF9-4A84-B1C3-2A00CD8F6E1F}"/>
    <cellStyle name="Comma 10 6 11 9" xfId="20367" xr:uid="{FA0E9F79-FEE1-4A44-BB33-DAED6050A98C}"/>
    <cellStyle name="Comma 10 6 11 9 2" xfId="53118" xr:uid="{83CFF3FF-4C63-4488-B5B3-9B06D962033C}"/>
    <cellStyle name="Comma 10 6 12" xfId="733" xr:uid="{240BFB89-D5AB-4A18-B8A0-AAD5094AF8D1}"/>
    <cellStyle name="Comma 10 6 12 10" xfId="35774" xr:uid="{7B2EB668-6F9D-4770-BD8C-3E547FD6936E}"/>
    <cellStyle name="Comma 10 6 12 11" xfId="28072" xr:uid="{EB14490D-D03F-4038-AE42-A46077536FF7}"/>
    <cellStyle name="Comma 10 6 12 12" xfId="2961" xr:uid="{87A50AF7-68C5-449D-87DC-5DC47A16275F}"/>
    <cellStyle name="Comma 10 6 12 13" xfId="60545" xr:uid="{628F4887-5CD5-4340-BEE0-D44AE38E876F}"/>
    <cellStyle name="Comma 10 6 12 2" xfId="2245" xr:uid="{CFD063EA-7E7B-4089-9E2A-DA168727C1A7}"/>
    <cellStyle name="Comma 10 6 12 2 10" xfId="28430" xr:uid="{769648B0-1657-4A37-94E1-EB5F0A3BF282}"/>
    <cellStyle name="Comma 10 6 12 2 11" xfId="3370" xr:uid="{5B002087-E8AC-4AAB-8976-4B64D95C82D9}"/>
    <cellStyle name="Comma 10 6 12 2 12" xfId="61261" xr:uid="{56EE39D4-8FD6-429E-AD93-50E502700660}"/>
    <cellStyle name="Comma 10 6 12 2 2" xfId="4216" xr:uid="{C157D43E-E7C5-40C0-9DDF-98D7C0D0EAEE}"/>
    <cellStyle name="Comma 10 6 12 2 2 2" xfId="8079" xr:uid="{BB5D7FEB-9ED1-4D75-A130-2389CB80ED7E}"/>
    <cellStyle name="Comma 10 6 12 2 2 2 2" xfId="15784" xr:uid="{27279F0C-E4C1-4638-B3F3-47012BE8ADC9}"/>
    <cellStyle name="Comma 10 6 12 2 2 2 2 2" xfId="48536" xr:uid="{FFABBDD5-9BA3-49B9-BB80-F81939EE4E05}"/>
    <cellStyle name="Comma 10 6 12 2 2 2 3" xfId="23491" xr:uid="{D61AFA26-836A-4E6D-9974-17BA80F0C726}"/>
    <cellStyle name="Comma 10 6 12 2 2 2 3 2" xfId="56242" xr:uid="{2F1D929B-94EF-4B87-B7C8-1A3E95625784}"/>
    <cellStyle name="Comma 10 6 12 2 2 2 4" xfId="40831" xr:uid="{DF1EF01D-CC6D-42E7-B621-6EAA7AF223BC}"/>
    <cellStyle name="Comma 10 6 12 2 2 2 5" xfId="31195" xr:uid="{620FD198-7F32-40DC-82A3-AA977E2FD151}"/>
    <cellStyle name="Comma 10 6 12 2 2 3" xfId="10004" xr:uid="{5798723E-F1F9-4262-931F-F55FE0AFF833}"/>
    <cellStyle name="Comma 10 6 12 2 2 3 2" xfId="17709" xr:uid="{03357857-F0CE-4039-9FDE-A78A37550C52}"/>
    <cellStyle name="Comma 10 6 12 2 2 3 2 2" xfId="50461" xr:uid="{B03EEBB3-4527-4326-82E1-3A273FF64271}"/>
    <cellStyle name="Comma 10 6 12 2 2 3 3" xfId="25416" xr:uid="{43E64928-A62B-473E-865B-53E9AFD95D91}"/>
    <cellStyle name="Comma 10 6 12 2 2 3 3 2" xfId="58167" xr:uid="{A2F5822B-67EC-4409-99CD-5CCCE16CD500}"/>
    <cellStyle name="Comma 10 6 12 2 2 3 4" xfId="42756" xr:uid="{5A30D3BF-ADB3-4E39-9C8F-6DF96228BB5B}"/>
    <cellStyle name="Comma 10 6 12 2 2 3 5" xfId="33120" xr:uid="{0921D308-4399-428B-91BB-97C070ED1613}"/>
    <cellStyle name="Comma 10 6 12 2 2 4" xfId="11931" xr:uid="{01F3164D-B92B-452D-AC62-4C6F78B9FD4D}"/>
    <cellStyle name="Comma 10 6 12 2 2 4 2" xfId="19636" xr:uid="{718489DD-6EEB-485B-B057-882E0E17F23F}"/>
    <cellStyle name="Comma 10 6 12 2 2 4 2 2" xfId="52388" xr:uid="{7E426D24-63D2-4B67-94CC-23C37129A1F8}"/>
    <cellStyle name="Comma 10 6 12 2 2 4 3" xfId="27343" xr:uid="{8A320ECB-B444-4DEF-A9F7-1D32E26B9DD0}"/>
    <cellStyle name="Comma 10 6 12 2 2 4 3 2" xfId="60094" xr:uid="{0E6EEF28-01AA-4C35-B898-9E776376BF37}"/>
    <cellStyle name="Comma 10 6 12 2 2 4 4" xfId="44683" xr:uid="{D69C04C4-24F6-401C-9541-3196A6DF31BD}"/>
    <cellStyle name="Comma 10 6 12 2 2 4 5" xfId="35047" xr:uid="{0A1C74CF-A7D8-4FE8-8A37-34B7A6A8F25B}"/>
    <cellStyle name="Comma 10 6 12 2 2 5" xfId="6148" xr:uid="{1AF2C532-62C5-4375-B7E2-B3E7854A9CE5}"/>
    <cellStyle name="Comma 10 6 12 2 2 5 2" xfId="38900" xr:uid="{BB923374-4AC6-456E-84A4-F7605B325DE4}"/>
    <cellStyle name="Comma 10 6 12 2 2 6" xfId="13860" xr:uid="{9A6B0C2B-C379-4C37-AAB5-DE245D9B5BF8}"/>
    <cellStyle name="Comma 10 6 12 2 2 6 2" xfId="46612" xr:uid="{B0634E47-3A6B-4588-978D-070F8866F7C5}"/>
    <cellStyle name="Comma 10 6 12 2 2 7" xfId="21567" xr:uid="{5BDCA430-2042-4556-9AB6-AC3B40B373F3}"/>
    <cellStyle name="Comma 10 6 12 2 2 7 2" xfId="54318" xr:uid="{DC49A836-EC58-42C8-9ACD-0777170646FA}"/>
    <cellStyle name="Comma 10 6 12 2 2 8" xfId="36973" xr:uid="{72A2738D-3D41-4DBD-A129-A64F9C374466}"/>
    <cellStyle name="Comma 10 6 12 2 2 9" xfId="29271" xr:uid="{D4373EB4-4503-49D8-BFAB-A44D44C10520}"/>
    <cellStyle name="Comma 10 6 12 2 3" xfId="7238" xr:uid="{C958510C-1625-4DB0-8730-1411E45CD72C}"/>
    <cellStyle name="Comma 10 6 12 2 3 2" xfId="14943" xr:uid="{668CAC91-0FDA-4E32-A58F-6232D840E912}"/>
    <cellStyle name="Comma 10 6 12 2 3 2 2" xfId="47695" xr:uid="{9C8A3464-E545-4375-A6EF-9380567D9D9D}"/>
    <cellStyle name="Comma 10 6 12 2 3 3" xfId="22650" xr:uid="{CBC342EF-102A-4F0B-B8CF-428A642E8259}"/>
    <cellStyle name="Comma 10 6 12 2 3 3 2" xfId="55401" xr:uid="{47FC8450-A1BD-438E-9C6B-DD15FE92DEC5}"/>
    <cellStyle name="Comma 10 6 12 2 3 4" xfId="39990" xr:uid="{49F01586-A4BB-41D0-8F44-107DBA8F693C}"/>
    <cellStyle name="Comma 10 6 12 2 3 5" xfId="30354" xr:uid="{73E1A39D-DFA7-4CCA-8E8A-CB337DB76FF9}"/>
    <cellStyle name="Comma 10 6 12 2 4" xfId="9163" xr:uid="{F6CE2F7C-2493-4061-A1A0-2888C985E082}"/>
    <cellStyle name="Comma 10 6 12 2 4 2" xfId="16868" xr:uid="{3D2C7475-05BA-43B0-93D7-1A45DC433559}"/>
    <cellStyle name="Comma 10 6 12 2 4 2 2" xfId="49620" xr:uid="{2973972E-6888-4898-8D66-FD1ABB2EDEA8}"/>
    <cellStyle name="Comma 10 6 12 2 4 3" xfId="24575" xr:uid="{E4FF4616-B728-49D8-8942-55639EC738D3}"/>
    <cellStyle name="Comma 10 6 12 2 4 3 2" xfId="57326" xr:uid="{1F9978A8-9287-4D5C-845E-131F44AA0B2E}"/>
    <cellStyle name="Comma 10 6 12 2 4 4" xfId="41915" xr:uid="{B48D69CC-F9D4-4CCC-81A8-05168A092FB8}"/>
    <cellStyle name="Comma 10 6 12 2 4 5" xfId="32279" xr:uid="{DD5C0178-2A70-42EC-B25E-EA78388B7576}"/>
    <cellStyle name="Comma 10 6 12 2 5" xfId="11090" xr:uid="{F70B1451-EB5C-449D-A765-511E34A31B01}"/>
    <cellStyle name="Comma 10 6 12 2 5 2" xfId="18795" xr:uid="{9770194F-A2A7-4D88-A23B-A85C8C30800F}"/>
    <cellStyle name="Comma 10 6 12 2 5 2 2" xfId="51547" xr:uid="{A346DDD9-E8CE-40BC-84BC-D2AE1DAE98ED}"/>
    <cellStyle name="Comma 10 6 12 2 5 3" xfId="26502" xr:uid="{10DC8AC7-56F3-4B66-AC11-FCF87347D38C}"/>
    <cellStyle name="Comma 10 6 12 2 5 3 2" xfId="59253" xr:uid="{203D4CB9-0ECA-4B52-8BE6-88744B4C7B13}"/>
    <cellStyle name="Comma 10 6 12 2 5 4" xfId="43842" xr:uid="{2B4EA2BC-DA61-40F4-86EE-A93CF03C4E24}"/>
    <cellStyle name="Comma 10 6 12 2 5 5" xfId="34206" xr:uid="{3EA08843-B708-4B93-B11F-D97BD2678D57}"/>
    <cellStyle name="Comma 10 6 12 2 6" xfId="5307" xr:uid="{62ABD9E6-2A77-4C32-9258-0A28960DA42B}"/>
    <cellStyle name="Comma 10 6 12 2 6 2" xfId="38059" xr:uid="{70ED149C-C3DA-469C-9BB1-157E0FD31275}"/>
    <cellStyle name="Comma 10 6 12 2 7" xfId="13019" xr:uid="{B45EE85A-641D-4936-A7C4-A0AD60B7EC17}"/>
    <cellStyle name="Comma 10 6 12 2 7 2" xfId="45771" xr:uid="{1012974A-B773-4932-9471-68D0659FD5C8}"/>
    <cellStyle name="Comma 10 6 12 2 8" xfId="20726" xr:uid="{DD848704-F912-42DC-8883-89EB0C6CA266}"/>
    <cellStyle name="Comma 10 6 12 2 8 2" xfId="53477" xr:uid="{A01A639A-BF1D-486F-8239-232FAD72162F}"/>
    <cellStyle name="Comma 10 6 12 2 9" xfId="36132" xr:uid="{F7C59AFA-8BA5-41E5-8B5A-4E66A4A07645}"/>
    <cellStyle name="Comma 10 6 12 3" xfId="3766" xr:uid="{B9F0A6DF-0F34-4D3E-9824-EB0BFBB9860B}"/>
    <cellStyle name="Comma 10 6 12 3 2" xfId="7634" xr:uid="{34FF04FE-1BE6-4CB1-A6CE-399B7191FF23}"/>
    <cellStyle name="Comma 10 6 12 3 2 2" xfId="15339" xr:uid="{3C88963E-5324-4589-99E6-A44F93B31433}"/>
    <cellStyle name="Comma 10 6 12 3 2 2 2" xfId="48091" xr:uid="{B3BDC226-CBFA-4AE0-B533-514FDA17CEA1}"/>
    <cellStyle name="Comma 10 6 12 3 2 3" xfId="23046" xr:uid="{A05BF0D0-361C-43C9-BB5E-E2B6099798C8}"/>
    <cellStyle name="Comma 10 6 12 3 2 3 2" xfId="55797" xr:uid="{6B40312B-37B8-4A82-A9D3-FE0867F0216F}"/>
    <cellStyle name="Comma 10 6 12 3 2 4" xfId="40386" xr:uid="{694FC95D-FDE0-4C79-B348-07854ECF6FB5}"/>
    <cellStyle name="Comma 10 6 12 3 2 5" xfId="30750" xr:uid="{EAC46D06-CE2D-4482-8726-C78E3B7F359B}"/>
    <cellStyle name="Comma 10 6 12 3 3" xfId="9559" xr:uid="{6B258DD2-3486-4EA1-8B4C-E980BE10341B}"/>
    <cellStyle name="Comma 10 6 12 3 3 2" xfId="17264" xr:uid="{E874DB2C-9366-4C6F-B953-B192441F5CA1}"/>
    <cellStyle name="Comma 10 6 12 3 3 2 2" xfId="50016" xr:uid="{08C0229D-C93E-435A-89F0-E206F299F13C}"/>
    <cellStyle name="Comma 10 6 12 3 3 3" xfId="24971" xr:uid="{C86C96D7-7A13-43EC-927E-90ACBAE4E819}"/>
    <cellStyle name="Comma 10 6 12 3 3 3 2" xfId="57722" xr:uid="{7BBB950F-B564-4D52-830D-8D6921D44DA8}"/>
    <cellStyle name="Comma 10 6 12 3 3 4" xfId="42311" xr:uid="{9DA9AD01-FFB5-4001-B590-40AEEB4931EF}"/>
    <cellStyle name="Comma 10 6 12 3 3 5" xfId="32675" xr:uid="{C94EF7A3-A976-4EEB-A379-23CC0EC7F93F}"/>
    <cellStyle name="Comma 10 6 12 3 4" xfId="11486" xr:uid="{2F17F79E-74E3-4FCB-BA98-43A3F10D8724}"/>
    <cellStyle name="Comma 10 6 12 3 4 2" xfId="19191" xr:uid="{167A979C-D73E-4A38-9E70-4FFDC30FDECB}"/>
    <cellStyle name="Comma 10 6 12 3 4 2 2" xfId="51943" xr:uid="{D99DD215-A052-401F-BF09-94E308B03233}"/>
    <cellStyle name="Comma 10 6 12 3 4 3" xfId="26898" xr:uid="{D8BD8888-B41E-4A98-9993-ED5F9419B362}"/>
    <cellStyle name="Comma 10 6 12 3 4 3 2" xfId="59649" xr:uid="{20D8C8C5-0DBC-4B97-BEDC-D591E4072B77}"/>
    <cellStyle name="Comma 10 6 12 3 4 4" xfId="44238" xr:uid="{8E9DE8CB-B4E0-40CE-9C3B-30ACB9A57568}"/>
    <cellStyle name="Comma 10 6 12 3 4 5" xfId="34602" xr:uid="{EA424A73-9B48-40DB-A90A-B14CA7FB66B9}"/>
    <cellStyle name="Comma 10 6 12 3 5" xfId="5703" xr:uid="{6B6F7E8F-AB5D-446A-BFF6-B0168E57F666}"/>
    <cellStyle name="Comma 10 6 12 3 5 2" xfId="38455" xr:uid="{01D765D0-58F1-4473-AB32-F41BCD432289}"/>
    <cellStyle name="Comma 10 6 12 3 6" xfId="13415" xr:uid="{F1E0E063-514D-47B5-9033-EED4CED6C324}"/>
    <cellStyle name="Comma 10 6 12 3 6 2" xfId="46167" xr:uid="{FC449699-4895-4AE4-979B-DC946A6C1E69}"/>
    <cellStyle name="Comma 10 6 12 3 7" xfId="21122" xr:uid="{39CC9BA1-6E8A-42D6-A9EA-F09E0FB627A8}"/>
    <cellStyle name="Comma 10 6 12 3 7 2" xfId="53873" xr:uid="{D363640C-E33D-4A2F-92B7-F505404288BD}"/>
    <cellStyle name="Comma 10 6 12 3 8" xfId="36528" xr:uid="{5E52D14C-E9BE-4B50-B4AE-597A9DB86241}"/>
    <cellStyle name="Comma 10 6 12 3 9" xfId="28826" xr:uid="{9133D955-8ED5-46EC-81E2-85A58B883E67}"/>
    <cellStyle name="Comma 10 6 12 4" xfId="6877" xr:uid="{2A986C08-F6D4-42AA-8E66-47568E810041}"/>
    <cellStyle name="Comma 10 6 12 4 2" xfId="14585" xr:uid="{721D7D5F-9B07-4658-A24F-D13BEC3AD365}"/>
    <cellStyle name="Comma 10 6 12 4 2 2" xfId="47337" xr:uid="{220565D1-07AC-4A50-94DA-971901155963}"/>
    <cellStyle name="Comma 10 6 12 4 3" xfId="22292" xr:uid="{BCED59B8-9CCA-4384-8EEC-C609B52DCE76}"/>
    <cellStyle name="Comma 10 6 12 4 3 2" xfId="55043" xr:uid="{AF3D2611-7B22-4743-B48F-AA7E19D737C7}"/>
    <cellStyle name="Comma 10 6 12 4 4" xfId="39629" xr:uid="{F1262853-EACE-446B-BF93-D904F6DFCD6D}"/>
    <cellStyle name="Comma 10 6 12 4 5" xfId="29996" xr:uid="{06D2FB31-5A56-46AD-8528-DEE2BABAC3CB}"/>
    <cellStyle name="Comma 10 6 12 5" xfId="8804" xr:uid="{1A8602AB-B955-45EF-8EE8-7C59F5D3A5CE}"/>
    <cellStyle name="Comma 10 6 12 5 2" xfId="16509" xr:uid="{A971E05B-960C-4AE6-B8B5-478A10562E2E}"/>
    <cellStyle name="Comma 10 6 12 5 2 2" xfId="49261" xr:uid="{C37CB73A-54BC-4BFA-914A-E6AD9824667C}"/>
    <cellStyle name="Comma 10 6 12 5 3" xfId="24216" xr:uid="{A28B1293-4F39-4F62-8DC9-F95F19D2F42D}"/>
    <cellStyle name="Comma 10 6 12 5 3 2" xfId="56967" xr:uid="{384B78D0-CED3-412C-990D-DD1A3D127D16}"/>
    <cellStyle name="Comma 10 6 12 5 4" xfId="41556" xr:uid="{02B81F7D-7CC9-45EB-A812-FC6E2DA332E2}"/>
    <cellStyle name="Comma 10 6 12 5 5" xfId="31920" xr:uid="{76A45C4B-5262-4B9A-A080-8857A7176EE7}"/>
    <cellStyle name="Comma 10 6 12 6" xfId="10730" xr:uid="{9BE92396-C037-483F-9762-0562183A4FB8}"/>
    <cellStyle name="Comma 10 6 12 6 2" xfId="18435" xr:uid="{4542E3A5-4AF0-4BC2-8875-F338EBB0DCAA}"/>
    <cellStyle name="Comma 10 6 12 6 2 2" xfId="51187" xr:uid="{539AB646-A0D1-4A77-A153-656CF4445C0B}"/>
    <cellStyle name="Comma 10 6 12 6 3" xfId="26142" xr:uid="{4EA11764-61EE-4830-A417-BE1A6AC9B02C}"/>
    <cellStyle name="Comma 10 6 12 6 3 2" xfId="58893" xr:uid="{73F36F84-250A-4DAA-90DA-DA83E9928A7C}"/>
    <cellStyle name="Comma 10 6 12 6 4" xfId="43482" xr:uid="{95463A4F-6ED4-4B69-B6CE-BB2F0F74E8D2}"/>
    <cellStyle name="Comma 10 6 12 6 5" xfId="33846" xr:uid="{52471606-E7A9-496D-8298-B5C7AF9179B3}"/>
    <cellStyle name="Comma 10 6 12 7" xfId="4948" xr:uid="{71B511C6-3BFB-4539-B81D-343E8BDCA7B3}"/>
    <cellStyle name="Comma 10 6 12 7 2" xfId="37700" xr:uid="{02D0C9DD-7289-486A-8416-18D4A77B77E9}"/>
    <cellStyle name="Comma 10 6 12 8" xfId="12660" xr:uid="{14A4AA8E-0E7D-459E-AEC0-FE6C040D4FD1}"/>
    <cellStyle name="Comma 10 6 12 8 2" xfId="45412" xr:uid="{E250C17B-82B5-46FC-A76E-50A31AA96B36}"/>
    <cellStyle name="Comma 10 6 12 9" xfId="20368" xr:uid="{0F7A57B4-31C8-4861-AEB5-FEF96D3FB747}"/>
    <cellStyle name="Comma 10 6 12 9 2" xfId="53119" xr:uid="{D7220F1C-6BB0-4E3C-BE00-AF250E94F9E7}"/>
    <cellStyle name="Comma 10 6 13" xfId="734" xr:uid="{3BD97D56-8D44-4168-8B89-0F7B2E9A4077}"/>
    <cellStyle name="Comma 10 6 13 10" xfId="35775" xr:uid="{6CF74701-21B1-4A8F-B0B5-9B2C6FA7D9D7}"/>
    <cellStyle name="Comma 10 6 13 11" xfId="28073" xr:uid="{1DAAD3D2-CBA8-46AD-978A-DD3EB2F0B314}"/>
    <cellStyle name="Comma 10 6 13 12" xfId="2962" xr:uid="{A84EF065-336C-4977-9831-8096462ECCB7}"/>
    <cellStyle name="Comma 10 6 13 13" xfId="60546" xr:uid="{238ABCD2-28FD-41D3-81CB-E05B6CD8CAA4}"/>
    <cellStyle name="Comma 10 6 13 2" xfId="2246" xr:uid="{319579F0-FE70-4394-8FDF-42C5A020A6B8}"/>
    <cellStyle name="Comma 10 6 13 2 10" xfId="28431" xr:uid="{46FD6A23-AFC9-4CBE-BDD1-AF1313CED15A}"/>
    <cellStyle name="Comma 10 6 13 2 11" xfId="3371" xr:uid="{D43993A7-9311-4F1E-B156-C1E7CDD937C4}"/>
    <cellStyle name="Comma 10 6 13 2 12" xfId="61262" xr:uid="{9E2884B4-69AA-4018-8B00-99583D1C75FC}"/>
    <cellStyle name="Comma 10 6 13 2 2" xfId="4217" xr:uid="{76B8EB40-971A-4B1A-8632-D586FA678AEC}"/>
    <cellStyle name="Comma 10 6 13 2 2 2" xfId="8080" xr:uid="{0701CF1C-9E5C-47B6-8776-8B4B7813FAAE}"/>
    <cellStyle name="Comma 10 6 13 2 2 2 2" xfId="15785" xr:uid="{BEB7F17F-A3FA-4EE4-B201-141DD04C92F8}"/>
    <cellStyle name="Comma 10 6 13 2 2 2 2 2" xfId="48537" xr:uid="{4B31E541-65F3-4B6D-8A0B-160FE34CE5F5}"/>
    <cellStyle name="Comma 10 6 13 2 2 2 3" xfId="23492" xr:uid="{2DD7AEA8-E31F-44BE-A218-8A22456D8C13}"/>
    <cellStyle name="Comma 10 6 13 2 2 2 3 2" xfId="56243" xr:uid="{69D3946D-6F7A-4061-A706-F313FE217BBB}"/>
    <cellStyle name="Comma 10 6 13 2 2 2 4" xfId="40832" xr:uid="{54DC1F1D-A86E-44BD-8064-25447BBC5312}"/>
    <cellStyle name="Comma 10 6 13 2 2 2 5" xfId="31196" xr:uid="{6F894D88-54BE-48C4-A439-E4F5D0B70FAE}"/>
    <cellStyle name="Comma 10 6 13 2 2 3" xfId="10005" xr:uid="{DBA3F5C7-0075-48C9-A7CE-14410356C661}"/>
    <cellStyle name="Comma 10 6 13 2 2 3 2" xfId="17710" xr:uid="{E2CD79F3-5F17-48AE-9218-72F6E39BEA0B}"/>
    <cellStyle name="Comma 10 6 13 2 2 3 2 2" xfId="50462" xr:uid="{9E20E449-4F97-49CD-988D-DCB361DBF74C}"/>
    <cellStyle name="Comma 10 6 13 2 2 3 3" xfId="25417" xr:uid="{5CB423DF-DF95-45F0-B0F5-798AFF65BE98}"/>
    <cellStyle name="Comma 10 6 13 2 2 3 3 2" xfId="58168" xr:uid="{EE0A8332-0017-449C-8A19-7CFEBC95A4D8}"/>
    <cellStyle name="Comma 10 6 13 2 2 3 4" xfId="42757" xr:uid="{1DDE080C-AD42-485A-806F-68E3FD30781D}"/>
    <cellStyle name="Comma 10 6 13 2 2 3 5" xfId="33121" xr:uid="{8D74ECAB-D385-40E5-A952-19B7E1379C7C}"/>
    <cellStyle name="Comma 10 6 13 2 2 4" xfId="11932" xr:uid="{693923AC-5CF1-448C-A3D6-A9017C1BB035}"/>
    <cellStyle name="Comma 10 6 13 2 2 4 2" xfId="19637" xr:uid="{02EF8090-974F-4060-86DA-28DCC6B35C78}"/>
    <cellStyle name="Comma 10 6 13 2 2 4 2 2" xfId="52389" xr:uid="{E27348D5-6E1E-4305-A8B4-2357395EB96A}"/>
    <cellStyle name="Comma 10 6 13 2 2 4 3" xfId="27344" xr:uid="{54439CAD-21A8-4AD5-8080-A3F499E01D14}"/>
    <cellStyle name="Comma 10 6 13 2 2 4 3 2" xfId="60095" xr:uid="{0500CF7F-6F0A-4533-B91C-1538C02246B3}"/>
    <cellStyle name="Comma 10 6 13 2 2 4 4" xfId="44684" xr:uid="{808BA5FC-C0CA-46B9-8D02-61AA7DC5F702}"/>
    <cellStyle name="Comma 10 6 13 2 2 4 5" xfId="35048" xr:uid="{4AC3E690-A47F-4003-8389-6916C8B15CFC}"/>
    <cellStyle name="Comma 10 6 13 2 2 5" xfId="6149" xr:uid="{8775DED4-4BB6-4060-9019-854B429EFC69}"/>
    <cellStyle name="Comma 10 6 13 2 2 5 2" xfId="38901" xr:uid="{F291414A-6F71-417A-BC2F-5314D3487E35}"/>
    <cellStyle name="Comma 10 6 13 2 2 6" xfId="13861" xr:uid="{6C169815-ACA7-42C3-A424-31D385BFA148}"/>
    <cellStyle name="Comma 10 6 13 2 2 6 2" xfId="46613" xr:uid="{CA8B8EFC-534C-4B41-BDAC-3A3280147D69}"/>
    <cellStyle name="Comma 10 6 13 2 2 7" xfId="21568" xr:uid="{CB6C8DB9-A87B-49B6-BB88-F5737B553E2F}"/>
    <cellStyle name="Comma 10 6 13 2 2 7 2" xfId="54319" xr:uid="{39CBD53C-220E-4B4E-BDF3-723B17715663}"/>
    <cellStyle name="Comma 10 6 13 2 2 8" xfId="36974" xr:uid="{D1394819-C33B-475C-A248-F7C3366DFDDE}"/>
    <cellStyle name="Comma 10 6 13 2 2 9" xfId="29272" xr:uid="{A8FA3E08-582E-4E89-B7AF-7246BA8D3020}"/>
    <cellStyle name="Comma 10 6 13 2 3" xfId="7239" xr:uid="{65686B0C-6032-4BB6-83C5-B04E26D5DE88}"/>
    <cellStyle name="Comma 10 6 13 2 3 2" xfId="14944" xr:uid="{E0C1FB77-0B51-4131-B9EE-C6A0CB03E915}"/>
    <cellStyle name="Comma 10 6 13 2 3 2 2" xfId="47696" xr:uid="{852B11C7-ABFB-4C1A-BAE6-89471A0310AD}"/>
    <cellStyle name="Comma 10 6 13 2 3 3" xfId="22651" xr:uid="{E7BD7FF7-0D34-49E0-9BDC-067B01A838DD}"/>
    <cellStyle name="Comma 10 6 13 2 3 3 2" xfId="55402" xr:uid="{C7877FA9-3D18-42C4-8649-24172D2A2E57}"/>
    <cellStyle name="Comma 10 6 13 2 3 4" xfId="39991" xr:uid="{62085C2B-91A0-4CC1-8164-E0553841E541}"/>
    <cellStyle name="Comma 10 6 13 2 3 5" xfId="30355" xr:uid="{DFF04024-AA8C-4110-98AE-5481F8D8A78F}"/>
    <cellStyle name="Comma 10 6 13 2 4" xfId="9164" xr:uid="{2EC7FD30-6578-4523-BDCD-61B29518390B}"/>
    <cellStyle name="Comma 10 6 13 2 4 2" xfId="16869" xr:uid="{4D77EC7D-E9AF-4136-A1FF-A8E35BEC8680}"/>
    <cellStyle name="Comma 10 6 13 2 4 2 2" xfId="49621" xr:uid="{6329E266-16D0-4DF0-B28B-6AE6DD2290F8}"/>
    <cellStyle name="Comma 10 6 13 2 4 3" xfId="24576" xr:uid="{380D5418-0888-4EBE-A6FC-9B474BE24504}"/>
    <cellStyle name="Comma 10 6 13 2 4 3 2" xfId="57327" xr:uid="{44058D86-11B3-4A62-A4FD-08A3CA713965}"/>
    <cellStyle name="Comma 10 6 13 2 4 4" xfId="41916" xr:uid="{7A03C300-897B-44C7-9A14-4EAF8CFDE7BC}"/>
    <cellStyle name="Comma 10 6 13 2 4 5" xfId="32280" xr:uid="{0168B3E6-DF6F-41B0-8B14-E0400E1072CF}"/>
    <cellStyle name="Comma 10 6 13 2 5" xfId="11091" xr:uid="{ADF90F61-22E0-4E38-A05F-33984B8BFC01}"/>
    <cellStyle name="Comma 10 6 13 2 5 2" xfId="18796" xr:uid="{EF999275-366A-4EC7-A212-7352ED902443}"/>
    <cellStyle name="Comma 10 6 13 2 5 2 2" xfId="51548" xr:uid="{EAFAC369-7F74-481F-A947-7D1F21A65FD0}"/>
    <cellStyle name="Comma 10 6 13 2 5 3" xfId="26503" xr:uid="{7A3E5992-3E53-4710-BC12-22FE2459162E}"/>
    <cellStyle name="Comma 10 6 13 2 5 3 2" xfId="59254" xr:uid="{15D81696-7E2E-457A-B51E-09BDDB8BA0E9}"/>
    <cellStyle name="Comma 10 6 13 2 5 4" xfId="43843" xr:uid="{420AECD3-68CE-4F78-AA7A-BF129B5BCBA9}"/>
    <cellStyle name="Comma 10 6 13 2 5 5" xfId="34207" xr:uid="{AB653D65-E5C5-4710-9E96-A84D96F7A04F}"/>
    <cellStyle name="Comma 10 6 13 2 6" xfId="5308" xr:uid="{90247D5C-D510-4258-AF37-5CABA5A8979C}"/>
    <cellStyle name="Comma 10 6 13 2 6 2" xfId="38060" xr:uid="{1A3DBAE9-7E0B-4089-AF00-4E225C29B7FB}"/>
    <cellStyle name="Comma 10 6 13 2 7" xfId="13020" xr:uid="{5FAC2EAB-8443-469A-B82A-E4163CD7AB9B}"/>
    <cellStyle name="Comma 10 6 13 2 7 2" xfId="45772" xr:uid="{FB4F4D82-F2DF-4F08-A4C2-521D7CD6743B}"/>
    <cellStyle name="Comma 10 6 13 2 8" xfId="20727" xr:uid="{A009861A-46A6-455B-B330-A1FF5DCFC714}"/>
    <cellStyle name="Comma 10 6 13 2 8 2" xfId="53478" xr:uid="{DE53F874-FC04-4F61-97CF-1021588C1E54}"/>
    <cellStyle name="Comma 10 6 13 2 9" xfId="36133" xr:uid="{5E3404DD-154F-4911-B6F7-2904E14D6BF1}"/>
    <cellStyle name="Comma 10 6 13 3" xfId="3767" xr:uid="{897E7113-6D05-4076-9C34-3886D89F9CF0}"/>
    <cellStyle name="Comma 10 6 13 3 2" xfId="7635" xr:uid="{2639C0DE-14E7-4298-B5F7-175AA61107EE}"/>
    <cellStyle name="Comma 10 6 13 3 2 2" xfId="15340" xr:uid="{1DE7DA90-6099-4AA3-9CEF-87FD30918A4C}"/>
    <cellStyle name="Comma 10 6 13 3 2 2 2" xfId="48092" xr:uid="{0DA472B9-F13F-469D-BB60-80DA79420783}"/>
    <cellStyle name="Comma 10 6 13 3 2 3" xfId="23047" xr:uid="{AB547B50-F297-4F15-84C1-FA6F96ED745E}"/>
    <cellStyle name="Comma 10 6 13 3 2 3 2" xfId="55798" xr:uid="{0A052FAB-614E-4027-98A2-61F27A16523D}"/>
    <cellStyle name="Comma 10 6 13 3 2 4" xfId="40387" xr:uid="{DDEE9C9B-F0C0-4F1D-9951-BDE4A42471C6}"/>
    <cellStyle name="Comma 10 6 13 3 2 5" xfId="30751" xr:uid="{17779C47-D927-4F7B-AB32-ED99935F45F4}"/>
    <cellStyle name="Comma 10 6 13 3 3" xfId="9560" xr:uid="{DFC97D98-3C56-4E69-A21D-63462433F15C}"/>
    <cellStyle name="Comma 10 6 13 3 3 2" xfId="17265" xr:uid="{FD2CC238-480D-4CDE-B0AF-4E196B2ADD8B}"/>
    <cellStyle name="Comma 10 6 13 3 3 2 2" xfId="50017" xr:uid="{2DF02EA0-187C-439E-A028-0F02CD7EBB8A}"/>
    <cellStyle name="Comma 10 6 13 3 3 3" xfId="24972" xr:uid="{48FE6713-0310-48FE-858D-EA4900ADF082}"/>
    <cellStyle name="Comma 10 6 13 3 3 3 2" xfId="57723" xr:uid="{62866F0C-F7BF-4AC5-8427-6E33FAE43582}"/>
    <cellStyle name="Comma 10 6 13 3 3 4" xfId="42312" xr:uid="{F9B127B1-ADF1-49A2-97C1-71D4C9DE18F0}"/>
    <cellStyle name="Comma 10 6 13 3 3 5" xfId="32676" xr:uid="{6308371A-885B-4E20-A166-1E352510339D}"/>
    <cellStyle name="Comma 10 6 13 3 4" xfId="11487" xr:uid="{43CE8CE0-7C3E-4E0E-9F91-C830EB7CD07B}"/>
    <cellStyle name="Comma 10 6 13 3 4 2" xfId="19192" xr:uid="{EEE1D9EA-6224-48A5-8328-9EF658D61A1E}"/>
    <cellStyle name="Comma 10 6 13 3 4 2 2" xfId="51944" xr:uid="{848C49CA-01B0-48F3-AE55-5918C77A5A0F}"/>
    <cellStyle name="Comma 10 6 13 3 4 3" xfId="26899" xr:uid="{00776999-0B5B-4CDE-8874-1C1AAE5B1EFD}"/>
    <cellStyle name="Comma 10 6 13 3 4 3 2" xfId="59650" xr:uid="{DA478151-39E1-4220-B422-8D12A87C4DDB}"/>
    <cellStyle name="Comma 10 6 13 3 4 4" xfId="44239" xr:uid="{AE213B4F-A167-485A-86DB-73627654025D}"/>
    <cellStyle name="Comma 10 6 13 3 4 5" xfId="34603" xr:uid="{B11A9BC6-F943-4C91-ADB0-DA2C13B9CE7F}"/>
    <cellStyle name="Comma 10 6 13 3 5" xfId="5704" xr:uid="{D8A29468-ACB7-4A9E-8A2B-8C748546A872}"/>
    <cellStyle name="Comma 10 6 13 3 5 2" xfId="38456" xr:uid="{ECB771D9-79CB-4823-B04B-5F321011B506}"/>
    <cellStyle name="Comma 10 6 13 3 6" xfId="13416" xr:uid="{D4C1E8CD-EAC0-4090-95CE-EEC561B646B2}"/>
    <cellStyle name="Comma 10 6 13 3 6 2" xfId="46168" xr:uid="{81E9141E-5E9F-4EF3-924F-B2085990B5F7}"/>
    <cellStyle name="Comma 10 6 13 3 7" xfId="21123" xr:uid="{9262F9D2-2B6D-4CBF-A7E4-E8C7DB3C168A}"/>
    <cellStyle name="Comma 10 6 13 3 7 2" xfId="53874" xr:uid="{2828D71E-8C04-471C-AF10-29CEF8AF64F6}"/>
    <cellStyle name="Comma 10 6 13 3 8" xfId="36529" xr:uid="{01E62DFE-1D83-46AE-816C-1ADC7220C0F4}"/>
    <cellStyle name="Comma 10 6 13 3 9" xfId="28827" xr:uid="{7337089D-A9BD-4698-8195-A18E6991EDA3}"/>
    <cellStyle name="Comma 10 6 13 4" xfId="6878" xr:uid="{2454392A-4942-4849-9C45-3F5C27EE4C2B}"/>
    <cellStyle name="Comma 10 6 13 4 2" xfId="14586" xr:uid="{386A8D07-A179-4C61-A465-D4B3631911F4}"/>
    <cellStyle name="Comma 10 6 13 4 2 2" xfId="47338" xr:uid="{D4BC6B29-730C-403E-814F-356D5FD77635}"/>
    <cellStyle name="Comma 10 6 13 4 3" xfId="22293" xr:uid="{EC9862EE-7642-401E-AEC9-FBF06C0785ED}"/>
    <cellStyle name="Comma 10 6 13 4 3 2" xfId="55044" xr:uid="{F38DF30E-0BF1-437C-AEAC-5164BBF33F3C}"/>
    <cellStyle name="Comma 10 6 13 4 4" xfId="39630" xr:uid="{DE2372F8-25A5-4540-8172-E68FB0427270}"/>
    <cellStyle name="Comma 10 6 13 4 5" xfId="29997" xr:uid="{72C0E88B-6E86-409D-A1F9-B0F41B97D15D}"/>
    <cellStyle name="Comma 10 6 13 5" xfId="8805" xr:uid="{060F1391-24E1-4D79-8BBE-85AB1D0FB9F9}"/>
    <cellStyle name="Comma 10 6 13 5 2" xfId="16510" xr:uid="{059B710A-DF46-4A85-8A57-B707AB3E3C0D}"/>
    <cellStyle name="Comma 10 6 13 5 2 2" xfId="49262" xr:uid="{CC4F0EA5-8BEA-44A6-8DC4-56233A3B8B25}"/>
    <cellStyle name="Comma 10 6 13 5 3" xfId="24217" xr:uid="{BBCD5D59-E87C-48D2-9391-6425D26CC363}"/>
    <cellStyle name="Comma 10 6 13 5 3 2" xfId="56968" xr:uid="{8303F3AF-BAC7-4BFF-B95B-CFC2B669F459}"/>
    <cellStyle name="Comma 10 6 13 5 4" xfId="41557" xr:uid="{86383F5F-8569-4FCE-89DF-7B26DA793E80}"/>
    <cellStyle name="Comma 10 6 13 5 5" xfId="31921" xr:uid="{6D4D6A3C-D70F-4369-9047-FA1D61F83AA2}"/>
    <cellStyle name="Comma 10 6 13 6" xfId="10731" xr:uid="{F38BC495-7F65-43F4-9FA6-D5F505BE777E}"/>
    <cellStyle name="Comma 10 6 13 6 2" xfId="18436" xr:uid="{18F1B60E-85D0-4F5E-8C52-5106FE6B0E8E}"/>
    <cellStyle name="Comma 10 6 13 6 2 2" xfId="51188" xr:uid="{FA227AAD-3D36-4804-A010-07D00CA4AA41}"/>
    <cellStyle name="Comma 10 6 13 6 3" xfId="26143" xr:uid="{9263A8C0-7154-43AF-AC32-B0F9E44C7AA7}"/>
    <cellStyle name="Comma 10 6 13 6 3 2" xfId="58894" xr:uid="{7D1A10F2-A741-4F55-9733-E2939D029762}"/>
    <cellStyle name="Comma 10 6 13 6 4" xfId="43483" xr:uid="{5F5D2E59-10B4-4CE2-BF7C-224BCFFB8159}"/>
    <cellStyle name="Comma 10 6 13 6 5" xfId="33847" xr:uid="{15A53A26-6458-4F37-8CAA-864AA5102130}"/>
    <cellStyle name="Comma 10 6 13 7" xfId="4949" xr:uid="{4A5B6994-B762-43E0-B94C-1788970077A3}"/>
    <cellStyle name="Comma 10 6 13 7 2" xfId="37701" xr:uid="{CD88BA9A-A744-47E2-88AA-91FC290B0081}"/>
    <cellStyle name="Comma 10 6 13 8" xfId="12661" xr:uid="{1A331100-C094-4B16-B7E9-D7444481C5E0}"/>
    <cellStyle name="Comma 10 6 13 8 2" xfId="45413" xr:uid="{2E0B6237-B962-49E2-AAC4-174BADF8BCB8}"/>
    <cellStyle name="Comma 10 6 13 9" xfId="20369" xr:uid="{B334D507-D684-422E-9D1E-6454B1DA92AF}"/>
    <cellStyle name="Comma 10 6 13 9 2" xfId="53120" xr:uid="{27B05005-7E00-4E5D-BD10-AAB4D117FCAE}"/>
    <cellStyle name="Comma 10 6 14" xfId="735" xr:uid="{07E61CF8-5B79-49F9-BBD2-54E1B2EA80A5}"/>
    <cellStyle name="Comma 10 6 14 10" xfId="35776" xr:uid="{1FA6B6DF-B876-4A84-94A6-6990C4E8FFC1}"/>
    <cellStyle name="Comma 10 6 14 11" xfId="28074" xr:uid="{F3F3E0FA-A804-45D1-89A0-A000C470CD25}"/>
    <cellStyle name="Comma 10 6 14 12" xfId="2963" xr:uid="{AE08CFB4-9BA1-412C-BD3B-C8DE9633A243}"/>
    <cellStyle name="Comma 10 6 14 13" xfId="60547" xr:uid="{5E1C631A-763A-49A9-81CB-AE044491C67D}"/>
    <cellStyle name="Comma 10 6 14 2" xfId="2247" xr:uid="{A8C7AB0B-9BB9-4C0B-9625-1B0AE7316853}"/>
    <cellStyle name="Comma 10 6 14 2 10" xfId="28432" xr:uid="{7D1FF7EB-5AB2-42E7-AA75-CC2BBEA8A63D}"/>
    <cellStyle name="Comma 10 6 14 2 11" xfId="3372" xr:uid="{29E8609E-87E6-4352-B173-59803774B418}"/>
    <cellStyle name="Comma 10 6 14 2 12" xfId="61263" xr:uid="{13EAFF1E-AA50-47A4-A7D2-980DAE6919CF}"/>
    <cellStyle name="Comma 10 6 14 2 2" xfId="4218" xr:uid="{96FDB6D4-13D9-4237-B383-712B3C2DD34F}"/>
    <cellStyle name="Comma 10 6 14 2 2 2" xfId="8081" xr:uid="{573C5283-2857-4DCC-87F4-821F88C429DC}"/>
    <cellStyle name="Comma 10 6 14 2 2 2 2" xfId="15786" xr:uid="{3A3FCCD4-4F65-4E8B-A35F-B86709AD20E4}"/>
    <cellStyle name="Comma 10 6 14 2 2 2 2 2" xfId="48538" xr:uid="{D1038C94-C9FD-44AC-A79A-8A85BD816E7B}"/>
    <cellStyle name="Comma 10 6 14 2 2 2 3" xfId="23493" xr:uid="{1934F200-6472-4DC7-9C86-807DE9E14F68}"/>
    <cellStyle name="Comma 10 6 14 2 2 2 3 2" xfId="56244" xr:uid="{5FF3A009-EC99-4B80-AD7B-2F6E2A759886}"/>
    <cellStyle name="Comma 10 6 14 2 2 2 4" xfId="40833" xr:uid="{8C5F1931-3103-4C78-A1A1-0AE602F7C878}"/>
    <cellStyle name="Comma 10 6 14 2 2 2 5" xfId="31197" xr:uid="{C3C739C0-0B54-42C2-8D0B-295112D78A4B}"/>
    <cellStyle name="Comma 10 6 14 2 2 3" xfId="10006" xr:uid="{23D1A40D-677D-4D9F-A84E-418106717BB0}"/>
    <cellStyle name="Comma 10 6 14 2 2 3 2" xfId="17711" xr:uid="{6B24F2FA-C3C3-41C3-8FD3-0ED8E3A9189E}"/>
    <cellStyle name="Comma 10 6 14 2 2 3 2 2" xfId="50463" xr:uid="{D6445405-2C16-41D0-BB8B-DABFAB0E2973}"/>
    <cellStyle name="Comma 10 6 14 2 2 3 3" xfId="25418" xr:uid="{AB745156-D89D-4A3E-91F3-590AF13DA864}"/>
    <cellStyle name="Comma 10 6 14 2 2 3 3 2" xfId="58169" xr:uid="{EE05E1D6-127D-4425-B3D6-ADE45666349C}"/>
    <cellStyle name="Comma 10 6 14 2 2 3 4" xfId="42758" xr:uid="{CA7D4DCF-DA1B-4E21-B01D-B06B4F813F0A}"/>
    <cellStyle name="Comma 10 6 14 2 2 3 5" xfId="33122" xr:uid="{C50A5C0A-7952-44B8-8A46-F5F3A6894EEC}"/>
    <cellStyle name="Comma 10 6 14 2 2 4" xfId="11933" xr:uid="{C5390B38-8227-41BB-BE94-91D74D181860}"/>
    <cellStyle name="Comma 10 6 14 2 2 4 2" xfId="19638" xr:uid="{0AA4B1C6-559A-482A-9D58-34977DF5E5A8}"/>
    <cellStyle name="Comma 10 6 14 2 2 4 2 2" xfId="52390" xr:uid="{A2B92180-7902-4C15-9E89-6D10E33EF25B}"/>
    <cellStyle name="Comma 10 6 14 2 2 4 3" xfId="27345" xr:uid="{EA15914A-70DD-4379-9A08-0FB4659B30D6}"/>
    <cellStyle name="Comma 10 6 14 2 2 4 3 2" xfId="60096" xr:uid="{8DE1FB2B-E09A-4066-A672-E6ABA655E4F0}"/>
    <cellStyle name="Comma 10 6 14 2 2 4 4" xfId="44685" xr:uid="{B8D6C2D6-C104-4731-BF3E-B3DE8D6E033A}"/>
    <cellStyle name="Comma 10 6 14 2 2 4 5" xfId="35049" xr:uid="{EB06417F-4EF4-4E21-9EE6-835FDA0B4C93}"/>
    <cellStyle name="Comma 10 6 14 2 2 5" xfId="6150" xr:uid="{06769B1E-271C-4C28-9592-56501E918B7D}"/>
    <cellStyle name="Comma 10 6 14 2 2 5 2" xfId="38902" xr:uid="{E22BCDBE-BC61-4FD6-94C1-FEB5FB825FE2}"/>
    <cellStyle name="Comma 10 6 14 2 2 6" xfId="13862" xr:uid="{0271C3CC-3D53-4CE5-8489-35096EDB5458}"/>
    <cellStyle name="Comma 10 6 14 2 2 6 2" xfId="46614" xr:uid="{A16F9DC5-F4CD-4431-9CC1-5CBD9E5AC942}"/>
    <cellStyle name="Comma 10 6 14 2 2 7" xfId="21569" xr:uid="{58720414-4EB6-470E-A9AC-AE8B2AF577B3}"/>
    <cellStyle name="Comma 10 6 14 2 2 7 2" xfId="54320" xr:uid="{650E1790-0A40-463D-A7D2-4C2B0EB83B6A}"/>
    <cellStyle name="Comma 10 6 14 2 2 8" xfId="36975" xr:uid="{D847DE22-78EC-4B95-99DD-8E7C3939ED08}"/>
    <cellStyle name="Comma 10 6 14 2 2 9" xfId="29273" xr:uid="{6A04481A-067B-4B31-8C8E-4CB2ED4D990D}"/>
    <cellStyle name="Comma 10 6 14 2 3" xfId="7240" xr:uid="{087A585E-1A47-4560-80E4-EE785F75E42A}"/>
    <cellStyle name="Comma 10 6 14 2 3 2" xfId="14945" xr:uid="{290EDB72-72C8-4863-9478-81DAD5408F73}"/>
    <cellStyle name="Comma 10 6 14 2 3 2 2" xfId="47697" xr:uid="{91715CB6-9379-4AFE-A191-E424490F1A96}"/>
    <cellStyle name="Comma 10 6 14 2 3 3" xfId="22652" xr:uid="{108A2A14-8A16-4881-9CFB-705D9C49BF5A}"/>
    <cellStyle name="Comma 10 6 14 2 3 3 2" xfId="55403" xr:uid="{171A719C-5995-4D00-9DB8-E32CF06B636F}"/>
    <cellStyle name="Comma 10 6 14 2 3 4" xfId="39992" xr:uid="{751CA0A1-3872-4031-B01E-7107A13D2B98}"/>
    <cellStyle name="Comma 10 6 14 2 3 5" xfId="30356" xr:uid="{34D3C051-F33D-48E5-B54E-DE01563B113A}"/>
    <cellStyle name="Comma 10 6 14 2 4" xfId="9165" xr:uid="{8B3487AA-3E23-458A-8553-7D7AE25E75AA}"/>
    <cellStyle name="Comma 10 6 14 2 4 2" xfId="16870" xr:uid="{6CE1013A-04C9-407A-AA09-68E7DB608A00}"/>
    <cellStyle name="Comma 10 6 14 2 4 2 2" xfId="49622" xr:uid="{E4D12E9F-F2BF-4021-8071-1BF0C3ED7899}"/>
    <cellStyle name="Comma 10 6 14 2 4 3" xfId="24577" xr:uid="{CFB9DF96-645D-4D49-B132-CD3BA9FFB744}"/>
    <cellStyle name="Comma 10 6 14 2 4 3 2" xfId="57328" xr:uid="{57C1A08D-67EF-40E5-9C53-F039122B8368}"/>
    <cellStyle name="Comma 10 6 14 2 4 4" xfId="41917" xr:uid="{47CFA779-4CC1-4A5E-83B9-4E8956759BBC}"/>
    <cellStyle name="Comma 10 6 14 2 4 5" xfId="32281" xr:uid="{78702BB5-1942-4DE9-9688-D9B08C06911C}"/>
    <cellStyle name="Comma 10 6 14 2 5" xfId="11092" xr:uid="{70533181-3B45-4CFD-A735-A64FCA2CAD73}"/>
    <cellStyle name="Comma 10 6 14 2 5 2" xfId="18797" xr:uid="{46945473-E4CE-4BC9-AF3C-37217937E73F}"/>
    <cellStyle name="Comma 10 6 14 2 5 2 2" xfId="51549" xr:uid="{B43F6CF0-7D86-42A7-AC44-D94A5466163D}"/>
    <cellStyle name="Comma 10 6 14 2 5 3" xfId="26504" xr:uid="{D803FE66-DB5A-4C96-B8B5-A917EE87D3C0}"/>
    <cellStyle name="Comma 10 6 14 2 5 3 2" xfId="59255" xr:uid="{4A7660D4-7238-4871-B349-A190A1F64C4E}"/>
    <cellStyle name="Comma 10 6 14 2 5 4" xfId="43844" xr:uid="{90423AFC-AC57-40CD-B6BB-9A48B1119B0B}"/>
    <cellStyle name="Comma 10 6 14 2 5 5" xfId="34208" xr:uid="{57597D31-F1AB-47D1-870B-974FFC3D754B}"/>
    <cellStyle name="Comma 10 6 14 2 6" xfId="5309" xr:uid="{93A52521-44A4-4745-B5F8-B7E7C73823D7}"/>
    <cellStyle name="Comma 10 6 14 2 6 2" xfId="38061" xr:uid="{433F1177-EAB9-4480-8465-D202DD060D57}"/>
    <cellStyle name="Comma 10 6 14 2 7" xfId="13021" xr:uid="{82ED8339-1E8A-46F2-8526-2426CE563A28}"/>
    <cellStyle name="Comma 10 6 14 2 7 2" xfId="45773" xr:uid="{C0FFCE4D-0B4C-4B3D-997E-65B965E5CC40}"/>
    <cellStyle name="Comma 10 6 14 2 8" xfId="20728" xr:uid="{8E74F1A9-C6B0-4F96-B3F1-56EE0B12C104}"/>
    <cellStyle name="Comma 10 6 14 2 8 2" xfId="53479" xr:uid="{D205E195-43EE-45B7-8A75-08258F5080BB}"/>
    <cellStyle name="Comma 10 6 14 2 9" xfId="36134" xr:uid="{24EDDF95-4C27-4EB9-9552-526437A1F41F}"/>
    <cellStyle name="Comma 10 6 14 3" xfId="3768" xr:uid="{1AA696B8-F7D4-43EE-AAD0-659BC11C6587}"/>
    <cellStyle name="Comma 10 6 14 3 2" xfId="7636" xr:uid="{FF6C7FCE-1D61-461C-A10F-584B4471D324}"/>
    <cellStyle name="Comma 10 6 14 3 2 2" xfId="15341" xr:uid="{8CF0E899-9B85-49AE-8CE6-D4B95824DA49}"/>
    <cellStyle name="Comma 10 6 14 3 2 2 2" xfId="48093" xr:uid="{A5B90FB9-B586-4126-84F3-01BD1F42142B}"/>
    <cellStyle name="Comma 10 6 14 3 2 3" xfId="23048" xr:uid="{E3A03359-82F0-413C-8742-0D2FCE89283B}"/>
    <cellStyle name="Comma 10 6 14 3 2 3 2" xfId="55799" xr:uid="{F9F7CAEB-FB6D-43EE-9974-42AE9A76339B}"/>
    <cellStyle name="Comma 10 6 14 3 2 4" xfId="40388" xr:uid="{FE74D232-8A07-4A71-8312-1BCD85883E89}"/>
    <cellStyle name="Comma 10 6 14 3 2 5" xfId="30752" xr:uid="{CF16807D-8D8F-47A4-9F4B-E3B2C151BB71}"/>
    <cellStyle name="Comma 10 6 14 3 3" xfId="9561" xr:uid="{83D3104A-FA6A-4107-8E83-4BD179A63000}"/>
    <cellStyle name="Comma 10 6 14 3 3 2" xfId="17266" xr:uid="{2746D4A8-0CD3-457D-B706-BE1ED29E868D}"/>
    <cellStyle name="Comma 10 6 14 3 3 2 2" xfId="50018" xr:uid="{3E4DAE0C-4321-4197-AD8B-CB11E1DC3866}"/>
    <cellStyle name="Comma 10 6 14 3 3 3" xfId="24973" xr:uid="{AAEB3B7A-1402-4917-9CD6-46EC1D4BB1FF}"/>
    <cellStyle name="Comma 10 6 14 3 3 3 2" xfId="57724" xr:uid="{2BB46D06-32AA-4DB7-AEAA-3B3A3F1976C2}"/>
    <cellStyle name="Comma 10 6 14 3 3 4" xfId="42313" xr:uid="{D12916D4-75ED-49AA-B8A5-FCE334DF37BA}"/>
    <cellStyle name="Comma 10 6 14 3 3 5" xfId="32677" xr:uid="{5AD9CDC7-5A1B-4E6A-A5D9-15C3E426E322}"/>
    <cellStyle name="Comma 10 6 14 3 4" xfId="11488" xr:uid="{BEE24529-0AE4-4555-87A4-DCFC9B7D75D3}"/>
    <cellStyle name="Comma 10 6 14 3 4 2" xfId="19193" xr:uid="{CE6476B5-361C-40D8-ACF3-39DFE0727985}"/>
    <cellStyle name="Comma 10 6 14 3 4 2 2" xfId="51945" xr:uid="{7FFA41B0-B3FC-425A-8D50-1718624ED098}"/>
    <cellStyle name="Comma 10 6 14 3 4 3" xfId="26900" xr:uid="{DBAE1623-AF67-4CF6-9160-19929F5D66B5}"/>
    <cellStyle name="Comma 10 6 14 3 4 3 2" xfId="59651" xr:uid="{0B845288-81B0-49EC-9407-7B4354123A58}"/>
    <cellStyle name="Comma 10 6 14 3 4 4" xfId="44240" xr:uid="{31AA4136-162C-4717-9EDB-1A6495C2ACC8}"/>
    <cellStyle name="Comma 10 6 14 3 4 5" xfId="34604" xr:uid="{EF9AA4E9-1558-453E-A242-BDD48266DCAA}"/>
    <cellStyle name="Comma 10 6 14 3 5" xfId="5705" xr:uid="{7F505EC6-7A12-4740-8080-5BE7DE398E80}"/>
    <cellStyle name="Comma 10 6 14 3 5 2" xfId="38457" xr:uid="{488D858C-DB25-4F78-9892-8509BB4AAAEA}"/>
    <cellStyle name="Comma 10 6 14 3 6" xfId="13417" xr:uid="{244AECA1-539A-4893-B335-9BAFBDF16E0D}"/>
    <cellStyle name="Comma 10 6 14 3 6 2" xfId="46169" xr:uid="{A07BFDBD-7ED5-4A24-BC82-0F74682187EE}"/>
    <cellStyle name="Comma 10 6 14 3 7" xfId="21124" xr:uid="{35FF085B-DEC4-41C5-8CCA-506916279E74}"/>
    <cellStyle name="Comma 10 6 14 3 7 2" xfId="53875" xr:uid="{2D7B539F-9858-4ED0-A199-DA825CBF5D83}"/>
    <cellStyle name="Comma 10 6 14 3 8" xfId="36530" xr:uid="{44E00A34-16C0-4401-804E-A92FB39B5C11}"/>
    <cellStyle name="Comma 10 6 14 3 9" xfId="28828" xr:uid="{30FBFC7F-2F4E-4C19-B7DA-DBB40A8EE153}"/>
    <cellStyle name="Comma 10 6 14 4" xfId="6879" xr:uid="{0EFB422C-AF61-4774-81A2-6F5B43232837}"/>
    <cellStyle name="Comma 10 6 14 4 2" xfId="14587" xr:uid="{6ADC1FA5-6CDA-4470-9EC0-B54E306557AD}"/>
    <cellStyle name="Comma 10 6 14 4 2 2" xfId="47339" xr:uid="{950146E0-392C-4B90-93E9-D5C83D7A236C}"/>
    <cellStyle name="Comma 10 6 14 4 3" xfId="22294" xr:uid="{D2AA17A6-92CD-4609-B436-E9E8804AFA58}"/>
    <cellStyle name="Comma 10 6 14 4 3 2" xfId="55045" xr:uid="{9C6C356C-F6DA-4737-A8E1-E34B79564E91}"/>
    <cellStyle name="Comma 10 6 14 4 4" xfId="39631" xr:uid="{BE44776E-6266-4314-90ED-F6F02391F304}"/>
    <cellStyle name="Comma 10 6 14 4 5" xfId="29998" xr:uid="{0B4914B4-4B22-4FB2-8853-E6B274A62648}"/>
    <cellStyle name="Comma 10 6 14 5" xfId="8806" xr:uid="{209147DB-ABDC-4D32-896B-2E3A68FBDFB9}"/>
    <cellStyle name="Comma 10 6 14 5 2" xfId="16511" xr:uid="{1164F950-06DE-46E4-9620-E6E0AAB686B6}"/>
    <cellStyle name="Comma 10 6 14 5 2 2" xfId="49263" xr:uid="{E51A450D-FE76-4FB9-AB15-9FAE4B9BC838}"/>
    <cellStyle name="Comma 10 6 14 5 3" xfId="24218" xr:uid="{6B1DD4BE-E6E5-4344-9E9B-6CE447D2C127}"/>
    <cellStyle name="Comma 10 6 14 5 3 2" xfId="56969" xr:uid="{A31C74EC-5FBB-4893-A283-F3AA0E5DEA36}"/>
    <cellStyle name="Comma 10 6 14 5 4" xfId="41558" xr:uid="{68AF311E-F841-4C11-894F-E20A94F056EE}"/>
    <cellStyle name="Comma 10 6 14 5 5" xfId="31922" xr:uid="{34E9DFD3-85FE-4C89-A5BC-F48109157DE5}"/>
    <cellStyle name="Comma 10 6 14 6" xfId="10732" xr:uid="{F4DAFA01-93ED-461B-AD36-8CCA92E7A92C}"/>
    <cellStyle name="Comma 10 6 14 6 2" xfId="18437" xr:uid="{B7C6B417-DF13-45C6-A90F-DBA59EA89370}"/>
    <cellStyle name="Comma 10 6 14 6 2 2" xfId="51189" xr:uid="{2E732E8A-F046-4052-999E-03B5DD65A9AB}"/>
    <cellStyle name="Comma 10 6 14 6 3" xfId="26144" xr:uid="{16B4C446-FF9B-46E3-999F-84F46B80B74C}"/>
    <cellStyle name="Comma 10 6 14 6 3 2" xfId="58895" xr:uid="{8E6312EB-9C98-4D46-8CF6-7F40890B294E}"/>
    <cellStyle name="Comma 10 6 14 6 4" xfId="43484" xr:uid="{8592CC8E-90CB-4F5F-A78D-4A39C52FB70B}"/>
    <cellStyle name="Comma 10 6 14 6 5" xfId="33848" xr:uid="{099BC70D-4703-45A3-88B6-4B052736146B}"/>
    <cellStyle name="Comma 10 6 14 7" xfId="4950" xr:uid="{E12CBD02-2D22-4A97-8C28-8A11113CA4D9}"/>
    <cellStyle name="Comma 10 6 14 7 2" xfId="37702" xr:uid="{FDEF1512-7F17-4C9A-A22C-556C6DD5E985}"/>
    <cellStyle name="Comma 10 6 14 8" xfId="12662" xr:uid="{54E545F7-D4F4-42D3-A15D-EDB75A90225D}"/>
    <cellStyle name="Comma 10 6 14 8 2" xfId="45414" xr:uid="{DC84E03F-A7B7-4089-BE55-B3201D6F8EEB}"/>
    <cellStyle name="Comma 10 6 14 9" xfId="20370" xr:uid="{B8855670-F620-451F-A811-855D626F4583}"/>
    <cellStyle name="Comma 10 6 14 9 2" xfId="53121" xr:uid="{CCCC2329-6F16-417D-9799-5B3D730C9961}"/>
    <cellStyle name="Comma 10 6 15" xfId="736" xr:uid="{9129E5DC-FDC5-4A81-9826-3DE839D5FB83}"/>
    <cellStyle name="Comma 10 6 15 10" xfId="35777" xr:uid="{66CEB98B-A81C-4784-A233-061EA6424E7F}"/>
    <cellStyle name="Comma 10 6 15 11" xfId="28075" xr:uid="{560E64B7-BB59-4CCD-B9B6-3A3FBDE66880}"/>
    <cellStyle name="Comma 10 6 15 12" xfId="2964" xr:uid="{3E4410A1-5026-40C9-9F1E-69A5D6BBE54C}"/>
    <cellStyle name="Comma 10 6 15 13" xfId="60548" xr:uid="{CFEDA6DC-AA5B-4467-A1FA-4B8C492B0D50}"/>
    <cellStyle name="Comma 10 6 15 2" xfId="2248" xr:uid="{2C410917-571D-4929-904D-88C196F8874C}"/>
    <cellStyle name="Comma 10 6 15 2 10" xfId="28433" xr:uid="{9EA3AA43-43EE-4E1B-91D2-2B86DA16F2DD}"/>
    <cellStyle name="Comma 10 6 15 2 11" xfId="3373" xr:uid="{CF066E15-864E-4D3A-90AE-E39A4FD05E2A}"/>
    <cellStyle name="Comma 10 6 15 2 12" xfId="61264" xr:uid="{CB98F5CF-9E73-4FE7-AED6-EE581A441121}"/>
    <cellStyle name="Comma 10 6 15 2 2" xfId="4219" xr:uid="{37DC30ED-E26C-4C52-9FB0-BB1889F71F8D}"/>
    <cellStyle name="Comma 10 6 15 2 2 2" xfId="8082" xr:uid="{B233B63D-7081-44A2-B5F8-EF9E556476A2}"/>
    <cellStyle name="Comma 10 6 15 2 2 2 2" xfId="15787" xr:uid="{9B718DEE-EC31-4A9F-BAD3-989D069DBF36}"/>
    <cellStyle name="Comma 10 6 15 2 2 2 2 2" xfId="48539" xr:uid="{F691FD7D-4A0B-4BB8-818B-FE621E7667C8}"/>
    <cellStyle name="Comma 10 6 15 2 2 2 3" xfId="23494" xr:uid="{DD83E7AC-2540-4E82-937B-15567DCFBA51}"/>
    <cellStyle name="Comma 10 6 15 2 2 2 3 2" xfId="56245" xr:uid="{C488DFDD-54E4-4C58-859A-8A8B416E8A70}"/>
    <cellStyle name="Comma 10 6 15 2 2 2 4" xfId="40834" xr:uid="{8F5AA7B0-1093-4A19-B7B1-5C17984BB34E}"/>
    <cellStyle name="Comma 10 6 15 2 2 2 5" xfId="31198" xr:uid="{CFB1F782-2D4F-48CC-AE84-D5FA095D0601}"/>
    <cellStyle name="Comma 10 6 15 2 2 3" xfId="10007" xr:uid="{DF950F39-01EF-4194-BB22-F98DC03DAAC8}"/>
    <cellStyle name="Comma 10 6 15 2 2 3 2" xfId="17712" xr:uid="{CC6117D2-83C7-486C-AD25-D1DD66721890}"/>
    <cellStyle name="Comma 10 6 15 2 2 3 2 2" xfId="50464" xr:uid="{E82FC280-697D-4839-95F0-71F199BD8D10}"/>
    <cellStyle name="Comma 10 6 15 2 2 3 3" xfId="25419" xr:uid="{49952B17-2FB8-4838-A2FC-E88F48A9894D}"/>
    <cellStyle name="Comma 10 6 15 2 2 3 3 2" xfId="58170" xr:uid="{1171F2CD-2A73-4C09-B9C4-99943B5D55A6}"/>
    <cellStyle name="Comma 10 6 15 2 2 3 4" xfId="42759" xr:uid="{C3B77BF5-6EEF-4064-B519-6EFF56BBF579}"/>
    <cellStyle name="Comma 10 6 15 2 2 3 5" xfId="33123" xr:uid="{014C957B-D91C-40AF-9942-48864E026F26}"/>
    <cellStyle name="Comma 10 6 15 2 2 4" xfId="11934" xr:uid="{B9544DC3-FEA8-4875-9B3B-37702735F182}"/>
    <cellStyle name="Comma 10 6 15 2 2 4 2" xfId="19639" xr:uid="{7F00F62A-CD4F-4483-B248-A2933345352C}"/>
    <cellStyle name="Comma 10 6 15 2 2 4 2 2" xfId="52391" xr:uid="{F065AF4C-FF69-4B3D-B2AA-16A52F7A862C}"/>
    <cellStyle name="Comma 10 6 15 2 2 4 3" xfId="27346" xr:uid="{D42BB83F-5FCA-44E1-B7CD-16CA82C8F304}"/>
    <cellStyle name="Comma 10 6 15 2 2 4 3 2" xfId="60097" xr:uid="{82AA303F-1FF7-4A03-973B-FD116B8F95DB}"/>
    <cellStyle name="Comma 10 6 15 2 2 4 4" xfId="44686" xr:uid="{BC72B5A3-9244-4CF4-88CA-54DD62AF6978}"/>
    <cellStyle name="Comma 10 6 15 2 2 4 5" xfId="35050" xr:uid="{1878C220-3459-4928-81FE-B4DF38923863}"/>
    <cellStyle name="Comma 10 6 15 2 2 5" xfId="6151" xr:uid="{F9E7E9DE-07B6-4316-8AB8-C3DEE77D1826}"/>
    <cellStyle name="Comma 10 6 15 2 2 5 2" xfId="38903" xr:uid="{5E3895F4-7715-41DB-9F1D-0079C601FC19}"/>
    <cellStyle name="Comma 10 6 15 2 2 6" xfId="13863" xr:uid="{DC64E816-B4A3-487A-97C9-00577F789E27}"/>
    <cellStyle name="Comma 10 6 15 2 2 6 2" xfId="46615" xr:uid="{0B7EE8A1-45C3-4778-96F8-D1C8303DDE8A}"/>
    <cellStyle name="Comma 10 6 15 2 2 7" xfId="21570" xr:uid="{F84A9D40-00A7-44CD-A5A8-255EB8A7F900}"/>
    <cellStyle name="Comma 10 6 15 2 2 7 2" xfId="54321" xr:uid="{D58A9846-6106-4D73-AC87-D4011FE3987C}"/>
    <cellStyle name="Comma 10 6 15 2 2 8" xfId="36976" xr:uid="{E90DECDA-94DD-4885-9FE5-9CA4A8576F63}"/>
    <cellStyle name="Comma 10 6 15 2 2 9" xfId="29274" xr:uid="{0FA6A20B-199C-4CC1-907D-9623A7E06B0B}"/>
    <cellStyle name="Comma 10 6 15 2 3" xfId="7241" xr:uid="{523AA134-D8DB-46A9-BE35-B6BAE3F53B57}"/>
    <cellStyle name="Comma 10 6 15 2 3 2" xfId="14946" xr:uid="{A2096B42-ECBD-4AB1-86A5-E62D168C59D3}"/>
    <cellStyle name="Comma 10 6 15 2 3 2 2" xfId="47698" xr:uid="{E422824B-FC68-4B08-906A-105FF8AC57C0}"/>
    <cellStyle name="Comma 10 6 15 2 3 3" xfId="22653" xr:uid="{2631F45C-D38B-49AA-B6D2-53E2C577679B}"/>
    <cellStyle name="Comma 10 6 15 2 3 3 2" xfId="55404" xr:uid="{E6A787F2-249C-479D-ADC7-396DBF4FBE20}"/>
    <cellStyle name="Comma 10 6 15 2 3 4" xfId="39993" xr:uid="{01DA97D4-8E14-4314-9142-F6D7256F3F4A}"/>
    <cellStyle name="Comma 10 6 15 2 3 5" xfId="30357" xr:uid="{F3CDD5D3-260F-48D8-8EDD-CD65F8B285C2}"/>
    <cellStyle name="Comma 10 6 15 2 4" xfId="9166" xr:uid="{7D048A09-B8A1-4981-86A7-D2BD627EFA93}"/>
    <cellStyle name="Comma 10 6 15 2 4 2" xfId="16871" xr:uid="{CD74748A-0716-43BB-8769-73A98F85B055}"/>
    <cellStyle name="Comma 10 6 15 2 4 2 2" xfId="49623" xr:uid="{E6E51FFD-84C5-41C3-88D8-DE0CA43C2F9B}"/>
    <cellStyle name="Comma 10 6 15 2 4 3" xfId="24578" xr:uid="{180319C5-88AD-4D2E-A371-884DED74982B}"/>
    <cellStyle name="Comma 10 6 15 2 4 3 2" xfId="57329" xr:uid="{7B2F62C7-4AEC-4408-BDC3-4AA82CEFB4A9}"/>
    <cellStyle name="Comma 10 6 15 2 4 4" xfId="41918" xr:uid="{A518374F-772D-46A0-A57D-B7A91E26DE5A}"/>
    <cellStyle name="Comma 10 6 15 2 4 5" xfId="32282" xr:uid="{A37126CA-3B55-484A-AB6C-88CC78C4DD6E}"/>
    <cellStyle name="Comma 10 6 15 2 5" xfId="11093" xr:uid="{1EFEEF8C-AC4A-4DED-B38E-910FD8AE00ED}"/>
    <cellStyle name="Comma 10 6 15 2 5 2" xfId="18798" xr:uid="{70981047-56C4-4F45-8AE1-C8DEB44D7436}"/>
    <cellStyle name="Comma 10 6 15 2 5 2 2" xfId="51550" xr:uid="{EACFA97C-9655-4EEC-AAC3-40706B62FA25}"/>
    <cellStyle name="Comma 10 6 15 2 5 3" xfId="26505" xr:uid="{340CAB28-90A1-493B-B973-320F4ECC8B8F}"/>
    <cellStyle name="Comma 10 6 15 2 5 3 2" xfId="59256" xr:uid="{94AA73B6-D460-4009-980D-D5068ACA63D1}"/>
    <cellStyle name="Comma 10 6 15 2 5 4" xfId="43845" xr:uid="{4EC26742-EECB-4286-854D-126FC1435C7B}"/>
    <cellStyle name="Comma 10 6 15 2 5 5" xfId="34209" xr:uid="{38423864-989B-46D9-BC33-B50BAD6C83C3}"/>
    <cellStyle name="Comma 10 6 15 2 6" xfId="5310" xr:uid="{1B617C95-0342-4E9E-93F5-2E90E0EED1F7}"/>
    <cellStyle name="Comma 10 6 15 2 6 2" xfId="38062" xr:uid="{FBADC9E4-E984-4088-9F39-60D8C6FC1BD7}"/>
    <cellStyle name="Comma 10 6 15 2 7" xfId="13022" xr:uid="{AD07B695-554E-441E-A9DA-ADC748DAF37C}"/>
    <cellStyle name="Comma 10 6 15 2 7 2" xfId="45774" xr:uid="{BE82DBEF-DB14-49DA-8F62-FAA6F6FD98BC}"/>
    <cellStyle name="Comma 10 6 15 2 8" xfId="20729" xr:uid="{8DE6BFEF-C882-4442-9840-3539B48AFFE3}"/>
    <cellStyle name="Comma 10 6 15 2 8 2" xfId="53480" xr:uid="{6D3F2DC7-9185-4C47-A568-C995E60D6DD0}"/>
    <cellStyle name="Comma 10 6 15 2 9" xfId="36135" xr:uid="{EA294941-A3DB-47F7-A073-7CC4660617C9}"/>
    <cellStyle name="Comma 10 6 15 3" xfId="3769" xr:uid="{F9EE8A2C-C5CF-4BC8-AA42-911F7B1556D9}"/>
    <cellStyle name="Comma 10 6 15 3 2" xfId="7637" xr:uid="{7977FCB7-6196-4E61-9B46-DA48117E1979}"/>
    <cellStyle name="Comma 10 6 15 3 2 2" xfId="15342" xr:uid="{674CFD0B-C83B-4DCE-9769-FBEE6C517582}"/>
    <cellStyle name="Comma 10 6 15 3 2 2 2" xfId="48094" xr:uid="{9D4A2DA7-0F20-4E11-8D6A-0120732E6B13}"/>
    <cellStyle name="Comma 10 6 15 3 2 3" xfId="23049" xr:uid="{20E07F52-044B-48C2-BA78-400E8589B350}"/>
    <cellStyle name="Comma 10 6 15 3 2 3 2" xfId="55800" xr:uid="{DFE726F4-49C4-41F6-8022-9F973B3AFE3E}"/>
    <cellStyle name="Comma 10 6 15 3 2 4" xfId="40389" xr:uid="{73442701-BF8B-459B-8698-76C79817BB9C}"/>
    <cellStyle name="Comma 10 6 15 3 2 5" xfId="30753" xr:uid="{971E393C-CDD3-4B85-80B9-DC9AEA5EEB43}"/>
    <cellStyle name="Comma 10 6 15 3 3" xfId="9562" xr:uid="{66CE9701-9FB1-4315-B482-0EBD19BEA11C}"/>
    <cellStyle name="Comma 10 6 15 3 3 2" xfId="17267" xr:uid="{8417BC60-9710-41D8-B800-8B5880DB103B}"/>
    <cellStyle name="Comma 10 6 15 3 3 2 2" xfId="50019" xr:uid="{372771A9-0AD3-4D1F-AE95-3B438BFFE45E}"/>
    <cellStyle name="Comma 10 6 15 3 3 3" xfId="24974" xr:uid="{B6B05BBC-7306-4CAB-963C-138843023063}"/>
    <cellStyle name="Comma 10 6 15 3 3 3 2" xfId="57725" xr:uid="{62654E24-8793-47C7-9E4A-1F9B4A36080E}"/>
    <cellStyle name="Comma 10 6 15 3 3 4" xfId="42314" xr:uid="{640F900D-FCC4-42E0-8943-36298B28E3B4}"/>
    <cellStyle name="Comma 10 6 15 3 3 5" xfId="32678" xr:uid="{55514C38-4487-4F21-81BE-274899E2E732}"/>
    <cellStyle name="Comma 10 6 15 3 4" xfId="11489" xr:uid="{8AE92F24-14A6-454E-8519-49E7EA6723AF}"/>
    <cellStyle name="Comma 10 6 15 3 4 2" xfId="19194" xr:uid="{00A4F19D-9ACE-4012-8516-6CA41BF314D8}"/>
    <cellStyle name="Comma 10 6 15 3 4 2 2" xfId="51946" xr:uid="{E63ED6DE-8149-470E-91DE-769FF7DC2D74}"/>
    <cellStyle name="Comma 10 6 15 3 4 3" xfId="26901" xr:uid="{A217EC7F-7B7D-494C-A1EC-42142C955DA9}"/>
    <cellStyle name="Comma 10 6 15 3 4 3 2" xfId="59652" xr:uid="{823E86ED-1F27-472D-934C-F68BADE4231A}"/>
    <cellStyle name="Comma 10 6 15 3 4 4" xfId="44241" xr:uid="{205A8F43-0172-4E18-A8A2-81F094A7E4C5}"/>
    <cellStyle name="Comma 10 6 15 3 4 5" xfId="34605" xr:uid="{86561377-E5E5-4725-ABCB-6189858A9C11}"/>
    <cellStyle name="Comma 10 6 15 3 5" xfId="5706" xr:uid="{0F0999C6-5D6C-4995-8C64-F1B78E1E7CB5}"/>
    <cellStyle name="Comma 10 6 15 3 5 2" xfId="38458" xr:uid="{27617A4D-1827-49FA-9C8F-6B4523891678}"/>
    <cellStyle name="Comma 10 6 15 3 6" xfId="13418" xr:uid="{5F6D759C-8E58-4B93-A859-8E835D7529C9}"/>
    <cellStyle name="Comma 10 6 15 3 6 2" xfId="46170" xr:uid="{A82079BA-08F6-495D-9EA8-148468A8A381}"/>
    <cellStyle name="Comma 10 6 15 3 7" xfId="21125" xr:uid="{15AA2E87-5A76-44F9-8E4F-7E209E987E2A}"/>
    <cellStyle name="Comma 10 6 15 3 7 2" xfId="53876" xr:uid="{3A6AC366-98CC-4032-8D54-2B03F456AE34}"/>
    <cellStyle name="Comma 10 6 15 3 8" xfId="36531" xr:uid="{7DB282D1-ED9A-4DD2-869A-27C799C98B95}"/>
    <cellStyle name="Comma 10 6 15 3 9" xfId="28829" xr:uid="{5ECE2206-3574-455C-A7AB-C987BD5C0344}"/>
    <cellStyle name="Comma 10 6 15 4" xfId="6880" xr:uid="{6DF1C849-260C-4E6A-B9DA-963A8A1498B8}"/>
    <cellStyle name="Comma 10 6 15 4 2" xfId="14588" xr:uid="{2C0C7C34-45D6-47D0-B323-A46877C610EC}"/>
    <cellStyle name="Comma 10 6 15 4 2 2" xfId="47340" xr:uid="{B65F6876-88B2-4FAA-B729-3A624957CCA6}"/>
    <cellStyle name="Comma 10 6 15 4 3" xfId="22295" xr:uid="{5C3F8442-0E36-4C12-A7FC-37E705D26292}"/>
    <cellStyle name="Comma 10 6 15 4 3 2" xfId="55046" xr:uid="{1D0B5A10-899D-41C2-A9F9-1111C288A32D}"/>
    <cellStyle name="Comma 10 6 15 4 4" xfId="39632" xr:uid="{9AF8E9A6-101E-447F-9739-9FC2446210D8}"/>
    <cellStyle name="Comma 10 6 15 4 5" xfId="29999" xr:uid="{88FD0F8A-2671-4A7B-A0FA-284E0320737B}"/>
    <cellStyle name="Comma 10 6 15 5" xfId="8807" xr:uid="{C6E8DD59-9615-43E7-A6D4-B2DE5E7752A3}"/>
    <cellStyle name="Comma 10 6 15 5 2" xfId="16512" xr:uid="{0B1FCDDD-CF93-43BD-908E-B782161CD02F}"/>
    <cellStyle name="Comma 10 6 15 5 2 2" xfId="49264" xr:uid="{643D91C4-D465-4CCD-83F0-603F648B9C30}"/>
    <cellStyle name="Comma 10 6 15 5 3" xfId="24219" xr:uid="{DA9E1509-C0D2-4626-A588-21740BF83EAE}"/>
    <cellStyle name="Comma 10 6 15 5 3 2" xfId="56970" xr:uid="{617ABBDC-9084-49BA-BF66-5AE8FFC422D0}"/>
    <cellStyle name="Comma 10 6 15 5 4" xfId="41559" xr:uid="{BA5F6C4E-73DC-4554-A285-E403CA2C40CF}"/>
    <cellStyle name="Comma 10 6 15 5 5" xfId="31923" xr:uid="{487101B8-6AA8-482E-A68E-B1EFBCA7C3B1}"/>
    <cellStyle name="Comma 10 6 15 6" xfId="10733" xr:uid="{FAE53B87-115B-4D32-BAA0-E8501F29ACAB}"/>
    <cellStyle name="Comma 10 6 15 6 2" xfId="18438" xr:uid="{431B5456-30F2-4EE2-9F82-24AD80BABB53}"/>
    <cellStyle name="Comma 10 6 15 6 2 2" xfId="51190" xr:uid="{5DA93B56-0B5F-4586-80CE-611B9A3E672C}"/>
    <cellStyle name="Comma 10 6 15 6 3" xfId="26145" xr:uid="{D394D2BE-8559-4246-887D-3608AD605618}"/>
    <cellStyle name="Comma 10 6 15 6 3 2" xfId="58896" xr:uid="{F4528518-92DF-489E-AB0A-BB4DBD30A1BA}"/>
    <cellStyle name="Comma 10 6 15 6 4" xfId="43485" xr:uid="{DC817105-E4E4-49BF-B571-936F6D063754}"/>
    <cellStyle name="Comma 10 6 15 6 5" xfId="33849" xr:uid="{9ACDFFA5-FE01-4ABC-9DC2-9E02609C9AAA}"/>
    <cellStyle name="Comma 10 6 15 7" xfId="4951" xr:uid="{1E560C09-E51D-406A-8DAC-362E96CE2CC1}"/>
    <cellStyle name="Comma 10 6 15 7 2" xfId="37703" xr:uid="{6C641348-3FDB-4150-8165-C758E81287EA}"/>
    <cellStyle name="Comma 10 6 15 8" xfId="12663" xr:uid="{715D17C5-49B5-47F9-924A-269914350A35}"/>
    <cellStyle name="Comma 10 6 15 8 2" xfId="45415" xr:uid="{70079EC4-A6DE-40AB-A57F-D0E5177DCACB}"/>
    <cellStyle name="Comma 10 6 15 9" xfId="20371" xr:uid="{BA9717B0-B54D-4EA1-A39D-06169A0B65D4}"/>
    <cellStyle name="Comma 10 6 15 9 2" xfId="53122" xr:uid="{2A5244E3-66B2-43C7-97C9-F74D45A2E783}"/>
    <cellStyle name="Comma 10 6 16" xfId="737" xr:uid="{231FCD2B-92E1-4F0A-B584-283E90D658B0}"/>
    <cellStyle name="Comma 10 6 16 10" xfId="35778" xr:uid="{62186C0C-C186-4BF2-AC9B-9649B74DF5B2}"/>
    <cellStyle name="Comma 10 6 16 11" xfId="28076" xr:uid="{2EBADBF1-AC41-4B76-B669-A0786E68735C}"/>
    <cellStyle name="Comma 10 6 16 12" xfId="2965" xr:uid="{5E69EC14-C297-4F19-8166-B42ED66B2913}"/>
    <cellStyle name="Comma 10 6 16 13" xfId="60549" xr:uid="{FB8A9653-CC98-498A-9CB3-548139D49C55}"/>
    <cellStyle name="Comma 10 6 16 2" xfId="2249" xr:uid="{C8E14768-D7AB-4CD9-9094-7CBA0F4198D2}"/>
    <cellStyle name="Comma 10 6 16 2 10" xfId="28434" xr:uid="{F3739108-6A56-4AEC-AF4D-5C9415173FF6}"/>
    <cellStyle name="Comma 10 6 16 2 11" xfId="3374" xr:uid="{B08F462F-09AB-49BF-9237-8F9A36A313C0}"/>
    <cellStyle name="Comma 10 6 16 2 12" xfId="61265" xr:uid="{8B9C87DE-3291-4BB5-85BF-BDC70216A9EC}"/>
    <cellStyle name="Comma 10 6 16 2 2" xfId="4220" xr:uid="{B26E5962-2158-43CA-AFD2-FCAA189E3193}"/>
    <cellStyle name="Comma 10 6 16 2 2 2" xfId="8083" xr:uid="{BBA42A6D-6EBD-43C3-98C5-A23C7D77B274}"/>
    <cellStyle name="Comma 10 6 16 2 2 2 2" xfId="15788" xr:uid="{BB407292-4959-4DEC-9B3D-35B143438BE3}"/>
    <cellStyle name="Comma 10 6 16 2 2 2 2 2" xfId="48540" xr:uid="{2D72F94A-94A9-493F-9CDB-8DD8EB136AF5}"/>
    <cellStyle name="Comma 10 6 16 2 2 2 3" xfId="23495" xr:uid="{A4870C61-D410-4E4E-939D-2A43C13B7677}"/>
    <cellStyle name="Comma 10 6 16 2 2 2 3 2" xfId="56246" xr:uid="{534C25FE-375B-4323-8D49-E24F19E0BBD3}"/>
    <cellStyle name="Comma 10 6 16 2 2 2 4" xfId="40835" xr:uid="{8613DCDF-6DD9-462F-890E-35822CD75DC9}"/>
    <cellStyle name="Comma 10 6 16 2 2 2 5" xfId="31199" xr:uid="{D2C882C8-6609-4BF4-B9AA-8C40D58A5388}"/>
    <cellStyle name="Comma 10 6 16 2 2 3" xfId="10008" xr:uid="{1B6F074D-9AFF-4E95-B77B-319CEF4EEE7C}"/>
    <cellStyle name="Comma 10 6 16 2 2 3 2" xfId="17713" xr:uid="{AB292CAC-0252-48B5-A6F9-4E759FEFC2A6}"/>
    <cellStyle name="Comma 10 6 16 2 2 3 2 2" xfId="50465" xr:uid="{4143EB4C-7B4D-496D-B541-F1E6A1CE6ED4}"/>
    <cellStyle name="Comma 10 6 16 2 2 3 3" xfId="25420" xr:uid="{E5548B2D-ADB3-43BE-B451-6EC5103CB654}"/>
    <cellStyle name="Comma 10 6 16 2 2 3 3 2" xfId="58171" xr:uid="{ED0FDF58-D28D-41D7-B861-A94E3BE6CB80}"/>
    <cellStyle name="Comma 10 6 16 2 2 3 4" xfId="42760" xr:uid="{E1CE5636-4B07-460C-9D04-077061763649}"/>
    <cellStyle name="Comma 10 6 16 2 2 3 5" xfId="33124" xr:uid="{743BC41E-89A6-4E04-ADAE-A2452F6F55AC}"/>
    <cellStyle name="Comma 10 6 16 2 2 4" xfId="11935" xr:uid="{23C745EF-9D8D-4611-A9AD-D0BA51C0A72D}"/>
    <cellStyle name="Comma 10 6 16 2 2 4 2" xfId="19640" xr:uid="{8AECF52E-D2EB-4D6E-B83A-018D9F8DEE2A}"/>
    <cellStyle name="Comma 10 6 16 2 2 4 2 2" xfId="52392" xr:uid="{35A71459-C0CF-495C-B6CB-B0134BFB8189}"/>
    <cellStyle name="Comma 10 6 16 2 2 4 3" xfId="27347" xr:uid="{5CD71381-0981-4CA8-A7AC-2CDA88C24CD8}"/>
    <cellStyle name="Comma 10 6 16 2 2 4 3 2" xfId="60098" xr:uid="{C548BD3B-959F-4DB0-80A4-75F6063936BE}"/>
    <cellStyle name="Comma 10 6 16 2 2 4 4" xfId="44687" xr:uid="{B0F9730C-A4FE-446F-B13D-2AD1571A5C17}"/>
    <cellStyle name="Comma 10 6 16 2 2 4 5" xfId="35051" xr:uid="{50A92782-A006-4D61-AC99-3A493AF90C3C}"/>
    <cellStyle name="Comma 10 6 16 2 2 5" xfId="6152" xr:uid="{C71B43EE-E5A1-4CDA-B955-C32B4F19F386}"/>
    <cellStyle name="Comma 10 6 16 2 2 5 2" xfId="38904" xr:uid="{3B384886-C1AE-4E3C-98D8-647D2F9381F0}"/>
    <cellStyle name="Comma 10 6 16 2 2 6" xfId="13864" xr:uid="{9FFCF432-7A9E-4220-9096-76EF8726659D}"/>
    <cellStyle name="Comma 10 6 16 2 2 6 2" xfId="46616" xr:uid="{47D9469A-9B03-4498-9461-CEDB948C033C}"/>
    <cellStyle name="Comma 10 6 16 2 2 7" xfId="21571" xr:uid="{54E9FF33-D9B4-4044-933C-5152719CA30A}"/>
    <cellStyle name="Comma 10 6 16 2 2 7 2" xfId="54322" xr:uid="{A862B908-864F-41D2-9C99-CC9E9A97E796}"/>
    <cellStyle name="Comma 10 6 16 2 2 8" xfId="36977" xr:uid="{797A9D66-DB83-438C-A671-3D19DB8EE71A}"/>
    <cellStyle name="Comma 10 6 16 2 2 9" xfId="29275" xr:uid="{558C7282-E45C-45E0-83B4-90B8EC6D2FA4}"/>
    <cellStyle name="Comma 10 6 16 2 3" xfId="7242" xr:uid="{30EAF1FE-C556-405A-8652-53051BD5CA51}"/>
    <cellStyle name="Comma 10 6 16 2 3 2" xfId="14947" xr:uid="{B97580DA-6BB4-4BDA-A8D7-642C106477A4}"/>
    <cellStyle name="Comma 10 6 16 2 3 2 2" xfId="47699" xr:uid="{6B33B432-8A0F-4B86-AD86-0905632DF66D}"/>
    <cellStyle name="Comma 10 6 16 2 3 3" xfId="22654" xr:uid="{F5E49447-801C-43B3-A87C-7E1121B6BF95}"/>
    <cellStyle name="Comma 10 6 16 2 3 3 2" xfId="55405" xr:uid="{0ABF9910-1CE1-4D5E-BB42-DEADB6F7F76E}"/>
    <cellStyle name="Comma 10 6 16 2 3 4" xfId="39994" xr:uid="{632251FE-685B-4458-9AE1-AFDA7F7AC230}"/>
    <cellStyle name="Comma 10 6 16 2 3 5" xfId="30358" xr:uid="{3FA48F7F-1EED-4861-9AD5-01F25B9F9587}"/>
    <cellStyle name="Comma 10 6 16 2 4" xfId="9167" xr:uid="{A059F412-7E75-4B51-BDAA-213274EA5060}"/>
    <cellStyle name="Comma 10 6 16 2 4 2" xfId="16872" xr:uid="{FCA4CE3A-00C5-436E-82F9-FA841EA3150E}"/>
    <cellStyle name="Comma 10 6 16 2 4 2 2" xfId="49624" xr:uid="{358DE778-2E3E-43F4-9FF8-8562C73CF661}"/>
    <cellStyle name="Comma 10 6 16 2 4 3" xfId="24579" xr:uid="{34D63A5B-4A49-4430-8E9D-132E7D308970}"/>
    <cellStyle name="Comma 10 6 16 2 4 3 2" xfId="57330" xr:uid="{3B5CFEF6-C71E-4E5C-B6F0-D6230C8F5234}"/>
    <cellStyle name="Comma 10 6 16 2 4 4" xfId="41919" xr:uid="{6AD3A77D-2447-48A4-B601-BC75FCEEF906}"/>
    <cellStyle name="Comma 10 6 16 2 4 5" xfId="32283" xr:uid="{5A0D4D9E-0948-4163-BABF-1D8742A691AC}"/>
    <cellStyle name="Comma 10 6 16 2 5" xfId="11094" xr:uid="{4180A931-772E-45B6-BF33-08E2B0624AC4}"/>
    <cellStyle name="Comma 10 6 16 2 5 2" xfId="18799" xr:uid="{67965A0B-0A45-40FF-8CD3-24111E9F4FAA}"/>
    <cellStyle name="Comma 10 6 16 2 5 2 2" xfId="51551" xr:uid="{9DA9ED27-4F8E-4394-AEA0-8D6FD8505473}"/>
    <cellStyle name="Comma 10 6 16 2 5 3" xfId="26506" xr:uid="{9080C33F-5523-4E5C-ABF3-14344CD3B114}"/>
    <cellStyle name="Comma 10 6 16 2 5 3 2" xfId="59257" xr:uid="{8ED3303E-6E94-4302-87F1-D4A684BD76E5}"/>
    <cellStyle name="Comma 10 6 16 2 5 4" xfId="43846" xr:uid="{B58E564F-A0EB-4635-AE32-6E570B70C0CC}"/>
    <cellStyle name="Comma 10 6 16 2 5 5" xfId="34210" xr:uid="{06BB4765-3BE5-46BD-AAA7-3487548DAE9D}"/>
    <cellStyle name="Comma 10 6 16 2 6" xfId="5311" xr:uid="{700A3DC0-2702-45EF-BFE8-395A3C9EC0D1}"/>
    <cellStyle name="Comma 10 6 16 2 6 2" xfId="38063" xr:uid="{4F06A87E-E330-4060-BFA3-522FF24FF4FC}"/>
    <cellStyle name="Comma 10 6 16 2 7" xfId="13023" xr:uid="{F5A8E8D8-AB56-4F55-A376-9443F340EDA2}"/>
    <cellStyle name="Comma 10 6 16 2 7 2" xfId="45775" xr:uid="{58F8FCC7-6EF7-492F-AC5D-D8713DE4D43A}"/>
    <cellStyle name="Comma 10 6 16 2 8" xfId="20730" xr:uid="{A4B676EB-4382-4AC3-9F88-CBBA42BBA73F}"/>
    <cellStyle name="Comma 10 6 16 2 8 2" xfId="53481" xr:uid="{AA124B54-62F6-40AD-BC10-7DB1306B792A}"/>
    <cellStyle name="Comma 10 6 16 2 9" xfId="36136" xr:uid="{E5F023AD-BD7D-4EB2-BA9B-D74E3761CA02}"/>
    <cellStyle name="Comma 10 6 16 3" xfId="3770" xr:uid="{97038613-D231-48F4-8DCD-A34A08FB630A}"/>
    <cellStyle name="Comma 10 6 16 3 2" xfId="7638" xr:uid="{0519F143-E282-415F-9035-931035A120F5}"/>
    <cellStyle name="Comma 10 6 16 3 2 2" xfId="15343" xr:uid="{B86EFF20-7E08-4814-B9F3-63FC8BEFE26C}"/>
    <cellStyle name="Comma 10 6 16 3 2 2 2" xfId="48095" xr:uid="{8D8B61BC-6808-40A1-AA25-A33DA9385339}"/>
    <cellStyle name="Comma 10 6 16 3 2 3" xfId="23050" xr:uid="{82D31FF9-867D-4AD3-9A52-7D5118E58C2D}"/>
    <cellStyle name="Comma 10 6 16 3 2 3 2" xfId="55801" xr:uid="{3F969016-8DD4-4F79-82F6-A692F0B9E645}"/>
    <cellStyle name="Comma 10 6 16 3 2 4" xfId="40390" xr:uid="{4545A03F-4BFD-400B-B9B2-14F50434D812}"/>
    <cellStyle name="Comma 10 6 16 3 2 5" xfId="30754" xr:uid="{4FA95BBB-DAF4-4486-9058-CF833893B96D}"/>
    <cellStyle name="Comma 10 6 16 3 3" xfId="9563" xr:uid="{444B27D6-8580-4C27-AE71-1F2A010E52D4}"/>
    <cellStyle name="Comma 10 6 16 3 3 2" xfId="17268" xr:uid="{A0C44614-C4FC-49D3-98E0-5359D5BFC580}"/>
    <cellStyle name="Comma 10 6 16 3 3 2 2" xfId="50020" xr:uid="{53B9F0D3-23F7-4A62-BA40-C33FE6533E70}"/>
    <cellStyle name="Comma 10 6 16 3 3 3" xfId="24975" xr:uid="{A1555EDC-1F36-43B9-90FA-744E68E8CC66}"/>
    <cellStyle name="Comma 10 6 16 3 3 3 2" xfId="57726" xr:uid="{CBF6D888-F045-44E3-8CB1-ED99481CA5E5}"/>
    <cellStyle name="Comma 10 6 16 3 3 4" xfId="42315" xr:uid="{90357B18-27E3-46F0-BB77-2FC94BC190F8}"/>
    <cellStyle name="Comma 10 6 16 3 3 5" xfId="32679" xr:uid="{2F0F73D0-E8E6-4BE9-BC5B-A831135F1B48}"/>
    <cellStyle name="Comma 10 6 16 3 4" xfId="11490" xr:uid="{2ED65ADA-4B34-4678-BF96-3E3CC93A176D}"/>
    <cellStyle name="Comma 10 6 16 3 4 2" xfId="19195" xr:uid="{C2F119B8-BA4C-417B-A782-03101A219F40}"/>
    <cellStyle name="Comma 10 6 16 3 4 2 2" xfId="51947" xr:uid="{09F14E53-8A15-4FE3-9AFC-DD30516B38D3}"/>
    <cellStyle name="Comma 10 6 16 3 4 3" xfId="26902" xr:uid="{4ADC1099-B598-4219-8898-FA044269ADB5}"/>
    <cellStyle name="Comma 10 6 16 3 4 3 2" xfId="59653" xr:uid="{B2283CA7-142F-400E-8865-FD764534B6A6}"/>
    <cellStyle name="Comma 10 6 16 3 4 4" xfId="44242" xr:uid="{0C053B9E-16B9-4A8E-8A6B-A1AD0BA67467}"/>
    <cellStyle name="Comma 10 6 16 3 4 5" xfId="34606" xr:uid="{6E88B417-78A5-468B-A354-21EAA1693360}"/>
    <cellStyle name="Comma 10 6 16 3 5" xfId="5707" xr:uid="{AEE3E34C-22C6-4452-BB68-C0030F666908}"/>
    <cellStyle name="Comma 10 6 16 3 5 2" xfId="38459" xr:uid="{F6C4F93E-A47D-421E-B85F-859032BD4F8C}"/>
    <cellStyle name="Comma 10 6 16 3 6" xfId="13419" xr:uid="{D3BE4423-0A8A-4AA8-8933-B28755A248B9}"/>
    <cellStyle name="Comma 10 6 16 3 6 2" xfId="46171" xr:uid="{D6EC6805-FD3E-4D6B-B8BB-86A363822274}"/>
    <cellStyle name="Comma 10 6 16 3 7" xfId="21126" xr:uid="{139355F3-B816-4A78-A56A-BD536F06139C}"/>
    <cellStyle name="Comma 10 6 16 3 7 2" xfId="53877" xr:uid="{50D5BCED-5B14-42F7-B934-52EBAB5C1A4D}"/>
    <cellStyle name="Comma 10 6 16 3 8" xfId="36532" xr:uid="{A1A783F3-CCBA-430A-99EE-0037E2C8649D}"/>
    <cellStyle name="Comma 10 6 16 3 9" xfId="28830" xr:uid="{2998B3F9-4AFC-4D5D-9EF5-AAD78D07AC24}"/>
    <cellStyle name="Comma 10 6 16 4" xfId="6881" xr:uid="{C1420126-B998-4BBF-B0E8-0CF585302F97}"/>
    <cellStyle name="Comma 10 6 16 4 2" xfId="14589" xr:uid="{DC6978A0-F2EE-45C2-9B6C-6B88A2A8D6D9}"/>
    <cellStyle name="Comma 10 6 16 4 2 2" xfId="47341" xr:uid="{E7E48EDF-35B6-4BF6-AB90-9475BD382B00}"/>
    <cellStyle name="Comma 10 6 16 4 3" xfId="22296" xr:uid="{52CA81AA-DA7F-4464-A718-E8CC9B05CC86}"/>
    <cellStyle name="Comma 10 6 16 4 3 2" xfId="55047" xr:uid="{BEB1320D-F292-40A5-9740-013EC133A2E8}"/>
    <cellStyle name="Comma 10 6 16 4 4" xfId="39633" xr:uid="{C5103981-2B8D-4A65-9782-B4F3B3367E81}"/>
    <cellStyle name="Comma 10 6 16 4 5" xfId="30000" xr:uid="{CA6A3208-DA48-41DE-B898-0314DFF502DA}"/>
    <cellStyle name="Comma 10 6 16 5" xfId="8808" xr:uid="{E21ED430-6E91-49FC-BCC8-F19A0BF084D2}"/>
    <cellStyle name="Comma 10 6 16 5 2" xfId="16513" xr:uid="{90207BFD-84E6-439C-B00B-CFEB89707764}"/>
    <cellStyle name="Comma 10 6 16 5 2 2" xfId="49265" xr:uid="{0AC484BC-4B31-4114-B5E9-B4523857F9B3}"/>
    <cellStyle name="Comma 10 6 16 5 3" xfId="24220" xr:uid="{117792C3-21E0-4AC3-8FBF-35411C859F0F}"/>
    <cellStyle name="Comma 10 6 16 5 3 2" xfId="56971" xr:uid="{FA58FC2A-6FFB-46A4-88E0-43DD953DF7F0}"/>
    <cellStyle name="Comma 10 6 16 5 4" xfId="41560" xr:uid="{9C2F474C-96ED-4F41-9FED-847E3E740F39}"/>
    <cellStyle name="Comma 10 6 16 5 5" xfId="31924" xr:uid="{4AD31F56-94AA-4871-BFC2-EF1D4F05932A}"/>
    <cellStyle name="Comma 10 6 16 6" xfId="10734" xr:uid="{F878AE9E-5CA7-4711-ACF8-A9A9212FF5C0}"/>
    <cellStyle name="Comma 10 6 16 6 2" xfId="18439" xr:uid="{3DA80352-8259-4A39-A7D9-7D7E2CA67F35}"/>
    <cellStyle name="Comma 10 6 16 6 2 2" xfId="51191" xr:uid="{C2E0AFB8-A633-4D7D-A9E1-82DBB9C08BDB}"/>
    <cellStyle name="Comma 10 6 16 6 3" xfId="26146" xr:uid="{17EA56BA-F0B0-45D4-9038-36E1F2B34FC3}"/>
    <cellStyle name="Comma 10 6 16 6 3 2" xfId="58897" xr:uid="{C5944866-7800-42F7-AB1D-33046225D86A}"/>
    <cellStyle name="Comma 10 6 16 6 4" xfId="43486" xr:uid="{F255543F-C067-4823-ADCB-FBB0979CCF68}"/>
    <cellStyle name="Comma 10 6 16 6 5" xfId="33850" xr:uid="{242316AE-674F-4DE2-9607-F8FE685BCFAB}"/>
    <cellStyle name="Comma 10 6 16 7" xfId="4952" xr:uid="{13F401FA-D7F6-4051-AE22-73EEF09B6BF7}"/>
    <cellStyle name="Comma 10 6 16 7 2" xfId="37704" xr:uid="{A03C4739-906D-4BCC-BA5E-49AC66F25D2A}"/>
    <cellStyle name="Comma 10 6 16 8" xfId="12664" xr:uid="{06291860-BA87-407C-B21E-D846E7C8A37E}"/>
    <cellStyle name="Comma 10 6 16 8 2" xfId="45416" xr:uid="{F1A49B57-C743-40DD-9295-2E2C09E92FB7}"/>
    <cellStyle name="Comma 10 6 16 9" xfId="20372" xr:uid="{53502C1F-0095-4652-89FB-95349C131A73}"/>
    <cellStyle name="Comma 10 6 16 9 2" xfId="53123" xr:uid="{E8F98ED9-F133-4391-86D0-43DF0A6A5707}"/>
    <cellStyle name="Comma 10 6 17" xfId="738" xr:uid="{4FCF7E62-A41D-47CC-B8DB-DB0476C34D53}"/>
    <cellStyle name="Comma 10 6 17 10" xfId="35779" xr:uid="{C67EB24C-694C-496F-93F6-39B724D97CD0}"/>
    <cellStyle name="Comma 10 6 17 11" xfId="28077" xr:uid="{69CA21B7-8AE5-4FCB-A31F-293C3E2F019B}"/>
    <cellStyle name="Comma 10 6 17 12" xfId="2966" xr:uid="{45BD4F7D-9232-4B4E-91CF-DDE400B1DB2F}"/>
    <cellStyle name="Comma 10 6 17 13" xfId="60550" xr:uid="{F965EF64-C51F-46FC-ACC8-601126010CEE}"/>
    <cellStyle name="Comma 10 6 17 2" xfId="2250" xr:uid="{D0AD3E07-98DD-4003-904C-5571BC813879}"/>
    <cellStyle name="Comma 10 6 17 2 10" xfId="28435" xr:uid="{24F0DBBE-2D46-4792-BF74-010C8F900CEB}"/>
    <cellStyle name="Comma 10 6 17 2 11" xfId="3375" xr:uid="{940E0C22-8069-4EE4-8D5D-E653A6484F82}"/>
    <cellStyle name="Comma 10 6 17 2 12" xfId="61266" xr:uid="{09999A1E-26CA-4F31-A9FE-1ADE10AA48FF}"/>
    <cellStyle name="Comma 10 6 17 2 2" xfId="4221" xr:uid="{382F37D6-AC5A-4EC7-8B95-001D453E9029}"/>
    <cellStyle name="Comma 10 6 17 2 2 2" xfId="8084" xr:uid="{25A457BF-D23D-4EF5-81AA-549E922EE1C0}"/>
    <cellStyle name="Comma 10 6 17 2 2 2 2" xfId="15789" xr:uid="{85ADC1DC-FFB5-4A0F-AD4A-9A558F9AB343}"/>
    <cellStyle name="Comma 10 6 17 2 2 2 2 2" xfId="48541" xr:uid="{3C74488F-8F65-4040-A558-492FB8FE00D6}"/>
    <cellStyle name="Comma 10 6 17 2 2 2 3" xfId="23496" xr:uid="{B26B66A7-9829-41FB-9EEB-6604086113B0}"/>
    <cellStyle name="Comma 10 6 17 2 2 2 3 2" xfId="56247" xr:uid="{77CF7AE8-E056-4D73-BD3B-A5151FF34842}"/>
    <cellStyle name="Comma 10 6 17 2 2 2 4" xfId="40836" xr:uid="{4ED3E334-4E8A-454B-89E5-02FF1A523ED5}"/>
    <cellStyle name="Comma 10 6 17 2 2 2 5" xfId="31200" xr:uid="{E9282B48-D196-4577-9254-99511A0373A9}"/>
    <cellStyle name="Comma 10 6 17 2 2 3" xfId="10009" xr:uid="{3E70DF28-7FFA-4BBC-9B59-B7A2B2C7978A}"/>
    <cellStyle name="Comma 10 6 17 2 2 3 2" xfId="17714" xr:uid="{362443C3-9260-45E4-B0F6-5ACB86E0007C}"/>
    <cellStyle name="Comma 10 6 17 2 2 3 2 2" xfId="50466" xr:uid="{FBF89CD2-32BD-444E-A82B-63375F268752}"/>
    <cellStyle name="Comma 10 6 17 2 2 3 3" xfId="25421" xr:uid="{ADFA665B-BEE6-4398-BBD3-B563EA54ED93}"/>
    <cellStyle name="Comma 10 6 17 2 2 3 3 2" xfId="58172" xr:uid="{F3BFF458-4007-4F36-ABC2-220AB58E12A3}"/>
    <cellStyle name="Comma 10 6 17 2 2 3 4" xfId="42761" xr:uid="{3FA4ABD6-8853-4004-BA79-1BB4D603EFD7}"/>
    <cellStyle name="Comma 10 6 17 2 2 3 5" xfId="33125" xr:uid="{6878A4C4-FED7-4866-ACB3-A5138E23AEA4}"/>
    <cellStyle name="Comma 10 6 17 2 2 4" xfId="11936" xr:uid="{77E14CF4-CB57-45E5-9FB4-5A485167F360}"/>
    <cellStyle name="Comma 10 6 17 2 2 4 2" xfId="19641" xr:uid="{6A07D13E-1B04-4071-9A9A-C7065B8225E1}"/>
    <cellStyle name="Comma 10 6 17 2 2 4 2 2" xfId="52393" xr:uid="{D75852FF-626D-4013-81F6-310636FAA4DA}"/>
    <cellStyle name="Comma 10 6 17 2 2 4 3" xfId="27348" xr:uid="{774E1F34-FAB5-459E-9010-187F057791A9}"/>
    <cellStyle name="Comma 10 6 17 2 2 4 3 2" xfId="60099" xr:uid="{D533B1E3-A2E8-487B-9AD2-755D7C1A11B7}"/>
    <cellStyle name="Comma 10 6 17 2 2 4 4" xfId="44688" xr:uid="{713E7CBD-ED9D-4B2A-A327-C0E8D46936A6}"/>
    <cellStyle name="Comma 10 6 17 2 2 4 5" xfId="35052" xr:uid="{7A4A54A3-B22A-469C-A29D-DFB1AFF42F98}"/>
    <cellStyle name="Comma 10 6 17 2 2 5" xfId="6153" xr:uid="{FA97DA5E-8E67-4670-805E-2A1E164F264C}"/>
    <cellStyle name="Comma 10 6 17 2 2 5 2" xfId="38905" xr:uid="{994C101D-39AC-47AB-8D2B-66EF9B2BE676}"/>
    <cellStyle name="Comma 10 6 17 2 2 6" xfId="13865" xr:uid="{7DA4A6A4-FED8-4DA8-839D-505111BA0FCE}"/>
    <cellStyle name="Comma 10 6 17 2 2 6 2" xfId="46617" xr:uid="{EBD7A99C-67CC-458C-83FB-F98B068587A3}"/>
    <cellStyle name="Comma 10 6 17 2 2 7" xfId="21572" xr:uid="{17B95701-0C09-49EE-A295-4ADD8620C47D}"/>
    <cellStyle name="Comma 10 6 17 2 2 7 2" xfId="54323" xr:uid="{0D4A8424-B3DB-4671-9369-9BE9F3B47B6A}"/>
    <cellStyle name="Comma 10 6 17 2 2 8" xfId="36978" xr:uid="{945CAEBA-A006-43D7-B317-AF54EB94C9C2}"/>
    <cellStyle name="Comma 10 6 17 2 2 9" xfId="29276" xr:uid="{191089AD-CDF4-425E-A7D3-88BBC3ADB444}"/>
    <cellStyle name="Comma 10 6 17 2 3" xfId="7243" xr:uid="{546F0865-F438-4F79-8B4D-CD796635E40C}"/>
    <cellStyle name="Comma 10 6 17 2 3 2" xfId="14948" xr:uid="{C3F97A68-8443-4884-80A2-6B1754B6D151}"/>
    <cellStyle name="Comma 10 6 17 2 3 2 2" xfId="47700" xr:uid="{C264D1AE-6CC9-4455-9EAB-F817C9953684}"/>
    <cellStyle name="Comma 10 6 17 2 3 3" xfId="22655" xr:uid="{6EE6411B-1F43-41B8-87C5-EA6ED938692C}"/>
    <cellStyle name="Comma 10 6 17 2 3 3 2" xfId="55406" xr:uid="{9374AF84-955D-4D4F-94B6-6DEA081CD856}"/>
    <cellStyle name="Comma 10 6 17 2 3 4" xfId="39995" xr:uid="{EFB60FB4-F650-4970-9E77-14AD96E68926}"/>
    <cellStyle name="Comma 10 6 17 2 3 5" xfId="30359" xr:uid="{897C8807-413E-4961-B8E7-CEF80290087B}"/>
    <cellStyle name="Comma 10 6 17 2 4" xfId="9168" xr:uid="{F875EAD5-7BEA-49A8-85B2-295D3F6204F3}"/>
    <cellStyle name="Comma 10 6 17 2 4 2" xfId="16873" xr:uid="{E84EC2A5-86F5-4C54-9D6D-5F10FFA2B77D}"/>
    <cellStyle name="Comma 10 6 17 2 4 2 2" xfId="49625" xr:uid="{23206B10-0CE7-49D0-BD72-6D1413407EFB}"/>
    <cellStyle name="Comma 10 6 17 2 4 3" xfId="24580" xr:uid="{D39FF14E-418D-472E-8D65-19ED41E08645}"/>
    <cellStyle name="Comma 10 6 17 2 4 3 2" xfId="57331" xr:uid="{ACCA5D3C-A39B-4633-8662-01F3AC1908D1}"/>
    <cellStyle name="Comma 10 6 17 2 4 4" xfId="41920" xr:uid="{D8ED4B99-98D3-4870-9534-88A307ADC15E}"/>
    <cellStyle name="Comma 10 6 17 2 4 5" xfId="32284" xr:uid="{60C4ED0B-487C-4F55-8E94-1060746AD61D}"/>
    <cellStyle name="Comma 10 6 17 2 5" xfId="11095" xr:uid="{D6EC96A3-DA17-4434-A43B-ED58587E1BE0}"/>
    <cellStyle name="Comma 10 6 17 2 5 2" xfId="18800" xr:uid="{005CDA1C-7DEE-45CC-8389-FFA5EA702910}"/>
    <cellStyle name="Comma 10 6 17 2 5 2 2" xfId="51552" xr:uid="{7DABDDF5-19E8-4BB4-A68B-6EF85F83EFFF}"/>
    <cellStyle name="Comma 10 6 17 2 5 3" xfId="26507" xr:uid="{7AA9E292-DEF1-49D3-8A37-7914725F1085}"/>
    <cellStyle name="Comma 10 6 17 2 5 3 2" xfId="59258" xr:uid="{9411744A-668A-423F-9D7D-526A4FC716BA}"/>
    <cellStyle name="Comma 10 6 17 2 5 4" xfId="43847" xr:uid="{14711C1E-637B-4697-87F4-A811AEC31C8C}"/>
    <cellStyle name="Comma 10 6 17 2 5 5" xfId="34211" xr:uid="{45FBD408-EA50-45F3-BEF2-505A67FFA261}"/>
    <cellStyle name="Comma 10 6 17 2 6" xfId="5312" xr:uid="{A9C99C0E-63AC-4FAF-BDE3-357886598E5F}"/>
    <cellStyle name="Comma 10 6 17 2 6 2" xfId="38064" xr:uid="{8A5F1F0C-CF7A-41EB-9B32-3198D4FD97A3}"/>
    <cellStyle name="Comma 10 6 17 2 7" xfId="13024" xr:uid="{53F4DF5E-3FDF-48E1-A6AC-1D2F4F53D420}"/>
    <cellStyle name="Comma 10 6 17 2 7 2" xfId="45776" xr:uid="{086BA2D6-3DA3-4F3A-B75E-5086519244B9}"/>
    <cellStyle name="Comma 10 6 17 2 8" xfId="20731" xr:uid="{52CF21DC-0340-4D12-9DD9-4A05D80D75BB}"/>
    <cellStyle name="Comma 10 6 17 2 8 2" xfId="53482" xr:uid="{1DD395A1-2833-4610-91BC-9B527F41F7D5}"/>
    <cellStyle name="Comma 10 6 17 2 9" xfId="36137" xr:uid="{EFED696D-59DA-4E67-85CE-0BD107EAD856}"/>
    <cellStyle name="Comma 10 6 17 3" xfId="3771" xr:uid="{E1324C7A-2A6D-4B16-91D6-02F6559809F4}"/>
    <cellStyle name="Comma 10 6 17 3 2" xfId="7639" xr:uid="{C09609A6-89DF-4C98-808E-F22CDBC542EB}"/>
    <cellStyle name="Comma 10 6 17 3 2 2" xfId="15344" xr:uid="{6A4E94BF-E395-4E8C-A59C-3EC6FDE29CA5}"/>
    <cellStyle name="Comma 10 6 17 3 2 2 2" xfId="48096" xr:uid="{548E1572-95E3-409F-891F-0E158C8D3F6A}"/>
    <cellStyle name="Comma 10 6 17 3 2 3" xfId="23051" xr:uid="{597CF46F-9A9E-4199-A3DB-549723EF5FEC}"/>
    <cellStyle name="Comma 10 6 17 3 2 3 2" xfId="55802" xr:uid="{913D9341-C1BC-4CE9-BCC9-9CB1BBB9C483}"/>
    <cellStyle name="Comma 10 6 17 3 2 4" xfId="40391" xr:uid="{E271475B-1949-4871-8D54-9DD49E233D32}"/>
    <cellStyle name="Comma 10 6 17 3 2 5" xfId="30755" xr:uid="{8FA5200C-6FAE-41AE-ACB4-B74C9F69318D}"/>
    <cellStyle name="Comma 10 6 17 3 3" xfId="9564" xr:uid="{8B8CBB6A-29A4-4AA7-959D-DB9543E4AB8C}"/>
    <cellStyle name="Comma 10 6 17 3 3 2" xfId="17269" xr:uid="{9EA4B608-601A-4A3F-A982-520EFD7CE0D2}"/>
    <cellStyle name="Comma 10 6 17 3 3 2 2" xfId="50021" xr:uid="{2574D533-D203-4598-B34B-5F54A5417CAC}"/>
    <cellStyle name="Comma 10 6 17 3 3 3" xfId="24976" xr:uid="{177EE913-38E8-4300-8447-B20B00ACDB69}"/>
    <cellStyle name="Comma 10 6 17 3 3 3 2" xfId="57727" xr:uid="{F98BA824-5C82-42E7-9BFC-B512ABABCB31}"/>
    <cellStyle name="Comma 10 6 17 3 3 4" xfId="42316" xr:uid="{7F95A799-AB26-45B0-AF41-07085DE159E0}"/>
    <cellStyle name="Comma 10 6 17 3 3 5" xfId="32680" xr:uid="{10B7A11F-7860-474D-A47C-8AB16DAB61D1}"/>
    <cellStyle name="Comma 10 6 17 3 4" xfId="11491" xr:uid="{803DF2E8-13F5-4DCA-9F2B-8929E16FE809}"/>
    <cellStyle name="Comma 10 6 17 3 4 2" xfId="19196" xr:uid="{F3926F5B-420A-4AE0-B3E6-A12A3AF6C21E}"/>
    <cellStyle name="Comma 10 6 17 3 4 2 2" xfId="51948" xr:uid="{0F3B6191-B1A3-4998-90CE-586168CB895F}"/>
    <cellStyle name="Comma 10 6 17 3 4 3" xfId="26903" xr:uid="{AE7921B8-2F98-4D73-8752-DA82664F9A8F}"/>
    <cellStyle name="Comma 10 6 17 3 4 3 2" xfId="59654" xr:uid="{19353515-6D0C-46B2-BCFA-934F304CF71F}"/>
    <cellStyle name="Comma 10 6 17 3 4 4" xfId="44243" xr:uid="{316670CB-B594-4443-A7D4-439A5EBA97AB}"/>
    <cellStyle name="Comma 10 6 17 3 4 5" xfId="34607" xr:uid="{CC9C5928-64F4-4E8A-95FB-FD48CC9FA91C}"/>
    <cellStyle name="Comma 10 6 17 3 5" xfId="5708" xr:uid="{6FF266E3-7BCA-4B41-85A1-5483F7557919}"/>
    <cellStyle name="Comma 10 6 17 3 5 2" xfId="38460" xr:uid="{19257F34-530A-404B-B15F-C26EA996EA21}"/>
    <cellStyle name="Comma 10 6 17 3 6" xfId="13420" xr:uid="{E99E709D-C68A-42D9-A592-13ADCE072956}"/>
    <cellStyle name="Comma 10 6 17 3 6 2" xfId="46172" xr:uid="{6C025AB9-80B6-49C4-8CAA-07ED6A766FEF}"/>
    <cellStyle name="Comma 10 6 17 3 7" xfId="21127" xr:uid="{B06EA694-FD31-4855-A335-6253632C2DE5}"/>
    <cellStyle name="Comma 10 6 17 3 7 2" xfId="53878" xr:uid="{A537010D-3B90-4403-A27C-B62261C729F5}"/>
    <cellStyle name="Comma 10 6 17 3 8" xfId="36533" xr:uid="{77D8DE24-4BFC-44B0-8184-701693429BDD}"/>
    <cellStyle name="Comma 10 6 17 3 9" xfId="28831" xr:uid="{EA3B37F8-0890-4B85-96DD-11E075D66A99}"/>
    <cellStyle name="Comma 10 6 17 4" xfId="6882" xr:uid="{22185329-922D-4B9C-A70A-FE6785693399}"/>
    <cellStyle name="Comma 10 6 17 4 2" xfId="14590" xr:uid="{0702E5A0-2D2D-483C-BA79-B72B4F270649}"/>
    <cellStyle name="Comma 10 6 17 4 2 2" xfId="47342" xr:uid="{369139CA-005D-4478-9CC8-DC7C0CC65279}"/>
    <cellStyle name="Comma 10 6 17 4 3" xfId="22297" xr:uid="{94F48DAF-1B21-42C3-A35C-179AE38FF10D}"/>
    <cellStyle name="Comma 10 6 17 4 3 2" xfId="55048" xr:uid="{1EA4334B-2996-47A6-8754-9D8197C918EA}"/>
    <cellStyle name="Comma 10 6 17 4 4" xfId="39634" xr:uid="{C7283D09-E534-4336-A334-3F7865D5744C}"/>
    <cellStyle name="Comma 10 6 17 4 5" xfId="30001" xr:uid="{5C596E54-2D1B-4574-A0D5-85A791DAA88D}"/>
    <cellStyle name="Comma 10 6 17 5" xfId="8809" xr:uid="{D167C548-6A6D-4D10-B152-B5AF1A68C879}"/>
    <cellStyle name="Comma 10 6 17 5 2" xfId="16514" xr:uid="{EADDBEA0-0EBC-451A-AB6D-D43F8821D0D7}"/>
    <cellStyle name="Comma 10 6 17 5 2 2" xfId="49266" xr:uid="{9E8C7E93-B5F8-4E7D-8299-47AFFC6DC0CC}"/>
    <cellStyle name="Comma 10 6 17 5 3" xfId="24221" xr:uid="{DDBF991C-FC86-48D5-B33B-E130594D7319}"/>
    <cellStyle name="Comma 10 6 17 5 3 2" xfId="56972" xr:uid="{C116DB44-9A90-4BA2-8410-82E6786E0F41}"/>
    <cellStyle name="Comma 10 6 17 5 4" xfId="41561" xr:uid="{D2C77A2A-AAB4-4B43-903C-3EE1BC089ED5}"/>
    <cellStyle name="Comma 10 6 17 5 5" xfId="31925" xr:uid="{4558C90F-CC86-47D8-8867-0588D714729E}"/>
    <cellStyle name="Comma 10 6 17 6" xfId="10735" xr:uid="{7D5B794C-8D32-4109-8E65-AADF2D2F96E4}"/>
    <cellStyle name="Comma 10 6 17 6 2" xfId="18440" xr:uid="{44A08C36-8F55-4715-B107-58438B5456BD}"/>
    <cellStyle name="Comma 10 6 17 6 2 2" xfId="51192" xr:uid="{E4E224BE-D0AA-408E-92DE-11157DF62719}"/>
    <cellStyle name="Comma 10 6 17 6 3" xfId="26147" xr:uid="{68473A6D-4EC5-4C43-A63C-D4E9D9351C9A}"/>
    <cellStyle name="Comma 10 6 17 6 3 2" xfId="58898" xr:uid="{1F805D35-5DBE-41AF-B145-0897A241FCB0}"/>
    <cellStyle name="Comma 10 6 17 6 4" xfId="43487" xr:uid="{8165620D-ECBB-4E24-B12B-BEB004EDD9ED}"/>
    <cellStyle name="Comma 10 6 17 6 5" xfId="33851" xr:uid="{F776822A-E63A-49A7-A34C-F1CD3F2A0C32}"/>
    <cellStyle name="Comma 10 6 17 7" xfId="4953" xr:uid="{CB360A3F-AD5F-4C47-8C92-826636E1D30F}"/>
    <cellStyle name="Comma 10 6 17 7 2" xfId="37705" xr:uid="{82F671D6-27AC-4B36-8D81-9896F4BB276F}"/>
    <cellStyle name="Comma 10 6 17 8" xfId="12665" xr:uid="{6C6D018C-D583-49B5-9497-A0384DF694B0}"/>
    <cellStyle name="Comma 10 6 17 8 2" xfId="45417" xr:uid="{AE6B9A08-836F-444D-8494-117E4F43FC54}"/>
    <cellStyle name="Comma 10 6 17 9" xfId="20373" xr:uid="{1979FC67-1155-4E8F-9D6E-0602C4056AA6}"/>
    <cellStyle name="Comma 10 6 17 9 2" xfId="53124" xr:uid="{C039310F-B677-496C-B87A-E757E8A00A61}"/>
    <cellStyle name="Comma 10 6 18" xfId="2242" xr:uid="{F84A0050-9A0A-41ED-A2E0-9951E9B18C5A}"/>
    <cellStyle name="Comma 10 6 18 10" xfId="28427" xr:uid="{A9609AB8-6F80-4F42-80CD-3F87ABEE191A}"/>
    <cellStyle name="Comma 10 6 18 11" xfId="3367" xr:uid="{E8E81017-35D5-4F2B-801C-66884A5A952B}"/>
    <cellStyle name="Comma 10 6 18 12" xfId="61258" xr:uid="{64C83E87-5AD7-4105-8EEC-152EB9486639}"/>
    <cellStyle name="Comma 10 6 18 2" xfId="4213" xr:uid="{E49C4D73-355E-4177-808D-6CCE50155FF1}"/>
    <cellStyle name="Comma 10 6 18 2 2" xfId="8076" xr:uid="{9FCFBE31-849D-4177-92B1-08714E3DAEB1}"/>
    <cellStyle name="Comma 10 6 18 2 2 2" xfId="15781" xr:uid="{08283EB3-0611-4F23-A2A1-C649AACE9F43}"/>
    <cellStyle name="Comma 10 6 18 2 2 2 2" xfId="48533" xr:uid="{42B26A66-8484-4BA2-8EB2-E51CB295473B}"/>
    <cellStyle name="Comma 10 6 18 2 2 3" xfId="23488" xr:uid="{0FFB5C3D-D8F0-4F72-BFD5-68979689919C}"/>
    <cellStyle name="Comma 10 6 18 2 2 3 2" xfId="56239" xr:uid="{92E36F74-14A1-47DB-AE21-8EFA001359E4}"/>
    <cellStyle name="Comma 10 6 18 2 2 4" xfId="40828" xr:uid="{67B7D6F0-76EE-4DF8-8755-00C6103E5424}"/>
    <cellStyle name="Comma 10 6 18 2 2 5" xfId="31192" xr:uid="{369C9031-A126-45B9-940F-F5314BCB136E}"/>
    <cellStyle name="Comma 10 6 18 2 3" xfId="10001" xr:uid="{43CF10EB-A86B-47B3-9F9E-359C3C8FDB11}"/>
    <cellStyle name="Comma 10 6 18 2 3 2" xfId="17706" xr:uid="{84C532F8-B110-4C7A-A4CA-1B5F57A1EA8C}"/>
    <cellStyle name="Comma 10 6 18 2 3 2 2" xfId="50458" xr:uid="{EDD7AA72-6999-4FD3-A3DF-06C9B20797E8}"/>
    <cellStyle name="Comma 10 6 18 2 3 3" xfId="25413" xr:uid="{766BCED1-80A3-4C24-8D15-2B5E4E6FF518}"/>
    <cellStyle name="Comma 10 6 18 2 3 3 2" xfId="58164" xr:uid="{ED646842-8661-4036-805E-E04B25D0988E}"/>
    <cellStyle name="Comma 10 6 18 2 3 4" xfId="42753" xr:uid="{DD7217C8-DB36-4B1A-B0DE-A4A2F1658813}"/>
    <cellStyle name="Comma 10 6 18 2 3 5" xfId="33117" xr:uid="{1569027D-A2A8-4DFB-ABE4-A7DE44A469A5}"/>
    <cellStyle name="Comma 10 6 18 2 4" xfId="11928" xr:uid="{A6D6BBD7-DE94-4EB5-B1BE-AA4EA8B5293C}"/>
    <cellStyle name="Comma 10 6 18 2 4 2" xfId="19633" xr:uid="{F790CCD5-CE4E-441C-ABCE-E144E8492704}"/>
    <cellStyle name="Comma 10 6 18 2 4 2 2" xfId="52385" xr:uid="{408DE1E4-430F-425A-B8D8-DDD70799606E}"/>
    <cellStyle name="Comma 10 6 18 2 4 3" xfId="27340" xr:uid="{76B50969-AE58-4312-B86C-04500B5121D4}"/>
    <cellStyle name="Comma 10 6 18 2 4 3 2" xfId="60091" xr:uid="{210115CB-8AA7-4825-BC59-2DE3B577D84A}"/>
    <cellStyle name="Comma 10 6 18 2 4 4" xfId="44680" xr:uid="{5F00A833-83F3-4229-8B93-18E10BD688FF}"/>
    <cellStyle name="Comma 10 6 18 2 4 5" xfId="35044" xr:uid="{13C59AFC-7EE3-4098-B4E3-40EE76FAADC2}"/>
    <cellStyle name="Comma 10 6 18 2 5" xfId="6145" xr:uid="{A44D8902-C8ED-4BF3-8CB1-D588BE2BA5C7}"/>
    <cellStyle name="Comma 10 6 18 2 5 2" xfId="38897" xr:uid="{F9E487BD-5942-4F53-8721-2ED1D98DE53F}"/>
    <cellStyle name="Comma 10 6 18 2 6" xfId="13857" xr:uid="{C0AA65E5-8AE2-452B-A924-7DCB7C11E3F6}"/>
    <cellStyle name="Comma 10 6 18 2 6 2" xfId="46609" xr:uid="{4CB7A2E9-408F-4387-8A9E-7434A3585963}"/>
    <cellStyle name="Comma 10 6 18 2 7" xfId="21564" xr:uid="{54071A4D-8B73-4A2E-9F5E-80F6AC91AB6B}"/>
    <cellStyle name="Comma 10 6 18 2 7 2" xfId="54315" xr:uid="{6359D396-E61A-4852-B523-060A2D4FB6D7}"/>
    <cellStyle name="Comma 10 6 18 2 8" xfId="36970" xr:uid="{8F26737C-4B62-4AB2-BDA4-ED3630F5FB8B}"/>
    <cellStyle name="Comma 10 6 18 2 9" xfId="29268" xr:uid="{301A697A-BCFC-4914-ADBD-AD85D40DEC9B}"/>
    <cellStyle name="Comma 10 6 18 3" xfId="7235" xr:uid="{3E004E33-A398-41DF-8755-0AD2CA4F101D}"/>
    <cellStyle name="Comma 10 6 18 3 2" xfId="14940" xr:uid="{10ACA5F3-19C1-47B5-B567-16A266F7E917}"/>
    <cellStyle name="Comma 10 6 18 3 2 2" xfId="47692" xr:uid="{2BFBB136-21C7-4C4A-A1DE-7EE1CD1E9E76}"/>
    <cellStyle name="Comma 10 6 18 3 3" xfId="22647" xr:uid="{BDD921F5-235E-4A5B-83D7-0D967C83F30E}"/>
    <cellStyle name="Comma 10 6 18 3 3 2" xfId="55398" xr:uid="{7D619895-6586-4FA9-9684-DAB4A71726EF}"/>
    <cellStyle name="Comma 10 6 18 3 4" xfId="39987" xr:uid="{C127162B-C64D-42E0-89A8-879E7A3AEFB9}"/>
    <cellStyle name="Comma 10 6 18 3 5" xfId="30351" xr:uid="{4CCBFCA0-09C7-4355-869D-93A1FADCA5CE}"/>
    <cellStyle name="Comma 10 6 18 4" xfId="9160" xr:uid="{0E9A19BB-F0F2-4BFF-B1A0-005EABD7948B}"/>
    <cellStyle name="Comma 10 6 18 4 2" xfId="16865" xr:uid="{71781A45-CD88-4FCC-B0C9-9087E1581095}"/>
    <cellStyle name="Comma 10 6 18 4 2 2" xfId="49617" xr:uid="{46161BF4-7630-42D0-AA3B-304BC8458136}"/>
    <cellStyle name="Comma 10 6 18 4 3" xfId="24572" xr:uid="{C4CB3768-5A63-4C27-9690-CF2A6FFEA412}"/>
    <cellStyle name="Comma 10 6 18 4 3 2" xfId="57323" xr:uid="{2B52C0D6-F3C5-4607-BC4B-EDBB855766CA}"/>
    <cellStyle name="Comma 10 6 18 4 4" xfId="41912" xr:uid="{578735B1-DB73-41C0-9115-6DB5BCC938F8}"/>
    <cellStyle name="Comma 10 6 18 4 5" xfId="32276" xr:uid="{366A2BA5-E84F-4744-9ADF-8A7A0A020A6F}"/>
    <cellStyle name="Comma 10 6 18 5" xfId="11087" xr:uid="{F36D63FF-7A1C-4E11-B8FE-B03590F80CD2}"/>
    <cellStyle name="Comma 10 6 18 5 2" xfId="18792" xr:uid="{FDFF29D9-FCE1-400F-8ECA-A81E0D0BEC0C}"/>
    <cellStyle name="Comma 10 6 18 5 2 2" xfId="51544" xr:uid="{ED1A4F2B-5159-4797-AE88-0B26949BD14C}"/>
    <cellStyle name="Comma 10 6 18 5 3" xfId="26499" xr:uid="{62365C77-2B6E-4303-A016-7EF9E1B4934A}"/>
    <cellStyle name="Comma 10 6 18 5 3 2" xfId="59250" xr:uid="{941422E8-CAF4-4489-BAC8-78B894E633F7}"/>
    <cellStyle name="Comma 10 6 18 5 4" xfId="43839" xr:uid="{65F20173-65F9-47EC-8C99-95A690764B37}"/>
    <cellStyle name="Comma 10 6 18 5 5" xfId="34203" xr:uid="{85557F0D-A3BE-4FFA-9063-42105D321AD5}"/>
    <cellStyle name="Comma 10 6 18 6" xfId="5304" xr:uid="{82D27C77-0811-4956-B10D-C7FEF34804C6}"/>
    <cellStyle name="Comma 10 6 18 6 2" xfId="38056" xr:uid="{F028C432-E590-459D-ACCE-5C01B166E89F}"/>
    <cellStyle name="Comma 10 6 18 7" xfId="13016" xr:uid="{B35A8A2F-954F-48F5-B295-5018C4B5E86B}"/>
    <cellStyle name="Comma 10 6 18 7 2" xfId="45768" xr:uid="{DA4E3B2B-7766-4E7F-88BC-9EF8CA536B23}"/>
    <cellStyle name="Comma 10 6 18 8" xfId="20723" xr:uid="{A0C90022-D87F-4FA8-9C39-6C97E4A296CA}"/>
    <cellStyle name="Comma 10 6 18 8 2" xfId="53474" xr:uid="{648619E8-8A51-48E7-B90B-56FFAEB93CD3}"/>
    <cellStyle name="Comma 10 6 18 9" xfId="36129" xr:uid="{694E56D8-4C4A-46B5-AAD5-1EBB791C4A05}"/>
    <cellStyle name="Comma 10 6 19" xfId="3763" xr:uid="{14960442-054C-4D05-95D2-52A128B0EFC3}"/>
    <cellStyle name="Comma 10 6 19 2" xfId="7631" xr:uid="{CDACA729-F370-4A68-80FA-E43F9A60B243}"/>
    <cellStyle name="Comma 10 6 19 2 2" xfId="15336" xr:uid="{AB810A94-59F7-422B-9CA9-A14D443533B0}"/>
    <cellStyle name="Comma 10 6 19 2 2 2" xfId="48088" xr:uid="{C2FE6749-1E4F-4767-A89B-00B678B161B8}"/>
    <cellStyle name="Comma 10 6 19 2 3" xfId="23043" xr:uid="{C3B1D7D1-EF58-4E74-BFA7-6DFC53DA7F24}"/>
    <cellStyle name="Comma 10 6 19 2 3 2" xfId="55794" xr:uid="{85DC95BD-6C65-4779-A57F-CC10D9376EC0}"/>
    <cellStyle name="Comma 10 6 19 2 4" xfId="40383" xr:uid="{355F5EC4-1150-408E-B9FD-9871FEC47395}"/>
    <cellStyle name="Comma 10 6 19 2 5" xfId="30747" xr:uid="{A413A2E9-EAD6-4D84-830D-C55A45FFC7B5}"/>
    <cellStyle name="Comma 10 6 19 3" xfId="9556" xr:uid="{9CB9D1BD-5772-444D-AD4F-B06C36339905}"/>
    <cellStyle name="Comma 10 6 19 3 2" xfId="17261" xr:uid="{0419DB8C-7192-4261-A3DA-5EF6FFEE0A2F}"/>
    <cellStyle name="Comma 10 6 19 3 2 2" xfId="50013" xr:uid="{2CF6B23D-827B-40AD-8052-184463933DA6}"/>
    <cellStyle name="Comma 10 6 19 3 3" xfId="24968" xr:uid="{015FBDB6-FA83-4300-9D33-881C38D2BBB7}"/>
    <cellStyle name="Comma 10 6 19 3 3 2" xfId="57719" xr:uid="{9769A10C-464F-46EF-8C50-392A65346BA1}"/>
    <cellStyle name="Comma 10 6 19 3 4" xfId="42308" xr:uid="{D039C5AE-258D-4061-ABF6-15FA00B67A9B}"/>
    <cellStyle name="Comma 10 6 19 3 5" xfId="32672" xr:uid="{1D8F1B4C-5685-4399-A0E5-B2C36A706F7D}"/>
    <cellStyle name="Comma 10 6 19 4" xfId="11483" xr:uid="{58E3F026-17E5-471C-84B9-4FB9653D6F18}"/>
    <cellStyle name="Comma 10 6 19 4 2" xfId="19188" xr:uid="{6AB2C90C-B7C8-47CB-A011-A23DA1D82251}"/>
    <cellStyle name="Comma 10 6 19 4 2 2" xfId="51940" xr:uid="{36E00D33-6FBB-443B-9D90-939E7F3B23ED}"/>
    <cellStyle name="Comma 10 6 19 4 3" xfId="26895" xr:uid="{CF004E93-5D21-49C7-B39F-52452F013F0A}"/>
    <cellStyle name="Comma 10 6 19 4 3 2" xfId="59646" xr:uid="{A2923AFF-9B1F-4024-8938-CD32F69EE51B}"/>
    <cellStyle name="Comma 10 6 19 4 4" xfId="44235" xr:uid="{E05CC7C5-6DD5-45EB-B0D9-D49F30A3BAC6}"/>
    <cellStyle name="Comma 10 6 19 4 5" xfId="34599" xr:uid="{2E6FD573-E67C-4D42-8B65-B0A577039611}"/>
    <cellStyle name="Comma 10 6 19 5" xfId="5700" xr:uid="{8FC077A8-D1CB-46CB-88FB-A89A714F61D6}"/>
    <cellStyle name="Comma 10 6 19 5 2" xfId="38452" xr:uid="{7FAF33F4-0307-423B-AFCD-7C6AE889BF80}"/>
    <cellStyle name="Comma 10 6 19 6" xfId="13412" xr:uid="{81F221D5-2B51-4251-A54D-F065BFDCBF31}"/>
    <cellStyle name="Comma 10 6 19 6 2" xfId="46164" xr:uid="{800494B3-F144-4832-8E53-69CC7899F335}"/>
    <cellStyle name="Comma 10 6 19 7" xfId="21119" xr:uid="{71A64D13-80B1-4786-BF96-8999BC2E7224}"/>
    <cellStyle name="Comma 10 6 19 7 2" xfId="53870" xr:uid="{F20572B8-C7C1-4D51-A12A-207B1EEC86C0}"/>
    <cellStyle name="Comma 10 6 19 8" xfId="36525" xr:uid="{BBD8251B-725C-49B3-A3FC-F4145710A785}"/>
    <cellStyle name="Comma 10 6 19 9" xfId="28823" xr:uid="{42B86E6F-2D0F-4958-A7BE-ACAA8E1BA878}"/>
    <cellStyle name="Comma 10 6 2" xfId="739" xr:uid="{547BD4B1-1F90-4300-A25F-C4266F5CD1D8}"/>
    <cellStyle name="Comma 10 6 2 10" xfId="35780" xr:uid="{AAD8D8D9-E04F-4C17-BA31-3A66506E3909}"/>
    <cellStyle name="Comma 10 6 2 11" xfId="28078" xr:uid="{EF977709-D99E-4500-8D30-30E3724A0EC7}"/>
    <cellStyle name="Comma 10 6 2 12" xfId="2967" xr:uid="{B402653B-5B66-4BE6-993D-184ED896850D}"/>
    <cellStyle name="Comma 10 6 2 13" xfId="60551" xr:uid="{09E5536B-10C1-4576-A8D7-1DAF4A71F4AE}"/>
    <cellStyle name="Comma 10 6 2 2" xfId="2251" xr:uid="{71952DBE-D1D6-42F7-BC4B-A364B9753A28}"/>
    <cellStyle name="Comma 10 6 2 2 10" xfId="28436" xr:uid="{D5FFF408-96BD-44A0-A441-2305AF537329}"/>
    <cellStyle name="Comma 10 6 2 2 11" xfId="3376" xr:uid="{51C3204C-A309-455F-A81A-14878CFF0A75}"/>
    <cellStyle name="Comma 10 6 2 2 12" xfId="61267" xr:uid="{D20ACB73-D2DE-4991-8402-48941D162352}"/>
    <cellStyle name="Comma 10 6 2 2 2" xfId="4222" xr:uid="{3D88840B-9CC8-44D8-8E5A-4476D9D34C7F}"/>
    <cellStyle name="Comma 10 6 2 2 2 2" xfId="8085" xr:uid="{1D236F51-71F1-4D32-AE47-5A2B617E6C88}"/>
    <cellStyle name="Comma 10 6 2 2 2 2 2" xfId="15790" xr:uid="{A8B3A2E1-DBE7-46CD-95AA-6F0262EC8E11}"/>
    <cellStyle name="Comma 10 6 2 2 2 2 2 2" xfId="48542" xr:uid="{7308696F-A732-474C-9210-821051AC0628}"/>
    <cellStyle name="Comma 10 6 2 2 2 2 3" xfId="23497" xr:uid="{4114E53F-BDDC-4513-919A-AF2C00521BD9}"/>
    <cellStyle name="Comma 10 6 2 2 2 2 3 2" xfId="56248" xr:uid="{E0C558B1-E047-49AA-8E2F-D8A41C4D6BA2}"/>
    <cellStyle name="Comma 10 6 2 2 2 2 4" xfId="40837" xr:uid="{85CC5596-8E16-41BC-B4E3-444DF402FE3C}"/>
    <cellStyle name="Comma 10 6 2 2 2 2 5" xfId="31201" xr:uid="{095EE2B2-ECFD-4791-922B-29D92D12057F}"/>
    <cellStyle name="Comma 10 6 2 2 2 3" xfId="10010" xr:uid="{4B89D839-AF7A-4BBD-B0F1-F09F09271A05}"/>
    <cellStyle name="Comma 10 6 2 2 2 3 2" xfId="17715" xr:uid="{8CCD90F8-ABB6-4AF0-A2A6-0D131BD11C8D}"/>
    <cellStyle name="Comma 10 6 2 2 2 3 2 2" xfId="50467" xr:uid="{9A933B03-FE52-483A-87BD-17BA6B3F42A5}"/>
    <cellStyle name="Comma 10 6 2 2 2 3 3" xfId="25422" xr:uid="{FE7C3BD6-64DC-4D04-86CB-2A7CE3419C53}"/>
    <cellStyle name="Comma 10 6 2 2 2 3 3 2" xfId="58173" xr:uid="{6D9BA400-2F8E-4EC2-8140-E5A1D2D71E24}"/>
    <cellStyle name="Comma 10 6 2 2 2 3 4" xfId="42762" xr:uid="{B64E6D77-6382-442B-8FC7-73C9520AFB93}"/>
    <cellStyle name="Comma 10 6 2 2 2 3 5" xfId="33126" xr:uid="{4D1ACD16-768F-4E84-A2A5-BC37BF1F0079}"/>
    <cellStyle name="Comma 10 6 2 2 2 4" xfId="11937" xr:uid="{44CD14D2-701B-4956-A233-14FD057F3904}"/>
    <cellStyle name="Comma 10 6 2 2 2 4 2" xfId="19642" xr:uid="{222E9FD6-9E8D-42FD-9218-B873516C063B}"/>
    <cellStyle name="Comma 10 6 2 2 2 4 2 2" xfId="52394" xr:uid="{EC6F15BD-7B1B-4CCE-AF71-ADC584EF9A2C}"/>
    <cellStyle name="Comma 10 6 2 2 2 4 3" xfId="27349" xr:uid="{C6FBB1B5-96D7-4035-84A7-29F1BFDF581E}"/>
    <cellStyle name="Comma 10 6 2 2 2 4 3 2" xfId="60100" xr:uid="{DE7318D9-5BBF-436E-9131-DB6F35D241FB}"/>
    <cellStyle name="Comma 10 6 2 2 2 4 4" xfId="44689" xr:uid="{C1D29603-71A7-4BCF-AF45-8857FE80A85F}"/>
    <cellStyle name="Comma 10 6 2 2 2 4 5" xfId="35053" xr:uid="{B45AECD0-87FE-4B1D-B7D4-1395D69AA6A2}"/>
    <cellStyle name="Comma 10 6 2 2 2 5" xfId="6154" xr:uid="{ADFB8052-78F3-4176-90C4-436F3C1ADDAD}"/>
    <cellStyle name="Comma 10 6 2 2 2 5 2" xfId="38906" xr:uid="{ACCF3B6D-5DC7-4C1D-ABD0-3A0BA92ADEEF}"/>
    <cellStyle name="Comma 10 6 2 2 2 6" xfId="13866" xr:uid="{77A288BB-AAD7-441C-9DA7-EB977EAB53BB}"/>
    <cellStyle name="Comma 10 6 2 2 2 6 2" xfId="46618" xr:uid="{0954B037-72F5-424E-A8D8-357225CEE5FF}"/>
    <cellStyle name="Comma 10 6 2 2 2 7" xfId="21573" xr:uid="{C5437473-7E8B-48E5-8485-F9E96F609772}"/>
    <cellStyle name="Comma 10 6 2 2 2 7 2" xfId="54324" xr:uid="{23321DBA-FE64-43FC-8F8A-4BAE38364D7C}"/>
    <cellStyle name="Comma 10 6 2 2 2 8" xfId="36979" xr:uid="{84B79C12-3374-4B15-BF19-ACCE871384B8}"/>
    <cellStyle name="Comma 10 6 2 2 2 9" xfId="29277" xr:uid="{0D1592C9-B550-45F3-B1B1-AAD20D586433}"/>
    <cellStyle name="Comma 10 6 2 2 3" xfId="7244" xr:uid="{ABC99FF7-5D47-4CD7-946F-2D6F9E2F84B9}"/>
    <cellStyle name="Comma 10 6 2 2 3 2" xfId="14949" xr:uid="{B867D8BD-5931-4BB8-8E26-6A39391F30E7}"/>
    <cellStyle name="Comma 10 6 2 2 3 2 2" xfId="47701" xr:uid="{13E9584C-1E19-4375-9128-4BFC2BF2BDEE}"/>
    <cellStyle name="Comma 10 6 2 2 3 3" xfId="22656" xr:uid="{91F6E393-30AB-4D08-90C7-718C2F1DB8C1}"/>
    <cellStyle name="Comma 10 6 2 2 3 3 2" xfId="55407" xr:uid="{EEFBF8B7-46A2-4E0B-92FB-21C55B1109E9}"/>
    <cellStyle name="Comma 10 6 2 2 3 4" xfId="39996" xr:uid="{78368638-4539-4FBD-BD50-7C37358B3397}"/>
    <cellStyle name="Comma 10 6 2 2 3 5" xfId="30360" xr:uid="{E5498786-F47E-412B-B61C-761D58D1343D}"/>
    <cellStyle name="Comma 10 6 2 2 4" xfId="9169" xr:uid="{E201F04A-2CEE-4813-9E88-8F32A64DDEE1}"/>
    <cellStyle name="Comma 10 6 2 2 4 2" xfId="16874" xr:uid="{B501883C-5CBD-4E63-9F01-7617940D51F0}"/>
    <cellStyle name="Comma 10 6 2 2 4 2 2" xfId="49626" xr:uid="{25324107-8C11-4FE6-8C00-37A525585C4B}"/>
    <cellStyle name="Comma 10 6 2 2 4 3" xfId="24581" xr:uid="{82E883F4-A667-4752-A5B6-BE51BA9D491A}"/>
    <cellStyle name="Comma 10 6 2 2 4 3 2" xfId="57332" xr:uid="{BFF1632E-46D4-4473-AEAD-593BB12B9EB1}"/>
    <cellStyle name="Comma 10 6 2 2 4 4" xfId="41921" xr:uid="{D7272C5F-762A-4710-8B45-0F3DB4047EBD}"/>
    <cellStyle name="Comma 10 6 2 2 4 5" xfId="32285" xr:uid="{C8CF43B8-A144-487D-B54D-80A3D108468A}"/>
    <cellStyle name="Comma 10 6 2 2 5" xfId="11096" xr:uid="{69A867DF-4D16-4D2B-9C08-1682A77DC473}"/>
    <cellStyle name="Comma 10 6 2 2 5 2" xfId="18801" xr:uid="{7B9199C9-4D63-453E-8622-97B5DB302C3A}"/>
    <cellStyle name="Comma 10 6 2 2 5 2 2" xfId="51553" xr:uid="{0DF2390D-D511-4D8A-84C0-6E1493A8115A}"/>
    <cellStyle name="Comma 10 6 2 2 5 3" xfId="26508" xr:uid="{03119BA3-0458-4D81-8009-A15742E6D461}"/>
    <cellStyle name="Comma 10 6 2 2 5 3 2" xfId="59259" xr:uid="{767F823A-216C-4118-808C-B685D49EF43A}"/>
    <cellStyle name="Comma 10 6 2 2 5 4" xfId="43848" xr:uid="{D645D981-39CE-4A4C-8901-CD9536404C8D}"/>
    <cellStyle name="Comma 10 6 2 2 5 5" xfId="34212" xr:uid="{C0CCB8F8-0D75-450A-9FBE-8F17AB184D52}"/>
    <cellStyle name="Comma 10 6 2 2 6" xfId="5313" xr:uid="{E5C0E5F8-9145-43D7-A24B-BDABA0B4F246}"/>
    <cellStyle name="Comma 10 6 2 2 6 2" xfId="38065" xr:uid="{7199C8EE-A1F9-434F-90CF-8727F2AF2229}"/>
    <cellStyle name="Comma 10 6 2 2 7" xfId="13025" xr:uid="{CC05C35F-376B-42C3-9E39-2B56B1596E2B}"/>
    <cellStyle name="Comma 10 6 2 2 7 2" xfId="45777" xr:uid="{D588CB99-D6BE-465D-84B3-48606CDD1DA5}"/>
    <cellStyle name="Comma 10 6 2 2 8" xfId="20732" xr:uid="{19B7253F-4C77-433D-A7E6-1DBC66E4124D}"/>
    <cellStyle name="Comma 10 6 2 2 8 2" xfId="53483" xr:uid="{F473C1FB-0DD8-4B5D-9A0C-DBE6F6101DD0}"/>
    <cellStyle name="Comma 10 6 2 2 9" xfId="36138" xr:uid="{25FD6DBA-F8CC-43A4-BDEF-716BBA545127}"/>
    <cellStyle name="Comma 10 6 2 3" xfId="3772" xr:uid="{87E9AEDD-A544-49E1-B6F5-80BB742C4AFD}"/>
    <cellStyle name="Comma 10 6 2 3 2" xfId="7640" xr:uid="{30EB1494-9027-4E1E-9321-8FD6BD4A0336}"/>
    <cellStyle name="Comma 10 6 2 3 2 2" xfId="15345" xr:uid="{1E061D90-8B05-4275-A74F-00F9A42AA85D}"/>
    <cellStyle name="Comma 10 6 2 3 2 2 2" xfId="48097" xr:uid="{25283907-4984-4EFE-89F8-F3CD5E16BCBE}"/>
    <cellStyle name="Comma 10 6 2 3 2 3" xfId="23052" xr:uid="{ACADC8E5-A077-490D-B937-1F235ECF1C71}"/>
    <cellStyle name="Comma 10 6 2 3 2 3 2" xfId="55803" xr:uid="{AD051099-2961-4F72-BF24-5F3DD2B27BA4}"/>
    <cellStyle name="Comma 10 6 2 3 2 4" xfId="40392" xr:uid="{A6ABB72B-46C1-4614-B0E9-4996AA267702}"/>
    <cellStyle name="Comma 10 6 2 3 2 5" xfId="30756" xr:uid="{DBED40B4-7AC6-40DE-8F35-2A20D5412B97}"/>
    <cellStyle name="Comma 10 6 2 3 3" xfId="9565" xr:uid="{4E2AFCED-566A-47DD-AF72-56C9485E0C74}"/>
    <cellStyle name="Comma 10 6 2 3 3 2" xfId="17270" xr:uid="{06EF48C5-C1FE-4251-A673-5A8DFB649117}"/>
    <cellStyle name="Comma 10 6 2 3 3 2 2" xfId="50022" xr:uid="{02CD006F-4DFD-44BC-8A42-400E5BC74E23}"/>
    <cellStyle name="Comma 10 6 2 3 3 3" xfId="24977" xr:uid="{83CB436C-AF05-4124-8AA1-5C510235CAA5}"/>
    <cellStyle name="Comma 10 6 2 3 3 3 2" xfId="57728" xr:uid="{606DE93B-C43A-4F5B-BD42-182F4412919E}"/>
    <cellStyle name="Comma 10 6 2 3 3 4" xfId="42317" xr:uid="{AC5EC0D0-61C3-4FAA-B721-6669E3B205E2}"/>
    <cellStyle name="Comma 10 6 2 3 3 5" xfId="32681" xr:uid="{C4DAA369-8EC4-4FE6-BA97-6BC59D873D56}"/>
    <cellStyle name="Comma 10 6 2 3 4" xfId="11492" xr:uid="{042C3878-0D87-4F94-9085-2ABE8F000AAB}"/>
    <cellStyle name="Comma 10 6 2 3 4 2" xfId="19197" xr:uid="{D1AAB1FF-CF86-43CA-B1BA-AE79A6D87629}"/>
    <cellStyle name="Comma 10 6 2 3 4 2 2" xfId="51949" xr:uid="{82A888C5-02DD-4D60-94CD-2EEA17DC5A51}"/>
    <cellStyle name="Comma 10 6 2 3 4 3" xfId="26904" xr:uid="{2A2A6854-9A00-462D-95C6-B2ACF4BF8353}"/>
    <cellStyle name="Comma 10 6 2 3 4 3 2" xfId="59655" xr:uid="{79059F0E-5FF4-499B-843E-6F9450698662}"/>
    <cellStyle name="Comma 10 6 2 3 4 4" xfId="44244" xr:uid="{E92BF187-023E-4D9E-BF4E-4CBB0B321DD7}"/>
    <cellStyle name="Comma 10 6 2 3 4 5" xfId="34608" xr:uid="{E56F2F87-AAE4-4F13-9092-64E6A7A601E7}"/>
    <cellStyle name="Comma 10 6 2 3 5" xfId="5709" xr:uid="{9B4575D2-1CBE-4FF7-8BB2-68AC10B79DCD}"/>
    <cellStyle name="Comma 10 6 2 3 5 2" xfId="38461" xr:uid="{2EE99C7C-B80A-4A98-9EFF-F839A095654E}"/>
    <cellStyle name="Comma 10 6 2 3 6" xfId="13421" xr:uid="{5EBBE099-679D-45FC-9A67-633A2C104587}"/>
    <cellStyle name="Comma 10 6 2 3 6 2" xfId="46173" xr:uid="{8CA12097-B387-4E74-8FDE-DFDC6B0D623E}"/>
    <cellStyle name="Comma 10 6 2 3 7" xfId="21128" xr:uid="{E99D9A8A-ECF9-49D0-8529-C0D8B2F2172E}"/>
    <cellStyle name="Comma 10 6 2 3 7 2" xfId="53879" xr:uid="{34E7E331-4ABF-4731-93D7-69934BA75B23}"/>
    <cellStyle name="Comma 10 6 2 3 8" xfId="36534" xr:uid="{98E72B53-0FAD-4A73-A74C-D4B5F84C287F}"/>
    <cellStyle name="Comma 10 6 2 3 9" xfId="28832" xr:uid="{A9238C2F-D0E7-47A0-8AB4-3E51B1604CD0}"/>
    <cellStyle name="Comma 10 6 2 4" xfId="6883" xr:uid="{0A9128C9-5C50-4654-B34B-D8A8E4A1A773}"/>
    <cellStyle name="Comma 10 6 2 4 2" xfId="14591" xr:uid="{E2678433-DD41-4271-98E7-97376EC4A604}"/>
    <cellStyle name="Comma 10 6 2 4 2 2" xfId="47343" xr:uid="{CBA424AE-6A2E-44BB-B880-D5F1103F7314}"/>
    <cellStyle name="Comma 10 6 2 4 3" xfId="22298" xr:uid="{76DDA966-0228-46FD-AD1B-52F1E270FD13}"/>
    <cellStyle name="Comma 10 6 2 4 3 2" xfId="55049" xr:uid="{232108D1-DF1C-4DB2-AC7E-BBD2F6E01F5A}"/>
    <cellStyle name="Comma 10 6 2 4 4" xfId="39635" xr:uid="{F8F0C2FC-E990-424E-9C59-DB0BF048B659}"/>
    <cellStyle name="Comma 10 6 2 4 5" xfId="30002" xr:uid="{63C5AE97-A571-4FFB-9488-DD58D0585F13}"/>
    <cellStyle name="Comma 10 6 2 5" xfId="8810" xr:uid="{647DE9CB-41E8-44BC-BA3A-D535C239FF37}"/>
    <cellStyle name="Comma 10 6 2 5 2" xfId="16515" xr:uid="{06E8A56B-9EE6-4848-BC57-82D44955562F}"/>
    <cellStyle name="Comma 10 6 2 5 2 2" xfId="49267" xr:uid="{DE29CAE8-9ED3-4E8D-A136-F4EE7470529E}"/>
    <cellStyle name="Comma 10 6 2 5 3" xfId="24222" xr:uid="{299F5210-B3AE-4048-BC77-51CB6FC250FB}"/>
    <cellStyle name="Comma 10 6 2 5 3 2" xfId="56973" xr:uid="{66CC748D-9F2E-4367-9EA5-2CB603943EA9}"/>
    <cellStyle name="Comma 10 6 2 5 4" xfId="41562" xr:uid="{9D9ADEFC-7AC5-4F07-9F76-52672AD67A83}"/>
    <cellStyle name="Comma 10 6 2 5 5" xfId="31926" xr:uid="{3BCB9CFD-5312-4CCA-B742-5E3A6DE3D60A}"/>
    <cellStyle name="Comma 10 6 2 6" xfId="10736" xr:uid="{D00542A3-3EC1-4CC5-BFEE-127A300299F0}"/>
    <cellStyle name="Comma 10 6 2 6 2" xfId="18441" xr:uid="{C5653A97-593D-4D26-9ABE-78A999B948D4}"/>
    <cellStyle name="Comma 10 6 2 6 2 2" xfId="51193" xr:uid="{AAD60E2D-6F96-4AFE-BEC4-FC6EEF550B5F}"/>
    <cellStyle name="Comma 10 6 2 6 3" xfId="26148" xr:uid="{7C2F1E4D-0562-4BFD-8C18-8D42E4A90FBF}"/>
    <cellStyle name="Comma 10 6 2 6 3 2" xfId="58899" xr:uid="{AC08CC67-0CA5-4A63-8534-7FA1C502D93E}"/>
    <cellStyle name="Comma 10 6 2 6 4" xfId="43488" xr:uid="{C24E005E-4EE1-4328-B287-E222E2276144}"/>
    <cellStyle name="Comma 10 6 2 6 5" xfId="33852" xr:uid="{80C86AEB-9334-4011-8512-C7CB4C76202A}"/>
    <cellStyle name="Comma 10 6 2 7" xfId="4954" xr:uid="{E00358B7-0DB7-44BD-AEF4-5E2D712CB609}"/>
    <cellStyle name="Comma 10 6 2 7 2" xfId="37706" xr:uid="{6EB1C41A-8224-447E-B2EB-AE9E55908D61}"/>
    <cellStyle name="Comma 10 6 2 8" xfId="12666" xr:uid="{D315A0D0-3AA0-48D1-BCAC-EDF3EF2B60CB}"/>
    <cellStyle name="Comma 10 6 2 8 2" xfId="45418" xr:uid="{D6207F30-4695-4B5F-A58E-EA3A129529B3}"/>
    <cellStyle name="Comma 10 6 2 9" xfId="20374" xr:uid="{33923ACA-DB81-4829-B630-62E7640E4DB5}"/>
    <cellStyle name="Comma 10 6 2 9 2" xfId="53125" xr:uid="{76D553F7-4882-420C-9F96-6CF4F8C7C97B}"/>
    <cellStyle name="Comma 10 6 20" xfId="6874" xr:uid="{58E86697-DB0A-46D5-A1C2-002F0CA78470}"/>
    <cellStyle name="Comma 10 6 20 2" xfId="14582" xr:uid="{B336FB92-2F31-444D-81A7-5F764B19E80F}"/>
    <cellStyle name="Comma 10 6 20 2 2" xfId="47334" xr:uid="{FAE557D8-7123-4268-9DB3-2F48F00D5509}"/>
    <cellStyle name="Comma 10 6 20 3" xfId="22289" xr:uid="{2BFCA0FE-6541-4B04-AA19-ED3929387FC4}"/>
    <cellStyle name="Comma 10 6 20 3 2" xfId="55040" xr:uid="{A9DC8DC6-0E25-4D18-9BBD-D222F2207D0C}"/>
    <cellStyle name="Comma 10 6 20 4" xfId="39626" xr:uid="{0FD15291-9D52-47F1-9A2C-B90A977EA861}"/>
    <cellStyle name="Comma 10 6 20 5" xfId="29993" xr:uid="{38F6988D-2212-4C95-B73F-AD075C9134FE}"/>
    <cellStyle name="Comma 10 6 21" xfId="8801" xr:uid="{CFDC8A0E-651F-4835-ACB4-85CA72C3DC60}"/>
    <cellStyle name="Comma 10 6 21 2" xfId="16506" xr:uid="{754C587F-8668-44D3-95AD-8D3BE898A2FE}"/>
    <cellStyle name="Comma 10 6 21 2 2" xfId="49258" xr:uid="{7D86CC22-F94D-41BA-9755-D08FB1A80B84}"/>
    <cellStyle name="Comma 10 6 21 3" xfId="24213" xr:uid="{69443E4E-05DC-4077-B535-DCFE473930ED}"/>
    <cellStyle name="Comma 10 6 21 3 2" xfId="56964" xr:uid="{CE384140-AD2C-4F64-8C3B-CBAF25014D16}"/>
    <cellStyle name="Comma 10 6 21 4" xfId="41553" xr:uid="{9235CC0B-B037-4BBF-98D2-8C19A6601A1B}"/>
    <cellStyle name="Comma 10 6 21 5" xfId="31917" xr:uid="{EA75EFEF-6284-4862-9995-B11D3D00002A}"/>
    <cellStyle name="Comma 10 6 22" xfId="10727" xr:uid="{5B985F32-3886-441B-964F-6AA257689138}"/>
    <cellStyle name="Comma 10 6 22 2" xfId="18432" xr:uid="{34F4763E-B5CA-43CB-9232-140648BDF15E}"/>
    <cellStyle name="Comma 10 6 22 2 2" xfId="51184" xr:uid="{E0E7C077-1629-4CB2-8D79-F4E8BA8AB79A}"/>
    <cellStyle name="Comma 10 6 22 3" xfId="26139" xr:uid="{A4082F80-BEC6-4DFE-8C12-D9C8ACB17041}"/>
    <cellStyle name="Comma 10 6 22 3 2" xfId="58890" xr:uid="{B0F65CAB-E9FB-4B4A-8828-8CF9B04A43A7}"/>
    <cellStyle name="Comma 10 6 22 4" xfId="43479" xr:uid="{3E8FE797-8ED8-4793-BF28-9A4B6B92E264}"/>
    <cellStyle name="Comma 10 6 22 5" xfId="33843" xr:uid="{E6D71543-3E1B-403F-8D3E-0EF0B9F33DB0}"/>
    <cellStyle name="Comma 10 6 23" xfId="4945" xr:uid="{9A3230A1-6D65-4BA0-A541-381DC2835F26}"/>
    <cellStyle name="Comma 10 6 23 2" xfId="37697" xr:uid="{E831702A-AA90-4891-8CEB-A5FF1F767EE6}"/>
    <cellStyle name="Comma 10 6 24" xfId="12657" xr:uid="{B297B095-81CE-45A3-8FF8-5EA9A68A2844}"/>
    <cellStyle name="Comma 10 6 24 2" xfId="45409" xr:uid="{B5AB402F-C32C-42EF-A7AF-B230287C10CF}"/>
    <cellStyle name="Comma 10 6 25" xfId="20365" xr:uid="{6F788C89-8853-4194-9012-1A28E5C6A1F5}"/>
    <cellStyle name="Comma 10 6 25 2" xfId="53116" xr:uid="{159F8010-6F28-44DC-97CB-D34817FC298B}"/>
    <cellStyle name="Comma 10 6 26" xfId="35771" xr:uid="{98AF5C65-3A16-47E4-BA79-7B3C6AF32378}"/>
    <cellStyle name="Comma 10 6 27" xfId="28069" xr:uid="{6E2ECF0F-196A-4D90-8D16-7D0E91502F21}"/>
    <cellStyle name="Comma 10 6 28" xfId="2958" xr:uid="{E015D6B5-4C2B-4393-ACCF-F25649E506E6}"/>
    <cellStyle name="Comma 10 6 29" xfId="60542" xr:uid="{B38D5F64-5B0A-4B0A-9F6F-B36DD12198CB}"/>
    <cellStyle name="Comma 10 6 3" xfId="740" xr:uid="{62CD6AB9-B258-4F2C-8BF8-E900F961F442}"/>
    <cellStyle name="Comma 10 6 3 10" xfId="35781" xr:uid="{9A6DC076-0AC1-4E17-8BF6-A1E58CF96AA1}"/>
    <cellStyle name="Comma 10 6 3 11" xfId="28079" xr:uid="{C053205F-199F-48A7-98C2-CE9C581ACB65}"/>
    <cellStyle name="Comma 10 6 3 12" xfId="2968" xr:uid="{BA4AC340-95F1-4C1C-9A90-30B1F6DB78A5}"/>
    <cellStyle name="Comma 10 6 3 13" xfId="60552" xr:uid="{901979C9-E3E7-4A51-9361-FE48A494250E}"/>
    <cellStyle name="Comma 10 6 3 2" xfId="2252" xr:uid="{F283A895-4462-439E-B3B8-7766F439D222}"/>
    <cellStyle name="Comma 10 6 3 2 10" xfId="28437" xr:uid="{D9466EBC-C407-4A5C-9B4A-0F19FFA32584}"/>
    <cellStyle name="Comma 10 6 3 2 11" xfId="3377" xr:uid="{3F1680D9-8746-4A20-8117-96613855D29B}"/>
    <cellStyle name="Comma 10 6 3 2 12" xfId="61268" xr:uid="{304B40FA-2FFA-421B-BFF0-45CBA244560C}"/>
    <cellStyle name="Comma 10 6 3 2 2" xfId="4223" xr:uid="{3EF586E3-B491-4B03-9104-1C8B24D28B56}"/>
    <cellStyle name="Comma 10 6 3 2 2 2" xfId="8086" xr:uid="{829E2224-9C2E-4C81-8196-73E28A6E582B}"/>
    <cellStyle name="Comma 10 6 3 2 2 2 2" xfId="15791" xr:uid="{C2401FAA-B91C-4157-A50E-95CA8CCA9FB3}"/>
    <cellStyle name="Comma 10 6 3 2 2 2 2 2" xfId="48543" xr:uid="{E6F64E03-7E14-4913-92CE-5A653A3B7923}"/>
    <cellStyle name="Comma 10 6 3 2 2 2 3" xfId="23498" xr:uid="{2748FD37-5AAA-4573-9699-559502E6B067}"/>
    <cellStyle name="Comma 10 6 3 2 2 2 3 2" xfId="56249" xr:uid="{FB3C33A3-0B5F-41CC-8170-0025E8AB7D96}"/>
    <cellStyle name="Comma 10 6 3 2 2 2 4" xfId="40838" xr:uid="{F5370E6D-3CC3-4813-A2C1-26A3304336FF}"/>
    <cellStyle name="Comma 10 6 3 2 2 2 5" xfId="31202" xr:uid="{8389E847-2F27-4F37-9154-E3D2A996DB01}"/>
    <cellStyle name="Comma 10 6 3 2 2 3" xfId="10011" xr:uid="{49A08E61-4066-4021-8252-687A4DB0AFF8}"/>
    <cellStyle name="Comma 10 6 3 2 2 3 2" xfId="17716" xr:uid="{91FAA58C-5A0B-4187-B2CE-D92A3682F659}"/>
    <cellStyle name="Comma 10 6 3 2 2 3 2 2" xfId="50468" xr:uid="{088B881F-DB5D-4410-BBC7-E432E1630BD0}"/>
    <cellStyle name="Comma 10 6 3 2 2 3 3" xfId="25423" xr:uid="{85A847FF-A73D-43E7-8A41-49C3CC068BB2}"/>
    <cellStyle name="Comma 10 6 3 2 2 3 3 2" xfId="58174" xr:uid="{1FF693C7-CB03-417C-8599-5BB1CA3475BC}"/>
    <cellStyle name="Comma 10 6 3 2 2 3 4" xfId="42763" xr:uid="{EDD18705-7F8E-481C-85F4-8C74F301CA83}"/>
    <cellStyle name="Comma 10 6 3 2 2 3 5" xfId="33127" xr:uid="{122E3F31-C2DE-4BD6-90BB-2834B7DA618B}"/>
    <cellStyle name="Comma 10 6 3 2 2 4" xfId="11938" xr:uid="{36C1A97C-CEB7-4C26-B01D-0DD2CDB3FD20}"/>
    <cellStyle name="Comma 10 6 3 2 2 4 2" xfId="19643" xr:uid="{72BAA771-B3C5-47AA-AA0C-043FD53A0755}"/>
    <cellStyle name="Comma 10 6 3 2 2 4 2 2" xfId="52395" xr:uid="{29582A1A-92DA-4865-A453-F62B17CBE1FA}"/>
    <cellStyle name="Comma 10 6 3 2 2 4 3" xfId="27350" xr:uid="{5A2AE234-A72A-46FC-B230-63E3C1882ECF}"/>
    <cellStyle name="Comma 10 6 3 2 2 4 3 2" xfId="60101" xr:uid="{50D01571-3A3C-4311-A8EE-6B5A78ED8B0B}"/>
    <cellStyle name="Comma 10 6 3 2 2 4 4" xfId="44690" xr:uid="{889DA234-43A6-4424-9F64-E28025BAEA94}"/>
    <cellStyle name="Comma 10 6 3 2 2 4 5" xfId="35054" xr:uid="{D8954A81-F0D3-420E-A398-E86BD7EE35ED}"/>
    <cellStyle name="Comma 10 6 3 2 2 5" xfId="6155" xr:uid="{DC16E27B-06FB-412E-BC40-262CBC91040B}"/>
    <cellStyle name="Comma 10 6 3 2 2 5 2" xfId="38907" xr:uid="{95105252-B5E2-4ACF-9A67-6BF20788CF1D}"/>
    <cellStyle name="Comma 10 6 3 2 2 6" xfId="13867" xr:uid="{C798B2DB-E5D7-4F38-8702-C20288E92C1B}"/>
    <cellStyle name="Comma 10 6 3 2 2 6 2" xfId="46619" xr:uid="{A9C65159-5413-425F-9775-3FD27636794F}"/>
    <cellStyle name="Comma 10 6 3 2 2 7" xfId="21574" xr:uid="{F53BA539-F470-4340-96D7-F5DEB2BB678A}"/>
    <cellStyle name="Comma 10 6 3 2 2 7 2" xfId="54325" xr:uid="{71E37032-F2A4-4F6E-93EC-37ABC575CA63}"/>
    <cellStyle name="Comma 10 6 3 2 2 8" xfId="36980" xr:uid="{F300A59B-775C-4B43-AE49-4EFC2864BF1B}"/>
    <cellStyle name="Comma 10 6 3 2 2 9" xfId="29278" xr:uid="{333A08FB-E173-45A4-BAF7-B81DBAAD5526}"/>
    <cellStyle name="Comma 10 6 3 2 3" xfId="7245" xr:uid="{CE53FA20-DAF9-4F34-A02E-E055E8DFEDE1}"/>
    <cellStyle name="Comma 10 6 3 2 3 2" xfId="14950" xr:uid="{937791EF-4393-40AD-87AD-8E0518873D96}"/>
    <cellStyle name="Comma 10 6 3 2 3 2 2" xfId="47702" xr:uid="{548DF864-AB12-447C-8891-A6C9FC052D47}"/>
    <cellStyle name="Comma 10 6 3 2 3 3" xfId="22657" xr:uid="{9275D383-1A85-4659-BB38-2E6C8856ABC8}"/>
    <cellStyle name="Comma 10 6 3 2 3 3 2" xfId="55408" xr:uid="{E4A95314-0BC0-476D-9EDE-A4B37E383611}"/>
    <cellStyle name="Comma 10 6 3 2 3 4" xfId="39997" xr:uid="{15E1ED8C-9D36-4EA3-91BF-F9BB20176E17}"/>
    <cellStyle name="Comma 10 6 3 2 3 5" xfId="30361" xr:uid="{0F79FF96-9C23-492C-9C03-828599039782}"/>
    <cellStyle name="Comma 10 6 3 2 4" xfId="9170" xr:uid="{EBC497EA-1554-470A-818D-91C435E09D47}"/>
    <cellStyle name="Comma 10 6 3 2 4 2" xfId="16875" xr:uid="{EAF924D3-B64C-4A96-BE18-D66E8E30BBB4}"/>
    <cellStyle name="Comma 10 6 3 2 4 2 2" xfId="49627" xr:uid="{F1CDBF2E-C43E-4529-B691-95D3AC885D64}"/>
    <cellStyle name="Comma 10 6 3 2 4 3" xfId="24582" xr:uid="{9FBA42F4-2B7D-4323-B355-36F13B12359F}"/>
    <cellStyle name="Comma 10 6 3 2 4 3 2" xfId="57333" xr:uid="{15F11158-FF07-41C8-867C-6D759A45B40E}"/>
    <cellStyle name="Comma 10 6 3 2 4 4" xfId="41922" xr:uid="{131EF575-4E53-429D-8ED2-CEBC6D75057C}"/>
    <cellStyle name="Comma 10 6 3 2 4 5" xfId="32286" xr:uid="{5603225B-5998-4A83-9AAF-52780D67BADC}"/>
    <cellStyle name="Comma 10 6 3 2 5" xfId="11097" xr:uid="{DB8D5C11-3590-4B75-81C1-8FE9558E0699}"/>
    <cellStyle name="Comma 10 6 3 2 5 2" xfId="18802" xr:uid="{1F85054D-2C50-435F-A44B-A0DB470FDB75}"/>
    <cellStyle name="Comma 10 6 3 2 5 2 2" xfId="51554" xr:uid="{83AEBB75-D8F7-4155-8E62-8F3DA0F5367F}"/>
    <cellStyle name="Comma 10 6 3 2 5 3" xfId="26509" xr:uid="{7E16D2C8-E01A-49E2-9916-89FBEEB268F4}"/>
    <cellStyle name="Comma 10 6 3 2 5 3 2" xfId="59260" xr:uid="{EF3298E9-5271-42D1-A6D3-0710BB8E800E}"/>
    <cellStyle name="Comma 10 6 3 2 5 4" xfId="43849" xr:uid="{A468A882-7B74-4903-8755-9F4855C7B2AB}"/>
    <cellStyle name="Comma 10 6 3 2 5 5" xfId="34213" xr:uid="{03BCC88D-0D85-4364-96BD-B49ED2351BCF}"/>
    <cellStyle name="Comma 10 6 3 2 6" xfId="5314" xr:uid="{BF90D555-26A7-42A9-88B3-821469B23833}"/>
    <cellStyle name="Comma 10 6 3 2 6 2" xfId="38066" xr:uid="{F86123AB-D6B9-4B38-BB10-5B354190BBCC}"/>
    <cellStyle name="Comma 10 6 3 2 7" xfId="13026" xr:uid="{CB38E9AF-7AFB-49FD-A570-379C081659E2}"/>
    <cellStyle name="Comma 10 6 3 2 7 2" xfId="45778" xr:uid="{3239F158-2B84-41E8-BA35-A5E5533EFC9E}"/>
    <cellStyle name="Comma 10 6 3 2 8" xfId="20733" xr:uid="{A1B035FD-6456-453A-8702-C89700585988}"/>
    <cellStyle name="Comma 10 6 3 2 8 2" xfId="53484" xr:uid="{AC1E74A3-DFD8-4276-A751-57793D6E6553}"/>
    <cellStyle name="Comma 10 6 3 2 9" xfId="36139" xr:uid="{E5DDE051-D07C-4991-A221-EF83DA59D04B}"/>
    <cellStyle name="Comma 10 6 3 3" xfId="3773" xr:uid="{6D6F3848-A3CB-42EC-9241-B47946BCF8D5}"/>
    <cellStyle name="Comma 10 6 3 3 2" xfId="7641" xr:uid="{C506F4EC-DF98-49A4-BEDD-BEA62F8475CF}"/>
    <cellStyle name="Comma 10 6 3 3 2 2" xfId="15346" xr:uid="{88DAD4DB-22DD-4A06-84B2-05B34A4508F1}"/>
    <cellStyle name="Comma 10 6 3 3 2 2 2" xfId="48098" xr:uid="{6F2E07A9-543D-4E4F-A58F-083052DD4140}"/>
    <cellStyle name="Comma 10 6 3 3 2 3" xfId="23053" xr:uid="{B6411287-0C44-4066-BD70-7506E1ABB586}"/>
    <cellStyle name="Comma 10 6 3 3 2 3 2" xfId="55804" xr:uid="{7CF9AC19-4564-4EF4-97F3-B63B28903425}"/>
    <cellStyle name="Comma 10 6 3 3 2 4" xfId="40393" xr:uid="{1B8F84C4-C185-491A-8B84-778307079194}"/>
    <cellStyle name="Comma 10 6 3 3 2 5" xfId="30757" xr:uid="{9DBA0093-661A-43FE-9311-D94418FA9EB6}"/>
    <cellStyle name="Comma 10 6 3 3 3" xfId="9566" xr:uid="{C481601F-E327-4A87-9EBE-7DDC808AFFB9}"/>
    <cellStyle name="Comma 10 6 3 3 3 2" xfId="17271" xr:uid="{B821C60F-D24E-4ADA-BBB3-008DB2FD0186}"/>
    <cellStyle name="Comma 10 6 3 3 3 2 2" xfId="50023" xr:uid="{C6B1B641-B8A5-4F7D-9EC3-3F7F94B81F3C}"/>
    <cellStyle name="Comma 10 6 3 3 3 3" xfId="24978" xr:uid="{222AF128-76E7-46A9-9E51-C12FF7FE4E99}"/>
    <cellStyle name="Comma 10 6 3 3 3 3 2" xfId="57729" xr:uid="{C110CAC5-D39D-4181-BDAD-FA7E4728EB62}"/>
    <cellStyle name="Comma 10 6 3 3 3 4" xfId="42318" xr:uid="{16643B1F-A3AE-44A5-87D3-70C31875C4F0}"/>
    <cellStyle name="Comma 10 6 3 3 3 5" xfId="32682" xr:uid="{A9DE1234-47F8-4A34-BDEF-15AE32A1C76D}"/>
    <cellStyle name="Comma 10 6 3 3 4" xfId="11493" xr:uid="{6498E2D0-FF40-41EB-8B41-C57241233507}"/>
    <cellStyle name="Comma 10 6 3 3 4 2" xfId="19198" xr:uid="{6F788F18-762B-4C91-A289-A9F1DE95CAB5}"/>
    <cellStyle name="Comma 10 6 3 3 4 2 2" xfId="51950" xr:uid="{8DF4B9A6-4F8F-44F8-9828-CA8C0D9B9393}"/>
    <cellStyle name="Comma 10 6 3 3 4 3" xfId="26905" xr:uid="{8198CEF2-994F-4EE9-A358-B51FD0F116FC}"/>
    <cellStyle name="Comma 10 6 3 3 4 3 2" xfId="59656" xr:uid="{85A82EBC-AA5D-4824-B956-067E85588E4F}"/>
    <cellStyle name="Comma 10 6 3 3 4 4" xfId="44245" xr:uid="{ED8AF998-9834-40D3-A23E-B374A09787AE}"/>
    <cellStyle name="Comma 10 6 3 3 4 5" xfId="34609" xr:uid="{60A8510C-C9AA-47A5-BC7B-85678A598DEE}"/>
    <cellStyle name="Comma 10 6 3 3 5" xfId="5710" xr:uid="{091D61E7-BF46-40EF-AB25-FA4CDDB6EE4D}"/>
    <cellStyle name="Comma 10 6 3 3 5 2" xfId="38462" xr:uid="{42E5EB63-C96F-4B62-9C68-B1A8A736A6F9}"/>
    <cellStyle name="Comma 10 6 3 3 6" xfId="13422" xr:uid="{F8F3F414-D409-40E1-AB63-593723510DD4}"/>
    <cellStyle name="Comma 10 6 3 3 6 2" xfId="46174" xr:uid="{C41AE2A3-2718-4B2A-BD57-B43C310B1DFD}"/>
    <cellStyle name="Comma 10 6 3 3 7" xfId="21129" xr:uid="{BB3A4008-04E8-4902-B146-B2731BA884C0}"/>
    <cellStyle name="Comma 10 6 3 3 7 2" xfId="53880" xr:uid="{E1286E34-29CF-48D4-9CAC-0CEC93C16003}"/>
    <cellStyle name="Comma 10 6 3 3 8" xfId="36535" xr:uid="{2640302B-EED9-4C1D-89DA-502CAF91E641}"/>
    <cellStyle name="Comma 10 6 3 3 9" xfId="28833" xr:uid="{C9AACC7A-A127-4801-8E53-F0366BAF94E8}"/>
    <cellStyle name="Comma 10 6 3 4" xfId="6884" xr:uid="{5644CA4E-EA0E-48E6-A834-C3569E0363CF}"/>
    <cellStyle name="Comma 10 6 3 4 2" xfId="14592" xr:uid="{9553B158-F5B8-4AAD-B8E8-AD97FBE78CBC}"/>
    <cellStyle name="Comma 10 6 3 4 2 2" xfId="47344" xr:uid="{5792C0E9-215D-4D05-BDCB-4DC12288AA23}"/>
    <cellStyle name="Comma 10 6 3 4 3" xfId="22299" xr:uid="{2F281A27-B768-4774-82A6-02022BB3DCE2}"/>
    <cellStyle name="Comma 10 6 3 4 3 2" xfId="55050" xr:uid="{ACE313CA-59F1-47C7-9124-C65170E29DAB}"/>
    <cellStyle name="Comma 10 6 3 4 4" xfId="39636" xr:uid="{7921FD1E-1F6A-49F3-890F-8699A91E505E}"/>
    <cellStyle name="Comma 10 6 3 4 5" xfId="30003" xr:uid="{E9AE6F1A-AA93-4B58-AE5E-D9881761572D}"/>
    <cellStyle name="Comma 10 6 3 5" xfId="8811" xr:uid="{B911E99D-C2A8-41FA-BDF2-C0AFA9327370}"/>
    <cellStyle name="Comma 10 6 3 5 2" xfId="16516" xr:uid="{923B19F9-6FCF-4045-8DF0-86CF69F33B37}"/>
    <cellStyle name="Comma 10 6 3 5 2 2" xfId="49268" xr:uid="{9A6556EE-9A5D-4F28-99B0-F2ED945F587A}"/>
    <cellStyle name="Comma 10 6 3 5 3" xfId="24223" xr:uid="{026F7D71-23E5-48D0-9196-A8B0CC465B62}"/>
    <cellStyle name="Comma 10 6 3 5 3 2" xfId="56974" xr:uid="{4038C2B5-072C-4B24-A6B7-F265465804F3}"/>
    <cellStyle name="Comma 10 6 3 5 4" xfId="41563" xr:uid="{9934BCD1-016E-4511-B1FC-C9BBFCB949FE}"/>
    <cellStyle name="Comma 10 6 3 5 5" xfId="31927" xr:uid="{0F19E47F-FE9C-4538-979D-D9AB5C6C09EE}"/>
    <cellStyle name="Comma 10 6 3 6" xfId="10737" xr:uid="{D473F63E-4652-45B7-B250-06A25F112786}"/>
    <cellStyle name="Comma 10 6 3 6 2" xfId="18442" xr:uid="{27DF3A29-D6F7-45B7-9B38-7E174880678C}"/>
    <cellStyle name="Comma 10 6 3 6 2 2" xfId="51194" xr:uid="{65EB0601-411C-405B-B3A0-ACAB34B0A064}"/>
    <cellStyle name="Comma 10 6 3 6 3" xfId="26149" xr:uid="{24BC17F2-C656-40FA-8CF9-0C2D2F72FD8E}"/>
    <cellStyle name="Comma 10 6 3 6 3 2" xfId="58900" xr:uid="{19D57684-463D-461E-B1B3-EADAF48819D6}"/>
    <cellStyle name="Comma 10 6 3 6 4" xfId="43489" xr:uid="{45D8EA35-6F40-4758-B91A-934864AA1E61}"/>
    <cellStyle name="Comma 10 6 3 6 5" xfId="33853" xr:uid="{066CABC7-486D-417B-87BE-CA11A7046257}"/>
    <cellStyle name="Comma 10 6 3 7" xfId="4955" xr:uid="{0570C2BA-D571-4069-91FA-1A65F0B0E67E}"/>
    <cellStyle name="Comma 10 6 3 7 2" xfId="37707" xr:uid="{31CD26E4-849B-4553-BB56-1393E91CD9FC}"/>
    <cellStyle name="Comma 10 6 3 8" xfId="12667" xr:uid="{E25B97FC-BDAD-4542-9449-8A5CC7FB7343}"/>
    <cellStyle name="Comma 10 6 3 8 2" xfId="45419" xr:uid="{D509ABCA-EF8F-4674-BFA9-11BBB7917662}"/>
    <cellStyle name="Comma 10 6 3 9" xfId="20375" xr:uid="{F0E342C9-4277-45DA-9FDA-76FF4CE0A3A4}"/>
    <cellStyle name="Comma 10 6 3 9 2" xfId="53126" xr:uid="{58F70836-5389-4FF2-95F2-DA09DEAF0A32}"/>
    <cellStyle name="Comma 10 6 4" xfId="741" xr:uid="{8DA6678A-55A5-429A-930D-40196D39BC02}"/>
    <cellStyle name="Comma 10 6 4 10" xfId="35782" xr:uid="{64A789E5-40C6-4899-A8E7-FC8F4B8AA410}"/>
    <cellStyle name="Comma 10 6 4 11" xfId="28080" xr:uid="{1CD7B2A7-795D-41C8-9616-039FB88F9097}"/>
    <cellStyle name="Comma 10 6 4 12" xfId="2969" xr:uid="{ACEC58DC-F36F-416D-A226-EE65624ADAC0}"/>
    <cellStyle name="Comma 10 6 4 13" xfId="60553" xr:uid="{B4BF1793-E9EF-419A-9F11-59F1FF25F3C8}"/>
    <cellStyle name="Comma 10 6 4 2" xfId="2253" xr:uid="{24653B90-AAD3-4D4D-A2DE-14676833DFFE}"/>
    <cellStyle name="Comma 10 6 4 2 10" xfId="28438" xr:uid="{A4B9D719-6C0E-4E83-B19D-51CD55EA7BD4}"/>
    <cellStyle name="Comma 10 6 4 2 11" xfId="3378" xr:uid="{51EC090F-86AA-4B08-B7CC-7D4DFAC062C1}"/>
    <cellStyle name="Comma 10 6 4 2 12" xfId="61269" xr:uid="{178C959E-E19A-47D2-845F-8EA4327507A8}"/>
    <cellStyle name="Comma 10 6 4 2 2" xfId="4224" xr:uid="{0DA610C1-7687-45D2-BACC-C8FD6FAD4119}"/>
    <cellStyle name="Comma 10 6 4 2 2 2" xfId="8087" xr:uid="{70F82D77-2445-44C8-8B8D-2BE1449F0B3E}"/>
    <cellStyle name="Comma 10 6 4 2 2 2 2" xfId="15792" xr:uid="{2B701348-7C66-4378-B894-1FB0580A2163}"/>
    <cellStyle name="Comma 10 6 4 2 2 2 2 2" xfId="48544" xr:uid="{29DC38B9-1A1E-43E5-BE2C-240A71E7FAFD}"/>
    <cellStyle name="Comma 10 6 4 2 2 2 3" xfId="23499" xr:uid="{1FE737DC-46CA-49C4-AE5B-EEB083CD50A0}"/>
    <cellStyle name="Comma 10 6 4 2 2 2 3 2" xfId="56250" xr:uid="{69AA00E5-A1BF-469D-97BA-00DFAA740A59}"/>
    <cellStyle name="Comma 10 6 4 2 2 2 4" xfId="40839" xr:uid="{9305C0B2-109D-466E-AB09-07D1B538694F}"/>
    <cellStyle name="Comma 10 6 4 2 2 2 5" xfId="31203" xr:uid="{66CEC9F0-E7B2-437C-804B-AEAEEAB4B116}"/>
    <cellStyle name="Comma 10 6 4 2 2 3" xfId="10012" xr:uid="{8134E126-8B2B-49AF-A42D-C480CE6203D9}"/>
    <cellStyle name="Comma 10 6 4 2 2 3 2" xfId="17717" xr:uid="{B7765247-54B0-4263-A402-CD273B115D94}"/>
    <cellStyle name="Comma 10 6 4 2 2 3 2 2" xfId="50469" xr:uid="{D588E7B1-B096-4910-ADB8-7EE316F14C31}"/>
    <cellStyle name="Comma 10 6 4 2 2 3 3" xfId="25424" xr:uid="{13B966A5-0C1A-4935-92A7-3FB332AD08E2}"/>
    <cellStyle name="Comma 10 6 4 2 2 3 3 2" xfId="58175" xr:uid="{2DE04B29-EA4B-4C81-BE84-61584372C994}"/>
    <cellStyle name="Comma 10 6 4 2 2 3 4" xfId="42764" xr:uid="{8ED0A0A4-4603-4CE2-874C-DE4AFCC02ED3}"/>
    <cellStyle name="Comma 10 6 4 2 2 3 5" xfId="33128" xr:uid="{C39B5D5E-F21A-4CA3-9678-F446878F3F01}"/>
    <cellStyle name="Comma 10 6 4 2 2 4" xfId="11939" xr:uid="{151750EA-FD06-4E67-A4F2-7EBD848DC021}"/>
    <cellStyle name="Comma 10 6 4 2 2 4 2" xfId="19644" xr:uid="{E0596FE0-F0AB-450D-86B1-A1390A15DA21}"/>
    <cellStyle name="Comma 10 6 4 2 2 4 2 2" xfId="52396" xr:uid="{DF8E12A0-F681-4A03-8CB0-1474B69B1CD0}"/>
    <cellStyle name="Comma 10 6 4 2 2 4 3" xfId="27351" xr:uid="{6C684CC2-FDF3-43AF-953D-255722FE05E0}"/>
    <cellStyle name="Comma 10 6 4 2 2 4 3 2" xfId="60102" xr:uid="{DCEA3DCD-FE43-48A4-8140-88298855AB6C}"/>
    <cellStyle name="Comma 10 6 4 2 2 4 4" xfId="44691" xr:uid="{7FDE2B18-A0A9-4965-97B8-13733476E9AC}"/>
    <cellStyle name="Comma 10 6 4 2 2 4 5" xfId="35055" xr:uid="{50DB0F1B-5FF5-414B-AF50-22DD02AACDA1}"/>
    <cellStyle name="Comma 10 6 4 2 2 5" xfId="6156" xr:uid="{6788E877-201C-450B-9752-DB22F2E3AC39}"/>
    <cellStyle name="Comma 10 6 4 2 2 5 2" xfId="38908" xr:uid="{5F6BE0C8-431C-4874-98DE-F275940BBAE3}"/>
    <cellStyle name="Comma 10 6 4 2 2 6" xfId="13868" xr:uid="{ACE93966-0CE7-4314-B644-2C75137F36DA}"/>
    <cellStyle name="Comma 10 6 4 2 2 6 2" xfId="46620" xr:uid="{7848F068-56C9-4C96-A8F5-CAF31E83990C}"/>
    <cellStyle name="Comma 10 6 4 2 2 7" xfId="21575" xr:uid="{92E59996-EB03-46C9-A5E7-823CC5389E24}"/>
    <cellStyle name="Comma 10 6 4 2 2 7 2" xfId="54326" xr:uid="{E19AC889-2ABB-4966-A5FD-CF97C6AF6DB4}"/>
    <cellStyle name="Comma 10 6 4 2 2 8" xfId="36981" xr:uid="{806348FB-064D-4EF7-88CC-E12BFB784883}"/>
    <cellStyle name="Comma 10 6 4 2 2 9" xfId="29279" xr:uid="{EBFB4DAF-69DB-4A29-91CC-4ADAF8DE3816}"/>
    <cellStyle name="Comma 10 6 4 2 3" xfId="7246" xr:uid="{819A84D8-0B14-4002-9377-0845E0D0E33E}"/>
    <cellStyle name="Comma 10 6 4 2 3 2" xfId="14951" xr:uid="{74077252-2B51-4FB1-9E9D-984E19327968}"/>
    <cellStyle name="Comma 10 6 4 2 3 2 2" xfId="47703" xr:uid="{ED27652E-A44D-46A2-8110-748F09183860}"/>
    <cellStyle name="Comma 10 6 4 2 3 3" xfId="22658" xr:uid="{00D2E61C-1973-4D4E-9E02-3E47D3A3471F}"/>
    <cellStyle name="Comma 10 6 4 2 3 3 2" xfId="55409" xr:uid="{2B233173-B828-40B1-A5C4-32416233744F}"/>
    <cellStyle name="Comma 10 6 4 2 3 4" xfId="39998" xr:uid="{15C5C216-ED70-4002-AE52-354F1FFFF0C7}"/>
    <cellStyle name="Comma 10 6 4 2 3 5" xfId="30362" xr:uid="{59A562EE-9EB2-4059-A530-910B417E96CE}"/>
    <cellStyle name="Comma 10 6 4 2 4" xfId="9171" xr:uid="{610A27C8-AF2A-421A-BFF1-36A01A156336}"/>
    <cellStyle name="Comma 10 6 4 2 4 2" xfId="16876" xr:uid="{35C76C45-7C8D-49FC-AC0D-1E334A6C1AF9}"/>
    <cellStyle name="Comma 10 6 4 2 4 2 2" xfId="49628" xr:uid="{32942AF4-13CC-4D26-B2DF-6F23E489834C}"/>
    <cellStyle name="Comma 10 6 4 2 4 3" xfId="24583" xr:uid="{514C3EB5-9A4C-4D3D-9D1B-0D6DB2ECAFAA}"/>
    <cellStyle name="Comma 10 6 4 2 4 3 2" xfId="57334" xr:uid="{B5671CD3-D01C-44D3-9B59-C650281EFCFF}"/>
    <cellStyle name="Comma 10 6 4 2 4 4" xfId="41923" xr:uid="{C6B67ACC-471E-4245-BA40-BC4F8DB67054}"/>
    <cellStyle name="Comma 10 6 4 2 4 5" xfId="32287" xr:uid="{2C7ADD9E-475B-49C4-84C8-523D454A8152}"/>
    <cellStyle name="Comma 10 6 4 2 5" xfId="11098" xr:uid="{2D5F79A3-B961-4FDB-B475-54E6089DD8B0}"/>
    <cellStyle name="Comma 10 6 4 2 5 2" xfId="18803" xr:uid="{563ABF5C-1972-49BF-ACEC-A3A7A336C9D1}"/>
    <cellStyle name="Comma 10 6 4 2 5 2 2" xfId="51555" xr:uid="{C7A11286-4D5B-4942-ACDD-2B729C7B0A57}"/>
    <cellStyle name="Comma 10 6 4 2 5 3" xfId="26510" xr:uid="{6DE1AC32-60FE-418D-A772-BE77722486BF}"/>
    <cellStyle name="Comma 10 6 4 2 5 3 2" xfId="59261" xr:uid="{B443658B-3141-4D40-A671-0E2B391A3387}"/>
    <cellStyle name="Comma 10 6 4 2 5 4" xfId="43850" xr:uid="{BC938CBF-20A1-4789-A962-5C219720551E}"/>
    <cellStyle name="Comma 10 6 4 2 5 5" xfId="34214" xr:uid="{30C6328C-1491-4FA4-9B27-D12E9A9D58C1}"/>
    <cellStyle name="Comma 10 6 4 2 6" xfId="5315" xr:uid="{9D1091DE-6DDD-4C16-9E86-088E41DA3FC8}"/>
    <cellStyle name="Comma 10 6 4 2 6 2" xfId="38067" xr:uid="{43D1A92B-EF91-49F8-A616-C35F5A8227A2}"/>
    <cellStyle name="Comma 10 6 4 2 7" xfId="13027" xr:uid="{2E2E4341-B569-4475-8AFC-29C86FFDC0E4}"/>
    <cellStyle name="Comma 10 6 4 2 7 2" xfId="45779" xr:uid="{F9DB2EBA-BC70-4A76-9D64-815FA5E8ECB8}"/>
    <cellStyle name="Comma 10 6 4 2 8" xfId="20734" xr:uid="{AAB3CCDF-B389-485A-9AA0-25FABC91A63B}"/>
    <cellStyle name="Comma 10 6 4 2 8 2" xfId="53485" xr:uid="{7077BAE3-EAC1-4BC2-A244-53598A941B19}"/>
    <cellStyle name="Comma 10 6 4 2 9" xfId="36140" xr:uid="{2A0D58BE-583B-43B7-AD04-2AE454F5F80F}"/>
    <cellStyle name="Comma 10 6 4 3" xfId="3774" xr:uid="{10E0F945-3DD7-4E25-A28E-35EFEBBC4C8E}"/>
    <cellStyle name="Comma 10 6 4 3 2" xfId="7642" xr:uid="{BEF1ACA2-557D-4E2A-A141-01FDE1E9AA62}"/>
    <cellStyle name="Comma 10 6 4 3 2 2" xfId="15347" xr:uid="{60547016-344B-453A-B211-65780D06EBC8}"/>
    <cellStyle name="Comma 10 6 4 3 2 2 2" xfId="48099" xr:uid="{43429715-9C22-494A-B58D-2A824D66D4BD}"/>
    <cellStyle name="Comma 10 6 4 3 2 3" xfId="23054" xr:uid="{4415DCED-5036-44B8-B1F8-D246F9113F21}"/>
    <cellStyle name="Comma 10 6 4 3 2 3 2" xfId="55805" xr:uid="{5DE34CEB-AE0B-43B1-BDB9-B88D729EFF0F}"/>
    <cellStyle name="Comma 10 6 4 3 2 4" xfId="40394" xr:uid="{1E96F2F7-06E1-4D15-841A-F463A087C7F5}"/>
    <cellStyle name="Comma 10 6 4 3 2 5" xfId="30758" xr:uid="{CC79A1FA-88EE-4265-8BF2-AF07F21BA917}"/>
    <cellStyle name="Comma 10 6 4 3 3" xfId="9567" xr:uid="{B43355F9-660D-4D7B-95D1-6944E51D1A62}"/>
    <cellStyle name="Comma 10 6 4 3 3 2" xfId="17272" xr:uid="{249F0D75-7A6D-410F-8D18-5D0AD94B82E9}"/>
    <cellStyle name="Comma 10 6 4 3 3 2 2" xfId="50024" xr:uid="{021E0997-B756-4392-B731-29ECE60FD733}"/>
    <cellStyle name="Comma 10 6 4 3 3 3" xfId="24979" xr:uid="{200305D7-7E73-44D6-AF51-31920A922890}"/>
    <cellStyle name="Comma 10 6 4 3 3 3 2" xfId="57730" xr:uid="{73ECB448-F886-48F0-92F8-37E98BA1A177}"/>
    <cellStyle name="Comma 10 6 4 3 3 4" xfId="42319" xr:uid="{2B85551D-1C71-4588-B751-9B9A42E3423B}"/>
    <cellStyle name="Comma 10 6 4 3 3 5" xfId="32683" xr:uid="{70A35207-BC94-44AC-A25B-08780369B80C}"/>
    <cellStyle name="Comma 10 6 4 3 4" xfId="11494" xr:uid="{68881269-5258-4FC0-AE68-0DD63239D9EE}"/>
    <cellStyle name="Comma 10 6 4 3 4 2" xfId="19199" xr:uid="{E6E37CE3-2F1B-46E3-8479-75E10E7360E3}"/>
    <cellStyle name="Comma 10 6 4 3 4 2 2" xfId="51951" xr:uid="{3719D011-36FA-4F53-A86E-5AE7F9809A8A}"/>
    <cellStyle name="Comma 10 6 4 3 4 3" xfId="26906" xr:uid="{205F48D0-A69F-468D-8013-118EF5FE6990}"/>
    <cellStyle name="Comma 10 6 4 3 4 3 2" xfId="59657" xr:uid="{709C2A19-C85E-4293-B9A2-666A7652FC8C}"/>
    <cellStyle name="Comma 10 6 4 3 4 4" xfId="44246" xr:uid="{2CC71617-E551-4CE9-A20F-FBC978BB8827}"/>
    <cellStyle name="Comma 10 6 4 3 4 5" xfId="34610" xr:uid="{55BE9C0D-95D3-4195-8241-901F2C1D5A24}"/>
    <cellStyle name="Comma 10 6 4 3 5" xfId="5711" xr:uid="{3E27FFCE-FF79-474D-9184-C0398A3492A8}"/>
    <cellStyle name="Comma 10 6 4 3 5 2" xfId="38463" xr:uid="{839BD445-E314-4AD8-A108-5ACD8B90E262}"/>
    <cellStyle name="Comma 10 6 4 3 6" xfId="13423" xr:uid="{4106E341-65BA-4C14-9CD1-86DB93786DEE}"/>
    <cellStyle name="Comma 10 6 4 3 6 2" xfId="46175" xr:uid="{2F966F45-9F44-470A-B3B6-15EC1E8A013A}"/>
    <cellStyle name="Comma 10 6 4 3 7" xfId="21130" xr:uid="{0B7322D5-10A6-4517-AB91-7798E82B4384}"/>
    <cellStyle name="Comma 10 6 4 3 7 2" xfId="53881" xr:uid="{9AADE3B2-C2CD-4624-B880-34F226E82F8A}"/>
    <cellStyle name="Comma 10 6 4 3 8" xfId="36536" xr:uid="{4C5B04F9-DF65-4BFC-B47C-019E43036CA5}"/>
    <cellStyle name="Comma 10 6 4 3 9" xfId="28834" xr:uid="{617A7A23-4346-4DBA-B9AD-28666F9947F6}"/>
    <cellStyle name="Comma 10 6 4 4" xfId="6885" xr:uid="{CF780E03-7829-4650-AFA8-50AAFDCA6A50}"/>
    <cellStyle name="Comma 10 6 4 4 2" xfId="14593" xr:uid="{CC568CF0-2C7A-4E6F-BED7-7DC64743F5F5}"/>
    <cellStyle name="Comma 10 6 4 4 2 2" xfId="47345" xr:uid="{4A4A580D-9E60-4A87-9543-7D5DF29A273E}"/>
    <cellStyle name="Comma 10 6 4 4 3" xfId="22300" xr:uid="{660DF8D6-F04A-4675-B42E-70C0F7D7DF75}"/>
    <cellStyle name="Comma 10 6 4 4 3 2" xfId="55051" xr:uid="{500BE87B-C375-48B2-BC19-2FF2BB086549}"/>
    <cellStyle name="Comma 10 6 4 4 4" xfId="39637" xr:uid="{2E7249F6-960E-4C5E-A211-46BAD597CB51}"/>
    <cellStyle name="Comma 10 6 4 4 5" xfId="30004" xr:uid="{A81B1007-AE13-4E0B-8055-C817F609FE8E}"/>
    <cellStyle name="Comma 10 6 4 5" xfId="8812" xr:uid="{F26E67E5-504F-490F-8086-11B6750D3F23}"/>
    <cellStyle name="Comma 10 6 4 5 2" xfId="16517" xr:uid="{DAB090D9-7371-4A51-822F-5491666F3D20}"/>
    <cellStyle name="Comma 10 6 4 5 2 2" xfId="49269" xr:uid="{325F8FED-508B-408E-9052-B62694F527D8}"/>
    <cellStyle name="Comma 10 6 4 5 3" xfId="24224" xr:uid="{509FEB2D-2355-4422-866A-52753BD38BDF}"/>
    <cellStyle name="Comma 10 6 4 5 3 2" xfId="56975" xr:uid="{ACDE508B-978E-4D64-85B3-584CDBB1A730}"/>
    <cellStyle name="Comma 10 6 4 5 4" xfId="41564" xr:uid="{3118E717-8CCA-4499-9A33-D48F70B77CDA}"/>
    <cellStyle name="Comma 10 6 4 5 5" xfId="31928" xr:uid="{B9666708-9783-464C-AE0C-76F492D75E66}"/>
    <cellStyle name="Comma 10 6 4 6" xfId="10738" xr:uid="{BA38E5FB-F98C-4E49-93BA-648ECAB26790}"/>
    <cellStyle name="Comma 10 6 4 6 2" xfId="18443" xr:uid="{1F1FC7C8-1CD9-439D-AC3A-ED40AD1C4AA9}"/>
    <cellStyle name="Comma 10 6 4 6 2 2" xfId="51195" xr:uid="{2172AFB5-08C3-4AD6-B58C-790812CB4398}"/>
    <cellStyle name="Comma 10 6 4 6 3" xfId="26150" xr:uid="{00C6F96D-D876-499C-A4C4-814CBA53C641}"/>
    <cellStyle name="Comma 10 6 4 6 3 2" xfId="58901" xr:uid="{3261AB85-988C-4824-9A25-AFAC842B458E}"/>
    <cellStyle name="Comma 10 6 4 6 4" xfId="43490" xr:uid="{48154573-4B9C-4F85-8AC1-C3A90F4F1873}"/>
    <cellStyle name="Comma 10 6 4 6 5" xfId="33854" xr:uid="{1C9627DA-DF4B-4712-8D98-B84032941FE1}"/>
    <cellStyle name="Comma 10 6 4 7" xfId="4956" xr:uid="{C27AFC59-BE97-42F8-A74C-A6D6A47535E4}"/>
    <cellStyle name="Comma 10 6 4 7 2" xfId="37708" xr:uid="{7CF0C333-CC72-4C22-8D2A-8CE0CB617406}"/>
    <cellStyle name="Comma 10 6 4 8" xfId="12668" xr:uid="{2FAA6212-B652-4C68-B831-BCFC2E98E8C3}"/>
    <cellStyle name="Comma 10 6 4 8 2" xfId="45420" xr:uid="{BC35D406-10DD-4064-945E-289B02EB6389}"/>
    <cellStyle name="Comma 10 6 4 9" xfId="20376" xr:uid="{6DBC4786-FD79-46E3-A02A-4DCAA88AC23D}"/>
    <cellStyle name="Comma 10 6 4 9 2" xfId="53127" xr:uid="{BA8CD755-FE21-492C-B90A-85982F35CA65}"/>
    <cellStyle name="Comma 10 6 5" xfId="742" xr:uid="{D373072C-5436-4347-88C6-290EAAA318CC}"/>
    <cellStyle name="Comma 10 6 5 10" xfId="35783" xr:uid="{D40653AF-DC84-41BE-9562-21A697E565C0}"/>
    <cellStyle name="Comma 10 6 5 11" xfId="28081" xr:uid="{E1BE3A5C-7721-4926-B69F-F7D748DBBE67}"/>
    <cellStyle name="Comma 10 6 5 12" xfId="2970" xr:uid="{7C724CE9-3B3F-4AFF-A1E0-85EB4C874BCF}"/>
    <cellStyle name="Comma 10 6 5 13" xfId="60554" xr:uid="{58F3EE42-B076-4E2A-9347-A9309031034F}"/>
    <cellStyle name="Comma 10 6 5 2" xfId="2254" xr:uid="{4C95B936-8AC8-4C4C-870A-0DCCAD6EFA79}"/>
    <cellStyle name="Comma 10 6 5 2 10" xfId="28439" xr:uid="{DE2931EB-6765-4470-B1D8-ACA6492C48F0}"/>
    <cellStyle name="Comma 10 6 5 2 11" xfId="3379" xr:uid="{D8FBC143-4A01-4271-91CC-98810193680F}"/>
    <cellStyle name="Comma 10 6 5 2 12" xfId="61270" xr:uid="{67719EC4-794D-427B-8727-D7CDE6CC59AD}"/>
    <cellStyle name="Comma 10 6 5 2 2" xfId="4225" xr:uid="{9B4513FF-C01A-451A-A216-59E1A97E1A13}"/>
    <cellStyle name="Comma 10 6 5 2 2 2" xfId="8088" xr:uid="{AAB79FA5-92F7-4DA9-93C4-76669A4DFEC5}"/>
    <cellStyle name="Comma 10 6 5 2 2 2 2" xfId="15793" xr:uid="{094A9A37-D4EE-4F78-BB76-41E6B591769A}"/>
    <cellStyle name="Comma 10 6 5 2 2 2 2 2" xfId="48545" xr:uid="{947A1FCD-E21C-4A3C-B575-2CBBD89B0C3E}"/>
    <cellStyle name="Comma 10 6 5 2 2 2 3" xfId="23500" xr:uid="{BF80878F-AB3B-4C40-98F2-B304B4761AD2}"/>
    <cellStyle name="Comma 10 6 5 2 2 2 3 2" xfId="56251" xr:uid="{6208C4DC-01D5-4290-8E47-00CD31FB4FA0}"/>
    <cellStyle name="Comma 10 6 5 2 2 2 4" xfId="40840" xr:uid="{1257CA0F-8C81-4F9F-805F-1803F1F679E4}"/>
    <cellStyle name="Comma 10 6 5 2 2 2 5" xfId="31204" xr:uid="{A87EA4CB-E2B6-46B5-8694-2D1982173713}"/>
    <cellStyle name="Comma 10 6 5 2 2 3" xfId="10013" xr:uid="{AB830B06-8DA4-4187-99D0-3E287673CECA}"/>
    <cellStyle name="Comma 10 6 5 2 2 3 2" xfId="17718" xr:uid="{34E71401-7788-48C5-A507-A04979C96492}"/>
    <cellStyle name="Comma 10 6 5 2 2 3 2 2" xfId="50470" xr:uid="{41E194BC-9575-4615-9B86-C558311CE6E5}"/>
    <cellStyle name="Comma 10 6 5 2 2 3 3" xfId="25425" xr:uid="{CC41F19C-6375-4112-A437-F0FC19C09A9E}"/>
    <cellStyle name="Comma 10 6 5 2 2 3 3 2" xfId="58176" xr:uid="{71C5FAA2-0502-4245-99BE-FDF66587D7C8}"/>
    <cellStyle name="Comma 10 6 5 2 2 3 4" xfId="42765" xr:uid="{56542154-8AF9-468F-BFE6-FA9348B7B36A}"/>
    <cellStyle name="Comma 10 6 5 2 2 3 5" xfId="33129" xr:uid="{6E609332-FDA6-475B-B224-B89DCF9C94E3}"/>
    <cellStyle name="Comma 10 6 5 2 2 4" xfId="11940" xr:uid="{5CCF7938-B1D1-4831-9EE5-9F3BEE5829E3}"/>
    <cellStyle name="Comma 10 6 5 2 2 4 2" xfId="19645" xr:uid="{76DD78E3-3178-47AC-8B5D-5CFA103B501E}"/>
    <cellStyle name="Comma 10 6 5 2 2 4 2 2" xfId="52397" xr:uid="{1ADFDFA2-9AA5-4C77-8FF4-98AD954306AD}"/>
    <cellStyle name="Comma 10 6 5 2 2 4 3" xfId="27352" xr:uid="{A06490FB-168E-4010-8F53-2E25F902B953}"/>
    <cellStyle name="Comma 10 6 5 2 2 4 3 2" xfId="60103" xr:uid="{ACA41B74-97FA-4DDF-88C0-31384B336385}"/>
    <cellStyle name="Comma 10 6 5 2 2 4 4" xfId="44692" xr:uid="{A29F8C22-D290-47B8-AD2D-93B5D2ADD28B}"/>
    <cellStyle name="Comma 10 6 5 2 2 4 5" xfId="35056" xr:uid="{2EE2B09D-D698-460C-A171-91FA50798127}"/>
    <cellStyle name="Comma 10 6 5 2 2 5" xfId="6157" xr:uid="{3A2BBD94-5D35-460D-BE1C-071C295C5D9E}"/>
    <cellStyle name="Comma 10 6 5 2 2 5 2" xfId="38909" xr:uid="{7040277C-ECDF-4A6A-BE8E-860A16C8271F}"/>
    <cellStyle name="Comma 10 6 5 2 2 6" xfId="13869" xr:uid="{97BBF300-0ECD-4873-80CD-405FD7A3DBD4}"/>
    <cellStyle name="Comma 10 6 5 2 2 6 2" xfId="46621" xr:uid="{03B5B091-FB8F-4811-B611-A54A4B15B309}"/>
    <cellStyle name="Comma 10 6 5 2 2 7" xfId="21576" xr:uid="{5771BE11-EDF0-4B40-A86F-1FCE217D8529}"/>
    <cellStyle name="Comma 10 6 5 2 2 7 2" xfId="54327" xr:uid="{901F4E1A-BB43-4FB9-A4ED-1FAC4C063B6B}"/>
    <cellStyle name="Comma 10 6 5 2 2 8" xfId="36982" xr:uid="{31D7ABA7-DD66-466D-9134-F51343C0D9EF}"/>
    <cellStyle name="Comma 10 6 5 2 2 9" xfId="29280" xr:uid="{01FFB890-AA00-4A41-8B87-CBFAE6763364}"/>
    <cellStyle name="Comma 10 6 5 2 3" xfId="7247" xr:uid="{FAFD1E64-E432-4C31-A5A9-9168DB079DDE}"/>
    <cellStyle name="Comma 10 6 5 2 3 2" xfId="14952" xr:uid="{CD6C82B2-3AC5-42C8-BDB2-B7EF89E91763}"/>
    <cellStyle name="Comma 10 6 5 2 3 2 2" xfId="47704" xr:uid="{F55A3B21-CF3B-44E7-BB37-70EC9DE30D24}"/>
    <cellStyle name="Comma 10 6 5 2 3 3" xfId="22659" xr:uid="{A5C69BF1-E7AC-485E-A7AE-1A06F2482C20}"/>
    <cellStyle name="Comma 10 6 5 2 3 3 2" xfId="55410" xr:uid="{CC214DBC-FD52-47BC-9817-B28663CB1E04}"/>
    <cellStyle name="Comma 10 6 5 2 3 4" xfId="39999" xr:uid="{7AAA0981-45D9-4CFD-862F-B124C8538EBD}"/>
    <cellStyle name="Comma 10 6 5 2 3 5" xfId="30363" xr:uid="{7A2DD4BD-0E73-422E-A8D7-7AE9643845E6}"/>
    <cellStyle name="Comma 10 6 5 2 4" xfId="9172" xr:uid="{457AA863-1EA5-478E-A155-C6CD4CAE9560}"/>
    <cellStyle name="Comma 10 6 5 2 4 2" xfId="16877" xr:uid="{7CC41796-3A73-4E80-AEC9-2F55AE9BC157}"/>
    <cellStyle name="Comma 10 6 5 2 4 2 2" xfId="49629" xr:uid="{19472CA1-42DD-4FF1-8848-1733BC980192}"/>
    <cellStyle name="Comma 10 6 5 2 4 3" xfId="24584" xr:uid="{1F06D335-831D-4AFD-BE02-144A81C3EF29}"/>
    <cellStyle name="Comma 10 6 5 2 4 3 2" xfId="57335" xr:uid="{73638788-A66A-4D6F-8FF6-4ABEB57EDCED}"/>
    <cellStyle name="Comma 10 6 5 2 4 4" xfId="41924" xr:uid="{427389B5-0880-480D-B5FB-FF58F725ECF4}"/>
    <cellStyle name="Comma 10 6 5 2 4 5" xfId="32288" xr:uid="{813B787B-9216-44E5-BDB0-F6A9F9E65AE3}"/>
    <cellStyle name="Comma 10 6 5 2 5" xfId="11099" xr:uid="{065CC690-6484-40E4-B086-977A13E055E5}"/>
    <cellStyle name="Comma 10 6 5 2 5 2" xfId="18804" xr:uid="{49A2D5F9-66A4-4663-AB46-9704ECC4A22E}"/>
    <cellStyle name="Comma 10 6 5 2 5 2 2" xfId="51556" xr:uid="{0B1D7648-9CA4-481E-89B2-38B4EE5A63CD}"/>
    <cellStyle name="Comma 10 6 5 2 5 3" xfId="26511" xr:uid="{510FA334-B106-4C0E-97EC-3FE3D546445E}"/>
    <cellStyle name="Comma 10 6 5 2 5 3 2" xfId="59262" xr:uid="{45B74773-9FB6-492F-B725-360660D12121}"/>
    <cellStyle name="Comma 10 6 5 2 5 4" xfId="43851" xr:uid="{3E0FDBBF-39F4-48A2-96A0-E8FAEDB6DAFC}"/>
    <cellStyle name="Comma 10 6 5 2 5 5" xfId="34215" xr:uid="{415084BD-EADB-4678-A88B-7989C6BFECFF}"/>
    <cellStyle name="Comma 10 6 5 2 6" xfId="5316" xr:uid="{99044B82-D277-4D65-A018-73622175CA7A}"/>
    <cellStyle name="Comma 10 6 5 2 6 2" xfId="38068" xr:uid="{FC398808-EAC2-47A2-B5D6-5C6F5EC23093}"/>
    <cellStyle name="Comma 10 6 5 2 7" xfId="13028" xr:uid="{2878A712-918F-4251-B525-4351C4BFE74A}"/>
    <cellStyle name="Comma 10 6 5 2 7 2" xfId="45780" xr:uid="{F4D152F0-FBDE-4E3D-B7F5-0F820CAEFCF3}"/>
    <cellStyle name="Comma 10 6 5 2 8" xfId="20735" xr:uid="{70DF689F-3F6B-42ED-A081-D340CE30D73E}"/>
    <cellStyle name="Comma 10 6 5 2 8 2" xfId="53486" xr:uid="{B47D80C9-E029-43BF-A797-B02E9362317C}"/>
    <cellStyle name="Comma 10 6 5 2 9" xfId="36141" xr:uid="{ADE1DE0C-EF6C-4DDE-95D2-D55D84CB44B8}"/>
    <cellStyle name="Comma 10 6 5 3" xfId="3775" xr:uid="{EC531105-7055-47F3-A643-7C8CC87CBE44}"/>
    <cellStyle name="Comma 10 6 5 3 2" xfId="7643" xr:uid="{D98C095B-86E0-459D-B604-45761C24FDC2}"/>
    <cellStyle name="Comma 10 6 5 3 2 2" xfId="15348" xr:uid="{FF3D2A34-6673-4BF0-A14B-00A5519010BA}"/>
    <cellStyle name="Comma 10 6 5 3 2 2 2" xfId="48100" xr:uid="{458A0D56-5A1F-4179-8808-530364B01E3E}"/>
    <cellStyle name="Comma 10 6 5 3 2 3" xfId="23055" xr:uid="{E4D90D4D-3B59-4EA1-BA6C-517471CBE151}"/>
    <cellStyle name="Comma 10 6 5 3 2 3 2" xfId="55806" xr:uid="{9A22E4FB-8EDB-47A5-A80F-B5047F110DB8}"/>
    <cellStyle name="Comma 10 6 5 3 2 4" xfId="40395" xr:uid="{14BE76A9-6F9C-4820-B995-260F48188963}"/>
    <cellStyle name="Comma 10 6 5 3 2 5" xfId="30759" xr:uid="{C51BA429-9F52-478B-A139-F3D0C7C28B05}"/>
    <cellStyle name="Comma 10 6 5 3 3" xfId="9568" xr:uid="{DD41152B-4BAA-4309-A9A6-16ED97EA735D}"/>
    <cellStyle name="Comma 10 6 5 3 3 2" xfId="17273" xr:uid="{7D7DF084-3540-4D49-85BA-BD59FE147C48}"/>
    <cellStyle name="Comma 10 6 5 3 3 2 2" xfId="50025" xr:uid="{EC81A748-9896-4956-8464-DEEB59952F0E}"/>
    <cellStyle name="Comma 10 6 5 3 3 3" xfId="24980" xr:uid="{4A65934F-1069-4ACD-B5EF-837653C368A9}"/>
    <cellStyle name="Comma 10 6 5 3 3 3 2" xfId="57731" xr:uid="{2468C84F-3B61-4BE1-A905-7C5801112F6C}"/>
    <cellStyle name="Comma 10 6 5 3 3 4" xfId="42320" xr:uid="{E9B66177-2C42-4034-9980-03F1988DB971}"/>
    <cellStyle name="Comma 10 6 5 3 3 5" xfId="32684" xr:uid="{AF55FD24-2A64-4F3F-83F7-6D847799E324}"/>
    <cellStyle name="Comma 10 6 5 3 4" xfId="11495" xr:uid="{15BD0DFA-BBCF-4A0D-87A8-4C03B91A4F71}"/>
    <cellStyle name="Comma 10 6 5 3 4 2" xfId="19200" xr:uid="{933E45B9-F839-4942-84D5-9F5E675FC76A}"/>
    <cellStyle name="Comma 10 6 5 3 4 2 2" xfId="51952" xr:uid="{311D7E58-7AFA-4B37-ADDD-331838489489}"/>
    <cellStyle name="Comma 10 6 5 3 4 3" xfId="26907" xr:uid="{DB637914-4CB3-45DE-8A1E-3A575006C1D9}"/>
    <cellStyle name="Comma 10 6 5 3 4 3 2" xfId="59658" xr:uid="{F270C0DF-A4CF-4E73-B11A-30E7FB0185D8}"/>
    <cellStyle name="Comma 10 6 5 3 4 4" xfId="44247" xr:uid="{E8ACE2D8-C4D1-4E81-A027-2D807E1764A5}"/>
    <cellStyle name="Comma 10 6 5 3 4 5" xfId="34611" xr:uid="{9AC5DE05-7F78-4D55-ADF6-6AD49AAA899A}"/>
    <cellStyle name="Comma 10 6 5 3 5" xfId="5712" xr:uid="{EB3070C4-F843-4529-8278-1068B77C1C28}"/>
    <cellStyle name="Comma 10 6 5 3 5 2" xfId="38464" xr:uid="{7DB37DC2-1C3A-4166-BBFE-34766ED74C41}"/>
    <cellStyle name="Comma 10 6 5 3 6" xfId="13424" xr:uid="{011449C7-47AA-4B0F-B1F6-637823BB7CED}"/>
    <cellStyle name="Comma 10 6 5 3 6 2" xfId="46176" xr:uid="{A881E72D-BD07-453C-A6CA-7507FBC791A6}"/>
    <cellStyle name="Comma 10 6 5 3 7" xfId="21131" xr:uid="{5F94ACA1-82A3-450D-9EA9-718E485063F5}"/>
    <cellStyle name="Comma 10 6 5 3 7 2" xfId="53882" xr:uid="{5D1B7271-0AA1-4D2E-99BD-DB811753B797}"/>
    <cellStyle name="Comma 10 6 5 3 8" xfId="36537" xr:uid="{0F81526A-441C-40C7-8C1F-4CF873A14248}"/>
    <cellStyle name="Comma 10 6 5 3 9" xfId="28835" xr:uid="{74A8184A-851D-49E9-9767-77D2D3AA95A8}"/>
    <cellStyle name="Comma 10 6 5 4" xfId="6886" xr:uid="{DB449437-6887-40BB-AF64-FA32F5188221}"/>
    <cellStyle name="Comma 10 6 5 4 2" xfId="14594" xr:uid="{12502678-3A33-4192-92B6-18C709F4AD42}"/>
    <cellStyle name="Comma 10 6 5 4 2 2" xfId="47346" xr:uid="{AF6651CD-8CDC-4418-9E3C-860831164D60}"/>
    <cellStyle name="Comma 10 6 5 4 3" xfId="22301" xr:uid="{B5D72870-2B2E-479A-B26C-2D5068891DC4}"/>
    <cellStyle name="Comma 10 6 5 4 3 2" xfId="55052" xr:uid="{CE0BE41E-07C8-4E43-A5E5-B1B7B2F8204B}"/>
    <cellStyle name="Comma 10 6 5 4 4" xfId="39638" xr:uid="{7659E504-9612-44B8-A3D9-4BC1B6FE3699}"/>
    <cellStyle name="Comma 10 6 5 4 5" xfId="30005" xr:uid="{DE69D3F0-AA30-46D7-B005-C721DC4C5C65}"/>
    <cellStyle name="Comma 10 6 5 5" xfId="8813" xr:uid="{20651B68-2562-4545-820B-959B24D47734}"/>
    <cellStyle name="Comma 10 6 5 5 2" xfId="16518" xr:uid="{93B30AF3-BAA3-4F6B-861B-92A2D852EB2D}"/>
    <cellStyle name="Comma 10 6 5 5 2 2" xfId="49270" xr:uid="{B5490908-BBA4-48B9-A062-DC9D0149D11C}"/>
    <cellStyle name="Comma 10 6 5 5 3" xfId="24225" xr:uid="{3F006A2F-1E75-4F0E-8BE4-A4CCF9B03DCC}"/>
    <cellStyle name="Comma 10 6 5 5 3 2" xfId="56976" xr:uid="{E58DCC06-24E9-45AF-8CF3-C3DDFF645B9F}"/>
    <cellStyle name="Comma 10 6 5 5 4" xfId="41565" xr:uid="{80FC9550-1603-43F3-9C48-6F3CB87FEA0C}"/>
    <cellStyle name="Comma 10 6 5 5 5" xfId="31929" xr:uid="{4F47D081-9131-463F-994C-19FDC8AD16F9}"/>
    <cellStyle name="Comma 10 6 5 6" xfId="10739" xr:uid="{6584E01C-853E-4F65-B770-50AE959ED534}"/>
    <cellStyle name="Comma 10 6 5 6 2" xfId="18444" xr:uid="{7057DFAF-5260-4D6E-B4CF-8A7188323483}"/>
    <cellStyle name="Comma 10 6 5 6 2 2" xfId="51196" xr:uid="{DE0529DB-968E-40BF-9796-6B53D93B76EA}"/>
    <cellStyle name="Comma 10 6 5 6 3" xfId="26151" xr:uid="{55C1E19F-B0FC-4059-A3E1-FB0DC7948F11}"/>
    <cellStyle name="Comma 10 6 5 6 3 2" xfId="58902" xr:uid="{69A798AC-0DE2-4A1A-9D0C-16C749A75471}"/>
    <cellStyle name="Comma 10 6 5 6 4" xfId="43491" xr:uid="{18B2AB6D-371A-4CCD-AECE-41737A47C47C}"/>
    <cellStyle name="Comma 10 6 5 6 5" xfId="33855" xr:uid="{5A7481D8-F115-4F7B-AC7F-A0CA89E2F266}"/>
    <cellStyle name="Comma 10 6 5 7" xfId="4957" xr:uid="{9ED5E3C4-B1EB-498F-ADBA-6AC04D7600DB}"/>
    <cellStyle name="Comma 10 6 5 7 2" xfId="37709" xr:uid="{BAB86090-3677-405D-8FAE-5469F11721AD}"/>
    <cellStyle name="Comma 10 6 5 8" xfId="12669" xr:uid="{165D945E-432F-4B09-92ED-8B748A8D23FC}"/>
    <cellStyle name="Comma 10 6 5 8 2" xfId="45421" xr:uid="{07CA96E5-4F28-4661-AF6A-3B87A69EED33}"/>
    <cellStyle name="Comma 10 6 5 9" xfId="20377" xr:uid="{6EB5328B-9292-44B3-9042-B864F963261E}"/>
    <cellStyle name="Comma 10 6 5 9 2" xfId="53128" xr:uid="{B04898E9-9433-4FA3-B1E5-32A7829B5C80}"/>
    <cellStyle name="Comma 10 6 6" xfId="743" xr:uid="{6566844E-5729-434A-878A-50C0F825A774}"/>
    <cellStyle name="Comma 10 6 6 10" xfId="35784" xr:uid="{43708256-6474-4B55-B959-351A493216FA}"/>
    <cellStyle name="Comma 10 6 6 11" xfId="28082" xr:uid="{F817E661-A04B-48E1-863C-03EF13F074DD}"/>
    <cellStyle name="Comma 10 6 6 12" xfId="2971" xr:uid="{99A32E2D-B684-4587-9DBA-01464F4C54B5}"/>
    <cellStyle name="Comma 10 6 6 13" xfId="60555" xr:uid="{FA77D552-CF30-43AC-A544-07C7CAEDD3E8}"/>
    <cellStyle name="Comma 10 6 6 2" xfId="2255" xr:uid="{DE681599-1D03-4A64-B69A-7406ACB9FB5F}"/>
    <cellStyle name="Comma 10 6 6 2 10" xfId="28440" xr:uid="{37C043E1-D7DD-4873-909E-9EA915EB5E57}"/>
    <cellStyle name="Comma 10 6 6 2 11" xfId="3380" xr:uid="{FFFA8FB6-3149-4E66-A315-84207792255A}"/>
    <cellStyle name="Comma 10 6 6 2 12" xfId="61271" xr:uid="{D1127453-EE8E-40FA-9659-79EE1D306614}"/>
    <cellStyle name="Comma 10 6 6 2 2" xfId="4226" xr:uid="{85BD8AB2-8E02-4AE3-96BC-D0EF67B332E4}"/>
    <cellStyle name="Comma 10 6 6 2 2 2" xfId="8089" xr:uid="{82410A3F-647C-4302-88ED-E2A8CAF00134}"/>
    <cellStyle name="Comma 10 6 6 2 2 2 2" xfId="15794" xr:uid="{16346081-29F6-4C69-9EF1-3E0026DD942E}"/>
    <cellStyle name="Comma 10 6 6 2 2 2 2 2" xfId="48546" xr:uid="{92301E66-F38D-4065-90F8-C7304943700C}"/>
    <cellStyle name="Comma 10 6 6 2 2 2 3" xfId="23501" xr:uid="{1F0BC521-3A36-4DF5-9EDE-C6F92D111513}"/>
    <cellStyle name="Comma 10 6 6 2 2 2 3 2" xfId="56252" xr:uid="{9C338053-6045-4C81-BEA0-E57E9D7C70A4}"/>
    <cellStyle name="Comma 10 6 6 2 2 2 4" xfId="40841" xr:uid="{DB234DED-FF90-4197-915C-DCB080503585}"/>
    <cellStyle name="Comma 10 6 6 2 2 2 5" xfId="31205" xr:uid="{02439E15-9329-4003-84CF-AE378BBA083E}"/>
    <cellStyle name="Comma 10 6 6 2 2 3" xfId="10014" xr:uid="{EF0094E7-B9BE-4BF3-A6DE-26BCA2B08436}"/>
    <cellStyle name="Comma 10 6 6 2 2 3 2" xfId="17719" xr:uid="{8D4DC3E2-CCAE-45F9-A6A3-212929EB6E2E}"/>
    <cellStyle name="Comma 10 6 6 2 2 3 2 2" xfId="50471" xr:uid="{C29B245D-179D-48C1-AD8B-3ABE5CC3459D}"/>
    <cellStyle name="Comma 10 6 6 2 2 3 3" xfId="25426" xr:uid="{37612A68-3070-4A85-85E3-BD1CFB982582}"/>
    <cellStyle name="Comma 10 6 6 2 2 3 3 2" xfId="58177" xr:uid="{409FE880-2E5E-4576-B2D3-2377C9B7C83F}"/>
    <cellStyle name="Comma 10 6 6 2 2 3 4" xfId="42766" xr:uid="{A201FCF8-3A91-4D0C-9BD9-528D904D341C}"/>
    <cellStyle name="Comma 10 6 6 2 2 3 5" xfId="33130" xr:uid="{50C4C41D-8F76-4917-8742-B9EA43663A3B}"/>
    <cellStyle name="Comma 10 6 6 2 2 4" xfId="11941" xr:uid="{8698D208-2E59-493A-A79F-7A2541571DD9}"/>
    <cellStyle name="Comma 10 6 6 2 2 4 2" xfId="19646" xr:uid="{0BA59F69-B1FC-4B74-827F-6784F61919A1}"/>
    <cellStyle name="Comma 10 6 6 2 2 4 2 2" xfId="52398" xr:uid="{60D55C59-76FB-4A49-B488-9E45FC54B7BD}"/>
    <cellStyle name="Comma 10 6 6 2 2 4 3" xfId="27353" xr:uid="{9B3748AF-B570-4B1D-A383-1D4EA23674AE}"/>
    <cellStyle name="Comma 10 6 6 2 2 4 3 2" xfId="60104" xr:uid="{7E7CC4BB-7681-40E5-8B1F-5D372D93A974}"/>
    <cellStyle name="Comma 10 6 6 2 2 4 4" xfId="44693" xr:uid="{01A5D210-9CB6-400E-9110-B63F58C0CC6D}"/>
    <cellStyle name="Comma 10 6 6 2 2 4 5" xfId="35057" xr:uid="{55187914-41D3-4B86-BD4A-13A11A3B6157}"/>
    <cellStyle name="Comma 10 6 6 2 2 5" xfId="6158" xr:uid="{0342FCCE-764D-4FCF-8038-89738A1F2E62}"/>
    <cellStyle name="Comma 10 6 6 2 2 5 2" xfId="38910" xr:uid="{0D568021-2D2F-4407-9D44-07A317365DDF}"/>
    <cellStyle name="Comma 10 6 6 2 2 6" xfId="13870" xr:uid="{3B5EFCAC-D7FE-479F-ADA4-E49407232BB2}"/>
    <cellStyle name="Comma 10 6 6 2 2 6 2" xfId="46622" xr:uid="{8216E87F-38C4-47FA-9DF9-0ECEF684771E}"/>
    <cellStyle name="Comma 10 6 6 2 2 7" xfId="21577" xr:uid="{44364FB7-C0E9-43D9-8E1E-CC4DA888A3D8}"/>
    <cellStyle name="Comma 10 6 6 2 2 7 2" xfId="54328" xr:uid="{E477CE91-745E-4990-BF8F-0993A2B28FAF}"/>
    <cellStyle name="Comma 10 6 6 2 2 8" xfId="36983" xr:uid="{7E07B4CA-021D-4E37-823A-EC06DD475271}"/>
    <cellStyle name="Comma 10 6 6 2 2 9" xfId="29281" xr:uid="{6A7F847D-7194-4781-9542-3782046D0E73}"/>
    <cellStyle name="Comma 10 6 6 2 3" xfId="7248" xr:uid="{76B2B282-90A5-4FBB-B465-82FA7082B8F0}"/>
    <cellStyle name="Comma 10 6 6 2 3 2" xfId="14953" xr:uid="{C0C21092-4F94-4805-9DF9-213BC0151A34}"/>
    <cellStyle name="Comma 10 6 6 2 3 2 2" xfId="47705" xr:uid="{870611C8-89B8-4FE5-9326-E98CDB62E04A}"/>
    <cellStyle name="Comma 10 6 6 2 3 3" xfId="22660" xr:uid="{C88AD6FC-76A5-48AF-ABF7-825B9F154CF5}"/>
    <cellStyle name="Comma 10 6 6 2 3 3 2" xfId="55411" xr:uid="{A8371AE1-1092-4D77-B111-5255321DFAAF}"/>
    <cellStyle name="Comma 10 6 6 2 3 4" xfId="40000" xr:uid="{61C52AE1-48FB-43EB-B8DC-85B57E28613A}"/>
    <cellStyle name="Comma 10 6 6 2 3 5" xfId="30364" xr:uid="{350CE1DF-37B4-4608-BDB3-3774DC7F278D}"/>
    <cellStyle name="Comma 10 6 6 2 4" xfId="9173" xr:uid="{729F2301-2038-438B-9F90-F7C59188B304}"/>
    <cellStyle name="Comma 10 6 6 2 4 2" xfId="16878" xr:uid="{855EB46F-8A9E-41A3-9CE9-8AB261E246BE}"/>
    <cellStyle name="Comma 10 6 6 2 4 2 2" xfId="49630" xr:uid="{6CE9500A-E974-4D97-8762-7D2D93318BA1}"/>
    <cellStyle name="Comma 10 6 6 2 4 3" xfId="24585" xr:uid="{C602AE8D-229C-43B5-B96A-E7229CB65C5D}"/>
    <cellStyle name="Comma 10 6 6 2 4 3 2" xfId="57336" xr:uid="{79B4D872-0476-40AF-92E3-3C81BABD7D84}"/>
    <cellStyle name="Comma 10 6 6 2 4 4" xfId="41925" xr:uid="{117660EA-50FF-42E3-BE1C-CECBD7FC17BE}"/>
    <cellStyle name="Comma 10 6 6 2 4 5" xfId="32289" xr:uid="{671EAD61-E22F-4322-8C08-5E1E8C497A2B}"/>
    <cellStyle name="Comma 10 6 6 2 5" xfId="11100" xr:uid="{333E58FF-AED7-4B36-85EA-DA60C324FC37}"/>
    <cellStyle name="Comma 10 6 6 2 5 2" xfId="18805" xr:uid="{A2A85E13-BC52-4BD8-8ABF-861ACC8AABEC}"/>
    <cellStyle name="Comma 10 6 6 2 5 2 2" xfId="51557" xr:uid="{CB6BC81F-0C99-4528-A530-6D6547D58AED}"/>
    <cellStyle name="Comma 10 6 6 2 5 3" xfId="26512" xr:uid="{7D6A1441-F1F5-466D-B6C3-030F67451271}"/>
    <cellStyle name="Comma 10 6 6 2 5 3 2" xfId="59263" xr:uid="{41D8E7C5-EDE7-426A-8017-D7302666CCAB}"/>
    <cellStyle name="Comma 10 6 6 2 5 4" xfId="43852" xr:uid="{5D6A1F28-C4D7-4436-994A-32086BFD4CA0}"/>
    <cellStyle name="Comma 10 6 6 2 5 5" xfId="34216" xr:uid="{C7000D7D-152D-4927-A6AB-2D5D53E917CD}"/>
    <cellStyle name="Comma 10 6 6 2 6" xfId="5317" xr:uid="{59209730-1F10-4C99-A386-06014FA1033B}"/>
    <cellStyle name="Comma 10 6 6 2 6 2" xfId="38069" xr:uid="{431336D7-2579-41D1-AB3C-CA59C7124E82}"/>
    <cellStyle name="Comma 10 6 6 2 7" xfId="13029" xr:uid="{F8C1AE3B-D730-48E8-BFD2-88FF3A71FDB4}"/>
    <cellStyle name="Comma 10 6 6 2 7 2" xfId="45781" xr:uid="{8F230CED-E492-42BC-BD15-01FE07EE5C6A}"/>
    <cellStyle name="Comma 10 6 6 2 8" xfId="20736" xr:uid="{AB9D6743-FB35-4694-867C-C3ED697B5B74}"/>
    <cellStyle name="Comma 10 6 6 2 8 2" xfId="53487" xr:uid="{29BAF0E9-3C38-48F1-A183-CDB7C2D6FDAA}"/>
    <cellStyle name="Comma 10 6 6 2 9" xfId="36142" xr:uid="{4F9D7E53-C0F6-4D52-971E-9AD7E4197206}"/>
    <cellStyle name="Comma 10 6 6 3" xfId="3776" xr:uid="{5AF453CF-A36D-4780-82CB-B14A55CEB465}"/>
    <cellStyle name="Comma 10 6 6 3 2" xfId="7644" xr:uid="{3898AF98-A516-4C66-9E3E-10E2EDA3E0DA}"/>
    <cellStyle name="Comma 10 6 6 3 2 2" xfId="15349" xr:uid="{298EAD49-B6AD-4463-8561-0636A52EFCDC}"/>
    <cellStyle name="Comma 10 6 6 3 2 2 2" xfId="48101" xr:uid="{D3B0C5B7-E268-489C-9A33-0DE38F6F51FB}"/>
    <cellStyle name="Comma 10 6 6 3 2 3" xfId="23056" xr:uid="{B3F9FD56-DC16-41D2-9649-AAE7CAF0AD95}"/>
    <cellStyle name="Comma 10 6 6 3 2 3 2" xfId="55807" xr:uid="{CB367414-BFF0-4501-A371-41C9A65DFC33}"/>
    <cellStyle name="Comma 10 6 6 3 2 4" xfId="40396" xr:uid="{4A79FA05-F8F9-4AAA-9395-8758B66336F5}"/>
    <cellStyle name="Comma 10 6 6 3 2 5" xfId="30760" xr:uid="{B3951D1B-4954-489D-ADAC-F791FAB77034}"/>
    <cellStyle name="Comma 10 6 6 3 3" xfId="9569" xr:uid="{B13F90BE-3BF0-4F4B-9F24-D7CDB145BB60}"/>
    <cellStyle name="Comma 10 6 6 3 3 2" xfId="17274" xr:uid="{5EE9B247-F238-4EA3-A779-923ABC4F6E1D}"/>
    <cellStyle name="Comma 10 6 6 3 3 2 2" xfId="50026" xr:uid="{BBF675DF-2903-4E15-B418-F0E30B62A1FF}"/>
    <cellStyle name="Comma 10 6 6 3 3 3" xfId="24981" xr:uid="{9393D78D-6B8C-4AB7-8721-EA4FD2363909}"/>
    <cellStyle name="Comma 10 6 6 3 3 3 2" xfId="57732" xr:uid="{0850C833-9584-47CD-9309-1FAAC6D0B5AC}"/>
    <cellStyle name="Comma 10 6 6 3 3 4" xfId="42321" xr:uid="{65A791C4-0E38-4A7F-9909-342B44953A4A}"/>
    <cellStyle name="Comma 10 6 6 3 3 5" xfId="32685" xr:uid="{A811574B-DA18-4291-AED9-604FC7903121}"/>
    <cellStyle name="Comma 10 6 6 3 4" xfId="11496" xr:uid="{2370C42A-2925-4B97-B157-31DA3BE33793}"/>
    <cellStyle name="Comma 10 6 6 3 4 2" xfId="19201" xr:uid="{03BA4251-8812-4510-889F-809277A4EE95}"/>
    <cellStyle name="Comma 10 6 6 3 4 2 2" xfId="51953" xr:uid="{60D5386B-5913-469B-8491-8377B3C8EBF1}"/>
    <cellStyle name="Comma 10 6 6 3 4 3" xfId="26908" xr:uid="{8833C4EE-487F-4E53-A89E-F6564A88534B}"/>
    <cellStyle name="Comma 10 6 6 3 4 3 2" xfId="59659" xr:uid="{04AA216E-8475-4733-88E9-D4C0085814B7}"/>
    <cellStyle name="Comma 10 6 6 3 4 4" xfId="44248" xr:uid="{0A22543A-B8A9-42B8-B2EB-3385D54EC5ED}"/>
    <cellStyle name="Comma 10 6 6 3 4 5" xfId="34612" xr:uid="{3274DC52-7872-4B01-A019-ECD47BC66A5C}"/>
    <cellStyle name="Comma 10 6 6 3 5" xfId="5713" xr:uid="{79A9A8BD-ABF2-46A1-AE68-B72D8639B678}"/>
    <cellStyle name="Comma 10 6 6 3 5 2" xfId="38465" xr:uid="{C42EE56F-C462-413F-A9FA-90F6FBA1DFCF}"/>
    <cellStyle name="Comma 10 6 6 3 6" xfId="13425" xr:uid="{15819BC5-FB7E-460D-B042-EB270058C71B}"/>
    <cellStyle name="Comma 10 6 6 3 6 2" xfId="46177" xr:uid="{03846D97-3DC2-40C2-A8D5-9407F909493B}"/>
    <cellStyle name="Comma 10 6 6 3 7" xfId="21132" xr:uid="{989F45C6-6C4E-4738-9635-B5ED70A42AB3}"/>
    <cellStyle name="Comma 10 6 6 3 7 2" xfId="53883" xr:uid="{446D4BC2-AB60-4568-B186-2D6F57C168E3}"/>
    <cellStyle name="Comma 10 6 6 3 8" xfId="36538" xr:uid="{804110DC-8241-4E50-AD2D-5B7E4C66F7DD}"/>
    <cellStyle name="Comma 10 6 6 3 9" xfId="28836" xr:uid="{2B0EFAF3-A83B-498B-8A4A-5BD73CF76E7D}"/>
    <cellStyle name="Comma 10 6 6 4" xfId="6887" xr:uid="{8C0514E4-1527-46BB-A394-C851E76F27F4}"/>
    <cellStyle name="Comma 10 6 6 4 2" xfId="14595" xr:uid="{5D9F51A8-6BBA-487F-970D-9DD2DCB10BD5}"/>
    <cellStyle name="Comma 10 6 6 4 2 2" xfId="47347" xr:uid="{C594F867-7D12-4497-B6AB-5084CBE5924C}"/>
    <cellStyle name="Comma 10 6 6 4 3" xfId="22302" xr:uid="{944BBFD0-8849-491B-A8A5-A7738FE3E8DD}"/>
    <cellStyle name="Comma 10 6 6 4 3 2" xfId="55053" xr:uid="{36850336-DF31-414C-A706-8B17DCF35308}"/>
    <cellStyle name="Comma 10 6 6 4 4" xfId="39639" xr:uid="{6E106424-D16B-43E8-A791-722D8B8AEC2C}"/>
    <cellStyle name="Comma 10 6 6 4 5" xfId="30006" xr:uid="{347867CB-8E16-45FA-AB68-FB38A84E0AAB}"/>
    <cellStyle name="Comma 10 6 6 5" xfId="8814" xr:uid="{6FD7F38C-C921-4A6C-859B-21981CE20923}"/>
    <cellStyle name="Comma 10 6 6 5 2" xfId="16519" xr:uid="{AC7036E4-5D92-4974-8782-B6A1864C22D8}"/>
    <cellStyle name="Comma 10 6 6 5 2 2" xfId="49271" xr:uid="{F3EF758E-9C58-4E21-A058-D32ED6035530}"/>
    <cellStyle name="Comma 10 6 6 5 3" xfId="24226" xr:uid="{EC6D5379-6C39-46AB-B83E-240E2A1EE1F2}"/>
    <cellStyle name="Comma 10 6 6 5 3 2" xfId="56977" xr:uid="{8C9A0BE4-0A28-4AA2-B04C-4D94E0F0A929}"/>
    <cellStyle name="Comma 10 6 6 5 4" xfId="41566" xr:uid="{798BAC58-ABA6-4DB3-AF73-F2B61BF4B7EA}"/>
    <cellStyle name="Comma 10 6 6 5 5" xfId="31930" xr:uid="{27200FBF-3119-4AAE-84F7-00D0BC647ABC}"/>
    <cellStyle name="Comma 10 6 6 6" xfId="10740" xr:uid="{B264977F-9F1F-450E-B0FA-E410A2D8F8DD}"/>
    <cellStyle name="Comma 10 6 6 6 2" xfId="18445" xr:uid="{27B1550D-B485-4720-919B-E208F9C2403B}"/>
    <cellStyle name="Comma 10 6 6 6 2 2" xfId="51197" xr:uid="{BDEE3E7B-95BE-41CE-A876-E375C7EF8440}"/>
    <cellStyle name="Comma 10 6 6 6 3" xfId="26152" xr:uid="{C7896F60-D055-455D-B7CA-6576891B383D}"/>
    <cellStyle name="Comma 10 6 6 6 3 2" xfId="58903" xr:uid="{C17F49AD-E92A-4098-A704-018B21BB0E46}"/>
    <cellStyle name="Comma 10 6 6 6 4" xfId="43492" xr:uid="{B7683393-A8F4-417F-87E6-7FD03C4CDFDF}"/>
    <cellStyle name="Comma 10 6 6 6 5" xfId="33856" xr:uid="{F937BFA6-8378-49C4-9E96-C1FFCC97A054}"/>
    <cellStyle name="Comma 10 6 6 7" xfId="4958" xr:uid="{325A4B31-C178-407D-889F-CCCEFBBE1053}"/>
    <cellStyle name="Comma 10 6 6 7 2" xfId="37710" xr:uid="{790F36DA-710B-4E9F-9D03-A748F4CCCECD}"/>
    <cellStyle name="Comma 10 6 6 8" xfId="12670" xr:uid="{F5B92BC8-7ABC-4001-85A5-88CC4C783349}"/>
    <cellStyle name="Comma 10 6 6 8 2" xfId="45422" xr:uid="{FD36F216-686C-4EB8-AF83-950584A7803C}"/>
    <cellStyle name="Comma 10 6 6 9" xfId="20378" xr:uid="{FCB4C6A9-CA1C-45D1-BC76-0BCA7EE8405A}"/>
    <cellStyle name="Comma 10 6 6 9 2" xfId="53129" xr:uid="{D000BE49-50EE-4D5B-92E3-AA4BED7C0743}"/>
    <cellStyle name="Comma 10 6 7" xfId="744" xr:uid="{311DCB6A-4ED9-499B-9085-155F16E82B91}"/>
    <cellStyle name="Comma 10 6 7 10" xfId="35785" xr:uid="{45591819-10A4-4AEB-AF46-7802FA081C76}"/>
    <cellStyle name="Comma 10 6 7 11" xfId="28083" xr:uid="{067FAFD5-9F2B-4FFC-B673-9AE78AB5F28F}"/>
    <cellStyle name="Comma 10 6 7 12" xfId="2972" xr:uid="{915D1FF7-BB5E-4E17-AB91-53D8C92B572F}"/>
    <cellStyle name="Comma 10 6 7 13" xfId="60556" xr:uid="{FF852F09-D49B-4870-BCF2-78468A5B1FC5}"/>
    <cellStyle name="Comma 10 6 7 2" xfId="2256" xr:uid="{67EF3D50-DC48-421C-A8F7-01A3E68C8C52}"/>
    <cellStyle name="Comma 10 6 7 2 10" xfId="28441" xr:uid="{63A703DC-67B7-49E8-8F12-0DE4E6496E9E}"/>
    <cellStyle name="Comma 10 6 7 2 11" xfId="3381" xr:uid="{A4CB1A52-C4DB-47E0-B91D-605A9A0B61C9}"/>
    <cellStyle name="Comma 10 6 7 2 12" xfId="61272" xr:uid="{CEC4C43B-C53E-441D-8CD7-59FE87EAD83E}"/>
    <cellStyle name="Comma 10 6 7 2 2" xfId="4227" xr:uid="{9B38B809-FFC7-4AE2-BA33-7904465F5109}"/>
    <cellStyle name="Comma 10 6 7 2 2 2" xfId="8090" xr:uid="{87ED0D7C-D255-469F-BDD1-DA48ABDE1857}"/>
    <cellStyle name="Comma 10 6 7 2 2 2 2" xfId="15795" xr:uid="{1CC707ED-F260-4931-B2CC-1C993EBFAECB}"/>
    <cellStyle name="Comma 10 6 7 2 2 2 2 2" xfId="48547" xr:uid="{D900EBB0-A042-4E41-B9BB-4922A27CBD0E}"/>
    <cellStyle name="Comma 10 6 7 2 2 2 3" xfId="23502" xr:uid="{922829FA-2F05-4792-93C6-2C73A695AFF4}"/>
    <cellStyle name="Comma 10 6 7 2 2 2 3 2" xfId="56253" xr:uid="{206FECD2-C4B9-4659-A675-37BE534F533E}"/>
    <cellStyle name="Comma 10 6 7 2 2 2 4" xfId="40842" xr:uid="{A7801153-BFD1-431C-9947-348469BE82CF}"/>
    <cellStyle name="Comma 10 6 7 2 2 2 5" xfId="31206" xr:uid="{599F5950-4147-409A-ACAE-B79E4675D4EC}"/>
    <cellStyle name="Comma 10 6 7 2 2 3" xfId="10015" xr:uid="{DC4A5A24-F405-4CF5-8329-6268E998D945}"/>
    <cellStyle name="Comma 10 6 7 2 2 3 2" xfId="17720" xr:uid="{9EA7998C-23CB-4EFE-AEF6-981BF5B9F2D9}"/>
    <cellStyle name="Comma 10 6 7 2 2 3 2 2" xfId="50472" xr:uid="{8C20C6CF-36DE-4743-925D-3241B592F6E6}"/>
    <cellStyle name="Comma 10 6 7 2 2 3 3" xfId="25427" xr:uid="{F7C8D7C8-DB53-49FB-8935-F2C1458AE1CF}"/>
    <cellStyle name="Comma 10 6 7 2 2 3 3 2" xfId="58178" xr:uid="{647FC4C4-68FE-4C2F-B27C-A7EF842DCBDA}"/>
    <cellStyle name="Comma 10 6 7 2 2 3 4" xfId="42767" xr:uid="{4DCB1060-34C7-4A6F-937D-781C0F46838A}"/>
    <cellStyle name="Comma 10 6 7 2 2 3 5" xfId="33131" xr:uid="{FD32D4E9-60DB-4131-AD14-9AABADD16EAC}"/>
    <cellStyle name="Comma 10 6 7 2 2 4" xfId="11942" xr:uid="{0F5205B6-F8EB-4174-A567-537FFCD8D618}"/>
    <cellStyle name="Comma 10 6 7 2 2 4 2" xfId="19647" xr:uid="{FE274BC3-3C81-4FA9-A588-F716D82E4554}"/>
    <cellStyle name="Comma 10 6 7 2 2 4 2 2" xfId="52399" xr:uid="{A3102ED0-AD3D-4A09-82E8-0FB01934F85E}"/>
    <cellStyle name="Comma 10 6 7 2 2 4 3" xfId="27354" xr:uid="{190DA8A4-934C-42E8-9767-14ACE04D87A6}"/>
    <cellStyle name="Comma 10 6 7 2 2 4 3 2" xfId="60105" xr:uid="{F20BDD08-EB49-4F18-8925-B8523338F891}"/>
    <cellStyle name="Comma 10 6 7 2 2 4 4" xfId="44694" xr:uid="{413F3190-4CD8-45C2-B3B3-3C04C0F83AD2}"/>
    <cellStyle name="Comma 10 6 7 2 2 4 5" xfId="35058" xr:uid="{0D449FA2-515B-443A-8C23-DF63F722BBEC}"/>
    <cellStyle name="Comma 10 6 7 2 2 5" xfId="6159" xr:uid="{AC15B26A-649A-4EF7-8AD4-38541A2EE778}"/>
    <cellStyle name="Comma 10 6 7 2 2 5 2" xfId="38911" xr:uid="{1139076D-ED2B-4571-BC89-FC5AB9D42FDC}"/>
    <cellStyle name="Comma 10 6 7 2 2 6" xfId="13871" xr:uid="{562F50AF-CD3E-4C7D-9F71-77E8F020DE48}"/>
    <cellStyle name="Comma 10 6 7 2 2 6 2" xfId="46623" xr:uid="{407775B6-5011-4685-A3AF-C5D527242DD6}"/>
    <cellStyle name="Comma 10 6 7 2 2 7" xfId="21578" xr:uid="{035F2E1B-DAB4-4E16-9F4F-F4A6C39247E1}"/>
    <cellStyle name="Comma 10 6 7 2 2 7 2" xfId="54329" xr:uid="{7D2107BF-EF77-40E9-949E-EF83A1468E69}"/>
    <cellStyle name="Comma 10 6 7 2 2 8" xfId="36984" xr:uid="{BE53CF80-A8B1-44EA-90CE-1C6B76EA5352}"/>
    <cellStyle name="Comma 10 6 7 2 2 9" xfId="29282" xr:uid="{0D7A1BAB-50EE-4291-BE1F-5D4C16C78BA4}"/>
    <cellStyle name="Comma 10 6 7 2 3" xfId="7249" xr:uid="{B028F20E-0AD5-41ED-8B9F-7E79F638322E}"/>
    <cellStyle name="Comma 10 6 7 2 3 2" xfId="14954" xr:uid="{F00FC453-FABB-45F6-A6A0-83E2D8C19809}"/>
    <cellStyle name="Comma 10 6 7 2 3 2 2" xfId="47706" xr:uid="{B59A824B-87E0-4227-B00A-E8939A26DF14}"/>
    <cellStyle name="Comma 10 6 7 2 3 3" xfId="22661" xr:uid="{85055CCA-6A5B-41DE-978D-2C66E487735E}"/>
    <cellStyle name="Comma 10 6 7 2 3 3 2" xfId="55412" xr:uid="{392D864C-33E9-48AE-A32A-EE06094564C9}"/>
    <cellStyle name="Comma 10 6 7 2 3 4" xfId="40001" xr:uid="{1E1D128B-A877-4B3F-BF61-096A0D66C41D}"/>
    <cellStyle name="Comma 10 6 7 2 3 5" xfId="30365" xr:uid="{033DC200-DE11-4041-A2D7-59267A46BFF3}"/>
    <cellStyle name="Comma 10 6 7 2 4" xfId="9174" xr:uid="{B2F21FCA-15E0-4399-8399-70FD17E2B562}"/>
    <cellStyle name="Comma 10 6 7 2 4 2" xfId="16879" xr:uid="{38ECFC42-5E02-4026-BA62-930E492B7135}"/>
    <cellStyle name="Comma 10 6 7 2 4 2 2" xfId="49631" xr:uid="{C7D89F3C-9E2C-4A0C-B0D7-2ACB9CCCB019}"/>
    <cellStyle name="Comma 10 6 7 2 4 3" xfId="24586" xr:uid="{829BF28A-E714-4285-9D56-D565D1FFBA95}"/>
    <cellStyle name="Comma 10 6 7 2 4 3 2" xfId="57337" xr:uid="{B0371CB8-6AA5-4104-886E-116B2DCE0203}"/>
    <cellStyle name="Comma 10 6 7 2 4 4" xfId="41926" xr:uid="{63786537-3827-4894-A1F5-CE8896B56098}"/>
    <cellStyle name="Comma 10 6 7 2 4 5" xfId="32290" xr:uid="{8CD36F52-40ED-4FD6-9849-D7CD8C78F2D8}"/>
    <cellStyle name="Comma 10 6 7 2 5" xfId="11101" xr:uid="{BC94C27C-F4E8-4D0D-AC81-55F98D5330EB}"/>
    <cellStyle name="Comma 10 6 7 2 5 2" xfId="18806" xr:uid="{54F14C4A-B079-47C4-BCCA-CA5E53EA674C}"/>
    <cellStyle name="Comma 10 6 7 2 5 2 2" xfId="51558" xr:uid="{3F8E84F8-56C2-4315-BBF3-D472D02186A3}"/>
    <cellStyle name="Comma 10 6 7 2 5 3" xfId="26513" xr:uid="{5EAA4F5C-2B9E-4620-8632-CCEAA54CDCFE}"/>
    <cellStyle name="Comma 10 6 7 2 5 3 2" xfId="59264" xr:uid="{D080DA23-8F70-47CA-90D7-2163D5FED356}"/>
    <cellStyle name="Comma 10 6 7 2 5 4" xfId="43853" xr:uid="{7E04C6F5-A76C-4764-90B5-A732B6F56761}"/>
    <cellStyle name="Comma 10 6 7 2 5 5" xfId="34217" xr:uid="{5674310F-05D9-4F19-97E6-42FDF73E5C4C}"/>
    <cellStyle name="Comma 10 6 7 2 6" xfId="5318" xr:uid="{30D1E2C5-5C27-4183-BAA6-EAD230DBB598}"/>
    <cellStyle name="Comma 10 6 7 2 6 2" xfId="38070" xr:uid="{EFDF0CBF-11E9-4E12-8886-0E303F4BAED4}"/>
    <cellStyle name="Comma 10 6 7 2 7" xfId="13030" xr:uid="{64AAC2C4-9327-4696-87FD-06493FCB9DA9}"/>
    <cellStyle name="Comma 10 6 7 2 7 2" xfId="45782" xr:uid="{5112D6D2-877A-4CA7-AC4D-98A385EF4F06}"/>
    <cellStyle name="Comma 10 6 7 2 8" xfId="20737" xr:uid="{E7C35D60-9EB6-44E7-83BA-E1AED510C844}"/>
    <cellStyle name="Comma 10 6 7 2 8 2" xfId="53488" xr:uid="{3E6CA074-CD6F-4222-BCB4-E7611CF2A546}"/>
    <cellStyle name="Comma 10 6 7 2 9" xfId="36143" xr:uid="{6D2BED56-048E-42EE-8B52-6A76E16A4343}"/>
    <cellStyle name="Comma 10 6 7 3" xfId="3777" xr:uid="{4EE06D43-F43D-4426-8304-5965C2032CB2}"/>
    <cellStyle name="Comma 10 6 7 3 2" xfId="7645" xr:uid="{52CB6B30-A79E-47E7-939E-F3F900ED3B8D}"/>
    <cellStyle name="Comma 10 6 7 3 2 2" xfId="15350" xr:uid="{3AEA939A-D9C2-434A-AA17-3AEFF21BBAEE}"/>
    <cellStyle name="Comma 10 6 7 3 2 2 2" xfId="48102" xr:uid="{C106B909-4D4D-4DB1-84EC-3A893CDFB544}"/>
    <cellStyle name="Comma 10 6 7 3 2 3" xfId="23057" xr:uid="{99DE85E7-DB90-45C5-B88C-B47F4204173E}"/>
    <cellStyle name="Comma 10 6 7 3 2 3 2" xfId="55808" xr:uid="{4C37F38F-13F5-4163-B0BC-D9F2DEA0A469}"/>
    <cellStyle name="Comma 10 6 7 3 2 4" xfId="40397" xr:uid="{01EC3BB0-B321-4AD6-8BCE-C4B829D071BA}"/>
    <cellStyle name="Comma 10 6 7 3 2 5" xfId="30761" xr:uid="{EEF9CA7E-2A83-4986-A4DA-E0487E7BF58A}"/>
    <cellStyle name="Comma 10 6 7 3 3" xfId="9570" xr:uid="{ED6A3478-62C8-4D7D-9D4D-F8B1E09468E4}"/>
    <cellStyle name="Comma 10 6 7 3 3 2" xfId="17275" xr:uid="{0A6B6FA4-2731-49A5-B982-F89B04580470}"/>
    <cellStyle name="Comma 10 6 7 3 3 2 2" xfId="50027" xr:uid="{7284A656-37D4-411F-8C2F-34A5401E06CA}"/>
    <cellStyle name="Comma 10 6 7 3 3 3" xfId="24982" xr:uid="{8F8942DF-86EE-41DB-A3BD-DDC6AC7A1288}"/>
    <cellStyle name="Comma 10 6 7 3 3 3 2" xfId="57733" xr:uid="{578C9A3B-C3A0-4A12-BBE3-4F04311971BA}"/>
    <cellStyle name="Comma 10 6 7 3 3 4" xfId="42322" xr:uid="{04C00BAD-526C-449D-A659-843EBBBA5745}"/>
    <cellStyle name="Comma 10 6 7 3 3 5" xfId="32686" xr:uid="{89D4A477-DA8E-4332-848B-73174EF3B80B}"/>
    <cellStyle name="Comma 10 6 7 3 4" xfId="11497" xr:uid="{9D61DE92-9734-4B4D-A1A2-78DD4ECE238C}"/>
    <cellStyle name="Comma 10 6 7 3 4 2" xfId="19202" xr:uid="{45A28F63-1852-45F5-B208-F3896EE98B38}"/>
    <cellStyle name="Comma 10 6 7 3 4 2 2" xfId="51954" xr:uid="{1F76BB9C-FA79-4BA0-86C2-6FFF00D74AC4}"/>
    <cellStyle name="Comma 10 6 7 3 4 3" xfId="26909" xr:uid="{AD928103-5B06-4E3B-8DE4-73AB9033D670}"/>
    <cellStyle name="Comma 10 6 7 3 4 3 2" xfId="59660" xr:uid="{D69E908D-8869-4B41-9E04-9CB0E2F8B4B7}"/>
    <cellStyle name="Comma 10 6 7 3 4 4" xfId="44249" xr:uid="{F2228B7B-A3E0-4633-9F49-F4AF940309BB}"/>
    <cellStyle name="Comma 10 6 7 3 4 5" xfId="34613" xr:uid="{69CD27DE-3D6D-4DA0-A4FE-3300112E8EF6}"/>
    <cellStyle name="Comma 10 6 7 3 5" xfId="5714" xr:uid="{DC0D89CD-CDA4-4741-B57F-33675B24FFBA}"/>
    <cellStyle name="Comma 10 6 7 3 5 2" xfId="38466" xr:uid="{97C7AFC5-5171-45B4-A7B9-2F2577F3850E}"/>
    <cellStyle name="Comma 10 6 7 3 6" xfId="13426" xr:uid="{F75ADB51-DCDA-4B98-A981-7E297453C075}"/>
    <cellStyle name="Comma 10 6 7 3 6 2" xfId="46178" xr:uid="{8563FE10-85E5-4971-B2B4-BB6C72FF2C1A}"/>
    <cellStyle name="Comma 10 6 7 3 7" xfId="21133" xr:uid="{92B81060-42EE-4969-8B21-65AC4CAFC18A}"/>
    <cellStyle name="Comma 10 6 7 3 7 2" xfId="53884" xr:uid="{42F20264-946F-442C-A524-D78C58CBDDB6}"/>
    <cellStyle name="Comma 10 6 7 3 8" xfId="36539" xr:uid="{88471E89-64D0-4FF7-A20D-30924B4D6937}"/>
    <cellStyle name="Comma 10 6 7 3 9" xfId="28837" xr:uid="{C3BD815D-B4A3-4295-9FBE-281A54A371E4}"/>
    <cellStyle name="Comma 10 6 7 4" xfId="6888" xr:uid="{524E4913-5029-474E-8338-4DD30111AA0A}"/>
    <cellStyle name="Comma 10 6 7 4 2" xfId="14596" xr:uid="{4894B4F8-D9D3-4573-978A-10F6C5A2D7BF}"/>
    <cellStyle name="Comma 10 6 7 4 2 2" xfId="47348" xr:uid="{60A9C3C1-FA53-49A8-8E5B-EEA00A1690A3}"/>
    <cellStyle name="Comma 10 6 7 4 3" xfId="22303" xr:uid="{6CB569F5-C666-4CB8-BE59-DE9D707487D8}"/>
    <cellStyle name="Comma 10 6 7 4 3 2" xfId="55054" xr:uid="{D2F20FDF-2487-41E4-8837-E086601E5C0A}"/>
    <cellStyle name="Comma 10 6 7 4 4" xfId="39640" xr:uid="{2CF05134-29B8-4847-AA73-54DA765E289A}"/>
    <cellStyle name="Comma 10 6 7 4 5" xfId="30007" xr:uid="{90111707-7532-4745-AB02-7C2CD2E37D5E}"/>
    <cellStyle name="Comma 10 6 7 5" xfId="8815" xr:uid="{83AC5AE6-D797-4B69-A94F-4A478E2F24FF}"/>
    <cellStyle name="Comma 10 6 7 5 2" xfId="16520" xr:uid="{5DAB5374-43A0-4B44-BE78-FC85BE498DC5}"/>
    <cellStyle name="Comma 10 6 7 5 2 2" xfId="49272" xr:uid="{B6555281-8518-4FAD-892E-62C3CF2741C9}"/>
    <cellStyle name="Comma 10 6 7 5 3" xfId="24227" xr:uid="{9565F862-70CA-44B4-9BD7-99DC380AB609}"/>
    <cellStyle name="Comma 10 6 7 5 3 2" xfId="56978" xr:uid="{D1A94EE5-4627-4897-AEDB-DB4C9F141890}"/>
    <cellStyle name="Comma 10 6 7 5 4" xfId="41567" xr:uid="{F6ECE0E9-D4DF-48DE-B076-2D8E3ED2FC53}"/>
    <cellStyle name="Comma 10 6 7 5 5" xfId="31931" xr:uid="{B43B6C85-982F-4619-93E1-4BCBB941F045}"/>
    <cellStyle name="Comma 10 6 7 6" xfId="10741" xr:uid="{74CCDD8D-D53C-4C00-825F-BC0DE7339E25}"/>
    <cellStyle name="Comma 10 6 7 6 2" xfId="18446" xr:uid="{7B3B9810-68C4-48CD-8A58-C65C8D320C1D}"/>
    <cellStyle name="Comma 10 6 7 6 2 2" xfId="51198" xr:uid="{1EE18116-9BCB-4ECA-A0B0-0B5BA5887FCC}"/>
    <cellStyle name="Comma 10 6 7 6 3" xfId="26153" xr:uid="{35B5626C-6954-418E-AA26-95BDEF171C1B}"/>
    <cellStyle name="Comma 10 6 7 6 3 2" xfId="58904" xr:uid="{545ED441-9E37-4350-B8B1-653869B86168}"/>
    <cellStyle name="Comma 10 6 7 6 4" xfId="43493" xr:uid="{8141A8F0-5187-4AFD-982C-C2A83CD3858B}"/>
    <cellStyle name="Comma 10 6 7 6 5" xfId="33857" xr:uid="{502EECFF-E8EB-4A51-BEAF-A1E76318BFA3}"/>
    <cellStyle name="Comma 10 6 7 7" xfId="4959" xr:uid="{9F962FE9-7D6C-4626-B402-A6FBEC16CA80}"/>
    <cellStyle name="Comma 10 6 7 7 2" xfId="37711" xr:uid="{190F065F-113B-44DC-80D4-B46EBC5FF3FC}"/>
    <cellStyle name="Comma 10 6 7 8" xfId="12671" xr:uid="{46EBF37F-EC04-48F1-BB0B-3A24FDE8CCDE}"/>
    <cellStyle name="Comma 10 6 7 8 2" xfId="45423" xr:uid="{F3A0D3A4-FF5D-47A9-9FE2-EADB0FB304EE}"/>
    <cellStyle name="Comma 10 6 7 9" xfId="20379" xr:uid="{CD5C825E-3040-4FD4-9C03-9C2BD61E3282}"/>
    <cellStyle name="Comma 10 6 7 9 2" xfId="53130" xr:uid="{595C013A-B5CD-416D-896A-AEEE5A11CDF3}"/>
    <cellStyle name="Comma 10 6 8" xfId="745" xr:uid="{4F938F2F-C23D-4853-8FAE-F06088538518}"/>
    <cellStyle name="Comma 10 6 8 10" xfId="35786" xr:uid="{4D99149C-1352-488E-B2D2-6D8EA5B54D96}"/>
    <cellStyle name="Comma 10 6 8 11" xfId="28084" xr:uid="{409CAF75-3BD0-4F1D-810D-87BC84167E12}"/>
    <cellStyle name="Comma 10 6 8 12" xfId="2973" xr:uid="{E2108E87-3EB5-4E63-9B14-7947715A8653}"/>
    <cellStyle name="Comma 10 6 8 13" xfId="60557" xr:uid="{6FBA0687-AF69-430E-97E3-611DB0D21D79}"/>
    <cellStyle name="Comma 10 6 8 2" xfId="2257" xr:uid="{7FCCCB0B-EA5C-4D10-A4E3-4A0302DF0523}"/>
    <cellStyle name="Comma 10 6 8 2 10" xfId="28442" xr:uid="{B75F2A9B-9E05-4461-902C-A6357BCC6B8A}"/>
    <cellStyle name="Comma 10 6 8 2 11" xfId="3382" xr:uid="{DB65AF5E-02B7-4F8C-9BF1-9334A93B4471}"/>
    <cellStyle name="Comma 10 6 8 2 12" xfId="61273" xr:uid="{B680F068-2280-45D7-8005-C602110B64FA}"/>
    <cellStyle name="Comma 10 6 8 2 2" xfId="4228" xr:uid="{0DE496F3-AB5C-4618-B199-467ECC3473D3}"/>
    <cellStyle name="Comma 10 6 8 2 2 2" xfId="8091" xr:uid="{98559662-B7D6-4748-A693-9D74E96F47C7}"/>
    <cellStyle name="Comma 10 6 8 2 2 2 2" xfId="15796" xr:uid="{2798A1DF-4621-4DAA-B7AE-AF942C4D9006}"/>
    <cellStyle name="Comma 10 6 8 2 2 2 2 2" xfId="48548" xr:uid="{1B359849-C225-4F60-B4D9-E24177A2CD46}"/>
    <cellStyle name="Comma 10 6 8 2 2 2 3" xfId="23503" xr:uid="{69C47574-E0BA-4B12-B25A-2D50FF161BA4}"/>
    <cellStyle name="Comma 10 6 8 2 2 2 3 2" xfId="56254" xr:uid="{9262F693-7063-4596-A701-2BA284AA7DB9}"/>
    <cellStyle name="Comma 10 6 8 2 2 2 4" xfId="40843" xr:uid="{102D9A2D-538F-487E-A19C-7860A8D85B16}"/>
    <cellStyle name="Comma 10 6 8 2 2 2 5" xfId="31207" xr:uid="{EF16B647-6496-469F-8CF9-AE7299AF1F5D}"/>
    <cellStyle name="Comma 10 6 8 2 2 3" xfId="10016" xr:uid="{6E01FE5C-9059-4E1F-8804-07B69DD745D8}"/>
    <cellStyle name="Comma 10 6 8 2 2 3 2" xfId="17721" xr:uid="{A3823465-DEC9-4C5C-B049-A980AB88166D}"/>
    <cellStyle name="Comma 10 6 8 2 2 3 2 2" xfId="50473" xr:uid="{9E7C71D8-6CB5-4D76-BFCF-4B107982A5D0}"/>
    <cellStyle name="Comma 10 6 8 2 2 3 3" xfId="25428" xr:uid="{42204765-7848-4E0F-8A80-7A67CE172624}"/>
    <cellStyle name="Comma 10 6 8 2 2 3 3 2" xfId="58179" xr:uid="{51865AEE-D5D9-4329-BC2C-49E8A5FB47BD}"/>
    <cellStyle name="Comma 10 6 8 2 2 3 4" xfId="42768" xr:uid="{74DDEFEE-C7A4-40D8-9A76-BBFBB608C0AF}"/>
    <cellStyle name="Comma 10 6 8 2 2 3 5" xfId="33132" xr:uid="{89885CC5-DCB2-4733-9FBE-2A714B76AA55}"/>
    <cellStyle name="Comma 10 6 8 2 2 4" xfId="11943" xr:uid="{4054D7A4-E775-41E8-951F-1B53DC124408}"/>
    <cellStyle name="Comma 10 6 8 2 2 4 2" xfId="19648" xr:uid="{82A717EA-AA59-4404-BB2F-39C2F7710036}"/>
    <cellStyle name="Comma 10 6 8 2 2 4 2 2" xfId="52400" xr:uid="{3E77A152-D581-4D42-812C-0E2C906A7510}"/>
    <cellStyle name="Comma 10 6 8 2 2 4 3" xfId="27355" xr:uid="{860ADFBF-AF9E-4DAB-8FAB-9207048A2C38}"/>
    <cellStyle name="Comma 10 6 8 2 2 4 3 2" xfId="60106" xr:uid="{99637AE1-670E-4147-8A6A-02328E585CD1}"/>
    <cellStyle name="Comma 10 6 8 2 2 4 4" xfId="44695" xr:uid="{70F3BD97-F578-438B-8999-EF70AA6A482F}"/>
    <cellStyle name="Comma 10 6 8 2 2 4 5" xfId="35059" xr:uid="{400F8F15-48E6-415D-946B-8BC1FFD1890B}"/>
    <cellStyle name="Comma 10 6 8 2 2 5" xfId="6160" xr:uid="{22C60739-440E-43AB-A108-C0E10D33A18A}"/>
    <cellStyle name="Comma 10 6 8 2 2 5 2" xfId="38912" xr:uid="{673EA158-159D-44FB-ABAB-91D5C358E65B}"/>
    <cellStyle name="Comma 10 6 8 2 2 6" xfId="13872" xr:uid="{5AFC4CAD-03CA-40C5-A419-7AD2AEB7A9B8}"/>
    <cellStyle name="Comma 10 6 8 2 2 6 2" xfId="46624" xr:uid="{37B27FE3-6D80-4B70-99DD-CD9CAEA12F3A}"/>
    <cellStyle name="Comma 10 6 8 2 2 7" xfId="21579" xr:uid="{9A00A871-BE36-4D0C-A5CF-744874ECC45D}"/>
    <cellStyle name="Comma 10 6 8 2 2 7 2" xfId="54330" xr:uid="{771FC139-73F7-4E6F-B47D-40D6D7E0DECF}"/>
    <cellStyle name="Comma 10 6 8 2 2 8" xfId="36985" xr:uid="{79C4D943-0FF4-4DFD-951B-40915930A03A}"/>
    <cellStyle name="Comma 10 6 8 2 2 9" xfId="29283" xr:uid="{7CE0EA10-CE18-4A7C-8280-B72F5CE59E08}"/>
    <cellStyle name="Comma 10 6 8 2 3" xfId="7250" xr:uid="{398F03E5-4232-4712-A5B4-458427B33D65}"/>
    <cellStyle name="Comma 10 6 8 2 3 2" xfId="14955" xr:uid="{BB94CDB1-DE40-43FA-AE10-9040E2DB1FB6}"/>
    <cellStyle name="Comma 10 6 8 2 3 2 2" xfId="47707" xr:uid="{02A4394B-E78E-46F9-80B0-2D52EE86C0A8}"/>
    <cellStyle name="Comma 10 6 8 2 3 3" xfId="22662" xr:uid="{1133D5DD-67CC-4F50-AF5E-C0E750DD4CE7}"/>
    <cellStyle name="Comma 10 6 8 2 3 3 2" xfId="55413" xr:uid="{95868F66-3479-43B2-9A6F-481D71F54835}"/>
    <cellStyle name="Comma 10 6 8 2 3 4" xfId="40002" xr:uid="{FBBEAB17-8C31-48BB-9265-DB4FE86165BB}"/>
    <cellStyle name="Comma 10 6 8 2 3 5" xfId="30366" xr:uid="{E9F0B6ED-65C5-4528-B81F-7068E0F2786A}"/>
    <cellStyle name="Comma 10 6 8 2 4" xfId="9175" xr:uid="{B3277EE3-09F3-441F-9A35-38FD8CEB0BB5}"/>
    <cellStyle name="Comma 10 6 8 2 4 2" xfId="16880" xr:uid="{DDAAD7CC-5C0A-45DB-ACED-6C316160DF8A}"/>
    <cellStyle name="Comma 10 6 8 2 4 2 2" xfId="49632" xr:uid="{A579220F-A699-48FD-93CA-CAE24D7979DB}"/>
    <cellStyle name="Comma 10 6 8 2 4 3" xfId="24587" xr:uid="{867039B6-1A9A-423E-99DC-2A539EAC8CB0}"/>
    <cellStyle name="Comma 10 6 8 2 4 3 2" xfId="57338" xr:uid="{EED723F2-51CB-436B-A53B-A1D681B7CF1E}"/>
    <cellStyle name="Comma 10 6 8 2 4 4" xfId="41927" xr:uid="{D9FED4D7-BE61-4D7F-8EC5-3E863191DE47}"/>
    <cellStyle name="Comma 10 6 8 2 4 5" xfId="32291" xr:uid="{1BAEB0F5-F40A-45D8-9FF0-31134FFFE6D5}"/>
    <cellStyle name="Comma 10 6 8 2 5" xfId="11102" xr:uid="{59538A90-DF0F-4F00-ABDB-C6883C5E4889}"/>
    <cellStyle name="Comma 10 6 8 2 5 2" xfId="18807" xr:uid="{AE7D8A97-EFDE-458F-9865-7E0CB1251328}"/>
    <cellStyle name="Comma 10 6 8 2 5 2 2" xfId="51559" xr:uid="{DCF2FA6C-2C16-4C9C-9F0C-8083725D5E68}"/>
    <cellStyle name="Comma 10 6 8 2 5 3" xfId="26514" xr:uid="{FBA7046C-50D9-4892-BFA7-E7B8231CCA65}"/>
    <cellStyle name="Comma 10 6 8 2 5 3 2" xfId="59265" xr:uid="{530E7F8A-1EFD-4E77-9208-4D6CE2509B12}"/>
    <cellStyle name="Comma 10 6 8 2 5 4" xfId="43854" xr:uid="{5F628653-662D-4A67-874B-74F852FEBF84}"/>
    <cellStyle name="Comma 10 6 8 2 5 5" xfId="34218" xr:uid="{C11711E5-0C82-4977-BC32-2F2A2C4A0C5D}"/>
    <cellStyle name="Comma 10 6 8 2 6" xfId="5319" xr:uid="{40815E69-06C5-4E88-8E76-A260CA137DD4}"/>
    <cellStyle name="Comma 10 6 8 2 6 2" xfId="38071" xr:uid="{B1888020-14D2-451A-947D-9C7C0CDAF4E9}"/>
    <cellStyle name="Comma 10 6 8 2 7" xfId="13031" xr:uid="{17848A2D-C410-4175-B823-64DA515553BC}"/>
    <cellStyle name="Comma 10 6 8 2 7 2" xfId="45783" xr:uid="{6C3067E5-BB1D-4C90-B036-02BDBF8E436E}"/>
    <cellStyle name="Comma 10 6 8 2 8" xfId="20738" xr:uid="{AFD7623E-2ED7-482B-9260-BF07CDADA08F}"/>
    <cellStyle name="Comma 10 6 8 2 8 2" xfId="53489" xr:uid="{4F94121E-C8BF-4FE5-8F7B-F3946FBA9952}"/>
    <cellStyle name="Comma 10 6 8 2 9" xfId="36144" xr:uid="{15F5617D-62B8-41EB-A9D2-974A8099D66F}"/>
    <cellStyle name="Comma 10 6 8 3" xfId="3778" xr:uid="{D0CA53D0-2346-462F-8273-C79E375D2506}"/>
    <cellStyle name="Comma 10 6 8 3 2" xfId="7646" xr:uid="{2749D37D-59A1-4656-9BF0-4D927F73F87C}"/>
    <cellStyle name="Comma 10 6 8 3 2 2" xfId="15351" xr:uid="{FE7A1994-9E16-4B66-9A51-2B119FE6CF8E}"/>
    <cellStyle name="Comma 10 6 8 3 2 2 2" xfId="48103" xr:uid="{934059CE-BBDA-4FF7-9C5B-0110B9785541}"/>
    <cellStyle name="Comma 10 6 8 3 2 3" xfId="23058" xr:uid="{3DD2D3B8-9D1C-4E5C-8E33-78D8DDA9F407}"/>
    <cellStyle name="Comma 10 6 8 3 2 3 2" xfId="55809" xr:uid="{D0332CAB-0EE0-4FAE-826C-6640FC65CFF9}"/>
    <cellStyle name="Comma 10 6 8 3 2 4" xfId="40398" xr:uid="{1E6C2705-E1B3-4852-BB94-93F0BE48AE2C}"/>
    <cellStyle name="Comma 10 6 8 3 2 5" xfId="30762" xr:uid="{D9B880F8-1B7B-4CD9-B82E-56D848BEC022}"/>
    <cellStyle name="Comma 10 6 8 3 3" xfId="9571" xr:uid="{C54CB262-DE71-4AFE-820D-E78D3E589CFB}"/>
    <cellStyle name="Comma 10 6 8 3 3 2" xfId="17276" xr:uid="{97C6D619-A077-4990-92FE-227684DEB4CF}"/>
    <cellStyle name="Comma 10 6 8 3 3 2 2" xfId="50028" xr:uid="{07ED79CF-4716-4E05-A998-C116F526D85C}"/>
    <cellStyle name="Comma 10 6 8 3 3 3" xfId="24983" xr:uid="{F0286D93-EFC0-4925-B620-CA8EBB8DB20D}"/>
    <cellStyle name="Comma 10 6 8 3 3 3 2" xfId="57734" xr:uid="{461A2B03-D477-4C2B-BAEB-539FFD6AE91B}"/>
    <cellStyle name="Comma 10 6 8 3 3 4" xfId="42323" xr:uid="{C19F94E4-562B-44EE-8E55-4BB683AE3798}"/>
    <cellStyle name="Comma 10 6 8 3 3 5" xfId="32687" xr:uid="{2F3748A5-672B-44A0-9EE5-4F24E072F890}"/>
    <cellStyle name="Comma 10 6 8 3 4" xfId="11498" xr:uid="{25832C80-8680-4BC2-B8AC-DB39E2EC8B57}"/>
    <cellStyle name="Comma 10 6 8 3 4 2" xfId="19203" xr:uid="{104491D4-04B1-4EAC-A37C-CBD9C9773755}"/>
    <cellStyle name="Comma 10 6 8 3 4 2 2" xfId="51955" xr:uid="{49E2F5CF-ECB0-4683-A75D-1D131E237EE2}"/>
    <cellStyle name="Comma 10 6 8 3 4 3" xfId="26910" xr:uid="{DE72C57B-97F2-45FF-A1F3-7B650E51E154}"/>
    <cellStyle name="Comma 10 6 8 3 4 3 2" xfId="59661" xr:uid="{14ADA771-A762-4D81-9DE9-C1B63407BECB}"/>
    <cellStyle name="Comma 10 6 8 3 4 4" xfId="44250" xr:uid="{C7060860-0078-41AA-99C3-D7ABE5ADE224}"/>
    <cellStyle name="Comma 10 6 8 3 4 5" xfId="34614" xr:uid="{407A49CE-73B7-40C3-BEFE-4B8850FE3996}"/>
    <cellStyle name="Comma 10 6 8 3 5" xfId="5715" xr:uid="{357F64D3-46F7-4FC9-806C-BDF006EEE701}"/>
    <cellStyle name="Comma 10 6 8 3 5 2" xfId="38467" xr:uid="{5496A876-085D-479A-874C-36F8F40C57EA}"/>
    <cellStyle name="Comma 10 6 8 3 6" xfId="13427" xr:uid="{D7798B28-F8F1-4B58-8293-666DC017CDCC}"/>
    <cellStyle name="Comma 10 6 8 3 6 2" xfId="46179" xr:uid="{9DAAA4CD-0173-4DFC-9003-C26821890C25}"/>
    <cellStyle name="Comma 10 6 8 3 7" xfId="21134" xr:uid="{F52D6183-216C-40BF-83B3-C4E50E325C2A}"/>
    <cellStyle name="Comma 10 6 8 3 7 2" xfId="53885" xr:uid="{3E65479A-AE93-4CD7-887B-37C7B5A3E450}"/>
    <cellStyle name="Comma 10 6 8 3 8" xfId="36540" xr:uid="{350F3F2A-2B17-4BB8-8267-92E50344E33A}"/>
    <cellStyle name="Comma 10 6 8 3 9" xfId="28838" xr:uid="{B7BC2C05-F0DD-4A3F-A30A-6D458DA08B67}"/>
    <cellStyle name="Comma 10 6 8 4" xfId="6889" xr:uid="{6EF2CD90-260D-4E34-9A28-0DA9B21B00F8}"/>
    <cellStyle name="Comma 10 6 8 4 2" xfId="14597" xr:uid="{EAC498C1-36B4-4547-8438-236500346169}"/>
    <cellStyle name="Comma 10 6 8 4 2 2" xfId="47349" xr:uid="{3234B161-6D5D-4669-8BE7-64F544061BF0}"/>
    <cellStyle name="Comma 10 6 8 4 3" xfId="22304" xr:uid="{6CCF76F2-DA98-4574-895F-1A2A79576A46}"/>
    <cellStyle name="Comma 10 6 8 4 3 2" xfId="55055" xr:uid="{2A0B9B0D-326C-4A2C-85DD-70FD9B90EE0E}"/>
    <cellStyle name="Comma 10 6 8 4 4" xfId="39641" xr:uid="{24077231-30D0-4B24-8CE0-AA14F292FC06}"/>
    <cellStyle name="Comma 10 6 8 4 5" xfId="30008" xr:uid="{413CF3A3-164C-43BA-AB2A-04E8F24F0AD1}"/>
    <cellStyle name="Comma 10 6 8 5" xfId="8816" xr:uid="{7216CA02-7B5D-448B-A01E-AE3A396C6B41}"/>
    <cellStyle name="Comma 10 6 8 5 2" xfId="16521" xr:uid="{26BC22E4-1ED4-49DC-A9CD-87ED4025E7CA}"/>
    <cellStyle name="Comma 10 6 8 5 2 2" xfId="49273" xr:uid="{7B5918F2-5211-430B-9E2D-1B431713D8A0}"/>
    <cellStyle name="Comma 10 6 8 5 3" xfId="24228" xr:uid="{C1D8F0DF-31C2-45FF-8E24-23C5F8A49799}"/>
    <cellStyle name="Comma 10 6 8 5 3 2" xfId="56979" xr:uid="{17A7F9F9-C59D-444B-8891-F4CFF2049D61}"/>
    <cellStyle name="Comma 10 6 8 5 4" xfId="41568" xr:uid="{B352276B-8D03-4B66-A45D-A5B168276AF1}"/>
    <cellStyle name="Comma 10 6 8 5 5" xfId="31932" xr:uid="{77937E35-79BE-431F-9FFE-97D5957AA858}"/>
    <cellStyle name="Comma 10 6 8 6" xfId="10742" xr:uid="{AB24AEA5-7AA7-4C4E-845C-7E7A03DC87C0}"/>
    <cellStyle name="Comma 10 6 8 6 2" xfId="18447" xr:uid="{3C16C325-0BFA-4B02-B08E-0700C56E8AB3}"/>
    <cellStyle name="Comma 10 6 8 6 2 2" xfId="51199" xr:uid="{26DA2EAA-8166-4A9C-8C16-D6B34C35CD83}"/>
    <cellStyle name="Comma 10 6 8 6 3" xfId="26154" xr:uid="{EA4A3A44-524A-4E35-A6E7-C8177264372C}"/>
    <cellStyle name="Comma 10 6 8 6 3 2" xfId="58905" xr:uid="{39E7707E-1F0B-48D4-B6BA-992550F8A10A}"/>
    <cellStyle name="Comma 10 6 8 6 4" xfId="43494" xr:uid="{A8D38F71-B8F9-4544-9E44-F0E1FFA33EA7}"/>
    <cellStyle name="Comma 10 6 8 6 5" xfId="33858" xr:uid="{989148F3-1011-4548-9C56-241003772E16}"/>
    <cellStyle name="Comma 10 6 8 7" xfId="4960" xr:uid="{31CD0785-EE56-4905-9F39-4718B2D2D645}"/>
    <cellStyle name="Comma 10 6 8 7 2" xfId="37712" xr:uid="{8ECCBC17-33DA-4C56-9E48-488821BAFFB5}"/>
    <cellStyle name="Comma 10 6 8 8" xfId="12672" xr:uid="{6C6AC5B7-9AE6-40D6-A48F-3D50E26FE114}"/>
    <cellStyle name="Comma 10 6 8 8 2" xfId="45424" xr:uid="{7D68FCC0-18D7-40C4-A5DA-D8351AAECF21}"/>
    <cellStyle name="Comma 10 6 8 9" xfId="20380" xr:uid="{4FCDCAF4-442A-4576-8362-726F9DC2D8EE}"/>
    <cellStyle name="Comma 10 6 8 9 2" xfId="53131" xr:uid="{CE1FB578-63C9-46EB-8708-E29E45C97108}"/>
    <cellStyle name="Comma 10 6 9" xfId="746" xr:uid="{0E1A9767-828D-41C8-9014-CB213909ADA4}"/>
    <cellStyle name="Comma 10 6 9 10" xfId="35787" xr:uid="{5C8C9453-B5D9-4608-A5B4-90EA9142DE99}"/>
    <cellStyle name="Comma 10 6 9 11" xfId="28085" xr:uid="{9422AF9B-1D71-4898-A126-1FCB25A5F59D}"/>
    <cellStyle name="Comma 10 6 9 12" xfId="2974" xr:uid="{644B49CB-22CB-4E8E-A6CA-006296A2D4C9}"/>
    <cellStyle name="Comma 10 6 9 13" xfId="60558" xr:uid="{2D808E09-91A0-4430-BDE3-3DF86FEB5612}"/>
    <cellStyle name="Comma 10 6 9 2" xfId="2258" xr:uid="{61A5ECB7-E38B-4A8F-80C6-3F2867D1BD37}"/>
    <cellStyle name="Comma 10 6 9 2 10" xfId="28443" xr:uid="{9459BE9B-98D4-4836-BC97-16FAFA9EEA25}"/>
    <cellStyle name="Comma 10 6 9 2 11" xfId="3383" xr:uid="{F895899C-2CE0-4F13-AF7A-1E479387D01F}"/>
    <cellStyle name="Comma 10 6 9 2 12" xfId="61274" xr:uid="{1DE0C39E-2A9E-46F3-A310-03AA983B8EA8}"/>
    <cellStyle name="Comma 10 6 9 2 2" xfId="4229" xr:uid="{59F25102-4F30-41DE-B46C-9503356B6B6F}"/>
    <cellStyle name="Comma 10 6 9 2 2 2" xfId="8092" xr:uid="{C57955F3-5EA7-4180-8D5A-2ACF2710BA0E}"/>
    <cellStyle name="Comma 10 6 9 2 2 2 2" xfId="15797" xr:uid="{AE08C125-8332-4EA1-B748-7FA530885BEE}"/>
    <cellStyle name="Comma 10 6 9 2 2 2 2 2" xfId="48549" xr:uid="{C09D8601-7BC8-4541-966D-3A5A363B55CD}"/>
    <cellStyle name="Comma 10 6 9 2 2 2 3" xfId="23504" xr:uid="{EAC718D1-AAB3-4703-B093-0966877805BD}"/>
    <cellStyle name="Comma 10 6 9 2 2 2 3 2" xfId="56255" xr:uid="{3A2D6A29-40ED-4A5B-8840-45A96EEACB4E}"/>
    <cellStyle name="Comma 10 6 9 2 2 2 4" xfId="40844" xr:uid="{90040B70-6FEC-46C1-A456-6AD7083559A7}"/>
    <cellStyle name="Comma 10 6 9 2 2 2 5" xfId="31208" xr:uid="{3F6A0FA3-D57D-4838-A9D0-A35D5807294E}"/>
    <cellStyle name="Comma 10 6 9 2 2 3" xfId="10017" xr:uid="{C76127C3-56B3-4E89-BB4F-26548E6681FD}"/>
    <cellStyle name="Comma 10 6 9 2 2 3 2" xfId="17722" xr:uid="{63FC7B0F-E09C-4913-A593-943982C6692A}"/>
    <cellStyle name="Comma 10 6 9 2 2 3 2 2" xfId="50474" xr:uid="{FCB33429-7299-4C8F-9C3C-6796BE52B18F}"/>
    <cellStyle name="Comma 10 6 9 2 2 3 3" xfId="25429" xr:uid="{78E08480-1857-436A-8C15-320E44A2D3F7}"/>
    <cellStyle name="Comma 10 6 9 2 2 3 3 2" xfId="58180" xr:uid="{EF513B08-4E3F-4EF4-9A46-E018D1430301}"/>
    <cellStyle name="Comma 10 6 9 2 2 3 4" xfId="42769" xr:uid="{CE50F518-ACFE-45BA-A140-631069AA0AF1}"/>
    <cellStyle name="Comma 10 6 9 2 2 3 5" xfId="33133" xr:uid="{787F628D-167E-490D-B305-98FAC5F1F9C1}"/>
    <cellStyle name="Comma 10 6 9 2 2 4" xfId="11944" xr:uid="{2C199105-9BDC-4E4C-937E-9E1629F2BA7F}"/>
    <cellStyle name="Comma 10 6 9 2 2 4 2" xfId="19649" xr:uid="{5745CB5E-9E96-4BF8-A4CC-8F9AEBF8E5A4}"/>
    <cellStyle name="Comma 10 6 9 2 2 4 2 2" xfId="52401" xr:uid="{0EEC8DB9-101C-4F01-A973-0F7FE3C7EBA1}"/>
    <cellStyle name="Comma 10 6 9 2 2 4 3" xfId="27356" xr:uid="{1C1E24DF-A9CB-419E-8510-0A8511B1652A}"/>
    <cellStyle name="Comma 10 6 9 2 2 4 3 2" xfId="60107" xr:uid="{05C52A70-D737-4F6F-B738-E3ADD34698E2}"/>
    <cellStyle name="Comma 10 6 9 2 2 4 4" xfId="44696" xr:uid="{3EB81EB7-F432-4D8B-BC25-C82D7F243A93}"/>
    <cellStyle name="Comma 10 6 9 2 2 4 5" xfId="35060" xr:uid="{F945EB6E-17CF-446B-AA51-D09DD4727CBC}"/>
    <cellStyle name="Comma 10 6 9 2 2 5" xfId="6161" xr:uid="{29DC13BF-22CF-408E-97A8-18BB5B12072A}"/>
    <cellStyle name="Comma 10 6 9 2 2 5 2" xfId="38913" xr:uid="{1B2618A2-4C7B-43D4-8758-4815B35D6D49}"/>
    <cellStyle name="Comma 10 6 9 2 2 6" xfId="13873" xr:uid="{B7F7C761-9454-4552-A711-189B0708A4C5}"/>
    <cellStyle name="Comma 10 6 9 2 2 6 2" xfId="46625" xr:uid="{662A6030-35E9-4D98-927D-08BD415FA745}"/>
    <cellStyle name="Comma 10 6 9 2 2 7" xfId="21580" xr:uid="{C3368B42-7100-4876-AF8F-D00E8030C8DC}"/>
    <cellStyle name="Comma 10 6 9 2 2 7 2" xfId="54331" xr:uid="{E2468DAA-9EF7-4626-94A9-35B0E37BBFDB}"/>
    <cellStyle name="Comma 10 6 9 2 2 8" xfId="36986" xr:uid="{373C71D7-3075-4D99-A071-ABFC5E4C6078}"/>
    <cellStyle name="Comma 10 6 9 2 2 9" xfId="29284" xr:uid="{CFCB5ED9-7B8D-425F-B431-DADEAF256E96}"/>
    <cellStyle name="Comma 10 6 9 2 3" xfId="7251" xr:uid="{2C00DC46-62F7-42F9-A8B8-E9E22666A1B3}"/>
    <cellStyle name="Comma 10 6 9 2 3 2" xfId="14956" xr:uid="{0FF1E89D-A152-483F-81C2-42E59EE33340}"/>
    <cellStyle name="Comma 10 6 9 2 3 2 2" xfId="47708" xr:uid="{61C3B262-F7E0-4436-A7C6-B1523F3B21F8}"/>
    <cellStyle name="Comma 10 6 9 2 3 3" xfId="22663" xr:uid="{5A4BC44C-A8E8-4702-91FC-DD315CEF7DBB}"/>
    <cellStyle name="Comma 10 6 9 2 3 3 2" xfId="55414" xr:uid="{ED0AF73B-2F81-49E2-B756-F9767446D9BC}"/>
    <cellStyle name="Comma 10 6 9 2 3 4" xfId="40003" xr:uid="{A46CC2D7-14A9-467F-AB78-544E373469C3}"/>
    <cellStyle name="Comma 10 6 9 2 3 5" xfId="30367" xr:uid="{9EE31009-70B9-4A5F-B1F6-0B5E1ADFF7D2}"/>
    <cellStyle name="Comma 10 6 9 2 4" xfId="9176" xr:uid="{54C012A9-E37B-4311-A481-EEB14EF1ABB1}"/>
    <cellStyle name="Comma 10 6 9 2 4 2" xfId="16881" xr:uid="{A33A7F86-3A26-484A-B570-788324E61E2E}"/>
    <cellStyle name="Comma 10 6 9 2 4 2 2" xfId="49633" xr:uid="{38AE9668-78E6-4918-9C18-7328B9FF61FF}"/>
    <cellStyle name="Comma 10 6 9 2 4 3" xfId="24588" xr:uid="{CB92AC44-6DB1-4CE6-8C3F-9A93537E7DF3}"/>
    <cellStyle name="Comma 10 6 9 2 4 3 2" xfId="57339" xr:uid="{E1F7D57C-61BD-43C4-9A1F-54B73C67B764}"/>
    <cellStyle name="Comma 10 6 9 2 4 4" xfId="41928" xr:uid="{9FE2D765-4CB7-4BC1-9308-8118AFCE5D24}"/>
    <cellStyle name="Comma 10 6 9 2 4 5" xfId="32292" xr:uid="{15B496B6-AAED-430D-965B-8573876F8A7D}"/>
    <cellStyle name="Comma 10 6 9 2 5" xfId="11103" xr:uid="{AE6F3834-92AD-4925-BAC2-EB28D7F8B7E7}"/>
    <cellStyle name="Comma 10 6 9 2 5 2" xfId="18808" xr:uid="{69F48EC8-9358-433A-B269-97B11285C8B3}"/>
    <cellStyle name="Comma 10 6 9 2 5 2 2" xfId="51560" xr:uid="{11C06E90-43D1-4EED-8E7C-C55D121CD0DE}"/>
    <cellStyle name="Comma 10 6 9 2 5 3" xfId="26515" xr:uid="{39B52242-8A0B-4279-88A8-631D3E4D298C}"/>
    <cellStyle name="Comma 10 6 9 2 5 3 2" xfId="59266" xr:uid="{37264A7C-2CE5-434D-A896-06493F2DFD94}"/>
    <cellStyle name="Comma 10 6 9 2 5 4" xfId="43855" xr:uid="{EA2A03CB-124E-490E-BF69-0EC36CC6DE37}"/>
    <cellStyle name="Comma 10 6 9 2 5 5" xfId="34219" xr:uid="{208FDA54-2064-41D2-A979-2AF47453E6D3}"/>
    <cellStyle name="Comma 10 6 9 2 6" xfId="5320" xr:uid="{443C73F4-23C5-4866-A181-AE6DDA175630}"/>
    <cellStyle name="Comma 10 6 9 2 6 2" xfId="38072" xr:uid="{B54F1052-72CC-4E63-81F8-EE8AEF1F315E}"/>
    <cellStyle name="Comma 10 6 9 2 7" xfId="13032" xr:uid="{CC90C2F1-9F50-4AD7-970E-064A8013BB9E}"/>
    <cellStyle name="Comma 10 6 9 2 7 2" xfId="45784" xr:uid="{3B28AE46-9A9B-4879-B7D0-1D6B91A37A0C}"/>
    <cellStyle name="Comma 10 6 9 2 8" xfId="20739" xr:uid="{73B22A3E-66BA-463E-BC66-7D579F23C9EF}"/>
    <cellStyle name="Comma 10 6 9 2 8 2" xfId="53490" xr:uid="{0DB66EDC-789D-4AA1-A26D-B5EB8E22B728}"/>
    <cellStyle name="Comma 10 6 9 2 9" xfId="36145" xr:uid="{ED4E90DA-486D-44C7-8168-7CBD3B17F349}"/>
    <cellStyle name="Comma 10 6 9 3" xfId="3779" xr:uid="{F5E5441B-7C13-4ADF-9C1E-C37FD193E19A}"/>
    <cellStyle name="Comma 10 6 9 3 2" xfId="7647" xr:uid="{C4019AA2-2600-4EFE-954C-B599CACEE4A2}"/>
    <cellStyle name="Comma 10 6 9 3 2 2" xfId="15352" xr:uid="{70A434E3-8C2A-4BAB-AA30-D67B61D3536E}"/>
    <cellStyle name="Comma 10 6 9 3 2 2 2" xfId="48104" xr:uid="{51C54BF3-7E7A-4400-BAC2-006B2FA435BC}"/>
    <cellStyle name="Comma 10 6 9 3 2 3" xfId="23059" xr:uid="{EF5CC4BD-5BA7-4011-91C4-4131F01C8DEA}"/>
    <cellStyle name="Comma 10 6 9 3 2 3 2" xfId="55810" xr:uid="{ADD92539-2C3C-4958-A5ED-18DA30E79BB2}"/>
    <cellStyle name="Comma 10 6 9 3 2 4" xfId="40399" xr:uid="{DBC4E6D2-8663-4E44-8F40-DF214623FAD6}"/>
    <cellStyle name="Comma 10 6 9 3 2 5" xfId="30763" xr:uid="{9EB395C5-1429-4C1B-8411-8B0D446E5D15}"/>
    <cellStyle name="Comma 10 6 9 3 3" xfId="9572" xr:uid="{4D9B6061-E4D9-4894-B05C-CA42F6B6509F}"/>
    <cellStyle name="Comma 10 6 9 3 3 2" xfId="17277" xr:uid="{BC05EE21-127C-4F64-BB6B-F243B26FE2D8}"/>
    <cellStyle name="Comma 10 6 9 3 3 2 2" xfId="50029" xr:uid="{A569EFF7-7AC3-4AA0-80AE-A5797771A30F}"/>
    <cellStyle name="Comma 10 6 9 3 3 3" xfId="24984" xr:uid="{92C455BB-64E3-472E-8ED2-6419DC6A315C}"/>
    <cellStyle name="Comma 10 6 9 3 3 3 2" xfId="57735" xr:uid="{1DADE811-9829-4129-8CC5-4124EE9AD47C}"/>
    <cellStyle name="Comma 10 6 9 3 3 4" xfId="42324" xr:uid="{8217E606-DBB4-43FA-B38F-988207735A3F}"/>
    <cellStyle name="Comma 10 6 9 3 3 5" xfId="32688" xr:uid="{68E96675-4DCF-4FBC-A36D-F7D7DC59459D}"/>
    <cellStyle name="Comma 10 6 9 3 4" xfId="11499" xr:uid="{09C79F98-6F4E-4561-87CA-66AD9ADECAE6}"/>
    <cellStyle name="Comma 10 6 9 3 4 2" xfId="19204" xr:uid="{A3D8315C-9727-4CEE-9D83-73EC8DE5E232}"/>
    <cellStyle name="Comma 10 6 9 3 4 2 2" xfId="51956" xr:uid="{8F4C76E5-E692-44C2-A3CD-75BD990AC464}"/>
    <cellStyle name="Comma 10 6 9 3 4 3" xfId="26911" xr:uid="{10235998-6577-4F9F-9446-E861965FA380}"/>
    <cellStyle name="Comma 10 6 9 3 4 3 2" xfId="59662" xr:uid="{EE80453B-A472-4A71-BA3B-E1BFD7A99102}"/>
    <cellStyle name="Comma 10 6 9 3 4 4" xfId="44251" xr:uid="{07B48D35-C31C-4F39-B289-DF286045751D}"/>
    <cellStyle name="Comma 10 6 9 3 4 5" xfId="34615" xr:uid="{D4259F7A-465D-4C8C-A3E7-8ECB8D2FAC21}"/>
    <cellStyle name="Comma 10 6 9 3 5" xfId="5716" xr:uid="{B117AE3B-7E5D-4E08-820E-817DD402364D}"/>
    <cellStyle name="Comma 10 6 9 3 5 2" xfId="38468" xr:uid="{193656AF-BA75-41B5-90D5-6A5BE992F07E}"/>
    <cellStyle name="Comma 10 6 9 3 6" xfId="13428" xr:uid="{F3B2821B-6249-43D8-992F-190C068B2768}"/>
    <cellStyle name="Comma 10 6 9 3 6 2" xfId="46180" xr:uid="{881CDD06-96A9-4E63-A0F3-D4144348B133}"/>
    <cellStyle name="Comma 10 6 9 3 7" xfId="21135" xr:uid="{E5E44011-1E01-4163-8BA3-E96E5D911951}"/>
    <cellStyle name="Comma 10 6 9 3 7 2" xfId="53886" xr:uid="{C83372A2-0158-4A30-932B-2E195CE77674}"/>
    <cellStyle name="Comma 10 6 9 3 8" xfId="36541" xr:uid="{1B99C2EF-6F70-43ED-88F5-F7AB992F83B7}"/>
    <cellStyle name="Comma 10 6 9 3 9" xfId="28839" xr:uid="{2D547C5D-7DAA-4CC8-985F-FBC4E1C1C4DD}"/>
    <cellStyle name="Comma 10 6 9 4" xfId="6890" xr:uid="{1939C884-38AA-4BDD-AC7D-FE33690BB7EE}"/>
    <cellStyle name="Comma 10 6 9 4 2" xfId="14598" xr:uid="{3463EB2D-37F4-4D35-9399-958C4A6B1850}"/>
    <cellStyle name="Comma 10 6 9 4 2 2" xfId="47350" xr:uid="{CFF33F87-8272-456B-920C-B67EF218E3D6}"/>
    <cellStyle name="Comma 10 6 9 4 3" xfId="22305" xr:uid="{673EAE67-154D-4125-A86C-36AC943D303B}"/>
    <cellStyle name="Comma 10 6 9 4 3 2" xfId="55056" xr:uid="{F81B1C19-E801-4F61-8369-B9CA5FE5D218}"/>
    <cellStyle name="Comma 10 6 9 4 4" xfId="39642" xr:uid="{DCD9FC61-435C-4256-A1CF-593BCFEE8474}"/>
    <cellStyle name="Comma 10 6 9 4 5" xfId="30009" xr:uid="{E6A33AFE-AEE2-498C-B1B1-224F1C89DE3C}"/>
    <cellStyle name="Comma 10 6 9 5" xfId="8817" xr:uid="{2204864A-6420-44D5-ADE8-7AB8898CC1F6}"/>
    <cellStyle name="Comma 10 6 9 5 2" xfId="16522" xr:uid="{3D367CAD-A725-4EF4-9420-A8FB7941DD8E}"/>
    <cellStyle name="Comma 10 6 9 5 2 2" xfId="49274" xr:uid="{A31FD630-0976-4B45-A854-41676BBDC5D9}"/>
    <cellStyle name="Comma 10 6 9 5 3" xfId="24229" xr:uid="{26957C72-99FC-4BA8-A0F5-D104A2349573}"/>
    <cellStyle name="Comma 10 6 9 5 3 2" xfId="56980" xr:uid="{96D18196-79E6-4481-871C-FA768C43AB28}"/>
    <cellStyle name="Comma 10 6 9 5 4" xfId="41569" xr:uid="{D859B3FA-9C0A-4100-9DB0-21D8A2FC7B2C}"/>
    <cellStyle name="Comma 10 6 9 5 5" xfId="31933" xr:uid="{3E6907FB-FF0E-419B-BC50-3FD43CCD2496}"/>
    <cellStyle name="Comma 10 6 9 6" xfId="10743" xr:uid="{07144CF0-D497-4D08-9F3D-9587B19675AE}"/>
    <cellStyle name="Comma 10 6 9 6 2" xfId="18448" xr:uid="{155CE43C-B675-4D70-B49C-37D7FBE3A984}"/>
    <cellStyle name="Comma 10 6 9 6 2 2" xfId="51200" xr:uid="{58AC24EB-F93D-4E83-ACBA-E55591E02489}"/>
    <cellStyle name="Comma 10 6 9 6 3" xfId="26155" xr:uid="{910DB003-C22E-472C-841E-7207905E7B4D}"/>
    <cellStyle name="Comma 10 6 9 6 3 2" xfId="58906" xr:uid="{03E88EB6-A7CE-451B-B91F-F133234194F9}"/>
    <cellStyle name="Comma 10 6 9 6 4" xfId="43495" xr:uid="{4F06615C-C877-4E35-BACD-826E9108DADD}"/>
    <cellStyle name="Comma 10 6 9 6 5" xfId="33859" xr:uid="{4E962D2F-10AE-4824-8513-6F68B809F1C7}"/>
    <cellStyle name="Comma 10 6 9 7" xfId="4961" xr:uid="{A1182A55-182D-43D6-8439-A1FCE76D9B51}"/>
    <cellStyle name="Comma 10 6 9 7 2" xfId="37713" xr:uid="{C52C6850-F5EF-4C72-A537-EE525EF39A8A}"/>
    <cellStyle name="Comma 10 6 9 8" xfId="12673" xr:uid="{D99F745F-ACC0-4D4E-9583-E151043C451C}"/>
    <cellStyle name="Comma 10 6 9 8 2" xfId="45425" xr:uid="{940E8B8F-CC1C-4394-980A-80F4234C3BF5}"/>
    <cellStyle name="Comma 10 6 9 9" xfId="20381" xr:uid="{46F67757-655B-4AA2-8921-BE48D5847511}"/>
    <cellStyle name="Comma 10 6 9 9 2" xfId="53132" xr:uid="{A03248D4-77CB-4DBC-8893-C7C404FBC380}"/>
    <cellStyle name="Comma 10 7" xfId="747" xr:uid="{D1E9BE6A-597E-465E-825A-C90A11CE4895}"/>
    <cellStyle name="Comma 10 7 10" xfId="748" xr:uid="{553CF674-202F-40EC-A483-69D1A62EA37C}"/>
    <cellStyle name="Comma 10 7 10 10" xfId="35789" xr:uid="{74C891D3-3FC3-4669-9C1E-E74AE668C53D}"/>
    <cellStyle name="Comma 10 7 10 11" xfId="28087" xr:uid="{1D3A3FEE-B05F-4C77-8633-ABC48FCC82BB}"/>
    <cellStyle name="Comma 10 7 10 12" xfId="2976" xr:uid="{D32747BF-76CA-40E9-BDD6-034B18A388CE}"/>
    <cellStyle name="Comma 10 7 10 13" xfId="60560" xr:uid="{DDC3554A-50EC-460D-8700-388DDCD397F2}"/>
    <cellStyle name="Comma 10 7 10 2" xfId="2260" xr:uid="{8A7DE04A-AA47-4DBD-AABA-717549DC83D7}"/>
    <cellStyle name="Comma 10 7 10 2 10" xfId="28445" xr:uid="{89A7940A-9F9B-4D04-B3AC-B986B7982CEB}"/>
    <cellStyle name="Comma 10 7 10 2 11" xfId="3385" xr:uid="{024EC145-49A8-4D7A-9E88-CEACF3258949}"/>
    <cellStyle name="Comma 10 7 10 2 12" xfId="61276" xr:uid="{EC8C4A27-898A-4B6E-96A1-E87E6E67DE39}"/>
    <cellStyle name="Comma 10 7 10 2 2" xfId="4231" xr:uid="{D95458A6-39E2-4F1C-9D89-92E728D874BD}"/>
    <cellStyle name="Comma 10 7 10 2 2 2" xfId="8094" xr:uid="{AE8E0CFD-0BC8-4517-8186-514871837482}"/>
    <cellStyle name="Comma 10 7 10 2 2 2 2" xfId="15799" xr:uid="{1E50A512-8627-4B3A-8A12-6323A74738B3}"/>
    <cellStyle name="Comma 10 7 10 2 2 2 2 2" xfId="48551" xr:uid="{75714C51-EE9B-4699-AC6B-AADB36B8170F}"/>
    <cellStyle name="Comma 10 7 10 2 2 2 3" xfId="23506" xr:uid="{67541DF0-FCE9-4D05-90B6-432F6CBDDCAE}"/>
    <cellStyle name="Comma 10 7 10 2 2 2 3 2" xfId="56257" xr:uid="{3F60ABFE-8551-4553-AD3E-324F9F0D47DD}"/>
    <cellStyle name="Comma 10 7 10 2 2 2 4" xfId="40846" xr:uid="{5C2710E7-3B37-4CC1-911C-9C70550CACC3}"/>
    <cellStyle name="Comma 10 7 10 2 2 2 5" xfId="31210" xr:uid="{C1953006-D4BE-4197-89BE-2410A3A81F44}"/>
    <cellStyle name="Comma 10 7 10 2 2 3" xfId="10019" xr:uid="{AA896B6F-F590-4100-B2CB-BD67DB73ECC3}"/>
    <cellStyle name="Comma 10 7 10 2 2 3 2" xfId="17724" xr:uid="{5E791C5D-50B0-486E-A34C-ECBDE38782CA}"/>
    <cellStyle name="Comma 10 7 10 2 2 3 2 2" xfId="50476" xr:uid="{0C850AF6-5E78-4FEC-B810-EA27BEFDE8C0}"/>
    <cellStyle name="Comma 10 7 10 2 2 3 3" xfId="25431" xr:uid="{2905FF37-669E-4AD7-8129-53A785B521AA}"/>
    <cellStyle name="Comma 10 7 10 2 2 3 3 2" xfId="58182" xr:uid="{F49CDB5C-DCEB-42B0-A9CC-3F7EDF73E6EA}"/>
    <cellStyle name="Comma 10 7 10 2 2 3 4" xfId="42771" xr:uid="{F1DF256C-9EF0-4EDB-A278-8D5A69677FCE}"/>
    <cellStyle name="Comma 10 7 10 2 2 3 5" xfId="33135" xr:uid="{AE430791-1BD8-4321-8730-72264B15C444}"/>
    <cellStyle name="Comma 10 7 10 2 2 4" xfId="11946" xr:uid="{7B4B582C-C926-4F99-B8D7-D1631E61D74A}"/>
    <cellStyle name="Comma 10 7 10 2 2 4 2" xfId="19651" xr:uid="{6CDBACF5-8EE3-467C-8748-49C09FF47153}"/>
    <cellStyle name="Comma 10 7 10 2 2 4 2 2" xfId="52403" xr:uid="{08DC8D9A-29B9-430F-B23B-3EB6F393973B}"/>
    <cellStyle name="Comma 10 7 10 2 2 4 3" xfId="27358" xr:uid="{527C0FDA-7FF4-4129-97DA-407A4D7A5176}"/>
    <cellStyle name="Comma 10 7 10 2 2 4 3 2" xfId="60109" xr:uid="{D4CD51DF-BD5C-413D-AFDD-9BD50130EA63}"/>
    <cellStyle name="Comma 10 7 10 2 2 4 4" xfId="44698" xr:uid="{4358583B-5583-4773-916F-87FA0349DF08}"/>
    <cellStyle name="Comma 10 7 10 2 2 4 5" xfId="35062" xr:uid="{3B666B13-5A42-40B9-BC6E-6B39C0679299}"/>
    <cellStyle name="Comma 10 7 10 2 2 5" xfId="6163" xr:uid="{62212123-5F1C-4B3C-B5CA-6AC3B37ADA8F}"/>
    <cellStyle name="Comma 10 7 10 2 2 5 2" xfId="38915" xr:uid="{297CBD79-3526-49B7-87B6-7111ED2FE8B1}"/>
    <cellStyle name="Comma 10 7 10 2 2 6" xfId="13875" xr:uid="{740E078F-CCA4-4D7E-A94D-F51587391168}"/>
    <cellStyle name="Comma 10 7 10 2 2 6 2" xfId="46627" xr:uid="{CD4D4A06-7F53-41F6-8C9D-B91BAF67DC07}"/>
    <cellStyle name="Comma 10 7 10 2 2 7" xfId="21582" xr:uid="{FA63EFD3-58BC-4A83-ADFC-5585C3E4BF41}"/>
    <cellStyle name="Comma 10 7 10 2 2 7 2" xfId="54333" xr:uid="{13961CD7-A0D2-4FB1-9E85-DDFAACE5532B}"/>
    <cellStyle name="Comma 10 7 10 2 2 8" xfId="36988" xr:uid="{52A029B8-64C5-499B-9BE4-8E10C2B1398E}"/>
    <cellStyle name="Comma 10 7 10 2 2 9" xfId="29286" xr:uid="{1794D36B-993F-4955-A47D-591E1EB39679}"/>
    <cellStyle name="Comma 10 7 10 2 3" xfId="7253" xr:uid="{A61E9FC6-F2B6-4E4D-9D45-7E72A07928DF}"/>
    <cellStyle name="Comma 10 7 10 2 3 2" xfId="14958" xr:uid="{0BBA585D-4A73-42DB-9A9B-8BB15BEFB1E3}"/>
    <cellStyle name="Comma 10 7 10 2 3 2 2" xfId="47710" xr:uid="{0CD44ECA-3D67-41BA-A0CB-C3CB54D0E6F4}"/>
    <cellStyle name="Comma 10 7 10 2 3 3" xfId="22665" xr:uid="{E7A55E82-99BB-49FC-90B8-373F5B21C8F1}"/>
    <cellStyle name="Comma 10 7 10 2 3 3 2" xfId="55416" xr:uid="{89B9846D-042A-4392-AD93-ECF990CA3866}"/>
    <cellStyle name="Comma 10 7 10 2 3 4" xfId="40005" xr:uid="{45DB7524-6533-4832-BEC7-70B98F54A869}"/>
    <cellStyle name="Comma 10 7 10 2 3 5" xfId="30369" xr:uid="{6209C1D5-9A1C-464B-BE03-FB2CF79C1A78}"/>
    <cellStyle name="Comma 10 7 10 2 4" xfId="9178" xr:uid="{C63038C5-D148-4562-894A-3341C7C836AD}"/>
    <cellStyle name="Comma 10 7 10 2 4 2" xfId="16883" xr:uid="{4B95E4D8-5DE7-4CDC-8F4D-0392E384A3A8}"/>
    <cellStyle name="Comma 10 7 10 2 4 2 2" xfId="49635" xr:uid="{4DB0DB6B-2EB6-4C6E-A706-F0D4AE4F8C99}"/>
    <cellStyle name="Comma 10 7 10 2 4 3" xfId="24590" xr:uid="{48D23083-C85B-4CB6-BAA9-F49258287043}"/>
    <cellStyle name="Comma 10 7 10 2 4 3 2" xfId="57341" xr:uid="{A6C4D001-D268-4A33-9D0B-BA87C12BFA57}"/>
    <cellStyle name="Comma 10 7 10 2 4 4" xfId="41930" xr:uid="{462B88B8-766F-4B45-BE24-B5AF44353F4F}"/>
    <cellStyle name="Comma 10 7 10 2 4 5" xfId="32294" xr:uid="{655E83A6-CF19-4A54-B984-75FF7F838FE6}"/>
    <cellStyle name="Comma 10 7 10 2 5" xfId="11105" xr:uid="{C1878FD2-D65D-448D-969A-7984C614FA6B}"/>
    <cellStyle name="Comma 10 7 10 2 5 2" xfId="18810" xr:uid="{07848574-85C8-48D3-A434-6B6F0C9BF4B0}"/>
    <cellStyle name="Comma 10 7 10 2 5 2 2" xfId="51562" xr:uid="{D0DAA628-184F-40FA-A231-78853486EE2E}"/>
    <cellStyle name="Comma 10 7 10 2 5 3" xfId="26517" xr:uid="{21E0C47B-1607-4F26-B7BF-0DA758A7FC25}"/>
    <cellStyle name="Comma 10 7 10 2 5 3 2" xfId="59268" xr:uid="{4ACF362A-DB66-40B7-B52F-011D57FEB422}"/>
    <cellStyle name="Comma 10 7 10 2 5 4" xfId="43857" xr:uid="{6434C363-EC26-4785-B652-EBC40FC1CBA7}"/>
    <cellStyle name="Comma 10 7 10 2 5 5" xfId="34221" xr:uid="{5A9C5C7C-55B6-49FC-B96B-77D47B1D70E4}"/>
    <cellStyle name="Comma 10 7 10 2 6" xfId="5322" xr:uid="{4D8A8061-FCDD-4017-8A9E-46F1232CA43E}"/>
    <cellStyle name="Comma 10 7 10 2 6 2" xfId="38074" xr:uid="{95A29480-548E-4527-8758-1A5598B8DD8B}"/>
    <cellStyle name="Comma 10 7 10 2 7" xfId="13034" xr:uid="{0C504318-A1D0-421A-A207-703DF39DE951}"/>
    <cellStyle name="Comma 10 7 10 2 7 2" xfId="45786" xr:uid="{696AF5C3-680A-45C5-9623-60ED91BE8C7F}"/>
    <cellStyle name="Comma 10 7 10 2 8" xfId="20741" xr:uid="{EA15EC88-BE54-437A-A8D5-AE44416FA1F7}"/>
    <cellStyle name="Comma 10 7 10 2 8 2" xfId="53492" xr:uid="{6C8341BD-731D-4115-A180-E357D69893D4}"/>
    <cellStyle name="Comma 10 7 10 2 9" xfId="36147" xr:uid="{4792945A-6FC0-4391-BC98-3244E7FE5D9A}"/>
    <cellStyle name="Comma 10 7 10 3" xfId="3781" xr:uid="{7EC11381-F451-49D4-AD91-2599648C77FD}"/>
    <cellStyle name="Comma 10 7 10 3 2" xfId="7649" xr:uid="{2EBE7C36-F8EE-43C4-8900-C7B5F9F65E6F}"/>
    <cellStyle name="Comma 10 7 10 3 2 2" xfId="15354" xr:uid="{53856C8B-8344-4D27-A2E5-34EE7B299140}"/>
    <cellStyle name="Comma 10 7 10 3 2 2 2" xfId="48106" xr:uid="{E50A9B52-A167-4303-9B7C-0941877780B9}"/>
    <cellStyle name="Comma 10 7 10 3 2 3" xfId="23061" xr:uid="{FB7B7F53-D0C2-4E23-A791-1E47B3594425}"/>
    <cellStyle name="Comma 10 7 10 3 2 3 2" xfId="55812" xr:uid="{3707F878-ED9D-4075-9B45-C147318B6FA9}"/>
    <cellStyle name="Comma 10 7 10 3 2 4" xfId="40401" xr:uid="{F69A9C3C-C8F0-42DD-973C-B9ED17BD22C1}"/>
    <cellStyle name="Comma 10 7 10 3 2 5" xfId="30765" xr:uid="{A0BB6B82-A279-4790-9EE8-685F87C40A94}"/>
    <cellStyle name="Comma 10 7 10 3 3" xfId="9574" xr:uid="{D7B2994E-9CA9-4D30-973E-3F5507B1DEAB}"/>
    <cellStyle name="Comma 10 7 10 3 3 2" xfId="17279" xr:uid="{AA8B8824-9B03-490E-A88F-59681079227C}"/>
    <cellStyle name="Comma 10 7 10 3 3 2 2" xfId="50031" xr:uid="{22B1AF80-5D16-4252-97B6-FE089919DD00}"/>
    <cellStyle name="Comma 10 7 10 3 3 3" xfId="24986" xr:uid="{C228DCE6-9AF1-484D-BCEB-B3497F641DA7}"/>
    <cellStyle name="Comma 10 7 10 3 3 3 2" xfId="57737" xr:uid="{6D85567A-2232-4CF7-913D-E1373ADE7EC3}"/>
    <cellStyle name="Comma 10 7 10 3 3 4" xfId="42326" xr:uid="{BF09AB59-4907-4727-878D-3CAECBE8F60C}"/>
    <cellStyle name="Comma 10 7 10 3 3 5" xfId="32690" xr:uid="{AFA01680-8A01-4933-B7C7-E8A204E8CF06}"/>
    <cellStyle name="Comma 10 7 10 3 4" xfId="11501" xr:uid="{788B24C3-A934-46AA-871E-9581961F8364}"/>
    <cellStyle name="Comma 10 7 10 3 4 2" xfId="19206" xr:uid="{D8A9E3C9-4ACC-43A5-950D-C29814D6E83C}"/>
    <cellStyle name="Comma 10 7 10 3 4 2 2" xfId="51958" xr:uid="{4D9AEEB1-0103-4400-9CBB-E3AE5409B18C}"/>
    <cellStyle name="Comma 10 7 10 3 4 3" xfId="26913" xr:uid="{DC926D8A-52E9-419F-AC9D-AA57DA885AC9}"/>
    <cellStyle name="Comma 10 7 10 3 4 3 2" xfId="59664" xr:uid="{8D6BD786-BF8A-49BA-96FE-4329725C632D}"/>
    <cellStyle name="Comma 10 7 10 3 4 4" xfId="44253" xr:uid="{71F104A8-CF44-4F98-9EE5-9FB3DF04C0EA}"/>
    <cellStyle name="Comma 10 7 10 3 4 5" xfId="34617" xr:uid="{CF7EDAFA-8F20-4844-9809-9BA4A56298F6}"/>
    <cellStyle name="Comma 10 7 10 3 5" xfId="5718" xr:uid="{862ACF17-E17C-41E6-9B94-2E20F7F8724E}"/>
    <cellStyle name="Comma 10 7 10 3 5 2" xfId="38470" xr:uid="{BAC58BC4-54F9-428B-88EF-7ED8B3259D2D}"/>
    <cellStyle name="Comma 10 7 10 3 6" xfId="13430" xr:uid="{4659A9ED-F3F0-4C0E-A7A5-8C70AF7CDB90}"/>
    <cellStyle name="Comma 10 7 10 3 6 2" xfId="46182" xr:uid="{970B2E02-6EB5-461C-8027-9B8BACC8916D}"/>
    <cellStyle name="Comma 10 7 10 3 7" xfId="21137" xr:uid="{1E083A3D-96AC-4075-B96E-6383E8EDF8FD}"/>
    <cellStyle name="Comma 10 7 10 3 7 2" xfId="53888" xr:uid="{FFFB7ABE-F468-40E8-B318-85E21A2942D5}"/>
    <cellStyle name="Comma 10 7 10 3 8" xfId="36543" xr:uid="{737B7BF4-A13E-4065-A08A-A8DFAB132763}"/>
    <cellStyle name="Comma 10 7 10 3 9" xfId="28841" xr:uid="{AE7059DB-4D29-455A-8AB1-1BE76791617C}"/>
    <cellStyle name="Comma 10 7 10 4" xfId="6892" xr:uid="{9E47D8FA-21C7-421D-8842-72F129089069}"/>
    <cellStyle name="Comma 10 7 10 4 2" xfId="14600" xr:uid="{4C1C89B5-5B26-4677-BDBC-B0F4AFB260BD}"/>
    <cellStyle name="Comma 10 7 10 4 2 2" xfId="47352" xr:uid="{00041456-8406-4AD4-BD70-8CF11D8E8543}"/>
    <cellStyle name="Comma 10 7 10 4 3" xfId="22307" xr:uid="{C2122554-12E4-4F05-BBD8-691546AD7D03}"/>
    <cellStyle name="Comma 10 7 10 4 3 2" xfId="55058" xr:uid="{63FBFEC7-0A64-451D-9968-A0EB0158C9B3}"/>
    <cellStyle name="Comma 10 7 10 4 4" xfId="39644" xr:uid="{A3A16FDB-C109-4384-9C9C-9A5291AB18D8}"/>
    <cellStyle name="Comma 10 7 10 4 5" xfId="30011" xr:uid="{B47001C1-2FF5-4B8B-95C9-DFC92FDD2AE7}"/>
    <cellStyle name="Comma 10 7 10 5" xfId="8819" xr:uid="{0B96C26C-3B52-4F9A-8410-1928D7B8FAF1}"/>
    <cellStyle name="Comma 10 7 10 5 2" xfId="16524" xr:uid="{7601CA23-C3F0-42FB-8AB9-DAB4DF20C71B}"/>
    <cellStyle name="Comma 10 7 10 5 2 2" xfId="49276" xr:uid="{ACAC05B5-076D-4FB7-9280-CF0AC119F30A}"/>
    <cellStyle name="Comma 10 7 10 5 3" xfId="24231" xr:uid="{93B7A3C8-9A94-4025-8989-7DCFCD9FBC1F}"/>
    <cellStyle name="Comma 10 7 10 5 3 2" xfId="56982" xr:uid="{6B7227AD-56B0-4CBE-9041-48139D0F24F3}"/>
    <cellStyle name="Comma 10 7 10 5 4" xfId="41571" xr:uid="{8A0CB665-51A5-46A5-8152-07D535B3F6D6}"/>
    <cellStyle name="Comma 10 7 10 5 5" xfId="31935" xr:uid="{A7A13F24-6845-413B-85C6-A3BF895ABAAD}"/>
    <cellStyle name="Comma 10 7 10 6" xfId="10745" xr:uid="{661F782E-8540-42F0-AA0F-94F157C45329}"/>
    <cellStyle name="Comma 10 7 10 6 2" xfId="18450" xr:uid="{11A06F4E-45A0-4915-A88A-EA397EC34BCC}"/>
    <cellStyle name="Comma 10 7 10 6 2 2" xfId="51202" xr:uid="{807A35F0-541E-4DE1-AE4D-89B985F7DACC}"/>
    <cellStyle name="Comma 10 7 10 6 3" xfId="26157" xr:uid="{D477797F-63BB-4EDC-AE21-13BADE2DB151}"/>
    <cellStyle name="Comma 10 7 10 6 3 2" xfId="58908" xr:uid="{0CB73936-F919-4684-9EFC-6A3CA9E8708C}"/>
    <cellStyle name="Comma 10 7 10 6 4" xfId="43497" xr:uid="{7CD1FFCD-7D58-48F7-96E5-533350A80DE8}"/>
    <cellStyle name="Comma 10 7 10 6 5" xfId="33861" xr:uid="{889EF8C8-92D6-4690-A6EE-88804D974C04}"/>
    <cellStyle name="Comma 10 7 10 7" xfId="4963" xr:uid="{7EC02D0E-AD5E-4472-932F-40E2737B1A66}"/>
    <cellStyle name="Comma 10 7 10 7 2" xfId="37715" xr:uid="{DE97F6D1-80EF-47FD-8231-1C8120A6F26A}"/>
    <cellStyle name="Comma 10 7 10 8" xfId="12675" xr:uid="{BD5BD441-7436-46D9-ACDD-EAB1D7C27797}"/>
    <cellStyle name="Comma 10 7 10 8 2" xfId="45427" xr:uid="{1BF50087-396E-4F54-8DFA-D880F7738BC8}"/>
    <cellStyle name="Comma 10 7 10 9" xfId="20383" xr:uid="{E3CEC1CD-004C-4F47-ADBF-99B48706CAAE}"/>
    <cellStyle name="Comma 10 7 10 9 2" xfId="53134" xr:uid="{00D3D9C7-8496-48AB-8E05-C523A24B4957}"/>
    <cellStyle name="Comma 10 7 11" xfId="749" xr:uid="{2471382D-C73B-463E-B5B8-8B36CD0B6B40}"/>
    <cellStyle name="Comma 10 7 11 10" xfId="35790" xr:uid="{A9409026-E3D7-4AE6-BAA9-28031EC5AE00}"/>
    <cellStyle name="Comma 10 7 11 11" xfId="28088" xr:uid="{567381C6-AFAD-46A1-A24B-EF1EE73F1333}"/>
    <cellStyle name="Comma 10 7 11 12" xfId="2977" xr:uid="{17A4EE30-1907-4274-85EB-1B1DE7004564}"/>
    <cellStyle name="Comma 10 7 11 13" xfId="60561" xr:uid="{8B23DBB2-D353-4421-9343-7ED56855EDF7}"/>
    <cellStyle name="Comma 10 7 11 2" xfId="2261" xr:uid="{43BB528D-1D60-48BD-ABA7-B9E0B2864695}"/>
    <cellStyle name="Comma 10 7 11 2 10" xfId="28446" xr:uid="{2EDDFE3C-47AF-415F-81E0-079AA2AB05D0}"/>
    <cellStyle name="Comma 10 7 11 2 11" xfId="3386" xr:uid="{7FAC6826-82A9-4A36-B51F-8EE96B5250CF}"/>
    <cellStyle name="Comma 10 7 11 2 12" xfId="61277" xr:uid="{09C3E10A-1221-4E14-96A4-6715DF5FA88F}"/>
    <cellStyle name="Comma 10 7 11 2 2" xfId="4232" xr:uid="{A39D9200-D5C5-4461-A8B1-2C1F886301F7}"/>
    <cellStyle name="Comma 10 7 11 2 2 2" xfId="8095" xr:uid="{3F72A1A7-5D6B-4614-A275-DBFCC23B1197}"/>
    <cellStyle name="Comma 10 7 11 2 2 2 2" xfId="15800" xr:uid="{D0E9C494-A846-46E3-9472-392849EF7E4F}"/>
    <cellStyle name="Comma 10 7 11 2 2 2 2 2" xfId="48552" xr:uid="{120409E6-AAEB-4D57-82D9-0835552A6115}"/>
    <cellStyle name="Comma 10 7 11 2 2 2 3" xfId="23507" xr:uid="{F901D2E9-7571-43F4-A161-292F38EE60C2}"/>
    <cellStyle name="Comma 10 7 11 2 2 2 3 2" xfId="56258" xr:uid="{AC0C9589-0E4E-427E-8365-6EDF7350AD4B}"/>
    <cellStyle name="Comma 10 7 11 2 2 2 4" xfId="40847" xr:uid="{361C46C8-56CC-4653-857B-C34316C806B8}"/>
    <cellStyle name="Comma 10 7 11 2 2 2 5" xfId="31211" xr:uid="{F7AC6498-FE88-4FFF-BF82-128CAA0E1258}"/>
    <cellStyle name="Comma 10 7 11 2 2 3" xfId="10020" xr:uid="{F75243E9-39ED-4F66-9A9B-AE2CDD07A1CA}"/>
    <cellStyle name="Comma 10 7 11 2 2 3 2" xfId="17725" xr:uid="{75DFB26E-B4A5-40F0-8AEB-A1232274A99D}"/>
    <cellStyle name="Comma 10 7 11 2 2 3 2 2" xfId="50477" xr:uid="{880CC4C1-053B-4AEB-ACDC-D1839A5EE794}"/>
    <cellStyle name="Comma 10 7 11 2 2 3 3" xfId="25432" xr:uid="{76637004-33C3-4BF2-B0F3-767A3DE56DDC}"/>
    <cellStyle name="Comma 10 7 11 2 2 3 3 2" xfId="58183" xr:uid="{15EF5CF4-E8AB-47F7-AA5D-590F916EE09B}"/>
    <cellStyle name="Comma 10 7 11 2 2 3 4" xfId="42772" xr:uid="{87D7F90D-9D59-48DC-BC28-C010AEC6AEA0}"/>
    <cellStyle name="Comma 10 7 11 2 2 3 5" xfId="33136" xr:uid="{B400AFD4-31C0-4CBF-A7E2-98F98B2A76DC}"/>
    <cellStyle name="Comma 10 7 11 2 2 4" xfId="11947" xr:uid="{6AE4436D-5597-4072-B3CE-4B0439B92C7E}"/>
    <cellStyle name="Comma 10 7 11 2 2 4 2" xfId="19652" xr:uid="{144841C9-5982-4C1A-8521-4AADC07E9597}"/>
    <cellStyle name="Comma 10 7 11 2 2 4 2 2" xfId="52404" xr:uid="{D22E2E81-5E1C-4FBE-A084-49C99EB3C5D5}"/>
    <cellStyle name="Comma 10 7 11 2 2 4 3" xfId="27359" xr:uid="{A560ABEA-8ED7-4720-8FCD-1CE2FC4FC077}"/>
    <cellStyle name="Comma 10 7 11 2 2 4 3 2" xfId="60110" xr:uid="{B5B3F6E6-8BFD-48C1-B2B9-D8E4E6A406D8}"/>
    <cellStyle name="Comma 10 7 11 2 2 4 4" xfId="44699" xr:uid="{3DB982DE-5283-4E41-A6A6-D270367074EF}"/>
    <cellStyle name="Comma 10 7 11 2 2 4 5" xfId="35063" xr:uid="{3A1B8DFE-FC9A-4957-A50E-3A5B8845256E}"/>
    <cellStyle name="Comma 10 7 11 2 2 5" xfId="6164" xr:uid="{D8A24899-FA2A-412C-9ACF-40EA7B110E7D}"/>
    <cellStyle name="Comma 10 7 11 2 2 5 2" xfId="38916" xr:uid="{DB4257BF-9009-46D7-8954-F84B8DBFF365}"/>
    <cellStyle name="Comma 10 7 11 2 2 6" xfId="13876" xr:uid="{4A420A4F-3562-4F8B-B363-C42BCD52E06A}"/>
    <cellStyle name="Comma 10 7 11 2 2 6 2" xfId="46628" xr:uid="{3BBB35AA-AFF0-4F60-9018-389A6C9B4C0B}"/>
    <cellStyle name="Comma 10 7 11 2 2 7" xfId="21583" xr:uid="{9532FEE2-5E6D-4E7C-9BA5-E80CCB2205E3}"/>
    <cellStyle name="Comma 10 7 11 2 2 7 2" xfId="54334" xr:uid="{812B5939-1FF1-4873-9016-E55C9B3833EE}"/>
    <cellStyle name="Comma 10 7 11 2 2 8" xfId="36989" xr:uid="{9F408679-73AD-43E2-901A-FDE19A53872B}"/>
    <cellStyle name="Comma 10 7 11 2 2 9" xfId="29287" xr:uid="{A218094A-D211-47D2-8504-E0613FAEE4DF}"/>
    <cellStyle name="Comma 10 7 11 2 3" xfId="7254" xr:uid="{9B3A1E36-7A79-494A-801A-EF7A448FF036}"/>
    <cellStyle name="Comma 10 7 11 2 3 2" xfId="14959" xr:uid="{D25086D6-7D42-48D2-8B6A-1D49B39B4327}"/>
    <cellStyle name="Comma 10 7 11 2 3 2 2" xfId="47711" xr:uid="{680C4BF9-DA2F-45A9-BA5F-B1DA51216879}"/>
    <cellStyle name="Comma 10 7 11 2 3 3" xfId="22666" xr:uid="{2308E106-F6E1-42F8-9FA8-AF53BA868269}"/>
    <cellStyle name="Comma 10 7 11 2 3 3 2" xfId="55417" xr:uid="{A9C37F1C-74B8-43D6-9C5F-BF068D2484D4}"/>
    <cellStyle name="Comma 10 7 11 2 3 4" xfId="40006" xr:uid="{439CE0A1-4731-4274-84B9-FBB77C4F561A}"/>
    <cellStyle name="Comma 10 7 11 2 3 5" xfId="30370" xr:uid="{353D06BE-45B8-43C1-8688-B00364654F46}"/>
    <cellStyle name="Comma 10 7 11 2 4" xfId="9179" xr:uid="{CDD89CAE-A152-4E35-8EAC-A09168AE3B99}"/>
    <cellStyle name="Comma 10 7 11 2 4 2" xfId="16884" xr:uid="{F6D6B4F3-9D97-4AE2-9F55-B33DE98CA553}"/>
    <cellStyle name="Comma 10 7 11 2 4 2 2" xfId="49636" xr:uid="{5A50C30F-8332-48BB-9D0B-7FEF50DAEF7F}"/>
    <cellStyle name="Comma 10 7 11 2 4 3" xfId="24591" xr:uid="{5E841B1C-2CD2-48BF-B263-98BDD945DABF}"/>
    <cellStyle name="Comma 10 7 11 2 4 3 2" xfId="57342" xr:uid="{8DC432B4-0149-4660-8402-56B0FFC5F2E7}"/>
    <cellStyle name="Comma 10 7 11 2 4 4" xfId="41931" xr:uid="{0021EB38-4004-4E31-BF5E-C99D8B3F68E0}"/>
    <cellStyle name="Comma 10 7 11 2 4 5" xfId="32295" xr:uid="{ED06BBE2-963E-4922-94F8-16F9DD6419CF}"/>
    <cellStyle name="Comma 10 7 11 2 5" xfId="11106" xr:uid="{F3BECDE9-1150-4B0E-870A-0FF89743B270}"/>
    <cellStyle name="Comma 10 7 11 2 5 2" xfId="18811" xr:uid="{CABA62FF-0B67-464E-8536-0BA3573902A3}"/>
    <cellStyle name="Comma 10 7 11 2 5 2 2" xfId="51563" xr:uid="{A84B2BBB-4013-4AB7-A856-763AB05C409B}"/>
    <cellStyle name="Comma 10 7 11 2 5 3" xfId="26518" xr:uid="{CB3581D3-746E-454F-A3FE-A8D40E33E451}"/>
    <cellStyle name="Comma 10 7 11 2 5 3 2" xfId="59269" xr:uid="{67BA4667-7F59-49E8-9900-FAA92F8BC653}"/>
    <cellStyle name="Comma 10 7 11 2 5 4" xfId="43858" xr:uid="{22A0A187-9795-4C8C-A789-7525E72C879F}"/>
    <cellStyle name="Comma 10 7 11 2 5 5" xfId="34222" xr:uid="{B3ABC635-B843-4663-98BB-78ED9DDD67B5}"/>
    <cellStyle name="Comma 10 7 11 2 6" xfId="5323" xr:uid="{B78881CC-4085-4972-95CE-257B5806AA39}"/>
    <cellStyle name="Comma 10 7 11 2 6 2" xfId="38075" xr:uid="{72FD1552-807D-4FD4-9B21-212B9367D814}"/>
    <cellStyle name="Comma 10 7 11 2 7" xfId="13035" xr:uid="{93DDFA53-F216-4F38-AB87-A7B0C116A087}"/>
    <cellStyle name="Comma 10 7 11 2 7 2" xfId="45787" xr:uid="{D99ADA33-0756-46A3-80DC-211B636D242A}"/>
    <cellStyle name="Comma 10 7 11 2 8" xfId="20742" xr:uid="{1319F9D6-EB9F-4B55-ADB1-9D66E771299B}"/>
    <cellStyle name="Comma 10 7 11 2 8 2" xfId="53493" xr:uid="{3CBA1C58-4B00-44D7-99E6-88FA6A52D710}"/>
    <cellStyle name="Comma 10 7 11 2 9" xfId="36148" xr:uid="{843C4CFA-AFD6-4257-963C-4B7CF964CEAA}"/>
    <cellStyle name="Comma 10 7 11 3" xfId="3782" xr:uid="{0E49D436-A9B3-43F9-B278-0BF3EA533B37}"/>
    <cellStyle name="Comma 10 7 11 3 2" xfId="7650" xr:uid="{91573DF5-90B4-4E48-A5B4-B53DB56F1621}"/>
    <cellStyle name="Comma 10 7 11 3 2 2" xfId="15355" xr:uid="{757F045A-C1F8-448D-81AF-6CF02A92187D}"/>
    <cellStyle name="Comma 10 7 11 3 2 2 2" xfId="48107" xr:uid="{82835886-BC78-49CE-87B2-2BE3FFE4507B}"/>
    <cellStyle name="Comma 10 7 11 3 2 3" xfId="23062" xr:uid="{F8CAEF03-BFC1-4699-B380-9EFE99459B80}"/>
    <cellStyle name="Comma 10 7 11 3 2 3 2" xfId="55813" xr:uid="{F5B9B077-B238-46CA-9C8D-46DC74C56F45}"/>
    <cellStyle name="Comma 10 7 11 3 2 4" xfId="40402" xr:uid="{605418C8-EA70-4C32-909E-0535B96BADB3}"/>
    <cellStyle name="Comma 10 7 11 3 2 5" xfId="30766" xr:uid="{17DAD448-EC99-4064-865B-F884CB4C4C8A}"/>
    <cellStyle name="Comma 10 7 11 3 3" xfId="9575" xr:uid="{4BB9D73B-4475-43D8-9653-F453EF555496}"/>
    <cellStyle name="Comma 10 7 11 3 3 2" xfId="17280" xr:uid="{1D9203A6-16A5-4037-B641-5B752E313F09}"/>
    <cellStyle name="Comma 10 7 11 3 3 2 2" xfId="50032" xr:uid="{658101C4-1218-4D1A-8A7C-CEE8AF26A902}"/>
    <cellStyle name="Comma 10 7 11 3 3 3" xfId="24987" xr:uid="{2A4B399F-4F3C-4BB5-B0C2-D33B750B8F3A}"/>
    <cellStyle name="Comma 10 7 11 3 3 3 2" xfId="57738" xr:uid="{60F373B8-9322-4294-AD3F-3D75C9CD2C8B}"/>
    <cellStyle name="Comma 10 7 11 3 3 4" xfId="42327" xr:uid="{27EC83C7-A0E5-476E-B073-20ED4F56C35C}"/>
    <cellStyle name="Comma 10 7 11 3 3 5" xfId="32691" xr:uid="{561A57E9-4490-4271-BA1B-904B49813BAA}"/>
    <cellStyle name="Comma 10 7 11 3 4" xfId="11502" xr:uid="{27399A57-C9E7-4E86-9BB6-CBD20E1F813A}"/>
    <cellStyle name="Comma 10 7 11 3 4 2" xfId="19207" xr:uid="{A8CFCC49-7436-47AB-AE10-16194ABE59DD}"/>
    <cellStyle name="Comma 10 7 11 3 4 2 2" xfId="51959" xr:uid="{4946547A-9E05-4367-BD2B-3DC3BF2EC576}"/>
    <cellStyle name="Comma 10 7 11 3 4 3" xfId="26914" xr:uid="{4CCA1824-1F19-4E47-8EAB-B11BDAA3FE4E}"/>
    <cellStyle name="Comma 10 7 11 3 4 3 2" xfId="59665" xr:uid="{EB470E40-4F71-49A4-9451-1953682700B0}"/>
    <cellStyle name="Comma 10 7 11 3 4 4" xfId="44254" xr:uid="{EA16BBB2-48B5-4A6B-A704-A62016838311}"/>
    <cellStyle name="Comma 10 7 11 3 4 5" xfId="34618" xr:uid="{FD32D01F-3F5F-4D13-B2B9-CCCF4874A154}"/>
    <cellStyle name="Comma 10 7 11 3 5" xfId="5719" xr:uid="{774C0F02-EA1A-4591-8823-4AEFA716C600}"/>
    <cellStyle name="Comma 10 7 11 3 5 2" xfId="38471" xr:uid="{31BC8CE7-8A58-4494-A1AB-831390B515F0}"/>
    <cellStyle name="Comma 10 7 11 3 6" xfId="13431" xr:uid="{4AD7032C-E45F-4C1F-BF36-8B6A6BF4D60D}"/>
    <cellStyle name="Comma 10 7 11 3 6 2" xfId="46183" xr:uid="{523E6015-4848-4A18-9209-1FA35AED117A}"/>
    <cellStyle name="Comma 10 7 11 3 7" xfId="21138" xr:uid="{352F06F7-6C13-4B42-A2F2-184C4092D330}"/>
    <cellStyle name="Comma 10 7 11 3 7 2" xfId="53889" xr:uid="{BCDEE904-180A-483B-9A25-052E6FBD96B7}"/>
    <cellStyle name="Comma 10 7 11 3 8" xfId="36544" xr:uid="{1B6230B3-B853-4636-AE9D-DE15195399D9}"/>
    <cellStyle name="Comma 10 7 11 3 9" xfId="28842" xr:uid="{E95F50FB-4C4F-4F8C-935A-22B62DCA1AEC}"/>
    <cellStyle name="Comma 10 7 11 4" xfId="6893" xr:uid="{EBBFA834-78AB-49EA-96D2-8A672AAA57B7}"/>
    <cellStyle name="Comma 10 7 11 4 2" xfId="14601" xr:uid="{5E513D38-85EB-4BE0-B921-DA0887DFBDB4}"/>
    <cellStyle name="Comma 10 7 11 4 2 2" xfId="47353" xr:uid="{4A6AB161-482F-4973-A01E-97958B4370E4}"/>
    <cellStyle name="Comma 10 7 11 4 3" xfId="22308" xr:uid="{D07F0B6A-A836-441D-B20B-68D9A1BD008F}"/>
    <cellStyle name="Comma 10 7 11 4 3 2" xfId="55059" xr:uid="{F512688D-2197-4094-84C2-20DFF0FE7F59}"/>
    <cellStyle name="Comma 10 7 11 4 4" xfId="39645" xr:uid="{7929655C-B316-473E-9110-7654D6C73C82}"/>
    <cellStyle name="Comma 10 7 11 4 5" xfId="30012" xr:uid="{29845075-F4B4-4825-9177-44FC655FAFB1}"/>
    <cellStyle name="Comma 10 7 11 5" xfId="8820" xr:uid="{FC84AC2D-1755-4316-BFED-789C85FEE8A8}"/>
    <cellStyle name="Comma 10 7 11 5 2" xfId="16525" xr:uid="{1442390A-A7F2-4D4C-AEA5-7281D57A494E}"/>
    <cellStyle name="Comma 10 7 11 5 2 2" xfId="49277" xr:uid="{93ED3B12-93CF-4A59-86DC-10C2F1D42A55}"/>
    <cellStyle name="Comma 10 7 11 5 3" xfId="24232" xr:uid="{23655D19-553F-4655-A0CD-403EEC4EDE77}"/>
    <cellStyle name="Comma 10 7 11 5 3 2" xfId="56983" xr:uid="{CDFDCF17-3DCB-4846-B5F6-06F79F118AE3}"/>
    <cellStyle name="Comma 10 7 11 5 4" xfId="41572" xr:uid="{916F2490-7F35-492E-BCC5-6D4D8C33246A}"/>
    <cellStyle name="Comma 10 7 11 5 5" xfId="31936" xr:uid="{63368599-AEFE-4525-89E1-A7EDBFFAEEF6}"/>
    <cellStyle name="Comma 10 7 11 6" xfId="10746" xr:uid="{4DFAB1CA-4A02-4AF0-B6DB-47A47E4E0AFA}"/>
    <cellStyle name="Comma 10 7 11 6 2" xfId="18451" xr:uid="{3AEF9FDA-EE9E-4D60-85E4-3B4D826B6578}"/>
    <cellStyle name="Comma 10 7 11 6 2 2" xfId="51203" xr:uid="{0BF39DF1-2E90-4DAD-98A1-CAAA6233BFAB}"/>
    <cellStyle name="Comma 10 7 11 6 3" xfId="26158" xr:uid="{1B2DEB70-51C3-44C0-84E5-13C029490FB4}"/>
    <cellStyle name="Comma 10 7 11 6 3 2" xfId="58909" xr:uid="{8D8AEA66-4559-4B3A-9D4F-FDA39F40DB2D}"/>
    <cellStyle name="Comma 10 7 11 6 4" xfId="43498" xr:uid="{3391F246-EF35-4345-922B-6A3599D35A3C}"/>
    <cellStyle name="Comma 10 7 11 6 5" xfId="33862" xr:uid="{6BBFCC8D-4D26-4DF8-A1AE-0361C2658C72}"/>
    <cellStyle name="Comma 10 7 11 7" xfId="4964" xr:uid="{F0F12EC5-FAF7-4229-B019-F8DBC6ED90A5}"/>
    <cellStyle name="Comma 10 7 11 7 2" xfId="37716" xr:uid="{7ABA92CC-ADD3-4A36-BDA5-CD18D456A845}"/>
    <cellStyle name="Comma 10 7 11 8" xfId="12676" xr:uid="{2E5F66D7-68BE-409E-BACB-61ED6ECB4616}"/>
    <cellStyle name="Comma 10 7 11 8 2" xfId="45428" xr:uid="{86A1283C-24B7-4B1A-97B2-7601AD8E3FEE}"/>
    <cellStyle name="Comma 10 7 11 9" xfId="20384" xr:uid="{B56474B6-AF86-4291-AECF-A06575CB7754}"/>
    <cellStyle name="Comma 10 7 11 9 2" xfId="53135" xr:uid="{F1D50E12-B2CC-4998-9267-25D354488998}"/>
    <cellStyle name="Comma 10 7 12" xfId="750" xr:uid="{56BDBC51-6FA8-4BBC-B8BB-CCDF5F7098FD}"/>
    <cellStyle name="Comma 10 7 12 10" xfId="35791" xr:uid="{A3DA1381-1E22-4ABD-BAAE-88CB5D0E0310}"/>
    <cellStyle name="Comma 10 7 12 11" xfId="28089" xr:uid="{27F04E57-113E-4019-8AA7-0272F948C28E}"/>
    <cellStyle name="Comma 10 7 12 12" xfId="2978" xr:uid="{2A621EC6-3646-478F-801B-652FF814D98C}"/>
    <cellStyle name="Comma 10 7 12 13" xfId="60562" xr:uid="{D35C5A7E-0BCB-4172-9141-792391C46C81}"/>
    <cellStyle name="Comma 10 7 12 2" xfId="2262" xr:uid="{1E01BDF2-65F8-484D-A650-3F54D988C5F2}"/>
    <cellStyle name="Comma 10 7 12 2 10" xfId="28447" xr:uid="{6A774060-6423-4E98-BD36-173A03EED9DB}"/>
    <cellStyle name="Comma 10 7 12 2 11" xfId="3387" xr:uid="{2392700C-9427-441D-9791-DDB2ACC97C40}"/>
    <cellStyle name="Comma 10 7 12 2 12" xfId="61278" xr:uid="{03B76E09-4862-4B59-824F-3D9C8F2BF8C4}"/>
    <cellStyle name="Comma 10 7 12 2 2" xfId="4233" xr:uid="{5255085F-658F-4479-962B-36C8B0FE95E6}"/>
    <cellStyle name="Comma 10 7 12 2 2 2" xfId="8096" xr:uid="{87BCE67D-CC82-4594-BD3F-8B81479A1534}"/>
    <cellStyle name="Comma 10 7 12 2 2 2 2" xfId="15801" xr:uid="{7237850B-C814-4A00-AE62-8DA7789E407F}"/>
    <cellStyle name="Comma 10 7 12 2 2 2 2 2" xfId="48553" xr:uid="{48F839CE-8747-4B50-9B33-2CEDE7E86CB6}"/>
    <cellStyle name="Comma 10 7 12 2 2 2 3" xfId="23508" xr:uid="{FDA3E772-505E-4E2B-936C-4FDC98C00330}"/>
    <cellStyle name="Comma 10 7 12 2 2 2 3 2" xfId="56259" xr:uid="{B9EECE04-2581-4AFA-B424-1B150DD0E06E}"/>
    <cellStyle name="Comma 10 7 12 2 2 2 4" xfId="40848" xr:uid="{3D9E0B6B-A65C-421B-BD63-D81C074B9370}"/>
    <cellStyle name="Comma 10 7 12 2 2 2 5" xfId="31212" xr:uid="{C20CDC96-289B-47B0-A41D-21F9033F77FE}"/>
    <cellStyle name="Comma 10 7 12 2 2 3" xfId="10021" xr:uid="{A5A31D66-75C5-46A7-A440-719750DFABD9}"/>
    <cellStyle name="Comma 10 7 12 2 2 3 2" xfId="17726" xr:uid="{63F20D4D-F336-4A1A-9C80-3FCAC07FD4A4}"/>
    <cellStyle name="Comma 10 7 12 2 2 3 2 2" xfId="50478" xr:uid="{0FD6E83B-5A36-469B-B842-A8D588F5B9D3}"/>
    <cellStyle name="Comma 10 7 12 2 2 3 3" xfId="25433" xr:uid="{C859034B-64B6-44FC-A153-E8E804611210}"/>
    <cellStyle name="Comma 10 7 12 2 2 3 3 2" xfId="58184" xr:uid="{84C5708E-83EE-4692-ABBF-6F04F2CBF46D}"/>
    <cellStyle name="Comma 10 7 12 2 2 3 4" xfId="42773" xr:uid="{9422B98B-927D-4301-866C-8E8D53DC172E}"/>
    <cellStyle name="Comma 10 7 12 2 2 3 5" xfId="33137" xr:uid="{0D7CDC1B-DC48-46DA-97D4-23AC00AF398C}"/>
    <cellStyle name="Comma 10 7 12 2 2 4" xfId="11948" xr:uid="{6A2DAFA0-1560-43CA-9825-84281AC5D844}"/>
    <cellStyle name="Comma 10 7 12 2 2 4 2" xfId="19653" xr:uid="{2ABE2544-9B15-416E-BE75-DF07C6DEC138}"/>
    <cellStyle name="Comma 10 7 12 2 2 4 2 2" xfId="52405" xr:uid="{F3513D6B-562D-48C8-8477-FACA529838D8}"/>
    <cellStyle name="Comma 10 7 12 2 2 4 3" xfId="27360" xr:uid="{B117A634-FD62-4701-94A7-AE33009C72AB}"/>
    <cellStyle name="Comma 10 7 12 2 2 4 3 2" xfId="60111" xr:uid="{6B208A4D-BB17-48AE-B502-C26EF92DC49F}"/>
    <cellStyle name="Comma 10 7 12 2 2 4 4" xfId="44700" xr:uid="{E6ED321C-6B71-4830-977C-37EA92577911}"/>
    <cellStyle name="Comma 10 7 12 2 2 4 5" xfId="35064" xr:uid="{A97E5D91-0B7D-4764-B627-C006F1D6134E}"/>
    <cellStyle name="Comma 10 7 12 2 2 5" xfId="6165" xr:uid="{32615039-4360-4518-AB09-411DC74156D1}"/>
    <cellStyle name="Comma 10 7 12 2 2 5 2" xfId="38917" xr:uid="{DB18EB2E-E279-4E15-82D4-B7A0D5E16456}"/>
    <cellStyle name="Comma 10 7 12 2 2 6" xfId="13877" xr:uid="{84C8569E-FC43-4264-9735-977FCE9DB960}"/>
    <cellStyle name="Comma 10 7 12 2 2 6 2" xfId="46629" xr:uid="{A63D2D8F-92CC-4273-AA3F-3F59DF32769A}"/>
    <cellStyle name="Comma 10 7 12 2 2 7" xfId="21584" xr:uid="{FC82AE85-96F9-4A9D-B00A-A17F34CDF00E}"/>
    <cellStyle name="Comma 10 7 12 2 2 7 2" xfId="54335" xr:uid="{5EBE3D56-2C6B-434B-988B-80177FE5576B}"/>
    <cellStyle name="Comma 10 7 12 2 2 8" xfId="36990" xr:uid="{7012762B-9ED7-46FF-8ED0-022304344FC0}"/>
    <cellStyle name="Comma 10 7 12 2 2 9" xfId="29288" xr:uid="{69F65B89-341F-4A19-A8B5-6F51DD950F41}"/>
    <cellStyle name="Comma 10 7 12 2 3" xfId="7255" xr:uid="{826A8DFD-DA5B-46E1-B458-855AA4F86E4D}"/>
    <cellStyle name="Comma 10 7 12 2 3 2" xfId="14960" xr:uid="{4189CA11-7767-41C1-B1F6-051D307EDA60}"/>
    <cellStyle name="Comma 10 7 12 2 3 2 2" xfId="47712" xr:uid="{A86FC29B-CA13-4DE2-AEA9-17876A34A1B9}"/>
    <cellStyle name="Comma 10 7 12 2 3 3" xfId="22667" xr:uid="{A05C8AAE-A2E1-47ED-9284-5F266E2E55CD}"/>
    <cellStyle name="Comma 10 7 12 2 3 3 2" xfId="55418" xr:uid="{667D3FF9-5E58-4A36-8A24-4FA363F4B306}"/>
    <cellStyle name="Comma 10 7 12 2 3 4" xfId="40007" xr:uid="{CEF9BD2F-7A3A-428D-9EDC-FE1CFA97B3CC}"/>
    <cellStyle name="Comma 10 7 12 2 3 5" xfId="30371" xr:uid="{09862CBA-03F6-4268-924F-3F36D158252B}"/>
    <cellStyle name="Comma 10 7 12 2 4" xfId="9180" xr:uid="{4CC75DB1-739F-434F-8E1E-6C53CF5D4197}"/>
    <cellStyle name="Comma 10 7 12 2 4 2" xfId="16885" xr:uid="{32F5AE69-83DA-49BC-98A0-5C3468C15F67}"/>
    <cellStyle name="Comma 10 7 12 2 4 2 2" xfId="49637" xr:uid="{701BC4D7-0995-4356-A613-88011FB6FEE2}"/>
    <cellStyle name="Comma 10 7 12 2 4 3" xfId="24592" xr:uid="{EC6F2CF0-9131-4A7F-BD1B-6952EFD977ED}"/>
    <cellStyle name="Comma 10 7 12 2 4 3 2" xfId="57343" xr:uid="{A0653B82-E3C9-48CF-9FA9-D5713116DD25}"/>
    <cellStyle name="Comma 10 7 12 2 4 4" xfId="41932" xr:uid="{8B569984-E40E-4DD8-A625-5792D1B6D4D6}"/>
    <cellStyle name="Comma 10 7 12 2 4 5" xfId="32296" xr:uid="{E1A40338-BBCA-4C24-8D8A-DC1F1430822D}"/>
    <cellStyle name="Comma 10 7 12 2 5" xfId="11107" xr:uid="{247337A8-24F6-46DC-888F-3D8C7109AD95}"/>
    <cellStyle name="Comma 10 7 12 2 5 2" xfId="18812" xr:uid="{D64F18C9-98EF-48AB-B99A-5883FDAD88D0}"/>
    <cellStyle name="Comma 10 7 12 2 5 2 2" xfId="51564" xr:uid="{4DF00CA4-11D2-4587-882B-41A4199F04D2}"/>
    <cellStyle name="Comma 10 7 12 2 5 3" xfId="26519" xr:uid="{C0E09671-865A-407C-B23F-FA63C6B524C0}"/>
    <cellStyle name="Comma 10 7 12 2 5 3 2" xfId="59270" xr:uid="{65FE4555-A2BF-44E9-90E6-E418B8DCF91C}"/>
    <cellStyle name="Comma 10 7 12 2 5 4" xfId="43859" xr:uid="{B3D4A043-7489-4A6A-8646-651139C6886B}"/>
    <cellStyle name="Comma 10 7 12 2 5 5" xfId="34223" xr:uid="{359FF13C-A16C-4549-AD12-BD9DBBB0F1E5}"/>
    <cellStyle name="Comma 10 7 12 2 6" xfId="5324" xr:uid="{7E7F4F61-62AD-4A0D-ABE9-653AD18CC36A}"/>
    <cellStyle name="Comma 10 7 12 2 6 2" xfId="38076" xr:uid="{C9402027-3205-4282-9307-E6EB1929A016}"/>
    <cellStyle name="Comma 10 7 12 2 7" xfId="13036" xr:uid="{E4CA7762-3AED-4AD3-8CB4-73258D1CF828}"/>
    <cellStyle name="Comma 10 7 12 2 7 2" xfId="45788" xr:uid="{94DB00BA-BD2A-41FC-9684-5A1E8636B42D}"/>
    <cellStyle name="Comma 10 7 12 2 8" xfId="20743" xr:uid="{FC217FE1-3223-41F9-A736-5D451614A2E1}"/>
    <cellStyle name="Comma 10 7 12 2 8 2" xfId="53494" xr:uid="{A14F1377-5CF1-40AC-87E6-C2218620BCE5}"/>
    <cellStyle name="Comma 10 7 12 2 9" xfId="36149" xr:uid="{3934714D-0DAA-479E-8342-59D2A9CFA688}"/>
    <cellStyle name="Comma 10 7 12 3" xfId="3783" xr:uid="{33F67568-1DCF-4523-91C2-AB408B51A464}"/>
    <cellStyle name="Comma 10 7 12 3 2" xfId="7651" xr:uid="{491CEC23-6BF7-4145-85C9-EE4E79F8AC3D}"/>
    <cellStyle name="Comma 10 7 12 3 2 2" xfId="15356" xr:uid="{271412BB-B121-4383-8BC2-C9DF306D13DF}"/>
    <cellStyle name="Comma 10 7 12 3 2 2 2" xfId="48108" xr:uid="{9132C590-D98E-4D03-8424-3D62184D8761}"/>
    <cellStyle name="Comma 10 7 12 3 2 3" xfId="23063" xr:uid="{74B8A358-FD92-44C2-A526-F6007AF70FD1}"/>
    <cellStyle name="Comma 10 7 12 3 2 3 2" xfId="55814" xr:uid="{EA7E5A6C-7703-47CA-9B02-06383B5D178A}"/>
    <cellStyle name="Comma 10 7 12 3 2 4" xfId="40403" xr:uid="{69B0945D-D15D-415D-8335-551CB95CBB10}"/>
    <cellStyle name="Comma 10 7 12 3 2 5" xfId="30767" xr:uid="{683DACAB-D1F0-4F73-A1D4-DC355BDDA48F}"/>
    <cellStyle name="Comma 10 7 12 3 3" xfId="9576" xr:uid="{D4885C5E-AA96-4DF4-B9E6-52D2BFD96657}"/>
    <cellStyle name="Comma 10 7 12 3 3 2" xfId="17281" xr:uid="{41C32C11-DDA1-413E-9564-31F6A1A64EE5}"/>
    <cellStyle name="Comma 10 7 12 3 3 2 2" xfId="50033" xr:uid="{161713F2-5E47-42DE-AD47-36A5CD37D7DB}"/>
    <cellStyle name="Comma 10 7 12 3 3 3" xfId="24988" xr:uid="{E598FE50-1C3E-4AEC-9D9C-DD24A2CB27DD}"/>
    <cellStyle name="Comma 10 7 12 3 3 3 2" xfId="57739" xr:uid="{7C17C29C-39DA-420D-AC2A-4C995F22A48E}"/>
    <cellStyle name="Comma 10 7 12 3 3 4" xfId="42328" xr:uid="{0E1320B7-75AC-475F-9B4B-D348955D033C}"/>
    <cellStyle name="Comma 10 7 12 3 3 5" xfId="32692" xr:uid="{A8ABAB2A-FDC5-4B5E-BB74-0B755D0B6A85}"/>
    <cellStyle name="Comma 10 7 12 3 4" xfId="11503" xr:uid="{93C083C7-373B-42E3-A6E6-B296A4EE7D29}"/>
    <cellStyle name="Comma 10 7 12 3 4 2" xfId="19208" xr:uid="{5785E346-AEBE-44E6-AC9E-98D8E7959581}"/>
    <cellStyle name="Comma 10 7 12 3 4 2 2" xfId="51960" xr:uid="{96652AF1-5C1B-4F73-9D14-DC32753A94EC}"/>
    <cellStyle name="Comma 10 7 12 3 4 3" xfId="26915" xr:uid="{0FC68B15-5C2C-45E1-AEC1-B1C08796A808}"/>
    <cellStyle name="Comma 10 7 12 3 4 3 2" xfId="59666" xr:uid="{2F036A03-BC23-4B36-A336-C99784E7747E}"/>
    <cellStyle name="Comma 10 7 12 3 4 4" xfId="44255" xr:uid="{38038793-8CEB-417C-A6CA-2D66ECF0E876}"/>
    <cellStyle name="Comma 10 7 12 3 4 5" xfId="34619" xr:uid="{E473F3DC-2376-4A53-8C68-DEBF21610D53}"/>
    <cellStyle name="Comma 10 7 12 3 5" xfId="5720" xr:uid="{3E6AE750-C173-4C18-9FC9-022BF77FDF18}"/>
    <cellStyle name="Comma 10 7 12 3 5 2" xfId="38472" xr:uid="{5C30500F-3B0D-41BB-8F43-994525A6EC05}"/>
    <cellStyle name="Comma 10 7 12 3 6" xfId="13432" xr:uid="{B6C226CC-8629-4D22-82D3-9BC9C7050590}"/>
    <cellStyle name="Comma 10 7 12 3 6 2" xfId="46184" xr:uid="{467B6C1D-FBD2-4245-B230-ED0FEC1789FA}"/>
    <cellStyle name="Comma 10 7 12 3 7" xfId="21139" xr:uid="{7CC4B19C-65E5-4E44-9E2F-865EE4E902A3}"/>
    <cellStyle name="Comma 10 7 12 3 7 2" xfId="53890" xr:uid="{A135AAB1-9FA9-4002-B887-8B505E1C77A4}"/>
    <cellStyle name="Comma 10 7 12 3 8" xfId="36545" xr:uid="{EDC2CFED-2AC5-4FFC-BF60-91E478318877}"/>
    <cellStyle name="Comma 10 7 12 3 9" xfId="28843" xr:uid="{3546152A-D80D-46DD-A599-0AE9824373B7}"/>
    <cellStyle name="Comma 10 7 12 4" xfId="6894" xr:uid="{D1DC4611-C2F8-494C-A9CB-5DB366AD8DAD}"/>
    <cellStyle name="Comma 10 7 12 4 2" xfId="14602" xr:uid="{DCA64E01-1D2A-4DDF-8A89-CC5BB9C61940}"/>
    <cellStyle name="Comma 10 7 12 4 2 2" xfId="47354" xr:uid="{3F6149F3-6B05-4E9B-85A2-A3E20E51A06E}"/>
    <cellStyle name="Comma 10 7 12 4 3" xfId="22309" xr:uid="{3AC2A549-328D-44DE-AB33-053D7BC95079}"/>
    <cellStyle name="Comma 10 7 12 4 3 2" xfId="55060" xr:uid="{7BD052B6-EC5F-4390-BFBC-873E76ABEFF0}"/>
    <cellStyle name="Comma 10 7 12 4 4" xfId="39646" xr:uid="{C3216DC8-3A9B-4F40-8540-5D403C237D50}"/>
    <cellStyle name="Comma 10 7 12 4 5" xfId="30013" xr:uid="{764A3869-37CD-4372-9B8F-224312FE72CD}"/>
    <cellStyle name="Comma 10 7 12 5" xfId="8821" xr:uid="{969195AD-56B3-4EE5-BEA7-B8F6A7C492B1}"/>
    <cellStyle name="Comma 10 7 12 5 2" xfId="16526" xr:uid="{C62D2974-A7F6-43FB-B620-D968C23FA855}"/>
    <cellStyle name="Comma 10 7 12 5 2 2" xfId="49278" xr:uid="{C1954C95-32C7-4301-A064-077817FECFC9}"/>
    <cellStyle name="Comma 10 7 12 5 3" xfId="24233" xr:uid="{1369D4AE-A3F5-47E4-8E74-80A1E8AAD719}"/>
    <cellStyle name="Comma 10 7 12 5 3 2" xfId="56984" xr:uid="{781D61BE-B96F-4182-94FE-3B8BA48A716A}"/>
    <cellStyle name="Comma 10 7 12 5 4" xfId="41573" xr:uid="{3AB06843-3A25-4906-9EFC-26A8F70DE542}"/>
    <cellStyle name="Comma 10 7 12 5 5" xfId="31937" xr:uid="{E5ACFB41-2187-41B7-A497-59FF04738877}"/>
    <cellStyle name="Comma 10 7 12 6" xfId="10747" xr:uid="{9BB45658-8878-456A-8BE5-99CAD86F8A9D}"/>
    <cellStyle name="Comma 10 7 12 6 2" xfId="18452" xr:uid="{B656AC95-045B-4F16-9557-2A96F9A25348}"/>
    <cellStyle name="Comma 10 7 12 6 2 2" xfId="51204" xr:uid="{653ECC38-FC21-4F5D-9E1D-F97F425B5E2F}"/>
    <cellStyle name="Comma 10 7 12 6 3" xfId="26159" xr:uid="{19459518-746D-4A1B-A4EA-706F5E9A7CD1}"/>
    <cellStyle name="Comma 10 7 12 6 3 2" xfId="58910" xr:uid="{0366FDA3-C4F5-4215-B66F-9AD099EF28E7}"/>
    <cellStyle name="Comma 10 7 12 6 4" xfId="43499" xr:uid="{6016EEF9-8E74-4CA9-BBC9-41D6E9C3DB22}"/>
    <cellStyle name="Comma 10 7 12 6 5" xfId="33863" xr:uid="{0D554DF3-08D8-4C44-B039-90E4B9C6D2C2}"/>
    <cellStyle name="Comma 10 7 12 7" xfId="4965" xr:uid="{68F20505-699A-4B8E-9CFF-A8C3D3287CFF}"/>
    <cellStyle name="Comma 10 7 12 7 2" xfId="37717" xr:uid="{7EEEEF03-FC89-4201-87DA-68CFF827D192}"/>
    <cellStyle name="Comma 10 7 12 8" xfId="12677" xr:uid="{B4B76C56-E06C-4E65-85EC-F19418517922}"/>
    <cellStyle name="Comma 10 7 12 8 2" xfId="45429" xr:uid="{EA84525C-9EC0-4B0F-BFDF-D638F74B186D}"/>
    <cellStyle name="Comma 10 7 12 9" xfId="20385" xr:uid="{5A39FACB-366C-418D-9350-BB122A56E2AE}"/>
    <cellStyle name="Comma 10 7 12 9 2" xfId="53136" xr:uid="{FB58DF4A-E330-4969-BC17-C0CC60F24D89}"/>
    <cellStyle name="Comma 10 7 13" xfId="751" xr:uid="{C61DD8AC-FA08-4FDB-A604-CC4E027548AC}"/>
    <cellStyle name="Comma 10 7 13 10" xfId="35792" xr:uid="{3D9CD03F-E9A2-4DB2-9AD3-BFF2C2291434}"/>
    <cellStyle name="Comma 10 7 13 11" xfId="28090" xr:uid="{CC990DC3-90C7-45DF-94A1-18ABDF9DB44F}"/>
    <cellStyle name="Comma 10 7 13 12" xfId="2979" xr:uid="{03D2A33F-F077-441B-9FF2-0CE3BBB8E523}"/>
    <cellStyle name="Comma 10 7 13 13" xfId="60563" xr:uid="{D688441F-53E0-4846-8548-BC80468F0CEF}"/>
    <cellStyle name="Comma 10 7 13 2" xfId="2263" xr:uid="{EC2BA8ED-9D92-4761-9626-10048CB6EFEF}"/>
    <cellStyle name="Comma 10 7 13 2 10" xfId="28448" xr:uid="{6A3A43A4-6A79-4895-AC1A-E9F791D85CDF}"/>
    <cellStyle name="Comma 10 7 13 2 11" xfId="3388" xr:uid="{090FABD1-8DA1-4D17-980D-F7BA03B466AA}"/>
    <cellStyle name="Comma 10 7 13 2 12" xfId="61279" xr:uid="{2F40009B-2176-4CEA-ABB3-0A95D7C1CC76}"/>
    <cellStyle name="Comma 10 7 13 2 2" xfId="4234" xr:uid="{81B3FF35-C963-4972-94B1-AFDC1F980CB4}"/>
    <cellStyle name="Comma 10 7 13 2 2 2" xfId="8097" xr:uid="{674C6A42-61CC-4EE4-AE84-D53838C887E5}"/>
    <cellStyle name="Comma 10 7 13 2 2 2 2" xfId="15802" xr:uid="{5547FA99-5141-4D8B-9AB9-3B533E605FD8}"/>
    <cellStyle name="Comma 10 7 13 2 2 2 2 2" xfId="48554" xr:uid="{26B943BE-12ED-4DE5-A4E6-77C0D13E33D3}"/>
    <cellStyle name="Comma 10 7 13 2 2 2 3" xfId="23509" xr:uid="{73AA8427-86EA-46B6-AC6C-74F76E212378}"/>
    <cellStyle name="Comma 10 7 13 2 2 2 3 2" xfId="56260" xr:uid="{29093590-EF43-473C-8101-6EB72AA87885}"/>
    <cellStyle name="Comma 10 7 13 2 2 2 4" xfId="40849" xr:uid="{45648C46-7797-4FA2-84F8-56F76830D14C}"/>
    <cellStyle name="Comma 10 7 13 2 2 2 5" xfId="31213" xr:uid="{02CCAACB-0102-49FB-B581-28B9054F5C4C}"/>
    <cellStyle name="Comma 10 7 13 2 2 3" xfId="10022" xr:uid="{73902BF4-8B28-4163-8812-CD343576541A}"/>
    <cellStyle name="Comma 10 7 13 2 2 3 2" xfId="17727" xr:uid="{E594C306-22D2-4F14-8C16-0721410B0FDF}"/>
    <cellStyle name="Comma 10 7 13 2 2 3 2 2" xfId="50479" xr:uid="{F000DEAE-EE9F-42C6-84C4-DE01E80117F4}"/>
    <cellStyle name="Comma 10 7 13 2 2 3 3" xfId="25434" xr:uid="{90682E75-BA3A-4667-9CFC-2672C2D92ABB}"/>
    <cellStyle name="Comma 10 7 13 2 2 3 3 2" xfId="58185" xr:uid="{9539D80B-4D50-49F9-8A8C-3A134658E123}"/>
    <cellStyle name="Comma 10 7 13 2 2 3 4" xfId="42774" xr:uid="{704030A2-DA96-446C-9BAD-CB043AEFEE5C}"/>
    <cellStyle name="Comma 10 7 13 2 2 3 5" xfId="33138" xr:uid="{093EA9D2-4835-4520-B928-752B26F09BDA}"/>
    <cellStyle name="Comma 10 7 13 2 2 4" xfId="11949" xr:uid="{8A552754-87ED-44DF-8FC2-2AE50644064F}"/>
    <cellStyle name="Comma 10 7 13 2 2 4 2" xfId="19654" xr:uid="{32A36006-7C67-4255-B780-45DFC97A74D3}"/>
    <cellStyle name="Comma 10 7 13 2 2 4 2 2" xfId="52406" xr:uid="{E84CA1AA-35A0-4037-9C79-2510C152D059}"/>
    <cellStyle name="Comma 10 7 13 2 2 4 3" xfId="27361" xr:uid="{8928CE65-EDA7-47B9-8CC7-9C23DEB6C307}"/>
    <cellStyle name="Comma 10 7 13 2 2 4 3 2" xfId="60112" xr:uid="{E0518BCD-0BF4-4BF3-AE43-58343D5055E6}"/>
    <cellStyle name="Comma 10 7 13 2 2 4 4" xfId="44701" xr:uid="{14D906B4-193B-4ED3-AB9F-DE3191B3ADC2}"/>
    <cellStyle name="Comma 10 7 13 2 2 4 5" xfId="35065" xr:uid="{36EAB748-153C-4015-99EF-6BD048ACED36}"/>
    <cellStyle name="Comma 10 7 13 2 2 5" xfId="6166" xr:uid="{CEE63579-4FDE-4AB0-85E9-55447BF69BA2}"/>
    <cellStyle name="Comma 10 7 13 2 2 5 2" xfId="38918" xr:uid="{D4FB9D40-8CDA-444E-A6AD-95C4CEAF3FB3}"/>
    <cellStyle name="Comma 10 7 13 2 2 6" xfId="13878" xr:uid="{B76F023B-06C0-4BD3-B099-892C1E06DCEB}"/>
    <cellStyle name="Comma 10 7 13 2 2 6 2" xfId="46630" xr:uid="{E4CCF5EB-9631-4B5B-AA11-9F233024AD15}"/>
    <cellStyle name="Comma 10 7 13 2 2 7" xfId="21585" xr:uid="{E85D4D78-EFDF-4E8F-976A-A3579525F5F8}"/>
    <cellStyle name="Comma 10 7 13 2 2 7 2" xfId="54336" xr:uid="{E5B66D45-E86A-45DA-A008-C6CAE6DB42FF}"/>
    <cellStyle name="Comma 10 7 13 2 2 8" xfId="36991" xr:uid="{B56B65B2-6B76-4116-94D7-A52B2B4C0636}"/>
    <cellStyle name="Comma 10 7 13 2 2 9" xfId="29289" xr:uid="{7D3DE294-C5BF-40C6-82AE-61AECFB52B64}"/>
    <cellStyle name="Comma 10 7 13 2 3" xfId="7256" xr:uid="{CD7369B1-5068-473C-ABF4-85D66D162DCD}"/>
    <cellStyle name="Comma 10 7 13 2 3 2" xfId="14961" xr:uid="{B76D3CA7-43EB-40B9-8E9E-95433DEA44AF}"/>
    <cellStyle name="Comma 10 7 13 2 3 2 2" xfId="47713" xr:uid="{4384419C-3AAC-488C-B9D1-63F92D823FA1}"/>
    <cellStyle name="Comma 10 7 13 2 3 3" xfId="22668" xr:uid="{09F32226-7B5C-40A7-94F8-3B401FD75A25}"/>
    <cellStyle name="Comma 10 7 13 2 3 3 2" xfId="55419" xr:uid="{353D72A0-BDE3-4663-B3FE-64946DA65A3B}"/>
    <cellStyle name="Comma 10 7 13 2 3 4" xfId="40008" xr:uid="{F7CB699D-AFB6-4757-AD7C-D9BF7738C521}"/>
    <cellStyle name="Comma 10 7 13 2 3 5" xfId="30372" xr:uid="{65FEB196-1A8C-4809-A6CC-82013CEE80AE}"/>
    <cellStyle name="Comma 10 7 13 2 4" xfId="9181" xr:uid="{05733BD3-675A-4D5B-AE69-1D360C87BB8D}"/>
    <cellStyle name="Comma 10 7 13 2 4 2" xfId="16886" xr:uid="{1B0560BA-5FEF-4FE8-93A3-55C442C812AE}"/>
    <cellStyle name="Comma 10 7 13 2 4 2 2" xfId="49638" xr:uid="{B1A50689-0D60-4FCE-AECD-8261D7E16747}"/>
    <cellStyle name="Comma 10 7 13 2 4 3" xfId="24593" xr:uid="{60225AB3-1706-4079-8379-5B49F0839CAF}"/>
    <cellStyle name="Comma 10 7 13 2 4 3 2" xfId="57344" xr:uid="{96664385-DB2A-46BE-85EC-58FFEA4E9E5D}"/>
    <cellStyle name="Comma 10 7 13 2 4 4" xfId="41933" xr:uid="{5B06CA89-CFC7-492C-99D8-F16F12BFDD9A}"/>
    <cellStyle name="Comma 10 7 13 2 4 5" xfId="32297" xr:uid="{68FAD59A-E00D-4B91-B6E4-ADE49CB88504}"/>
    <cellStyle name="Comma 10 7 13 2 5" xfId="11108" xr:uid="{40966D6A-0FEB-46E4-86D3-6E126757080C}"/>
    <cellStyle name="Comma 10 7 13 2 5 2" xfId="18813" xr:uid="{B29B3498-8BD9-4E07-A4B9-6B128262B0AC}"/>
    <cellStyle name="Comma 10 7 13 2 5 2 2" xfId="51565" xr:uid="{8D13B27D-BC49-42E9-9990-778C37222925}"/>
    <cellStyle name="Comma 10 7 13 2 5 3" xfId="26520" xr:uid="{C7F75CB5-6B7D-4478-B292-2C8B467B69A7}"/>
    <cellStyle name="Comma 10 7 13 2 5 3 2" xfId="59271" xr:uid="{C05C908E-E457-43E6-ABE6-CBF86C950655}"/>
    <cellStyle name="Comma 10 7 13 2 5 4" xfId="43860" xr:uid="{DF2863B5-63A0-4284-B29E-569A7ED21B2C}"/>
    <cellStyle name="Comma 10 7 13 2 5 5" xfId="34224" xr:uid="{6350D137-D727-457B-9F47-2AE79B687033}"/>
    <cellStyle name="Comma 10 7 13 2 6" xfId="5325" xr:uid="{E3148C0E-4553-4BA9-8663-C520D68E8689}"/>
    <cellStyle name="Comma 10 7 13 2 6 2" xfId="38077" xr:uid="{C4C32CC7-B718-47A4-9CCD-260C7B77621B}"/>
    <cellStyle name="Comma 10 7 13 2 7" xfId="13037" xr:uid="{EA0AEE78-81CC-4142-887F-1F56930A91A7}"/>
    <cellStyle name="Comma 10 7 13 2 7 2" xfId="45789" xr:uid="{4FA242FA-17CD-4226-82A6-9B8E43F08EFB}"/>
    <cellStyle name="Comma 10 7 13 2 8" xfId="20744" xr:uid="{D7517F5B-B47A-4A2C-9916-7137DBC57FDB}"/>
    <cellStyle name="Comma 10 7 13 2 8 2" xfId="53495" xr:uid="{93CB807E-8996-451C-8A01-A4D1E7E57229}"/>
    <cellStyle name="Comma 10 7 13 2 9" xfId="36150" xr:uid="{6F016854-5EAB-41AB-A66B-6E18E635BD66}"/>
    <cellStyle name="Comma 10 7 13 3" xfId="3784" xr:uid="{04B0CB76-1A67-4C99-87AF-393893751B79}"/>
    <cellStyle name="Comma 10 7 13 3 2" xfId="7652" xr:uid="{A720B8CF-5640-4236-9D0A-F31268B89CBD}"/>
    <cellStyle name="Comma 10 7 13 3 2 2" xfId="15357" xr:uid="{2CAA0B08-FE98-4427-9E55-1942610868A9}"/>
    <cellStyle name="Comma 10 7 13 3 2 2 2" xfId="48109" xr:uid="{0C8C8F1C-144B-46C5-89DE-26FB43946F09}"/>
    <cellStyle name="Comma 10 7 13 3 2 3" xfId="23064" xr:uid="{A75B6695-9C0A-4E98-8681-B1E1E517D3AC}"/>
    <cellStyle name="Comma 10 7 13 3 2 3 2" xfId="55815" xr:uid="{C0B81706-908C-414C-A588-F283AD8F2DD9}"/>
    <cellStyle name="Comma 10 7 13 3 2 4" xfId="40404" xr:uid="{B581E89F-DF7B-470F-86CA-61D43827A863}"/>
    <cellStyle name="Comma 10 7 13 3 2 5" xfId="30768" xr:uid="{E4C46E45-D75C-4B16-9108-AB736DCF00C7}"/>
    <cellStyle name="Comma 10 7 13 3 3" xfId="9577" xr:uid="{E008B2B6-5CE4-484E-9A59-C171146A4A87}"/>
    <cellStyle name="Comma 10 7 13 3 3 2" xfId="17282" xr:uid="{F6BCF3DA-5E20-4CCB-A529-53B157F2862B}"/>
    <cellStyle name="Comma 10 7 13 3 3 2 2" xfId="50034" xr:uid="{6CFB2C04-F025-4556-BD75-1451CEA7BA13}"/>
    <cellStyle name="Comma 10 7 13 3 3 3" xfId="24989" xr:uid="{4A3E3FC9-73CA-43C3-A21B-5F35FA996526}"/>
    <cellStyle name="Comma 10 7 13 3 3 3 2" xfId="57740" xr:uid="{C8FDF2C7-E7CF-4372-AA13-583B3D228102}"/>
    <cellStyle name="Comma 10 7 13 3 3 4" xfId="42329" xr:uid="{23F79A90-1AD7-4344-930F-2DCC4AEA3FF6}"/>
    <cellStyle name="Comma 10 7 13 3 3 5" xfId="32693" xr:uid="{5772F3FB-A457-44E3-9625-BDE7A4241984}"/>
    <cellStyle name="Comma 10 7 13 3 4" xfId="11504" xr:uid="{C2813F0D-7114-4887-90D7-06DFFB2EB77F}"/>
    <cellStyle name="Comma 10 7 13 3 4 2" xfId="19209" xr:uid="{D66D1414-B0F9-4F6E-9BC3-81F88DA05A20}"/>
    <cellStyle name="Comma 10 7 13 3 4 2 2" xfId="51961" xr:uid="{A4424056-B31D-4239-B72C-FEBBB0EC2A10}"/>
    <cellStyle name="Comma 10 7 13 3 4 3" xfId="26916" xr:uid="{BD23D2AB-D144-4E5F-809B-722543D3B50E}"/>
    <cellStyle name="Comma 10 7 13 3 4 3 2" xfId="59667" xr:uid="{7EEC0AC4-1E2D-4C4F-BFA5-01E5A75509D0}"/>
    <cellStyle name="Comma 10 7 13 3 4 4" xfId="44256" xr:uid="{2422C3B6-DD93-4E10-B554-A9E410E98387}"/>
    <cellStyle name="Comma 10 7 13 3 4 5" xfId="34620" xr:uid="{71628E17-97A1-4746-B333-1936839816BF}"/>
    <cellStyle name="Comma 10 7 13 3 5" xfId="5721" xr:uid="{3C3D4D9D-878D-4C39-BE09-8D531D89F388}"/>
    <cellStyle name="Comma 10 7 13 3 5 2" xfId="38473" xr:uid="{A47B0B44-3EA3-48BF-BB96-67D67B58ACCE}"/>
    <cellStyle name="Comma 10 7 13 3 6" xfId="13433" xr:uid="{E001CBB2-4BAF-4958-BFD0-3F8F47541560}"/>
    <cellStyle name="Comma 10 7 13 3 6 2" xfId="46185" xr:uid="{74C3A866-91F9-4199-B1C1-E5CCC71A3D2E}"/>
    <cellStyle name="Comma 10 7 13 3 7" xfId="21140" xr:uid="{3714FAC5-B9CA-4464-8998-2933AFFBAECF}"/>
    <cellStyle name="Comma 10 7 13 3 7 2" xfId="53891" xr:uid="{C68A2D31-303C-4314-882A-9052E092E2B3}"/>
    <cellStyle name="Comma 10 7 13 3 8" xfId="36546" xr:uid="{039C9D41-F4E5-444C-AC0A-E329D66131E4}"/>
    <cellStyle name="Comma 10 7 13 3 9" xfId="28844" xr:uid="{1613E262-D87C-4220-B896-99D8A1BB0932}"/>
    <cellStyle name="Comma 10 7 13 4" xfId="6895" xr:uid="{60B17556-0AEF-4922-BEBB-E32AFB27A527}"/>
    <cellStyle name="Comma 10 7 13 4 2" xfId="14603" xr:uid="{9CEF53B3-35E6-4099-948E-41BF2B1C161C}"/>
    <cellStyle name="Comma 10 7 13 4 2 2" xfId="47355" xr:uid="{1CFE8F20-A341-4E65-9389-9E84918FF962}"/>
    <cellStyle name="Comma 10 7 13 4 3" xfId="22310" xr:uid="{1292DC4D-2679-4338-92D6-917EB470D8AB}"/>
    <cellStyle name="Comma 10 7 13 4 3 2" xfId="55061" xr:uid="{97D5B4A9-BB39-48BB-8D7E-7D96C33195AB}"/>
    <cellStyle name="Comma 10 7 13 4 4" xfId="39647" xr:uid="{B1A06A0D-B4D5-476D-A419-002D845EADC9}"/>
    <cellStyle name="Comma 10 7 13 4 5" xfId="30014" xr:uid="{5EEF4DCA-4018-4A12-BD5F-765BF7DE07BD}"/>
    <cellStyle name="Comma 10 7 13 5" xfId="8822" xr:uid="{254DF24F-AE79-4CEF-8EAF-4517CEF06067}"/>
    <cellStyle name="Comma 10 7 13 5 2" xfId="16527" xr:uid="{7A532B3F-11E3-4120-86F5-6BB83B760F49}"/>
    <cellStyle name="Comma 10 7 13 5 2 2" xfId="49279" xr:uid="{D8860025-977F-4534-86BF-513638C65EC0}"/>
    <cellStyle name="Comma 10 7 13 5 3" xfId="24234" xr:uid="{AEB3A072-5406-44C0-B37F-03EAAF22EB23}"/>
    <cellStyle name="Comma 10 7 13 5 3 2" xfId="56985" xr:uid="{C721674E-21A1-46E9-9B70-0962261B6F02}"/>
    <cellStyle name="Comma 10 7 13 5 4" xfId="41574" xr:uid="{87C0E802-76EB-49A5-A2E8-885C7464902F}"/>
    <cellStyle name="Comma 10 7 13 5 5" xfId="31938" xr:uid="{9C2A2273-D2FE-426D-82C2-9CF7B86DDD2C}"/>
    <cellStyle name="Comma 10 7 13 6" xfId="10748" xr:uid="{B37E7C3F-4709-4E0F-B2C7-EA4809979DAB}"/>
    <cellStyle name="Comma 10 7 13 6 2" xfId="18453" xr:uid="{02458A57-92DE-44F5-BEC8-298FAFF33789}"/>
    <cellStyle name="Comma 10 7 13 6 2 2" xfId="51205" xr:uid="{E22D3722-2582-4995-AC0E-046DCB42B653}"/>
    <cellStyle name="Comma 10 7 13 6 3" xfId="26160" xr:uid="{A1509D21-8F4D-4C59-AF58-5473B2B6E7B2}"/>
    <cellStyle name="Comma 10 7 13 6 3 2" xfId="58911" xr:uid="{A4101A7D-704E-4CB4-9267-E9F32DFA3D4A}"/>
    <cellStyle name="Comma 10 7 13 6 4" xfId="43500" xr:uid="{DB335106-46E4-4F38-BEE1-A45DE535E1B9}"/>
    <cellStyle name="Comma 10 7 13 6 5" xfId="33864" xr:uid="{B9A75C4E-129B-410D-9044-4B0F1209EF76}"/>
    <cellStyle name="Comma 10 7 13 7" xfId="4966" xr:uid="{50BD64F5-F0C1-4956-B701-0C289F319FE0}"/>
    <cellStyle name="Comma 10 7 13 7 2" xfId="37718" xr:uid="{90F2B21A-200B-428B-A3D7-8002393CD344}"/>
    <cellStyle name="Comma 10 7 13 8" xfId="12678" xr:uid="{FBABEDEB-B1E4-44DB-A3DA-3CFC62DA62AD}"/>
    <cellStyle name="Comma 10 7 13 8 2" xfId="45430" xr:uid="{E2F06F75-2A68-49E7-ADF7-E874ECFED318}"/>
    <cellStyle name="Comma 10 7 13 9" xfId="20386" xr:uid="{31CD7924-20E2-49C7-9F2E-A2449B69E9E2}"/>
    <cellStyle name="Comma 10 7 13 9 2" xfId="53137" xr:uid="{7996EF13-6C0F-4921-A471-5DE34F92FD6D}"/>
    <cellStyle name="Comma 10 7 14" xfId="752" xr:uid="{E24BA22B-342D-48B2-B3E3-A86644B830A1}"/>
    <cellStyle name="Comma 10 7 14 10" xfId="35793" xr:uid="{DC1E206D-B17D-4BCF-8F23-031B969C6A90}"/>
    <cellStyle name="Comma 10 7 14 11" xfId="28091" xr:uid="{7C936179-B866-4ADC-8E93-30D0B5154C8E}"/>
    <cellStyle name="Comma 10 7 14 12" xfId="2980" xr:uid="{FDCEE8CB-DCA9-4380-B5C0-72A4713CF88E}"/>
    <cellStyle name="Comma 10 7 14 13" xfId="60564" xr:uid="{55FC057C-211D-411D-AEE2-ADB1ECD1B34B}"/>
    <cellStyle name="Comma 10 7 14 2" xfId="2264" xr:uid="{92797901-A29D-41B2-8F0B-A10E945ADBC4}"/>
    <cellStyle name="Comma 10 7 14 2 10" xfId="28449" xr:uid="{388B0150-F404-4463-81BA-5EBB7DBEEE84}"/>
    <cellStyle name="Comma 10 7 14 2 11" xfId="3389" xr:uid="{CC1F9134-00BF-4367-971D-C735B4125DFA}"/>
    <cellStyle name="Comma 10 7 14 2 12" xfId="61280" xr:uid="{0BE6F318-AF09-472B-A637-838F2E747F86}"/>
    <cellStyle name="Comma 10 7 14 2 2" xfId="4235" xr:uid="{1B2E7354-341D-438C-9B26-8FD55717A28E}"/>
    <cellStyle name="Comma 10 7 14 2 2 2" xfId="8098" xr:uid="{93A15A1D-2952-4C33-8813-594B7DE9A465}"/>
    <cellStyle name="Comma 10 7 14 2 2 2 2" xfId="15803" xr:uid="{479A4767-FF15-4387-B018-F0A28DDDC3F8}"/>
    <cellStyle name="Comma 10 7 14 2 2 2 2 2" xfId="48555" xr:uid="{8D513712-21EB-4B4C-81E6-C6C27633AE6E}"/>
    <cellStyle name="Comma 10 7 14 2 2 2 3" xfId="23510" xr:uid="{5A09FE74-E682-43EF-8D14-E9D62501A37A}"/>
    <cellStyle name="Comma 10 7 14 2 2 2 3 2" xfId="56261" xr:uid="{66CD5A0B-C849-4F10-B701-C09078FBFD85}"/>
    <cellStyle name="Comma 10 7 14 2 2 2 4" xfId="40850" xr:uid="{5129589C-7233-40C2-B75C-68568D002987}"/>
    <cellStyle name="Comma 10 7 14 2 2 2 5" xfId="31214" xr:uid="{EF313848-2D77-409E-B2B5-37598F230EF0}"/>
    <cellStyle name="Comma 10 7 14 2 2 3" xfId="10023" xr:uid="{1AC37FC6-FB57-4DDD-901B-514AB0A2C37A}"/>
    <cellStyle name="Comma 10 7 14 2 2 3 2" xfId="17728" xr:uid="{EA46EF98-AAE7-4724-AAA1-AE706CBA2699}"/>
    <cellStyle name="Comma 10 7 14 2 2 3 2 2" xfId="50480" xr:uid="{1CD8B928-9FF6-42DD-B0A0-B0515F05482A}"/>
    <cellStyle name="Comma 10 7 14 2 2 3 3" xfId="25435" xr:uid="{07509EA5-63FB-419E-B495-543AE5072D0B}"/>
    <cellStyle name="Comma 10 7 14 2 2 3 3 2" xfId="58186" xr:uid="{CD528E78-3296-41C2-9B0F-A33D100BAEDD}"/>
    <cellStyle name="Comma 10 7 14 2 2 3 4" xfId="42775" xr:uid="{8704527F-ADD3-40A0-81A0-227F4F45665D}"/>
    <cellStyle name="Comma 10 7 14 2 2 3 5" xfId="33139" xr:uid="{ADD6A77B-67CB-40B6-960F-80E64365FAB6}"/>
    <cellStyle name="Comma 10 7 14 2 2 4" xfId="11950" xr:uid="{BF202D55-DFE1-47A9-89BA-B212314F67FA}"/>
    <cellStyle name="Comma 10 7 14 2 2 4 2" xfId="19655" xr:uid="{38249CCB-3141-4479-9A86-10AB8542A4D6}"/>
    <cellStyle name="Comma 10 7 14 2 2 4 2 2" xfId="52407" xr:uid="{5BC7CAC5-8AD9-433D-9CA5-F30C097D30B4}"/>
    <cellStyle name="Comma 10 7 14 2 2 4 3" xfId="27362" xr:uid="{12AF432F-E160-401F-A2BD-BDF9B97EDF88}"/>
    <cellStyle name="Comma 10 7 14 2 2 4 3 2" xfId="60113" xr:uid="{03CBEC0C-B758-47DC-9559-62A578066BEC}"/>
    <cellStyle name="Comma 10 7 14 2 2 4 4" xfId="44702" xr:uid="{51272CA7-72FD-475D-A019-1D153137FC77}"/>
    <cellStyle name="Comma 10 7 14 2 2 4 5" xfId="35066" xr:uid="{72F9768F-8F65-4BB8-9798-6EBBC5A472CA}"/>
    <cellStyle name="Comma 10 7 14 2 2 5" xfId="6167" xr:uid="{C3F2B077-6928-474A-9EE5-58BB3CBCB94C}"/>
    <cellStyle name="Comma 10 7 14 2 2 5 2" xfId="38919" xr:uid="{64F328D5-4745-4436-B311-CB823E3DF7D8}"/>
    <cellStyle name="Comma 10 7 14 2 2 6" xfId="13879" xr:uid="{49DA3036-87F2-4A92-8ED4-95A5DF90F30E}"/>
    <cellStyle name="Comma 10 7 14 2 2 6 2" xfId="46631" xr:uid="{315878EA-7AE8-40BF-BC1C-B0511EFDC855}"/>
    <cellStyle name="Comma 10 7 14 2 2 7" xfId="21586" xr:uid="{465D2618-6F68-46A3-B516-1C8BEF257425}"/>
    <cellStyle name="Comma 10 7 14 2 2 7 2" xfId="54337" xr:uid="{4F22596A-3393-4460-B7C2-819F1E190B58}"/>
    <cellStyle name="Comma 10 7 14 2 2 8" xfId="36992" xr:uid="{F9A11575-EF3B-4298-8D9A-E7EFE53AB188}"/>
    <cellStyle name="Comma 10 7 14 2 2 9" xfId="29290" xr:uid="{99428CD1-CB1E-4665-88AC-BE79456E658B}"/>
    <cellStyle name="Comma 10 7 14 2 3" xfId="7257" xr:uid="{7F2F5B70-A621-4271-9082-5E3DE0901B7D}"/>
    <cellStyle name="Comma 10 7 14 2 3 2" xfId="14962" xr:uid="{66202115-734C-4C71-8AA0-829C41044E1C}"/>
    <cellStyle name="Comma 10 7 14 2 3 2 2" xfId="47714" xr:uid="{1870E75F-9B9D-4DF3-A0ED-AD322A163959}"/>
    <cellStyle name="Comma 10 7 14 2 3 3" xfId="22669" xr:uid="{56DE0BE5-17C9-418A-B585-2F3D08AE6C98}"/>
    <cellStyle name="Comma 10 7 14 2 3 3 2" xfId="55420" xr:uid="{8530CAE0-EF99-4AD0-A00B-B56E739A1DB8}"/>
    <cellStyle name="Comma 10 7 14 2 3 4" xfId="40009" xr:uid="{AB67ABE5-53CB-42A1-ADBF-F877C8E0AB21}"/>
    <cellStyle name="Comma 10 7 14 2 3 5" xfId="30373" xr:uid="{A3235350-90E8-4D50-A5E9-AD183ADAAFED}"/>
    <cellStyle name="Comma 10 7 14 2 4" xfId="9182" xr:uid="{E5AD9BCE-DA65-4818-ACB4-A583F9A9A133}"/>
    <cellStyle name="Comma 10 7 14 2 4 2" xfId="16887" xr:uid="{F0C6CC7A-7CF7-4EE3-9D5F-9C5355B632EA}"/>
    <cellStyle name="Comma 10 7 14 2 4 2 2" xfId="49639" xr:uid="{B60CFA22-C71A-481E-8D92-40796005ACFE}"/>
    <cellStyle name="Comma 10 7 14 2 4 3" xfId="24594" xr:uid="{18D4542B-6FE6-451B-972F-0FB69CE49D05}"/>
    <cellStyle name="Comma 10 7 14 2 4 3 2" xfId="57345" xr:uid="{A37EDF24-DACA-402A-B212-7FA3D12C6474}"/>
    <cellStyle name="Comma 10 7 14 2 4 4" xfId="41934" xr:uid="{1507B95C-DC42-4F5C-BBF3-55807D87618D}"/>
    <cellStyle name="Comma 10 7 14 2 4 5" xfId="32298" xr:uid="{D52A150F-8F1F-496D-9E49-67E7375E12F7}"/>
    <cellStyle name="Comma 10 7 14 2 5" xfId="11109" xr:uid="{F48743D3-77F7-423F-BF87-39A68DA8E141}"/>
    <cellStyle name="Comma 10 7 14 2 5 2" xfId="18814" xr:uid="{75319D96-25D4-41CC-95EF-5F8F66D85E7E}"/>
    <cellStyle name="Comma 10 7 14 2 5 2 2" xfId="51566" xr:uid="{48FE3811-541A-4265-8343-510D0F6C3251}"/>
    <cellStyle name="Comma 10 7 14 2 5 3" xfId="26521" xr:uid="{4A5CA495-705A-40A0-9111-0098DF6447A0}"/>
    <cellStyle name="Comma 10 7 14 2 5 3 2" xfId="59272" xr:uid="{A20ACAED-B634-45CB-822B-ED5B07ECE14D}"/>
    <cellStyle name="Comma 10 7 14 2 5 4" xfId="43861" xr:uid="{A193DD55-444E-4333-9E3A-0EB3ED9112A2}"/>
    <cellStyle name="Comma 10 7 14 2 5 5" xfId="34225" xr:uid="{FD75AB6E-D8AC-461C-B318-61F5F12C754B}"/>
    <cellStyle name="Comma 10 7 14 2 6" xfId="5326" xr:uid="{E350F6A7-5F83-4397-ADFD-2FBD80AFED72}"/>
    <cellStyle name="Comma 10 7 14 2 6 2" xfId="38078" xr:uid="{CAEF04C4-BBE0-4F34-AF8F-9692ECBD64B5}"/>
    <cellStyle name="Comma 10 7 14 2 7" xfId="13038" xr:uid="{ADC9E64A-90BC-4D07-8735-FB2CF928CC48}"/>
    <cellStyle name="Comma 10 7 14 2 7 2" xfId="45790" xr:uid="{BDB2914D-1770-461D-A1DB-34574DBC3944}"/>
    <cellStyle name="Comma 10 7 14 2 8" xfId="20745" xr:uid="{10AB7EC7-11CB-4642-BE2D-127737526148}"/>
    <cellStyle name="Comma 10 7 14 2 8 2" xfId="53496" xr:uid="{D2E917AE-4578-4C53-BC18-8E9591AB1B3B}"/>
    <cellStyle name="Comma 10 7 14 2 9" xfId="36151" xr:uid="{84F021FE-5D2E-4B97-8C0F-5B1A723F190F}"/>
    <cellStyle name="Comma 10 7 14 3" xfId="3785" xr:uid="{3A69A2F6-8356-48AC-9891-5FC92364BC1B}"/>
    <cellStyle name="Comma 10 7 14 3 2" xfId="7653" xr:uid="{90E4F070-C755-4384-A4F5-E28DAEA4F11D}"/>
    <cellStyle name="Comma 10 7 14 3 2 2" xfId="15358" xr:uid="{2DF1A6C5-4AA5-4073-A3AE-6A405DE808DF}"/>
    <cellStyle name="Comma 10 7 14 3 2 2 2" xfId="48110" xr:uid="{8EC888D2-38FD-4F42-96C7-B662713C9DA7}"/>
    <cellStyle name="Comma 10 7 14 3 2 3" xfId="23065" xr:uid="{9F7F3430-8B21-455F-AEA7-CDA0D310BECB}"/>
    <cellStyle name="Comma 10 7 14 3 2 3 2" xfId="55816" xr:uid="{D9096F02-8DAA-4CCF-B7A2-97D82994BAF0}"/>
    <cellStyle name="Comma 10 7 14 3 2 4" xfId="40405" xr:uid="{EEC86C81-61A7-4B6B-841E-B187D5B0A485}"/>
    <cellStyle name="Comma 10 7 14 3 2 5" xfId="30769" xr:uid="{9CB5CD8C-9BD3-4254-9740-097DFF92059D}"/>
    <cellStyle name="Comma 10 7 14 3 3" xfId="9578" xr:uid="{2F2AC886-E3EE-4FDF-B53B-0AF440793C8E}"/>
    <cellStyle name="Comma 10 7 14 3 3 2" xfId="17283" xr:uid="{3A7C8077-8B11-4423-948A-F3F396E2C966}"/>
    <cellStyle name="Comma 10 7 14 3 3 2 2" xfId="50035" xr:uid="{D1AEADAE-8BE4-4646-B4CA-94F051DBAEDB}"/>
    <cellStyle name="Comma 10 7 14 3 3 3" xfId="24990" xr:uid="{8E209154-BD3F-43E8-9F6D-8358B3484B69}"/>
    <cellStyle name="Comma 10 7 14 3 3 3 2" xfId="57741" xr:uid="{C4907E7E-AD7B-4B2E-8FD4-F1942E6F0ADE}"/>
    <cellStyle name="Comma 10 7 14 3 3 4" xfId="42330" xr:uid="{DBB01FFC-C836-43FC-8D78-0301DAFF490D}"/>
    <cellStyle name="Comma 10 7 14 3 3 5" xfId="32694" xr:uid="{28DAD60A-796F-451C-8AA7-0BA15CB9E53D}"/>
    <cellStyle name="Comma 10 7 14 3 4" xfId="11505" xr:uid="{06E86EC1-EC91-407B-93A4-51B23B430BAC}"/>
    <cellStyle name="Comma 10 7 14 3 4 2" xfId="19210" xr:uid="{3A36EF0A-C77A-4104-86FA-87AB4FF630EA}"/>
    <cellStyle name="Comma 10 7 14 3 4 2 2" xfId="51962" xr:uid="{01EB8B67-BF3F-41E1-BA7F-4F92274DD0A6}"/>
    <cellStyle name="Comma 10 7 14 3 4 3" xfId="26917" xr:uid="{6D24E2A4-1E9B-406C-9189-B5673A5E09EF}"/>
    <cellStyle name="Comma 10 7 14 3 4 3 2" xfId="59668" xr:uid="{8068F2D6-A420-45C1-B997-AD95985DB74D}"/>
    <cellStyle name="Comma 10 7 14 3 4 4" xfId="44257" xr:uid="{D8FF965B-A520-484F-B4CF-12FE38F1FE20}"/>
    <cellStyle name="Comma 10 7 14 3 4 5" xfId="34621" xr:uid="{AD519389-47BF-4163-BFCA-EDF92794C44A}"/>
    <cellStyle name="Comma 10 7 14 3 5" xfId="5722" xr:uid="{8A30993A-3A89-4339-852C-2B5C346EBC40}"/>
    <cellStyle name="Comma 10 7 14 3 5 2" xfId="38474" xr:uid="{69303AC0-2F52-4149-889A-942A97D30537}"/>
    <cellStyle name="Comma 10 7 14 3 6" xfId="13434" xr:uid="{68834817-9ACD-4989-9271-BD9C9DCE8147}"/>
    <cellStyle name="Comma 10 7 14 3 6 2" xfId="46186" xr:uid="{89C2E61F-A3D1-4FC4-92FA-EE10BA230FDF}"/>
    <cellStyle name="Comma 10 7 14 3 7" xfId="21141" xr:uid="{A25ED3BD-72C9-4588-85EE-A4F09F232392}"/>
    <cellStyle name="Comma 10 7 14 3 7 2" xfId="53892" xr:uid="{B7C6B419-6D0C-42AA-BF7E-55BDA96815B5}"/>
    <cellStyle name="Comma 10 7 14 3 8" xfId="36547" xr:uid="{E107AE7E-E9A1-4DD4-BA50-E8A180ABDD20}"/>
    <cellStyle name="Comma 10 7 14 3 9" xfId="28845" xr:uid="{E2618615-FE05-4B7C-8E7D-3DA83A974FD7}"/>
    <cellStyle name="Comma 10 7 14 4" xfId="6896" xr:uid="{3616CB5B-C91B-419A-AEB0-C439FE81DF9D}"/>
    <cellStyle name="Comma 10 7 14 4 2" xfId="14604" xr:uid="{D94D4541-29FE-46F4-A156-57815D6E4102}"/>
    <cellStyle name="Comma 10 7 14 4 2 2" xfId="47356" xr:uid="{5339F74A-E79B-4EED-94D4-D43584F0E711}"/>
    <cellStyle name="Comma 10 7 14 4 3" xfId="22311" xr:uid="{6005B495-D385-4F0A-95E9-FF472262E421}"/>
    <cellStyle name="Comma 10 7 14 4 3 2" xfId="55062" xr:uid="{A44D2EF2-218F-42F2-B60E-5DBD18CFBAF5}"/>
    <cellStyle name="Comma 10 7 14 4 4" xfId="39648" xr:uid="{92A6901F-17D8-4E8D-BF8E-1DC5391C5CF5}"/>
    <cellStyle name="Comma 10 7 14 4 5" xfId="30015" xr:uid="{BF754F93-C551-410E-A762-F9C9DFC5BE6F}"/>
    <cellStyle name="Comma 10 7 14 5" xfId="8823" xr:uid="{63873EE5-6CF5-4E26-9E85-893E21631A77}"/>
    <cellStyle name="Comma 10 7 14 5 2" xfId="16528" xr:uid="{E78F5F09-564E-450C-AFA9-729708268F15}"/>
    <cellStyle name="Comma 10 7 14 5 2 2" xfId="49280" xr:uid="{81BB661E-A3F9-4525-BB1C-BFCF4D2154F4}"/>
    <cellStyle name="Comma 10 7 14 5 3" xfId="24235" xr:uid="{60460E90-C743-403A-827C-2FB7841A8D1C}"/>
    <cellStyle name="Comma 10 7 14 5 3 2" xfId="56986" xr:uid="{CC57C210-B1C0-4447-9C50-0C850468AF6C}"/>
    <cellStyle name="Comma 10 7 14 5 4" xfId="41575" xr:uid="{6FB644BC-371A-426F-A755-990D1C4D8CF2}"/>
    <cellStyle name="Comma 10 7 14 5 5" xfId="31939" xr:uid="{717AB455-0969-4E5C-B7F6-2090D683E3D2}"/>
    <cellStyle name="Comma 10 7 14 6" xfId="10749" xr:uid="{D0A50C5D-AE11-447F-9DFE-A63CF824E0CA}"/>
    <cellStyle name="Comma 10 7 14 6 2" xfId="18454" xr:uid="{CC856BE2-27F7-443C-8736-945027029515}"/>
    <cellStyle name="Comma 10 7 14 6 2 2" xfId="51206" xr:uid="{DBA17194-AA20-4BB0-813A-16B26C0D62E0}"/>
    <cellStyle name="Comma 10 7 14 6 3" xfId="26161" xr:uid="{21D827B6-BE50-4A8D-9AED-E075221C908E}"/>
    <cellStyle name="Comma 10 7 14 6 3 2" xfId="58912" xr:uid="{FEE794C6-CEEA-414F-950D-ECAF7123112F}"/>
    <cellStyle name="Comma 10 7 14 6 4" xfId="43501" xr:uid="{C94241F5-05BB-4B6B-A2CC-250795AFCACB}"/>
    <cellStyle name="Comma 10 7 14 6 5" xfId="33865" xr:uid="{F1D7B337-254F-420B-B694-57F8680A06AE}"/>
    <cellStyle name="Comma 10 7 14 7" xfId="4967" xr:uid="{29CE2C5B-7A26-4E15-A3A7-31EDD19FC34F}"/>
    <cellStyle name="Comma 10 7 14 7 2" xfId="37719" xr:uid="{043FCEB0-2808-4CFE-9655-F8289761FED7}"/>
    <cellStyle name="Comma 10 7 14 8" xfId="12679" xr:uid="{D96BBE4C-7A94-4FC9-988A-B9A8735A819D}"/>
    <cellStyle name="Comma 10 7 14 8 2" xfId="45431" xr:uid="{27D9962D-78B8-440F-B577-1AA2A387B060}"/>
    <cellStyle name="Comma 10 7 14 9" xfId="20387" xr:uid="{4D27A664-78DF-4FD3-A121-C7D9015D93A0}"/>
    <cellStyle name="Comma 10 7 14 9 2" xfId="53138" xr:uid="{3A6F1A49-2BC9-46E2-AA2C-03B5FE9CF111}"/>
    <cellStyle name="Comma 10 7 15" xfId="753" xr:uid="{EE2CBAF2-0775-41EC-BE03-E99A30612875}"/>
    <cellStyle name="Comma 10 7 15 10" xfId="35794" xr:uid="{A2E985B0-B18C-40C2-98B5-1D5EFFBF27DC}"/>
    <cellStyle name="Comma 10 7 15 11" xfId="28092" xr:uid="{45F553DB-433B-4D53-B59E-532C290DE50B}"/>
    <cellStyle name="Comma 10 7 15 12" xfId="2981" xr:uid="{B50B6227-6B24-4D89-9EA4-C612AC994295}"/>
    <cellStyle name="Comma 10 7 15 13" xfId="60565" xr:uid="{4EF8F96A-8465-40A0-BFF8-81DB2417094E}"/>
    <cellStyle name="Comma 10 7 15 2" xfId="2265" xr:uid="{33B553A5-2B60-40C1-AB6E-87BE56940FAA}"/>
    <cellStyle name="Comma 10 7 15 2 10" xfId="28450" xr:uid="{754BE3AB-A8A3-457F-9AC3-FEAA27DA18D2}"/>
    <cellStyle name="Comma 10 7 15 2 11" xfId="3390" xr:uid="{37A2787E-951D-4523-984E-4AEAADB496E5}"/>
    <cellStyle name="Comma 10 7 15 2 12" xfId="61281" xr:uid="{8E8DC852-0BB7-49F0-90DD-F305B2FD6E20}"/>
    <cellStyle name="Comma 10 7 15 2 2" xfId="4236" xr:uid="{6AFDEB68-CC66-4158-A956-9D028C901399}"/>
    <cellStyle name="Comma 10 7 15 2 2 2" xfId="8099" xr:uid="{4612A915-1A3E-40F0-9B3D-9FA77AE1A986}"/>
    <cellStyle name="Comma 10 7 15 2 2 2 2" xfId="15804" xr:uid="{CB306393-E007-4191-859F-E27E44E9E505}"/>
    <cellStyle name="Comma 10 7 15 2 2 2 2 2" xfId="48556" xr:uid="{CA137F0A-4FF1-4B56-B616-9B29EC1F4E3E}"/>
    <cellStyle name="Comma 10 7 15 2 2 2 3" xfId="23511" xr:uid="{F347AD6D-DFD2-4485-B39D-49E60D7ACF53}"/>
    <cellStyle name="Comma 10 7 15 2 2 2 3 2" xfId="56262" xr:uid="{B637CEB1-0654-4293-8F08-B99B27B15487}"/>
    <cellStyle name="Comma 10 7 15 2 2 2 4" xfId="40851" xr:uid="{E327454E-372C-4D61-8407-EA5E7A827395}"/>
    <cellStyle name="Comma 10 7 15 2 2 2 5" xfId="31215" xr:uid="{5DAC6506-58CE-4150-96D5-8E94718D1FC2}"/>
    <cellStyle name="Comma 10 7 15 2 2 3" xfId="10024" xr:uid="{AC10F276-5049-463A-A697-810E037B7F49}"/>
    <cellStyle name="Comma 10 7 15 2 2 3 2" xfId="17729" xr:uid="{22B25D12-DF4A-402D-B247-A55488B6238D}"/>
    <cellStyle name="Comma 10 7 15 2 2 3 2 2" xfId="50481" xr:uid="{2CCA2CD5-46FF-4215-A877-5064BAE78FCA}"/>
    <cellStyle name="Comma 10 7 15 2 2 3 3" xfId="25436" xr:uid="{CDA8484D-7105-435F-8553-7B7B81DA1387}"/>
    <cellStyle name="Comma 10 7 15 2 2 3 3 2" xfId="58187" xr:uid="{0CD3DDB6-8C42-47EB-9A75-BADB5093BF71}"/>
    <cellStyle name="Comma 10 7 15 2 2 3 4" xfId="42776" xr:uid="{EC6D0EF0-9220-4A4D-B0FE-A708E264E4A0}"/>
    <cellStyle name="Comma 10 7 15 2 2 3 5" xfId="33140" xr:uid="{C1D51086-2BC0-432E-BD92-BA45693FA875}"/>
    <cellStyle name="Comma 10 7 15 2 2 4" xfId="11951" xr:uid="{B13DF6CF-18BF-4AAF-9EDF-2B599F399BB3}"/>
    <cellStyle name="Comma 10 7 15 2 2 4 2" xfId="19656" xr:uid="{1C0995AF-91D6-468D-BAAC-F751780E150E}"/>
    <cellStyle name="Comma 10 7 15 2 2 4 2 2" xfId="52408" xr:uid="{673B4387-D78D-492F-9C5E-AD7B7B80697C}"/>
    <cellStyle name="Comma 10 7 15 2 2 4 3" xfId="27363" xr:uid="{D0A2E7C1-1883-452B-A968-84967537788A}"/>
    <cellStyle name="Comma 10 7 15 2 2 4 3 2" xfId="60114" xr:uid="{710FE668-72AC-4FD2-83AB-14858610AFB7}"/>
    <cellStyle name="Comma 10 7 15 2 2 4 4" xfId="44703" xr:uid="{01B08C4E-4166-4423-B899-61787E3D7CA8}"/>
    <cellStyle name="Comma 10 7 15 2 2 4 5" xfId="35067" xr:uid="{D0203766-9D4E-4FB5-B819-E9C02146E527}"/>
    <cellStyle name="Comma 10 7 15 2 2 5" xfId="6168" xr:uid="{B231D944-F1AE-472E-B33E-B8A2777DBB7C}"/>
    <cellStyle name="Comma 10 7 15 2 2 5 2" xfId="38920" xr:uid="{7B293E14-93E9-4B70-BF25-828BB87B537E}"/>
    <cellStyle name="Comma 10 7 15 2 2 6" xfId="13880" xr:uid="{11C114E4-72A7-4392-A151-CAEEBDCFD20E}"/>
    <cellStyle name="Comma 10 7 15 2 2 6 2" xfId="46632" xr:uid="{D922CF0B-3AB3-4356-AD10-DE16A01C6F77}"/>
    <cellStyle name="Comma 10 7 15 2 2 7" xfId="21587" xr:uid="{3F0B82C4-6C9B-46F4-9EB0-CAA821C953AC}"/>
    <cellStyle name="Comma 10 7 15 2 2 7 2" xfId="54338" xr:uid="{4C3948CC-4611-4A00-A9F0-D5E5607FFFA3}"/>
    <cellStyle name="Comma 10 7 15 2 2 8" xfId="36993" xr:uid="{02930280-69DC-4B1C-A1AA-ACD487DF55B0}"/>
    <cellStyle name="Comma 10 7 15 2 2 9" xfId="29291" xr:uid="{A0221E2F-6D7D-433A-A975-04290448179A}"/>
    <cellStyle name="Comma 10 7 15 2 3" xfId="7258" xr:uid="{E4A02575-3B24-463A-8B1D-D8FBEC23D4B5}"/>
    <cellStyle name="Comma 10 7 15 2 3 2" xfId="14963" xr:uid="{96DACE4B-6BDC-4EDC-BA1B-38529119BFE9}"/>
    <cellStyle name="Comma 10 7 15 2 3 2 2" xfId="47715" xr:uid="{50982ACC-D4C5-44E7-9B2D-676C88E2AB93}"/>
    <cellStyle name="Comma 10 7 15 2 3 3" xfId="22670" xr:uid="{3CBB53E5-E5C6-467C-997D-C8AC9A31490A}"/>
    <cellStyle name="Comma 10 7 15 2 3 3 2" xfId="55421" xr:uid="{A291A809-4C12-4B9C-8CF7-F5C02538DF6E}"/>
    <cellStyle name="Comma 10 7 15 2 3 4" xfId="40010" xr:uid="{2D461C16-D4CA-4BD7-A8B4-371932456FBB}"/>
    <cellStyle name="Comma 10 7 15 2 3 5" xfId="30374" xr:uid="{91060FAC-E2FE-45E9-B1A9-A6770BDFD24D}"/>
    <cellStyle name="Comma 10 7 15 2 4" xfId="9183" xr:uid="{ADBE22F0-7293-486C-ADDB-57C97C66F948}"/>
    <cellStyle name="Comma 10 7 15 2 4 2" xfId="16888" xr:uid="{2D8DBC24-67BF-4C5C-B758-7C09EDE189A8}"/>
    <cellStyle name="Comma 10 7 15 2 4 2 2" xfId="49640" xr:uid="{AB828671-9708-47E3-9DF4-2E5FB9EE20EB}"/>
    <cellStyle name="Comma 10 7 15 2 4 3" xfId="24595" xr:uid="{57BC2AE7-EFCE-4057-B492-0EC2DD07753A}"/>
    <cellStyle name="Comma 10 7 15 2 4 3 2" xfId="57346" xr:uid="{8EC3E840-D4F4-4CBE-8900-DC9FD0623C55}"/>
    <cellStyle name="Comma 10 7 15 2 4 4" xfId="41935" xr:uid="{4A2BBCD8-3386-4FFD-887B-46036BAF367A}"/>
    <cellStyle name="Comma 10 7 15 2 4 5" xfId="32299" xr:uid="{41F8B15E-495C-4287-9254-D3F9069923C8}"/>
    <cellStyle name="Comma 10 7 15 2 5" xfId="11110" xr:uid="{3377ED00-0517-4FC6-8553-6DF7176B7B8E}"/>
    <cellStyle name="Comma 10 7 15 2 5 2" xfId="18815" xr:uid="{1FD508FE-95E2-4D4F-B0B0-19E8E5C8E519}"/>
    <cellStyle name="Comma 10 7 15 2 5 2 2" xfId="51567" xr:uid="{AC9556A6-7694-4EF4-88D6-68F5B5166416}"/>
    <cellStyle name="Comma 10 7 15 2 5 3" xfId="26522" xr:uid="{960E57E8-1E7C-4DBD-B02E-DA4ABCB3812A}"/>
    <cellStyle name="Comma 10 7 15 2 5 3 2" xfId="59273" xr:uid="{DB1A54B0-28E0-4C22-9965-6DFE1C34836C}"/>
    <cellStyle name="Comma 10 7 15 2 5 4" xfId="43862" xr:uid="{8AEBDD81-9321-4AE0-9108-BF1459A8C79B}"/>
    <cellStyle name="Comma 10 7 15 2 5 5" xfId="34226" xr:uid="{BCE113DF-2F68-42CE-BEFD-52D6E2FF53E3}"/>
    <cellStyle name="Comma 10 7 15 2 6" xfId="5327" xr:uid="{8CD56FBC-FEA6-4C44-97FD-5334CA08A019}"/>
    <cellStyle name="Comma 10 7 15 2 6 2" xfId="38079" xr:uid="{24BF406E-765D-4AD4-A057-42D6749152ED}"/>
    <cellStyle name="Comma 10 7 15 2 7" xfId="13039" xr:uid="{924C41CC-CC0E-419D-93E7-A831D0D8C49C}"/>
    <cellStyle name="Comma 10 7 15 2 7 2" xfId="45791" xr:uid="{85A00050-7B8B-4736-A3A1-1095B57E3266}"/>
    <cellStyle name="Comma 10 7 15 2 8" xfId="20746" xr:uid="{CFD87D53-47D7-4F76-ABDF-14BECF3B7431}"/>
    <cellStyle name="Comma 10 7 15 2 8 2" xfId="53497" xr:uid="{D0F327B7-B454-4133-84B6-94D49A0E1B02}"/>
    <cellStyle name="Comma 10 7 15 2 9" xfId="36152" xr:uid="{9E6AAA3C-F579-42C6-9D0F-973FBFBEF6A1}"/>
    <cellStyle name="Comma 10 7 15 3" xfId="3786" xr:uid="{15345F8B-6D58-4C52-B3A5-404F6257A390}"/>
    <cellStyle name="Comma 10 7 15 3 2" xfId="7654" xr:uid="{A25EBBF4-DB3E-4640-AACC-34A390288610}"/>
    <cellStyle name="Comma 10 7 15 3 2 2" xfId="15359" xr:uid="{E0C6BC68-5408-4FEC-9345-236DB05170B2}"/>
    <cellStyle name="Comma 10 7 15 3 2 2 2" xfId="48111" xr:uid="{AA9B4C5A-7649-42D2-A1FF-D735D5498EDE}"/>
    <cellStyle name="Comma 10 7 15 3 2 3" xfId="23066" xr:uid="{33CC2D8E-2030-4713-95E1-56C23BE3614E}"/>
    <cellStyle name="Comma 10 7 15 3 2 3 2" xfId="55817" xr:uid="{38C79C3C-7FA5-4292-B360-F6BE27B38CE3}"/>
    <cellStyle name="Comma 10 7 15 3 2 4" xfId="40406" xr:uid="{A224EB1C-C3C1-4984-AE72-D5C009506B41}"/>
    <cellStyle name="Comma 10 7 15 3 2 5" xfId="30770" xr:uid="{DEE15702-D7E3-42F0-A0D0-64D3D2492EF1}"/>
    <cellStyle name="Comma 10 7 15 3 3" xfId="9579" xr:uid="{BDEBCB82-0262-4C5D-95C6-6E4397DE7026}"/>
    <cellStyle name="Comma 10 7 15 3 3 2" xfId="17284" xr:uid="{409A7C35-7272-4496-AFD6-ABD0125575E0}"/>
    <cellStyle name="Comma 10 7 15 3 3 2 2" xfId="50036" xr:uid="{B61B388A-2094-4742-9FE9-D35FED1DDA9B}"/>
    <cellStyle name="Comma 10 7 15 3 3 3" xfId="24991" xr:uid="{9259091F-1005-4B13-BA23-A0F5D425ECEF}"/>
    <cellStyle name="Comma 10 7 15 3 3 3 2" xfId="57742" xr:uid="{593CB2CD-7D49-41C6-8F94-F52F7585A447}"/>
    <cellStyle name="Comma 10 7 15 3 3 4" xfId="42331" xr:uid="{69B8B13C-9C13-41F0-BBFF-23C6E719BC6E}"/>
    <cellStyle name="Comma 10 7 15 3 3 5" xfId="32695" xr:uid="{84479F8B-3D98-4550-8120-99CEF3905076}"/>
    <cellStyle name="Comma 10 7 15 3 4" xfId="11506" xr:uid="{458ADCFA-F6BE-4CFD-9231-38C119B53AD9}"/>
    <cellStyle name="Comma 10 7 15 3 4 2" xfId="19211" xr:uid="{CC2E6F20-15DA-4C08-8FC3-FCB0AE4082C2}"/>
    <cellStyle name="Comma 10 7 15 3 4 2 2" xfId="51963" xr:uid="{9A13CBE3-3840-4EB4-B053-817241B71F12}"/>
    <cellStyle name="Comma 10 7 15 3 4 3" xfId="26918" xr:uid="{F784E60A-0B85-42A1-A99E-27A3E88F020D}"/>
    <cellStyle name="Comma 10 7 15 3 4 3 2" xfId="59669" xr:uid="{1AF85DFC-A36B-4EB7-9CA6-12E5605A6CD9}"/>
    <cellStyle name="Comma 10 7 15 3 4 4" xfId="44258" xr:uid="{C2558984-A2D9-49F8-BE52-C76B44A8BA76}"/>
    <cellStyle name="Comma 10 7 15 3 4 5" xfId="34622" xr:uid="{52E12692-FC82-4EC3-A181-1DCC576EE623}"/>
    <cellStyle name="Comma 10 7 15 3 5" xfId="5723" xr:uid="{89A05F36-A514-4528-AD05-D031D96AB07B}"/>
    <cellStyle name="Comma 10 7 15 3 5 2" xfId="38475" xr:uid="{5194100C-7242-47DD-8D6A-FE053DE7DE33}"/>
    <cellStyle name="Comma 10 7 15 3 6" xfId="13435" xr:uid="{3942CDCD-AD45-48BA-8BCC-C99A6A915043}"/>
    <cellStyle name="Comma 10 7 15 3 6 2" xfId="46187" xr:uid="{F1C48D25-5CD0-49DF-9980-44C0BD70578D}"/>
    <cellStyle name="Comma 10 7 15 3 7" xfId="21142" xr:uid="{9C1D5003-105A-43B0-9A60-BB18C24BE72F}"/>
    <cellStyle name="Comma 10 7 15 3 7 2" xfId="53893" xr:uid="{9C335FE1-1D55-41D7-B77B-D73A6E1CB24D}"/>
    <cellStyle name="Comma 10 7 15 3 8" xfId="36548" xr:uid="{ED76314C-8ABB-44EC-B2C1-0D210F09339A}"/>
    <cellStyle name="Comma 10 7 15 3 9" xfId="28846" xr:uid="{0928AD26-F65F-4B40-B8BF-B7C5E571F8C0}"/>
    <cellStyle name="Comma 10 7 15 4" xfId="6897" xr:uid="{63F40140-D632-488B-AF80-1EF3FFA966FB}"/>
    <cellStyle name="Comma 10 7 15 4 2" xfId="14605" xr:uid="{5EB4F919-0E6D-4D74-933B-E25BFA599E48}"/>
    <cellStyle name="Comma 10 7 15 4 2 2" xfId="47357" xr:uid="{74C08DAA-A2E1-4EB4-9BEB-955A0503215B}"/>
    <cellStyle name="Comma 10 7 15 4 3" xfId="22312" xr:uid="{E0E6CF38-9393-4D0D-9AAE-8A8FAB07AE8B}"/>
    <cellStyle name="Comma 10 7 15 4 3 2" xfId="55063" xr:uid="{6433351D-5089-4557-8019-9433AEB22CD2}"/>
    <cellStyle name="Comma 10 7 15 4 4" xfId="39649" xr:uid="{7F80B619-FA59-4498-AA00-91DFA62E69F4}"/>
    <cellStyle name="Comma 10 7 15 4 5" xfId="30016" xr:uid="{3988904E-CB25-450D-9E81-99BC30E07BE7}"/>
    <cellStyle name="Comma 10 7 15 5" xfId="8824" xr:uid="{F8B1CDFB-7B88-4B6E-B2BB-F3C6F20456A9}"/>
    <cellStyle name="Comma 10 7 15 5 2" xfId="16529" xr:uid="{3A96A4DF-FE95-4B19-AE29-30402DDC68DA}"/>
    <cellStyle name="Comma 10 7 15 5 2 2" xfId="49281" xr:uid="{5368DB8E-2E31-4668-85B5-E912C2A5E093}"/>
    <cellStyle name="Comma 10 7 15 5 3" xfId="24236" xr:uid="{345082A0-D781-4560-B1D9-E735623F5D35}"/>
    <cellStyle name="Comma 10 7 15 5 3 2" xfId="56987" xr:uid="{24F42606-3C2F-4EA8-95F1-93A8F3F18BC3}"/>
    <cellStyle name="Comma 10 7 15 5 4" xfId="41576" xr:uid="{55629B39-1D24-404F-89E7-9C5EDEB8B1DB}"/>
    <cellStyle name="Comma 10 7 15 5 5" xfId="31940" xr:uid="{5165C31B-B716-4BB5-A9D9-D273990A480C}"/>
    <cellStyle name="Comma 10 7 15 6" xfId="10750" xr:uid="{40C9D9F9-F7C5-4C5E-8557-9B67AF14CDBB}"/>
    <cellStyle name="Comma 10 7 15 6 2" xfId="18455" xr:uid="{567B28A2-BC22-4DA9-9335-14472E11C476}"/>
    <cellStyle name="Comma 10 7 15 6 2 2" xfId="51207" xr:uid="{7B15DF91-DBF2-412E-A539-04CE00F07462}"/>
    <cellStyle name="Comma 10 7 15 6 3" xfId="26162" xr:uid="{807D806C-9F54-42BA-A59A-03DD252953F5}"/>
    <cellStyle name="Comma 10 7 15 6 3 2" xfId="58913" xr:uid="{FD2D03A0-4B28-400F-8702-B5054738A1C3}"/>
    <cellStyle name="Comma 10 7 15 6 4" xfId="43502" xr:uid="{DC9B0E5A-3F9A-4B3F-807B-884CA7D9840B}"/>
    <cellStyle name="Comma 10 7 15 6 5" xfId="33866" xr:uid="{9801EC3B-347B-4C61-A5FA-3A55FBC63B51}"/>
    <cellStyle name="Comma 10 7 15 7" xfId="4968" xr:uid="{6BAADC1E-F632-4FBC-9470-55479687F196}"/>
    <cellStyle name="Comma 10 7 15 7 2" xfId="37720" xr:uid="{4F4CFEBA-26BE-42EB-8302-193A4C105A26}"/>
    <cellStyle name="Comma 10 7 15 8" xfId="12680" xr:uid="{C0A6F438-8CF0-4AEF-94A1-4BE96729C568}"/>
    <cellStyle name="Comma 10 7 15 8 2" xfId="45432" xr:uid="{CC5FAE5C-D85C-44D6-B2DE-B47D60F2DCB4}"/>
    <cellStyle name="Comma 10 7 15 9" xfId="20388" xr:uid="{D223D993-2C64-4E98-A8D7-F61224B009C6}"/>
    <cellStyle name="Comma 10 7 15 9 2" xfId="53139" xr:uid="{DDC22846-3C3B-42F5-B6ED-EA0A791A93BA}"/>
    <cellStyle name="Comma 10 7 16" xfId="754" xr:uid="{784CD95F-E43A-4A8E-A530-D656DA344E6B}"/>
    <cellStyle name="Comma 10 7 16 10" xfId="35795" xr:uid="{07782414-AE92-4CD4-9389-3F1E0450D2E5}"/>
    <cellStyle name="Comma 10 7 16 11" xfId="28093" xr:uid="{4D8977BC-8CBC-4745-93BE-9EE5CE027970}"/>
    <cellStyle name="Comma 10 7 16 12" xfId="2982" xr:uid="{D6CC2DA4-C104-4B6B-AA64-FAB324157237}"/>
    <cellStyle name="Comma 10 7 16 13" xfId="60566" xr:uid="{A6BE2009-F5A0-4C43-ACAC-EDA685913D56}"/>
    <cellStyle name="Comma 10 7 16 2" xfId="2266" xr:uid="{7493A3F8-6DE8-4323-AD84-4811B5B2A7B1}"/>
    <cellStyle name="Comma 10 7 16 2 10" xfId="28451" xr:uid="{0016A149-1BA3-4026-ADE6-D15077EC036E}"/>
    <cellStyle name="Comma 10 7 16 2 11" xfId="3391" xr:uid="{A1A8585E-6239-4B36-934B-BAA1C4F52380}"/>
    <cellStyle name="Comma 10 7 16 2 12" xfId="61282" xr:uid="{F074C364-B48A-4063-B714-90E098F22771}"/>
    <cellStyle name="Comma 10 7 16 2 2" xfId="4237" xr:uid="{3F861985-906B-43C3-9C00-029515DB3664}"/>
    <cellStyle name="Comma 10 7 16 2 2 2" xfId="8100" xr:uid="{1B0A7C00-7EEC-4642-B93F-31E4C7BF3833}"/>
    <cellStyle name="Comma 10 7 16 2 2 2 2" xfId="15805" xr:uid="{B7A7AA49-4960-4122-90BE-B862F5481754}"/>
    <cellStyle name="Comma 10 7 16 2 2 2 2 2" xfId="48557" xr:uid="{27CD1399-1E97-4848-8A41-8A376A3081E7}"/>
    <cellStyle name="Comma 10 7 16 2 2 2 3" xfId="23512" xr:uid="{270F586F-C92A-4C3D-9BDD-62C8B83D0B61}"/>
    <cellStyle name="Comma 10 7 16 2 2 2 3 2" xfId="56263" xr:uid="{530BE68E-E2ED-4307-BA47-F240F882339B}"/>
    <cellStyle name="Comma 10 7 16 2 2 2 4" xfId="40852" xr:uid="{5EA21BD4-227A-4F6B-A6D3-EF8B6E54DA20}"/>
    <cellStyle name="Comma 10 7 16 2 2 2 5" xfId="31216" xr:uid="{68550425-4DA8-4274-98F4-8215B4CE9192}"/>
    <cellStyle name="Comma 10 7 16 2 2 3" xfId="10025" xr:uid="{59DA1F19-3EC6-4429-BA36-6556CFE4CA4C}"/>
    <cellStyle name="Comma 10 7 16 2 2 3 2" xfId="17730" xr:uid="{619E1596-E263-44CC-8590-864EB5007D82}"/>
    <cellStyle name="Comma 10 7 16 2 2 3 2 2" xfId="50482" xr:uid="{73C49E2C-4D2E-4686-9C79-82833B74CBB6}"/>
    <cellStyle name="Comma 10 7 16 2 2 3 3" xfId="25437" xr:uid="{ED1543AF-89A4-4A16-8AE3-AE7CB1E24899}"/>
    <cellStyle name="Comma 10 7 16 2 2 3 3 2" xfId="58188" xr:uid="{D128B62E-1779-44CE-92D7-4F6CA7681B1F}"/>
    <cellStyle name="Comma 10 7 16 2 2 3 4" xfId="42777" xr:uid="{A2AE0C39-161C-49B5-AF25-45A7C041378E}"/>
    <cellStyle name="Comma 10 7 16 2 2 3 5" xfId="33141" xr:uid="{982BAE19-05DF-40CB-AEC0-1550C53C2B7E}"/>
    <cellStyle name="Comma 10 7 16 2 2 4" xfId="11952" xr:uid="{70B60F12-99D8-475B-AACE-AB9A93327078}"/>
    <cellStyle name="Comma 10 7 16 2 2 4 2" xfId="19657" xr:uid="{E237EC8D-E556-4850-8D12-DA0B3F74C8EF}"/>
    <cellStyle name="Comma 10 7 16 2 2 4 2 2" xfId="52409" xr:uid="{5006CDBE-A67D-4C3A-8590-379519748874}"/>
    <cellStyle name="Comma 10 7 16 2 2 4 3" xfId="27364" xr:uid="{A3796AB6-8F7E-4582-AFA8-80CD2231A31B}"/>
    <cellStyle name="Comma 10 7 16 2 2 4 3 2" xfId="60115" xr:uid="{7DF59FAD-3CE2-4FCB-A512-E5CD3A5138CC}"/>
    <cellStyle name="Comma 10 7 16 2 2 4 4" xfId="44704" xr:uid="{408889F0-1AC8-46ED-9988-4D6909C4577F}"/>
    <cellStyle name="Comma 10 7 16 2 2 4 5" xfId="35068" xr:uid="{416EDDCA-2B83-4A99-A61F-AD2BBD959DC5}"/>
    <cellStyle name="Comma 10 7 16 2 2 5" xfId="6169" xr:uid="{B910CB03-6C82-492F-B295-AA7F022FB081}"/>
    <cellStyle name="Comma 10 7 16 2 2 5 2" xfId="38921" xr:uid="{4903C0E2-4510-4E7B-9BA7-B45718D31E91}"/>
    <cellStyle name="Comma 10 7 16 2 2 6" xfId="13881" xr:uid="{A485A45A-9AFC-4D2C-ACA8-EB14217B6C4E}"/>
    <cellStyle name="Comma 10 7 16 2 2 6 2" xfId="46633" xr:uid="{BD886594-31B7-4ECE-AC2A-9580A8619B7F}"/>
    <cellStyle name="Comma 10 7 16 2 2 7" xfId="21588" xr:uid="{DCD4FE69-A025-4D83-BF0F-4B55D6204877}"/>
    <cellStyle name="Comma 10 7 16 2 2 7 2" xfId="54339" xr:uid="{482C7A3A-F919-4764-9CFF-FF7E1FF21D6B}"/>
    <cellStyle name="Comma 10 7 16 2 2 8" xfId="36994" xr:uid="{4C195416-2126-4AF2-9F78-97A170E06E55}"/>
    <cellStyle name="Comma 10 7 16 2 2 9" xfId="29292" xr:uid="{3E67CE06-92DB-4D2A-8124-F507B03E923A}"/>
    <cellStyle name="Comma 10 7 16 2 3" xfId="7259" xr:uid="{9EB8F3C0-4465-4CEC-B81D-2C9C8F8E65B6}"/>
    <cellStyle name="Comma 10 7 16 2 3 2" xfId="14964" xr:uid="{4430A185-DA36-4F59-A22D-8B46E0BCEE56}"/>
    <cellStyle name="Comma 10 7 16 2 3 2 2" xfId="47716" xr:uid="{B28DBBE5-4B3F-4083-B3D9-12451AD130E2}"/>
    <cellStyle name="Comma 10 7 16 2 3 3" xfId="22671" xr:uid="{CF3477E6-0CA3-4810-B943-3D2ED404A257}"/>
    <cellStyle name="Comma 10 7 16 2 3 3 2" xfId="55422" xr:uid="{F0B97CF9-494F-4616-92DD-335CF39FF206}"/>
    <cellStyle name="Comma 10 7 16 2 3 4" xfId="40011" xr:uid="{9E1210F8-A2EB-45A9-BD65-6CB4D476C4E3}"/>
    <cellStyle name="Comma 10 7 16 2 3 5" xfId="30375" xr:uid="{4EA5EB2C-71A0-4EBE-9D1D-380B054C48E4}"/>
    <cellStyle name="Comma 10 7 16 2 4" xfId="9184" xr:uid="{3580890E-5FB6-4490-B19D-54476B0B1F5A}"/>
    <cellStyle name="Comma 10 7 16 2 4 2" xfId="16889" xr:uid="{843E3462-8366-466B-9A0F-6ADB4D35E034}"/>
    <cellStyle name="Comma 10 7 16 2 4 2 2" xfId="49641" xr:uid="{6D34F475-C99F-43B2-B709-4BA375CB5E5B}"/>
    <cellStyle name="Comma 10 7 16 2 4 3" xfId="24596" xr:uid="{48E0EDF1-15B0-4991-9979-968D6B2016AB}"/>
    <cellStyle name="Comma 10 7 16 2 4 3 2" xfId="57347" xr:uid="{71FB76F8-20D8-412D-B9A1-673413828559}"/>
    <cellStyle name="Comma 10 7 16 2 4 4" xfId="41936" xr:uid="{5044DF83-C2B0-4FB3-B806-8F4A7C2E5DA9}"/>
    <cellStyle name="Comma 10 7 16 2 4 5" xfId="32300" xr:uid="{421C4D35-FB3B-49B3-A444-DC7A9D029D0D}"/>
    <cellStyle name="Comma 10 7 16 2 5" xfId="11111" xr:uid="{2AF6963F-F339-4307-9F05-112B3A1B9C4F}"/>
    <cellStyle name="Comma 10 7 16 2 5 2" xfId="18816" xr:uid="{8B8F751A-732B-4F7A-94DD-28CA7F1B4620}"/>
    <cellStyle name="Comma 10 7 16 2 5 2 2" xfId="51568" xr:uid="{11655035-B1CD-4722-9943-2F20F3292935}"/>
    <cellStyle name="Comma 10 7 16 2 5 3" xfId="26523" xr:uid="{EB5C3E4F-D0C1-400A-8F5C-46CF1768CAE0}"/>
    <cellStyle name="Comma 10 7 16 2 5 3 2" xfId="59274" xr:uid="{F9654064-4278-4DD9-A7EC-56238A52AEEC}"/>
    <cellStyle name="Comma 10 7 16 2 5 4" xfId="43863" xr:uid="{CB30AF5A-68A7-4821-AF11-C5DF1C65C59D}"/>
    <cellStyle name="Comma 10 7 16 2 5 5" xfId="34227" xr:uid="{E346B0DD-BE95-4ACD-9BF8-0B3A1A38DDE3}"/>
    <cellStyle name="Comma 10 7 16 2 6" xfId="5328" xr:uid="{8D441B8A-50F3-4720-8F84-2E8F1589D491}"/>
    <cellStyle name="Comma 10 7 16 2 6 2" xfId="38080" xr:uid="{02EA3AFB-3704-4D70-AFD9-E3AC52B4D973}"/>
    <cellStyle name="Comma 10 7 16 2 7" xfId="13040" xr:uid="{E48CA770-ED1D-4DF0-AD62-569FCEB2226B}"/>
    <cellStyle name="Comma 10 7 16 2 7 2" xfId="45792" xr:uid="{9D138431-C5B6-4F1D-B1A0-24EB112E048C}"/>
    <cellStyle name="Comma 10 7 16 2 8" xfId="20747" xr:uid="{BD83FAC1-49DA-4239-AADD-60951EA70504}"/>
    <cellStyle name="Comma 10 7 16 2 8 2" xfId="53498" xr:uid="{C2BEFF7B-C67E-47C0-AFE2-91E7B9EA43D4}"/>
    <cellStyle name="Comma 10 7 16 2 9" xfId="36153" xr:uid="{B21057EF-E0F8-4678-9A9C-40AA1AF2883B}"/>
    <cellStyle name="Comma 10 7 16 3" xfId="3787" xr:uid="{FDE17402-CBCF-4BA5-AD27-02214A2D18C6}"/>
    <cellStyle name="Comma 10 7 16 3 2" xfId="7655" xr:uid="{E51E3D5B-FF4D-4745-97FF-01CC37096E86}"/>
    <cellStyle name="Comma 10 7 16 3 2 2" xfId="15360" xr:uid="{FC37AC2F-5E5E-4D10-8C40-BCC3F6AB396D}"/>
    <cellStyle name="Comma 10 7 16 3 2 2 2" xfId="48112" xr:uid="{D3F17F16-3620-490F-8DAD-75C13C43639D}"/>
    <cellStyle name="Comma 10 7 16 3 2 3" xfId="23067" xr:uid="{64545BFC-E91B-4B35-A635-7FF733FCF0BC}"/>
    <cellStyle name="Comma 10 7 16 3 2 3 2" xfId="55818" xr:uid="{77EC4514-F4ED-4317-82E6-121EC6EA5E5B}"/>
    <cellStyle name="Comma 10 7 16 3 2 4" xfId="40407" xr:uid="{89FFF65B-AD80-473E-8E5E-F656021B9B68}"/>
    <cellStyle name="Comma 10 7 16 3 2 5" xfId="30771" xr:uid="{97A34C07-6760-4B7F-9C41-DD5DDACAD359}"/>
    <cellStyle name="Comma 10 7 16 3 3" xfId="9580" xr:uid="{A788C542-CE39-48B5-A642-41C20DF1E5D3}"/>
    <cellStyle name="Comma 10 7 16 3 3 2" xfId="17285" xr:uid="{448020CC-5B62-400B-9F2E-2FD470782A87}"/>
    <cellStyle name="Comma 10 7 16 3 3 2 2" xfId="50037" xr:uid="{89A2D53D-D2B2-4BE3-AE89-13A60467E7EC}"/>
    <cellStyle name="Comma 10 7 16 3 3 3" xfId="24992" xr:uid="{8A9C4257-D1AF-4EC9-9B7F-98EB69F9078F}"/>
    <cellStyle name="Comma 10 7 16 3 3 3 2" xfId="57743" xr:uid="{9B8E872B-17A8-4FC4-835D-98F40C9ADB75}"/>
    <cellStyle name="Comma 10 7 16 3 3 4" xfId="42332" xr:uid="{3CF61A9D-E4FB-40B6-BAFA-F79289AE14B4}"/>
    <cellStyle name="Comma 10 7 16 3 3 5" xfId="32696" xr:uid="{D3AB1D44-B561-4368-9179-DD311E58ADDD}"/>
    <cellStyle name="Comma 10 7 16 3 4" xfId="11507" xr:uid="{CDE92A08-3760-418D-8AE4-4E486E8B047A}"/>
    <cellStyle name="Comma 10 7 16 3 4 2" xfId="19212" xr:uid="{38E4E3A3-C32B-4FC2-A177-CF3DE1C2D837}"/>
    <cellStyle name="Comma 10 7 16 3 4 2 2" xfId="51964" xr:uid="{AFE2781A-B04A-4C51-A525-DB6ED9AEE78E}"/>
    <cellStyle name="Comma 10 7 16 3 4 3" xfId="26919" xr:uid="{2689A83C-06DD-4F5B-B12E-956464016A8C}"/>
    <cellStyle name="Comma 10 7 16 3 4 3 2" xfId="59670" xr:uid="{9CDA0A77-1B21-41D0-8DB3-AE7A51A607F1}"/>
    <cellStyle name="Comma 10 7 16 3 4 4" xfId="44259" xr:uid="{EF660FB0-B35A-4684-83F8-8224FA6ADC27}"/>
    <cellStyle name="Comma 10 7 16 3 4 5" xfId="34623" xr:uid="{1824ECA2-2B19-4BA3-923E-165701A0A232}"/>
    <cellStyle name="Comma 10 7 16 3 5" xfId="5724" xr:uid="{0AE68CF8-A296-4FD8-971B-A819ED395FA6}"/>
    <cellStyle name="Comma 10 7 16 3 5 2" xfId="38476" xr:uid="{CF16C176-8706-40B2-9CA2-2840CB676093}"/>
    <cellStyle name="Comma 10 7 16 3 6" xfId="13436" xr:uid="{200C5AEE-DCBB-48A7-B13A-808A5A6EDBF1}"/>
    <cellStyle name="Comma 10 7 16 3 6 2" xfId="46188" xr:uid="{2FBDF854-7F43-4987-A326-CFAA23123C28}"/>
    <cellStyle name="Comma 10 7 16 3 7" xfId="21143" xr:uid="{609A84EB-7A8F-40A1-8DAA-F1F26A91628E}"/>
    <cellStyle name="Comma 10 7 16 3 7 2" xfId="53894" xr:uid="{F63600EF-9BDD-433C-AA50-10496E5FE7A4}"/>
    <cellStyle name="Comma 10 7 16 3 8" xfId="36549" xr:uid="{90E35FDF-F51A-4161-A56D-0E84135894B2}"/>
    <cellStyle name="Comma 10 7 16 3 9" xfId="28847" xr:uid="{FABC1695-13D3-4772-B692-8A7B9C12C25A}"/>
    <cellStyle name="Comma 10 7 16 4" xfId="6898" xr:uid="{3166F632-98E8-49D5-A799-297FAADD4703}"/>
    <cellStyle name="Comma 10 7 16 4 2" xfId="14606" xr:uid="{7AADBBE6-5142-40BA-9CA6-5EFBF071F5E9}"/>
    <cellStyle name="Comma 10 7 16 4 2 2" xfId="47358" xr:uid="{8B849DE3-1715-4F04-A88E-DD868D8C3533}"/>
    <cellStyle name="Comma 10 7 16 4 3" xfId="22313" xr:uid="{D81F9243-518C-457F-96CD-81805B1EAA17}"/>
    <cellStyle name="Comma 10 7 16 4 3 2" xfId="55064" xr:uid="{9465390D-4B3C-4104-A101-1E232FB7999A}"/>
    <cellStyle name="Comma 10 7 16 4 4" xfId="39650" xr:uid="{DC75D918-2E4D-40D7-834B-632F71F42A95}"/>
    <cellStyle name="Comma 10 7 16 4 5" xfId="30017" xr:uid="{BD2845F9-E4C7-421D-AA07-3C5ADC06B8F4}"/>
    <cellStyle name="Comma 10 7 16 5" xfId="8825" xr:uid="{60394C5C-8323-4F8B-971F-E8B502189BB7}"/>
    <cellStyle name="Comma 10 7 16 5 2" xfId="16530" xr:uid="{F48A5954-5F12-4908-9E19-7BB930F0957C}"/>
    <cellStyle name="Comma 10 7 16 5 2 2" xfId="49282" xr:uid="{7B8866F3-B1DE-424D-9DDA-2DA810A7B052}"/>
    <cellStyle name="Comma 10 7 16 5 3" xfId="24237" xr:uid="{096AF67B-F91A-40CE-B74E-B434342B66F6}"/>
    <cellStyle name="Comma 10 7 16 5 3 2" xfId="56988" xr:uid="{4F3E2BE1-4D74-43A8-B786-695C05EB3670}"/>
    <cellStyle name="Comma 10 7 16 5 4" xfId="41577" xr:uid="{AA85AB35-8EAE-46AD-B80A-64A87DABE9D0}"/>
    <cellStyle name="Comma 10 7 16 5 5" xfId="31941" xr:uid="{7A7FF861-40DE-47ED-9B5D-430B5D6DDADB}"/>
    <cellStyle name="Comma 10 7 16 6" xfId="10751" xr:uid="{6BECCBE2-9C2E-4FDC-852A-2EFFAB222AA3}"/>
    <cellStyle name="Comma 10 7 16 6 2" xfId="18456" xr:uid="{98B72218-171A-4D7F-A294-D0D71D9687D0}"/>
    <cellStyle name="Comma 10 7 16 6 2 2" xfId="51208" xr:uid="{9C50EB8A-B46A-4CC3-842B-ED36D119026D}"/>
    <cellStyle name="Comma 10 7 16 6 3" xfId="26163" xr:uid="{C4ADBAAE-002C-41A7-9329-215920B6AC66}"/>
    <cellStyle name="Comma 10 7 16 6 3 2" xfId="58914" xr:uid="{24ED89A0-A81F-409D-9394-21FC5A856ED4}"/>
    <cellStyle name="Comma 10 7 16 6 4" xfId="43503" xr:uid="{6934E2E3-A330-4F96-A88C-3B28FB2F9AF7}"/>
    <cellStyle name="Comma 10 7 16 6 5" xfId="33867" xr:uid="{437FD5A3-5A83-4BA1-B25E-3A4BF099236B}"/>
    <cellStyle name="Comma 10 7 16 7" xfId="4969" xr:uid="{545021DC-8ABD-482B-8D8A-F4DFF8AE1790}"/>
    <cellStyle name="Comma 10 7 16 7 2" xfId="37721" xr:uid="{0CFDD36B-9AD9-4FF2-9C1B-EBC2B674A5F9}"/>
    <cellStyle name="Comma 10 7 16 8" xfId="12681" xr:uid="{691C033C-EE57-49B0-B68C-872D415976A0}"/>
    <cellStyle name="Comma 10 7 16 8 2" xfId="45433" xr:uid="{A8E4ABE4-9A0D-4F57-A023-7FB00BF23110}"/>
    <cellStyle name="Comma 10 7 16 9" xfId="20389" xr:uid="{65A5C7DD-F7C2-4ADB-8405-7E7DA2ABA9F2}"/>
    <cellStyle name="Comma 10 7 16 9 2" xfId="53140" xr:uid="{9054DB63-F5F3-46C3-98BB-D0916A7AF611}"/>
    <cellStyle name="Comma 10 7 17" xfId="755" xr:uid="{2C657DE5-DF57-4F79-B02B-619D6434FBFA}"/>
    <cellStyle name="Comma 10 7 17 10" xfId="35796" xr:uid="{BBBB440B-6103-4B20-B969-30877803C74D}"/>
    <cellStyle name="Comma 10 7 17 11" xfId="28094" xr:uid="{5BCEEDF4-A4B5-4A45-89AB-FBDB80A4D14C}"/>
    <cellStyle name="Comma 10 7 17 12" xfId="2983" xr:uid="{1C431208-A13B-47EF-908B-C6D3EC266242}"/>
    <cellStyle name="Comma 10 7 17 13" xfId="60567" xr:uid="{B40E6BC4-4ED1-438B-8D5C-05F53ECEC068}"/>
    <cellStyle name="Comma 10 7 17 2" xfId="2267" xr:uid="{F5BBBF6D-B304-414E-9B95-21C08D90CA1E}"/>
    <cellStyle name="Comma 10 7 17 2 10" xfId="28452" xr:uid="{77AB253F-4683-4137-89A2-ABE4A7B2A56B}"/>
    <cellStyle name="Comma 10 7 17 2 11" xfId="3392" xr:uid="{2F04CD67-6D47-4B82-A392-77186445A241}"/>
    <cellStyle name="Comma 10 7 17 2 12" xfId="61283" xr:uid="{71664AE5-64E8-4467-AD89-9007318C8F5E}"/>
    <cellStyle name="Comma 10 7 17 2 2" xfId="4238" xr:uid="{9C727FF8-3FE4-4DC0-9774-15154C175A5C}"/>
    <cellStyle name="Comma 10 7 17 2 2 2" xfId="8101" xr:uid="{9FECBFC4-D685-45B6-AD46-C88BDE154A82}"/>
    <cellStyle name="Comma 10 7 17 2 2 2 2" xfId="15806" xr:uid="{30D097EE-7966-4018-9475-45D31E6468A5}"/>
    <cellStyle name="Comma 10 7 17 2 2 2 2 2" xfId="48558" xr:uid="{09A48F1C-84A6-461F-9754-1C61EC38BFF8}"/>
    <cellStyle name="Comma 10 7 17 2 2 2 3" xfId="23513" xr:uid="{FE10E9E0-0604-4A7D-A77E-04ACDA89356F}"/>
    <cellStyle name="Comma 10 7 17 2 2 2 3 2" xfId="56264" xr:uid="{36052E4D-0D4C-4A5E-9A26-9D6440695827}"/>
    <cellStyle name="Comma 10 7 17 2 2 2 4" xfId="40853" xr:uid="{828E4E50-35D6-4913-850D-B052C8577EB6}"/>
    <cellStyle name="Comma 10 7 17 2 2 2 5" xfId="31217" xr:uid="{A6054DD2-2F47-4D03-9D9D-5B3AD94669B6}"/>
    <cellStyle name="Comma 10 7 17 2 2 3" xfId="10026" xr:uid="{AAC5602D-35DF-416B-9C42-4F93FDCEA3F7}"/>
    <cellStyle name="Comma 10 7 17 2 2 3 2" xfId="17731" xr:uid="{E7130671-728F-46C5-9B1D-C3706C79A5C2}"/>
    <cellStyle name="Comma 10 7 17 2 2 3 2 2" xfId="50483" xr:uid="{0FDF0D27-EBB8-4E15-AEC9-65050EB902AC}"/>
    <cellStyle name="Comma 10 7 17 2 2 3 3" xfId="25438" xr:uid="{85C2A213-9848-4A29-BD27-997492C46D67}"/>
    <cellStyle name="Comma 10 7 17 2 2 3 3 2" xfId="58189" xr:uid="{B0B32DC8-1F66-4C2D-B831-75AA9B974C03}"/>
    <cellStyle name="Comma 10 7 17 2 2 3 4" xfId="42778" xr:uid="{B71EA2D7-820D-47B8-AE3B-F3BC5F5F80C4}"/>
    <cellStyle name="Comma 10 7 17 2 2 3 5" xfId="33142" xr:uid="{F2C6AD39-4C28-4994-8972-1F7E432E9730}"/>
    <cellStyle name="Comma 10 7 17 2 2 4" xfId="11953" xr:uid="{9214B1B1-26F2-48FC-8541-76A325CB6E4C}"/>
    <cellStyle name="Comma 10 7 17 2 2 4 2" xfId="19658" xr:uid="{5E6662AB-0143-4F38-AB42-C9EC9E74096C}"/>
    <cellStyle name="Comma 10 7 17 2 2 4 2 2" xfId="52410" xr:uid="{7AAFDD49-8A82-45BC-808B-61ADB4B6167C}"/>
    <cellStyle name="Comma 10 7 17 2 2 4 3" xfId="27365" xr:uid="{EEFCDF4A-436C-47A1-81C2-905FA47A085A}"/>
    <cellStyle name="Comma 10 7 17 2 2 4 3 2" xfId="60116" xr:uid="{9D05D395-89BD-48FF-9EFE-F9BB9A0C18D3}"/>
    <cellStyle name="Comma 10 7 17 2 2 4 4" xfId="44705" xr:uid="{713B1752-708A-4E88-8C45-E55168973599}"/>
    <cellStyle name="Comma 10 7 17 2 2 4 5" xfId="35069" xr:uid="{5509B477-079F-4924-AC29-06E75B4D82B9}"/>
    <cellStyle name="Comma 10 7 17 2 2 5" xfId="6170" xr:uid="{02A5C7FC-038B-4C63-A26D-268486413A7B}"/>
    <cellStyle name="Comma 10 7 17 2 2 5 2" xfId="38922" xr:uid="{2783756D-BEC9-4C84-80B3-0596E8B2D61D}"/>
    <cellStyle name="Comma 10 7 17 2 2 6" xfId="13882" xr:uid="{9E64C9F0-3173-447E-B4B2-705D24EFA41F}"/>
    <cellStyle name="Comma 10 7 17 2 2 6 2" xfId="46634" xr:uid="{BB89ECB2-8647-4491-A5E7-87A548EA1418}"/>
    <cellStyle name="Comma 10 7 17 2 2 7" xfId="21589" xr:uid="{268C583B-9095-419D-8BE2-6F646EC7CBEA}"/>
    <cellStyle name="Comma 10 7 17 2 2 7 2" xfId="54340" xr:uid="{B2C853E9-6FDC-44CB-BE1C-CE2DAA60B500}"/>
    <cellStyle name="Comma 10 7 17 2 2 8" xfId="36995" xr:uid="{1B2B7ED0-50B9-40B6-9173-7F3879F51F2A}"/>
    <cellStyle name="Comma 10 7 17 2 2 9" xfId="29293" xr:uid="{8243B674-31C0-48A8-9A9E-F26BC9F257CB}"/>
    <cellStyle name="Comma 10 7 17 2 3" xfId="7260" xr:uid="{DFCC8340-4081-4851-9D47-05FD46EE1334}"/>
    <cellStyle name="Comma 10 7 17 2 3 2" xfId="14965" xr:uid="{B3FB4E81-C4FE-41C1-9723-1227A3BBC716}"/>
    <cellStyle name="Comma 10 7 17 2 3 2 2" xfId="47717" xr:uid="{B67BB062-191F-4C48-99A8-D2B51225F06F}"/>
    <cellStyle name="Comma 10 7 17 2 3 3" xfId="22672" xr:uid="{E0F50728-BC96-4ADE-AA27-D6675B202F75}"/>
    <cellStyle name="Comma 10 7 17 2 3 3 2" xfId="55423" xr:uid="{BC6C9D50-329E-4346-86CE-FFC5461EFA9B}"/>
    <cellStyle name="Comma 10 7 17 2 3 4" xfId="40012" xr:uid="{5BC482EC-5C53-4314-AB2C-BE82B50AC8DB}"/>
    <cellStyle name="Comma 10 7 17 2 3 5" xfId="30376" xr:uid="{D942DE8B-9120-436D-A623-04CCA3B76C28}"/>
    <cellStyle name="Comma 10 7 17 2 4" xfId="9185" xr:uid="{3313FD79-62CF-4395-AEAC-DD12A04CA7C8}"/>
    <cellStyle name="Comma 10 7 17 2 4 2" xfId="16890" xr:uid="{9E7153D8-7AF5-4BE0-802B-314B39F20A9C}"/>
    <cellStyle name="Comma 10 7 17 2 4 2 2" xfId="49642" xr:uid="{FE6AA9AF-A594-4ADA-9031-678874E94228}"/>
    <cellStyle name="Comma 10 7 17 2 4 3" xfId="24597" xr:uid="{F0A53B8A-CBE2-4170-A1FC-649D1E492A8B}"/>
    <cellStyle name="Comma 10 7 17 2 4 3 2" xfId="57348" xr:uid="{F7F19638-F387-4467-AB66-B80885234F87}"/>
    <cellStyle name="Comma 10 7 17 2 4 4" xfId="41937" xr:uid="{5C53611E-207B-4985-A7E0-D9F045CCFA31}"/>
    <cellStyle name="Comma 10 7 17 2 4 5" xfId="32301" xr:uid="{D80C865A-101F-4337-B0CF-BEF1E2EEA729}"/>
    <cellStyle name="Comma 10 7 17 2 5" xfId="11112" xr:uid="{AE5C749B-4AE0-4A48-AC01-9E5F8D39A5C7}"/>
    <cellStyle name="Comma 10 7 17 2 5 2" xfId="18817" xr:uid="{1F03124D-FB3F-4547-B8B1-83998DD7A792}"/>
    <cellStyle name="Comma 10 7 17 2 5 2 2" xfId="51569" xr:uid="{8AC8927C-80F6-45C6-9C88-8DFCA8345E4D}"/>
    <cellStyle name="Comma 10 7 17 2 5 3" xfId="26524" xr:uid="{70B7A8F4-65F1-4BC8-9DE8-437A21ADB5FD}"/>
    <cellStyle name="Comma 10 7 17 2 5 3 2" xfId="59275" xr:uid="{B2DE3F2B-BC19-4C3F-9720-92047CB5FD93}"/>
    <cellStyle name="Comma 10 7 17 2 5 4" xfId="43864" xr:uid="{54A83095-029E-4ECC-BE29-90AA2EBBD331}"/>
    <cellStyle name="Comma 10 7 17 2 5 5" xfId="34228" xr:uid="{9D4C2359-EA41-4602-AC1C-4223DE7533F7}"/>
    <cellStyle name="Comma 10 7 17 2 6" xfId="5329" xr:uid="{2E4C71A3-EE44-43E6-9F32-BD2BE746EB32}"/>
    <cellStyle name="Comma 10 7 17 2 6 2" xfId="38081" xr:uid="{325CCF7A-8B6A-413E-AA67-C206599BBE89}"/>
    <cellStyle name="Comma 10 7 17 2 7" xfId="13041" xr:uid="{9DCB1633-EE62-4935-8354-0CD0083728C7}"/>
    <cellStyle name="Comma 10 7 17 2 7 2" xfId="45793" xr:uid="{75736699-977C-4F9F-A6F7-51793B67AC40}"/>
    <cellStyle name="Comma 10 7 17 2 8" xfId="20748" xr:uid="{74F293D1-97E1-4A4D-94FC-FDD50C344855}"/>
    <cellStyle name="Comma 10 7 17 2 8 2" xfId="53499" xr:uid="{1447CACB-F586-41D5-9B5E-867301F5DFFE}"/>
    <cellStyle name="Comma 10 7 17 2 9" xfId="36154" xr:uid="{846893B9-E16E-4BBA-9BCD-61EC497EDDD7}"/>
    <cellStyle name="Comma 10 7 17 3" xfId="3788" xr:uid="{DE38AD92-F3E3-42BA-A461-0486EFA8170A}"/>
    <cellStyle name="Comma 10 7 17 3 2" xfId="7656" xr:uid="{81B742E0-F4FA-45E3-A787-B473AEB7BC67}"/>
    <cellStyle name="Comma 10 7 17 3 2 2" xfId="15361" xr:uid="{2CEDB946-D094-40F9-AF5A-D5D01CD32BAE}"/>
    <cellStyle name="Comma 10 7 17 3 2 2 2" xfId="48113" xr:uid="{B1E4A913-B90E-4379-943F-5190A084EBF1}"/>
    <cellStyle name="Comma 10 7 17 3 2 3" xfId="23068" xr:uid="{6BE6153B-CD88-4FB9-B5F0-E73DBCAD1CFD}"/>
    <cellStyle name="Comma 10 7 17 3 2 3 2" xfId="55819" xr:uid="{DC8BD0BE-1314-431B-B062-6CBF9572E8AB}"/>
    <cellStyle name="Comma 10 7 17 3 2 4" xfId="40408" xr:uid="{51AA17AC-7614-4932-AA02-22E58F8D4460}"/>
    <cellStyle name="Comma 10 7 17 3 2 5" xfId="30772" xr:uid="{ACD808AA-D5B8-4D5C-970C-0DDF82DF677B}"/>
    <cellStyle name="Comma 10 7 17 3 3" xfId="9581" xr:uid="{7A1BC4D7-8218-4AA4-BFB7-C86DE9750B21}"/>
    <cellStyle name="Comma 10 7 17 3 3 2" xfId="17286" xr:uid="{D2318C79-3951-4734-AC71-5DE8E1D273A4}"/>
    <cellStyle name="Comma 10 7 17 3 3 2 2" xfId="50038" xr:uid="{260FC728-63C5-4D52-A19C-30CEDB35B306}"/>
    <cellStyle name="Comma 10 7 17 3 3 3" xfId="24993" xr:uid="{DB483BAF-DFE2-4D59-AD8B-A144CD2139AC}"/>
    <cellStyle name="Comma 10 7 17 3 3 3 2" xfId="57744" xr:uid="{4A2A88AD-94FE-4F92-9059-206647399D5B}"/>
    <cellStyle name="Comma 10 7 17 3 3 4" xfId="42333" xr:uid="{2D5B16A9-133A-4ED1-B679-8A502B10BA9D}"/>
    <cellStyle name="Comma 10 7 17 3 3 5" xfId="32697" xr:uid="{99331BBE-5AAD-4ACD-97EB-9DE679DED378}"/>
    <cellStyle name="Comma 10 7 17 3 4" xfId="11508" xr:uid="{90CE8F44-C4A4-45B5-A135-1B6623D7CC65}"/>
    <cellStyle name="Comma 10 7 17 3 4 2" xfId="19213" xr:uid="{DF152434-A7E4-469D-B5C2-3354F4FD6E87}"/>
    <cellStyle name="Comma 10 7 17 3 4 2 2" xfId="51965" xr:uid="{938DDA71-31F9-45EA-93CB-E5A996A3B3B3}"/>
    <cellStyle name="Comma 10 7 17 3 4 3" xfId="26920" xr:uid="{59DC7436-709E-4E5A-9969-FA895DC3A08F}"/>
    <cellStyle name="Comma 10 7 17 3 4 3 2" xfId="59671" xr:uid="{A93F8370-F534-48CD-9DB2-2E2D58406B14}"/>
    <cellStyle name="Comma 10 7 17 3 4 4" xfId="44260" xr:uid="{D9183E5F-2380-4DD6-A3FF-370543AEB3BC}"/>
    <cellStyle name="Comma 10 7 17 3 4 5" xfId="34624" xr:uid="{296757B6-C8C8-4895-9A41-258519632B76}"/>
    <cellStyle name="Comma 10 7 17 3 5" xfId="5725" xr:uid="{E26C6A35-70B9-4590-AE81-E23DD7731ADA}"/>
    <cellStyle name="Comma 10 7 17 3 5 2" xfId="38477" xr:uid="{B86D86DC-0705-4BEA-937E-16F7EAC03B3C}"/>
    <cellStyle name="Comma 10 7 17 3 6" xfId="13437" xr:uid="{484FDA91-2CAA-4644-96BD-3E4A54B69423}"/>
    <cellStyle name="Comma 10 7 17 3 6 2" xfId="46189" xr:uid="{0BCEEB0B-74F6-44F2-8362-5F9EF5E6CBED}"/>
    <cellStyle name="Comma 10 7 17 3 7" xfId="21144" xr:uid="{5661D62C-1A10-45F5-91FD-9556DFA02BA3}"/>
    <cellStyle name="Comma 10 7 17 3 7 2" xfId="53895" xr:uid="{9DF1FB1C-1950-4106-AE5A-80E8D805638F}"/>
    <cellStyle name="Comma 10 7 17 3 8" xfId="36550" xr:uid="{0E9A65E8-654D-448E-B7D3-C19D5E1278B8}"/>
    <cellStyle name="Comma 10 7 17 3 9" xfId="28848" xr:uid="{9D02C3F3-0FA1-47E7-BB2E-72EBA472C142}"/>
    <cellStyle name="Comma 10 7 17 4" xfId="6899" xr:uid="{73ED1C3A-A697-468A-BA4E-B9BD90E410D5}"/>
    <cellStyle name="Comma 10 7 17 4 2" xfId="14607" xr:uid="{82321866-7453-44B2-AF54-9C4997F83828}"/>
    <cellStyle name="Comma 10 7 17 4 2 2" xfId="47359" xr:uid="{2A8D9BE3-E7A2-4CB3-AAF9-A25D16EF0407}"/>
    <cellStyle name="Comma 10 7 17 4 3" xfId="22314" xr:uid="{686B0601-2AEA-4BF6-A684-8876495DA14A}"/>
    <cellStyle name="Comma 10 7 17 4 3 2" xfId="55065" xr:uid="{71DD5415-61D3-43B6-8127-236166F9C331}"/>
    <cellStyle name="Comma 10 7 17 4 4" xfId="39651" xr:uid="{253258FC-C543-4A28-975F-BA04F76455E5}"/>
    <cellStyle name="Comma 10 7 17 4 5" xfId="30018" xr:uid="{A042E2E0-2FC7-4550-B3E8-AE04DF97175F}"/>
    <cellStyle name="Comma 10 7 17 5" xfId="8826" xr:uid="{855E2962-44B7-436F-959A-75A884AE8292}"/>
    <cellStyle name="Comma 10 7 17 5 2" xfId="16531" xr:uid="{722F881D-5BD1-4D5B-A06A-BAA295D2476B}"/>
    <cellStyle name="Comma 10 7 17 5 2 2" xfId="49283" xr:uid="{F8D941A3-0F57-49D7-8B3F-0A981BE2B809}"/>
    <cellStyle name="Comma 10 7 17 5 3" xfId="24238" xr:uid="{8F3CDB4C-B529-4F15-B508-955B775192DF}"/>
    <cellStyle name="Comma 10 7 17 5 3 2" xfId="56989" xr:uid="{E64FD958-DB33-4EBD-9853-A398F14AD547}"/>
    <cellStyle name="Comma 10 7 17 5 4" xfId="41578" xr:uid="{A64A9EDF-D4F6-4399-BE76-45A8BCD22CE4}"/>
    <cellStyle name="Comma 10 7 17 5 5" xfId="31942" xr:uid="{F47B44AA-C741-483C-BB13-D9774190FAD4}"/>
    <cellStyle name="Comma 10 7 17 6" xfId="10752" xr:uid="{D9DE4B43-5C4D-46B3-9C59-7C2D464E17AB}"/>
    <cellStyle name="Comma 10 7 17 6 2" xfId="18457" xr:uid="{591008E4-7B97-404C-A698-42EF41FD3233}"/>
    <cellStyle name="Comma 10 7 17 6 2 2" xfId="51209" xr:uid="{84E0E324-D42E-4177-A815-2EE55AEABC74}"/>
    <cellStyle name="Comma 10 7 17 6 3" xfId="26164" xr:uid="{0528D76D-1956-4649-8303-19EA15BC9DC6}"/>
    <cellStyle name="Comma 10 7 17 6 3 2" xfId="58915" xr:uid="{518F02E0-3FEE-4768-AC2E-7932D5F93D55}"/>
    <cellStyle name="Comma 10 7 17 6 4" xfId="43504" xr:uid="{25FABCBF-EBC4-4ABF-902D-D356C22E1AEC}"/>
    <cellStyle name="Comma 10 7 17 6 5" xfId="33868" xr:uid="{7ED9DC96-12A5-4404-B64F-30C4C36CCCD1}"/>
    <cellStyle name="Comma 10 7 17 7" xfId="4970" xr:uid="{840060B3-C1B3-4806-B793-08CE589E655E}"/>
    <cellStyle name="Comma 10 7 17 7 2" xfId="37722" xr:uid="{7B3D085B-7548-40D0-9F90-95A54DF26D11}"/>
    <cellStyle name="Comma 10 7 17 8" xfId="12682" xr:uid="{2A159584-6EB9-496F-BFC9-DFD485412A23}"/>
    <cellStyle name="Comma 10 7 17 8 2" xfId="45434" xr:uid="{CF67BD66-25F0-4342-89F4-AB067720E0FF}"/>
    <cellStyle name="Comma 10 7 17 9" xfId="20390" xr:uid="{7E7F95ED-9D9F-4421-AE0C-104356663E85}"/>
    <cellStyle name="Comma 10 7 17 9 2" xfId="53141" xr:uid="{92503CF4-8F40-42A3-96CC-D71181D10B64}"/>
    <cellStyle name="Comma 10 7 18" xfId="2259" xr:uid="{3B7D2F48-3977-473E-AAA8-E35EC9181B15}"/>
    <cellStyle name="Comma 10 7 18 10" xfId="28444" xr:uid="{D66BFDDE-6348-4AE6-BF80-D6C44E81F722}"/>
    <cellStyle name="Comma 10 7 18 11" xfId="3384" xr:uid="{34C3D35A-B1BE-432D-B0A0-C9233729FF64}"/>
    <cellStyle name="Comma 10 7 18 12" xfId="61275" xr:uid="{A67856A8-D921-4B35-B829-B66A5C328CBB}"/>
    <cellStyle name="Comma 10 7 18 2" xfId="4230" xr:uid="{A2964B32-57CC-4387-A186-980D74335FCF}"/>
    <cellStyle name="Comma 10 7 18 2 2" xfId="8093" xr:uid="{9D8019A7-7AF8-4758-936A-AFFAF3037E41}"/>
    <cellStyle name="Comma 10 7 18 2 2 2" xfId="15798" xr:uid="{2336AF0E-0C3C-4ABB-9C82-C2F2407151B4}"/>
    <cellStyle name="Comma 10 7 18 2 2 2 2" xfId="48550" xr:uid="{CF6E95D2-8694-4702-8A25-7A8616C2B56D}"/>
    <cellStyle name="Comma 10 7 18 2 2 3" xfId="23505" xr:uid="{63A90D51-B0AA-48FC-B29D-742EEFED2794}"/>
    <cellStyle name="Comma 10 7 18 2 2 3 2" xfId="56256" xr:uid="{983AC951-A9BE-4690-909C-9A5EFA9D6FB3}"/>
    <cellStyle name="Comma 10 7 18 2 2 4" xfId="40845" xr:uid="{BE6AEE2E-FD2C-4737-A18B-A596BA5D73FE}"/>
    <cellStyle name="Comma 10 7 18 2 2 5" xfId="31209" xr:uid="{6B61C392-E504-47FC-998D-2124A33B35DB}"/>
    <cellStyle name="Comma 10 7 18 2 3" xfId="10018" xr:uid="{1CBB99F3-B277-4002-AF9A-1002EDBDF494}"/>
    <cellStyle name="Comma 10 7 18 2 3 2" xfId="17723" xr:uid="{707D92F0-FDE5-46C3-8AC1-718698B6004B}"/>
    <cellStyle name="Comma 10 7 18 2 3 2 2" xfId="50475" xr:uid="{9AF61AA0-A536-43B6-9D31-09767DCB452B}"/>
    <cellStyle name="Comma 10 7 18 2 3 3" xfId="25430" xr:uid="{7A88C196-3D78-49C2-8320-E431576F2787}"/>
    <cellStyle name="Comma 10 7 18 2 3 3 2" xfId="58181" xr:uid="{78E0E2F8-1D09-4C69-B425-84E31C36B931}"/>
    <cellStyle name="Comma 10 7 18 2 3 4" xfId="42770" xr:uid="{637C8850-022A-4DB4-95AE-6B38F0ADEC4E}"/>
    <cellStyle name="Comma 10 7 18 2 3 5" xfId="33134" xr:uid="{FAD10F8E-FA99-47D0-A110-4A6FAF2897A2}"/>
    <cellStyle name="Comma 10 7 18 2 4" xfId="11945" xr:uid="{9B97E765-036F-40B3-B08D-D1F6E9ABFF52}"/>
    <cellStyle name="Comma 10 7 18 2 4 2" xfId="19650" xr:uid="{A7163E81-5863-4D92-88A5-FE6FBC799E60}"/>
    <cellStyle name="Comma 10 7 18 2 4 2 2" xfId="52402" xr:uid="{90398492-DE8C-44A9-8A5E-A5BB9A89BA8D}"/>
    <cellStyle name="Comma 10 7 18 2 4 3" xfId="27357" xr:uid="{99C0827F-75FB-4B36-BB4F-4C85B01B504A}"/>
    <cellStyle name="Comma 10 7 18 2 4 3 2" xfId="60108" xr:uid="{8FAAB37D-CF89-4C75-AB80-668E549DA9AA}"/>
    <cellStyle name="Comma 10 7 18 2 4 4" xfId="44697" xr:uid="{5DFE99D3-B36D-4C34-A060-1CB2894C2772}"/>
    <cellStyle name="Comma 10 7 18 2 4 5" xfId="35061" xr:uid="{827505CB-2D5A-4397-9E22-3E460C60DE0E}"/>
    <cellStyle name="Comma 10 7 18 2 5" xfId="6162" xr:uid="{781FA021-A887-43E5-AFB3-EC27EA2EB5D6}"/>
    <cellStyle name="Comma 10 7 18 2 5 2" xfId="38914" xr:uid="{93425CB7-CB0E-4B7F-BF8A-CD6FD30FAEF1}"/>
    <cellStyle name="Comma 10 7 18 2 6" xfId="13874" xr:uid="{B36F7C82-6C81-4983-99A4-F8EEF3DA2759}"/>
    <cellStyle name="Comma 10 7 18 2 6 2" xfId="46626" xr:uid="{58B1369A-6DC6-47D1-A8E6-025A227EC1C7}"/>
    <cellStyle name="Comma 10 7 18 2 7" xfId="21581" xr:uid="{BEB714EE-3757-4A73-B3BB-56F78BDCE46B}"/>
    <cellStyle name="Comma 10 7 18 2 7 2" xfId="54332" xr:uid="{9F5A4F52-A8FC-4BA3-BC4A-487099BDD89F}"/>
    <cellStyle name="Comma 10 7 18 2 8" xfId="36987" xr:uid="{9E801D5B-45BF-4CF9-A568-AF1ECF8EEE2B}"/>
    <cellStyle name="Comma 10 7 18 2 9" xfId="29285" xr:uid="{3517F4F8-CDEB-48FD-9AB3-C1FB79ADB1BD}"/>
    <cellStyle name="Comma 10 7 18 3" xfId="7252" xr:uid="{D1630F80-ED64-4EA2-B0A1-3B3AEBD0832E}"/>
    <cellStyle name="Comma 10 7 18 3 2" xfId="14957" xr:uid="{44BF2DEF-9C24-4645-8444-F49D13999C91}"/>
    <cellStyle name="Comma 10 7 18 3 2 2" xfId="47709" xr:uid="{06B43EC3-855A-41E4-B7C0-96D50843D31F}"/>
    <cellStyle name="Comma 10 7 18 3 3" xfId="22664" xr:uid="{74400BC0-4AE7-41CE-AA04-ECE2D1D1AB26}"/>
    <cellStyle name="Comma 10 7 18 3 3 2" xfId="55415" xr:uid="{7A30DEB8-9CAF-4D3F-BF64-FC5E2F18197F}"/>
    <cellStyle name="Comma 10 7 18 3 4" xfId="40004" xr:uid="{ED6F118A-7A7B-4E97-9602-DC394557A877}"/>
    <cellStyle name="Comma 10 7 18 3 5" xfId="30368" xr:uid="{8B955B55-99D7-44F2-BB20-AB592FE25E87}"/>
    <cellStyle name="Comma 10 7 18 4" xfId="9177" xr:uid="{28A4B24D-4F54-4005-AAC2-6A5A70DBFE22}"/>
    <cellStyle name="Comma 10 7 18 4 2" xfId="16882" xr:uid="{1F613EFB-6D6B-4F4D-ADEC-131EBD0EDA7E}"/>
    <cellStyle name="Comma 10 7 18 4 2 2" xfId="49634" xr:uid="{16D3E239-3A56-4863-8CFF-5CF04C2FB012}"/>
    <cellStyle name="Comma 10 7 18 4 3" xfId="24589" xr:uid="{C559B85A-14B2-4989-84CF-86BD43183BD8}"/>
    <cellStyle name="Comma 10 7 18 4 3 2" xfId="57340" xr:uid="{D9212BF0-5081-436D-BA99-509A3BA645D7}"/>
    <cellStyle name="Comma 10 7 18 4 4" xfId="41929" xr:uid="{FF889EE0-AC70-45FE-8194-44496EBCB592}"/>
    <cellStyle name="Comma 10 7 18 4 5" xfId="32293" xr:uid="{4472DAFD-CDFB-4946-A028-9D51FC513378}"/>
    <cellStyle name="Comma 10 7 18 5" xfId="11104" xr:uid="{D131FF3D-9E12-4A46-8A36-75831B9DC3A9}"/>
    <cellStyle name="Comma 10 7 18 5 2" xfId="18809" xr:uid="{9A28F723-1DB5-4062-B5DB-C828EB7F78EA}"/>
    <cellStyle name="Comma 10 7 18 5 2 2" xfId="51561" xr:uid="{0AE70D66-AF1A-4AFA-B5B7-A705595ACC14}"/>
    <cellStyle name="Comma 10 7 18 5 3" xfId="26516" xr:uid="{769A906D-A514-4CF7-BE5F-76F96CDC436E}"/>
    <cellStyle name="Comma 10 7 18 5 3 2" xfId="59267" xr:uid="{74A168C6-CB52-4857-A206-252AC2F03E16}"/>
    <cellStyle name="Comma 10 7 18 5 4" xfId="43856" xr:uid="{A79189DB-8FA4-4C3E-BEAC-5275FA3EE706}"/>
    <cellStyle name="Comma 10 7 18 5 5" xfId="34220" xr:uid="{27D1A851-9189-4E5D-8AF6-7A23B3BA65F4}"/>
    <cellStyle name="Comma 10 7 18 6" xfId="5321" xr:uid="{43B8449C-B1E1-4FB5-B931-791544A7A713}"/>
    <cellStyle name="Comma 10 7 18 6 2" xfId="38073" xr:uid="{5687CAD4-B706-493C-94CC-09316EBF1EB6}"/>
    <cellStyle name="Comma 10 7 18 7" xfId="13033" xr:uid="{9271086E-0D51-4E9B-B725-EBEC4B6F6DEA}"/>
    <cellStyle name="Comma 10 7 18 7 2" xfId="45785" xr:uid="{9FAA9FE3-068D-4356-A4B9-1B964E663B9C}"/>
    <cellStyle name="Comma 10 7 18 8" xfId="20740" xr:uid="{7BC9242D-80FE-4FCD-B153-504E0DE688DC}"/>
    <cellStyle name="Comma 10 7 18 8 2" xfId="53491" xr:uid="{6FF506C5-748A-4E9D-A2F0-D5293F8076B2}"/>
    <cellStyle name="Comma 10 7 18 9" xfId="36146" xr:uid="{A3B81F1E-ADF6-4626-8BF9-98FB03611E59}"/>
    <cellStyle name="Comma 10 7 19" xfId="3780" xr:uid="{B9ACA77C-2AB2-447E-BBD3-8901D838D9AE}"/>
    <cellStyle name="Comma 10 7 19 2" xfId="7648" xr:uid="{A4B644E9-BD22-49A9-A71E-1B765CC1A7ED}"/>
    <cellStyle name="Comma 10 7 19 2 2" xfId="15353" xr:uid="{D247E97E-4826-4CC8-9126-343AAEB1DCB9}"/>
    <cellStyle name="Comma 10 7 19 2 2 2" xfId="48105" xr:uid="{3EC55072-7985-40E0-B6E5-6A7EAE38A192}"/>
    <cellStyle name="Comma 10 7 19 2 3" xfId="23060" xr:uid="{94E781AC-D2D4-4054-B708-82A20F056AD8}"/>
    <cellStyle name="Comma 10 7 19 2 3 2" xfId="55811" xr:uid="{A9DAC06E-F80E-41FC-A1B7-378730AB22C2}"/>
    <cellStyle name="Comma 10 7 19 2 4" xfId="40400" xr:uid="{21C3E1C3-D548-49D6-A78C-B4BC8A8F8E4A}"/>
    <cellStyle name="Comma 10 7 19 2 5" xfId="30764" xr:uid="{9470A5AC-05B9-4D73-86A6-DFBBAA5ED533}"/>
    <cellStyle name="Comma 10 7 19 3" xfId="9573" xr:uid="{58376535-780E-4E71-84FC-92ACA98C62DE}"/>
    <cellStyle name="Comma 10 7 19 3 2" xfId="17278" xr:uid="{5154FCE6-CBC3-4582-B021-B3EC8E40D024}"/>
    <cellStyle name="Comma 10 7 19 3 2 2" xfId="50030" xr:uid="{DAA228E0-E0D5-41CB-849F-33230423DB33}"/>
    <cellStyle name="Comma 10 7 19 3 3" xfId="24985" xr:uid="{8F272E53-466C-41A6-A532-8B6886E1BBDF}"/>
    <cellStyle name="Comma 10 7 19 3 3 2" xfId="57736" xr:uid="{A4E23E14-CCD2-46AD-9768-60C4F47C8B79}"/>
    <cellStyle name="Comma 10 7 19 3 4" xfId="42325" xr:uid="{B7A65DFD-A23A-4014-A471-A1315CCF75A5}"/>
    <cellStyle name="Comma 10 7 19 3 5" xfId="32689" xr:uid="{DEC1F9F0-3865-4552-8FC7-F76C9AB61805}"/>
    <cellStyle name="Comma 10 7 19 4" xfId="11500" xr:uid="{B01403CE-42D6-469A-936F-0E3E4592A53A}"/>
    <cellStyle name="Comma 10 7 19 4 2" xfId="19205" xr:uid="{2624D497-ECDF-4B59-BEFC-3820AD53DCC3}"/>
    <cellStyle name="Comma 10 7 19 4 2 2" xfId="51957" xr:uid="{199BCBF5-28F2-45D9-9F0B-0005DDF63BE0}"/>
    <cellStyle name="Comma 10 7 19 4 3" xfId="26912" xr:uid="{16F73CD3-2A5A-4241-8E32-8ED1032C93A2}"/>
    <cellStyle name="Comma 10 7 19 4 3 2" xfId="59663" xr:uid="{7000A121-369A-44A8-9549-82F460742199}"/>
    <cellStyle name="Comma 10 7 19 4 4" xfId="44252" xr:uid="{A1BE889A-1377-46F3-9642-DCF40EB87750}"/>
    <cellStyle name="Comma 10 7 19 4 5" xfId="34616" xr:uid="{CC761B76-999B-45D9-80AB-31E40ABD6C9D}"/>
    <cellStyle name="Comma 10 7 19 5" xfId="5717" xr:uid="{E7E12B1F-520A-4839-8B8E-10730DA610AB}"/>
    <cellStyle name="Comma 10 7 19 5 2" xfId="38469" xr:uid="{A230D28F-BA7C-4EE6-AC36-C6A89BDDE9BF}"/>
    <cellStyle name="Comma 10 7 19 6" xfId="13429" xr:uid="{DD5FED02-0B2E-4F9A-9C86-28CDD069BF6F}"/>
    <cellStyle name="Comma 10 7 19 6 2" xfId="46181" xr:uid="{6481CCC9-B3EE-4F8A-B5E3-D96666F072F4}"/>
    <cellStyle name="Comma 10 7 19 7" xfId="21136" xr:uid="{93040B68-BF79-430D-9556-999AB15134E8}"/>
    <cellStyle name="Comma 10 7 19 7 2" xfId="53887" xr:uid="{F6AC6373-E7D4-4735-8138-CEB764645BBF}"/>
    <cellStyle name="Comma 10 7 19 8" xfId="36542" xr:uid="{8F69457D-157D-4E7D-B6FC-B88EC6BF24EE}"/>
    <cellStyle name="Comma 10 7 19 9" xfId="28840" xr:uid="{259E8343-50FD-4EF0-BFEE-67DDF6859A1E}"/>
    <cellStyle name="Comma 10 7 2" xfId="756" xr:uid="{5280C77B-62F8-4945-8851-BC32795FC589}"/>
    <cellStyle name="Comma 10 7 2 10" xfId="35797" xr:uid="{4E103543-E131-4670-96D2-CCBCA0FB30A4}"/>
    <cellStyle name="Comma 10 7 2 11" xfId="28095" xr:uid="{A4A16E69-A7E0-4F13-B6D1-B8875D5A9722}"/>
    <cellStyle name="Comma 10 7 2 12" xfId="2984" xr:uid="{E5B7AD17-FAB8-42EC-B4AB-264710A08648}"/>
    <cellStyle name="Comma 10 7 2 13" xfId="60568" xr:uid="{3E7A536D-3EC1-456C-BD7D-FE6B9516CD8A}"/>
    <cellStyle name="Comma 10 7 2 2" xfId="2268" xr:uid="{6BCFC9B2-947C-44CC-A92E-D5BA9D526C11}"/>
    <cellStyle name="Comma 10 7 2 2 10" xfId="28453" xr:uid="{A731925E-41B3-47BA-A18F-D6C52B8E8713}"/>
    <cellStyle name="Comma 10 7 2 2 11" xfId="3393" xr:uid="{0E46DEC3-9AC4-4E9B-8C66-1AEDE7F16FB6}"/>
    <cellStyle name="Comma 10 7 2 2 12" xfId="61284" xr:uid="{8CDA43C7-35BF-4315-8D32-E951903D3ACC}"/>
    <cellStyle name="Comma 10 7 2 2 2" xfId="4239" xr:uid="{BB712DA8-8E03-4CF1-BB41-651319027479}"/>
    <cellStyle name="Comma 10 7 2 2 2 2" xfId="8102" xr:uid="{9D72A586-0C6F-4BEE-B22A-69CB0C5871CA}"/>
    <cellStyle name="Comma 10 7 2 2 2 2 2" xfId="15807" xr:uid="{B84BF918-9B76-4F53-8385-53AD21D6419C}"/>
    <cellStyle name="Comma 10 7 2 2 2 2 2 2" xfId="48559" xr:uid="{ACEE3CD8-A0DE-4538-947D-DF1733D2228C}"/>
    <cellStyle name="Comma 10 7 2 2 2 2 3" xfId="23514" xr:uid="{1F9E1E5F-EDEE-46ED-A051-8C5B471AFD09}"/>
    <cellStyle name="Comma 10 7 2 2 2 2 3 2" xfId="56265" xr:uid="{2C2007BE-98A4-4358-A5D3-1F519DD303A5}"/>
    <cellStyle name="Comma 10 7 2 2 2 2 4" xfId="40854" xr:uid="{7A824929-C6A9-47FE-A3BE-09C66183C970}"/>
    <cellStyle name="Comma 10 7 2 2 2 2 5" xfId="31218" xr:uid="{FF1D1251-6A64-4182-A5B0-1871CE40936A}"/>
    <cellStyle name="Comma 10 7 2 2 2 3" xfId="10027" xr:uid="{E0A51D08-AEDE-496C-A634-07507E952E7B}"/>
    <cellStyle name="Comma 10 7 2 2 2 3 2" xfId="17732" xr:uid="{7571B516-E691-46ED-9D3B-117B533F1252}"/>
    <cellStyle name="Comma 10 7 2 2 2 3 2 2" xfId="50484" xr:uid="{608166B3-0294-4BC8-A033-BA90DF60C468}"/>
    <cellStyle name="Comma 10 7 2 2 2 3 3" xfId="25439" xr:uid="{B3E4E1CF-C21E-483D-B27C-54F86E132831}"/>
    <cellStyle name="Comma 10 7 2 2 2 3 3 2" xfId="58190" xr:uid="{C082BBF6-A7BD-4509-A934-7E1DE153389E}"/>
    <cellStyle name="Comma 10 7 2 2 2 3 4" xfId="42779" xr:uid="{423DE643-BB62-4819-9D59-80AD41A704F8}"/>
    <cellStyle name="Comma 10 7 2 2 2 3 5" xfId="33143" xr:uid="{9ABF6476-0AC0-4A30-8C2D-B9AD91EB7E6F}"/>
    <cellStyle name="Comma 10 7 2 2 2 4" xfId="11954" xr:uid="{CC880130-1B42-4B44-A2F4-6E6938B8DF0A}"/>
    <cellStyle name="Comma 10 7 2 2 2 4 2" xfId="19659" xr:uid="{58FA0492-2673-496B-9C31-0616DE2B13D5}"/>
    <cellStyle name="Comma 10 7 2 2 2 4 2 2" xfId="52411" xr:uid="{40C93D3B-9132-411E-A2C8-21BD14074491}"/>
    <cellStyle name="Comma 10 7 2 2 2 4 3" xfId="27366" xr:uid="{650D7113-8F0E-43DD-80AF-D3C924839ACE}"/>
    <cellStyle name="Comma 10 7 2 2 2 4 3 2" xfId="60117" xr:uid="{CFF637BF-27FA-47FC-BCF3-7C7DE82F7449}"/>
    <cellStyle name="Comma 10 7 2 2 2 4 4" xfId="44706" xr:uid="{DD208877-B29C-42C2-9A64-0AC66103B22F}"/>
    <cellStyle name="Comma 10 7 2 2 2 4 5" xfId="35070" xr:uid="{A08CC366-18F6-4FEE-9808-8BDAEDB1E931}"/>
    <cellStyle name="Comma 10 7 2 2 2 5" xfId="6171" xr:uid="{05C3B810-1184-4919-8D21-18DFAC418E36}"/>
    <cellStyle name="Comma 10 7 2 2 2 5 2" xfId="38923" xr:uid="{3A685952-3120-4F36-8E6F-80B32BE6E4CD}"/>
    <cellStyle name="Comma 10 7 2 2 2 6" xfId="13883" xr:uid="{FFD39257-BB49-438A-8293-94FD232835FE}"/>
    <cellStyle name="Comma 10 7 2 2 2 6 2" xfId="46635" xr:uid="{EC85C72B-2E3F-49A5-9818-DD5AC71657C2}"/>
    <cellStyle name="Comma 10 7 2 2 2 7" xfId="21590" xr:uid="{5080CE25-5184-4148-9344-1BAAA05968ED}"/>
    <cellStyle name="Comma 10 7 2 2 2 7 2" xfId="54341" xr:uid="{7A6A1104-878C-4A4A-8B4C-EEB15CEAC495}"/>
    <cellStyle name="Comma 10 7 2 2 2 8" xfId="36996" xr:uid="{B5254917-458B-432B-AB4D-14542E494C78}"/>
    <cellStyle name="Comma 10 7 2 2 2 9" xfId="29294" xr:uid="{C21845F4-277E-4EFA-BAB7-EE391A908F79}"/>
    <cellStyle name="Comma 10 7 2 2 3" xfId="7261" xr:uid="{0D116FE2-FE26-45CC-9B00-DE5163435886}"/>
    <cellStyle name="Comma 10 7 2 2 3 2" xfId="14966" xr:uid="{701B09E4-B55F-4E9A-A1CF-8B097EB1A963}"/>
    <cellStyle name="Comma 10 7 2 2 3 2 2" xfId="47718" xr:uid="{4D2874B4-45EB-4C7F-A3EA-5BD108E06B6D}"/>
    <cellStyle name="Comma 10 7 2 2 3 3" xfId="22673" xr:uid="{261D1CD4-80F7-47D9-B3B4-D29CDC2DF4D7}"/>
    <cellStyle name="Comma 10 7 2 2 3 3 2" xfId="55424" xr:uid="{A080E2E7-F6FA-4B7B-BF0A-8C656E60A496}"/>
    <cellStyle name="Comma 10 7 2 2 3 4" xfId="40013" xr:uid="{AAD54763-E150-4DF7-BD00-9E774B190B9F}"/>
    <cellStyle name="Comma 10 7 2 2 3 5" xfId="30377" xr:uid="{E2C3595C-FBBC-482E-B6CE-55A578C44F40}"/>
    <cellStyle name="Comma 10 7 2 2 4" xfId="9186" xr:uid="{DC75BB61-DDF9-4702-8570-199089493241}"/>
    <cellStyle name="Comma 10 7 2 2 4 2" xfId="16891" xr:uid="{C8E8A078-B6A5-4DC9-82E1-FFA92544CC50}"/>
    <cellStyle name="Comma 10 7 2 2 4 2 2" xfId="49643" xr:uid="{71281BCA-EF6A-441A-934D-15EB2FC85F2E}"/>
    <cellStyle name="Comma 10 7 2 2 4 3" xfId="24598" xr:uid="{BCD418A5-064A-44B7-89AF-97749189C686}"/>
    <cellStyle name="Comma 10 7 2 2 4 3 2" xfId="57349" xr:uid="{7DCE5D09-B143-41C3-988D-8609DA6D988F}"/>
    <cellStyle name="Comma 10 7 2 2 4 4" xfId="41938" xr:uid="{C9D80BFE-346B-4EA2-B4AF-E62ADA255C48}"/>
    <cellStyle name="Comma 10 7 2 2 4 5" xfId="32302" xr:uid="{69E9C83A-5858-4DB4-B37E-7F3E1ABD57AD}"/>
    <cellStyle name="Comma 10 7 2 2 5" xfId="11113" xr:uid="{32B36EEA-8B63-46B2-ADD1-54350F431C79}"/>
    <cellStyle name="Comma 10 7 2 2 5 2" xfId="18818" xr:uid="{178118BC-A257-40DF-B939-2CD7CB4B74B9}"/>
    <cellStyle name="Comma 10 7 2 2 5 2 2" xfId="51570" xr:uid="{FB4B3744-0673-4A43-9FDB-C1E74D6191BE}"/>
    <cellStyle name="Comma 10 7 2 2 5 3" xfId="26525" xr:uid="{2869C810-50CC-4671-B149-BE311853A2A5}"/>
    <cellStyle name="Comma 10 7 2 2 5 3 2" xfId="59276" xr:uid="{ADB51D5C-9FC5-4A4F-A8F4-FC64176C34E5}"/>
    <cellStyle name="Comma 10 7 2 2 5 4" xfId="43865" xr:uid="{46C812AD-4607-4AF8-9EEC-171130F5A09D}"/>
    <cellStyle name="Comma 10 7 2 2 5 5" xfId="34229" xr:uid="{9C0C7200-21BB-449A-BA86-D170001918D3}"/>
    <cellStyle name="Comma 10 7 2 2 6" xfId="5330" xr:uid="{4FBB7DE7-93B6-49E9-8878-19EDDF907A12}"/>
    <cellStyle name="Comma 10 7 2 2 6 2" xfId="38082" xr:uid="{7D46B734-5E71-4230-99F9-EBE503E09BB4}"/>
    <cellStyle name="Comma 10 7 2 2 7" xfId="13042" xr:uid="{974E9FBB-D286-4169-9129-2F00F6D6F582}"/>
    <cellStyle name="Comma 10 7 2 2 7 2" xfId="45794" xr:uid="{4D7DDA1D-00CC-43FD-AD69-A89141A59CD3}"/>
    <cellStyle name="Comma 10 7 2 2 8" xfId="20749" xr:uid="{114D00CE-6A85-4E62-9B30-BBD7B8B44A68}"/>
    <cellStyle name="Comma 10 7 2 2 8 2" xfId="53500" xr:uid="{8C07A0E4-92C1-421C-A9B3-6035782E635D}"/>
    <cellStyle name="Comma 10 7 2 2 9" xfId="36155" xr:uid="{817FA8E2-726F-4EA8-B0F2-54AD36EB8A3E}"/>
    <cellStyle name="Comma 10 7 2 3" xfId="3789" xr:uid="{814229EF-0954-4492-956E-E94BE512CB75}"/>
    <cellStyle name="Comma 10 7 2 3 2" xfId="7657" xr:uid="{635044E2-B3FC-4D3B-A305-8BC934361E41}"/>
    <cellStyle name="Comma 10 7 2 3 2 2" xfId="15362" xr:uid="{CA17F13B-0CC7-4F78-9C88-159414757859}"/>
    <cellStyle name="Comma 10 7 2 3 2 2 2" xfId="48114" xr:uid="{19E9B0CB-040C-4049-841F-D4DBB19DF6D5}"/>
    <cellStyle name="Comma 10 7 2 3 2 3" xfId="23069" xr:uid="{BD0FD038-7656-4F22-B1B7-79939483A36D}"/>
    <cellStyle name="Comma 10 7 2 3 2 3 2" xfId="55820" xr:uid="{A70FA0D5-8D7D-4676-B4AB-CC5811C9D36C}"/>
    <cellStyle name="Comma 10 7 2 3 2 4" xfId="40409" xr:uid="{56DBFB2B-BCE8-4BB8-BF14-792903D0B914}"/>
    <cellStyle name="Comma 10 7 2 3 2 5" xfId="30773" xr:uid="{D287826E-953D-4AE5-9660-EED394E8EBFE}"/>
    <cellStyle name="Comma 10 7 2 3 3" xfId="9582" xr:uid="{F473E7C7-55D7-4143-85EB-38B77EB49CBF}"/>
    <cellStyle name="Comma 10 7 2 3 3 2" xfId="17287" xr:uid="{82174775-2F21-4919-B891-DAEDA9BE2A03}"/>
    <cellStyle name="Comma 10 7 2 3 3 2 2" xfId="50039" xr:uid="{55BF44C7-F8B8-42DF-9F23-20DCB92F438B}"/>
    <cellStyle name="Comma 10 7 2 3 3 3" xfId="24994" xr:uid="{8AED71B9-4BB2-4296-81B4-43C2AC348467}"/>
    <cellStyle name="Comma 10 7 2 3 3 3 2" xfId="57745" xr:uid="{D22EC227-1CC7-4390-BD09-ADEACD651F68}"/>
    <cellStyle name="Comma 10 7 2 3 3 4" xfId="42334" xr:uid="{DB35E575-D441-4D5B-8239-8D254773AD2A}"/>
    <cellStyle name="Comma 10 7 2 3 3 5" xfId="32698" xr:uid="{636A8E63-F246-4AE9-BCFC-6DE3FEE7109A}"/>
    <cellStyle name="Comma 10 7 2 3 4" xfId="11509" xr:uid="{58E36A21-5927-43BD-BF2D-18064409A84E}"/>
    <cellStyle name="Comma 10 7 2 3 4 2" xfId="19214" xr:uid="{0A64BC87-39DF-4DAE-86E7-1F84054AB7C9}"/>
    <cellStyle name="Comma 10 7 2 3 4 2 2" xfId="51966" xr:uid="{6596C9E7-91AB-491D-A770-0EDABE65661A}"/>
    <cellStyle name="Comma 10 7 2 3 4 3" xfId="26921" xr:uid="{D654AEA5-A473-4785-8700-D2E180781384}"/>
    <cellStyle name="Comma 10 7 2 3 4 3 2" xfId="59672" xr:uid="{4234F167-53AD-4FBC-A0CB-444E18319958}"/>
    <cellStyle name="Comma 10 7 2 3 4 4" xfId="44261" xr:uid="{E9516708-99F1-4E17-AF1D-CDC79A81ABDB}"/>
    <cellStyle name="Comma 10 7 2 3 4 5" xfId="34625" xr:uid="{700811CA-9242-4DE9-89A2-6DDD95ED33BF}"/>
    <cellStyle name="Comma 10 7 2 3 5" xfId="5726" xr:uid="{60765C22-4E4C-411C-9967-8A42B9D5833C}"/>
    <cellStyle name="Comma 10 7 2 3 5 2" xfId="38478" xr:uid="{F297A45C-635C-4ABE-BB1D-90E860EE1155}"/>
    <cellStyle name="Comma 10 7 2 3 6" xfId="13438" xr:uid="{70CEDCAD-2325-49C4-88D0-3F843F707B05}"/>
    <cellStyle name="Comma 10 7 2 3 6 2" xfId="46190" xr:uid="{8D84D377-C612-4B26-98D8-77D320FB1307}"/>
    <cellStyle name="Comma 10 7 2 3 7" xfId="21145" xr:uid="{7EBE6FC0-F330-47F3-8EBF-69E32FB52352}"/>
    <cellStyle name="Comma 10 7 2 3 7 2" xfId="53896" xr:uid="{0DE7B77F-173A-43AA-B88D-E909466E0E29}"/>
    <cellStyle name="Comma 10 7 2 3 8" xfId="36551" xr:uid="{0754377A-9C14-4D6B-BBDD-84E723B9F7A0}"/>
    <cellStyle name="Comma 10 7 2 3 9" xfId="28849" xr:uid="{C5EA0813-0D89-4BCC-81BA-17E82C750126}"/>
    <cellStyle name="Comma 10 7 2 4" xfId="6900" xr:uid="{DA024DEC-B1AB-43C6-8095-F2E0B02E06DA}"/>
    <cellStyle name="Comma 10 7 2 4 2" xfId="14608" xr:uid="{2A04D7A1-7ECB-49E7-B3E0-7FF96B247835}"/>
    <cellStyle name="Comma 10 7 2 4 2 2" xfId="47360" xr:uid="{C08DBD37-72E2-4EC5-AA8A-FA647F88843D}"/>
    <cellStyle name="Comma 10 7 2 4 3" xfId="22315" xr:uid="{76ECED0E-8129-4CF6-AAB4-71DA6DE7F536}"/>
    <cellStyle name="Comma 10 7 2 4 3 2" xfId="55066" xr:uid="{E742500A-C745-46B9-99E9-30FBA4B25D01}"/>
    <cellStyle name="Comma 10 7 2 4 4" xfId="39652" xr:uid="{8EF7F7F5-6808-431A-82BE-D24ED7899C6F}"/>
    <cellStyle name="Comma 10 7 2 4 5" xfId="30019" xr:uid="{A6B500E2-70F7-48B3-B008-B431BADA398D}"/>
    <cellStyle name="Comma 10 7 2 5" xfId="8827" xr:uid="{3C0D99E6-2855-482C-A2D5-B48921C40EFB}"/>
    <cellStyle name="Comma 10 7 2 5 2" xfId="16532" xr:uid="{BCCD4E63-C31E-468D-AC0C-84D069427323}"/>
    <cellStyle name="Comma 10 7 2 5 2 2" xfId="49284" xr:uid="{9763BB99-861B-4E4F-85D5-DC93207F74C5}"/>
    <cellStyle name="Comma 10 7 2 5 3" xfId="24239" xr:uid="{A3BE1C94-61C1-48A9-9F11-1F879967A5FB}"/>
    <cellStyle name="Comma 10 7 2 5 3 2" xfId="56990" xr:uid="{994EFDE1-350C-4D14-ABF3-617A935765EF}"/>
    <cellStyle name="Comma 10 7 2 5 4" xfId="41579" xr:uid="{D0ADC522-DFFE-459B-B5FF-560B42009F2C}"/>
    <cellStyle name="Comma 10 7 2 5 5" xfId="31943" xr:uid="{04B9F04D-3D79-4E07-AA88-628F75F9B49D}"/>
    <cellStyle name="Comma 10 7 2 6" xfId="10753" xr:uid="{108E7DD0-6EBB-48D5-8008-55B03F873BFB}"/>
    <cellStyle name="Comma 10 7 2 6 2" xfId="18458" xr:uid="{1043FFA7-30B6-4642-A28A-C7C0A4D8EFE2}"/>
    <cellStyle name="Comma 10 7 2 6 2 2" xfId="51210" xr:uid="{CEAA2E5C-8DFF-4324-8A88-F22AA7BF848C}"/>
    <cellStyle name="Comma 10 7 2 6 3" xfId="26165" xr:uid="{13D5550F-F90F-4412-95CD-1873A53B07F2}"/>
    <cellStyle name="Comma 10 7 2 6 3 2" xfId="58916" xr:uid="{3FE41957-51A0-49E0-B2E5-446FA78F6C7D}"/>
    <cellStyle name="Comma 10 7 2 6 4" xfId="43505" xr:uid="{D48F5103-1D51-4130-83C0-A9AA522F80F9}"/>
    <cellStyle name="Comma 10 7 2 6 5" xfId="33869" xr:uid="{D5FA1F73-778A-48DD-ABE6-92F50F128C9C}"/>
    <cellStyle name="Comma 10 7 2 7" xfId="4971" xr:uid="{54B51409-877B-484F-9A1B-DD4FB0AA774C}"/>
    <cellStyle name="Comma 10 7 2 7 2" xfId="37723" xr:uid="{A0335152-6131-4FFC-8496-60E048EADB13}"/>
    <cellStyle name="Comma 10 7 2 8" xfId="12683" xr:uid="{52D4473C-1328-42B1-A8EA-9AFC11299967}"/>
    <cellStyle name="Comma 10 7 2 8 2" xfId="45435" xr:uid="{6441193B-13E4-42E3-92F9-F480A5684BDB}"/>
    <cellStyle name="Comma 10 7 2 9" xfId="20391" xr:uid="{56952277-19F7-4238-B9B5-33A80DB82DD3}"/>
    <cellStyle name="Comma 10 7 2 9 2" xfId="53142" xr:uid="{D48048A7-13BA-4EE6-A23A-059398D76401}"/>
    <cellStyle name="Comma 10 7 20" xfId="6891" xr:uid="{E110BD7F-53C6-4DD0-8478-7B798803A9C1}"/>
    <cellStyle name="Comma 10 7 20 2" xfId="14599" xr:uid="{C198DEA4-9F36-42FB-9F27-CD08B8ADE209}"/>
    <cellStyle name="Comma 10 7 20 2 2" xfId="47351" xr:uid="{7EDB5422-4C9B-4B1B-BEE9-C8C0B744F341}"/>
    <cellStyle name="Comma 10 7 20 3" xfId="22306" xr:uid="{37F0007F-AA4C-4B63-A099-6A6940F7E24E}"/>
    <cellStyle name="Comma 10 7 20 3 2" xfId="55057" xr:uid="{1A3F2151-F92B-49C7-851B-18695835A987}"/>
    <cellStyle name="Comma 10 7 20 4" xfId="39643" xr:uid="{8FD27AFE-D75E-42EA-A01F-58FB4315FD2C}"/>
    <cellStyle name="Comma 10 7 20 5" xfId="30010" xr:uid="{95087628-9DA0-4388-830A-E156E196CDBF}"/>
    <cellStyle name="Comma 10 7 21" xfId="8818" xr:uid="{17558C0B-DF0A-4A91-AC40-C744F98A8F56}"/>
    <cellStyle name="Comma 10 7 21 2" xfId="16523" xr:uid="{C8A7A654-CDF1-49AA-90FB-3C1232B6F5F2}"/>
    <cellStyle name="Comma 10 7 21 2 2" xfId="49275" xr:uid="{4DBBA661-7222-4ECC-B583-E6F382B3E643}"/>
    <cellStyle name="Comma 10 7 21 3" xfId="24230" xr:uid="{FE9739AF-7CBF-44D3-85C2-957222BA336B}"/>
    <cellStyle name="Comma 10 7 21 3 2" xfId="56981" xr:uid="{15163C2B-746F-4AC7-A769-6E5CB26C831F}"/>
    <cellStyle name="Comma 10 7 21 4" xfId="41570" xr:uid="{DECD5C03-2D6B-49CF-96D5-0CF01C1A4950}"/>
    <cellStyle name="Comma 10 7 21 5" xfId="31934" xr:uid="{9E0AB37B-27E6-4256-A12B-4EAA87C4096A}"/>
    <cellStyle name="Comma 10 7 22" xfId="10744" xr:uid="{835ADD1B-F280-48C7-B615-5EA29FBF3425}"/>
    <cellStyle name="Comma 10 7 22 2" xfId="18449" xr:uid="{E50DD73D-6988-47BE-B4F9-0D6667AF6111}"/>
    <cellStyle name="Comma 10 7 22 2 2" xfId="51201" xr:uid="{476DDAA7-0C10-4A48-8DC7-D22E67BB0471}"/>
    <cellStyle name="Comma 10 7 22 3" xfId="26156" xr:uid="{3BB7613D-A334-4B12-93BC-DDA5390109EF}"/>
    <cellStyle name="Comma 10 7 22 3 2" xfId="58907" xr:uid="{D1CFB563-B88C-46DE-9CC5-AFD95A653B1F}"/>
    <cellStyle name="Comma 10 7 22 4" xfId="43496" xr:uid="{814E495C-8E53-4755-8DAD-7C5FCE4EE80F}"/>
    <cellStyle name="Comma 10 7 22 5" xfId="33860" xr:uid="{0C62B3B9-A248-4C85-9412-A200DB2FD0CA}"/>
    <cellStyle name="Comma 10 7 23" xfId="4962" xr:uid="{8A72D1BF-FEBE-4B24-BA70-CB4CE96B6F5F}"/>
    <cellStyle name="Comma 10 7 23 2" xfId="37714" xr:uid="{ADDEABF8-AB9E-4079-8D61-77E938BCD32E}"/>
    <cellStyle name="Comma 10 7 24" xfId="12674" xr:uid="{BED7FB72-F97E-4D29-ACA3-FF70FED0FF08}"/>
    <cellStyle name="Comma 10 7 24 2" xfId="45426" xr:uid="{77BD45AC-0357-4390-9FC8-40B29F881A59}"/>
    <cellStyle name="Comma 10 7 25" xfId="20382" xr:uid="{F3EF4CAA-0C3C-4286-9F1C-26AB1B3F67FA}"/>
    <cellStyle name="Comma 10 7 25 2" xfId="53133" xr:uid="{836C90A5-AE84-463B-8700-6A4C5D7BBF96}"/>
    <cellStyle name="Comma 10 7 26" xfId="35788" xr:uid="{A819E090-2478-4159-BF2C-61A1AFE82C4E}"/>
    <cellStyle name="Comma 10 7 27" xfId="28086" xr:uid="{D52BAA32-3BA5-419D-A409-04420E8935DD}"/>
    <cellStyle name="Comma 10 7 28" xfId="2975" xr:uid="{725FA387-0254-4D09-99BA-110044DAF292}"/>
    <cellStyle name="Comma 10 7 29" xfId="60559" xr:uid="{B84696C1-F830-4B2B-8552-5D889994F9D1}"/>
    <cellStyle name="Comma 10 7 3" xfId="757" xr:uid="{334A79A1-D717-416C-9041-9A4F5BD490DB}"/>
    <cellStyle name="Comma 10 7 3 10" xfId="35798" xr:uid="{39DE7DAA-5E15-41F6-A371-31DC4FEA713F}"/>
    <cellStyle name="Comma 10 7 3 11" xfId="28096" xr:uid="{39C4EE2D-F94E-4AA7-BF22-58F76D80EFD8}"/>
    <cellStyle name="Comma 10 7 3 12" xfId="2985" xr:uid="{67689FA6-F241-4B25-A46E-366E28F35596}"/>
    <cellStyle name="Comma 10 7 3 13" xfId="60569" xr:uid="{BB14B95B-954F-42C6-84BE-9AF3D260F905}"/>
    <cellStyle name="Comma 10 7 3 2" xfId="2269" xr:uid="{04CB8103-5AD4-4D3C-AEBD-E5588C57FD05}"/>
    <cellStyle name="Comma 10 7 3 2 10" xfId="28454" xr:uid="{2F145CB1-CD9B-4806-8C72-04858F9138ED}"/>
    <cellStyle name="Comma 10 7 3 2 11" xfId="3394" xr:uid="{1656E185-0D70-4668-A3C8-304A240488ED}"/>
    <cellStyle name="Comma 10 7 3 2 12" xfId="61285" xr:uid="{54F9F246-8592-4091-A78C-1E23D6AE5480}"/>
    <cellStyle name="Comma 10 7 3 2 2" xfId="4240" xr:uid="{94C36B87-05A6-4BBC-B4F5-4C3FFD65A76B}"/>
    <cellStyle name="Comma 10 7 3 2 2 2" xfId="8103" xr:uid="{187AF1C9-FB61-415B-B9C9-8178565BF7B9}"/>
    <cellStyle name="Comma 10 7 3 2 2 2 2" xfId="15808" xr:uid="{5C30746B-7902-4EC5-BC26-515DCCC7B545}"/>
    <cellStyle name="Comma 10 7 3 2 2 2 2 2" xfId="48560" xr:uid="{D2B7D662-E548-47E8-A277-FA9C7B5A9E5C}"/>
    <cellStyle name="Comma 10 7 3 2 2 2 3" xfId="23515" xr:uid="{317A00E5-58DF-4C57-83C5-632FDB3D1B59}"/>
    <cellStyle name="Comma 10 7 3 2 2 2 3 2" xfId="56266" xr:uid="{F4FFF569-23EA-4119-A304-378C6798308C}"/>
    <cellStyle name="Comma 10 7 3 2 2 2 4" xfId="40855" xr:uid="{B72B2F7C-8ECB-4BDC-9F27-C91559E08809}"/>
    <cellStyle name="Comma 10 7 3 2 2 2 5" xfId="31219" xr:uid="{A1A80F3E-B9AA-4207-A40E-0B4BA3A67763}"/>
    <cellStyle name="Comma 10 7 3 2 2 3" xfId="10028" xr:uid="{553C09D7-4F3C-4FF7-A804-023B91485B6C}"/>
    <cellStyle name="Comma 10 7 3 2 2 3 2" xfId="17733" xr:uid="{165EA5CA-1758-4E7A-AEE6-ED1EB3DE258D}"/>
    <cellStyle name="Comma 10 7 3 2 2 3 2 2" xfId="50485" xr:uid="{700F2BF0-498B-4BD8-B63F-171AB49FA90A}"/>
    <cellStyle name="Comma 10 7 3 2 2 3 3" xfId="25440" xr:uid="{12BEE49D-2880-426C-B9C3-8CD0D424095C}"/>
    <cellStyle name="Comma 10 7 3 2 2 3 3 2" xfId="58191" xr:uid="{DAE16406-3EBF-4000-87E9-4E59BF749C6C}"/>
    <cellStyle name="Comma 10 7 3 2 2 3 4" xfId="42780" xr:uid="{99C114B7-F535-4131-AFB3-D4491340EB56}"/>
    <cellStyle name="Comma 10 7 3 2 2 3 5" xfId="33144" xr:uid="{65E8010A-D1BF-413D-86AC-CEEC9CFCA862}"/>
    <cellStyle name="Comma 10 7 3 2 2 4" xfId="11955" xr:uid="{97E0442A-EAD1-4775-B1AC-23EEE0F0C319}"/>
    <cellStyle name="Comma 10 7 3 2 2 4 2" xfId="19660" xr:uid="{2CD83D6D-46D9-48E8-8BEE-3AAE8B182935}"/>
    <cellStyle name="Comma 10 7 3 2 2 4 2 2" xfId="52412" xr:uid="{DD9B28FC-E8ED-4B73-B1F8-49C937D046AC}"/>
    <cellStyle name="Comma 10 7 3 2 2 4 3" xfId="27367" xr:uid="{19FF7A6F-DBF3-404D-AE9D-1F8FC1AEF844}"/>
    <cellStyle name="Comma 10 7 3 2 2 4 3 2" xfId="60118" xr:uid="{E93A595D-B557-4F5C-B338-4231C1D3814A}"/>
    <cellStyle name="Comma 10 7 3 2 2 4 4" xfId="44707" xr:uid="{2171ED59-A02F-4CF6-BE71-0B8386B798C1}"/>
    <cellStyle name="Comma 10 7 3 2 2 4 5" xfId="35071" xr:uid="{891B9917-8B81-4983-81B8-D3D4EE31FFB0}"/>
    <cellStyle name="Comma 10 7 3 2 2 5" xfId="6172" xr:uid="{2106FB1B-39D9-4D8B-BA9E-5D52FC1835E7}"/>
    <cellStyle name="Comma 10 7 3 2 2 5 2" xfId="38924" xr:uid="{8948477B-2E94-4570-9C34-E96AF624BC46}"/>
    <cellStyle name="Comma 10 7 3 2 2 6" xfId="13884" xr:uid="{33EFC0CD-C5C4-4687-89C8-472FE7A21450}"/>
    <cellStyle name="Comma 10 7 3 2 2 6 2" xfId="46636" xr:uid="{D36D66F5-4EE9-4F76-A5F3-E5EF99689FC7}"/>
    <cellStyle name="Comma 10 7 3 2 2 7" xfId="21591" xr:uid="{8C19720C-CC02-450B-92EE-31C0A59AA584}"/>
    <cellStyle name="Comma 10 7 3 2 2 7 2" xfId="54342" xr:uid="{ED4D8D2E-70FF-42EC-85D3-FB571824D739}"/>
    <cellStyle name="Comma 10 7 3 2 2 8" xfId="36997" xr:uid="{033A5799-CAC5-438B-8EEA-497B64122E13}"/>
    <cellStyle name="Comma 10 7 3 2 2 9" xfId="29295" xr:uid="{1CAD6FFF-20D3-4338-92DB-9797A8CC3764}"/>
    <cellStyle name="Comma 10 7 3 2 3" xfId="7262" xr:uid="{C851B04F-9579-4D28-A1DF-718659BD5F01}"/>
    <cellStyle name="Comma 10 7 3 2 3 2" xfId="14967" xr:uid="{6A9F3E50-5B08-46A0-8547-5FBA1F7E9A03}"/>
    <cellStyle name="Comma 10 7 3 2 3 2 2" xfId="47719" xr:uid="{E3154836-FAC1-4865-B73A-02726296C8DB}"/>
    <cellStyle name="Comma 10 7 3 2 3 3" xfId="22674" xr:uid="{5BC2EDFC-978A-42DB-8340-1D0DB050BD87}"/>
    <cellStyle name="Comma 10 7 3 2 3 3 2" xfId="55425" xr:uid="{D23D5C46-D009-416E-AF6F-5486B6C0AE64}"/>
    <cellStyle name="Comma 10 7 3 2 3 4" xfId="40014" xr:uid="{46935841-D9FE-4B44-A5BF-12DBAD8D4188}"/>
    <cellStyle name="Comma 10 7 3 2 3 5" xfId="30378" xr:uid="{B3FA6A5F-8BBD-44C2-8E8E-A539ED62DB7D}"/>
    <cellStyle name="Comma 10 7 3 2 4" xfId="9187" xr:uid="{65D261C2-96AD-47E4-B279-9633A4D6F83F}"/>
    <cellStyle name="Comma 10 7 3 2 4 2" xfId="16892" xr:uid="{32878CF5-19B2-4DEA-99C3-1FA30A60956C}"/>
    <cellStyle name="Comma 10 7 3 2 4 2 2" xfId="49644" xr:uid="{80AC3547-5E34-436B-95DC-0C709B603D05}"/>
    <cellStyle name="Comma 10 7 3 2 4 3" xfId="24599" xr:uid="{B5D222EE-CB70-4A2A-9166-0F6363D3EBEE}"/>
    <cellStyle name="Comma 10 7 3 2 4 3 2" xfId="57350" xr:uid="{1F22F63C-F657-46EA-97CD-6CE9C01F41F7}"/>
    <cellStyle name="Comma 10 7 3 2 4 4" xfId="41939" xr:uid="{D92FEF53-C9C8-4982-82E1-AE34EDBD00A8}"/>
    <cellStyle name="Comma 10 7 3 2 4 5" xfId="32303" xr:uid="{D6496AC7-AF76-43F2-8CE3-9C686E2F3F6E}"/>
    <cellStyle name="Comma 10 7 3 2 5" xfId="11114" xr:uid="{F9114843-6BE2-4562-9030-7DA0785242FE}"/>
    <cellStyle name="Comma 10 7 3 2 5 2" xfId="18819" xr:uid="{5F538FC6-D4CA-4313-AE8E-A5D90F6B5757}"/>
    <cellStyle name="Comma 10 7 3 2 5 2 2" xfId="51571" xr:uid="{3BD1B587-4215-41CF-88A8-89EEC5F4D292}"/>
    <cellStyle name="Comma 10 7 3 2 5 3" xfId="26526" xr:uid="{4CA54420-EC1D-4034-A076-F452A6906C97}"/>
    <cellStyle name="Comma 10 7 3 2 5 3 2" xfId="59277" xr:uid="{43D8539E-7E79-426F-B905-BB17CE023B2C}"/>
    <cellStyle name="Comma 10 7 3 2 5 4" xfId="43866" xr:uid="{B22E836D-2A06-4156-BA62-04B1C4EAA4DF}"/>
    <cellStyle name="Comma 10 7 3 2 5 5" xfId="34230" xr:uid="{8F9721B9-2E9B-4744-BA40-EF2E2E3A60B0}"/>
    <cellStyle name="Comma 10 7 3 2 6" xfId="5331" xr:uid="{3D9056B8-F011-4409-9AD0-70DDD0D1811E}"/>
    <cellStyle name="Comma 10 7 3 2 6 2" xfId="38083" xr:uid="{11D008A4-AD97-48F6-8EB9-0FF4EBA464BD}"/>
    <cellStyle name="Comma 10 7 3 2 7" xfId="13043" xr:uid="{5F443230-9FB8-4AC9-88CC-47B1B79AA9C9}"/>
    <cellStyle name="Comma 10 7 3 2 7 2" xfId="45795" xr:uid="{DF7BFBBF-65C3-4050-B1BB-B27D0E4BDE24}"/>
    <cellStyle name="Comma 10 7 3 2 8" xfId="20750" xr:uid="{0C8DA394-3D42-4BDE-8A22-07CE017F49DC}"/>
    <cellStyle name="Comma 10 7 3 2 8 2" xfId="53501" xr:uid="{3724E2B8-124C-4E73-B520-949DBBB47FA8}"/>
    <cellStyle name="Comma 10 7 3 2 9" xfId="36156" xr:uid="{1CFA8B63-8F96-4FBF-922D-5D7E2CB36DF2}"/>
    <cellStyle name="Comma 10 7 3 3" xfId="3790" xr:uid="{D70E3AC0-47DA-4F48-B471-3937A510711B}"/>
    <cellStyle name="Comma 10 7 3 3 2" xfId="7658" xr:uid="{A0815936-73F1-4569-9FBE-2CA36E5FED6C}"/>
    <cellStyle name="Comma 10 7 3 3 2 2" xfId="15363" xr:uid="{3192A6DE-EA81-484D-B188-3673FBB37D4E}"/>
    <cellStyle name="Comma 10 7 3 3 2 2 2" xfId="48115" xr:uid="{1B8B756D-D579-45C4-B532-C3CD61CEAE0F}"/>
    <cellStyle name="Comma 10 7 3 3 2 3" xfId="23070" xr:uid="{D40B6925-72FA-4845-9969-907FBAE62A20}"/>
    <cellStyle name="Comma 10 7 3 3 2 3 2" xfId="55821" xr:uid="{FD8E6F70-7E06-48FF-89DF-7911630EE18B}"/>
    <cellStyle name="Comma 10 7 3 3 2 4" xfId="40410" xr:uid="{93675BFC-025C-453F-921F-8EF0FA3CCB91}"/>
    <cellStyle name="Comma 10 7 3 3 2 5" xfId="30774" xr:uid="{B6690F5B-9279-405F-8C6C-5CEE5179ED04}"/>
    <cellStyle name="Comma 10 7 3 3 3" xfId="9583" xr:uid="{A932D484-2926-4B26-B916-8B0D061288D2}"/>
    <cellStyle name="Comma 10 7 3 3 3 2" xfId="17288" xr:uid="{D2B8A120-C549-4718-ABB1-F515DB0728D5}"/>
    <cellStyle name="Comma 10 7 3 3 3 2 2" xfId="50040" xr:uid="{9AF23B3D-D776-4DC9-80C0-137BA1B29596}"/>
    <cellStyle name="Comma 10 7 3 3 3 3" xfId="24995" xr:uid="{4B631F3A-23A5-4E9E-80BD-A667294FC675}"/>
    <cellStyle name="Comma 10 7 3 3 3 3 2" xfId="57746" xr:uid="{973499B9-E92C-4132-AF44-DC694F857772}"/>
    <cellStyle name="Comma 10 7 3 3 3 4" xfId="42335" xr:uid="{9CCEF4A3-CFFE-42A3-9AAD-0EA7E29FF9BE}"/>
    <cellStyle name="Comma 10 7 3 3 3 5" xfId="32699" xr:uid="{7421E1EF-FD99-4F21-A122-2EF686D02707}"/>
    <cellStyle name="Comma 10 7 3 3 4" xfId="11510" xr:uid="{FB71D326-C9FB-4D8A-BD54-A862C42E5521}"/>
    <cellStyle name="Comma 10 7 3 3 4 2" xfId="19215" xr:uid="{AD3EDC02-1515-4597-9B88-619074BFF325}"/>
    <cellStyle name="Comma 10 7 3 3 4 2 2" xfId="51967" xr:uid="{BB8512A1-645E-4FDE-AE1B-EEF44B1D112B}"/>
    <cellStyle name="Comma 10 7 3 3 4 3" xfId="26922" xr:uid="{FE25DDDE-65A7-4DB9-9649-FBECAE53E25E}"/>
    <cellStyle name="Comma 10 7 3 3 4 3 2" xfId="59673" xr:uid="{A3B3B79A-A0A6-45E7-AE12-B3CF9EEE79F9}"/>
    <cellStyle name="Comma 10 7 3 3 4 4" xfId="44262" xr:uid="{5C0E134C-71F6-4343-A98D-C2465F601B68}"/>
    <cellStyle name="Comma 10 7 3 3 4 5" xfId="34626" xr:uid="{36B98EB2-C93B-42F0-B596-00819BA47071}"/>
    <cellStyle name="Comma 10 7 3 3 5" xfId="5727" xr:uid="{32406DAE-AC07-48A5-9408-D3499A43319B}"/>
    <cellStyle name="Comma 10 7 3 3 5 2" xfId="38479" xr:uid="{57251727-10C9-48D3-8D29-E92E086F8B96}"/>
    <cellStyle name="Comma 10 7 3 3 6" xfId="13439" xr:uid="{81307DBD-8139-476A-8410-5625BCD3EA6E}"/>
    <cellStyle name="Comma 10 7 3 3 6 2" xfId="46191" xr:uid="{8A6113BD-4B55-4B72-A94E-44087831599C}"/>
    <cellStyle name="Comma 10 7 3 3 7" xfId="21146" xr:uid="{0BFE8AB8-01D0-4EEE-A798-E995268287A5}"/>
    <cellStyle name="Comma 10 7 3 3 7 2" xfId="53897" xr:uid="{F456FF2F-C8FA-450E-9590-9C5C814DE25E}"/>
    <cellStyle name="Comma 10 7 3 3 8" xfId="36552" xr:uid="{307242A5-91D7-4BD9-BBF1-B04DA37E86C4}"/>
    <cellStyle name="Comma 10 7 3 3 9" xfId="28850" xr:uid="{26FE3818-83F3-46CB-A565-51A56EE72B4F}"/>
    <cellStyle name="Comma 10 7 3 4" xfId="6901" xr:uid="{4E73AAA2-B0D9-405C-8E7F-C231D29A186C}"/>
    <cellStyle name="Comma 10 7 3 4 2" xfId="14609" xr:uid="{B66098AF-C8CA-4879-AECA-BF4B33E1E9DF}"/>
    <cellStyle name="Comma 10 7 3 4 2 2" xfId="47361" xr:uid="{BD1A2B58-A9F5-40CF-AFEB-C878A3CC65F2}"/>
    <cellStyle name="Comma 10 7 3 4 3" xfId="22316" xr:uid="{3160A19E-0438-4969-8740-DAC5374F301D}"/>
    <cellStyle name="Comma 10 7 3 4 3 2" xfId="55067" xr:uid="{B995048F-3412-44F0-8510-98ED2B8DBAF3}"/>
    <cellStyle name="Comma 10 7 3 4 4" xfId="39653" xr:uid="{D3D11A86-E0CD-4F97-B943-1E6D0C243901}"/>
    <cellStyle name="Comma 10 7 3 4 5" xfId="30020" xr:uid="{11CBAC49-CFE1-44FB-86D9-60A6F6A0CB5E}"/>
    <cellStyle name="Comma 10 7 3 5" xfId="8828" xr:uid="{3DCFA25E-12B7-4ED6-9270-B0BB83811CF5}"/>
    <cellStyle name="Comma 10 7 3 5 2" xfId="16533" xr:uid="{F526DC85-DDE0-4497-8D91-49172FAC3D7D}"/>
    <cellStyle name="Comma 10 7 3 5 2 2" xfId="49285" xr:uid="{8AA0DAF1-44A1-491B-86FA-3B2DEE136F92}"/>
    <cellStyle name="Comma 10 7 3 5 3" xfId="24240" xr:uid="{A05DB370-2502-4C9A-A623-B8047BA73C98}"/>
    <cellStyle name="Comma 10 7 3 5 3 2" xfId="56991" xr:uid="{D5F3432E-6706-4F7E-9047-2B8A4BCFBD2B}"/>
    <cellStyle name="Comma 10 7 3 5 4" xfId="41580" xr:uid="{3881F6E8-D28C-4EA8-83B8-62CA42CAB671}"/>
    <cellStyle name="Comma 10 7 3 5 5" xfId="31944" xr:uid="{03D4B226-C348-42D5-9F8A-760DBAD5DD9C}"/>
    <cellStyle name="Comma 10 7 3 6" xfId="10754" xr:uid="{FFEE1C28-1211-4F45-B665-F20D04B91188}"/>
    <cellStyle name="Comma 10 7 3 6 2" xfId="18459" xr:uid="{D481139C-2C3C-4EA3-B522-E3D7340F4AA3}"/>
    <cellStyle name="Comma 10 7 3 6 2 2" xfId="51211" xr:uid="{F0BA5715-10A7-4F5C-ADF8-30A8245CA27A}"/>
    <cellStyle name="Comma 10 7 3 6 3" xfId="26166" xr:uid="{B4221D40-F151-49A3-B0AE-916B78210D0B}"/>
    <cellStyle name="Comma 10 7 3 6 3 2" xfId="58917" xr:uid="{88615D40-58AD-4B4D-BF59-3C2DE477C835}"/>
    <cellStyle name="Comma 10 7 3 6 4" xfId="43506" xr:uid="{52C835A1-3860-4FAB-BC21-B84CC7B70AC1}"/>
    <cellStyle name="Comma 10 7 3 6 5" xfId="33870" xr:uid="{07CD3EC2-570F-4A02-9570-AB2B2A25BA80}"/>
    <cellStyle name="Comma 10 7 3 7" xfId="4972" xr:uid="{B20FD411-D1DC-4778-B315-A92AA26F5733}"/>
    <cellStyle name="Comma 10 7 3 7 2" xfId="37724" xr:uid="{6926BDFE-BFF0-453B-A780-DC19A956FA53}"/>
    <cellStyle name="Comma 10 7 3 8" xfId="12684" xr:uid="{FDC7A8F2-AED8-4BC8-A07B-1FCF858D7D84}"/>
    <cellStyle name="Comma 10 7 3 8 2" xfId="45436" xr:uid="{5098D86A-BA5A-4AB3-857C-17F9CE15D75E}"/>
    <cellStyle name="Comma 10 7 3 9" xfId="20392" xr:uid="{EF428523-7591-43D0-807F-73C25C252736}"/>
    <cellStyle name="Comma 10 7 3 9 2" xfId="53143" xr:uid="{0C6B302D-503A-4ECD-BA2A-B75D8E6C387D}"/>
    <cellStyle name="Comma 10 7 4" xfId="758" xr:uid="{BEAD37D7-F4E5-429C-A356-40C1AA7EFE6C}"/>
    <cellStyle name="Comma 10 7 4 10" xfId="35799" xr:uid="{46A269BE-8539-440F-9F3C-59A5521ACA69}"/>
    <cellStyle name="Comma 10 7 4 11" xfId="28097" xr:uid="{4B35C119-7CC6-473C-B79D-4FA016D9BAFA}"/>
    <cellStyle name="Comma 10 7 4 12" xfId="2986" xr:uid="{95E0B104-9832-4250-AE22-52F5FA4BB29E}"/>
    <cellStyle name="Comma 10 7 4 13" xfId="60570" xr:uid="{E2E54985-2ED0-41CC-AAA2-D9D4F6ACA7FB}"/>
    <cellStyle name="Comma 10 7 4 2" xfId="2270" xr:uid="{6ED45CBE-545C-4223-BC92-367007573583}"/>
    <cellStyle name="Comma 10 7 4 2 10" xfId="28455" xr:uid="{73292C20-C3B3-41F2-A03B-F569D4810DEF}"/>
    <cellStyle name="Comma 10 7 4 2 11" xfId="3395" xr:uid="{C8B63043-B4BA-4839-BC70-2B1D28023BB8}"/>
    <cellStyle name="Comma 10 7 4 2 12" xfId="61286" xr:uid="{CD4D2B80-FAAD-4D7D-AAB7-D7E65EE9CF58}"/>
    <cellStyle name="Comma 10 7 4 2 2" xfId="4241" xr:uid="{322E2E98-2E4A-45D2-974A-A6CE806C814B}"/>
    <cellStyle name="Comma 10 7 4 2 2 2" xfId="8104" xr:uid="{E28A0F86-30D0-4A30-89C7-8BBDA4EDAB65}"/>
    <cellStyle name="Comma 10 7 4 2 2 2 2" xfId="15809" xr:uid="{CCFAADF5-A8D7-4DC0-B50A-6275AF0E8514}"/>
    <cellStyle name="Comma 10 7 4 2 2 2 2 2" xfId="48561" xr:uid="{AA7C032C-E025-4EDF-8080-0BCA9C7CC6BB}"/>
    <cellStyle name="Comma 10 7 4 2 2 2 3" xfId="23516" xr:uid="{CA85067D-14C0-4AEA-909E-20204BC06889}"/>
    <cellStyle name="Comma 10 7 4 2 2 2 3 2" xfId="56267" xr:uid="{1D77AC13-EE40-4963-B90B-4DE4EF995B11}"/>
    <cellStyle name="Comma 10 7 4 2 2 2 4" xfId="40856" xr:uid="{80138E82-F038-4B2D-85BC-E1C9224BA264}"/>
    <cellStyle name="Comma 10 7 4 2 2 2 5" xfId="31220" xr:uid="{442CECCA-B0CA-480A-BB4E-9175034FFD40}"/>
    <cellStyle name="Comma 10 7 4 2 2 3" xfId="10029" xr:uid="{D06A02D0-842E-4635-B668-B9F271462B71}"/>
    <cellStyle name="Comma 10 7 4 2 2 3 2" xfId="17734" xr:uid="{611A5169-C4ED-4685-B113-21539BF92B23}"/>
    <cellStyle name="Comma 10 7 4 2 2 3 2 2" xfId="50486" xr:uid="{082BCF8F-F943-46F6-9F5E-4614E81F2157}"/>
    <cellStyle name="Comma 10 7 4 2 2 3 3" xfId="25441" xr:uid="{A5CACB06-27E3-48C0-B68E-23104B3B9CC4}"/>
    <cellStyle name="Comma 10 7 4 2 2 3 3 2" xfId="58192" xr:uid="{80A74DC9-7C55-47BE-8F3C-744E7693FE14}"/>
    <cellStyle name="Comma 10 7 4 2 2 3 4" xfId="42781" xr:uid="{BF08C242-1A5B-4A31-94D2-7D38E94E3B65}"/>
    <cellStyle name="Comma 10 7 4 2 2 3 5" xfId="33145" xr:uid="{7858E0DD-023A-43D3-9448-A62C2571DB1C}"/>
    <cellStyle name="Comma 10 7 4 2 2 4" xfId="11956" xr:uid="{92C6EE64-CDA4-4FA0-A78F-6CBB95C7EDB0}"/>
    <cellStyle name="Comma 10 7 4 2 2 4 2" xfId="19661" xr:uid="{302E8410-1FAA-46D4-BC28-055CD1CD8277}"/>
    <cellStyle name="Comma 10 7 4 2 2 4 2 2" xfId="52413" xr:uid="{0BC83C86-B316-4F25-B4BF-CF83F2174BCB}"/>
    <cellStyle name="Comma 10 7 4 2 2 4 3" xfId="27368" xr:uid="{69702CDD-3BAA-4529-84A3-692C8777503D}"/>
    <cellStyle name="Comma 10 7 4 2 2 4 3 2" xfId="60119" xr:uid="{EDA1B1B2-F6C9-4675-ABCE-05EB186F5491}"/>
    <cellStyle name="Comma 10 7 4 2 2 4 4" xfId="44708" xr:uid="{AB26590D-11A1-4FE2-81C6-0001EB08F1E7}"/>
    <cellStyle name="Comma 10 7 4 2 2 4 5" xfId="35072" xr:uid="{17EF6A81-C97F-4E22-9E9B-18E7202ADA62}"/>
    <cellStyle name="Comma 10 7 4 2 2 5" xfId="6173" xr:uid="{1DFF839A-4DDD-4D26-8056-4F2C6D3DBBF1}"/>
    <cellStyle name="Comma 10 7 4 2 2 5 2" xfId="38925" xr:uid="{128F22BD-F26B-4547-8EA4-CF606FBD939F}"/>
    <cellStyle name="Comma 10 7 4 2 2 6" xfId="13885" xr:uid="{06466A50-5E37-4CB4-8C12-81742BD30B71}"/>
    <cellStyle name="Comma 10 7 4 2 2 6 2" xfId="46637" xr:uid="{667926A5-A235-429D-8C2E-C24C28C345AA}"/>
    <cellStyle name="Comma 10 7 4 2 2 7" xfId="21592" xr:uid="{24B8B5FA-2AE0-4F34-A2BE-E484F9557055}"/>
    <cellStyle name="Comma 10 7 4 2 2 7 2" xfId="54343" xr:uid="{D958F29E-A3E7-4ACB-9B6F-E89C7232C9CD}"/>
    <cellStyle name="Comma 10 7 4 2 2 8" xfId="36998" xr:uid="{67F115FC-4BCE-4609-AA52-0F327FDBA1B2}"/>
    <cellStyle name="Comma 10 7 4 2 2 9" xfId="29296" xr:uid="{E0BEB360-B7E0-4923-9222-6ECE1B45F062}"/>
    <cellStyle name="Comma 10 7 4 2 3" xfId="7263" xr:uid="{AF213412-2BE3-47FB-936E-A3C4AF25E8D9}"/>
    <cellStyle name="Comma 10 7 4 2 3 2" xfId="14968" xr:uid="{90E4F807-A9B6-4D13-99FF-A9ACCAA2307F}"/>
    <cellStyle name="Comma 10 7 4 2 3 2 2" xfId="47720" xr:uid="{9031986E-F92F-4C2B-AE0F-AD7A45A29F8F}"/>
    <cellStyle name="Comma 10 7 4 2 3 3" xfId="22675" xr:uid="{F2537A45-01C4-4157-BCE5-1DB64A3B9424}"/>
    <cellStyle name="Comma 10 7 4 2 3 3 2" xfId="55426" xr:uid="{0A725DF2-A811-4F70-9DAD-A7AE7B170369}"/>
    <cellStyle name="Comma 10 7 4 2 3 4" xfId="40015" xr:uid="{C10B17D4-FBA5-4D2D-B2D1-BE08345339E9}"/>
    <cellStyle name="Comma 10 7 4 2 3 5" xfId="30379" xr:uid="{35DF457E-7F0B-4A1E-B669-AC0283F14901}"/>
    <cellStyle name="Comma 10 7 4 2 4" xfId="9188" xr:uid="{4BC21CCC-F46B-4C60-8EA6-EE2BCCE7EEFD}"/>
    <cellStyle name="Comma 10 7 4 2 4 2" xfId="16893" xr:uid="{A43845BA-A65B-40F3-A19E-F3740413047C}"/>
    <cellStyle name="Comma 10 7 4 2 4 2 2" xfId="49645" xr:uid="{98D1CC79-9E97-4744-8990-C4D4B0B68CE6}"/>
    <cellStyle name="Comma 10 7 4 2 4 3" xfId="24600" xr:uid="{DB88A243-0761-443B-A4E6-45E6B1A46CA8}"/>
    <cellStyle name="Comma 10 7 4 2 4 3 2" xfId="57351" xr:uid="{F72434CA-126C-419E-8AD9-8913BB73926D}"/>
    <cellStyle name="Comma 10 7 4 2 4 4" xfId="41940" xr:uid="{16C7B7BF-9222-4AFD-9007-F4E7EE8E17E6}"/>
    <cellStyle name="Comma 10 7 4 2 4 5" xfId="32304" xr:uid="{9A41F02D-F9C7-4CB7-B9CB-3DEACBD073AE}"/>
    <cellStyle name="Comma 10 7 4 2 5" xfId="11115" xr:uid="{2E6D8560-2332-4D89-BFFC-E96F64C49DE1}"/>
    <cellStyle name="Comma 10 7 4 2 5 2" xfId="18820" xr:uid="{05187562-8769-498A-A615-4486B4A086BA}"/>
    <cellStyle name="Comma 10 7 4 2 5 2 2" xfId="51572" xr:uid="{94A4541D-C4A5-42DB-A2D4-4F5CFF5DC7AA}"/>
    <cellStyle name="Comma 10 7 4 2 5 3" xfId="26527" xr:uid="{D0AE132C-25BA-419B-B2C7-01345DCE3412}"/>
    <cellStyle name="Comma 10 7 4 2 5 3 2" xfId="59278" xr:uid="{67369AA5-C302-446A-B2BB-375E34833591}"/>
    <cellStyle name="Comma 10 7 4 2 5 4" xfId="43867" xr:uid="{2512524C-0965-4267-BEF6-612E509E5C03}"/>
    <cellStyle name="Comma 10 7 4 2 5 5" xfId="34231" xr:uid="{EADAD5BD-E5C1-47E7-9F09-A985E730F6EA}"/>
    <cellStyle name="Comma 10 7 4 2 6" xfId="5332" xr:uid="{D7CEB477-FCDB-4902-BA61-F32E920E3192}"/>
    <cellStyle name="Comma 10 7 4 2 6 2" xfId="38084" xr:uid="{50DF20F8-E758-47AC-898F-63441B592982}"/>
    <cellStyle name="Comma 10 7 4 2 7" xfId="13044" xr:uid="{ECBEEC28-69C6-4F75-AF5C-73B88D9D50C0}"/>
    <cellStyle name="Comma 10 7 4 2 7 2" xfId="45796" xr:uid="{B9177ADF-7CC7-4767-BD2D-A812AD9C591E}"/>
    <cellStyle name="Comma 10 7 4 2 8" xfId="20751" xr:uid="{47032611-98F4-4B62-9CC5-EECC16AA43A3}"/>
    <cellStyle name="Comma 10 7 4 2 8 2" xfId="53502" xr:uid="{460AACDA-BDA3-41C6-992B-5757A678F9FB}"/>
    <cellStyle name="Comma 10 7 4 2 9" xfId="36157" xr:uid="{EEFB16CB-9BF9-4F19-AB6D-D448C38FD51D}"/>
    <cellStyle name="Comma 10 7 4 3" xfId="3791" xr:uid="{F1AE0A61-CC50-48B0-BD11-B10F048EF981}"/>
    <cellStyle name="Comma 10 7 4 3 2" xfId="7659" xr:uid="{49BE5519-9657-46E8-B543-234010DC7AFD}"/>
    <cellStyle name="Comma 10 7 4 3 2 2" xfId="15364" xr:uid="{63257C2C-9EFE-4D18-BC56-25141AAFB738}"/>
    <cellStyle name="Comma 10 7 4 3 2 2 2" xfId="48116" xr:uid="{BB184AAB-03BD-4593-819B-ED16E7B7D84D}"/>
    <cellStyle name="Comma 10 7 4 3 2 3" xfId="23071" xr:uid="{B0120DC3-4B12-40CF-AA0B-954579E96D7C}"/>
    <cellStyle name="Comma 10 7 4 3 2 3 2" xfId="55822" xr:uid="{BF82996F-603F-49CA-A0B2-BD3C71BECE45}"/>
    <cellStyle name="Comma 10 7 4 3 2 4" xfId="40411" xr:uid="{76F43D73-180F-4158-A8F3-FABBD752ABB8}"/>
    <cellStyle name="Comma 10 7 4 3 2 5" xfId="30775" xr:uid="{235AD352-A830-4470-9073-1CFFA418866B}"/>
    <cellStyle name="Comma 10 7 4 3 3" xfId="9584" xr:uid="{50F03A85-3F13-40DB-B99A-2776010B3E40}"/>
    <cellStyle name="Comma 10 7 4 3 3 2" xfId="17289" xr:uid="{924912D7-5D85-4B2D-AD3E-E2A56D93C0CE}"/>
    <cellStyle name="Comma 10 7 4 3 3 2 2" xfId="50041" xr:uid="{7908D46F-3730-4799-86BB-6F04F15EE927}"/>
    <cellStyle name="Comma 10 7 4 3 3 3" xfId="24996" xr:uid="{894F0304-21AF-4877-88BF-1E3A8C53C81B}"/>
    <cellStyle name="Comma 10 7 4 3 3 3 2" xfId="57747" xr:uid="{6BABDE7C-7E8B-4D1E-BA0D-2303DE37A53D}"/>
    <cellStyle name="Comma 10 7 4 3 3 4" xfId="42336" xr:uid="{FBBF0825-E1D6-46C7-B01D-2C86C3CC456C}"/>
    <cellStyle name="Comma 10 7 4 3 3 5" xfId="32700" xr:uid="{71598669-E2AF-4924-A690-47DCD22E5A4A}"/>
    <cellStyle name="Comma 10 7 4 3 4" xfId="11511" xr:uid="{ADB34458-26F2-4446-9F68-FE07675130D3}"/>
    <cellStyle name="Comma 10 7 4 3 4 2" xfId="19216" xr:uid="{2782A351-FF31-49E2-B260-2135D0E65638}"/>
    <cellStyle name="Comma 10 7 4 3 4 2 2" xfId="51968" xr:uid="{0907E260-3CFB-45DE-AC49-CB3FA5A35DA6}"/>
    <cellStyle name="Comma 10 7 4 3 4 3" xfId="26923" xr:uid="{57CF2711-B432-4428-9F6E-06CDA8F731C5}"/>
    <cellStyle name="Comma 10 7 4 3 4 3 2" xfId="59674" xr:uid="{10CB6639-978B-4575-A60F-C9786CF7F499}"/>
    <cellStyle name="Comma 10 7 4 3 4 4" xfId="44263" xr:uid="{0BB0E99A-2749-4066-96F4-089C035425FE}"/>
    <cellStyle name="Comma 10 7 4 3 4 5" xfId="34627" xr:uid="{67D328BD-A021-4116-BEE2-1D741C1FC322}"/>
    <cellStyle name="Comma 10 7 4 3 5" xfId="5728" xr:uid="{41925B38-A039-4254-B158-373973F971E7}"/>
    <cellStyle name="Comma 10 7 4 3 5 2" xfId="38480" xr:uid="{858B4DA5-EE4E-4208-8C17-7707CB60F59C}"/>
    <cellStyle name="Comma 10 7 4 3 6" xfId="13440" xr:uid="{FD6AEA9B-6AB9-4F8F-AB5D-66ACD21D4661}"/>
    <cellStyle name="Comma 10 7 4 3 6 2" xfId="46192" xr:uid="{0B5D3336-9686-425D-BEA2-16AD6ADA1A22}"/>
    <cellStyle name="Comma 10 7 4 3 7" xfId="21147" xr:uid="{2168CB89-7A02-4A16-A2CC-DE5A24CC1826}"/>
    <cellStyle name="Comma 10 7 4 3 7 2" xfId="53898" xr:uid="{4B354336-2664-4D63-9ED0-DE9CC4476448}"/>
    <cellStyle name="Comma 10 7 4 3 8" xfId="36553" xr:uid="{57DF80F3-D154-430F-9D97-84AFB44CDB24}"/>
    <cellStyle name="Comma 10 7 4 3 9" xfId="28851" xr:uid="{948DF451-8A99-4928-AAA5-EE6A18E55CDF}"/>
    <cellStyle name="Comma 10 7 4 4" xfId="6902" xr:uid="{6AF03A61-1604-40D4-A015-27C107F09ED8}"/>
    <cellStyle name="Comma 10 7 4 4 2" xfId="14610" xr:uid="{12A46CBA-C360-4EA8-A618-CBD2BFBA67D5}"/>
    <cellStyle name="Comma 10 7 4 4 2 2" xfId="47362" xr:uid="{5F0D4327-2D78-442F-9801-08CC81D975DF}"/>
    <cellStyle name="Comma 10 7 4 4 3" xfId="22317" xr:uid="{A8FBF82F-0F88-4EBB-9E70-C589D00B11EE}"/>
    <cellStyle name="Comma 10 7 4 4 3 2" xfId="55068" xr:uid="{87463070-9D7D-4EC5-A230-C6E7FF82E0DC}"/>
    <cellStyle name="Comma 10 7 4 4 4" xfId="39654" xr:uid="{675ED6E9-F958-4F97-B62A-5B28717038E9}"/>
    <cellStyle name="Comma 10 7 4 4 5" xfId="30021" xr:uid="{45CD75B2-1250-48FB-AA25-FC60278F0C60}"/>
    <cellStyle name="Comma 10 7 4 5" xfId="8829" xr:uid="{62BEA425-75F9-445C-899C-00B062FC550C}"/>
    <cellStyle name="Comma 10 7 4 5 2" xfId="16534" xr:uid="{99E8252A-E9B7-4337-98DB-73E2747092B3}"/>
    <cellStyle name="Comma 10 7 4 5 2 2" xfId="49286" xr:uid="{174574B7-7DB9-42F8-ABFF-075B7FB9A0A7}"/>
    <cellStyle name="Comma 10 7 4 5 3" xfId="24241" xr:uid="{D869A711-72CE-46FF-9458-E16F4F19CBDF}"/>
    <cellStyle name="Comma 10 7 4 5 3 2" xfId="56992" xr:uid="{C4B15B29-3C64-4530-B4CE-8A42D95CDAB8}"/>
    <cellStyle name="Comma 10 7 4 5 4" xfId="41581" xr:uid="{ED6BB4B7-1423-48AB-93FF-4578B56B4857}"/>
    <cellStyle name="Comma 10 7 4 5 5" xfId="31945" xr:uid="{65407D27-50F5-48D7-A42E-D0E83917E528}"/>
    <cellStyle name="Comma 10 7 4 6" xfId="10755" xr:uid="{5DF9C15E-0B16-4E11-A41B-7216C0925B01}"/>
    <cellStyle name="Comma 10 7 4 6 2" xfId="18460" xr:uid="{420C8CDB-576B-4F73-953C-78A4CE38123D}"/>
    <cellStyle name="Comma 10 7 4 6 2 2" xfId="51212" xr:uid="{901E57DB-FA91-4CB8-B214-D12FD602FB10}"/>
    <cellStyle name="Comma 10 7 4 6 3" xfId="26167" xr:uid="{D3FF4959-A982-4518-9476-9B05691486F4}"/>
    <cellStyle name="Comma 10 7 4 6 3 2" xfId="58918" xr:uid="{FCEB43ED-7FCD-4FFE-B2CD-45A2CE7EF6DF}"/>
    <cellStyle name="Comma 10 7 4 6 4" xfId="43507" xr:uid="{E078652C-1A74-4333-800F-BD45FF552B53}"/>
    <cellStyle name="Comma 10 7 4 6 5" xfId="33871" xr:uid="{B7326411-308E-4753-ABBF-63F553846332}"/>
    <cellStyle name="Comma 10 7 4 7" xfId="4973" xr:uid="{B168E0E9-D1CB-4D6A-8728-1768BA902A2B}"/>
    <cellStyle name="Comma 10 7 4 7 2" xfId="37725" xr:uid="{CFA58FDA-AA02-4766-8A10-47E30006B70F}"/>
    <cellStyle name="Comma 10 7 4 8" xfId="12685" xr:uid="{43FDA250-3E08-4C57-A9F8-8DBD961EE968}"/>
    <cellStyle name="Comma 10 7 4 8 2" xfId="45437" xr:uid="{A65A7A6A-E1EB-452E-8A31-B05F498BE78E}"/>
    <cellStyle name="Comma 10 7 4 9" xfId="20393" xr:uid="{D53B20BF-322B-4F5A-8100-A92402245BAE}"/>
    <cellStyle name="Comma 10 7 4 9 2" xfId="53144" xr:uid="{3475C4D4-96F5-4048-B836-23170D26610B}"/>
    <cellStyle name="Comma 10 7 5" xfId="759" xr:uid="{DD4BB69C-F835-4AD9-83CF-99B92917AE35}"/>
    <cellStyle name="Comma 10 7 5 10" xfId="35800" xr:uid="{D8A33523-0774-4443-99E4-606622245D7C}"/>
    <cellStyle name="Comma 10 7 5 11" xfId="28098" xr:uid="{472543F9-BB20-4AE7-843C-3865E0A76F38}"/>
    <cellStyle name="Comma 10 7 5 12" xfId="2987" xr:uid="{9AEA4E05-3839-4A53-9D22-EEEEAF5EA88D}"/>
    <cellStyle name="Comma 10 7 5 13" xfId="60571" xr:uid="{DFABEA1A-D2C0-4A1D-AD7E-EF3CB7B3A99C}"/>
    <cellStyle name="Comma 10 7 5 2" xfId="2271" xr:uid="{2367679D-3F53-4B9A-A557-53B40F7FBBC2}"/>
    <cellStyle name="Comma 10 7 5 2 10" xfId="28456" xr:uid="{B357E4FB-84B2-4BFD-98C5-2F2ADC9838CC}"/>
    <cellStyle name="Comma 10 7 5 2 11" xfId="3396" xr:uid="{10DFE467-1E25-4D25-A7EC-9CE71C85E7EF}"/>
    <cellStyle name="Comma 10 7 5 2 12" xfId="61287" xr:uid="{E44A8E50-4B37-4255-A2DB-536D16039001}"/>
    <cellStyle name="Comma 10 7 5 2 2" xfId="4242" xr:uid="{BDA6E469-7851-443C-8944-2F79EC68A741}"/>
    <cellStyle name="Comma 10 7 5 2 2 2" xfId="8105" xr:uid="{0F2E9AEA-1BEB-4D19-BAA0-AC74E5CAA351}"/>
    <cellStyle name="Comma 10 7 5 2 2 2 2" xfId="15810" xr:uid="{D291E7D3-0A75-4787-BA3C-22BC6A6867D0}"/>
    <cellStyle name="Comma 10 7 5 2 2 2 2 2" xfId="48562" xr:uid="{691A4B70-48BD-4A84-AFAA-8CA748830C3F}"/>
    <cellStyle name="Comma 10 7 5 2 2 2 3" xfId="23517" xr:uid="{41CD468D-A5E6-4DAB-B358-EDD9C4B68C2C}"/>
    <cellStyle name="Comma 10 7 5 2 2 2 3 2" xfId="56268" xr:uid="{F517F121-F6F0-4FE1-B079-D995479F4BBF}"/>
    <cellStyle name="Comma 10 7 5 2 2 2 4" xfId="40857" xr:uid="{3F8D2C3A-7C05-4C44-BACF-E40E079E14F3}"/>
    <cellStyle name="Comma 10 7 5 2 2 2 5" xfId="31221" xr:uid="{A3EC29D2-2C73-4F99-9A7E-C19463785B28}"/>
    <cellStyle name="Comma 10 7 5 2 2 3" xfId="10030" xr:uid="{B8B7019E-17D0-48F5-A676-2F5355AD50E0}"/>
    <cellStyle name="Comma 10 7 5 2 2 3 2" xfId="17735" xr:uid="{0AFE3023-B0D7-49F0-A353-96A79DAA351A}"/>
    <cellStyle name="Comma 10 7 5 2 2 3 2 2" xfId="50487" xr:uid="{D161F59E-31D7-4FB9-B0A8-845DE8C95B9D}"/>
    <cellStyle name="Comma 10 7 5 2 2 3 3" xfId="25442" xr:uid="{5D1F2AC2-1046-484C-B4DA-31B59B30350E}"/>
    <cellStyle name="Comma 10 7 5 2 2 3 3 2" xfId="58193" xr:uid="{24F0D8EF-A618-4803-9D34-87095F7002CA}"/>
    <cellStyle name="Comma 10 7 5 2 2 3 4" xfId="42782" xr:uid="{63AD7DF0-F403-4D68-8FE0-7F53825BF529}"/>
    <cellStyle name="Comma 10 7 5 2 2 3 5" xfId="33146" xr:uid="{5EFF17B6-A81C-4C86-9733-FD54C4B1FF44}"/>
    <cellStyle name="Comma 10 7 5 2 2 4" xfId="11957" xr:uid="{E69D977F-2F9E-494F-A78C-51D2828D9E2B}"/>
    <cellStyle name="Comma 10 7 5 2 2 4 2" xfId="19662" xr:uid="{8CDA366B-88CB-4FE3-977D-8F1AAE4657F3}"/>
    <cellStyle name="Comma 10 7 5 2 2 4 2 2" xfId="52414" xr:uid="{4188E913-FF2F-4518-AFA5-A0B012A3CF1E}"/>
    <cellStyle name="Comma 10 7 5 2 2 4 3" xfId="27369" xr:uid="{6264203C-4AE4-48AD-8AF0-64A7ECA19E86}"/>
    <cellStyle name="Comma 10 7 5 2 2 4 3 2" xfId="60120" xr:uid="{2199F4C4-3B24-4776-8324-4E1DB7B365DD}"/>
    <cellStyle name="Comma 10 7 5 2 2 4 4" xfId="44709" xr:uid="{6E2ADE8A-A390-437E-973E-E47F9B88ADD1}"/>
    <cellStyle name="Comma 10 7 5 2 2 4 5" xfId="35073" xr:uid="{BB55C02C-D3F1-457F-BE9D-B65B8F85064E}"/>
    <cellStyle name="Comma 10 7 5 2 2 5" xfId="6174" xr:uid="{AC9EECEF-97C3-4A86-9BED-251C965CBF4F}"/>
    <cellStyle name="Comma 10 7 5 2 2 5 2" xfId="38926" xr:uid="{88CDECA1-0729-4D72-96EA-43FF08F5F02E}"/>
    <cellStyle name="Comma 10 7 5 2 2 6" xfId="13886" xr:uid="{A06E95D9-474C-43A6-B24D-F526781D56C8}"/>
    <cellStyle name="Comma 10 7 5 2 2 6 2" xfId="46638" xr:uid="{620CA423-8338-4C9E-A220-2B6016D95974}"/>
    <cellStyle name="Comma 10 7 5 2 2 7" xfId="21593" xr:uid="{9104D5E1-C8E0-4E13-AE9D-6FDD47B390E5}"/>
    <cellStyle name="Comma 10 7 5 2 2 7 2" xfId="54344" xr:uid="{D0B04FE9-A2E9-48D1-B4B6-FC951BA8E5F9}"/>
    <cellStyle name="Comma 10 7 5 2 2 8" xfId="36999" xr:uid="{A43A46E6-3E4E-4232-B463-A7A7608B0450}"/>
    <cellStyle name="Comma 10 7 5 2 2 9" xfId="29297" xr:uid="{F70EB396-DDA0-417A-B3FF-516271261EFC}"/>
    <cellStyle name="Comma 10 7 5 2 3" xfId="7264" xr:uid="{34551881-1F13-47B1-9355-F2DEB702704E}"/>
    <cellStyle name="Comma 10 7 5 2 3 2" xfId="14969" xr:uid="{7FA476DA-9211-482B-90A5-8377F21C8E30}"/>
    <cellStyle name="Comma 10 7 5 2 3 2 2" xfId="47721" xr:uid="{D01BBAFA-9F53-4E8E-8363-1536D64A2A8D}"/>
    <cellStyle name="Comma 10 7 5 2 3 3" xfId="22676" xr:uid="{CD3B47E9-7481-4302-B959-20FB2C229B0A}"/>
    <cellStyle name="Comma 10 7 5 2 3 3 2" xfId="55427" xr:uid="{FC6305B0-E5D0-4EA9-B248-15690C5C28E5}"/>
    <cellStyle name="Comma 10 7 5 2 3 4" xfId="40016" xr:uid="{037A14FF-7D56-4B83-815C-1FB290944CBC}"/>
    <cellStyle name="Comma 10 7 5 2 3 5" xfId="30380" xr:uid="{32A91645-0AAA-4E37-A287-027695D4350B}"/>
    <cellStyle name="Comma 10 7 5 2 4" xfId="9189" xr:uid="{26FBBC4C-102E-42BD-ACCE-56D832A80E52}"/>
    <cellStyle name="Comma 10 7 5 2 4 2" xfId="16894" xr:uid="{CECB711B-7D61-4DE8-8960-3AF58026A9B6}"/>
    <cellStyle name="Comma 10 7 5 2 4 2 2" xfId="49646" xr:uid="{3427A450-E5BA-4276-9313-D043A9BAD838}"/>
    <cellStyle name="Comma 10 7 5 2 4 3" xfId="24601" xr:uid="{DC8974C9-5318-4CAF-82A2-BFF722102183}"/>
    <cellStyle name="Comma 10 7 5 2 4 3 2" xfId="57352" xr:uid="{DB1AADD8-A315-4861-A556-00D7212A5A4F}"/>
    <cellStyle name="Comma 10 7 5 2 4 4" xfId="41941" xr:uid="{FF383B6F-CCBC-487F-8341-820ED07B764B}"/>
    <cellStyle name="Comma 10 7 5 2 4 5" xfId="32305" xr:uid="{1DAB29EB-C814-4D25-93B8-CAFA6D6D325A}"/>
    <cellStyle name="Comma 10 7 5 2 5" xfId="11116" xr:uid="{474830D9-0B9A-4031-985A-319D6476E2EE}"/>
    <cellStyle name="Comma 10 7 5 2 5 2" xfId="18821" xr:uid="{2BA9635D-714F-403F-87BE-D0F927275ECD}"/>
    <cellStyle name="Comma 10 7 5 2 5 2 2" xfId="51573" xr:uid="{A5159A05-698D-42FA-A173-2659EBDE51FE}"/>
    <cellStyle name="Comma 10 7 5 2 5 3" xfId="26528" xr:uid="{8C7ECAA2-D96F-4E6D-B29F-6F551452B005}"/>
    <cellStyle name="Comma 10 7 5 2 5 3 2" xfId="59279" xr:uid="{2A336E2D-698A-4CD3-ADE5-603BCC164B98}"/>
    <cellStyle name="Comma 10 7 5 2 5 4" xfId="43868" xr:uid="{3205B20B-5052-4907-A955-8CA2521A601A}"/>
    <cellStyle name="Comma 10 7 5 2 5 5" xfId="34232" xr:uid="{3D6FF175-33C2-4159-97C0-6C2F81EE631D}"/>
    <cellStyle name="Comma 10 7 5 2 6" xfId="5333" xr:uid="{51D2F488-35BE-432B-945D-046C373768DA}"/>
    <cellStyle name="Comma 10 7 5 2 6 2" xfId="38085" xr:uid="{05CD603A-1E05-46B3-B292-9DC812153473}"/>
    <cellStyle name="Comma 10 7 5 2 7" xfId="13045" xr:uid="{A4C4CC69-2BE3-4D77-8776-FD4D157D1B38}"/>
    <cellStyle name="Comma 10 7 5 2 7 2" xfId="45797" xr:uid="{B8518E74-9A10-410C-BD0D-1864D53D3DEE}"/>
    <cellStyle name="Comma 10 7 5 2 8" xfId="20752" xr:uid="{7EB4A6C8-64D7-48FD-8EE9-E68A6E47AB18}"/>
    <cellStyle name="Comma 10 7 5 2 8 2" xfId="53503" xr:uid="{4B5FFA88-7207-48B2-B158-AF352BBD16FC}"/>
    <cellStyle name="Comma 10 7 5 2 9" xfId="36158" xr:uid="{EA5B2AB0-DBC1-4B29-8572-2A8C7E694EDC}"/>
    <cellStyle name="Comma 10 7 5 3" xfId="3792" xr:uid="{DDDED9FD-7819-4F3D-B271-2BB2E29902CD}"/>
    <cellStyle name="Comma 10 7 5 3 2" xfId="7660" xr:uid="{E408419F-6DC5-40F0-86C2-2DFEF4FBCCED}"/>
    <cellStyle name="Comma 10 7 5 3 2 2" xfId="15365" xr:uid="{8610D602-2DD3-484A-9B0E-9DEF1CCFA694}"/>
    <cellStyle name="Comma 10 7 5 3 2 2 2" xfId="48117" xr:uid="{27BD87E7-D565-4883-A8DC-EB8B6F7098A3}"/>
    <cellStyle name="Comma 10 7 5 3 2 3" xfId="23072" xr:uid="{39E616A7-0292-4C76-B8C3-1B1E17B49ECF}"/>
    <cellStyle name="Comma 10 7 5 3 2 3 2" xfId="55823" xr:uid="{99AB7EDF-E243-4F2F-BEC1-7152CD6701AD}"/>
    <cellStyle name="Comma 10 7 5 3 2 4" xfId="40412" xr:uid="{9DCF200D-C4E0-4880-BD81-B931D1B08371}"/>
    <cellStyle name="Comma 10 7 5 3 2 5" xfId="30776" xr:uid="{34C152A4-1019-474C-9067-EEEFD345BE38}"/>
    <cellStyle name="Comma 10 7 5 3 3" xfId="9585" xr:uid="{CA3E7145-43C7-44BD-BA48-2C5A2F2F99C9}"/>
    <cellStyle name="Comma 10 7 5 3 3 2" xfId="17290" xr:uid="{790FBD64-D200-4BEF-8EC4-5CC70D3ED585}"/>
    <cellStyle name="Comma 10 7 5 3 3 2 2" xfId="50042" xr:uid="{703382A9-8873-4EFE-886E-D91837BDFDF9}"/>
    <cellStyle name="Comma 10 7 5 3 3 3" xfId="24997" xr:uid="{5F3DEF0C-67CF-4C42-A698-DD173E8E712A}"/>
    <cellStyle name="Comma 10 7 5 3 3 3 2" xfId="57748" xr:uid="{B3195AC2-5860-4599-950E-20C79AEC2BFC}"/>
    <cellStyle name="Comma 10 7 5 3 3 4" xfId="42337" xr:uid="{698500D9-80D1-4F90-9D56-32871C6AF178}"/>
    <cellStyle name="Comma 10 7 5 3 3 5" xfId="32701" xr:uid="{A81C707E-6813-4DE7-8416-6CBC5EDF35EB}"/>
    <cellStyle name="Comma 10 7 5 3 4" xfId="11512" xr:uid="{4DD71A1B-D423-45F4-9DDD-A1067334812F}"/>
    <cellStyle name="Comma 10 7 5 3 4 2" xfId="19217" xr:uid="{0A0CC507-E770-4E90-AD27-B8F29E84154A}"/>
    <cellStyle name="Comma 10 7 5 3 4 2 2" xfId="51969" xr:uid="{B9081524-AFB3-4E32-ADC1-2DD8B9371519}"/>
    <cellStyle name="Comma 10 7 5 3 4 3" xfId="26924" xr:uid="{7002819B-3538-47A2-AF3E-B3B9F4EFD439}"/>
    <cellStyle name="Comma 10 7 5 3 4 3 2" xfId="59675" xr:uid="{7FBF1E76-4AD1-4387-9EE8-E3CBD078F60B}"/>
    <cellStyle name="Comma 10 7 5 3 4 4" xfId="44264" xr:uid="{5657A6AC-337D-4799-9D40-D61131934AA9}"/>
    <cellStyle name="Comma 10 7 5 3 4 5" xfId="34628" xr:uid="{B931124C-3E26-477E-AE75-CBD847F7E531}"/>
    <cellStyle name="Comma 10 7 5 3 5" xfId="5729" xr:uid="{E5F22F6B-D22D-4622-A688-DBCB62F4E3EE}"/>
    <cellStyle name="Comma 10 7 5 3 5 2" xfId="38481" xr:uid="{F95A8BA5-9A32-4BB3-9DD8-1535D9447E99}"/>
    <cellStyle name="Comma 10 7 5 3 6" xfId="13441" xr:uid="{CA3B9C83-2F63-4645-9754-E8D9DA0F7C05}"/>
    <cellStyle name="Comma 10 7 5 3 6 2" xfId="46193" xr:uid="{287388CB-1469-4524-A158-FB6DA051C052}"/>
    <cellStyle name="Comma 10 7 5 3 7" xfId="21148" xr:uid="{67294971-3201-4083-B733-B06F7FB5C826}"/>
    <cellStyle name="Comma 10 7 5 3 7 2" xfId="53899" xr:uid="{EB62C88A-553F-4CB2-B079-29A1CE1C8FCC}"/>
    <cellStyle name="Comma 10 7 5 3 8" xfId="36554" xr:uid="{2EC88DEC-6C74-497A-A926-E96E65C0F9DE}"/>
    <cellStyle name="Comma 10 7 5 3 9" xfId="28852" xr:uid="{86F3AB9B-1847-470B-A245-49BB980C2682}"/>
    <cellStyle name="Comma 10 7 5 4" xfId="6903" xr:uid="{07A677F4-994A-4363-9BF8-3D2F682F5A0C}"/>
    <cellStyle name="Comma 10 7 5 4 2" xfId="14611" xr:uid="{A3093441-2D28-40BB-B430-CF29B3754DC1}"/>
    <cellStyle name="Comma 10 7 5 4 2 2" xfId="47363" xr:uid="{C164790A-A97F-4D80-B5AC-260C495FD0C2}"/>
    <cellStyle name="Comma 10 7 5 4 3" xfId="22318" xr:uid="{7E7D9DFF-B888-4DA4-BCE6-8D7FBF635294}"/>
    <cellStyle name="Comma 10 7 5 4 3 2" xfId="55069" xr:uid="{C4C3C07F-85F5-476C-B6B4-FA39A9950BD3}"/>
    <cellStyle name="Comma 10 7 5 4 4" xfId="39655" xr:uid="{4845E765-3434-404D-B1CA-34177AA8FB40}"/>
    <cellStyle name="Comma 10 7 5 4 5" xfId="30022" xr:uid="{C7F73354-4137-4FC8-A2E2-1E07C37DA7CD}"/>
    <cellStyle name="Comma 10 7 5 5" xfId="8830" xr:uid="{13829863-6705-4278-880B-92E0728D34B6}"/>
    <cellStyle name="Comma 10 7 5 5 2" xfId="16535" xr:uid="{D9FD1129-AFC3-4355-86A1-6B8D2B13AF19}"/>
    <cellStyle name="Comma 10 7 5 5 2 2" xfId="49287" xr:uid="{9AAE6599-0B26-4081-88FD-4F4ED166AEFD}"/>
    <cellStyle name="Comma 10 7 5 5 3" xfId="24242" xr:uid="{030A1196-6049-4FF3-AD02-6DDE8DDBA338}"/>
    <cellStyle name="Comma 10 7 5 5 3 2" xfId="56993" xr:uid="{399E0D09-8F2B-4767-9BB4-80228B9FA3A9}"/>
    <cellStyle name="Comma 10 7 5 5 4" xfId="41582" xr:uid="{399D68F0-4FDB-4B30-84CE-64EBAA2BEFB2}"/>
    <cellStyle name="Comma 10 7 5 5 5" xfId="31946" xr:uid="{7F6F3CAD-0D26-40D7-AEA8-CEEB3CCD900E}"/>
    <cellStyle name="Comma 10 7 5 6" xfId="10756" xr:uid="{FF52A201-7994-4182-AEA6-A75EDE859059}"/>
    <cellStyle name="Comma 10 7 5 6 2" xfId="18461" xr:uid="{2B5CDB27-215E-46D6-9E98-FAB835A7707B}"/>
    <cellStyle name="Comma 10 7 5 6 2 2" xfId="51213" xr:uid="{AA100F6A-7FE7-49A9-AE5F-EEDC1DBBFEE6}"/>
    <cellStyle name="Comma 10 7 5 6 3" xfId="26168" xr:uid="{DF78EE7A-85E0-47A5-B500-90A8CD8D7F18}"/>
    <cellStyle name="Comma 10 7 5 6 3 2" xfId="58919" xr:uid="{00EFBD19-E608-4FE6-A800-0711F1A462B0}"/>
    <cellStyle name="Comma 10 7 5 6 4" xfId="43508" xr:uid="{505E329B-E688-40EC-B283-95D11CB61890}"/>
    <cellStyle name="Comma 10 7 5 6 5" xfId="33872" xr:uid="{B57B819C-28FF-4D50-BB92-5C438B98F367}"/>
    <cellStyle name="Comma 10 7 5 7" xfId="4974" xr:uid="{B86C12B8-F42E-431F-A675-9F0B9FC32AFE}"/>
    <cellStyle name="Comma 10 7 5 7 2" xfId="37726" xr:uid="{366ED72F-91E1-43F6-93DE-730F05AB33D2}"/>
    <cellStyle name="Comma 10 7 5 8" xfId="12686" xr:uid="{1E97E612-F7F3-4B4A-B8A7-F47314F0DEBC}"/>
    <cellStyle name="Comma 10 7 5 8 2" xfId="45438" xr:uid="{7239B89E-7153-4A28-91A0-D78DA3460B26}"/>
    <cellStyle name="Comma 10 7 5 9" xfId="20394" xr:uid="{768A4F4A-046D-4AF3-A885-2FA741EDA5AA}"/>
    <cellStyle name="Comma 10 7 5 9 2" xfId="53145" xr:uid="{7F249E47-85A7-4D5E-B96F-02DA803DE271}"/>
    <cellStyle name="Comma 10 7 6" xfId="760" xr:uid="{E0336C96-5532-40BE-B9AD-008A451A40E9}"/>
    <cellStyle name="Comma 10 7 6 10" xfId="35801" xr:uid="{25570D88-B108-4834-BC0B-A52C7CB0B6F9}"/>
    <cellStyle name="Comma 10 7 6 11" xfId="28099" xr:uid="{7591CC31-3049-4723-8970-56D2A6CD90A8}"/>
    <cellStyle name="Comma 10 7 6 12" xfId="2988" xr:uid="{B214EE3E-6488-4F53-BA17-E18FCA8C08B1}"/>
    <cellStyle name="Comma 10 7 6 13" xfId="60572" xr:uid="{C2922C1F-1CD0-4A58-849A-044615EA349D}"/>
    <cellStyle name="Comma 10 7 6 2" xfId="2272" xr:uid="{9A367D21-CCC2-4F5F-B94B-508DB9C70603}"/>
    <cellStyle name="Comma 10 7 6 2 10" xfId="28457" xr:uid="{D648349A-ABB0-4D8A-A7D6-0765BC734E32}"/>
    <cellStyle name="Comma 10 7 6 2 11" xfId="3397" xr:uid="{F19055EE-3103-46D0-85D2-2803BF968133}"/>
    <cellStyle name="Comma 10 7 6 2 12" xfId="61288" xr:uid="{89AE55FF-1825-462C-A558-B17F799853F0}"/>
    <cellStyle name="Comma 10 7 6 2 2" xfId="4243" xr:uid="{3F4B0154-6BE2-44B1-8CBC-38A6E6A8FF86}"/>
    <cellStyle name="Comma 10 7 6 2 2 2" xfId="8106" xr:uid="{6035A342-51F1-45A3-ADFD-DB24F1012D2E}"/>
    <cellStyle name="Comma 10 7 6 2 2 2 2" xfId="15811" xr:uid="{3D94762A-7171-4C92-9255-EB4D0BE240ED}"/>
    <cellStyle name="Comma 10 7 6 2 2 2 2 2" xfId="48563" xr:uid="{02550003-481D-4F0B-AEC3-5F04F84C7127}"/>
    <cellStyle name="Comma 10 7 6 2 2 2 3" xfId="23518" xr:uid="{F1BE02DB-4334-4F1F-A036-00CEB5225265}"/>
    <cellStyle name="Comma 10 7 6 2 2 2 3 2" xfId="56269" xr:uid="{CBDD3845-5945-4823-8D62-2636A10F2DC6}"/>
    <cellStyle name="Comma 10 7 6 2 2 2 4" xfId="40858" xr:uid="{C31D48E1-34B9-4BC6-B1EC-DD4FF9DECE2D}"/>
    <cellStyle name="Comma 10 7 6 2 2 2 5" xfId="31222" xr:uid="{E804018F-5025-4EDB-88C1-10029AEE1CEB}"/>
    <cellStyle name="Comma 10 7 6 2 2 3" xfId="10031" xr:uid="{D44A2A42-AA97-4339-BA3B-F358FE41FD04}"/>
    <cellStyle name="Comma 10 7 6 2 2 3 2" xfId="17736" xr:uid="{BB459836-90F1-4763-A2A0-347368531185}"/>
    <cellStyle name="Comma 10 7 6 2 2 3 2 2" xfId="50488" xr:uid="{B5ACC290-F502-456B-A388-060A55974F73}"/>
    <cellStyle name="Comma 10 7 6 2 2 3 3" xfId="25443" xr:uid="{49F1615B-3031-4203-8BB9-93FDB994D4DD}"/>
    <cellStyle name="Comma 10 7 6 2 2 3 3 2" xfId="58194" xr:uid="{5622A3D7-D03A-48E0-8378-0DB2AE5047A1}"/>
    <cellStyle name="Comma 10 7 6 2 2 3 4" xfId="42783" xr:uid="{0396E90C-DCF1-4CC7-BEA3-508512F6C5AA}"/>
    <cellStyle name="Comma 10 7 6 2 2 3 5" xfId="33147" xr:uid="{FBAE0EA3-EF34-4836-A455-691C05A7DC05}"/>
    <cellStyle name="Comma 10 7 6 2 2 4" xfId="11958" xr:uid="{D6A7FF11-8DC7-4915-8ADE-334848883A8C}"/>
    <cellStyle name="Comma 10 7 6 2 2 4 2" xfId="19663" xr:uid="{6EDE2E6A-F993-4E43-8370-B612DB80C76A}"/>
    <cellStyle name="Comma 10 7 6 2 2 4 2 2" xfId="52415" xr:uid="{AF6AE955-B06B-4B05-8D0E-3C6FB3E48CAF}"/>
    <cellStyle name="Comma 10 7 6 2 2 4 3" xfId="27370" xr:uid="{2D9D0048-7FC8-48D8-B70B-4274941F16B1}"/>
    <cellStyle name="Comma 10 7 6 2 2 4 3 2" xfId="60121" xr:uid="{9C8438BE-7D88-4FCA-987D-B52C4D360BD0}"/>
    <cellStyle name="Comma 10 7 6 2 2 4 4" xfId="44710" xr:uid="{D2A738D9-5E6C-4BE0-887C-89269D1397F5}"/>
    <cellStyle name="Comma 10 7 6 2 2 4 5" xfId="35074" xr:uid="{A41FF0B8-FAF0-4D61-950C-0E9E29E4AB7E}"/>
    <cellStyle name="Comma 10 7 6 2 2 5" xfId="6175" xr:uid="{E0CB8C8D-8D0B-431C-A11C-452349587668}"/>
    <cellStyle name="Comma 10 7 6 2 2 5 2" xfId="38927" xr:uid="{4A5E669F-B5DE-4A95-AF68-5917F79F3AC6}"/>
    <cellStyle name="Comma 10 7 6 2 2 6" xfId="13887" xr:uid="{88847AE2-4806-43F6-8687-0CC8EF0F71DE}"/>
    <cellStyle name="Comma 10 7 6 2 2 6 2" xfId="46639" xr:uid="{5805432A-8FE8-4AC1-9AA6-3C4B5441F958}"/>
    <cellStyle name="Comma 10 7 6 2 2 7" xfId="21594" xr:uid="{58DA3495-236B-47E8-9163-1C683216C01C}"/>
    <cellStyle name="Comma 10 7 6 2 2 7 2" xfId="54345" xr:uid="{417899C0-9148-48DC-A3FB-D90EB32BEDB9}"/>
    <cellStyle name="Comma 10 7 6 2 2 8" xfId="37000" xr:uid="{00132EE1-6D80-4248-83C5-DDAB07034E27}"/>
    <cellStyle name="Comma 10 7 6 2 2 9" xfId="29298" xr:uid="{46AC65E4-2AA0-4097-8D6B-2005FC4DC552}"/>
    <cellStyle name="Comma 10 7 6 2 3" xfId="7265" xr:uid="{4A6468D0-6C4A-4AFD-A8FD-BE60662AF54E}"/>
    <cellStyle name="Comma 10 7 6 2 3 2" xfId="14970" xr:uid="{71B2ECF2-465B-4492-84C0-F1D6A8A6209D}"/>
    <cellStyle name="Comma 10 7 6 2 3 2 2" xfId="47722" xr:uid="{0356625C-673F-47B4-A83E-0FB3D64D7492}"/>
    <cellStyle name="Comma 10 7 6 2 3 3" xfId="22677" xr:uid="{AB99ECCD-38A0-40EC-BF91-788285FEA8A8}"/>
    <cellStyle name="Comma 10 7 6 2 3 3 2" xfId="55428" xr:uid="{DD88FA3D-EA78-4461-A823-061D3E06EE4A}"/>
    <cellStyle name="Comma 10 7 6 2 3 4" xfId="40017" xr:uid="{CF340D91-DE67-4CC8-AE89-27C5A634EDD3}"/>
    <cellStyle name="Comma 10 7 6 2 3 5" xfId="30381" xr:uid="{CF39A9A8-231A-41A3-8D4D-6DE9410559FE}"/>
    <cellStyle name="Comma 10 7 6 2 4" xfId="9190" xr:uid="{6A147571-75CE-4439-B788-57D4736103E2}"/>
    <cellStyle name="Comma 10 7 6 2 4 2" xfId="16895" xr:uid="{C0700D67-D31F-4567-8415-78002A526979}"/>
    <cellStyle name="Comma 10 7 6 2 4 2 2" xfId="49647" xr:uid="{0CB6EC20-E7AF-4E8C-A85B-154AC457C6C6}"/>
    <cellStyle name="Comma 10 7 6 2 4 3" xfId="24602" xr:uid="{725A809D-0378-4572-80EA-C1C42F389F44}"/>
    <cellStyle name="Comma 10 7 6 2 4 3 2" xfId="57353" xr:uid="{960E9DCD-8A9C-43D0-BF44-4070FACDF1B5}"/>
    <cellStyle name="Comma 10 7 6 2 4 4" xfId="41942" xr:uid="{EF4C4044-8EC3-4850-BA0C-62562BF6C4E0}"/>
    <cellStyle name="Comma 10 7 6 2 4 5" xfId="32306" xr:uid="{BC47FD8E-E34E-4E47-AC1E-C44EB4852727}"/>
    <cellStyle name="Comma 10 7 6 2 5" xfId="11117" xr:uid="{EE8C9BE3-321F-4188-BA30-4D60E19BAE0D}"/>
    <cellStyle name="Comma 10 7 6 2 5 2" xfId="18822" xr:uid="{098964C0-DE6C-46CF-982E-3F231077F9FA}"/>
    <cellStyle name="Comma 10 7 6 2 5 2 2" xfId="51574" xr:uid="{43943BCA-FB24-4A00-8945-0AD078FA9977}"/>
    <cellStyle name="Comma 10 7 6 2 5 3" xfId="26529" xr:uid="{35FE11C4-1DC2-443C-AC51-FF13729DB631}"/>
    <cellStyle name="Comma 10 7 6 2 5 3 2" xfId="59280" xr:uid="{151C1BA0-06E7-4F7A-A234-E9307D18C0F7}"/>
    <cellStyle name="Comma 10 7 6 2 5 4" xfId="43869" xr:uid="{2621D370-5C2B-4318-BF53-9F84D3650046}"/>
    <cellStyle name="Comma 10 7 6 2 5 5" xfId="34233" xr:uid="{DC231DDC-D8D1-4108-92B9-A6807021A2CC}"/>
    <cellStyle name="Comma 10 7 6 2 6" xfId="5334" xr:uid="{8CE08068-4E8F-4815-9BEB-5ADB23502C28}"/>
    <cellStyle name="Comma 10 7 6 2 6 2" xfId="38086" xr:uid="{3C44D0CB-02C6-4054-9AA4-8C17D5436336}"/>
    <cellStyle name="Comma 10 7 6 2 7" xfId="13046" xr:uid="{5240FD6E-7080-437D-9667-EEBDB3D0331A}"/>
    <cellStyle name="Comma 10 7 6 2 7 2" xfId="45798" xr:uid="{0838B3B2-5929-417D-8221-318C848F2FA7}"/>
    <cellStyle name="Comma 10 7 6 2 8" xfId="20753" xr:uid="{051CAB7B-4E04-4BF0-9400-D725743DA1D2}"/>
    <cellStyle name="Comma 10 7 6 2 8 2" xfId="53504" xr:uid="{BF0A6BA9-F64B-48FD-864B-45C34EDAAF0F}"/>
    <cellStyle name="Comma 10 7 6 2 9" xfId="36159" xr:uid="{1CF59815-8EFA-4152-A307-3722E36FB754}"/>
    <cellStyle name="Comma 10 7 6 3" xfId="3793" xr:uid="{354A280F-50C8-4F0E-94DE-8503B0744857}"/>
    <cellStyle name="Comma 10 7 6 3 2" xfId="7661" xr:uid="{BF8EDA25-8AD5-434E-B9FA-67CE84B22F3F}"/>
    <cellStyle name="Comma 10 7 6 3 2 2" xfId="15366" xr:uid="{A0A6CDFE-AC7B-4C77-AB06-C09D1F4A30A3}"/>
    <cellStyle name="Comma 10 7 6 3 2 2 2" xfId="48118" xr:uid="{C0C7570E-6433-4F69-BC37-228C6648529E}"/>
    <cellStyle name="Comma 10 7 6 3 2 3" xfId="23073" xr:uid="{14B4F6CB-DBD2-4F95-9E41-D2DF2CFC83C3}"/>
    <cellStyle name="Comma 10 7 6 3 2 3 2" xfId="55824" xr:uid="{9DAE2911-A973-4616-833C-D21E822ED8A0}"/>
    <cellStyle name="Comma 10 7 6 3 2 4" xfId="40413" xr:uid="{A6A3425F-2A94-4DAA-9A69-EBC42FA781C7}"/>
    <cellStyle name="Comma 10 7 6 3 2 5" xfId="30777" xr:uid="{554B2166-33F7-4CBF-9592-461F1C37675C}"/>
    <cellStyle name="Comma 10 7 6 3 3" xfId="9586" xr:uid="{F931AA98-B496-404E-AEAE-71AE47697A14}"/>
    <cellStyle name="Comma 10 7 6 3 3 2" xfId="17291" xr:uid="{4046188F-0F72-4596-8D52-F98E26B5CE07}"/>
    <cellStyle name="Comma 10 7 6 3 3 2 2" xfId="50043" xr:uid="{58081577-A27D-45AD-B262-D874C6F18F2B}"/>
    <cellStyle name="Comma 10 7 6 3 3 3" xfId="24998" xr:uid="{71812E11-70C6-497A-9F6F-947EB8DFAF67}"/>
    <cellStyle name="Comma 10 7 6 3 3 3 2" xfId="57749" xr:uid="{4CECD4C7-AF61-4F80-8B0D-9F74DFA3D2D3}"/>
    <cellStyle name="Comma 10 7 6 3 3 4" xfId="42338" xr:uid="{80C4ACD3-7536-40CD-9F91-657E44A3C58C}"/>
    <cellStyle name="Comma 10 7 6 3 3 5" xfId="32702" xr:uid="{69EA736A-B596-4D6B-95CE-2E651F64814C}"/>
    <cellStyle name="Comma 10 7 6 3 4" xfId="11513" xr:uid="{7CA301AB-235C-4D77-A7B5-CC19119FDA94}"/>
    <cellStyle name="Comma 10 7 6 3 4 2" xfId="19218" xr:uid="{7B5B8215-81E6-42D3-9E44-6D92A99A1508}"/>
    <cellStyle name="Comma 10 7 6 3 4 2 2" xfId="51970" xr:uid="{E181E5FF-BF38-4E19-AD7E-9A36419C6E63}"/>
    <cellStyle name="Comma 10 7 6 3 4 3" xfId="26925" xr:uid="{34EA425A-9E84-4378-A272-7FCDDEFA7B42}"/>
    <cellStyle name="Comma 10 7 6 3 4 3 2" xfId="59676" xr:uid="{95DA1C63-8912-4EF1-8ECD-D9025467B764}"/>
    <cellStyle name="Comma 10 7 6 3 4 4" xfId="44265" xr:uid="{727E02BF-5E25-449D-B4B4-D432DFBEC8A1}"/>
    <cellStyle name="Comma 10 7 6 3 4 5" xfId="34629" xr:uid="{9786E89C-5F58-4C56-B849-386409AC52A3}"/>
    <cellStyle name="Comma 10 7 6 3 5" xfId="5730" xr:uid="{37DB095F-1EB0-4B2F-B66D-CD6E9514919A}"/>
    <cellStyle name="Comma 10 7 6 3 5 2" xfId="38482" xr:uid="{247CE003-C053-473D-BE20-3301D2DC24C2}"/>
    <cellStyle name="Comma 10 7 6 3 6" xfId="13442" xr:uid="{3E705590-3336-4A73-85A6-FFE9DFAF1FFE}"/>
    <cellStyle name="Comma 10 7 6 3 6 2" xfId="46194" xr:uid="{1391AFB2-EE42-4F17-966B-9C1286483B86}"/>
    <cellStyle name="Comma 10 7 6 3 7" xfId="21149" xr:uid="{720A1A92-3F11-463E-A529-D524ACCCCE6D}"/>
    <cellStyle name="Comma 10 7 6 3 7 2" xfId="53900" xr:uid="{65824E61-271F-4B76-9D61-F4689C277848}"/>
    <cellStyle name="Comma 10 7 6 3 8" xfId="36555" xr:uid="{07C64554-6C4F-456A-B96C-E2F0C24042CE}"/>
    <cellStyle name="Comma 10 7 6 3 9" xfId="28853" xr:uid="{AAEC1DA1-8D80-4FDC-AF0F-7AECC098CC09}"/>
    <cellStyle name="Comma 10 7 6 4" xfId="6904" xr:uid="{230B4C0D-61CD-4EB6-9D12-3DC93FED908A}"/>
    <cellStyle name="Comma 10 7 6 4 2" xfId="14612" xr:uid="{C75E5FB5-68F0-4699-A2F9-65B977A4D238}"/>
    <cellStyle name="Comma 10 7 6 4 2 2" xfId="47364" xr:uid="{C4F3B083-D891-47F9-B3B8-611958C4E7B6}"/>
    <cellStyle name="Comma 10 7 6 4 3" xfId="22319" xr:uid="{F8A2D845-8BF5-4CDF-A1B5-C6EBC105DB32}"/>
    <cellStyle name="Comma 10 7 6 4 3 2" xfId="55070" xr:uid="{2D2CEAE2-6065-4D92-A8C8-3294E5B0B0FB}"/>
    <cellStyle name="Comma 10 7 6 4 4" xfId="39656" xr:uid="{F5B98700-EE81-468F-AFDC-F33CBA09E112}"/>
    <cellStyle name="Comma 10 7 6 4 5" xfId="30023" xr:uid="{55C7E5F7-1A8A-4E1C-8921-10FB93BD6219}"/>
    <cellStyle name="Comma 10 7 6 5" xfId="8831" xr:uid="{C86DFD96-E6FB-46D1-B1A3-F1F8F7354690}"/>
    <cellStyle name="Comma 10 7 6 5 2" xfId="16536" xr:uid="{7D949C3E-F940-4069-8816-2B477AB8295A}"/>
    <cellStyle name="Comma 10 7 6 5 2 2" xfId="49288" xr:uid="{ED03284A-0E4D-4053-9C17-AEBDDBB58475}"/>
    <cellStyle name="Comma 10 7 6 5 3" xfId="24243" xr:uid="{5213900E-BB49-4D3A-A059-BE76CC4E45D2}"/>
    <cellStyle name="Comma 10 7 6 5 3 2" xfId="56994" xr:uid="{9E4BBA44-AD35-4DD5-8821-1EC851A252A2}"/>
    <cellStyle name="Comma 10 7 6 5 4" xfId="41583" xr:uid="{D560696A-B2A9-48DC-B3F0-EB11CE57ED4F}"/>
    <cellStyle name="Comma 10 7 6 5 5" xfId="31947" xr:uid="{C6322823-C892-42F4-BBE5-8460607BC8D0}"/>
    <cellStyle name="Comma 10 7 6 6" xfId="10757" xr:uid="{E8FE0F1D-27E0-40B7-8932-A30B41034EEC}"/>
    <cellStyle name="Comma 10 7 6 6 2" xfId="18462" xr:uid="{20C5EE2F-8F73-4826-9551-1F289F66B4D9}"/>
    <cellStyle name="Comma 10 7 6 6 2 2" xfId="51214" xr:uid="{0438B0A2-5094-46EE-8B0A-892082320B74}"/>
    <cellStyle name="Comma 10 7 6 6 3" xfId="26169" xr:uid="{400F9B51-DC07-4A5E-B781-331B4DE308E8}"/>
    <cellStyle name="Comma 10 7 6 6 3 2" xfId="58920" xr:uid="{1B556DF7-457B-4E37-A480-A53B4262AED5}"/>
    <cellStyle name="Comma 10 7 6 6 4" xfId="43509" xr:uid="{D789BAD9-0B82-48E1-8E6D-5198601C6032}"/>
    <cellStyle name="Comma 10 7 6 6 5" xfId="33873" xr:uid="{E8219DF0-4A47-4360-ABC3-DE691CD65EA8}"/>
    <cellStyle name="Comma 10 7 6 7" xfId="4975" xr:uid="{3EAAC18E-BD41-4B7B-8571-4D341EA0C004}"/>
    <cellStyle name="Comma 10 7 6 7 2" xfId="37727" xr:uid="{5DBC7DC5-BF48-4E57-B5C8-6CEB69768CA8}"/>
    <cellStyle name="Comma 10 7 6 8" xfId="12687" xr:uid="{0AB78EC8-4AD9-4551-9922-83AA5769A55E}"/>
    <cellStyle name="Comma 10 7 6 8 2" xfId="45439" xr:uid="{C557C2E9-D3F0-44E0-A4F3-5AA4F0BB172A}"/>
    <cellStyle name="Comma 10 7 6 9" xfId="20395" xr:uid="{79BB7865-E3DD-4ABA-AC77-B4E8C412F8BE}"/>
    <cellStyle name="Comma 10 7 6 9 2" xfId="53146" xr:uid="{35656405-EB13-4490-BAFA-907ED3B607B5}"/>
    <cellStyle name="Comma 10 7 7" xfId="761" xr:uid="{0EC60DA2-2ABA-4C88-BF8E-21C8DED70A81}"/>
    <cellStyle name="Comma 10 7 7 10" xfId="35802" xr:uid="{84D6C341-5F0A-4436-A9C9-B636E0B77390}"/>
    <cellStyle name="Comma 10 7 7 11" xfId="28100" xr:uid="{B764E720-8B7B-48E6-98D4-77AF2D0C95C8}"/>
    <cellStyle name="Comma 10 7 7 12" xfId="2989" xr:uid="{2A3A305F-1036-4AEF-B661-D9164FC08090}"/>
    <cellStyle name="Comma 10 7 7 13" xfId="60573" xr:uid="{A2BE8A6D-E058-4104-902A-4378A2CE5B74}"/>
    <cellStyle name="Comma 10 7 7 2" xfId="2273" xr:uid="{66868BC4-532F-4E02-88F9-0C00F7D4600C}"/>
    <cellStyle name="Comma 10 7 7 2 10" xfId="28458" xr:uid="{416D1F35-7121-4030-8FCB-4768149A9166}"/>
    <cellStyle name="Comma 10 7 7 2 11" xfId="3398" xr:uid="{F1FE2641-F54D-4589-AAC6-B08C7E55BF08}"/>
    <cellStyle name="Comma 10 7 7 2 12" xfId="61289" xr:uid="{09621BF4-DA90-4F58-AD29-FF9C9A8598FB}"/>
    <cellStyle name="Comma 10 7 7 2 2" xfId="4244" xr:uid="{07D8828A-99F0-4943-8C52-8546B95535E1}"/>
    <cellStyle name="Comma 10 7 7 2 2 2" xfId="8107" xr:uid="{33813A62-50E3-4F93-8376-359F46CA2D8A}"/>
    <cellStyle name="Comma 10 7 7 2 2 2 2" xfId="15812" xr:uid="{7EF4258D-A69D-499C-8A01-E3D4549065FA}"/>
    <cellStyle name="Comma 10 7 7 2 2 2 2 2" xfId="48564" xr:uid="{BC1DAAEA-BE5C-4B4B-ACBA-D3C7BB5612DB}"/>
    <cellStyle name="Comma 10 7 7 2 2 2 3" xfId="23519" xr:uid="{89211A2C-BCAB-46E9-9838-F6B2894D1B4D}"/>
    <cellStyle name="Comma 10 7 7 2 2 2 3 2" xfId="56270" xr:uid="{0B1EBE1A-DDB2-4532-8746-70F3BB3B60FF}"/>
    <cellStyle name="Comma 10 7 7 2 2 2 4" xfId="40859" xr:uid="{16619B33-2AA1-47E2-87B2-02B695146253}"/>
    <cellStyle name="Comma 10 7 7 2 2 2 5" xfId="31223" xr:uid="{2C18D1B1-3146-4D73-9674-185934CBB03A}"/>
    <cellStyle name="Comma 10 7 7 2 2 3" xfId="10032" xr:uid="{88DAE8D6-F4F6-4CBD-BDD2-0F624609F82E}"/>
    <cellStyle name="Comma 10 7 7 2 2 3 2" xfId="17737" xr:uid="{76F4B976-D9C9-4EDA-910D-B72ED4E3B1A0}"/>
    <cellStyle name="Comma 10 7 7 2 2 3 2 2" xfId="50489" xr:uid="{71872C0E-146F-42B4-8770-F58AD7618C31}"/>
    <cellStyle name="Comma 10 7 7 2 2 3 3" xfId="25444" xr:uid="{2C4AB86C-13DF-4114-803E-8B1DD8DCBD25}"/>
    <cellStyle name="Comma 10 7 7 2 2 3 3 2" xfId="58195" xr:uid="{D4F88CA4-8B71-4832-992B-7BE176E569CB}"/>
    <cellStyle name="Comma 10 7 7 2 2 3 4" xfId="42784" xr:uid="{74DB59DE-B8B7-477D-AFC3-186D61B733BD}"/>
    <cellStyle name="Comma 10 7 7 2 2 3 5" xfId="33148" xr:uid="{58757A00-DA25-4753-BCF2-6A769EA364F4}"/>
    <cellStyle name="Comma 10 7 7 2 2 4" xfId="11959" xr:uid="{D7312EA6-8DF8-4F74-A969-305B20689F04}"/>
    <cellStyle name="Comma 10 7 7 2 2 4 2" xfId="19664" xr:uid="{DFD7FDB0-4885-4A8B-91CA-FA12FF49D093}"/>
    <cellStyle name="Comma 10 7 7 2 2 4 2 2" xfId="52416" xr:uid="{7837BD56-C9B1-422B-83E4-5D137FEA0F50}"/>
    <cellStyle name="Comma 10 7 7 2 2 4 3" xfId="27371" xr:uid="{BA3D5288-529E-430F-B508-C1DD1FEB5E62}"/>
    <cellStyle name="Comma 10 7 7 2 2 4 3 2" xfId="60122" xr:uid="{235AC287-1F3B-4451-9275-CF4342A016CA}"/>
    <cellStyle name="Comma 10 7 7 2 2 4 4" xfId="44711" xr:uid="{C3FB115C-5FE4-4085-889E-857F7C6CCF0D}"/>
    <cellStyle name="Comma 10 7 7 2 2 4 5" xfId="35075" xr:uid="{3D79EF81-8004-4783-B092-E3912353D3F9}"/>
    <cellStyle name="Comma 10 7 7 2 2 5" xfId="6176" xr:uid="{FAEFCF39-6D4F-48E9-A263-9E22A2920AB8}"/>
    <cellStyle name="Comma 10 7 7 2 2 5 2" xfId="38928" xr:uid="{824151DD-153E-4AF2-977D-0EA36AF48AA9}"/>
    <cellStyle name="Comma 10 7 7 2 2 6" xfId="13888" xr:uid="{1FF8E574-C0C2-49BB-9B64-C448B3306CB9}"/>
    <cellStyle name="Comma 10 7 7 2 2 6 2" xfId="46640" xr:uid="{15EC0116-DA20-4331-8894-D83A554D5D71}"/>
    <cellStyle name="Comma 10 7 7 2 2 7" xfId="21595" xr:uid="{1110E075-7AA4-4CAA-8183-FFFF03F6B454}"/>
    <cellStyle name="Comma 10 7 7 2 2 7 2" xfId="54346" xr:uid="{A557697E-BA3D-4A6B-A5BF-9BE6096E7768}"/>
    <cellStyle name="Comma 10 7 7 2 2 8" xfId="37001" xr:uid="{26F46A35-8926-4DAB-B8DE-A2AD4CDE4CB0}"/>
    <cellStyle name="Comma 10 7 7 2 2 9" xfId="29299" xr:uid="{9250F216-464F-428C-A0FF-346AF75546FA}"/>
    <cellStyle name="Comma 10 7 7 2 3" xfId="7266" xr:uid="{4B072E22-E088-4BBF-A586-DAF1E5952E22}"/>
    <cellStyle name="Comma 10 7 7 2 3 2" xfId="14971" xr:uid="{5D95F250-8B57-4344-A091-B9B99CF53871}"/>
    <cellStyle name="Comma 10 7 7 2 3 2 2" xfId="47723" xr:uid="{664645F7-4483-4021-8561-51ADC45B7D1F}"/>
    <cellStyle name="Comma 10 7 7 2 3 3" xfId="22678" xr:uid="{8902B26B-A180-49B5-AC85-BD7526AD8F01}"/>
    <cellStyle name="Comma 10 7 7 2 3 3 2" xfId="55429" xr:uid="{5C85C85F-5159-438D-9DCC-E38A9D134BA3}"/>
    <cellStyle name="Comma 10 7 7 2 3 4" xfId="40018" xr:uid="{F2797D48-D61D-4160-9E87-0B54AD25B6F5}"/>
    <cellStyle name="Comma 10 7 7 2 3 5" xfId="30382" xr:uid="{BD3F4FBF-7BD7-462D-94B9-25B712B47046}"/>
    <cellStyle name="Comma 10 7 7 2 4" xfId="9191" xr:uid="{A769765F-1E85-44D3-AC2E-55C8E763EF09}"/>
    <cellStyle name="Comma 10 7 7 2 4 2" xfId="16896" xr:uid="{600CF665-07EF-4750-A5E9-2CEBE6EC2DF0}"/>
    <cellStyle name="Comma 10 7 7 2 4 2 2" xfId="49648" xr:uid="{C1EA3000-535F-4558-9AD4-C605F74DADE7}"/>
    <cellStyle name="Comma 10 7 7 2 4 3" xfId="24603" xr:uid="{0EC5BE3B-1E1A-4B50-8F55-05AAF4F52472}"/>
    <cellStyle name="Comma 10 7 7 2 4 3 2" xfId="57354" xr:uid="{03862216-14AF-428E-8BCD-A16D28461F42}"/>
    <cellStyle name="Comma 10 7 7 2 4 4" xfId="41943" xr:uid="{A01F258E-6BDD-4442-B5EA-62AEB5A2CCE3}"/>
    <cellStyle name="Comma 10 7 7 2 4 5" xfId="32307" xr:uid="{28EAC8CC-B8B9-466D-A4FC-3162BA1AA894}"/>
    <cellStyle name="Comma 10 7 7 2 5" xfId="11118" xr:uid="{C7E34F24-16E0-4869-9387-477DD5ED4F00}"/>
    <cellStyle name="Comma 10 7 7 2 5 2" xfId="18823" xr:uid="{20EB8322-5A8F-4E4A-A896-CE9F07356A9D}"/>
    <cellStyle name="Comma 10 7 7 2 5 2 2" xfId="51575" xr:uid="{F6505149-7132-4A47-A489-D9781172F72A}"/>
    <cellStyle name="Comma 10 7 7 2 5 3" xfId="26530" xr:uid="{BD78B78F-D19F-4C58-B17F-7C87BD237211}"/>
    <cellStyle name="Comma 10 7 7 2 5 3 2" xfId="59281" xr:uid="{7E277EAA-C73E-49A0-88E2-F8CA9F7153EE}"/>
    <cellStyle name="Comma 10 7 7 2 5 4" xfId="43870" xr:uid="{042E1EEA-FE0A-409A-B98F-EA4E70463980}"/>
    <cellStyle name="Comma 10 7 7 2 5 5" xfId="34234" xr:uid="{C4E42D1C-646C-4D94-B6A6-42A8FB3DA1FE}"/>
    <cellStyle name="Comma 10 7 7 2 6" xfId="5335" xr:uid="{A67290F5-6F62-4508-A19E-E5FD09E2FF4C}"/>
    <cellStyle name="Comma 10 7 7 2 6 2" xfId="38087" xr:uid="{C259B18B-4A7E-4C65-92B3-0284B0741D9B}"/>
    <cellStyle name="Comma 10 7 7 2 7" xfId="13047" xr:uid="{46BC939E-D451-4D34-86FD-3B884B88E13A}"/>
    <cellStyle name="Comma 10 7 7 2 7 2" xfId="45799" xr:uid="{831948C2-0F56-4011-BADC-B9A27DF445D0}"/>
    <cellStyle name="Comma 10 7 7 2 8" xfId="20754" xr:uid="{90EA3B0C-B002-4981-9360-EA0419B35D1E}"/>
    <cellStyle name="Comma 10 7 7 2 8 2" xfId="53505" xr:uid="{09DD1125-CDF3-463C-9F6E-1EA26BFEA0C3}"/>
    <cellStyle name="Comma 10 7 7 2 9" xfId="36160" xr:uid="{E25953A6-F95F-411F-954A-260047796E6B}"/>
    <cellStyle name="Comma 10 7 7 3" xfId="3794" xr:uid="{A4E89F0D-034C-4FE8-8A38-7E6FE80E5D1A}"/>
    <cellStyle name="Comma 10 7 7 3 2" xfId="7662" xr:uid="{9982B768-4A72-4B1F-B209-6F49314F4DC4}"/>
    <cellStyle name="Comma 10 7 7 3 2 2" xfId="15367" xr:uid="{1CBE0BC8-AF90-4891-9936-060E5CA858D2}"/>
    <cellStyle name="Comma 10 7 7 3 2 2 2" xfId="48119" xr:uid="{46682260-873B-4F80-A6F8-545AA3FF8C75}"/>
    <cellStyle name="Comma 10 7 7 3 2 3" xfId="23074" xr:uid="{4498EC6D-F9EE-46EC-80D5-F8F8AC4168E7}"/>
    <cellStyle name="Comma 10 7 7 3 2 3 2" xfId="55825" xr:uid="{6CE74F4C-399A-4DD5-AFCC-538B07246355}"/>
    <cellStyle name="Comma 10 7 7 3 2 4" xfId="40414" xr:uid="{BBCC5C4E-B1FA-4829-87E1-38471449D844}"/>
    <cellStyle name="Comma 10 7 7 3 2 5" xfId="30778" xr:uid="{CE1DB59E-AD41-42F3-8862-873A679A37FE}"/>
    <cellStyle name="Comma 10 7 7 3 3" xfId="9587" xr:uid="{E49989FA-6827-4989-89D1-88B6DD8BD626}"/>
    <cellStyle name="Comma 10 7 7 3 3 2" xfId="17292" xr:uid="{454F2C8A-4E50-42E9-9D6B-6EB3170B8C5B}"/>
    <cellStyle name="Comma 10 7 7 3 3 2 2" xfId="50044" xr:uid="{2918F2B9-AD10-432F-9558-C33288AC2A5D}"/>
    <cellStyle name="Comma 10 7 7 3 3 3" xfId="24999" xr:uid="{C484E146-5568-4DD3-ABD9-64B81B7FC94A}"/>
    <cellStyle name="Comma 10 7 7 3 3 3 2" xfId="57750" xr:uid="{CE944B97-6970-44BC-80C5-567023875976}"/>
    <cellStyle name="Comma 10 7 7 3 3 4" xfId="42339" xr:uid="{66698068-31EA-4426-B218-36182CB16559}"/>
    <cellStyle name="Comma 10 7 7 3 3 5" xfId="32703" xr:uid="{3AC762DF-19DA-4F23-A194-75A94DA5BEE6}"/>
    <cellStyle name="Comma 10 7 7 3 4" xfId="11514" xr:uid="{1BB99027-C374-4FF1-BEA4-1C2951BFBEFB}"/>
    <cellStyle name="Comma 10 7 7 3 4 2" xfId="19219" xr:uid="{A1BF0584-90B7-45F4-833E-F6029062EB13}"/>
    <cellStyle name="Comma 10 7 7 3 4 2 2" xfId="51971" xr:uid="{183A7050-C164-42ED-8728-4A4FB2F0F952}"/>
    <cellStyle name="Comma 10 7 7 3 4 3" xfId="26926" xr:uid="{170AB4EF-8775-455E-8DD3-8D1BD53CA0E0}"/>
    <cellStyle name="Comma 10 7 7 3 4 3 2" xfId="59677" xr:uid="{75CF363F-D06D-4B7C-A392-732C0E1FCE6C}"/>
    <cellStyle name="Comma 10 7 7 3 4 4" xfId="44266" xr:uid="{E5893C9F-54C0-4A4B-B4C1-8E83B7DF162F}"/>
    <cellStyle name="Comma 10 7 7 3 4 5" xfId="34630" xr:uid="{4AE82C87-2701-43AA-B80F-97BCE8713FBA}"/>
    <cellStyle name="Comma 10 7 7 3 5" xfId="5731" xr:uid="{8D7FF094-78FB-463F-AC09-B49FE0BC6B89}"/>
    <cellStyle name="Comma 10 7 7 3 5 2" xfId="38483" xr:uid="{06DFD958-A124-410B-9AE9-D139462524B1}"/>
    <cellStyle name="Comma 10 7 7 3 6" xfId="13443" xr:uid="{1795D18B-F9AB-4C39-A2A9-0152CF2931CC}"/>
    <cellStyle name="Comma 10 7 7 3 6 2" xfId="46195" xr:uid="{7CF614BA-038F-40F6-B10B-D5221627DBA6}"/>
    <cellStyle name="Comma 10 7 7 3 7" xfId="21150" xr:uid="{F9D9F821-0C41-4CBB-BEF0-418FCD1639DC}"/>
    <cellStyle name="Comma 10 7 7 3 7 2" xfId="53901" xr:uid="{F2F4152F-91D1-46B0-B432-AE4C075EEFB3}"/>
    <cellStyle name="Comma 10 7 7 3 8" xfId="36556" xr:uid="{E049A4A6-46E2-4D67-9029-0203D8CC9360}"/>
    <cellStyle name="Comma 10 7 7 3 9" xfId="28854" xr:uid="{A3723DA0-A45A-459A-B23C-DE73307CCFD5}"/>
    <cellStyle name="Comma 10 7 7 4" xfId="6905" xr:uid="{A2607944-AC98-4906-8399-21F5777F0047}"/>
    <cellStyle name="Comma 10 7 7 4 2" xfId="14613" xr:uid="{F65A7FB5-116A-4C63-BA15-F7A8D008E89F}"/>
    <cellStyle name="Comma 10 7 7 4 2 2" xfId="47365" xr:uid="{6DF52135-9E8C-46D1-8169-A3AB0AFD1EBA}"/>
    <cellStyle name="Comma 10 7 7 4 3" xfId="22320" xr:uid="{E0AC8C62-4A71-428B-82AE-295D6825753E}"/>
    <cellStyle name="Comma 10 7 7 4 3 2" xfId="55071" xr:uid="{EBAB8DB1-9FE4-415A-B0FC-DA3D315A4A5D}"/>
    <cellStyle name="Comma 10 7 7 4 4" xfId="39657" xr:uid="{A6933265-DC3B-426E-992C-43E17978F03F}"/>
    <cellStyle name="Comma 10 7 7 4 5" xfId="30024" xr:uid="{052064DB-1A5C-4450-883F-803D90E13EB3}"/>
    <cellStyle name="Comma 10 7 7 5" xfId="8832" xr:uid="{31AEC7C8-B422-44EE-92DB-53D2D9590D4D}"/>
    <cellStyle name="Comma 10 7 7 5 2" xfId="16537" xr:uid="{907E4E20-EB37-4F1E-AEC3-751BAACBF975}"/>
    <cellStyle name="Comma 10 7 7 5 2 2" xfId="49289" xr:uid="{2352B0BA-2269-40E7-9C9B-36F91AD9EC3D}"/>
    <cellStyle name="Comma 10 7 7 5 3" xfId="24244" xr:uid="{6E6A3486-1955-4B44-BE9F-8DADB71B9106}"/>
    <cellStyle name="Comma 10 7 7 5 3 2" xfId="56995" xr:uid="{5B14A115-81BF-42F6-BA1D-342725AFA9F6}"/>
    <cellStyle name="Comma 10 7 7 5 4" xfId="41584" xr:uid="{67BD360D-D835-4D13-924D-A6ED3018C78C}"/>
    <cellStyle name="Comma 10 7 7 5 5" xfId="31948" xr:uid="{EFD86435-7422-4E7E-94E3-9F29EF35BDC4}"/>
    <cellStyle name="Comma 10 7 7 6" xfId="10758" xr:uid="{BDF0E0B3-8D57-432D-B5A5-62E7C370C30B}"/>
    <cellStyle name="Comma 10 7 7 6 2" xfId="18463" xr:uid="{E6B4C4E1-30F5-49C8-A739-1666EE1B9E4C}"/>
    <cellStyle name="Comma 10 7 7 6 2 2" xfId="51215" xr:uid="{96174A46-A6C2-4108-8EBD-BDEE823BB243}"/>
    <cellStyle name="Comma 10 7 7 6 3" xfId="26170" xr:uid="{F338ED3F-6A62-4292-AEA8-DCBB1DFDAC9B}"/>
    <cellStyle name="Comma 10 7 7 6 3 2" xfId="58921" xr:uid="{5F058A50-DE23-4D6D-9974-727C4B3BB828}"/>
    <cellStyle name="Comma 10 7 7 6 4" xfId="43510" xr:uid="{F2D81E96-0158-4BFF-BDFB-588F7CCD0A1F}"/>
    <cellStyle name="Comma 10 7 7 6 5" xfId="33874" xr:uid="{64633067-38A9-4142-A1E6-F81D2EA2C8DD}"/>
    <cellStyle name="Comma 10 7 7 7" xfId="4976" xr:uid="{65A39D21-7FAA-4570-8762-85730EE4042F}"/>
    <cellStyle name="Comma 10 7 7 7 2" xfId="37728" xr:uid="{01D4EDF1-DAE6-486C-9B39-505D245F749E}"/>
    <cellStyle name="Comma 10 7 7 8" xfId="12688" xr:uid="{1EF5E017-893A-4ABD-A742-0EC8B1368AFF}"/>
    <cellStyle name="Comma 10 7 7 8 2" xfId="45440" xr:uid="{DCE96F5D-8E00-4974-9698-ED97A993A6E3}"/>
    <cellStyle name="Comma 10 7 7 9" xfId="20396" xr:uid="{F466E587-E7FE-4C51-A939-5BE7825D462A}"/>
    <cellStyle name="Comma 10 7 7 9 2" xfId="53147" xr:uid="{219EBD10-D05E-4F3F-AFBE-BAF9A40D66B8}"/>
    <cellStyle name="Comma 10 7 8" xfId="762" xr:uid="{D4C105BA-0ABE-4DF3-8095-BF85896F799F}"/>
    <cellStyle name="Comma 10 7 8 10" xfId="35803" xr:uid="{74EE1C96-1DEE-46F3-9D48-007210A3CF06}"/>
    <cellStyle name="Comma 10 7 8 11" xfId="28101" xr:uid="{9C70DE4C-D455-4CF2-B9C0-AF254240769B}"/>
    <cellStyle name="Comma 10 7 8 12" xfId="2990" xr:uid="{C74CE10A-BA61-4456-9027-4A879ADD92A4}"/>
    <cellStyle name="Comma 10 7 8 13" xfId="60574" xr:uid="{639B1291-E6DE-4FE2-8827-476FD9390BBC}"/>
    <cellStyle name="Comma 10 7 8 2" xfId="2274" xr:uid="{C022042A-1EC7-4215-BA61-57E4B106DB8D}"/>
    <cellStyle name="Comma 10 7 8 2 10" xfId="28459" xr:uid="{557E68D1-353F-47D9-9C6B-7884321E6F05}"/>
    <cellStyle name="Comma 10 7 8 2 11" xfId="3399" xr:uid="{4F190B96-73CF-452B-8C13-17C37F06FA49}"/>
    <cellStyle name="Comma 10 7 8 2 12" xfId="61290" xr:uid="{6CED6F43-9C1E-48B2-85A6-B8EBDAF630EE}"/>
    <cellStyle name="Comma 10 7 8 2 2" xfId="4245" xr:uid="{56CA162B-3871-45E8-9625-926426B47699}"/>
    <cellStyle name="Comma 10 7 8 2 2 2" xfId="8108" xr:uid="{E285291D-0FB1-461D-A1F4-EEFDAE356BA2}"/>
    <cellStyle name="Comma 10 7 8 2 2 2 2" xfId="15813" xr:uid="{9732CCA4-2278-421D-95D3-7EB72DB51844}"/>
    <cellStyle name="Comma 10 7 8 2 2 2 2 2" xfId="48565" xr:uid="{E368F22C-B532-43B6-BC1C-8F15C0CA9F7C}"/>
    <cellStyle name="Comma 10 7 8 2 2 2 3" xfId="23520" xr:uid="{0E983688-D46A-4FE5-9468-C1F0FA47153C}"/>
    <cellStyle name="Comma 10 7 8 2 2 2 3 2" xfId="56271" xr:uid="{EAEE9791-05A0-4A0A-8573-6D2EBDDF6004}"/>
    <cellStyle name="Comma 10 7 8 2 2 2 4" xfId="40860" xr:uid="{AA96A21F-0E1E-49A4-B45D-5353BC37470A}"/>
    <cellStyle name="Comma 10 7 8 2 2 2 5" xfId="31224" xr:uid="{EE61C21B-17F2-42C6-BAA5-130D7439C78D}"/>
    <cellStyle name="Comma 10 7 8 2 2 3" xfId="10033" xr:uid="{0BE46414-3B26-423F-983B-407F177363FA}"/>
    <cellStyle name="Comma 10 7 8 2 2 3 2" xfId="17738" xr:uid="{D0048C3C-1594-4625-9E8A-404878558604}"/>
    <cellStyle name="Comma 10 7 8 2 2 3 2 2" xfId="50490" xr:uid="{7DDCD3DD-935E-4101-B1CB-CC04C205F23A}"/>
    <cellStyle name="Comma 10 7 8 2 2 3 3" xfId="25445" xr:uid="{CE1471A0-E310-4568-9C27-C7A01DAFE48A}"/>
    <cellStyle name="Comma 10 7 8 2 2 3 3 2" xfId="58196" xr:uid="{B58C6A43-82F8-4DAF-AC4E-24AB3E9224EB}"/>
    <cellStyle name="Comma 10 7 8 2 2 3 4" xfId="42785" xr:uid="{4FEEA148-C8C1-422D-A467-1F01999B30A1}"/>
    <cellStyle name="Comma 10 7 8 2 2 3 5" xfId="33149" xr:uid="{05552CED-99F6-4C2E-ACDF-9C49E3D27394}"/>
    <cellStyle name="Comma 10 7 8 2 2 4" xfId="11960" xr:uid="{01558FC8-4370-4985-AFD6-E34C98BB3C9C}"/>
    <cellStyle name="Comma 10 7 8 2 2 4 2" xfId="19665" xr:uid="{36BF5EF2-A2B2-4809-93ED-E90AC5854DE8}"/>
    <cellStyle name="Comma 10 7 8 2 2 4 2 2" xfId="52417" xr:uid="{B8506D77-F1EC-4C78-A7AC-23220D2E7BAE}"/>
    <cellStyle name="Comma 10 7 8 2 2 4 3" xfId="27372" xr:uid="{A42C9B3E-7896-4C03-A20D-C2A8B34DD5E6}"/>
    <cellStyle name="Comma 10 7 8 2 2 4 3 2" xfId="60123" xr:uid="{6E4E61E7-CD6C-44B3-98CD-EC738B26D350}"/>
    <cellStyle name="Comma 10 7 8 2 2 4 4" xfId="44712" xr:uid="{969847F6-2CCE-4508-8351-AA97FEA17602}"/>
    <cellStyle name="Comma 10 7 8 2 2 4 5" xfId="35076" xr:uid="{33595089-CD59-47C7-8459-552AA0452BD2}"/>
    <cellStyle name="Comma 10 7 8 2 2 5" xfId="6177" xr:uid="{58121FDC-48A2-4289-9BCC-E74D8745C175}"/>
    <cellStyle name="Comma 10 7 8 2 2 5 2" xfId="38929" xr:uid="{7025FBD8-9C4A-475D-9917-1764E26584C7}"/>
    <cellStyle name="Comma 10 7 8 2 2 6" xfId="13889" xr:uid="{63C4E92A-1372-4BC1-AD68-DA68E9EB2DF2}"/>
    <cellStyle name="Comma 10 7 8 2 2 6 2" xfId="46641" xr:uid="{24CC4EC2-BC30-473D-B85F-136D123ECC14}"/>
    <cellStyle name="Comma 10 7 8 2 2 7" xfId="21596" xr:uid="{A6F841B0-EA19-4475-ACF6-3A7673484E5D}"/>
    <cellStyle name="Comma 10 7 8 2 2 7 2" xfId="54347" xr:uid="{10ADF2B5-019C-461D-B602-BB665E036D0E}"/>
    <cellStyle name="Comma 10 7 8 2 2 8" xfId="37002" xr:uid="{41E35AFD-118C-4041-9CBF-F5F4B8508FB9}"/>
    <cellStyle name="Comma 10 7 8 2 2 9" xfId="29300" xr:uid="{35714D85-8E2F-487A-B71A-783B6C7A8B2F}"/>
    <cellStyle name="Comma 10 7 8 2 3" xfId="7267" xr:uid="{37318354-B1CC-444E-9217-B123E962974D}"/>
    <cellStyle name="Comma 10 7 8 2 3 2" xfId="14972" xr:uid="{40AB1361-8497-4FDB-BA04-6A4734C73D03}"/>
    <cellStyle name="Comma 10 7 8 2 3 2 2" xfId="47724" xr:uid="{D126386B-EB1D-4FF0-937F-ADD74F875AB1}"/>
    <cellStyle name="Comma 10 7 8 2 3 3" xfId="22679" xr:uid="{983DDF08-B5FE-4D6B-8A81-3392DDB5C8A9}"/>
    <cellStyle name="Comma 10 7 8 2 3 3 2" xfId="55430" xr:uid="{C50B3243-2FBE-4C60-A608-E541EBDE35C3}"/>
    <cellStyle name="Comma 10 7 8 2 3 4" xfId="40019" xr:uid="{40830C81-D406-4770-8875-11123FC00226}"/>
    <cellStyle name="Comma 10 7 8 2 3 5" xfId="30383" xr:uid="{689116CB-D5A8-4EDA-ABAE-9E8C433620DB}"/>
    <cellStyle name="Comma 10 7 8 2 4" xfId="9192" xr:uid="{02CC6109-6714-4C13-8858-8B8FE0991A6D}"/>
    <cellStyle name="Comma 10 7 8 2 4 2" xfId="16897" xr:uid="{9DF9AADF-1A29-43C8-9279-4D5907DC091A}"/>
    <cellStyle name="Comma 10 7 8 2 4 2 2" xfId="49649" xr:uid="{A2F78819-0168-4B3A-90E0-9D08D153313A}"/>
    <cellStyle name="Comma 10 7 8 2 4 3" xfId="24604" xr:uid="{DB65A874-8D4E-4B63-A21E-619EFE5C6EB8}"/>
    <cellStyle name="Comma 10 7 8 2 4 3 2" xfId="57355" xr:uid="{44EA338F-2D67-4448-AF04-C99FCAB97B5F}"/>
    <cellStyle name="Comma 10 7 8 2 4 4" xfId="41944" xr:uid="{4F4DB493-4937-4F10-898B-E281F1BBB137}"/>
    <cellStyle name="Comma 10 7 8 2 4 5" xfId="32308" xr:uid="{ABDABFC7-7A2D-4531-9AA4-1F16D378010C}"/>
    <cellStyle name="Comma 10 7 8 2 5" xfId="11119" xr:uid="{22E7FC86-9C29-4EB6-B45F-22C6B33D8CA2}"/>
    <cellStyle name="Comma 10 7 8 2 5 2" xfId="18824" xr:uid="{3C2FF7A8-DF6B-4D7A-8A6B-27BA53F6BF3F}"/>
    <cellStyle name="Comma 10 7 8 2 5 2 2" xfId="51576" xr:uid="{40E92100-62B1-4680-9F8C-84F1AB3AD562}"/>
    <cellStyle name="Comma 10 7 8 2 5 3" xfId="26531" xr:uid="{2C1E3213-F785-4C72-AF43-80C8BFD763E2}"/>
    <cellStyle name="Comma 10 7 8 2 5 3 2" xfId="59282" xr:uid="{8A74B666-B955-4229-B08F-898960343085}"/>
    <cellStyle name="Comma 10 7 8 2 5 4" xfId="43871" xr:uid="{22702A58-B41F-4AE3-8C07-4D910CE2A39B}"/>
    <cellStyle name="Comma 10 7 8 2 5 5" xfId="34235" xr:uid="{F2F0AA79-30B7-44B8-A38D-3973B85BAB32}"/>
    <cellStyle name="Comma 10 7 8 2 6" xfId="5336" xr:uid="{D31BFEF7-A045-4BFB-9867-2826539129DD}"/>
    <cellStyle name="Comma 10 7 8 2 6 2" xfId="38088" xr:uid="{62037066-9DBF-40DC-ABF6-C34A72B2B930}"/>
    <cellStyle name="Comma 10 7 8 2 7" xfId="13048" xr:uid="{560ACD76-47AB-4F1D-B09D-8D0EFA64BDE3}"/>
    <cellStyle name="Comma 10 7 8 2 7 2" xfId="45800" xr:uid="{BE46CF72-7D84-441C-8811-FB16306D6322}"/>
    <cellStyle name="Comma 10 7 8 2 8" xfId="20755" xr:uid="{704E4DA3-B0F6-4B87-9034-8C6156E4CD49}"/>
    <cellStyle name="Comma 10 7 8 2 8 2" xfId="53506" xr:uid="{E5C72B36-DFF2-4E40-8653-6BF364E4876F}"/>
    <cellStyle name="Comma 10 7 8 2 9" xfId="36161" xr:uid="{9FD834A7-974A-4BF1-9A44-66D0A6A1BF9C}"/>
    <cellStyle name="Comma 10 7 8 3" xfId="3795" xr:uid="{46B82B58-C20F-469A-BCE6-B35531246950}"/>
    <cellStyle name="Comma 10 7 8 3 2" xfId="7663" xr:uid="{ECB004E2-360C-4CE9-BB5B-6AAA1F3F8732}"/>
    <cellStyle name="Comma 10 7 8 3 2 2" xfId="15368" xr:uid="{BA453E4D-75BE-45B2-ACDE-74AC9587F29B}"/>
    <cellStyle name="Comma 10 7 8 3 2 2 2" xfId="48120" xr:uid="{3CE6284C-F605-4C36-826D-76BB6641128C}"/>
    <cellStyle name="Comma 10 7 8 3 2 3" xfId="23075" xr:uid="{8D120779-C9A1-44CD-AB05-7ED5BE85FE82}"/>
    <cellStyle name="Comma 10 7 8 3 2 3 2" xfId="55826" xr:uid="{22ABC77C-DA50-46F1-9D2D-60480BD5E629}"/>
    <cellStyle name="Comma 10 7 8 3 2 4" xfId="40415" xr:uid="{14BB5DFD-A1AE-400E-842C-7A8F37F88192}"/>
    <cellStyle name="Comma 10 7 8 3 2 5" xfId="30779" xr:uid="{9AE82916-F6FD-477B-9526-0C75D0EEAD1D}"/>
    <cellStyle name="Comma 10 7 8 3 3" xfId="9588" xr:uid="{18BD2761-992C-4437-9304-69ACAF3E6215}"/>
    <cellStyle name="Comma 10 7 8 3 3 2" xfId="17293" xr:uid="{9569716D-D32C-4793-89DD-53104BD96F6E}"/>
    <cellStyle name="Comma 10 7 8 3 3 2 2" xfId="50045" xr:uid="{31528576-E011-4FBB-9417-8E95F1F63E8A}"/>
    <cellStyle name="Comma 10 7 8 3 3 3" xfId="25000" xr:uid="{8ABC7B53-A4C9-4EFE-850C-0B1BF59F39BB}"/>
    <cellStyle name="Comma 10 7 8 3 3 3 2" xfId="57751" xr:uid="{555EA450-E949-4448-BCC8-60203A754670}"/>
    <cellStyle name="Comma 10 7 8 3 3 4" xfId="42340" xr:uid="{87BC8BB7-B682-4DEA-BD09-64BCF9CB8634}"/>
    <cellStyle name="Comma 10 7 8 3 3 5" xfId="32704" xr:uid="{D18CA11C-9DDE-47C9-92CC-B282083432C2}"/>
    <cellStyle name="Comma 10 7 8 3 4" xfId="11515" xr:uid="{DC41CD08-A73E-42BF-A080-4C2D3252540E}"/>
    <cellStyle name="Comma 10 7 8 3 4 2" xfId="19220" xr:uid="{301B182F-4733-466E-B6BC-9FF91709A55F}"/>
    <cellStyle name="Comma 10 7 8 3 4 2 2" xfId="51972" xr:uid="{DBD2B97C-FB97-4D19-8A51-A14540B174D8}"/>
    <cellStyle name="Comma 10 7 8 3 4 3" xfId="26927" xr:uid="{75D16405-92EC-4F71-B1F3-BC94ACB74631}"/>
    <cellStyle name="Comma 10 7 8 3 4 3 2" xfId="59678" xr:uid="{BE13D40D-9004-498D-86EE-08535396D247}"/>
    <cellStyle name="Comma 10 7 8 3 4 4" xfId="44267" xr:uid="{9742EAEF-B8D1-4DD5-A37F-C2E513A70CB2}"/>
    <cellStyle name="Comma 10 7 8 3 4 5" xfId="34631" xr:uid="{7F47B54C-155D-4F91-BF54-53E797DD622E}"/>
    <cellStyle name="Comma 10 7 8 3 5" xfId="5732" xr:uid="{B67CEE0D-A159-4779-8672-CE74CCEE8E18}"/>
    <cellStyle name="Comma 10 7 8 3 5 2" xfId="38484" xr:uid="{1889135A-717A-4083-BF66-7CD0F6F25CC2}"/>
    <cellStyle name="Comma 10 7 8 3 6" xfId="13444" xr:uid="{612822E1-C235-4AB1-9F04-0ECC35E645AD}"/>
    <cellStyle name="Comma 10 7 8 3 6 2" xfId="46196" xr:uid="{72399697-7791-4B16-B53D-54007AD23546}"/>
    <cellStyle name="Comma 10 7 8 3 7" xfId="21151" xr:uid="{3D9ABF6D-D0E8-4DDA-9627-165435CD2F7A}"/>
    <cellStyle name="Comma 10 7 8 3 7 2" xfId="53902" xr:uid="{ECC4B38E-5A7F-49DF-8704-EFF34A4234CD}"/>
    <cellStyle name="Comma 10 7 8 3 8" xfId="36557" xr:uid="{C2E3B6B5-B43E-49BF-8A39-536A2693E469}"/>
    <cellStyle name="Comma 10 7 8 3 9" xfId="28855" xr:uid="{8DB80E60-8F44-4DAA-B005-05601DD00EFF}"/>
    <cellStyle name="Comma 10 7 8 4" xfId="6906" xr:uid="{AFD4180E-A517-4B1B-88BF-044C9D292346}"/>
    <cellStyle name="Comma 10 7 8 4 2" xfId="14614" xr:uid="{CFB3A44D-02FD-4895-B9C2-5061F9872EEA}"/>
    <cellStyle name="Comma 10 7 8 4 2 2" xfId="47366" xr:uid="{6BF908B1-3E05-493E-A14C-0200E479C20D}"/>
    <cellStyle name="Comma 10 7 8 4 3" xfId="22321" xr:uid="{47EED776-1327-4337-AF16-3E1D28BD04E7}"/>
    <cellStyle name="Comma 10 7 8 4 3 2" xfId="55072" xr:uid="{1F47B81A-5875-4F16-983C-966AA946DC9E}"/>
    <cellStyle name="Comma 10 7 8 4 4" xfId="39658" xr:uid="{D5746C0F-4BA2-444C-92BB-EBCF6C3DA757}"/>
    <cellStyle name="Comma 10 7 8 4 5" xfId="30025" xr:uid="{BE849E71-50BA-4D6E-85FF-E5F63C71B091}"/>
    <cellStyle name="Comma 10 7 8 5" xfId="8833" xr:uid="{C4CABB69-77CF-40D9-AE0F-E1A48CFBC122}"/>
    <cellStyle name="Comma 10 7 8 5 2" xfId="16538" xr:uid="{12F07C04-0CAE-41CA-B937-43282CACAE52}"/>
    <cellStyle name="Comma 10 7 8 5 2 2" xfId="49290" xr:uid="{7A9B8320-DBF1-4EDB-991C-866E8FC5A276}"/>
    <cellStyle name="Comma 10 7 8 5 3" xfId="24245" xr:uid="{40BB0DF3-76E0-4C02-9D3C-28448CCB6DA1}"/>
    <cellStyle name="Comma 10 7 8 5 3 2" xfId="56996" xr:uid="{995CD4BB-ABE9-4941-8BD3-824AEDFF5399}"/>
    <cellStyle name="Comma 10 7 8 5 4" xfId="41585" xr:uid="{6BEFF96A-2C35-42B7-84DB-90F5F9136363}"/>
    <cellStyle name="Comma 10 7 8 5 5" xfId="31949" xr:uid="{2E0C29D1-EA03-4455-B12B-0AD10E880504}"/>
    <cellStyle name="Comma 10 7 8 6" xfId="10759" xr:uid="{69720061-9CB8-4D42-B203-EA2FD41F1BC7}"/>
    <cellStyle name="Comma 10 7 8 6 2" xfId="18464" xr:uid="{10B56D3C-1AA0-41A0-862F-D2CED7CDE498}"/>
    <cellStyle name="Comma 10 7 8 6 2 2" xfId="51216" xr:uid="{AD96CCE4-7CA3-40A1-8ACB-F5F0751CBFC5}"/>
    <cellStyle name="Comma 10 7 8 6 3" xfId="26171" xr:uid="{5CFFC0B7-A1C7-4DD8-9D39-A4874CE07DA0}"/>
    <cellStyle name="Comma 10 7 8 6 3 2" xfId="58922" xr:uid="{5E258274-C231-4E87-B4AD-14D015981638}"/>
    <cellStyle name="Comma 10 7 8 6 4" xfId="43511" xr:uid="{F404A5D1-C7ED-4AAA-ACE2-F19E0AC5C163}"/>
    <cellStyle name="Comma 10 7 8 6 5" xfId="33875" xr:uid="{70E9336B-8BB6-484A-8DFA-558BE589FD02}"/>
    <cellStyle name="Comma 10 7 8 7" xfId="4977" xr:uid="{5CD7ABB9-9841-4708-925B-2F22EFAD739F}"/>
    <cellStyle name="Comma 10 7 8 7 2" xfId="37729" xr:uid="{E3D9A687-0099-42E2-A91A-E705DEE28ABE}"/>
    <cellStyle name="Comma 10 7 8 8" xfId="12689" xr:uid="{33E084A4-B3C5-43A4-8D43-7287FC6415C7}"/>
    <cellStyle name="Comma 10 7 8 8 2" xfId="45441" xr:uid="{988D2BD2-B580-4C90-90CF-18574D565873}"/>
    <cellStyle name="Comma 10 7 8 9" xfId="20397" xr:uid="{A644888F-7534-4D6B-93D4-1EEB74EFB5D5}"/>
    <cellStyle name="Comma 10 7 8 9 2" xfId="53148" xr:uid="{0D30133F-A72B-4E70-9D44-F7A63F8CB0C9}"/>
    <cellStyle name="Comma 10 7 9" xfId="763" xr:uid="{1E4B89C8-BB13-4038-A534-3B27CEE82AD9}"/>
    <cellStyle name="Comma 10 7 9 10" xfId="35804" xr:uid="{462023E7-9FFD-4E08-846F-6753BB199A7A}"/>
    <cellStyle name="Comma 10 7 9 11" xfId="28102" xr:uid="{C69D8C96-7D9F-4466-BADC-DD06EA0E9617}"/>
    <cellStyle name="Comma 10 7 9 12" xfId="2991" xr:uid="{5AAF7FC8-5EE3-4555-BF02-4D2BE955BF11}"/>
    <cellStyle name="Comma 10 7 9 13" xfId="60575" xr:uid="{F637CD14-CB46-40D5-AFBF-ED32C21B9034}"/>
    <cellStyle name="Comma 10 7 9 2" xfId="2275" xr:uid="{91E91506-A0B8-4438-A9CA-B34FA441D4FA}"/>
    <cellStyle name="Comma 10 7 9 2 10" xfId="28460" xr:uid="{86AFC62F-89EA-4E75-BD76-19D8D8BBCB01}"/>
    <cellStyle name="Comma 10 7 9 2 11" xfId="3400" xr:uid="{53E2E064-27AA-4191-B78D-E32B4D71CFA0}"/>
    <cellStyle name="Comma 10 7 9 2 12" xfId="61291" xr:uid="{881BA6C7-182B-43CE-BE38-8DBC4FAFC6FE}"/>
    <cellStyle name="Comma 10 7 9 2 2" xfId="4246" xr:uid="{0E99C42E-AB83-4CD3-B7D7-0D2681F9544F}"/>
    <cellStyle name="Comma 10 7 9 2 2 2" xfId="8109" xr:uid="{2A3B3514-C123-49C5-8F46-D40066159C0E}"/>
    <cellStyle name="Comma 10 7 9 2 2 2 2" xfId="15814" xr:uid="{107A7D77-8C2B-409E-AE67-8CD59C18E1E5}"/>
    <cellStyle name="Comma 10 7 9 2 2 2 2 2" xfId="48566" xr:uid="{145DACDF-AFCC-403D-BEA5-7678CBDD3C58}"/>
    <cellStyle name="Comma 10 7 9 2 2 2 3" xfId="23521" xr:uid="{225109A8-578E-458D-ABBD-18FDC4765D3D}"/>
    <cellStyle name="Comma 10 7 9 2 2 2 3 2" xfId="56272" xr:uid="{37A8B75A-48E6-4B3B-AA7F-4EBFD3AA56A5}"/>
    <cellStyle name="Comma 10 7 9 2 2 2 4" xfId="40861" xr:uid="{4926A742-812E-45E6-9F66-CB63D692E200}"/>
    <cellStyle name="Comma 10 7 9 2 2 2 5" xfId="31225" xr:uid="{CF1DCBD1-E663-447E-A05A-CE13E5A9EFA6}"/>
    <cellStyle name="Comma 10 7 9 2 2 3" xfId="10034" xr:uid="{9674EBEB-33A5-4F82-AC1C-03D42435B9C1}"/>
    <cellStyle name="Comma 10 7 9 2 2 3 2" xfId="17739" xr:uid="{FA2B727F-B6FF-4CEE-A28C-FAAA6036BA86}"/>
    <cellStyle name="Comma 10 7 9 2 2 3 2 2" xfId="50491" xr:uid="{5A18E5E6-5C9F-4793-999E-06EBD9AE1017}"/>
    <cellStyle name="Comma 10 7 9 2 2 3 3" xfId="25446" xr:uid="{CBBAA0DC-71C1-41D0-B003-E64E2F9260D9}"/>
    <cellStyle name="Comma 10 7 9 2 2 3 3 2" xfId="58197" xr:uid="{AC0B836A-2F90-4B3F-AA4D-759283CCC083}"/>
    <cellStyle name="Comma 10 7 9 2 2 3 4" xfId="42786" xr:uid="{EC51AC6D-A27C-4E38-86F0-02FB396D752F}"/>
    <cellStyle name="Comma 10 7 9 2 2 3 5" xfId="33150" xr:uid="{008DA1DB-B489-40CC-BD07-AAA4F052831C}"/>
    <cellStyle name="Comma 10 7 9 2 2 4" xfId="11961" xr:uid="{2EEF3384-DFE1-4A5C-8D27-F35C265E9183}"/>
    <cellStyle name="Comma 10 7 9 2 2 4 2" xfId="19666" xr:uid="{E8523ABD-0BD3-4845-93EF-FD32FA84D09E}"/>
    <cellStyle name="Comma 10 7 9 2 2 4 2 2" xfId="52418" xr:uid="{044DF299-DE73-49F6-9C7F-559B89C7837C}"/>
    <cellStyle name="Comma 10 7 9 2 2 4 3" xfId="27373" xr:uid="{2B62F39C-C2B4-4568-B02C-EB11575A830E}"/>
    <cellStyle name="Comma 10 7 9 2 2 4 3 2" xfId="60124" xr:uid="{3C5B17DD-3C9D-450A-9149-B56A9D9ED0A9}"/>
    <cellStyle name="Comma 10 7 9 2 2 4 4" xfId="44713" xr:uid="{875E3FCA-C7C4-4526-9BE6-17B58A25FABB}"/>
    <cellStyle name="Comma 10 7 9 2 2 4 5" xfId="35077" xr:uid="{D2F216E6-C291-4D82-869D-F7E805FC5D63}"/>
    <cellStyle name="Comma 10 7 9 2 2 5" xfId="6178" xr:uid="{415ED3D9-A9DA-4073-B2A0-4B598D459FAC}"/>
    <cellStyle name="Comma 10 7 9 2 2 5 2" xfId="38930" xr:uid="{1E138DA0-A32A-4527-87B4-C8AAABA0E64E}"/>
    <cellStyle name="Comma 10 7 9 2 2 6" xfId="13890" xr:uid="{C84446CD-2793-425F-80D5-459F8C03B98A}"/>
    <cellStyle name="Comma 10 7 9 2 2 6 2" xfId="46642" xr:uid="{FFE16223-F62B-40BF-B016-17C8346736D2}"/>
    <cellStyle name="Comma 10 7 9 2 2 7" xfId="21597" xr:uid="{EBDE73BE-B1CA-4B6F-A424-45D5BD2454CB}"/>
    <cellStyle name="Comma 10 7 9 2 2 7 2" xfId="54348" xr:uid="{AD77AA6D-D4D4-49FC-A7C4-C0AA262851CB}"/>
    <cellStyle name="Comma 10 7 9 2 2 8" xfId="37003" xr:uid="{FDFE0D7F-D1D8-41C7-B43B-D9501844B886}"/>
    <cellStyle name="Comma 10 7 9 2 2 9" xfId="29301" xr:uid="{F1FD4CEB-4E98-4588-831D-FC740D2CE644}"/>
    <cellStyle name="Comma 10 7 9 2 3" xfId="7268" xr:uid="{A7C15E95-7003-4683-A17F-5BBA5ADCEA8B}"/>
    <cellStyle name="Comma 10 7 9 2 3 2" xfId="14973" xr:uid="{E06EC53C-A4B8-4F94-9403-95B8CA826ADF}"/>
    <cellStyle name="Comma 10 7 9 2 3 2 2" xfId="47725" xr:uid="{FCFF466C-74A3-4D76-A38C-892A55523EB9}"/>
    <cellStyle name="Comma 10 7 9 2 3 3" xfId="22680" xr:uid="{BB297D77-D694-48A5-B132-6040E222953B}"/>
    <cellStyle name="Comma 10 7 9 2 3 3 2" xfId="55431" xr:uid="{E24BA532-B916-4B3D-A825-15A4F11842AC}"/>
    <cellStyle name="Comma 10 7 9 2 3 4" xfId="40020" xr:uid="{3B062609-DB93-4A10-8E79-B023D91AF6DE}"/>
    <cellStyle name="Comma 10 7 9 2 3 5" xfId="30384" xr:uid="{9E12B295-7004-45F5-A2B9-C2B6A4CBA57F}"/>
    <cellStyle name="Comma 10 7 9 2 4" xfId="9193" xr:uid="{EF26B38B-49D7-4D70-88B8-5ED389BDF33A}"/>
    <cellStyle name="Comma 10 7 9 2 4 2" xfId="16898" xr:uid="{17D834FB-5246-484E-BBCA-40E56CDD082E}"/>
    <cellStyle name="Comma 10 7 9 2 4 2 2" xfId="49650" xr:uid="{8AF97F78-F7D4-4F2A-B952-53BBF9EA4B30}"/>
    <cellStyle name="Comma 10 7 9 2 4 3" xfId="24605" xr:uid="{6AF209A3-C600-4B20-BC3C-4C48206B5321}"/>
    <cellStyle name="Comma 10 7 9 2 4 3 2" xfId="57356" xr:uid="{7481365C-E312-4A89-92B6-38DC8EE9F816}"/>
    <cellStyle name="Comma 10 7 9 2 4 4" xfId="41945" xr:uid="{508893F4-C1F6-4513-BBDD-94C1AED92D0E}"/>
    <cellStyle name="Comma 10 7 9 2 4 5" xfId="32309" xr:uid="{996E45AC-DD88-482F-BABA-62D32F68E6FA}"/>
    <cellStyle name="Comma 10 7 9 2 5" xfId="11120" xr:uid="{ABDB456A-914B-47D5-9016-9B16D3FC5DF6}"/>
    <cellStyle name="Comma 10 7 9 2 5 2" xfId="18825" xr:uid="{15334D39-7FF9-42B7-8F96-CE9A41B43942}"/>
    <cellStyle name="Comma 10 7 9 2 5 2 2" xfId="51577" xr:uid="{1E57725A-A6D7-4376-865E-6B5F3C907D46}"/>
    <cellStyle name="Comma 10 7 9 2 5 3" xfId="26532" xr:uid="{E15EBBF9-3E33-434B-9D54-AF144942BF58}"/>
    <cellStyle name="Comma 10 7 9 2 5 3 2" xfId="59283" xr:uid="{B9399D2E-0640-4068-9055-D029F2FD81E4}"/>
    <cellStyle name="Comma 10 7 9 2 5 4" xfId="43872" xr:uid="{0BE528FD-65E7-46A7-BC47-5FC4387F81EC}"/>
    <cellStyle name="Comma 10 7 9 2 5 5" xfId="34236" xr:uid="{67A28704-1B60-43ED-BC32-5260CF0AF58F}"/>
    <cellStyle name="Comma 10 7 9 2 6" xfId="5337" xr:uid="{1DC448B2-4FD8-43D0-90AD-526AAEC1E0B1}"/>
    <cellStyle name="Comma 10 7 9 2 6 2" xfId="38089" xr:uid="{57794FE1-C855-43B7-A712-DB36561E10BC}"/>
    <cellStyle name="Comma 10 7 9 2 7" xfId="13049" xr:uid="{38BCED11-67A4-4830-B899-E7280B345940}"/>
    <cellStyle name="Comma 10 7 9 2 7 2" xfId="45801" xr:uid="{B04E3142-8B08-4B74-880D-060827E2888F}"/>
    <cellStyle name="Comma 10 7 9 2 8" xfId="20756" xr:uid="{9770457F-EC34-447E-A7C5-1AFB1278EEB9}"/>
    <cellStyle name="Comma 10 7 9 2 8 2" xfId="53507" xr:uid="{201E0D3A-9A23-4392-81BA-649DA2362A21}"/>
    <cellStyle name="Comma 10 7 9 2 9" xfId="36162" xr:uid="{5DD33D0E-223A-43D9-B895-EE8C17A4BDEA}"/>
    <cellStyle name="Comma 10 7 9 3" xfId="3796" xr:uid="{7E05F05B-F5E3-4F13-8E60-5B80C31FED84}"/>
    <cellStyle name="Comma 10 7 9 3 2" xfId="7664" xr:uid="{700ADC06-10DE-44AF-B56A-6C67570BFB1C}"/>
    <cellStyle name="Comma 10 7 9 3 2 2" xfId="15369" xr:uid="{4A415ED2-9B47-4D5F-AB22-E2290BB50D0F}"/>
    <cellStyle name="Comma 10 7 9 3 2 2 2" xfId="48121" xr:uid="{B150E6AA-959B-4688-82BF-8BF22152F1C8}"/>
    <cellStyle name="Comma 10 7 9 3 2 3" xfId="23076" xr:uid="{AFF84959-E23E-4844-86E6-FE06F41389D3}"/>
    <cellStyle name="Comma 10 7 9 3 2 3 2" xfId="55827" xr:uid="{39694F80-80CE-40C0-884C-C120C12B3C9E}"/>
    <cellStyle name="Comma 10 7 9 3 2 4" xfId="40416" xr:uid="{EAB46E13-FB37-4543-881E-1A5D4589D513}"/>
    <cellStyle name="Comma 10 7 9 3 2 5" xfId="30780" xr:uid="{F9065AEA-D7F6-44A6-8D8E-62D85686DEC1}"/>
    <cellStyle name="Comma 10 7 9 3 3" xfId="9589" xr:uid="{14BA2E8A-C07C-48AC-B122-17B1DCCCFE0D}"/>
    <cellStyle name="Comma 10 7 9 3 3 2" xfId="17294" xr:uid="{56851246-5699-4E71-9FB3-577665E08DB3}"/>
    <cellStyle name="Comma 10 7 9 3 3 2 2" xfId="50046" xr:uid="{29465917-A9A0-4449-B3CE-8A7087FCF12B}"/>
    <cellStyle name="Comma 10 7 9 3 3 3" xfId="25001" xr:uid="{8A8BA9B5-4134-4EFC-BDF0-9EF925823C8E}"/>
    <cellStyle name="Comma 10 7 9 3 3 3 2" xfId="57752" xr:uid="{058F05F6-C935-4BD2-A600-905EADD93891}"/>
    <cellStyle name="Comma 10 7 9 3 3 4" xfId="42341" xr:uid="{22CDF464-436C-4101-B912-DEF337A71BA5}"/>
    <cellStyle name="Comma 10 7 9 3 3 5" xfId="32705" xr:uid="{98D9A1CA-0E7A-4F93-9A78-C712DBA957C3}"/>
    <cellStyle name="Comma 10 7 9 3 4" xfId="11516" xr:uid="{7B5BB73E-63F8-443D-B4C0-70A180D2BA4A}"/>
    <cellStyle name="Comma 10 7 9 3 4 2" xfId="19221" xr:uid="{2AB1A015-9343-49D8-87F8-870639EDAE0D}"/>
    <cellStyle name="Comma 10 7 9 3 4 2 2" xfId="51973" xr:uid="{16541D87-ADB3-4B5A-BFB9-2EC5C7A39998}"/>
    <cellStyle name="Comma 10 7 9 3 4 3" xfId="26928" xr:uid="{A3F99DE0-9A52-4197-A82A-72E0C253DBA5}"/>
    <cellStyle name="Comma 10 7 9 3 4 3 2" xfId="59679" xr:uid="{B3237D4E-7C27-4A67-BB2B-843649139502}"/>
    <cellStyle name="Comma 10 7 9 3 4 4" xfId="44268" xr:uid="{25BCAFFC-FB1B-419E-9EC0-82E660692247}"/>
    <cellStyle name="Comma 10 7 9 3 4 5" xfId="34632" xr:uid="{7B4F46CC-4707-4DFA-AAEB-152E851DDB8D}"/>
    <cellStyle name="Comma 10 7 9 3 5" xfId="5733" xr:uid="{93B6AEDD-0DEB-4FEF-AD7D-822A865DC989}"/>
    <cellStyle name="Comma 10 7 9 3 5 2" xfId="38485" xr:uid="{EA11A985-5946-45CE-8CCF-9B19A448AF13}"/>
    <cellStyle name="Comma 10 7 9 3 6" xfId="13445" xr:uid="{ED71BD71-A417-4467-9D98-E84EDECE275A}"/>
    <cellStyle name="Comma 10 7 9 3 6 2" xfId="46197" xr:uid="{8555A6EA-FD3D-4FB9-A859-3D9A2E18D693}"/>
    <cellStyle name="Comma 10 7 9 3 7" xfId="21152" xr:uid="{C3EAF4A4-3C67-4BF7-8504-8660533B36CC}"/>
    <cellStyle name="Comma 10 7 9 3 7 2" xfId="53903" xr:uid="{3633278E-1664-4B64-A4A0-84D8820C546B}"/>
    <cellStyle name="Comma 10 7 9 3 8" xfId="36558" xr:uid="{7AEAB46D-F045-4DFE-9795-094814A5F9A3}"/>
    <cellStyle name="Comma 10 7 9 3 9" xfId="28856" xr:uid="{A5D6DC48-2533-4AB8-A127-69A1A0DFCA62}"/>
    <cellStyle name="Comma 10 7 9 4" xfId="6907" xr:uid="{2611682B-78BD-4A42-98C4-DA4FB3339998}"/>
    <cellStyle name="Comma 10 7 9 4 2" xfId="14615" xr:uid="{1364A45C-C9EE-4500-8216-D16FB651C009}"/>
    <cellStyle name="Comma 10 7 9 4 2 2" xfId="47367" xr:uid="{5DE4B6DE-48CA-42A3-95F5-100892DE9FEA}"/>
    <cellStyle name="Comma 10 7 9 4 3" xfId="22322" xr:uid="{F0DA76A0-F8D6-4490-8737-A5C9684E9EE3}"/>
    <cellStyle name="Comma 10 7 9 4 3 2" xfId="55073" xr:uid="{B1D20607-6B51-4B1A-962C-30BEA4376BB1}"/>
    <cellStyle name="Comma 10 7 9 4 4" xfId="39659" xr:uid="{E77EFE9E-139F-4A9A-B89F-DA72AEE9F15F}"/>
    <cellStyle name="Comma 10 7 9 4 5" xfId="30026" xr:uid="{A2F054A6-5E51-47B3-8375-D63ADDE28E76}"/>
    <cellStyle name="Comma 10 7 9 5" xfId="8834" xr:uid="{269ED73B-7526-499C-A036-5512FB4A8870}"/>
    <cellStyle name="Comma 10 7 9 5 2" xfId="16539" xr:uid="{BD54342A-FC01-440F-AD7E-A34ACF1F8C50}"/>
    <cellStyle name="Comma 10 7 9 5 2 2" xfId="49291" xr:uid="{1B71F1DC-DF01-42F8-931B-F2C394F3D59E}"/>
    <cellStyle name="Comma 10 7 9 5 3" xfId="24246" xr:uid="{F72F4ED1-19FE-4B72-8FD3-B2AB430B4147}"/>
    <cellStyle name="Comma 10 7 9 5 3 2" xfId="56997" xr:uid="{E456C6CF-75F4-4B57-94F8-D71178451B94}"/>
    <cellStyle name="Comma 10 7 9 5 4" xfId="41586" xr:uid="{C20ADB8C-BFDF-43BE-97E7-6945F43C594D}"/>
    <cellStyle name="Comma 10 7 9 5 5" xfId="31950" xr:uid="{C3C7D476-4AE1-4376-8FE8-AADD925A96EE}"/>
    <cellStyle name="Comma 10 7 9 6" xfId="10760" xr:uid="{7D81EF25-E7C6-41E6-B906-82EBD176BA85}"/>
    <cellStyle name="Comma 10 7 9 6 2" xfId="18465" xr:uid="{BF4F97AF-A7D0-45AE-892D-BB8FD227103C}"/>
    <cellStyle name="Comma 10 7 9 6 2 2" xfId="51217" xr:uid="{4A7BF468-B3E4-434B-B8D1-3A8F512CA327}"/>
    <cellStyle name="Comma 10 7 9 6 3" xfId="26172" xr:uid="{272C7597-8F55-4B23-8443-D05462E09751}"/>
    <cellStyle name="Comma 10 7 9 6 3 2" xfId="58923" xr:uid="{340197A7-C806-40C8-8732-4233BA1E3155}"/>
    <cellStyle name="Comma 10 7 9 6 4" xfId="43512" xr:uid="{158C8353-358F-4079-A1CC-048451003A0C}"/>
    <cellStyle name="Comma 10 7 9 6 5" xfId="33876" xr:uid="{A57B753F-05B1-4DEC-937D-B19EDD315974}"/>
    <cellStyle name="Comma 10 7 9 7" xfId="4978" xr:uid="{2643D8E7-118D-4AB5-8654-DCE7FF012C40}"/>
    <cellStyle name="Comma 10 7 9 7 2" xfId="37730" xr:uid="{53F2ABCE-0863-4EB0-A1BF-FEFC12D448FF}"/>
    <cellStyle name="Comma 10 7 9 8" xfId="12690" xr:uid="{076C3C20-5494-4F69-8349-2603865911A2}"/>
    <cellStyle name="Comma 10 7 9 8 2" xfId="45442" xr:uid="{CD9ABB3F-8A73-4C36-9C76-8328B3F9BAF6}"/>
    <cellStyle name="Comma 10 7 9 9" xfId="20398" xr:uid="{7CB474FE-A069-4675-9146-91C1EDDA899D}"/>
    <cellStyle name="Comma 10 7 9 9 2" xfId="53149" xr:uid="{DCA01AC1-29E5-46E7-A3BA-08B149A44CF4}"/>
    <cellStyle name="Comma 10 8" xfId="764" xr:uid="{CDD1D78D-6F15-4CA9-AFA6-DDE8D6D75983}"/>
    <cellStyle name="Comma 10 8 10" xfId="765" xr:uid="{A1094F83-F7C1-486D-900D-3EA127A1B77E}"/>
    <cellStyle name="Comma 10 8 10 10" xfId="35806" xr:uid="{B6E67A38-F0CF-4C6B-82C8-60C9387F3A68}"/>
    <cellStyle name="Comma 10 8 10 11" xfId="28104" xr:uid="{6CAAA26C-254D-4969-93DA-249CCB9A9ADB}"/>
    <cellStyle name="Comma 10 8 10 12" xfId="2993" xr:uid="{49070F96-39CE-4D8E-B6EF-F4A317550DEE}"/>
    <cellStyle name="Comma 10 8 10 13" xfId="60577" xr:uid="{D6530965-D5C7-4DB3-8C39-D391ED882651}"/>
    <cellStyle name="Comma 10 8 10 2" xfId="2277" xr:uid="{C75329F3-126E-4798-A695-1370AC5C7ECA}"/>
    <cellStyle name="Comma 10 8 10 2 10" xfId="28462" xr:uid="{396734CC-9EB2-4729-B014-BAA3B5698E8B}"/>
    <cellStyle name="Comma 10 8 10 2 11" xfId="3402" xr:uid="{CF3158B7-2286-4085-9EEA-200410FBFFC8}"/>
    <cellStyle name="Comma 10 8 10 2 12" xfId="61293" xr:uid="{6C9595E2-A6AC-498A-A864-FCC6ED832EBF}"/>
    <cellStyle name="Comma 10 8 10 2 2" xfId="4248" xr:uid="{B09687B9-95C3-46F8-83C7-6F1B07EFC520}"/>
    <cellStyle name="Comma 10 8 10 2 2 2" xfId="8111" xr:uid="{A1606E9B-872D-485B-BE10-4C3C69BB53D4}"/>
    <cellStyle name="Comma 10 8 10 2 2 2 2" xfId="15816" xr:uid="{20BE6EA3-6DC8-46B9-A012-CF130A5A54FD}"/>
    <cellStyle name="Comma 10 8 10 2 2 2 2 2" xfId="48568" xr:uid="{55BA0790-A87A-4B6B-8B1E-7ABB3B49121C}"/>
    <cellStyle name="Comma 10 8 10 2 2 2 3" xfId="23523" xr:uid="{2E70F446-22AE-495A-86AE-5EDDDDCC4B40}"/>
    <cellStyle name="Comma 10 8 10 2 2 2 3 2" xfId="56274" xr:uid="{1EFE62EE-6EC2-4FD6-977C-154330A69F0C}"/>
    <cellStyle name="Comma 10 8 10 2 2 2 4" xfId="40863" xr:uid="{1C11D8E6-4CCC-4197-83EC-CA25D928AF12}"/>
    <cellStyle name="Comma 10 8 10 2 2 2 5" xfId="31227" xr:uid="{DB9C3964-E01E-4F36-B0A8-5EEBA9F0A233}"/>
    <cellStyle name="Comma 10 8 10 2 2 3" xfId="10036" xr:uid="{E712F5C0-EFC3-4ECF-8A7E-6AAAF1624616}"/>
    <cellStyle name="Comma 10 8 10 2 2 3 2" xfId="17741" xr:uid="{08607E48-11DF-4C14-9BE5-4AA64D7B4EE7}"/>
    <cellStyle name="Comma 10 8 10 2 2 3 2 2" xfId="50493" xr:uid="{8C65E0F0-332E-43C5-A5A2-D2A1ADAB688F}"/>
    <cellStyle name="Comma 10 8 10 2 2 3 3" xfId="25448" xr:uid="{E78578B0-48AD-41B8-8F2C-A785FC29350A}"/>
    <cellStyle name="Comma 10 8 10 2 2 3 3 2" xfId="58199" xr:uid="{13122893-0766-4E01-9F16-6038BEE7F054}"/>
    <cellStyle name="Comma 10 8 10 2 2 3 4" xfId="42788" xr:uid="{8FB44D73-AB5D-4A18-9166-278A106675D8}"/>
    <cellStyle name="Comma 10 8 10 2 2 3 5" xfId="33152" xr:uid="{51C53512-2538-41FB-992C-4C3374A8CEDD}"/>
    <cellStyle name="Comma 10 8 10 2 2 4" xfId="11963" xr:uid="{F44C01BE-F887-4BB4-8B6C-93238E8AB94B}"/>
    <cellStyle name="Comma 10 8 10 2 2 4 2" xfId="19668" xr:uid="{ECF555AB-1349-49D0-BEC0-BF2A065E0C53}"/>
    <cellStyle name="Comma 10 8 10 2 2 4 2 2" xfId="52420" xr:uid="{A656F8F2-5CD1-4560-AE1B-C2B7DE1B3F3E}"/>
    <cellStyle name="Comma 10 8 10 2 2 4 3" xfId="27375" xr:uid="{CF10AB80-09AD-4B77-AA27-57218461A7AF}"/>
    <cellStyle name="Comma 10 8 10 2 2 4 3 2" xfId="60126" xr:uid="{707ED1A2-6610-4D7B-BA92-17D5E2BD122C}"/>
    <cellStyle name="Comma 10 8 10 2 2 4 4" xfId="44715" xr:uid="{4FA01A4E-E3C0-42B3-BE88-9BBA3BAE6796}"/>
    <cellStyle name="Comma 10 8 10 2 2 4 5" xfId="35079" xr:uid="{C8A7702B-9935-4B0B-8A24-F25E2128C60B}"/>
    <cellStyle name="Comma 10 8 10 2 2 5" xfId="6180" xr:uid="{2BE3629A-BAD5-49C6-B0D7-3B7F16C577CB}"/>
    <cellStyle name="Comma 10 8 10 2 2 5 2" xfId="38932" xr:uid="{A5DD79F5-9A91-477D-9476-2DD8577B63D8}"/>
    <cellStyle name="Comma 10 8 10 2 2 6" xfId="13892" xr:uid="{91A5FBC4-81A6-485A-B154-8DB8D0B1D4B8}"/>
    <cellStyle name="Comma 10 8 10 2 2 6 2" xfId="46644" xr:uid="{5C0BAC2B-6818-4747-BEF6-813F1BE33312}"/>
    <cellStyle name="Comma 10 8 10 2 2 7" xfId="21599" xr:uid="{7D522C1B-5F23-491D-988C-AB84B0990DEA}"/>
    <cellStyle name="Comma 10 8 10 2 2 7 2" xfId="54350" xr:uid="{1CD09FCC-5AEB-442B-9F64-6835EA4C84A8}"/>
    <cellStyle name="Comma 10 8 10 2 2 8" xfId="37005" xr:uid="{EE596567-6E03-4717-9E1C-457D47CBBD11}"/>
    <cellStyle name="Comma 10 8 10 2 2 9" xfId="29303" xr:uid="{C6648E89-7DBA-4AC5-8D92-4387F4BA7A66}"/>
    <cellStyle name="Comma 10 8 10 2 3" xfId="7270" xr:uid="{37563784-86DC-4506-9CF4-4D89EED4E39B}"/>
    <cellStyle name="Comma 10 8 10 2 3 2" xfId="14975" xr:uid="{A8BFD869-D428-4131-B74C-D24D66DCD7A3}"/>
    <cellStyle name="Comma 10 8 10 2 3 2 2" xfId="47727" xr:uid="{2D1AF6DD-56C1-49ED-B231-08D129B75604}"/>
    <cellStyle name="Comma 10 8 10 2 3 3" xfId="22682" xr:uid="{16CB4A66-E1D9-4227-8F31-DA4C178BEA32}"/>
    <cellStyle name="Comma 10 8 10 2 3 3 2" xfId="55433" xr:uid="{1CE68149-D068-4116-A596-1E1817A35378}"/>
    <cellStyle name="Comma 10 8 10 2 3 4" xfId="40022" xr:uid="{1596F4DD-23DD-43E0-ADD3-18FAB28B58FE}"/>
    <cellStyle name="Comma 10 8 10 2 3 5" xfId="30386" xr:uid="{ADB2EA4C-EE46-4800-B7BA-C9EED799353E}"/>
    <cellStyle name="Comma 10 8 10 2 4" xfId="9195" xr:uid="{1F3C737B-0BBB-4103-AAD4-5C18FF44D322}"/>
    <cellStyle name="Comma 10 8 10 2 4 2" xfId="16900" xr:uid="{8FEA916C-45FB-4E18-A728-BE51903117D1}"/>
    <cellStyle name="Comma 10 8 10 2 4 2 2" xfId="49652" xr:uid="{202D118D-0D8C-4F3B-9014-C032886AE3C7}"/>
    <cellStyle name="Comma 10 8 10 2 4 3" xfId="24607" xr:uid="{29245A36-8D78-40FB-B3DF-8EA7FEE9B0A4}"/>
    <cellStyle name="Comma 10 8 10 2 4 3 2" xfId="57358" xr:uid="{71EF0207-20B8-4E86-B312-80CE81D7F04F}"/>
    <cellStyle name="Comma 10 8 10 2 4 4" xfId="41947" xr:uid="{976C0532-1256-4D8E-87CD-3197717F9788}"/>
    <cellStyle name="Comma 10 8 10 2 4 5" xfId="32311" xr:uid="{4C263FFD-D508-4A89-9ACC-BF43D5DB3484}"/>
    <cellStyle name="Comma 10 8 10 2 5" xfId="11122" xr:uid="{FA1681E3-AA13-4878-9770-495BADA04897}"/>
    <cellStyle name="Comma 10 8 10 2 5 2" xfId="18827" xr:uid="{9658E74D-18F3-4DB0-9C5D-BF7298C22D43}"/>
    <cellStyle name="Comma 10 8 10 2 5 2 2" xfId="51579" xr:uid="{CBFB3F1E-6503-4736-AE01-54F222683448}"/>
    <cellStyle name="Comma 10 8 10 2 5 3" xfId="26534" xr:uid="{54410224-322B-41CD-8AD5-460E41FFAA38}"/>
    <cellStyle name="Comma 10 8 10 2 5 3 2" xfId="59285" xr:uid="{4252A355-2BFE-4BDC-9025-65481FB3E515}"/>
    <cellStyle name="Comma 10 8 10 2 5 4" xfId="43874" xr:uid="{80474956-1EC8-4F20-B4F3-F42A96F092DC}"/>
    <cellStyle name="Comma 10 8 10 2 5 5" xfId="34238" xr:uid="{A8980E51-26E2-4AB8-9648-09A37651C3EC}"/>
    <cellStyle name="Comma 10 8 10 2 6" xfId="5339" xr:uid="{8D660D15-BFB0-4BCC-9CC9-45F8227EFED5}"/>
    <cellStyle name="Comma 10 8 10 2 6 2" xfId="38091" xr:uid="{52FCB1C1-5FB1-40BB-930D-60F14BECC0DB}"/>
    <cellStyle name="Comma 10 8 10 2 7" xfId="13051" xr:uid="{E5F33277-DEA9-4973-AA13-542B714F823A}"/>
    <cellStyle name="Comma 10 8 10 2 7 2" xfId="45803" xr:uid="{2ECAF679-C3A0-403F-9459-3A44E5ACA7DE}"/>
    <cellStyle name="Comma 10 8 10 2 8" xfId="20758" xr:uid="{3526F30D-D7EE-4983-8806-CEE9AA03752D}"/>
    <cellStyle name="Comma 10 8 10 2 8 2" xfId="53509" xr:uid="{41C783D2-EF28-42E8-B0CE-5372D00AEA2B}"/>
    <cellStyle name="Comma 10 8 10 2 9" xfId="36164" xr:uid="{3373E708-2551-4BF2-8744-700CBDE69237}"/>
    <cellStyle name="Comma 10 8 10 3" xfId="3798" xr:uid="{6A51BD6D-68F9-45E9-97DE-7706A70135C0}"/>
    <cellStyle name="Comma 10 8 10 3 2" xfId="7666" xr:uid="{E2136C5D-8273-472F-B57C-C15121C961AA}"/>
    <cellStyle name="Comma 10 8 10 3 2 2" xfId="15371" xr:uid="{03942C3E-13E4-4FD0-922A-F34A1A961CA0}"/>
    <cellStyle name="Comma 10 8 10 3 2 2 2" xfId="48123" xr:uid="{C22F2FFB-65BD-4FE4-94C0-8D9F66A5E37F}"/>
    <cellStyle name="Comma 10 8 10 3 2 3" xfId="23078" xr:uid="{6CD13B6C-E5D2-445B-9D7A-923748520490}"/>
    <cellStyle name="Comma 10 8 10 3 2 3 2" xfId="55829" xr:uid="{BD0174B1-BF0D-4706-99EB-BABFC29692C5}"/>
    <cellStyle name="Comma 10 8 10 3 2 4" xfId="40418" xr:uid="{A0062600-175B-4B4D-B5D2-E838E142BEDB}"/>
    <cellStyle name="Comma 10 8 10 3 2 5" xfId="30782" xr:uid="{EABC67FF-CB55-4247-A389-5A588B221283}"/>
    <cellStyle name="Comma 10 8 10 3 3" xfId="9591" xr:uid="{9AE307FB-4018-4FDC-81A3-E35ADE66D7F1}"/>
    <cellStyle name="Comma 10 8 10 3 3 2" xfId="17296" xr:uid="{2967981A-BAC8-427F-AA01-6A238D69DCD9}"/>
    <cellStyle name="Comma 10 8 10 3 3 2 2" xfId="50048" xr:uid="{EFE234EA-51E1-44D3-8753-4840BCD90502}"/>
    <cellStyle name="Comma 10 8 10 3 3 3" xfId="25003" xr:uid="{82E43DBF-5750-42C7-87F3-66472908E6A6}"/>
    <cellStyle name="Comma 10 8 10 3 3 3 2" xfId="57754" xr:uid="{CDFD76A6-5E97-4C09-9CDA-8DD3A2672538}"/>
    <cellStyle name="Comma 10 8 10 3 3 4" xfId="42343" xr:uid="{C5980782-96EB-4EC3-833C-429AD6D74867}"/>
    <cellStyle name="Comma 10 8 10 3 3 5" xfId="32707" xr:uid="{8D844FB7-E690-4A8E-989B-C8E255036D97}"/>
    <cellStyle name="Comma 10 8 10 3 4" xfId="11518" xr:uid="{6D276540-97EC-4734-A2E6-6F52588993B3}"/>
    <cellStyle name="Comma 10 8 10 3 4 2" xfId="19223" xr:uid="{7BED4306-FEF0-4D70-94F2-A2688D85BDE5}"/>
    <cellStyle name="Comma 10 8 10 3 4 2 2" xfId="51975" xr:uid="{DBABA54D-9E5A-4263-AAE3-5401AC2C9E55}"/>
    <cellStyle name="Comma 10 8 10 3 4 3" xfId="26930" xr:uid="{C59F47E4-4487-4B7A-9748-661F88234288}"/>
    <cellStyle name="Comma 10 8 10 3 4 3 2" xfId="59681" xr:uid="{D0BDFB96-74AB-4F25-967A-D11D757D03FC}"/>
    <cellStyle name="Comma 10 8 10 3 4 4" xfId="44270" xr:uid="{0A233E44-4A41-406F-9632-A376FDECA0C2}"/>
    <cellStyle name="Comma 10 8 10 3 4 5" xfId="34634" xr:uid="{7A933286-4E21-4427-A502-C2F4F5BCE3EB}"/>
    <cellStyle name="Comma 10 8 10 3 5" xfId="5735" xr:uid="{07D897F5-8176-4809-A26F-9CDEA61A444A}"/>
    <cellStyle name="Comma 10 8 10 3 5 2" xfId="38487" xr:uid="{1078AC92-E7E2-4241-89CB-E04D1B8C4ACD}"/>
    <cellStyle name="Comma 10 8 10 3 6" xfId="13447" xr:uid="{56FB5718-5354-4CAF-8203-591F5B0E991B}"/>
    <cellStyle name="Comma 10 8 10 3 6 2" xfId="46199" xr:uid="{71364282-42BA-430D-81E0-0E915EF78B19}"/>
    <cellStyle name="Comma 10 8 10 3 7" xfId="21154" xr:uid="{872DB6D6-2729-4C61-A620-EF0EF6B47314}"/>
    <cellStyle name="Comma 10 8 10 3 7 2" xfId="53905" xr:uid="{A75B21A1-3F00-459A-BA5B-8F457EE6659E}"/>
    <cellStyle name="Comma 10 8 10 3 8" xfId="36560" xr:uid="{69CC2B68-3C17-43A5-B555-069F6A474E20}"/>
    <cellStyle name="Comma 10 8 10 3 9" xfId="28858" xr:uid="{B1A50C5F-9A1B-40CC-B243-EDCFA2060B6D}"/>
    <cellStyle name="Comma 10 8 10 4" xfId="6909" xr:uid="{C2431ECA-1B30-46BF-9E74-7D901C6866BA}"/>
    <cellStyle name="Comma 10 8 10 4 2" xfId="14617" xr:uid="{411B2300-48F9-44EF-B816-98D107AE1FCF}"/>
    <cellStyle name="Comma 10 8 10 4 2 2" xfId="47369" xr:uid="{786C0BA8-48ED-4C39-8B79-947F7FE870F3}"/>
    <cellStyle name="Comma 10 8 10 4 3" xfId="22324" xr:uid="{168BBDD5-4CAD-4F25-B566-971C43B7A450}"/>
    <cellStyle name="Comma 10 8 10 4 3 2" xfId="55075" xr:uid="{1D76E66F-D6F6-430E-A8F8-BBCC4E16A88C}"/>
    <cellStyle name="Comma 10 8 10 4 4" xfId="39661" xr:uid="{12CC273B-E66C-4002-8E3B-CC49C33E5D99}"/>
    <cellStyle name="Comma 10 8 10 4 5" xfId="30028" xr:uid="{8B4B461A-9E8C-4423-B63C-6E2441B9217E}"/>
    <cellStyle name="Comma 10 8 10 5" xfId="8836" xr:uid="{DF998E2F-30D0-49B2-8469-694754D30860}"/>
    <cellStyle name="Comma 10 8 10 5 2" xfId="16541" xr:uid="{79A11B0F-1D9E-408E-ABC4-27056A85F291}"/>
    <cellStyle name="Comma 10 8 10 5 2 2" xfId="49293" xr:uid="{7842ED67-7342-4027-A216-24B9668A2E75}"/>
    <cellStyle name="Comma 10 8 10 5 3" xfId="24248" xr:uid="{96EAA694-ED90-4B8E-AC78-0D3080A4D5DC}"/>
    <cellStyle name="Comma 10 8 10 5 3 2" xfId="56999" xr:uid="{06EDB70B-6731-46D7-ACA2-EDC152AB2E39}"/>
    <cellStyle name="Comma 10 8 10 5 4" xfId="41588" xr:uid="{234E6CC2-6DC9-43B0-A57D-A612E66122C1}"/>
    <cellStyle name="Comma 10 8 10 5 5" xfId="31952" xr:uid="{3704998E-3F72-4C2E-88D9-E40C9E902DA7}"/>
    <cellStyle name="Comma 10 8 10 6" xfId="10762" xr:uid="{D0188697-CB7C-4F08-85F9-332CCFD1C1F4}"/>
    <cellStyle name="Comma 10 8 10 6 2" xfId="18467" xr:uid="{0609D94E-8A9B-4C78-916D-4A447DAB1B9E}"/>
    <cellStyle name="Comma 10 8 10 6 2 2" xfId="51219" xr:uid="{E2D50115-86A8-4E90-8AB7-C37DABC6F5FA}"/>
    <cellStyle name="Comma 10 8 10 6 3" xfId="26174" xr:uid="{6EC15497-ED35-4C40-8170-F36979275397}"/>
    <cellStyle name="Comma 10 8 10 6 3 2" xfId="58925" xr:uid="{2D7DCF62-BF2C-4623-9E26-909608B21736}"/>
    <cellStyle name="Comma 10 8 10 6 4" xfId="43514" xr:uid="{2F27C760-0254-4C43-AD41-B5C56EB9DDB4}"/>
    <cellStyle name="Comma 10 8 10 6 5" xfId="33878" xr:uid="{1009B2EE-BE1F-4714-87D7-DC6B92E468DD}"/>
    <cellStyle name="Comma 10 8 10 7" xfId="4980" xr:uid="{770B353E-4107-41B8-B31F-1950161BFE3B}"/>
    <cellStyle name="Comma 10 8 10 7 2" xfId="37732" xr:uid="{537F35EF-64A3-4934-8FA1-A9AB6D0E60FA}"/>
    <cellStyle name="Comma 10 8 10 8" xfId="12692" xr:uid="{F74A6CEF-5504-4ECD-B715-84FDC1F92F48}"/>
    <cellStyle name="Comma 10 8 10 8 2" xfId="45444" xr:uid="{202599B0-36CC-4364-BF7B-DD152288BEAD}"/>
    <cellStyle name="Comma 10 8 10 9" xfId="20400" xr:uid="{9DA1A8AC-4424-4018-9F05-771D940EB6F0}"/>
    <cellStyle name="Comma 10 8 10 9 2" xfId="53151" xr:uid="{908948CC-BC62-410A-95B5-21DAF0532D76}"/>
    <cellStyle name="Comma 10 8 11" xfId="766" xr:uid="{014EB1AF-0B93-45CA-843B-13DDE3B1026C}"/>
    <cellStyle name="Comma 10 8 11 10" xfId="35807" xr:uid="{D06809AE-1027-48BC-A579-65484E5333D0}"/>
    <cellStyle name="Comma 10 8 11 11" xfId="28105" xr:uid="{69F4CB08-78FB-4E36-85E5-09AC986584BA}"/>
    <cellStyle name="Comma 10 8 11 12" xfId="2994" xr:uid="{FEA77C6D-D64E-4F7D-B7EE-6D0D2593D581}"/>
    <cellStyle name="Comma 10 8 11 13" xfId="60578" xr:uid="{26DA4BAA-B05F-43B7-9672-2247B0C84353}"/>
    <cellStyle name="Comma 10 8 11 2" xfId="2278" xr:uid="{82F76205-AE58-4146-9E8B-ADBCAB65C32D}"/>
    <cellStyle name="Comma 10 8 11 2 10" xfId="28463" xr:uid="{81E2EDF8-EB3C-4E5C-9AFE-94E2FCF5616B}"/>
    <cellStyle name="Comma 10 8 11 2 11" xfId="3403" xr:uid="{52912685-AE36-4332-B5D5-F486523003D0}"/>
    <cellStyle name="Comma 10 8 11 2 12" xfId="61294" xr:uid="{8E2DC02E-E7D8-4E11-BE2F-A3A16E69709C}"/>
    <cellStyle name="Comma 10 8 11 2 2" xfId="4249" xr:uid="{3B0A649D-8CC0-4E65-A6C4-D8C0C5707CAF}"/>
    <cellStyle name="Comma 10 8 11 2 2 2" xfId="8112" xr:uid="{21E9BE7B-FA2C-4A77-85F6-8539E7709354}"/>
    <cellStyle name="Comma 10 8 11 2 2 2 2" xfId="15817" xr:uid="{A9B8ADD1-6751-4FC5-BBEC-378DD86CFDB4}"/>
    <cellStyle name="Comma 10 8 11 2 2 2 2 2" xfId="48569" xr:uid="{E4926A1A-3C03-4E8A-A91D-435891C6C2ED}"/>
    <cellStyle name="Comma 10 8 11 2 2 2 3" xfId="23524" xr:uid="{8DABF0A8-3D36-4224-9FD7-8E38F03C1384}"/>
    <cellStyle name="Comma 10 8 11 2 2 2 3 2" xfId="56275" xr:uid="{EFF7487E-B72E-420E-85B8-16A6A6D06CAD}"/>
    <cellStyle name="Comma 10 8 11 2 2 2 4" xfId="40864" xr:uid="{66129D31-FE76-49A1-A53B-775E6682D0D4}"/>
    <cellStyle name="Comma 10 8 11 2 2 2 5" xfId="31228" xr:uid="{6BE1B784-DB81-41DB-853A-BEEE9ECA7E66}"/>
    <cellStyle name="Comma 10 8 11 2 2 3" xfId="10037" xr:uid="{8F209DCA-E9F2-4F59-AC64-44F34C4129FE}"/>
    <cellStyle name="Comma 10 8 11 2 2 3 2" xfId="17742" xr:uid="{05E384F0-81B9-41AD-92E8-188F9A53C80C}"/>
    <cellStyle name="Comma 10 8 11 2 2 3 2 2" xfId="50494" xr:uid="{DAD1C9BF-FBAF-4221-8085-E960F8E3C001}"/>
    <cellStyle name="Comma 10 8 11 2 2 3 3" xfId="25449" xr:uid="{F76B255A-20F1-4C12-ADD5-F15595A76A1C}"/>
    <cellStyle name="Comma 10 8 11 2 2 3 3 2" xfId="58200" xr:uid="{2FA4F4AA-6493-4CC8-9EAC-D4746CB311E3}"/>
    <cellStyle name="Comma 10 8 11 2 2 3 4" xfId="42789" xr:uid="{D7B24E27-F539-49F8-8941-3654218C7A4E}"/>
    <cellStyle name="Comma 10 8 11 2 2 3 5" xfId="33153" xr:uid="{94A45745-9ECF-437A-949B-49A570B96E49}"/>
    <cellStyle name="Comma 10 8 11 2 2 4" xfId="11964" xr:uid="{2BE9A6AB-85DA-4788-9D77-ACCFF36709FC}"/>
    <cellStyle name="Comma 10 8 11 2 2 4 2" xfId="19669" xr:uid="{063E0114-6635-496A-8040-0C84EF528DFF}"/>
    <cellStyle name="Comma 10 8 11 2 2 4 2 2" xfId="52421" xr:uid="{6DDF6A49-D6C0-4A90-89A0-79B896B77AB8}"/>
    <cellStyle name="Comma 10 8 11 2 2 4 3" xfId="27376" xr:uid="{5B4FD792-8C3C-4B3B-A2F9-EEE1C8B2A3CF}"/>
    <cellStyle name="Comma 10 8 11 2 2 4 3 2" xfId="60127" xr:uid="{AE166AA8-0D26-4240-9C06-0F75D4199D69}"/>
    <cellStyle name="Comma 10 8 11 2 2 4 4" xfId="44716" xr:uid="{FE755ADC-4185-428A-83FE-23DB387F5631}"/>
    <cellStyle name="Comma 10 8 11 2 2 4 5" xfId="35080" xr:uid="{8C9FA29F-1922-44E6-8BA4-DA96E53AB136}"/>
    <cellStyle name="Comma 10 8 11 2 2 5" xfId="6181" xr:uid="{37DA9BCF-6477-4662-89B3-C580FAD94165}"/>
    <cellStyle name="Comma 10 8 11 2 2 5 2" xfId="38933" xr:uid="{675DCD83-CD5A-4BDC-84C7-79BC30ED8FCD}"/>
    <cellStyle name="Comma 10 8 11 2 2 6" xfId="13893" xr:uid="{81A9B255-252E-4509-943A-44FC31F3866F}"/>
    <cellStyle name="Comma 10 8 11 2 2 6 2" xfId="46645" xr:uid="{00A27809-EF06-49FE-98A0-265A6A801011}"/>
    <cellStyle name="Comma 10 8 11 2 2 7" xfId="21600" xr:uid="{08655DDF-D80D-4935-936C-D4FB7A9461E7}"/>
    <cellStyle name="Comma 10 8 11 2 2 7 2" xfId="54351" xr:uid="{4B7A714E-DECB-4A9D-92DD-4E02827DEB45}"/>
    <cellStyle name="Comma 10 8 11 2 2 8" xfId="37006" xr:uid="{76E1A757-A7B1-46C3-84A7-060DCAC09B48}"/>
    <cellStyle name="Comma 10 8 11 2 2 9" xfId="29304" xr:uid="{71B42205-6CFE-4B11-8EEF-409BF173C644}"/>
    <cellStyle name="Comma 10 8 11 2 3" xfId="7271" xr:uid="{D2D70442-AF8C-45B5-9079-A8AD4F7BE9C7}"/>
    <cellStyle name="Comma 10 8 11 2 3 2" xfId="14976" xr:uid="{4F1C9C92-3772-4B24-84EE-B7550F4840A6}"/>
    <cellStyle name="Comma 10 8 11 2 3 2 2" xfId="47728" xr:uid="{A9C5640C-CDD8-4F7D-ADB7-8CB0148B03CC}"/>
    <cellStyle name="Comma 10 8 11 2 3 3" xfId="22683" xr:uid="{64A825EB-A8BA-4C12-8121-87FB8194F897}"/>
    <cellStyle name="Comma 10 8 11 2 3 3 2" xfId="55434" xr:uid="{356FF1D8-21CA-4B15-AD8F-AA1E1D795E08}"/>
    <cellStyle name="Comma 10 8 11 2 3 4" xfId="40023" xr:uid="{683A9882-21CF-4D62-8FAB-F37EAE3FAC78}"/>
    <cellStyle name="Comma 10 8 11 2 3 5" xfId="30387" xr:uid="{5FC1B50D-D8C9-4C86-AF1A-768288EE69FC}"/>
    <cellStyle name="Comma 10 8 11 2 4" xfId="9196" xr:uid="{AA94CE00-B001-4AC8-B0FB-11E6EA9362FD}"/>
    <cellStyle name="Comma 10 8 11 2 4 2" xfId="16901" xr:uid="{0E3EDF6F-720E-44D1-BA20-203E1A304F11}"/>
    <cellStyle name="Comma 10 8 11 2 4 2 2" xfId="49653" xr:uid="{4CB804CA-3673-4D7B-8F64-907A84C95696}"/>
    <cellStyle name="Comma 10 8 11 2 4 3" xfId="24608" xr:uid="{44E61A43-A271-405A-96DA-4A41FCF6E089}"/>
    <cellStyle name="Comma 10 8 11 2 4 3 2" xfId="57359" xr:uid="{FE5F45F6-30D9-4736-AE7C-89F3C0603FA1}"/>
    <cellStyle name="Comma 10 8 11 2 4 4" xfId="41948" xr:uid="{18C49118-9711-4880-8AD2-366CC0438B69}"/>
    <cellStyle name="Comma 10 8 11 2 4 5" xfId="32312" xr:uid="{49096877-BD44-44DB-91D9-EEB8F5C8DAC8}"/>
    <cellStyle name="Comma 10 8 11 2 5" xfId="11123" xr:uid="{0709987C-ABF8-40BF-A2A7-8CBF78B15750}"/>
    <cellStyle name="Comma 10 8 11 2 5 2" xfId="18828" xr:uid="{3F0F2029-4DA1-4663-9FC4-9B0459887CB2}"/>
    <cellStyle name="Comma 10 8 11 2 5 2 2" xfId="51580" xr:uid="{1F40BE66-8253-4444-9DB0-3A49A16CF9FA}"/>
    <cellStyle name="Comma 10 8 11 2 5 3" xfId="26535" xr:uid="{4C7F1438-D6A6-4CF4-AA50-28A28EAA0522}"/>
    <cellStyle name="Comma 10 8 11 2 5 3 2" xfId="59286" xr:uid="{0A896EB9-368C-4C3B-B04E-05B6459E5C27}"/>
    <cellStyle name="Comma 10 8 11 2 5 4" xfId="43875" xr:uid="{7259208D-9620-44F4-869D-67A3FA7246F4}"/>
    <cellStyle name="Comma 10 8 11 2 5 5" xfId="34239" xr:uid="{6D8D934C-AADB-4067-8F24-67A1DACD597E}"/>
    <cellStyle name="Comma 10 8 11 2 6" xfId="5340" xr:uid="{29220B53-5709-4A74-B71F-CD1B8041D226}"/>
    <cellStyle name="Comma 10 8 11 2 6 2" xfId="38092" xr:uid="{3954345A-D4B0-4FBB-BE16-D15FC5D47743}"/>
    <cellStyle name="Comma 10 8 11 2 7" xfId="13052" xr:uid="{14E68A01-5147-495A-B99D-338977DCE781}"/>
    <cellStyle name="Comma 10 8 11 2 7 2" xfId="45804" xr:uid="{2E197B8D-8CC7-41B0-BF5A-552AF9AA0652}"/>
    <cellStyle name="Comma 10 8 11 2 8" xfId="20759" xr:uid="{81DB7340-5FC9-4731-A886-6B6358EA58B1}"/>
    <cellStyle name="Comma 10 8 11 2 8 2" xfId="53510" xr:uid="{8DC44042-BC8E-42A8-9341-22D311D2EEF4}"/>
    <cellStyle name="Comma 10 8 11 2 9" xfId="36165" xr:uid="{861BB179-58CE-4701-819C-D5585802EDEA}"/>
    <cellStyle name="Comma 10 8 11 3" xfId="3799" xr:uid="{8668B74A-A45D-41F8-8103-715D23C49E6E}"/>
    <cellStyle name="Comma 10 8 11 3 2" xfId="7667" xr:uid="{BB943A6A-935C-498D-991D-296AA2B06FEF}"/>
    <cellStyle name="Comma 10 8 11 3 2 2" xfId="15372" xr:uid="{596D3EC4-B60F-4B92-ACD1-015486B2BEA2}"/>
    <cellStyle name="Comma 10 8 11 3 2 2 2" xfId="48124" xr:uid="{29AA9B50-1F17-45E2-BA01-C9BB49A24691}"/>
    <cellStyle name="Comma 10 8 11 3 2 3" xfId="23079" xr:uid="{24549818-6B81-4218-BF43-D350183D20DE}"/>
    <cellStyle name="Comma 10 8 11 3 2 3 2" xfId="55830" xr:uid="{A2EE6807-9763-42F2-BEB1-8B9F38FB91B5}"/>
    <cellStyle name="Comma 10 8 11 3 2 4" xfId="40419" xr:uid="{0A856592-EC37-4377-8FF2-D3973A18306A}"/>
    <cellStyle name="Comma 10 8 11 3 2 5" xfId="30783" xr:uid="{06A79782-C1F4-4468-B6EA-80F1776E7E2F}"/>
    <cellStyle name="Comma 10 8 11 3 3" xfId="9592" xr:uid="{018044AD-60D0-4E64-8399-21CE75DADB8E}"/>
    <cellStyle name="Comma 10 8 11 3 3 2" xfId="17297" xr:uid="{E92D85B9-65C2-48C4-BB07-88BFCF57D58C}"/>
    <cellStyle name="Comma 10 8 11 3 3 2 2" xfId="50049" xr:uid="{08A1DE68-757A-4E14-9642-6EF22EF9B698}"/>
    <cellStyle name="Comma 10 8 11 3 3 3" xfId="25004" xr:uid="{7A5766A0-B1A3-4028-87B8-AC11B6CA7BBA}"/>
    <cellStyle name="Comma 10 8 11 3 3 3 2" xfId="57755" xr:uid="{98B5DC76-FABF-4AC0-9A8B-85C862CF0B91}"/>
    <cellStyle name="Comma 10 8 11 3 3 4" xfId="42344" xr:uid="{2C35E272-8364-4359-A47A-7B40D4025C28}"/>
    <cellStyle name="Comma 10 8 11 3 3 5" xfId="32708" xr:uid="{2FB72E42-711B-4E76-8A5B-21150BF0FE92}"/>
    <cellStyle name="Comma 10 8 11 3 4" xfId="11519" xr:uid="{E4E9E597-583B-468D-B35B-C4DC3BF1D305}"/>
    <cellStyle name="Comma 10 8 11 3 4 2" xfId="19224" xr:uid="{8E49371A-04B6-4A84-A053-5BA1DAEE68E4}"/>
    <cellStyle name="Comma 10 8 11 3 4 2 2" xfId="51976" xr:uid="{394D00C9-0CE1-4587-9534-BA88BFB8CB66}"/>
    <cellStyle name="Comma 10 8 11 3 4 3" xfId="26931" xr:uid="{9D3A898C-4597-4CE3-B8FF-0A77A79E2C7B}"/>
    <cellStyle name="Comma 10 8 11 3 4 3 2" xfId="59682" xr:uid="{7AFE1021-71E1-4A51-8B28-AFF6697939CC}"/>
    <cellStyle name="Comma 10 8 11 3 4 4" xfId="44271" xr:uid="{0054EE69-50E1-4797-9FDD-D9376D3F30A2}"/>
    <cellStyle name="Comma 10 8 11 3 4 5" xfId="34635" xr:uid="{1C3A6AE0-9197-48B1-B2FF-61E1050FD809}"/>
    <cellStyle name="Comma 10 8 11 3 5" xfId="5736" xr:uid="{9E5D7C15-58A4-4ACF-8C9C-2C42F84280EB}"/>
    <cellStyle name="Comma 10 8 11 3 5 2" xfId="38488" xr:uid="{E6987F44-78F5-4BDD-83F2-F2ACA6CA3F8B}"/>
    <cellStyle name="Comma 10 8 11 3 6" xfId="13448" xr:uid="{E9B0D65A-5517-476F-8032-9A311625116E}"/>
    <cellStyle name="Comma 10 8 11 3 6 2" xfId="46200" xr:uid="{1EB9EAFB-33B0-4341-AF56-82B367ADC8EA}"/>
    <cellStyle name="Comma 10 8 11 3 7" xfId="21155" xr:uid="{1AE19AC8-4792-4C87-BCDC-4FA1DBF9CCE7}"/>
    <cellStyle name="Comma 10 8 11 3 7 2" xfId="53906" xr:uid="{2EEBA1CE-8750-4B86-A218-CF74AB10213F}"/>
    <cellStyle name="Comma 10 8 11 3 8" xfId="36561" xr:uid="{B823252E-F32A-4277-93D1-BD1F93E9146A}"/>
    <cellStyle name="Comma 10 8 11 3 9" xfId="28859" xr:uid="{B21D3588-152D-4983-8B17-F76CEB2833FB}"/>
    <cellStyle name="Comma 10 8 11 4" xfId="6910" xr:uid="{68AB96A0-812E-4437-8456-5C7F5A84C69C}"/>
    <cellStyle name="Comma 10 8 11 4 2" xfId="14618" xr:uid="{7B306E34-46BF-49C3-997E-E1C836239006}"/>
    <cellStyle name="Comma 10 8 11 4 2 2" xfId="47370" xr:uid="{55E3CD00-4D99-4211-92D3-C86A5E0DA4C2}"/>
    <cellStyle name="Comma 10 8 11 4 3" xfId="22325" xr:uid="{D458D7C2-1FB7-41D7-B2F6-8AEE696D1616}"/>
    <cellStyle name="Comma 10 8 11 4 3 2" xfId="55076" xr:uid="{69D24DAE-8637-41B4-B519-F30E14009B60}"/>
    <cellStyle name="Comma 10 8 11 4 4" xfId="39662" xr:uid="{7542A184-CFCC-4144-9F73-AB35D8515921}"/>
    <cellStyle name="Comma 10 8 11 4 5" xfId="30029" xr:uid="{E43DB6C2-0D18-404E-A0A7-F5AB15305D66}"/>
    <cellStyle name="Comma 10 8 11 5" xfId="8837" xr:uid="{D439EBAD-D912-4234-8345-8110FE25F5B7}"/>
    <cellStyle name="Comma 10 8 11 5 2" xfId="16542" xr:uid="{0A5E22F6-197A-43A8-BF5B-CBE1A44F7308}"/>
    <cellStyle name="Comma 10 8 11 5 2 2" xfId="49294" xr:uid="{C0889DE3-36B4-4DE5-9685-8DB0BF2AB7D3}"/>
    <cellStyle name="Comma 10 8 11 5 3" xfId="24249" xr:uid="{9C80202D-0835-4B8C-818C-2F7F3A5DB4D2}"/>
    <cellStyle name="Comma 10 8 11 5 3 2" xfId="57000" xr:uid="{4F6008CB-7F46-4A61-A41E-C7AB4F1B701E}"/>
    <cellStyle name="Comma 10 8 11 5 4" xfId="41589" xr:uid="{1B6C8B31-C5C7-46CA-8EFF-4D397C9DEA5B}"/>
    <cellStyle name="Comma 10 8 11 5 5" xfId="31953" xr:uid="{92EB380A-E4E8-42C0-8EB0-4D52996F5C34}"/>
    <cellStyle name="Comma 10 8 11 6" xfId="10763" xr:uid="{5EDE3DE1-CCFD-4584-829F-91CCF6DA0F76}"/>
    <cellStyle name="Comma 10 8 11 6 2" xfId="18468" xr:uid="{62FE7F96-3D1C-4291-97C4-34BD6C4954EB}"/>
    <cellStyle name="Comma 10 8 11 6 2 2" xfId="51220" xr:uid="{2CCF36DD-4F91-453B-A366-DFCE8EA87AC0}"/>
    <cellStyle name="Comma 10 8 11 6 3" xfId="26175" xr:uid="{CDF03D6C-3D46-4B6B-BC0E-D115288ECD30}"/>
    <cellStyle name="Comma 10 8 11 6 3 2" xfId="58926" xr:uid="{47B7E7B6-8ACD-4A89-922A-1E14AB0040E2}"/>
    <cellStyle name="Comma 10 8 11 6 4" xfId="43515" xr:uid="{57FA0697-10EB-4276-9F57-8DAC402EE2B2}"/>
    <cellStyle name="Comma 10 8 11 6 5" xfId="33879" xr:uid="{420EB006-1F3E-48A3-A358-201FADFB0E42}"/>
    <cellStyle name="Comma 10 8 11 7" xfId="4981" xr:uid="{6B16B6F6-FC52-418C-B7C3-B2D30B2FE6C1}"/>
    <cellStyle name="Comma 10 8 11 7 2" xfId="37733" xr:uid="{169B242C-1CF0-4E26-B263-F5E2ED3AEDBA}"/>
    <cellStyle name="Comma 10 8 11 8" xfId="12693" xr:uid="{F35EF860-F954-422C-A254-3EC896D1078E}"/>
    <cellStyle name="Comma 10 8 11 8 2" xfId="45445" xr:uid="{6F6A7F31-5DA1-4E5F-B32A-4849C0E53E66}"/>
    <cellStyle name="Comma 10 8 11 9" xfId="20401" xr:uid="{913F3EF4-BEC7-4A5C-BB1F-351BA76DEDBC}"/>
    <cellStyle name="Comma 10 8 11 9 2" xfId="53152" xr:uid="{A42D5B31-5F0D-4604-8AD4-756F12ACD9BB}"/>
    <cellStyle name="Comma 10 8 12" xfId="767" xr:uid="{F0B5B7D5-F90D-4CFA-B6AE-77611B80F6DC}"/>
    <cellStyle name="Comma 10 8 12 10" xfId="35808" xr:uid="{AB85334E-527C-4263-957B-16AC7FC46258}"/>
    <cellStyle name="Comma 10 8 12 11" xfId="28106" xr:uid="{7C8B8EA1-FA27-4AB0-9C8F-B40F5853D0ED}"/>
    <cellStyle name="Comma 10 8 12 12" xfId="2995" xr:uid="{20B98376-EAEF-4BF5-A48C-8EFF29C1752C}"/>
    <cellStyle name="Comma 10 8 12 13" xfId="60579" xr:uid="{0049ED44-00C6-471F-91DA-2816A5790440}"/>
    <cellStyle name="Comma 10 8 12 2" xfId="2279" xr:uid="{99FB9B5C-E340-4103-817E-2BA16C7A5E5D}"/>
    <cellStyle name="Comma 10 8 12 2 10" xfId="28464" xr:uid="{1C6CC2E5-E84C-47E3-9E58-6F065A1FCC64}"/>
    <cellStyle name="Comma 10 8 12 2 11" xfId="3404" xr:uid="{FDB9AD71-B33E-4544-9033-41F6DEB89588}"/>
    <cellStyle name="Comma 10 8 12 2 12" xfId="61295" xr:uid="{C63E4676-ACF5-4A03-BB9C-58438B5709E0}"/>
    <cellStyle name="Comma 10 8 12 2 2" xfId="4250" xr:uid="{B3C17804-C2C8-4174-A6C7-EDCD559DFD25}"/>
    <cellStyle name="Comma 10 8 12 2 2 2" xfId="8113" xr:uid="{218D886F-B4F8-4FF5-9210-41F1581CA64A}"/>
    <cellStyle name="Comma 10 8 12 2 2 2 2" xfId="15818" xr:uid="{4117F214-D6E0-4A48-9F2C-DDE17B53FD36}"/>
    <cellStyle name="Comma 10 8 12 2 2 2 2 2" xfId="48570" xr:uid="{203D5742-1311-4496-AC10-D8A53C1E4ACC}"/>
    <cellStyle name="Comma 10 8 12 2 2 2 3" xfId="23525" xr:uid="{1736DF37-60C4-4C5A-9E4D-9001F93A1528}"/>
    <cellStyle name="Comma 10 8 12 2 2 2 3 2" xfId="56276" xr:uid="{1B42191E-087E-4722-959C-E6A43B9B67A6}"/>
    <cellStyle name="Comma 10 8 12 2 2 2 4" xfId="40865" xr:uid="{B63096F8-7F7A-4063-83CD-38F1C56B231B}"/>
    <cellStyle name="Comma 10 8 12 2 2 2 5" xfId="31229" xr:uid="{FBF3648F-B1A8-4578-8FDA-A6A8C30F301E}"/>
    <cellStyle name="Comma 10 8 12 2 2 3" xfId="10038" xr:uid="{6750BCF0-51E8-4928-86CC-C63DFC3048AE}"/>
    <cellStyle name="Comma 10 8 12 2 2 3 2" xfId="17743" xr:uid="{4DAC765B-B07E-4BA1-A513-C82627C27E05}"/>
    <cellStyle name="Comma 10 8 12 2 2 3 2 2" xfId="50495" xr:uid="{6C6B6CB4-B502-4EEE-9EF9-B4C3B49468B0}"/>
    <cellStyle name="Comma 10 8 12 2 2 3 3" xfId="25450" xr:uid="{1E2DB67B-47D4-46CB-82F9-7DAAF806B0A4}"/>
    <cellStyle name="Comma 10 8 12 2 2 3 3 2" xfId="58201" xr:uid="{40D44007-459E-48D8-AC5B-D789748F7F1F}"/>
    <cellStyle name="Comma 10 8 12 2 2 3 4" xfId="42790" xr:uid="{6402F600-BDC0-4695-B22D-736702CB6B30}"/>
    <cellStyle name="Comma 10 8 12 2 2 3 5" xfId="33154" xr:uid="{F873474B-3D45-463C-9A1E-10FEC1D7A5CB}"/>
    <cellStyle name="Comma 10 8 12 2 2 4" xfId="11965" xr:uid="{4AE00280-40F3-4218-A2CC-5654D5F80A7E}"/>
    <cellStyle name="Comma 10 8 12 2 2 4 2" xfId="19670" xr:uid="{CEFD7BBC-59D9-4F8F-8BCE-ADCF48208D0D}"/>
    <cellStyle name="Comma 10 8 12 2 2 4 2 2" xfId="52422" xr:uid="{A7E1452C-AEC9-4941-9E2E-1988A40E5E68}"/>
    <cellStyle name="Comma 10 8 12 2 2 4 3" xfId="27377" xr:uid="{29F2419D-FBE3-457F-9D98-DC2F6417F40D}"/>
    <cellStyle name="Comma 10 8 12 2 2 4 3 2" xfId="60128" xr:uid="{5389683A-50D8-4391-A4A5-2B77C68A07DB}"/>
    <cellStyle name="Comma 10 8 12 2 2 4 4" xfId="44717" xr:uid="{B276F0BB-A757-45BC-B160-8460C8428BBC}"/>
    <cellStyle name="Comma 10 8 12 2 2 4 5" xfId="35081" xr:uid="{EBF46391-1A04-434B-AC2D-A11A49865CD7}"/>
    <cellStyle name="Comma 10 8 12 2 2 5" xfId="6182" xr:uid="{68478C2D-ADCE-4AE9-BAE7-1D83D6621C59}"/>
    <cellStyle name="Comma 10 8 12 2 2 5 2" xfId="38934" xr:uid="{25C63215-9BD5-46EC-94B3-AC9D2DB0BF80}"/>
    <cellStyle name="Comma 10 8 12 2 2 6" xfId="13894" xr:uid="{9402C7F1-A1F6-4149-8A26-8576C0E550BF}"/>
    <cellStyle name="Comma 10 8 12 2 2 6 2" xfId="46646" xr:uid="{38808B9F-2D23-4E36-8A39-E0EE8FCD124B}"/>
    <cellStyle name="Comma 10 8 12 2 2 7" xfId="21601" xr:uid="{EBFFD6F2-94A7-42D9-80E3-819A45E766BE}"/>
    <cellStyle name="Comma 10 8 12 2 2 7 2" xfId="54352" xr:uid="{E087FA70-86B4-4266-8655-AA47F81A6823}"/>
    <cellStyle name="Comma 10 8 12 2 2 8" xfId="37007" xr:uid="{4C82AAE1-26C0-4B84-99FC-725B7B7C89E0}"/>
    <cellStyle name="Comma 10 8 12 2 2 9" xfId="29305" xr:uid="{347190D5-7892-4D50-A907-1A6A558B69EB}"/>
    <cellStyle name="Comma 10 8 12 2 3" xfId="7272" xr:uid="{B6F60F0E-3253-443B-B563-B64654396295}"/>
    <cellStyle name="Comma 10 8 12 2 3 2" xfId="14977" xr:uid="{89B7FCCA-231D-4691-814F-CC8566473670}"/>
    <cellStyle name="Comma 10 8 12 2 3 2 2" xfId="47729" xr:uid="{2150FDD7-24BC-4B2A-B5CD-722B28242E10}"/>
    <cellStyle name="Comma 10 8 12 2 3 3" xfId="22684" xr:uid="{35CC665D-7C90-41B2-8C38-26AE71D8E91A}"/>
    <cellStyle name="Comma 10 8 12 2 3 3 2" xfId="55435" xr:uid="{597E94AC-7A19-4B09-B830-46707099A73E}"/>
    <cellStyle name="Comma 10 8 12 2 3 4" xfId="40024" xr:uid="{0C023502-14AB-47DF-A844-475FCAEC1DAE}"/>
    <cellStyle name="Comma 10 8 12 2 3 5" xfId="30388" xr:uid="{48F337DC-1414-4157-B13A-21D69E09F667}"/>
    <cellStyle name="Comma 10 8 12 2 4" xfId="9197" xr:uid="{97DE6AA4-B536-49DA-884C-F299F62ECE6A}"/>
    <cellStyle name="Comma 10 8 12 2 4 2" xfId="16902" xr:uid="{AF9D7069-E2C3-4ECE-8E5C-DA23D9C9CF98}"/>
    <cellStyle name="Comma 10 8 12 2 4 2 2" xfId="49654" xr:uid="{D39052BD-052F-4058-9273-3EF5810B89CD}"/>
    <cellStyle name="Comma 10 8 12 2 4 3" xfId="24609" xr:uid="{C16F928C-DFF7-4277-BBFB-B1A1E0E4CACF}"/>
    <cellStyle name="Comma 10 8 12 2 4 3 2" xfId="57360" xr:uid="{AB2218E5-F69F-4036-BB32-194C06876667}"/>
    <cellStyle name="Comma 10 8 12 2 4 4" xfId="41949" xr:uid="{EA226125-A590-40D0-B126-AF419CB4D3B4}"/>
    <cellStyle name="Comma 10 8 12 2 4 5" xfId="32313" xr:uid="{4C456DAE-E713-4827-A160-023EAFAA1EED}"/>
    <cellStyle name="Comma 10 8 12 2 5" xfId="11124" xr:uid="{BEE56311-08FF-426B-A32C-EDE0306D7418}"/>
    <cellStyle name="Comma 10 8 12 2 5 2" xfId="18829" xr:uid="{AB7CC068-E180-4331-AAA7-92C00628A741}"/>
    <cellStyle name="Comma 10 8 12 2 5 2 2" xfId="51581" xr:uid="{C3D3D17C-9EB7-4AF7-B1EA-A959CD85D72B}"/>
    <cellStyle name="Comma 10 8 12 2 5 3" xfId="26536" xr:uid="{B9911032-DEB3-4DD5-AD73-D5BB645BED64}"/>
    <cellStyle name="Comma 10 8 12 2 5 3 2" xfId="59287" xr:uid="{A94FD310-9A0C-4E38-A29C-CF1A2D8C319C}"/>
    <cellStyle name="Comma 10 8 12 2 5 4" xfId="43876" xr:uid="{50482E4F-4F90-4939-B18B-070388504714}"/>
    <cellStyle name="Comma 10 8 12 2 5 5" xfId="34240" xr:uid="{86BF0054-F3E6-4654-9E62-B6A68BDDEC2E}"/>
    <cellStyle name="Comma 10 8 12 2 6" xfId="5341" xr:uid="{63E531EE-A589-4E83-BD9F-AD7AAA987666}"/>
    <cellStyle name="Comma 10 8 12 2 6 2" xfId="38093" xr:uid="{30830B37-AD23-425F-988E-6B447EA11949}"/>
    <cellStyle name="Comma 10 8 12 2 7" xfId="13053" xr:uid="{D518E35C-D979-4071-A779-B29344FF6837}"/>
    <cellStyle name="Comma 10 8 12 2 7 2" xfId="45805" xr:uid="{964F08EF-AC79-40E2-911D-312161C8186D}"/>
    <cellStyle name="Comma 10 8 12 2 8" xfId="20760" xr:uid="{E15E0A66-4220-416F-A504-F8189C04E1A6}"/>
    <cellStyle name="Comma 10 8 12 2 8 2" xfId="53511" xr:uid="{84AF6769-22FE-4079-8953-A6167DB5B4DA}"/>
    <cellStyle name="Comma 10 8 12 2 9" xfId="36166" xr:uid="{AC3BACE6-119E-4910-B41F-9EF25E2703DC}"/>
    <cellStyle name="Comma 10 8 12 3" xfId="3800" xr:uid="{7C399EE2-2BD1-4749-97AA-D5270B52FED4}"/>
    <cellStyle name="Comma 10 8 12 3 2" xfId="7668" xr:uid="{16470570-84C6-4798-8E84-BE3B00C2DB0F}"/>
    <cellStyle name="Comma 10 8 12 3 2 2" xfId="15373" xr:uid="{FE5A388E-865E-4C26-8069-BEB159F08C5E}"/>
    <cellStyle name="Comma 10 8 12 3 2 2 2" xfId="48125" xr:uid="{15C3D499-2D77-47FC-A9E3-27566706FCEC}"/>
    <cellStyle name="Comma 10 8 12 3 2 3" xfId="23080" xr:uid="{0BF09A2B-4D71-4295-8026-F0B75D3E3AAB}"/>
    <cellStyle name="Comma 10 8 12 3 2 3 2" xfId="55831" xr:uid="{70F973DD-7819-4C57-A552-BEFFD323FAC3}"/>
    <cellStyle name="Comma 10 8 12 3 2 4" xfId="40420" xr:uid="{C5450107-33E7-46FB-9ACD-8DC04BA201B3}"/>
    <cellStyle name="Comma 10 8 12 3 2 5" xfId="30784" xr:uid="{76F29B2F-CC10-481E-B137-4C7689BA6D21}"/>
    <cellStyle name="Comma 10 8 12 3 3" xfId="9593" xr:uid="{09DEC445-3B3A-462D-A7C6-79B9FB2BB031}"/>
    <cellStyle name="Comma 10 8 12 3 3 2" xfId="17298" xr:uid="{190719C0-1F5E-40D4-89DA-09F7CDC5F426}"/>
    <cellStyle name="Comma 10 8 12 3 3 2 2" xfId="50050" xr:uid="{8A653634-CD64-4501-A7E8-A7494D11EC84}"/>
    <cellStyle name="Comma 10 8 12 3 3 3" xfId="25005" xr:uid="{5A4E742E-D6DD-4CAB-B694-42472C640D82}"/>
    <cellStyle name="Comma 10 8 12 3 3 3 2" xfId="57756" xr:uid="{EBE8E3F3-8CFC-46FA-BA8D-7E9E5B5DDA68}"/>
    <cellStyle name="Comma 10 8 12 3 3 4" xfId="42345" xr:uid="{2D74FD50-3503-4497-8D32-253A0797FEE7}"/>
    <cellStyle name="Comma 10 8 12 3 3 5" xfId="32709" xr:uid="{1190409E-7A15-4A7F-8B2E-B60C88742998}"/>
    <cellStyle name="Comma 10 8 12 3 4" xfId="11520" xr:uid="{6B4D7EDA-4F11-4C0C-8FFD-9FFA38AF18DB}"/>
    <cellStyle name="Comma 10 8 12 3 4 2" xfId="19225" xr:uid="{A7A50EBC-D8E0-45C2-A02F-2CBABB81EA5C}"/>
    <cellStyle name="Comma 10 8 12 3 4 2 2" xfId="51977" xr:uid="{9EBDAF65-0FBD-427E-A5AC-9AF211D41A40}"/>
    <cellStyle name="Comma 10 8 12 3 4 3" xfId="26932" xr:uid="{172C7897-6E5C-4342-B7A3-2BA119B6AAB2}"/>
    <cellStyle name="Comma 10 8 12 3 4 3 2" xfId="59683" xr:uid="{E0334316-846E-47AB-A0A1-22C83390A4FD}"/>
    <cellStyle name="Comma 10 8 12 3 4 4" xfId="44272" xr:uid="{DCCEDCCB-4319-4123-B63E-D0E9E4FE36B1}"/>
    <cellStyle name="Comma 10 8 12 3 4 5" xfId="34636" xr:uid="{3B2CAE67-CE1C-494F-BC48-4EB45400AF15}"/>
    <cellStyle name="Comma 10 8 12 3 5" xfId="5737" xr:uid="{0D5E145B-AFCC-49B7-8749-AE4409ACEA55}"/>
    <cellStyle name="Comma 10 8 12 3 5 2" xfId="38489" xr:uid="{1859F391-B668-4843-983E-03D0FF0AB393}"/>
    <cellStyle name="Comma 10 8 12 3 6" xfId="13449" xr:uid="{4B916577-BCED-48F8-9613-694732263C55}"/>
    <cellStyle name="Comma 10 8 12 3 6 2" xfId="46201" xr:uid="{11B1343E-9D38-43DB-8727-141F4C068095}"/>
    <cellStyle name="Comma 10 8 12 3 7" xfId="21156" xr:uid="{2043A5C6-43C8-4BE1-BDB6-F7CD65865238}"/>
    <cellStyle name="Comma 10 8 12 3 7 2" xfId="53907" xr:uid="{6F4DCACA-93D4-4E51-AB1A-C8A3531C1325}"/>
    <cellStyle name="Comma 10 8 12 3 8" xfId="36562" xr:uid="{DD8AB1A0-DDD1-4851-91F5-6715AD83BA2A}"/>
    <cellStyle name="Comma 10 8 12 3 9" xfId="28860" xr:uid="{856B5579-0EAC-42A5-8B7F-1099B5DA07C0}"/>
    <cellStyle name="Comma 10 8 12 4" xfId="6911" xr:uid="{9BFFDDF4-08D7-4CA6-962E-C5E1C50FF630}"/>
    <cellStyle name="Comma 10 8 12 4 2" xfId="14619" xr:uid="{5D1A68C3-E326-47B4-A8D5-954AE5D3DD66}"/>
    <cellStyle name="Comma 10 8 12 4 2 2" xfId="47371" xr:uid="{61C58446-1EB5-4C28-9EDB-B904848C95CB}"/>
    <cellStyle name="Comma 10 8 12 4 3" xfId="22326" xr:uid="{5C651758-9D0E-4CB8-8713-D6233DAA6D3A}"/>
    <cellStyle name="Comma 10 8 12 4 3 2" xfId="55077" xr:uid="{FD90869C-2C8D-4B49-9007-E1B450C3849A}"/>
    <cellStyle name="Comma 10 8 12 4 4" xfId="39663" xr:uid="{2CDC9358-9E2E-45EA-AF7A-BE3B6FBD6D2B}"/>
    <cellStyle name="Comma 10 8 12 4 5" xfId="30030" xr:uid="{B56C6AF2-DB2F-4AB1-86F2-5DE018A7551B}"/>
    <cellStyle name="Comma 10 8 12 5" xfId="8838" xr:uid="{34F5BDB9-F935-4827-9B69-DC379F71EBB2}"/>
    <cellStyle name="Comma 10 8 12 5 2" xfId="16543" xr:uid="{4BC64D1F-391F-41F8-9AF9-85CDCDF3CACA}"/>
    <cellStyle name="Comma 10 8 12 5 2 2" xfId="49295" xr:uid="{9C0F694D-5246-408E-BF85-420221103CAB}"/>
    <cellStyle name="Comma 10 8 12 5 3" xfId="24250" xr:uid="{4FA8C6C1-D9D1-4981-B98C-3C1DE68B785F}"/>
    <cellStyle name="Comma 10 8 12 5 3 2" xfId="57001" xr:uid="{312E8F16-26D8-447D-90D8-063E2F45DFA1}"/>
    <cellStyle name="Comma 10 8 12 5 4" xfId="41590" xr:uid="{E84069AD-DFD1-4774-9699-474C2D463AD4}"/>
    <cellStyle name="Comma 10 8 12 5 5" xfId="31954" xr:uid="{7C4EF1DE-21C5-4955-AAEE-0C8D96938CFA}"/>
    <cellStyle name="Comma 10 8 12 6" xfId="10764" xr:uid="{BE15D482-7587-4633-B955-8DEA4D300B09}"/>
    <cellStyle name="Comma 10 8 12 6 2" xfId="18469" xr:uid="{9047263A-5EA7-41D7-A260-4A04BA931A64}"/>
    <cellStyle name="Comma 10 8 12 6 2 2" xfId="51221" xr:uid="{2A534055-4FD5-437F-B23D-75770BA3E352}"/>
    <cellStyle name="Comma 10 8 12 6 3" xfId="26176" xr:uid="{7E79AEFC-D0A5-482E-A2BF-83B4A775AA21}"/>
    <cellStyle name="Comma 10 8 12 6 3 2" xfId="58927" xr:uid="{8BDF5A29-6273-410B-B82B-0F37F206863F}"/>
    <cellStyle name="Comma 10 8 12 6 4" xfId="43516" xr:uid="{D6587602-D16A-4677-BD94-53C5F3DED05C}"/>
    <cellStyle name="Comma 10 8 12 6 5" xfId="33880" xr:uid="{B07D6EFF-A663-44CC-95D4-DFFF0F337B6B}"/>
    <cellStyle name="Comma 10 8 12 7" xfId="4982" xr:uid="{D0FF0195-AC33-41F8-A9BA-29C6D558BDEB}"/>
    <cellStyle name="Comma 10 8 12 7 2" xfId="37734" xr:uid="{6DBC2DCF-7750-46AF-A870-4908CF4C53F3}"/>
    <cellStyle name="Comma 10 8 12 8" xfId="12694" xr:uid="{A14A6DC0-9D82-4953-896D-34C635EF072B}"/>
    <cellStyle name="Comma 10 8 12 8 2" xfId="45446" xr:uid="{764AAC3E-B729-46AA-BFC3-7125FDBAB1C6}"/>
    <cellStyle name="Comma 10 8 12 9" xfId="20402" xr:uid="{C4A75E15-7C13-4937-8CE2-D8E1FD741FF5}"/>
    <cellStyle name="Comma 10 8 12 9 2" xfId="53153" xr:uid="{06AE1BC5-3D0D-42AA-BCBE-D9B2986FC0FE}"/>
    <cellStyle name="Comma 10 8 13" xfId="768" xr:uid="{B292C6CE-6EED-4FA4-83D8-62A8B2E67FE3}"/>
    <cellStyle name="Comma 10 8 13 10" xfId="35809" xr:uid="{A83979B2-98CA-4E4D-B405-21316FA5B2DA}"/>
    <cellStyle name="Comma 10 8 13 11" xfId="28107" xr:uid="{A36CD49F-68FF-447F-8867-9EAA573FFB33}"/>
    <cellStyle name="Comma 10 8 13 12" xfId="2996" xr:uid="{202E2CCD-A982-4294-AE9F-C7DDEFA4BF07}"/>
    <cellStyle name="Comma 10 8 13 13" xfId="60580" xr:uid="{4E3DFBED-08A9-45C4-B78F-E70D9A88F43A}"/>
    <cellStyle name="Comma 10 8 13 2" xfId="2280" xr:uid="{E717A22E-BDCD-4AA0-A3D2-297CEB976860}"/>
    <cellStyle name="Comma 10 8 13 2 10" xfId="28465" xr:uid="{2036AC86-8576-436F-9CC6-ED2A1D204ED3}"/>
    <cellStyle name="Comma 10 8 13 2 11" xfId="3405" xr:uid="{B6A2A1C0-3897-440A-ACFC-15DDF559A127}"/>
    <cellStyle name="Comma 10 8 13 2 12" xfId="61296" xr:uid="{E7666D84-3616-42D3-BD94-E7E2ED203E47}"/>
    <cellStyle name="Comma 10 8 13 2 2" xfId="4251" xr:uid="{2C51C932-4EF5-480B-A063-C1C2776BCBE7}"/>
    <cellStyle name="Comma 10 8 13 2 2 2" xfId="8114" xr:uid="{5F1E4A0C-79CE-4864-9DD0-24D5F7AC7EC5}"/>
    <cellStyle name="Comma 10 8 13 2 2 2 2" xfId="15819" xr:uid="{E552F560-3BE7-4627-ADDA-C40A30423EED}"/>
    <cellStyle name="Comma 10 8 13 2 2 2 2 2" xfId="48571" xr:uid="{39D010BB-3C5C-473A-91B7-258B364BF6C1}"/>
    <cellStyle name="Comma 10 8 13 2 2 2 3" xfId="23526" xr:uid="{ECC3A095-3A51-47A2-A0DF-B8CA0BC305E1}"/>
    <cellStyle name="Comma 10 8 13 2 2 2 3 2" xfId="56277" xr:uid="{364C6D80-8863-4308-8489-BF483DE5E2F6}"/>
    <cellStyle name="Comma 10 8 13 2 2 2 4" xfId="40866" xr:uid="{35C921B6-072F-4B30-8DD4-627CA4560E97}"/>
    <cellStyle name="Comma 10 8 13 2 2 2 5" xfId="31230" xr:uid="{F2140E60-494D-4EC0-86C7-EC4C10C2FED0}"/>
    <cellStyle name="Comma 10 8 13 2 2 3" xfId="10039" xr:uid="{2C3AD907-276D-4788-AB55-DFAC701A2B50}"/>
    <cellStyle name="Comma 10 8 13 2 2 3 2" xfId="17744" xr:uid="{154087D7-9CB6-4D87-83C3-5506FA65905C}"/>
    <cellStyle name="Comma 10 8 13 2 2 3 2 2" xfId="50496" xr:uid="{A6AFDB74-F9E0-4427-86ED-82AB0DC0A9E2}"/>
    <cellStyle name="Comma 10 8 13 2 2 3 3" xfId="25451" xr:uid="{8E1D1754-2385-45EE-AFDA-95147A29B5A8}"/>
    <cellStyle name="Comma 10 8 13 2 2 3 3 2" xfId="58202" xr:uid="{AAE847DF-C827-4667-82D7-1CD883F3C0F3}"/>
    <cellStyle name="Comma 10 8 13 2 2 3 4" xfId="42791" xr:uid="{C6325647-F0A7-4224-8ECE-600E80763D1F}"/>
    <cellStyle name="Comma 10 8 13 2 2 3 5" xfId="33155" xr:uid="{B58F4097-1F95-4F31-935D-B47FFA5606A2}"/>
    <cellStyle name="Comma 10 8 13 2 2 4" xfId="11966" xr:uid="{BC4EC7B4-62DF-4193-AB58-25045EA7FA2B}"/>
    <cellStyle name="Comma 10 8 13 2 2 4 2" xfId="19671" xr:uid="{EE7A71AF-9C98-4E57-9A6A-C61F66398D7A}"/>
    <cellStyle name="Comma 10 8 13 2 2 4 2 2" xfId="52423" xr:uid="{CFF48C76-43C9-477C-990B-E5E219343BA4}"/>
    <cellStyle name="Comma 10 8 13 2 2 4 3" xfId="27378" xr:uid="{A01097DD-A9B3-4FB8-9FCB-998E915BC214}"/>
    <cellStyle name="Comma 10 8 13 2 2 4 3 2" xfId="60129" xr:uid="{47123E28-4743-4853-8529-9A040FD5E031}"/>
    <cellStyle name="Comma 10 8 13 2 2 4 4" xfId="44718" xr:uid="{317BCD66-BC28-48E4-BFBA-2483AA50E393}"/>
    <cellStyle name="Comma 10 8 13 2 2 4 5" xfId="35082" xr:uid="{A402180C-3118-451B-A9A3-E8C9360350CF}"/>
    <cellStyle name="Comma 10 8 13 2 2 5" xfId="6183" xr:uid="{CFBCEC23-566B-44BF-A97E-D831BFCDCF46}"/>
    <cellStyle name="Comma 10 8 13 2 2 5 2" xfId="38935" xr:uid="{8C29B7A2-81E0-45C9-99B4-C445573CB833}"/>
    <cellStyle name="Comma 10 8 13 2 2 6" xfId="13895" xr:uid="{FD55B100-BAC4-41D8-BC80-D873179B6C75}"/>
    <cellStyle name="Comma 10 8 13 2 2 6 2" xfId="46647" xr:uid="{2F878F14-9DA3-4580-AC5B-719F6EF7C5CD}"/>
    <cellStyle name="Comma 10 8 13 2 2 7" xfId="21602" xr:uid="{C9FDF346-26CC-4923-95D5-1028595A96AB}"/>
    <cellStyle name="Comma 10 8 13 2 2 7 2" xfId="54353" xr:uid="{35D3BC91-F98B-4633-9D8A-927C11BACDD2}"/>
    <cellStyle name="Comma 10 8 13 2 2 8" xfId="37008" xr:uid="{43EA583A-8E47-474C-9131-799DCC844A74}"/>
    <cellStyle name="Comma 10 8 13 2 2 9" xfId="29306" xr:uid="{3A37B0BC-A1FB-4A22-A1B4-957C391F5F29}"/>
    <cellStyle name="Comma 10 8 13 2 3" xfId="7273" xr:uid="{9DA59F19-4543-4740-A0BE-51F6B85CD9EC}"/>
    <cellStyle name="Comma 10 8 13 2 3 2" xfId="14978" xr:uid="{1061151D-D761-4A50-87F5-C48EC28A0D80}"/>
    <cellStyle name="Comma 10 8 13 2 3 2 2" xfId="47730" xr:uid="{5C6CF43F-F70D-4EF9-B2BE-7823A2BF55A8}"/>
    <cellStyle name="Comma 10 8 13 2 3 3" xfId="22685" xr:uid="{106E67D1-7ADF-486E-8422-CA99882919ED}"/>
    <cellStyle name="Comma 10 8 13 2 3 3 2" xfId="55436" xr:uid="{56FC7074-C4F6-4446-9281-B7D99B33B853}"/>
    <cellStyle name="Comma 10 8 13 2 3 4" xfId="40025" xr:uid="{CB39F8CF-35C1-4239-A81A-0CBCBAEC5C0E}"/>
    <cellStyle name="Comma 10 8 13 2 3 5" xfId="30389" xr:uid="{AB53539D-4BC5-4DE2-A980-6F1ADDE9E833}"/>
    <cellStyle name="Comma 10 8 13 2 4" xfId="9198" xr:uid="{89732CE2-82FA-4926-89DA-9452E428946C}"/>
    <cellStyle name="Comma 10 8 13 2 4 2" xfId="16903" xr:uid="{A2D0FDC9-727F-475B-95F2-EBDFBA9EFD41}"/>
    <cellStyle name="Comma 10 8 13 2 4 2 2" xfId="49655" xr:uid="{8BE5CB71-0238-4D8E-871C-4CDB0995C0E9}"/>
    <cellStyle name="Comma 10 8 13 2 4 3" xfId="24610" xr:uid="{712D4B01-1A6C-4C48-B3D8-66D0746F6F15}"/>
    <cellStyle name="Comma 10 8 13 2 4 3 2" xfId="57361" xr:uid="{1B9F0FB2-DF55-4C15-A523-159DF2EF5A4B}"/>
    <cellStyle name="Comma 10 8 13 2 4 4" xfId="41950" xr:uid="{2397C0B3-B59B-42D3-BC77-EA299F5CCF24}"/>
    <cellStyle name="Comma 10 8 13 2 4 5" xfId="32314" xr:uid="{5E09AABF-A011-41B9-A416-C6AC4D4EB15A}"/>
    <cellStyle name="Comma 10 8 13 2 5" xfId="11125" xr:uid="{D11BBEE8-B4A1-43BC-8F6A-9512226F3319}"/>
    <cellStyle name="Comma 10 8 13 2 5 2" xfId="18830" xr:uid="{D0BBD258-6D9E-4029-A9D5-3736C4278AEE}"/>
    <cellStyle name="Comma 10 8 13 2 5 2 2" xfId="51582" xr:uid="{93DB0FFB-1199-44DB-8F4B-F8D4192334A5}"/>
    <cellStyle name="Comma 10 8 13 2 5 3" xfId="26537" xr:uid="{400E2025-8839-4C79-AD8C-C2A5026F5DDF}"/>
    <cellStyle name="Comma 10 8 13 2 5 3 2" xfId="59288" xr:uid="{B02C9860-C716-4357-9CD8-A34913B58684}"/>
    <cellStyle name="Comma 10 8 13 2 5 4" xfId="43877" xr:uid="{95C88FCB-D3CE-40F7-A607-3197656C738A}"/>
    <cellStyle name="Comma 10 8 13 2 5 5" xfId="34241" xr:uid="{D374C7B5-8617-4EED-B1F8-99D42263B7BE}"/>
    <cellStyle name="Comma 10 8 13 2 6" xfId="5342" xr:uid="{72A9722F-0246-4754-BA48-55DF6D6534B4}"/>
    <cellStyle name="Comma 10 8 13 2 6 2" xfId="38094" xr:uid="{B378CD13-151F-4CDA-B1B5-B31E503A6132}"/>
    <cellStyle name="Comma 10 8 13 2 7" xfId="13054" xr:uid="{928700B6-7781-477D-8A4E-E747BFECC64C}"/>
    <cellStyle name="Comma 10 8 13 2 7 2" xfId="45806" xr:uid="{B18F55F5-8657-4AD5-B413-C8A8D0608822}"/>
    <cellStyle name="Comma 10 8 13 2 8" xfId="20761" xr:uid="{F3CE22F3-2447-4B43-939C-8EA5843ACFF0}"/>
    <cellStyle name="Comma 10 8 13 2 8 2" xfId="53512" xr:uid="{5CA1FAE7-27D0-433E-B2DE-F10A1FDB7C2F}"/>
    <cellStyle name="Comma 10 8 13 2 9" xfId="36167" xr:uid="{5DFCFE14-C8D2-4985-A962-3E2DC24C8BD2}"/>
    <cellStyle name="Comma 10 8 13 3" xfId="3801" xr:uid="{EB7AEAB2-6AB1-4B60-8975-EF4FD0A8762E}"/>
    <cellStyle name="Comma 10 8 13 3 2" xfId="7669" xr:uid="{7A634646-68A2-4B2F-972A-07EFDBCEF093}"/>
    <cellStyle name="Comma 10 8 13 3 2 2" xfId="15374" xr:uid="{F0F0D1DB-341D-48E3-B26E-DBEA1A619496}"/>
    <cellStyle name="Comma 10 8 13 3 2 2 2" xfId="48126" xr:uid="{678F8B20-2CDA-473A-A7BB-452F88A367A8}"/>
    <cellStyle name="Comma 10 8 13 3 2 3" xfId="23081" xr:uid="{513FFB12-6478-43EE-A925-74E72369FCD3}"/>
    <cellStyle name="Comma 10 8 13 3 2 3 2" xfId="55832" xr:uid="{0AE1BD3C-11A1-4EB5-8DD3-CC49BC748B49}"/>
    <cellStyle name="Comma 10 8 13 3 2 4" xfId="40421" xr:uid="{DD4742DC-3A37-4E65-9018-BA26C1D088AB}"/>
    <cellStyle name="Comma 10 8 13 3 2 5" xfId="30785" xr:uid="{F2C1F8A5-C932-498E-B789-BF805B7A87EC}"/>
    <cellStyle name="Comma 10 8 13 3 3" xfId="9594" xr:uid="{B129FAB9-C15A-451C-885A-731B9F11A8F0}"/>
    <cellStyle name="Comma 10 8 13 3 3 2" xfId="17299" xr:uid="{31A343A8-FBD3-493F-B72E-8D0652BC8FCC}"/>
    <cellStyle name="Comma 10 8 13 3 3 2 2" xfId="50051" xr:uid="{21384516-57BD-4A32-A133-E11DB782B977}"/>
    <cellStyle name="Comma 10 8 13 3 3 3" xfId="25006" xr:uid="{DF91FD01-B309-42B3-883A-3B748E510AA1}"/>
    <cellStyle name="Comma 10 8 13 3 3 3 2" xfId="57757" xr:uid="{F251BB85-7A58-4856-8E65-12BA003C0FC2}"/>
    <cellStyle name="Comma 10 8 13 3 3 4" xfId="42346" xr:uid="{EB78EEEC-8266-4FE5-9E3E-148CFDDB52F1}"/>
    <cellStyle name="Comma 10 8 13 3 3 5" xfId="32710" xr:uid="{3EE7AAC8-14DF-443D-876E-73689AC0055F}"/>
    <cellStyle name="Comma 10 8 13 3 4" xfId="11521" xr:uid="{DAD0AAE6-6805-45D9-8F5C-8B7B95E99D2B}"/>
    <cellStyle name="Comma 10 8 13 3 4 2" xfId="19226" xr:uid="{2E81CAF3-8906-4B11-B1D2-8AEC0821DBB2}"/>
    <cellStyle name="Comma 10 8 13 3 4 2 2" xfId="51978" xr:uid="{FF0B86CF-2379-4A3E-B584-5E4C79A45175}"/>
    <cellStyle name="Comma 10 8 13 3 4 3" xfId="26933" xr:uid="{2BFC3D24-8C84-4B97-BB4B-C9E1DD57F650}"/>
    <cellStyle name="Comma 10 8 13 3 4 3 2" xfId="59684" xr:uid="{AF3B0FD8-C496-4F79-A38D-E3D1E97C2B87}"/>
    <cellStyle name="Comma 10 8 13 3 4 4" xfId="44273" xr:uid="{AA2D1ED7-AE1E-4935-82A4-66E773619027}"/>
    <cellStyle name="Comma 10 8 13 3 4 5" xfId="34637" xr:uid="{2D7A1039-9875-4A19-8964-679334D41F34}"/>
    <cellStyle name="Comma 10 8 13 3 5" xfId="5738" xr:uid="{9708F10B-DF44-4066-846E-D9CECF085944}"/>
    <cellStyle name="Comma 10 8 13 3 5 2" xfId="38490" xr:uid="{29D208BB-A5D0-479B-9B34-4CC4B7790E3A}"/>
    <cellStyle name="Comma 10 8 13 3 6" xfId="13450" xr:uid="{6E870A64-2903-46C0-BB4F-1700B5A12C5A}"/>
    <cellStyle name="Comma 10 8 13 3 6 2" xfId="46202" xr:uid="{655DBE25-23C2-4100-A2CB-8764F8D51CD1}"/>
    <cellStyle name="Comma 10 8 13 3 7" xfId="21157" xr:uid="{D41E835D-801E-4A94-A2CB-C83F22203C5F}"/>
    <cellStyle name="Comma 10 8 13 3 7 2" xfId="53908" xr:uid="{05910CE6-C62B-412C-952E-A51DEE3B7C09}"/>
    <cellStyle name="Comma 10 8 13 3 8" xfId="36563" xr:uid="{BC721BE4-26DB-44B9-906F-33EE4625A3C3}"/>
    <cellStyle name="Comma 10 8 13 3 9" xfId="28861" xr:uid="{6183585F-3FF6-40BC-881E-D72E5E390E5B}"/>
    <cellStyle name="Comma 10 8 13 4" xfId="6912" xr:uid="{A2E08E5B-BB7A-4296-8AB6-F3B324F43167}"/>
    <cellStyle name="Comma 10 8 13 4 2" xfId="14620" xr:uid="{9534A6D4-75C6-49F5-813D-C8E2E59060E9}"/>
    <cellStyle name="Comma 10 8 13 4 2 2" xfId="47372" xr:uid="{60335502-DBDF-4C96-8371-755B815D062E}"/>
    <cellStyle name="Comma 10 8 13 4 3" xfId="22327" xr:uid="{624B0FC5-9971-4576-BE53-5932C702AD4F}"/>
    <cellStyle name="Comma 10 8 13 4 3 2" xfId="55078" xr:uid="{0C362D07-51B0-4A73-8179-8C7C0BE2CC40}"/>
    <cellStyle name="Comma 10 8 13 4 4" xfId="39664" xr:uid="{CD5BE105-C72E-4813-AF50-3DD28975321A}"/>
    <cellStyle name="Comma 10 8 13 4 5" xfId="30031" xr:uid="{6408A3E9-8451-47DD-AEC6-503E84E0EB61}"/>
    <cellStyle name="Comma 10 8 13 5" xfId="8839" xr:uid="{BCA8B7A4-7536-402B-B84A-8ECF186A9147}"/>
    <cellStyle name="Comma 10 8 13 5 2" xfId="16544" xr:uid="{F9FF0C73-759D-4074-A860-62097A430180}"/>
    <cellStyle name="Comma 10 8 13 5 2 2" xfId="49296" xr:uid="{2C561A6C-0AFF-4F8A-97B8-754D9AB7A542}"/>
    <cellStyle name="Comma 10 8 13 5 3" xfId="24251" xr:uid="{B5A7EC15-DDE6-417E-8144-C1F7B4976ED9}"/>
    <cellStyle name="Comma 10 8 13 5 3 2" xfId="57002" xr:uid="{0FD28B69-592D-4E73-8D87-3CB8EB2B333D}"/>
    <cellStyle name="Comma 10 8 13 5 4" xfId="41591" xr:uid="{B8787F86-F360-4757-9E02-6D4182DA063D}"/>
    <cellStyle name="Comma 10 8 13 5 5" xfId="31955" xr:uid="{DC35277A-823D-4E39-9450-497039BDFA72}"/>
    <cellStyle name="Comma 10 8 13 6" xfId="10765" xr:uid="{5253335E-A0C3-4203-B3EF-B1126B349D26}"/>
    <cellStyle name="Comma 10 8 13 6 2" xfId="18470" xr:uid="{29B702B5-68C1-4E71-9B52-512F8FE40972}"/>
    <cellStyle name="Comma 10 8 13 6 2 2" xfId="51222" xr:uid="{5A4DBE97-2F32-40BC-BDB5-4874B3586121}"/>
    <cellStyle name="Comma 10 8 13 6 3" xfId="26177" xr:uid="{F064A1F1-AEFE-4DD1-9E6D-9ADDD65A361A}"/>
    <cellStyle name="Comma 10 8 13 6 3 2" xfId="58928" xr:uid="{D357D478-AEB0-45DB-BB5C-7266F1ED9F2E}"/>
    <cellStyle name="Comma 10 8 13 6 4" xfId="43517" xr:uid="{2CEC5CF0-4150-4BBC-BF76-35E6C5A06853}"/>
    <cellStyle name="Comma 10 8 13 6 5" xfId="33881" xr:uid="{DF8F3714-0416-443A-A0AE-AEFAE2560A68}"/>
    <cellStyle name="Comma 10 8 13 7" xfId="4983" xr:uid="{C823A394-5057-43C4-98AB-A58652975C29}"/>
    <cellStyle name="Comma 10 8 13 7 2" xfId="37735" xr:uid="{F73237D9-93D2-44F2-91A9-9C6D69003FD2}"/>
    <cellStyle name="Comma 10 8 13 8" xfId="12695" xr:uid="{B4A50E3E-073F-4CBA-B3F3-A22EF1DD9F62}"/>
    <cellStyle name="Comma 10 8 13 8 2" xfId="45447" xr:uid="{9DEE852C-CEC3-40C9-A79F-F0012A310157}"/>
    <cellStyle name="Comma 10 8 13 9" xfId="20403" xr:uid="{646C0274-52F7-4412-A98D-775D25045AD5}"/>
    <cellStyle name="Comma 10 8 13 9 2" xfId="53154" xr:uid="{79A28990-A133-4932-A5CB-ABA6E9CF2398}"/>
    <cellStyle name="Comma 10 8 14" xfId="769" xr:uid="{E19FDFB0-5811-4091-8459-80FF2548C015}"/>
    <cellStyle name="Comma 10 8 14 10" xfId="35810" xr:uid="{61A08410-16C4-42CA-98E5-2BDF59EFD8C6}"/>
    <cellStyle name="Comma 10 8 14 11" xfId="28108" xr:uid="{845D6473-0D5C-4D49-9464-809BADD5CD23}"/>
    <cellStyle name="Comma 10 8 14 12" xfId="2997" xr:uid="{69ED73AB-7C78-444A-96CE-F7C60E50AEFD}"/>
    <cellStyle name="Comma 10 8 14 13" xfId="60581" xr:uid="{B2F9A4E4-4776-414D-B390-D25BE50B8D7A}"/>
    <cellStyle name="Comma 10 8 14 2" xfId="2281" xr:uid="{69D19255-3515-4FF8-A9F7-6AF0E3BE90D5}"/>
    <cellStyle name="Comma 10 8 14 2 10" xfId="28466" xr:uid="{34DCD5D1-2182-466E-9E47-0DBB9BE3912F}"/>
    <cellStyle name="Comma 10 8 14 2 11" xfId="3406" xr:uid="{C91E8076-AB0B-4D5A-84EB-A8572C7B0DEB}"/>
    <cellStyle name="Comma 10 8 14 2 12" xfId="61297" xr:uid="{EEF9677C-576F-4934-B7DF-4A388F085D14}"/>
    <cellStyle name="Comma 10 8 14 2 2" xfId="4252" xr:uid="{D54BA57C-A169-477F-806F-5817C0DD5B88}"/>
    <cellStyle name="Comma 10 8 14 2 2 2" xfId="8115" xr:uid="{0787D0ED-926B-48F0-8BD3-CD8E0661A847}"/>
    <cellStyle name="Comma 10 8 14 2 2 2 2" xfId="15820" xr:uid="{8C5200B4-98D8-4CE6-A37C-A2700D498F52}"/>
    <cellStyle name="Comma 10 8 14 2 2 2 2 2" xfId="48572" xr:uid="{1BDAB672-626F-49B4-B901-946D79B0CE64}"/>
    <cellStyle name="Comma 10 8 14 2 2 2 3" xfId="23527" xr:uid="{36154DD0-F491-4729-901E-9A435E7EDE56}"/>
    <cellStyle name="Comma 10 8 14 2 2 2 3 2" xfId="56278" xr:uid="{798964F6-EF3D-4DAB-9E6C-E8AB38B1809F}"/>
    <cellStyle name="Comma 10 8 14 2 2 2 4" xfId="40867" xr:uid="{01F1B576-A48A-4046-8585-562A61651DE2}"/>
    <cellStyle name="Comma 10 8 14 2 2 2 5" xfId="31231" xr:uid="{4627D8CC-33E7-46C5-A8F1-59EEC6213A7F}"/>
    <cellStyle name="Comma 10 8 14 2 2 3" xfId="10040" xr:uid="{576A3D5F-04AE-40E1-8F10-38471B9FA074}"/>
    <cellStyle name="Comma 10 8 14 2 2 3 2" xfId="17745" xr:uid="{231962BF-36A6-4414-8A13-28691F0F4474}"/>
    <cellStyle name="Comma 10 8 14 2 2 3 2 2" xfId="50497" xr:uid="{0C4A2506-E042-4433-9E64-8E2F339D249A}"/>
    <cellStyle name="Comma 10 8 14 2 2 3 3" xfId="25452" xr:uid="{46AB6716-936E-478C-887E-A72FDB4C5CA6}"/>
    <cellStyle name="Comma 10 8 14 2 2 3 3 2" xfId="58203" xr:uid="{CDD006FE-6AC2-4825-BF50-9E0366C9B9DE}"/>
    <cellStyle name="Comma 10 8 14 2 2 3 4" xfId="42792" xr:uid="{83EAD6B6-B8BC-4ECF-9177-54C3868753FF}"/>
    <cellStyle name="Comma 10 8 14 2 2 3 5" xfId="33156" xr:uid="{0DB059A9-7813-4A38-A999-E5AAB67760AB}"/>
    <cellStyle name="Comma 10 8 14 2 2 4" xfId="11967" xr:uid="{7404CA38-9AE2-4CF8-8DC2-0833C8988675}"/>
    <cellStyle name="Comma 10 8 14 2 2 4 2" xfId="19672" xr:uid="{C8BCC68C-D056-40C1-B25A-877D36AFBA9E}"/>
    <cellStyle name="Comma 10 8 14 2 2 4 2 2" xfId="52424" xr:uid="{26AD6E2F-B688-489E-BB74-ABC549D63D88}"/>
    <cellStyle name="Comma 10 8 14 2 2 4 3" xfId="27379" xr:uid="{440F7A4C-876F-4351-B053-8D31CE36AE51}"/>
    <cellStyle name="Comma 10 8 14 2 2 4 3 2" xfId="60130" xr:uid="{BCBF5641-EA57-4FDF-8E55-E8BB8E97197B}"/>
    <cellStyle name="Comma 10 8 14 2 2 4 4" xfId="44719" xr:uid="{2C2C7F7F-726F-4D02-920A-F5B6EB59D5D4}"/>
    <cellStyle name="Comma 10 8 14 2 2 4 5" xfId="35083" xr:uid="{DD1980F9-17DD-4287-8769-20C7A68EE333}"/>
    <cellStyle name="Comma 10 8 14 2 2 5" xfId="6184" xr:uid="{ECFD9776-175B-42F3-BC71-14116F68E089}"/>
    <cellStyle name="Comma 10 8 14 2 2 5 2" xfId="38936" xr:uid="{B1444DDA-6553-4059-AEAE-D04F2FA77341}"/>
    <cellStyle name="Comma 10 8 14 2 2 6" xfId="13896" xr:uid="{3533F981-0B09-4227-B0B2-9AA7F18DB322}"/>
    <cellStyle name="Comma 10 8 14 2 2 6 2" xfId="46648" xr:uid="{AC34DEE7-FBDD-423B-91D9-A0FE6D836EF1}"/>
    <cellStyle name="Comma 10 8 14 2 2 7" xfId="21603" xr:uid="{DF0D1324-D130-414F-BF2A-1C1FA89BBEF5}"/>
    <cellStyle name="Comma 10 8 14 2 2 7 2" xfId="54354" xr:uid="{CD195F26-0132-4C70-986C-369FC1BAA8F1}"/>
    <cellStyle name="Comma 10 8 14 2 2 8" xfId="37009" xr:uid="{D3ACAC97-998F-4C6A-8CED-7D275CB477A5}"/>
    <cellStyle name="Comma 10 8 14 2 2 9" xfId="29307" xr:uid="{1095A0E0-A43C-4FA4-9795-9AEBD416F345}"/>
    <cellStyle name="Comma 10 8 14 2 3" xfId="7274" xr:uid="{0C6C3B83-711D-41B7-B349-582AFD3BDF20}"/>
    <cellStyle name="Comma 10 8 14 2 3 2" xfId="14979" xr:uid="{D2E3850E-5DA2-4220-9E8F-9C86B495F1C0}"/>
    <cellStyle name="Comma 10 8 14 2 3 2 2" xfId="47731" xr:uid="{85A78C55-E288-4287-9465-978E57CB0729}"/>
    <cellStyle name="Comma 10 8 14 2 3 3" xfId="22686" xr:uid="{D935EE71-C4EF-4C0E-A221-520945C76E5D}"/>
    <cellStyle name="Comma 10 8 14 2 3 3 2" xfId="55437" xr:uid="{1D9C695B-3BA7-4C5A-9D16-E9A5C4BC978E}"/>
    <cellStyle name="Comma 10 8 14 2 3 4" xfId="40026" xr:uid="{76DB4A07-B3D1-42D0-994F-4D528FB79DDA}"/>
    <cellStyle name="Comma 10 8 14 2 3 5" xfId="30390" xr:uid="{AC9A9913-2C34-40B1-8AAA-D1B9C6C4CE03}"/>
    <cellStyle name="Comma 10 8 14 2 4" xfId="9199" xr:uid="{E1B17920-6D84-4B66-A086-CB9749F4E70B}"/>
    <cellStyle name="Comma 10 8 14 2 4 2" xfId="16904" xr:uid="{AD829BE8-918D-4B91-9E64-420D92248EF4}"/>
    <cellStyle name="Comma 10 8 14 2 4 2 2" xfId="49656" xr:uid="{CDAAFAF7-30C8-4809-BC1E-FA6D341CB20E}"/>
    <cellStyle name="Comma 10 8 14 2 4 3" xfId="24611" xr:uid="{11687B5C-BE80-4AF6-83FB-36FD6FED473B}"/>
    <cellStyle name="Comma 10 8 14 2 4 3 2" xfId="57362" xr:uid="{D4F8ED35-165E-45F2-A330-8C5012B1103D}"/>
    <cellStyle name="Comma 10 8 14 2 4 4" xfId="41951" xr:uid="{03A14FCD-CE88-46F4-AEA3-AE1E6D0A7F7E}"/>
    <cellStyle name="Comma 10 8 14 2 4 5" xfId="32315" xr:uid="{91FFF0A5-7362-492E-9547-A031F4B7098B}"/>
    <cellStyle name="Comma 10 8 14 2 5" xfId="11126" xr:uid="{B1F75606-C4C9-4ECA-9F09-7E563149005F}"/>
    <cellStyle name="Comma 10 8 14 2 5 2" xfId="18831" xr:uid="{8BD491C6-F391-4D8B-B88C-784D96F35BB0}"/>
    <cellStyle name="Comma 10 8 14 2 5 2 2" xfId="51583" xr:uid="{DD6F7E7B-418C-4AA9-983A-4873D71EDAD4}"/>
    <cellStyle name="Comma 10 8 14 2 5 3" xfId="26538" xr:uid="{C1FDAC09-9FB7-4451-BAEE-F4B54E1DA6F7}"/>
    <cellStyle name="Comma 10 8 14 2 5 3 2" xfId="59289" xr:uid="{FC45DC28-0331-4B95-9D46-EE586C924772}"/>
    <cellStyle name="Comma 10 8 14 2 5 4" xfId="43878" xr:uid="{1787BB69-7774-4CF6-A8CD-DD078FF6A529}"/>
    <cellStyle name="Comma 10 8 14 2 5 5" xfId="34242" xr:uid="{02AE784F-2A37-4024-BF22-81F42732BE85}"/>
    <cellStyle name="Comma 10 8 14 2 6" xfId="5343" xr:uid="{FE58330D-95DB-4AE2-A295-E3188969E59F}"/>
    <cellStyle name="Comma 10 8 14 2 6 2" xfId="38095" xr:uid="{B47764EC-4E81-426C-95A2-EDBE61DC562E}"/>
    <cellStyle name="Comma 10 8 14 2 7" xfId="13055" xr:uid="{80FDDF32-2F74-4AAD-B7AA-C7AA61DA787C}"/>
    <cellStyle name="Comma 10 8 14 2 7 2" xfId="45807" xr:uid="{C5FD2C12-2040-4608-8C15-9ECE6532ED86}"/>
    <cellStyle name="Comma 10 8 14 2 8" xfId="20762" xr:uid="{4820E22D-9B60-4E64-9AB0-B4F095DB5D26}"/>
    <cellStyle name="Comma 10 8 14 2 8 2" xfId="53513" xr:uid="{5222AC5A-6FE0-4D0E-AE9F-8493A8412C6F}"/>
    <cellStyle name="Comma 10 8 14 2 9" xfId="36168" xr:uid="{F3FCF63A-EE50-42D2-94B6-3BDB866B8289}"/>
    <cellStyle name="Comma 10 8 14 3" xfId="3802" xr:uid="{219AE47B-FC51-4961-8859-BA43FB3ED237}"/>
    <cellStyle name="Comma 10 8 14 3 2" xfId="7670" xr:uid="{9EB7770A-2DB3-434C-BC66-D09514902A87}"/>
    <cellStyle name="Comma 10 8 14 3 2 2" xfId="15375" xr:uid="{550C7263-9CD4-4CA5-9ED7-E91345DDEDE9}"/>
    <cellStyle name="Comma 10 8 14 3 2 2 2" xfId="48127" xr:uid="{4813DF25-3C2E-4937-B461-4AA31CC00D97}"/>
    <cellStyle name="Comma 10 8 14 3 2 3" xfId="23082" xr:uid="{5E94C714-80E7-4198-B279-234A05CEB47C}"/>
    <cellStyle name="Comma 10 8 14 3 2 3 2" xfId="55833" xr:uid="{7DA5DF66-74BB-4794-8E2B-21F03853E2BE}"/>
    <cellStyle name="Comma 10 8 14 3 2 4" xfId="40422" xr:uid="{FB7862F2-7DEB-4A25-9771-CF2B191DA3C3}"/>
    <cellStyle name="Comma 10 8 14 3 2 5" xfId="30786" xr:uid="{40ED90D3-58A7-4E71-B2EC-A03A53581288}"/>
    <cellStyle name="Comma 10 8 14 3 3" xfId="9595" xr:uid="{433C71B0-5D8F-465D-8A34-7C26372D2815}"/>
    <cellStyle name="Comma 10 8 14 3 3 2" xfId="17300" xr:uid="{250EAA50-48B5-4301-AD32-7C0F75B28D3F}"/>
    <cellStyle name="Comma 10 8 14 3 3 2 2" xfId="50052" xr:uid="{BE4583D4-EA3D-471F-A0E4-AB4B0E2148B7}"/>
    <cellStyle name="Comma 10 8 14 3 3 3" xfId="25007" xr:uid="{5418E386-7CD1-4430-AAC7-EA9A39FEB632}"/>
    <cellStyle name="Comma 10 8 14 3 3 3 2" xfId="57758" xr:uid="{CF3412CF-60D8-46D2-9B04-E3A00235784D}"/>
    <cellStyle name="Comma 10 8 14 3 3 4" xfId="42347" xr:uid="{47FF1CE8-B8B5-4990-BBD0-D339F3FA949C}"/>
    <cellStyle name="Comma 10 8 14 3 3 5" xfId="32711" xr:uid="{99E646FE-E5FD-4D95-BEF6-0C2ABE9006B3}"/>
    <cellStyle name="Comma 10 8 14 3 4" xfId="11522" xr:uid="{FD0C20E2-6125-477A-B8CF-E93D7E17E8D0}"/>
    <cellStyle name="Comma 10 8 14 3 4 2" xfId="19227" xr:uid="{E46B967F-DA1A-4BAA-ACFA-72B675B1B1EC}"/>
    <cellStyle name="Comma 10 8 14 3 4 2 2" xfId="51979" xr:uid="{1D395B41-1D65-4F70-BF17-379CCF985ABD}"/>
    <cellStyle name="Comma 10 8 14 3 4 3" xfId="26934" xr:uid="{D9E9D9E1-892E-44F5-ADA2-3C2D4CC322C0}"/>
    <cellStyle name="Comma 10 8 14 3 4 3 2" xfId="59685" xr:uid="{F3A30FD3-2CAD-4285-B0D7-5FACA8907F03}"/>
    <cellStyle name="Comma 10 8 14 3 4 4" xfId="44274" xr:uid="{AF691687-2BF1-417F-8BD2-4A39D5D2DC1A}"/>
    <cellStyle name="Comma 10 8 14 3 4 5" xfId="34638" xr:uid="{A44BC23B-17B4-4669-8E2A-CDD5D03C5B1E}"/>
    <cellStyle name="Comma 10 8 14 3 5" xfId="5739" xr:uid="{3473AEB4-D391-41AE-83D2-5BCDF2C6EEE7}"/>
    <cellStyle name="Comma 10 8 14 3 5 2" xfId="38491" xr:uid="{9D40D2A2-678C-4DB7-A9D3-381FB646ED2F}"/>
    <cellStyle name="Comma 10 8 14 3 6" xfId="13451" xr:uid="{E4C05562-CA7B-4894-8CE6-BA80186FCD6A}"/>
    <cellStyle name="Comma 10 8 14 3 6 2" xfId="46203" xr:uid="{BD58E90D-775A-42D5-9172-70A9283538B3}"/>
    <cellStyle name="Comma 10 8 14 3 7" xfId="21158" xr:uid="{28B47AFB-69F4-4115-8F1C-68A50B4B072D}"/>
    <cellStyle name="Comma 10 8 14 3 7 2" xfId="53909" xr:uid="{9ACE23A1-F322-4386-8C62-C3ACC19061C7}"/>
    <cellStyle name="Comma 10 8 14 3 8" xfId="36564" xr:uid="{0198244D-B69D-413B-8111-B3227A6B4A6F}"/>
    <cellStyle name="Comma 10 8 14 3 9" xfId="28862" xr:uid="{9613DB96-21F5-4E10-9058-A832C88D841C}"/>
    <cellStyle name="Comma 10 8 14 4" xfId="6913" xr:uid="{A8C4E2E5-EF32-47E4-888B-146E9DE97776}"/>
    <cellStyle name="Comma 10 8 14 4 2" xfId="14621" xr:uid="{775DB7B0-47C0-49A6-84E0-B049A90708EE}"/>
    <cellStyle name="Comma 10 8 14 4 2 2" xfId="47373" xr:uid="{FF3581CD-805A-45BA-B67A-0C414341244E}"/>
    <cellStyle name="Comma 10 8 14 4 3" xfId="22328" xr:uid="{E0B1FE6B-2737-4F41-B7D7-DB9757EB0A9F}"/>
    <cellStyle name="Comma 10 8 14 4 3 2" xfId="55079" xr:uid="{FF779917-BA0D-4C11-8053-B611C160D894}"/>
    <cellStyle name="Comma 10 8 14 4 4" xfId="39665" xr:uid="{1B0E3D8A-6225-4D56-A593-72D5B6803963}"/>
    <cellStyle name="Comma 10 8 14 4 5" xfId="30032" xr:uid="{719DC5DE-54D7-4FC7-908E-22FF9193A93C}"/>
    <cellStyle name="Comma 10 8 14 5" xfId="8840" xr:uid="{AEB308C2-8D84-4C7F-8CDF-9FB0815489A1}"/>
    <cellStyle name="Comma 10 8 14 5 2" xfId="16545" xr:uid="{D41C01D3-06B4-485F-8388-5E8E0EB4ECFC}"/>
    <cellStyle name="Comma 10 8 14 5 2 2" xfId="49297" xr:uid="{D4A8B747-79C2-4BE4-81EC-9C12D921B7E2}"/>
    <cellStyle name="Comma 10 8 14 5 3" xfId="24252" xr:uid="{E655F53A-4C56-4D63-952B-D8D2FDA5D5EC}"/>
    <cellStyle name="Comma 10 8 14 5 3 2" xfId="57003" xr:uid="{F129D122-0C40-4ACB-8961-301E5E00121F}"/>
    <cellStyle name="Comma 10 8 14 5 4" xfId="41592" xr:uid="{F7E2D2B9-95E8-4AF7-B635-BA9230200CAB}"/>
    <cellStyle name="Comma 10 8 14 5 5" xfId="31956" xr:uid="{E81D13CD-FC2F-400E-90BB-83A1C5C9341A}"/>
    <cellStyle name="Comma 10 8 14 6" xfId="10766" xr:uid="{8E758924-7DD3-4D65-9244-B82E2B099439}"/>
    <cellStyle name="Comma 10 8 14 6 2" xfId="18471" xr:uid="{AD59DFF7-0E8A-43D9-8717-6EC7DA307547}"/>
    <cellStyle name="Comma 10 8 14 6 2 2" xfId="51223" xr:uid="{8D544794-1940-478B-859B-ADABB2CCCC10}"/>
    <cellStyle name="Comma 10 8 14 6 3" xfId="26178" xr:uid="{AD3FD221-0477-42BB-85B4-1E0852004B97}"/>
    <cellStyle name="Comma 10 8 14 6 3 2" xfId="58929" xr:uid="{FEBB451E-A42B-4ABA-9949-08E40BA972E7}"/>
    <cellStyle name="Comma 10 8 14 6 4" xfId="43518" xr:uid="{FDC17C16-56E8-4793-8E32-03352D20703B}"/>
    <cellStyle name="Comma 10 8 14 6 5" xfId="33882" xr:uid="{1771A226-C8A9-4434-9BBB-BBB8129D6639}"/>
    <cellStyle name="Comma 10 8 14 7" xfId="4984" xr:uid="{200EF02D-7DCF-4A9C-B276-0036BC04F91B}"/>
    <cellStyle name="Comma 10 8 14 7 2" xfId="37736" xr:uid="{FA23B65D-4619-469C-A05F-12547D822D09}"/>
    <cellStyle name="Comma 10 8 14 8" xfId="12696" xr:uid="{C482929E-6050-4E1C-B194-62B42631CC46}"/>
    <cellStyle name="Comma 10 8 14 8 2" xfId="45448" xr:uid="{970402D2-BE61-483A-822F-124977AE2082}"/>
    <cellStyle name="Comma 10 8 14 9" xfId="20404" xr:uid="{77DE52E4-57E1-4FC7-A54E-90EFB047CA4B}"/>
    <cellStyle name="Comma 10 8 14 9 2" xfId="53155" xr:uid="{63D96C8D-3C5D-4EE3-BE23-212ED86EC717}"/>
    <cellStyle name="Comma 10 8 15" xfId="770" xr:uid="{15263A1B-49D7-4181-A621-C835C0C2327D}"/>
    <cellStyle name="Comma 10 8 15 10" xfId="35811" xr:uid="{4C4AAA4B-D50C-4DBA-8CBA-9E8469C69886}"/>
    <cellStyle name="Comma 10 8 15 11" xfId="28109" xr:uid="{6F088A38-025A-49C7-930B-5A5EECCAD837}"/>
    <cellStyle name="Comma 10 8 15 12" xfId="2998" xr:uid="{EF43E402-523A-4F4B-AFBE-A22092F9996F}"/>
    <cellStyle name="Comma 10 8 15 13" xfId="60582" xr:uid="{B20E4C3E-E1B2-4D0C-A725-35CD96BA0E0D}"/>
    <cellStyle name="Comma 10 8 15 2" xfId="2282" xr:uid="{C373C00A-B68A-4CB6-BA13-BDAC6057BD6E}"/>
    <cellStyle name="Comma 10 8 15 2 10" xfId="28467" xr:uid="{682A19C6-217D-4D6F-BC78-D2738671D750}"/>
    <cellStyle name="Comma 10 8 15 2 11" xfId="3407" xr:uid="{3AC83D6E-2938-49E2-8E05-0091FBE5D0A3}"/>
    <cellStyle name="Comma 10 8 15 2 12" xfId="61298" xr:uid="{8240CBB2-6689-4D97-8CAD-512AC57D5454}"/>
    <cellStyle name="Comma 10 8 15 2 2" xfId="4253" xr:uid="{DFC273E4-5C40-4F8A-ADE2-D9CA40A4F88A}"/>
    <cellStyle name="Comma 10 8 15 2 2 2" xfId="8116" xr:uid="{D052CEB6-12F7-4826-A99F-5840DD566A58}"/>
    <cellStyle name="Comma 10 8 15 2 2 2 2" xfId="15821" xr:uid="{8DCA3BCD-7112-424C-B2BB-317740193CAF}"/>
    <cellStyle name="Comma 10 8 15 2 2 2 2 2" xfId="48573" xr:uid="{7D8A9272-6C74-4A50-8F5D-3D1FE540FCCD}"/>
    <cellStyle name="Comma 10 8 15 2 2 2 3" xfId="23528" xr:uid="{5ACB081A-123A-458E-AC5E-6B4B33B64013}"/>
    <cellStyle name="Comma 10 8 15 2 2 2 3 2" xfId="56279" xr:uid="{3950D934-17C9-4B40-BBA3-496B3E67C436}"/>
    <cellStyle name="Comma 10 8 15 2 2 2 4" xfId="40868" xr:uid="{BF5C9E32-7B9D-43E5-A921-9743F2BC4A30}"/>
    <cellStyle name="Comma 10 8 15 2 2 2 5" xfId="31232" xr:uid="{87824357-AAEC-4008-A37B-DD962F6D7BC9}"/>
    <cellStyle name="Comma 10 8 15 2 2 3" xfId="10041" xr:uid="{4337B0A4-A91C-4162-862C-8DB861737028}"/>
    <cellStyle name="Comma 10 8 15 2 2 3 2" xfId="17746" xr:uid="{31D106FA-5998-473D-8928-4CACDC36B15D}"/>
    <cellStyle name="Comma 10 8 15 2 2 3 2 2" xfId="50498" xr:uid="{066E670F-7E17-4450-8F85-2689D80C4826}"/>
    <cellStyle name="Comma 10 8 15 2 2 3 3" xfId="25453" xr:uid="{95FD6AAB-FDD6-4022-AFA3-5F5385139AE9}"/>
    <cellStyle name="Comma 10 8 15 2 2 3 3 2" xfId="58204" xr:uid="{E4C1CEE0-384E-4405-A315-C33A77AF752E}"/>
    <cellStyle name="Comma 10 8 15 2 2 3 4" xfId="42793" xr:uid="{AE07A45F-A005-4B82-8986-D56E7082FAAF}"/>
    <cellStyle name="Comma 10 8 15 2 2 3 5" xfId="33157" xr:uid="{A0730528-7FA0-4697-AB58-1FB3F8864881}"/>
    <cellStyle name="Comma 10 8 15 2 2 4" xfId="11968" xr:uid="{872B8843-6A75-4143-A15E-DB0DC631CB94}"/>
    <cellStyle name="Comma 10 8 15 2 2 4 2" xfId="19673" xr:uid="{90140B26-BBCA-440F-8E72-C460E0951B59}"/>
    <cellStyle name="Comma 10 8 15 2 2 4 2 2" xfId="52425" xr:uid="{254156D0-F4A6-4C53-B2CD-624B5A5C9816}"/>
    <cellStyle name="Comma 10 8 15 2 2 4 3" xfId="27380" xr:uid="{48472C18-061F-49B8-9FD2-0E48A0FB514D}"/>
    <cellStyle name="Comma 10 8 15 2 2 4 3 2" xfId="60131" xr:uid="{8509A807-1264-40BD-86C4-A0FE430BA8F3}"/>
    <cellStyle name="Comma 10 8 15 2 2 4 4" xfId="44720" xr:uid="{DA89B735-D256-4847-A864-D455706E0D5E}"/>
    <cellStyle name="Comma 10 8 15 2 2 4 5" xfId="35084" xr:uid="{E38C1E11-D2A3-4FE2-93F3-420EDD6ABCC3}"/>
    <cellStyle name="Comma 10 8 15 2 2 5" xfId="6185" xr:uid="{F2466012-4091-431C-BEFC-8542D1D716E0}"/>
    <cellStyle name="Comma 10 8 15 2 2 5 2" xfId="38937" xr:uid="{6D087601-51C2-4765-9484-09D13B36E5F3}"/>
    <cellStyle name="Comma 10 8 15 2 2 6" xfId="13897" xr:uid="{1DE23E1E-4B1A-4F43-ACB5-65246BAD1CB5}"/>
    <cellStyle name="Comma 10 8 15 2 2 6 2" xfId="46649" xr:uid="{50A819CF-203A-44CA-BF05-7CFDAEE49172}"/>
    <cellStyle name="Comma 10 8 15 2 2 7" xfId="21604" xr:uid="{49EF40EB-7C38-4098-8511-ECF89CB4BCC6}"/>
    <cellStyle name="Comma 10 8 15 2 2 7 2" xfId="54355" xr:uid="{AF70A13F-08B9-4D45-9D44-F803BCB08E1D}"/>
    <cellStyle name="Comma 10 8 15 2 2 8" xfId="37010" xr:uid="{182DF029-87A5-4BF1-847E-C45189906EA0}"/>
    <cellStyle name="Comma 10 8 15 2 2 9" xfId="29308" xr:uid="{CA2F524F-6193-405E-BE02-B81AF1687AB2}"/>
    <cellStyle name="Comma 10 8 15 2 3" xfId="7275" xr:uid="{88197B60-8A4A-4AA4-A638-75D693C1141B}"/>
    <cellStyle name="Comma 10 8 15 2 3 2" xfId="14980" xr:uid="{BD614CAD-3AFB-4AA0-9757-5F6D9070A566}"/>
    <cellStyle name="Comma 10 8 15 2 3 2 2" xfId="47732" xr:uid="{7FDF7171-B9C0-4D17-A777-339643BCD528}"/>
    <cellStyle name="Comma 10 8 15 2 3 3" xfId="22687" xr:uid="{B99CCC2A-E445-4C99-B91E-0A5F60E0A3BC}"/>
    <cellStyle name="Comma 10 8 15 2 3 3 2" xfId="55438" xr:uid="{EE1F41B6-0564-4E30-A81B-424F8CEB9D92}"/>
    <cellStyle name="Comma 10 8 15 2 3 4" xfId="40027" xr:uid="{58D391FD-5693-4E15-848B-58C57C51167E}"/>
    <cellStyle name="Comma 10 8 15 2 3 5" xfId="30391" xr:uid="{07BD17F1-0787-4715-913C-391532979536}"/>
    <cellStyle name="Comma 10 8 15 2 4" xfId="9200" xr:uid="{0424C7AB-1AE5-46E2-AB96-C02B3B6FEB16}"/>
    <cellStyle name="Comma 10 8 15 2 4 2" xfId="16905" xr:uid="{9C3AA960-27FA-45AE-B6C9-D7C5728D330A}"/>
    <cellStyle name="Comma 10 8 15 2 4 2 2" xfId="49657" xr:uid="{1B82B06E-7167-4428-B367-534F1D60D379}"/>
    <cellStyle name="Comma 10 8 15 2 4 3" xfId="24612" xr:uid="{B753C51D-23D3-42F8-A913-40EF94A6661D}"/>
    <cellStyle name="Comma 10 8 15 2 4 3 2" xfId="57363" xr:uid="{FB48CF50-425D-491B-87DE-AF6CD7AF12A4}"/>
    <cellStyle name="Comma 10 8 15 2 4 4" xfId="41952" xr:uid="{C5C039AC-9C03-4DF5-8DBD-3B833B3FC369}"/>
    <cellStyle name="Comma 10 8 15 2 4 5" xfId="32316" xr:uid="{B5CD684A-B05C-4CD8-8557-E8DE43377CEA}"/>
    <cellStyle name="Comma 10 8 15 2 5" xfId="11127" xr:uid="{3F88A1A4-21FC-4A43-B639-28CBD926F940}"/>
    <cellStyle name="Comma 10 8 15 2 5 2" xfId="18832" xr:uid="{6DC8D8A9-CCD4-49CA-B472-750CC1F42933}"/>
    <cellStyle name="Comma 10 8 15 2 5 2 2" xfId="51584" xr:uid="{0F630C53-D427-4098-B310-5611A891AACC}"/>
    <cellStyle name="Comma 10 8 15 2 5 3" xfId="26539" xr:uid="{4910873D-50E7-4712-A396-8EF77BDB5050}"/>
    <cellStyle name="Comma 10 8 15 2 5 3 2" xfId="59290" xr:uid="{258DE95D-F700-41A3-9B2C-F6CCA7D5B7B5}"/>
    <cellStyle name="Comma 10 8 15 2 5 4" xfId="43879" xr:uid="{B2D9D936-E084-414E-A562-9FC0CB129470}"/>
    <cellStyle name="Comma 10 8 15 2 5 5" xfId="34243" xr:uid="{01FC7A3D-8B6D-4E79-B1D8-F07F8D6DB96B}"/>
    <cellStyle name="Comma 10 8 15 2 6" xfId="5344" xr:uid="{88B2EAE3-B5C0-449B-BF20-7DBD3CE5C473}"/>
    <cellStyle name="Comma 10 8 15 2 6 2" xfId="38096" xr:uid="{0654A82A-4599-4A4A-83EB-D0A48B151782}"/>
    <cellStyle name="Comma 10 8 15 2 7" xfId="13056" xr:uid="{9E47B88D-9070-4829-BE8C-8C78411C63E9}"/>
    <cellStyle name="Comma 10 8 15 2 7 2" xfId="45808" xr:uid="{167550FD-486E-4ED0-9DEC-6E162FD339BC}"/>
    <cellStyle name="Comma 10 8 15 2 8" xfId="20763" xr:uid="{EC240F98-84CE-47DA-B7EC-68832EA6796D}"/>
    <cellStyle name="Comma 10 8 15 2 8 2" xfId="53514" xr:uid="{8BE6D0BF-9B32-4825-8E6D-F3B81910664D}"/>
    <cellStyle name="Comma 10 8 15 2 9" xfId="36169" xr:uid="{A611CACE-4C70-4698-BFBF-5A775A71CD45}"/>
    <cellStyle name="Comma 10 8 15 3" xfId="3803" xr:uid="{24BC4D25-7D89-4E31-A02A-34C8877969F3}"/>
    <cellStyle name="Comma 10 8 15 3 2" xfId="7671" xr:uid="{7F65270F-B987-4C5F-B995-DA37F9938BD2}"/>
    <cellStyle name="Comma 10 8 15 3 2 2" xfId="15376" xr:uid="{6225AF33-FACB-4906-9B7A-CF6980455F8F}"/>
    <cellStyle name="Comma 10 8 15 3 2 2 2" xfId="48128" xr:uid="{55FEC1D6-00B6-47AA-94EC-161998EB8CC6}"/>
    <cellStyle name="Comma 10 8 15 3 2 3" xfId="23083" xr:uid="{596799F7-668B-4D16-8A4E-1955A6051D1B}"/>
    <cellStyle name="Comma 10 8 15 3 2 3 2" xfId="55834" xr:uid="{F75A0E11-6D35-4040-A86B-D4A482F2DF90}"/>
    <cellStyle name="Comma 10 8 15 3 2 4" xfId="40423" xr:uid="{7C4C3EB1-D803-4460-8943-FFC5B4155A05}"/>
    <cellStyle name="Comma 10 8 15 3 2 5" xfId="30787" xr:uid="{8D57501D-D407-44BB-9532-CE45E384D399}"/>
    <cellStyle name="Comma 10 8 15 3 3" xfId="9596" xr:uid="{48687EE8-8F5F-4B23-A5E1-D120DF339A84}"/>
    <cellStyle name="Comma 10 8 15 3 3 2" xfId="17301" xr:uid="{3695FE36-8B59-41A1-BFC8-D0393C43C0F9}"/>
    <cellStyle name="Comma 10 8 15 3 3 2 2" xfId="50053" xr:uid="{44761CAE-6609-4491-A022-CAB2CD132088}"/>
    <cellStyle name="Comma 10 8 15 3 3 3" xfId="25008" xr:uid="{7265EECD-1318-4318-8395-6B96D9A87FD5}"/>
    <cellStyle name="Comma 10 8 15 3 3 3 2" xfId="57759" xr:uid="{05C536C5-C2A4-4887-B44C-AD24288C43FE}"/>
    <cellStyle name="Comma 10 8 15 3 3 4" xfId="42348" xr:uid="{A287C000-7C08-4ADD-9C2F-35B9C1AB3C66}"/>
    <cellStyle name="Comma 10 8 15 3 3 5" xfId="32712" xr:uid="{35A1770D-556B-496C-B759-01860F9E6B3E}"/>
    <cellStyle name="Comma 10 8 15 3 4" xfId="11523" xr:uid="{84086D5F-6320-4DAE-B76F-2A097D0218FF}"/>
    <cellStyle name="Comma 10 8 15 3 4 2" xfId="19228" xr:uid="{DC14B843-C80B-4925-9072-05D15B527AD2}"/>
    <cellStyle name="Comma 10 8 15 3 4 2 2" xfId="51980" xr:uid="{6521FB97-D081-4446-8117-2804E0545DF9}"/>
    <cellStyle name="Comma 10 8 15 3 4 3" xfId="26935" xr:uid="{595D7D84-F05C-41DC-8CAE-2135EAAFC5A3}"/>
    <cellStyle name="Comma 10 8 15 3 4 3 2" xfId="59686" xr:uid="{0F34EA52-E1EC-41D4-8FB9-58380740E590}"/>
    <cellStyle name="Comma 10 8 15 3 4 4" xfId="44275" xr:uid="{E5D58532-AB3F-4A9F-85D5-210514629DE7}"/>
    <cellStyle name="Comma 10 8 15 3 4 5" xfId="34639" xr:uid="{380FADCA-373E-4EA5-9D16-3F75F685F8FC}"/>
    <cellStyle name="Comma 10 8 15 3 5" xfId="5740" xr:uid="{40B57AEE-C997-4FBE-9E12-9EC827BE0972}"/>
    <cellStyle name="Comma 10 8 15 3 5 2" xfId="38492" xr:uid="{193EED47-2E6C-4CD8-AE10-D77C2470FDE0}"/>
    <cellStyle name="Comma 10 8 15 3 6" xfId="13452" xr:uid="{34F828C5-B9C1-40E4-842B-B4C18BA01F9B}"/>
    <cellStyle name="Comma 10 8 15 3 6 2" xfId="46204" xr:uid="{3FC1F904-019C-403A-889F-D31DE406EBC5}"/>
    <cellStyle name="Comma 10 8 15 3 7" xfId="21159" xr:uid="{D3815474-5D33-468A-9D91-81C02D48163E}"/>
    <cellStyle name="Comma 10 8 15 3 7 2" xfId="53910" xr:uid="{81BD1253-52F9-4C90-BC78-986A5913A6DC}"/>
    <cellStyle name="Comma 10 8 15 3 8" xfId="36565" xr:uid="{FFB16EB0-3950-402F-A3E1-EE5FFB1FC356}"/>
    <cellStyle name="Comma 10 8 15 3 9" xfId="28863" xr:uid="{05B16180-444E-44CB-823E-4987AB4D3FD6}"/>
    <cellStyle name="Comma 10 8 15 4" xfId="6914" xr:uid="{503718D6-3DF1-4A90-A4A5-2787DD1F770F}"/>
    <cellStyle name="Comma 10 8 15 4 2" xfId="14622" xr:uid="{B465FA66-F8D5-4B84-AB76-A8A865D122F8}"/>
    <cellStyle name="Comma 10 8 15 4 2 2" xfId="47374" xr:uid="{D2051B98-3CB5-4E7D-A44F-43704473FF22}"/>
    <cellStyle name="Comma 10 8 15 4 3" xfId="22329" xr:uid="{17A41033-DF90-42F6-B417-F838A34A7187}"/>
    <cellStyle name="Comma 10 8 15 4 3 2" xfId="55080" xr:uid="{7931C891-F467-4A3A-8FA7-15B6B1FE9D09}"/>
    <cellStyle name="Comma 10 8 15 4 4" xfId="39666" xr:uid="{017C9E35-4CB9-42B0-9C32-14463C49DF95}"/>
    <cellStyle name="Comma 10 8 15 4 5" xfId="30033" xr:uid="{BC527B23-DD7E-4E8E-AB60-C07366BECC5F}"/>
    <cellStyle name="Comma 10 8 15 5" xfId="8841" xr:uid="{90894BE9-9C82-4011-82C2-09C7A1E4B4F2}"/>
    <cellStyle name="Comma 10 8 15 5 2" xfId="16546" xr:uid="{D42EA5B8-084B-4D03-A09B-3AAED98696A9}"/>
    <cellStyle name="Comma 10 8 15 5 2 2" xfId="49298" xr:uid="{F0EEAD56-70F2-40F1-8C41-9FBEDD7C9C25}"/>
    <cellStyle name="Comma 10 8 15 5 3" xfId="24253" xr:uid="{19D501EF-443E-41F6-9105-C5299B3089FA}"/>
    <cellStyle name="Comma 10 8 15 5 3 2" xfId="57004" xr:uid="{B0737E54-426A-478F-BA9A-D1BC615A18D7}"/>
    <cellStyle name="Comma 10 8 15 5 4" xfId="41593" xr:uid="{DFEA9FD4-EF85-4666-9D0C-8DD05246CABC}"/>
    <cellStyle name="Comma 10 8 15 5 5" xfId="31957" xr:uid="{D3FF18D2-4B45-4C10-A4BE-0C4488FAC0E4}"/>
    <cellStyle name="Comma 10 8 15 6" xfId="10767" xr:uid="{901190FA-B484-4DD0-AB6A-8137B0C82ACE}"/>
    <cellStyle name="Comma 10 8 15 6 2" xfId="18472" xr:uid="{65D08D43-74F6-4C64-947A-B049732DAE2D}"/>
    <cellStyle name="Comma 10 8 15 6 2 2" xfId="51224" xr:uid="{6A5AD5C3-0620-47FF-BB4E-1826C314D0FA}"/>
    <cellStyle name="Comma 10 8 15 6 3" xfId="26179" xr:uid="{06B205B5-C83D-4B7B-9CCF-2B0BAF19D96F}"/>
    <cellStyle name="Comma 10 8 15 6 3 2" xfId="58930" xr:uid="{7E5C57EF-F8B6-44BA-8485-7238334E8F9A}"/>
    <cellStyle name="Comma 10 8 15 6 4" xfId="43519" xr:uid="{305459F4-0525-4E17-9F86-5EA4C05AB5F8}"/>
    <cellStyle name="Comma 10 8 15 6 5" xfId="33883" xr:uid="{F0BB2A10-913F-4533-9067-50B381691FCD}"/>
    <cellStyle name="Comma 10 8 15 7" xfId="4985" xr:uid="{8D79ECFD-D53B-48CB-82BE-C3D73CCFE36D}"/>
    <cellStyle name="Comma 10 8 15 7 2" xfId="37737" xr:uid="{D4AB9D27-6DA8-4B84-8037-91749FC0F159}"/>
    <cellStyle name="Comma 10 8 15 8" xfId="12697" xr:uid="{A7B7F9B0-4247-490D-BA00-B67AF9147952}"/>
    <cellStyle name="Comma 10 8 15 8 2" xfId="45449" xr:uid="{736D19C6-BA98-4BD9-BA67-A3EFA63F0F58}"/>
    <cellStyle name="Comma 10 8 15 9" xfId="20405" xr:uid="{3818BEED-A498-41E7-BEBB-9BE4AC83E54E}"/>
    <cellStyle name="Comma 10 8 15 9 2" xfId="53156" xr:uid="{A4BE2E63-0630-4343-B365-A85960731A60}"/>
    <cellStyle name="Comma 10 8 16" xfId="771" xr:uid="{52BFA52A-21DD-4424-BCDE-D5562FE8715D}"/>
    <cellStyle name="Comma 10 8 16 10" xfId="35812" xr:uid="{68769031-1381-4F6A-98AE-1132D95BB6CB}"/>
    <cellStyle name="Comma 10 8 16 11" xfId="28110" xr:uid="{02FF34E3-042D-4724-BFA9-186FD4038306}"/>
    <cellStyle name="Comma 10 8 16 12" xfId="2999" xr:uid="{6DB42566-8560-401D-BC6B-2DD5F511E356}"/>
    <cellStyle name="Comma 10 8 16 13" xfId="60583" xr:uid="{1703E95B-E903-48E0-B09B-67719ADD304F}"/>
    <cellStyle name="Comma 10 8 16 2" xfId="2283" xr:uid="{869AFAFC-7084-43E2-BBB1-452890C4C999}"/>
    <cellStyle name="Comma 10 8 16 2 10" xfId="28468" xr:uid="{C058C807-90A5-415D-8F68-F65CC2AA3DDF}"/>
    <cellStyle name="Comma 10 8 16 2 11" xfId="3408" xr:uid="{CC2980EA-4BD2-4D05-87F0-7BB139904989}"/>
    <cellStyle name="Comma 10 8 16 2 12" xfId="61299" xr:uid="{7257C7B6-6819-41EC-95BC-0B0F261EF30A}"/>
    <cellStyle name="Comma 10 8 16 2 2" xfId="4254" xr:uid="{10DEE8A1-DC18-4C1C-8A4B-11D160E9F663}"/>
    <cellStyle name="Comma 10 8 16 2 2 2" xfId="8117" xr:uid="{A4E79848-B2A5-430A-995F-3C15A4A41E03}"/>
    <cellStyle name="Comma 10 8 16 2 2 2 2" xfId="15822" xr:uid="{EA1239F7-11FF-47EC-A94C-90635F99AC55}"/>
    <cellStyle name="Comma 10 8 16 2 2 2 2 2" xfId="48574" xr:uid="{D5E2C269-F159-4A5B-8373-45AC29C5A9ED}"/>
    <cellStyle name="Comma 10 8 16 2 2 2 3" xfId="23529" xr:uid="{0F62DAEF-9919-49A4-8779-4183C61CD794}"/>
    <cellStyle name="Comma 10 8 16 2 2 2 3 2" xfId="56280" xr:uid="{59636D57-8838-4502-96E3-ECE6082C6579}"/>
    <cellStyle name="Comma 10 8 16 2 2 2 4" xfId="40869" xr:uid="{119BC0A4-385A-452C-BCED-CB20942DD9F0}"/>
    <cellStyle name="Comma 10 8 16 2 2 2 5" xfId="31233" xr:uid="{0C5D069D-17DC-485F-BD0D-C1F173694B62}"/>
    <cellStyle name="Comma 10 8 16 2 2 3" xfId="10042" xr:uid="{3D025621-4733-4DEF-B479-9B25FC6C3271}"/>
    <cellStyle name="Comma 10 8 16 2 2 3 2" xfId="17747" xr:uid="{97053D02-7E03-4A8D-AA14-EF5639A83E99}"/>
    <cellStyle name="Comma 10 8 16 2 2 3 2 2" xfId="50499" xr:uid="{3E2BC927-50E0-4102-80C1-E9B0D8DA1655}"/>
    <cellStyle name="Comma 10 8 16 2 2 3 3" xfId="25454" xr:uid="{C30C334C-D5E3-411E-A7BE-18347672C055}"/>
    <cellStyle name="Comma 10 8 16 2 2 3 3 2" xfId="58205" xr:uid="{E541F514-CED5-4D43-A555-3BAF44F14104}"/>
    <cellStyle name="Comma 10 8 16 2 2 3 4" xfId="42794" xr:uid="{A8F7DD88-C173-41B5-A3CF-EF802D7FA98D}"/>
    <cellStyle name="Comma 10 8 16 2 2 3 5" xfId="33158" xr:uid="{091BD6AB-73C7-49B4-B652-B0953C3939B0}"/>
    <cellStyle name="Comma 10 8 16 2 2 4" xfId="11969" xr:uid="{368A0C54-701D-4A66-B8A2-CE83142FE27C}"/>
    <cellStyle name="Comma 10 8 16 2 2 4 2" xfId="19674" xr:uid="{F664FEFC-C566-4CE7-AB3F-F9FA32215D58}"/>
    <cellStyle name="Comma 10 8 16 2 2 4 2 2" xfId="52426" xr:uid="{AE18B956-390D-4832-ABD7-5F8F98818D2D}"/>
    <cellStyle name="Comma 10 8 16 2 2 4 3" xfId="27381" xr:uid="{8F059970-18FA-4EEE-8CE0-9281DA33D311}"/>
    <cellStyle name="Comma 10 8 16 2 2 4 3 2" xfId="60132" xr:uid="{B63C3C3C-F5D4-4D1E-8FF8-A451AB6B2080}"/>
    <cellStyle name="Comma 10 8 16 2 2 4 4" xfId="44721" xr:uid="{3B246D61-37CD-4A02-A0B1-6EDB61B6AAC3}"/>
    <cellStyle name="Comma 10 8 16 2 2 4 5" xfId="35085" xr:uid="{A246EB26-B22A-4ED3-86D0-3EEA292D78F9}"/>
    <cellStyle name="Comma 10 8 16 2 2 5" xfId="6186" xr:uid="{CEC16B01-C0BF-4E3D-9BF0-569885BE2104}"/>
    <cellStyle name="Comma 10 8 16 2 2 5 2" xfId="38938" xr:uid="{276A7309-2A21-4FD2-BD0D-1D7C99589A01}"/>
    <cellStyle name="Comma 10 8 16 2 2 6" xfId="13898" xr:uid="{EF333B83-7F5C-477C-A89A-522BB3A2F530}"/>
    <cellStyle name="Comma 10 8 16 2 2 6 2" xfId="46650" xr:uid="{1EABA217-9DD4-4EAB-9407-E1FCBE76B3EB}"/>
    <cellStyle name="Comma 10 8 16 2 2 7" xfId="21605" xr:uid="{6EED1B7B-7D97-46C7-83A0-FDE3FB166011}"/>
    <cellStyle name="Comma 10 8 16 2 2 7 2" xfId="54356" xr:uid="{577E64CA-24C2-4031-A5A4-DBA30FEDE0EB}"/>
    <cellStyle name="Comma 10 8 16 2 2 8" xfId="37011" xr:uid="{5D5B33BF-2BC9-4944-96E8-592327DEDE46}"/>
    <cellStyle name="Comma 10 8 16 2 2 9" xfId="29309" xr:uid="{68A67AFB-51E3-4DE2-93C7-A42C53AAB238}"/>
    <cellStyle name="Comma 10 8 16 2 3" xfId="7276" xr:uid="{41747E8D-CEDD-4604-B063-98278823E7F9}"/>
    <cellStyle name="Comma 10 8 16 2 3 2" xfId="14981" xr:uid="{86224495-A8C3-4734-9FB0-894E195DB08A}"/>
    <cellStyle name="Comma 10 8 16 2 3 2 2" xfId="47733" xr:uid="{B6748279-0EA0-4D3C-8542-F5E537D6CB48}"/>
    <cellStyle name="Comma 10 8 16 2 3 3" xfId="22688" xr:uid="{FA1A197A-F6C1-44FB-B76A-730A2B27C918}"/>
    <cellStyle name="Comma 10 8 16 2 3 3 2" xfId="55439" xr:uid="{EDF63564-6CA3-43AB-A911-CB121C9E4575}"/>
    <cellStyle name="Comma 10 8 16 2 3 4" xfId="40028" xr:uid="{E8951DE8-3F01-4B03-B3FA-B883A0E8A551}"/>
    <cellStyle name="Comma 10 8 16 2 3 5" xfId="30392" xr:uid="{E4C6F8C8-84F3-4EA8-814E-F6D28D518BA5}"/>
    <cellStyle name="Comma 10 8 16 2 4" xfId="9201" xr:uid="{1D703173-9966-4708-90B3-2406A1A97EE4}"/>
    <cellStyle name="Comma 10 8 16 2 4 2" xfId="16906" xr:uid="{4C1BB22F-383D-4DF5-9D37-8094BF2D82D2}"/>
    <cellStyle name="Comma 10 8 16 2 4 2 2" xfId="49658" xr:uid="{1211D9B1-147B-4F35-BCE1-42A43AAF9154}"/>
    <cellStyle name="Comma 10 8 16 2 4 3" xfId="24613" xr:uid="{DA75E5F2-2902-4421-879B-564C201219EB}"/>
    <cellStyle name="Comma 10 8 16 2 4 3 2" xfId="57364" xr:uid="{3C04B7B6-7E48-4C0D-A7F8-70ACD5328031}"/>
    <cellStyle name="Comma 10 8 16 2 4 4" xfId="41953" xr:uid="{9909AE0F-673F-47A9-8B5E-3CC701171ED5}"/>
    <cellStyle name="Comma 10 8 16 2 4 5" xfId="32317" xr:uid="{B9336D87-0436-4936-B478-25603EC62964}"/>
    <cellStyle name="Comma 10 8 16 2 5" xfId="11128" xr:uid="{35D2B1B2-4A45-4486-8C71-DF823C62C062}"/>
    <cellStyle name="Comma 10 8 16 2 5 2" xfId="18833" xr:uid="{4BD4C158-F49A-44AF-A7BB-BFA7A71B2A77}"/>
    <cellStyle name="Comma 10 8 16 2 5 2 2" xfId="51585" xr:uid="{E61DD5EE-EA8E-4261-8579-07D6C4550A17}"/>
    <cellStyle name="Comma 10 8 16 2 5 3" xfId="26540" xr:uid="{CB41111A-E726-4FB0-8A76-2CC446E0EE41}"/>
    <cellStyle name="Comma 10 8 16 2 5 3 2" xfId="59291" xr:uid="{032A9756-0589-471F-BD88-6247643A50AE}"/>
    <cellStyle name="Comma 10 8 16 2 5 4" xfId="43880" xr:uid="{894F0752-3CAA-434C-B876-120B60E480E3}"/>
    <cellStyle name="Comma 10 8 16 2 5 5" xfId="34244" xr:uid="{387E1CCC-D8E9-4853-9E35-8245828CC6CA}"/>
    <cellStyle name="Comma 10 8 16 2 6" xfId="5345" xr:uid="{3E872D1F-3887-42B1-BEDC-9781E979A6D0}"/>
    <cellStyle name="Comma 10 8 16 2 6 2" xfId="38097" xr:uid="{2B0BE981-02A5-4809-A1AF-37B8C215DCF9}"/>
    <cellStyle name="Comma 10 8 16 2 7" xfId="13057" xr:uid="{9254F8E4-9F06-43E4-ADF4-7321A869B078}"/>
    <cellStyle name="Comma 10 8 16 2 7 2" xfId="45809" xr:uid="{C17D6BC8-B81F-49CC-891D-9B6D0338C83A}"/>
    <cellStyle name="Comma 10 8 16 2 8" xfId="20764" xr:uid="{FF7729F6-EE14-42CD-BF11-A0634FAA4B85}"/>
    <cellStyle name="Comma 10 8 16 2 8 2" xfId="53515" xr:uid="{4E9E11B7-49DB-4254-8EAE-A77D9FEE5031}"/>
    <cellStyle name="Comma 10 8 16 2 9" xfId="36170" xr:uid="{31035B7E-3AE4-4866-9D4A-45757487C2FA}"/>
    <cellStyle name="Comma 10 8 16 3" xfId="3804" xr:uid="{6D263E4E-767F-45F5-92FE-EA5868ADEC7C}"/>
    <cellStyle name="Comma 10 8 16 3 2" xfId="7672" xr:uid="{D84A5F68-435A-48B5-92FD-FAA0F776062B}"/>
    <cellStyle name="Comma 10 8 16 3 2 2" xfId="15377" xr:uid="{A2880A52-AC53-4727-9655-BA1139F6F963}"/>
    <cellStyle name="Comma 10 8 16 3 2 2 2" xfId="48129" xr:uid="{12706882-1377-4F02-9E95-4D94E7015DE2}"/>
    <cellStyle name="Comma 10 8 16 3 2 3" xfId="23084" xr:uid="{6CBE83F3-236C-4B64-B9E3-2E61AEA9B55D}"/>
    <cellStyle name="Comma 10 8 16 3 2 3 2" xfId="55835" xr:uid="{E9CB011E-B353-410A-BA8C-1264E0D36723}"/>
    <cellStyle name="Comma 10 8 16 3 2 4" xfId="40424" xr:uid="{9B3BAF7E-076D-4AE7-962D-C84397E10353}"/>
    <cellStyle name="Comma 10 8 16 3 2 5" xfId="30788" xr:uid="{3BFEAA0F-DE71-4167-ADCE-2CA69BC0562B}"/>
    <cellStyle name="Comma 10 8 16 3 3" xfId="9597" xr:uid="{CE236DA5-D767-4FED-BA64-BA16C697EF3A}"/>
    <cellStyle name="Comma 10 8 16 3 3 2" xfId="17302" xr:uid="{F3BB7821-D0A7-4195-882B-8172F1499589}"/>
    <cellStyle name="Comma 10 8 16 3 3 2 2" xfId="50054" xr:uid="{CCA2EAD4-D854-412F-8C31-3553E6A57A7A}"/>
    <cellStyle name="Comma 10 8 16 3 3 3" xfId="25009" xr:uid="{198F481E-B842-49B9-B2F2-C8CC921F7863}"/>
    <cellStyle name="Comma 10 8 16 3 3 3 2" xfId="57760" xr:uid="{33C51003-8641-478F-BB87-B3488B8C526E}"/>
    <cellStyle name="Comma 10 8 16 3 3 4" xfId="42349" xr:uid="{61C3135D-FDE4-42C1-BF5C-4A3747AF1277}"/>
    <cellStyle name="Comma 10 8 16 3 3 5" xfId="32713" xr:uid="{90C0D3CE-241D-4493-B605-5410BE9F1D82}"/>
    <cellStyle name="Comma 10 8 16 3 4" xfId="11524" xr:uid="{F93980B6-2E09-4E65-9BAF-ED48EF9BD853}"/>
    <cellStyle name="Comma 10 8 16 3 4 2" xfId="19229" xr:uid="{1167DEA4-8B19-4696-988A-ACB4C42292E2}"/>
    <cellStyle name="Comma 10 8 16 3 4 2 2" xfId="51981" xr:uid="{DBCFD5A7-A0ED-4209-B06A-1C5C4D856EB7}"/>
    <cellStyle name="Comma 10 8 16 3 4 3" xfId="26936" xr:uid="{A1CFDEDF-0DAA-4FCB-8B5C-B4F05AFD1BB5}"/>
    <cellStyle name="Comma 10 8 16 3 4 3 2" xfId="59687" xr:uid="{CA4C4F38-2737-4B2B-B292-8E317E4C7F91}"/>
    <cellStyle name="Comma 10 8 16 3 4 4" xfId="44276" xr:uid="{2DD03A58-2C89-4669-B038-D53ECFA0CC47}"/>
    <cellStyle name="Comma 10 8 16 3 4 5" xfId="34640" xr:uid="{2CEFFB23-56C2-4184-BC48-8198CF6B25FC}"/>
    <cellStyle name="Comma 10 8 16 3 5" xfId="5741" xr:uid="{5ACC9A46-F221-4AC6-B652-DA88532303E6}"/>
    <cellStyle name="Comma 10 8 16 3 5 2" xfId="38493" xr:uid="{A3286B1D-42B0-4A8E-A9B5-D528837E7285}"/>
    <cellStyle name="Comma 10 8 16 3 6" xfId="13453" xr:uid="{84B3B15F-FA02-4D3E-8D43-AF7AC22F68CE}"/>
    <cellStyle name="Comma 10 8 16 3 6 2" xfId="46205" xr:uid="{D976F1E3-A896-48AA-BD9C-F7475DE994DE}"/>
    <cellStyle name="Comma 10 8 16 3 7" xfId="21160" xr:uid="{B5DFE5A7-C913-4454-A437-A088EBC50192}"/>
    <cellStyle name="Comma 10 8 16 3 7 2" xfId="53911" xr:uid="{4A5921FF-B8B3-406D-8EC4-76FDB7D4AD60}"/>
    <cellStyle name="Comma 10 8 16 3 8" xfId="36566" xr:uid="{5F36B233-195E-495D-A900-12E3B6B16D71}"/>
    <cellStyle name="Comma 10 8 16 3 9" xfId="28864" xr:uid="{37C07051-0E62-4E59-A5AA-25CAD0E20437}"/>
    <cellStyle name="Comma 10 8 16 4" xfId="6915" xr:uid="{D4A9F9CC-6CA0-4ECB-9568-318D14FC85BE}"/>
    <cellStyle name="Comma 10 8 16 4 2" xfId="14623" xr:uid="{30E0348F-DE4E-4F79-BEDB-F9C8D2167051}"/>
    <cellStyle name="Comma 10 8 16 4 2 2" xfId="47375" xr:uid="{BCC8F7FF-A57E-4DA7-9FD6-F25AF2762025}"/>
    <cellStyle name="Comma 10 8 16 4 3" xfId="22330" xr:uid="{5E259D6C-7E54-4BF6-97AA-E3BF8AA28EF4}"/>
    <cellStyle name="Comma 10 8 16 4 3 2" xfId="55081" xr:uid="{1D5AB7D8-A20C-4662-958C-5D73B2B78B4E}"/>
    <cellStyle name="Comma 10 8 16 4 4" xfId="39667" xr:uid="{D85E6D2F-A724-4DCF-9524-4603BD507E9A}"/>
    <cellStyle name="Comma 10 8 16 4 5" xfId="30034" xr:uid="{03E20AB0-9CC8-4ABF-9E31-67A79BEBCD5C}"/>
    <cellStyle name="Comma 10 8 16 5" xfId="8842" xr:uid="{9D2A50A9-12DA-4491-A54D-CA8EE2A672A4}"/>
    <cellStyle name="Comma 10 8 16 5 2" xfId="16547" xr:uid="{F83EE914-82F4-432F-BE97-A48321204549}"/>
    <cellStyle name="Comma 10 8 16 5 2 2" xfId="49299" xr:uid="{D9C56DBB-A46C-4FA3-8AEC-D22EA2DA707B}"/>
    <cellStyle name="Comma 10 8 16 5 3" xfId="24254" xr:uid="{BBF94FA5-4439-4EDF-9A3C-BB917CFD82CA}"/>
    <cellStyle name="Comma 10 8 16 5 3 2" xfId="57005" xr:uid="{D4A96790-3C92-4A40-8785-8F00B213BCBD}"/>
    <cellStyle name="Comma 10 8 16 5 4" xfId="41594" xr:uid="{7157A311-1F50-4B0E-865F-B1BBC8416FD6}"/>
    <cellStyle name="Comma 10 8 16 5 5" xfId="31958" xr:uid="{F490BCE1-B78E-4B82-AF6F-0223EBADF34B}"/>
    <cellStyle name="Comma 10 8 16 6" xfId="10768" xr:uid="{A2CC5CE1-C5BE-4836-B8BA-C010B3B27967}"/>
    <cellStyle name="Comma 10 8 16 6 2" xfId="18473" xr:uid="{AE02AB16-56BE-4C0C-93D4-ACD04F9738AB}"/>
    <cellStyle name="Comma 10 8 16 6 2 2" xfId="51225" xr:uid="{24D67D4C-D7DB-429A-8C24-009625BD11C9}"/>
    <cellStyle name="Comma 10 8 16 6 3" xfId="26180" xr:uid="{A77DA0D0-E732-4C2B-BAF7-27C12DBF7B8D}"/>
    <cellStyle name="Comma 10 8 16 6 3 2" xfId="58931" xr:uid="{4455BA59-DD24-44E1-A55C-BBFBF97D478A}"/>
    <cellStyle name="Comma 10 8 16 6 4" xfId="43520" xr:uid="{BBE634ED-CBE3-497D-9DE1-84FC28AA6E5B}"/>
    <cellStyle name="Comma 10 8 16 6 5" xfId="33884" xr:uid="{105FA356-A7BB-4E56-9682-06FB32219E47}"/>
    <cellStyle name="Comma 10 8 16 7" xfId="4986" xr:uid="{A85F988C-880D-4620-8BA1-FED2A948A87A}"/>
    <cellStyle name="Comma 10 8 16 7 2" xfId="37738" xr:uid="{6D9BD424-F7D2-4C9C-BECC-779DE4BE675C}"/>
    <cellStyle name="Comma 10 8 16 8" xfId="12698" xr:uid="{4F2ED152-34A3-4DB9-ADD9-0FC2A065770E}"/>
    <cellStyle name="Comma 10 8 16 8 2" xfId="45450" xr:uid="{C7E84093-1460-49AA-A058-F8739CF255B3}"/>
    <cellStyle name="Comma 10 8 16 9" xfId="20406" xr:uid="{30DC20BC-00FD-4475-A09D-35DFCE1278F0}"/>
    <cellStyle name="Comma 10 8 16 9 2" xfId="53157" xr:uid="{4DFB6171-DF32-460D-8BEF-21895083B9CE}"/>
    <cellStyle name="Comma 10 8 17" xfId="772" xr:uid="{DE09A567-17DB-446C-9316-DD825262D8FC}"/>
    <cellStyle name="Comma 10 8 17 10" xfId="35813" xr:uid="{6CD58D37-5FCF-4B8E-A325-DE859E7AAEE9}"/>
    <cellStyle name="Comma 10 8 17 11" xfId="28111" xr:uid="{10B84EC3-823D-495F-A72D-EB2C2A2C02FB}"/>
    <cellStyle name="Comma 10 8 17 12" xfId="3000" xr:uid="{52E12100-8156-4C27-B35F-77A464F5FD28}"/>
    <cellStyle name="Comma 10 8 17 13" xfId="60584" xr:uid="{62624B5E-F83D-44D1-900A-092273E44599}"/>
    <cellStyle name="Comma 10 8 17 2" xfId="2284" xr:uid="{196D688F-DCA0-4F7B-8D4A-500EAA32335A}"/>
    <cellStyle name="Comma 10 8 17 2 10" xfId="28469" xr:uid="{DF0275F0-A91C-4165-B770-4735BE3B1A2C}"/>
    <cellStyle name="Comma 10 8 17 2 11" xfId="3409" xr:uid="{48AB5435-BC53-4B3B-AA85-C6223377EF4A}"/>
    <cellStyle name="Comma 10 8 17 2 12" xfId="61300" xr:uid="{AA95E1ED-DDC2-41EF-85E9-69DAFCDDDED8}"/>
    <cellStyle name="Comma 10 8 17 2 2" xfId="4255" xr:uid="{73E57039-151B-4ABD-9AA5-D09C55066D94}"/>
    <cellStyle name="Comma 10 8 17 2 2 2" xfId="8118" xr:uid="{C575375A-CFCF-4D55-AB83-B7E11DB08202}"/>
    <cellStyle name="Comma 10 8 17 2 2 2 2" xfId="15823" xr:uid="{688D4C99-CBB4-4F44-8DD8-85B1BE3DCADF}"/>
    <cellStyle name="Comma 10 8 17 2 2 2 2 2" xfId="48575" xr:uid="{A230519D-FAF2-4E18-9DD5-C92376D3F4BF}"/>
    <cellStyle name="Comma 10 8 17 2 2 2 3" xfId="23530" xr:uid="{6304F967-8EA5-4F35-A2B3-1314BF04CEB7}"/>
    <cellStyle name="Comma 10 8 17 2 2 2 3 2" xfId="56281" xr:uid="{13A8350B-C721-446A-AD47-188E161DFE2D}"/>
    <cellStyle name="Comma 10 8 17 2 2 2 4" xfId="40870" xr:uid="{8E617622-5055-4F4D-A0B8-AC6666A5A748}"/>
    <cellStyle name="Comma 10 8 17 2 2 2 5" xfId="31234" xr:uid="{4361E903-99E1-43CE-AEC6-BB16940DDC09}"/>
    <cellStyle name="Comma 10 8 17 2 2 3" xfId="10043" xr:uid="{68AADD30-A929-431B-A7F6-5365744E7400}"/>
    <cellStyle name="Comma 10 8 17 2 2 3 2" xfId="17748" xr:uid="{B3D50C98-EC18-48F0-97C6-C2F6BDF0394E}"/>
    <cellStyle name="Comma 10 8 17 2 2 3 2 2" xfId="50500" xr:uid="{98A35251-C6EF-430A-A05B-36F93D24F53E}"/>
    <cellStyle name="Comma 10 8 17 2 2 3 3" xfId="25455" xr:uid="{8326BBFB-BC91-4B90-9795-AC59E524EC3F}"/>
    <cellStyle name="Comma 10 8 17 2 2 3 3 2" xfId="58206" xr:uid="{A91BC1E3-BA82-4DEB-A76C-DD7562105178}"/>
    <cellStyle name="Comma 10 8 17 2 2 3 4" xfId="42795" xr:uid="{808B90FD-D2BF-4F9E-9C40-68245462EBC5}"/>
    <cellStyle name="Comma 10 8 17 2 2 3 5" xfId="33159" xr:uid="{5D607E59-294F-4E76-B2BE-4FD1030FBB1E}"/>
    <cellStyle name="Comma 10 8 17 2 2 4" xfId="11970" xr:uid="{CEE3BE59-4F50-4E13-9182-CE6247E0930E}"/>
    <cellStyle name="Comma 10 8 17 2 2 4 2" xfId="19675" xr:uid="{6822B6E0-6372-4B60-96B2-FF5413240BF1}"/>
    <cellStyle name="Comma 10 8 17 2 2 4 2 2" xfId="52427" xr:uid="{32992B72-1867-4B89-ADC2-440DCA110E19}"/>
    <cellStyle name="Comma 10 8 17 2 2 4 3" xfId="27382" xr:uid="{333F8676-794A-41D6-91EB-F90EA76B0641}"/>
    <cellStyle name="Comma 10 8 17 2 2 4 3 2" xfId="60133" xr:uid="{35B3FF50-5B7A-4B1B-B97E-ECA10764FA9C}"/>
    <cellStyle name="Comma 10 8 17 2 2 4 4" xfId="44722" xr:uid="{498463DD-2B72-444F-8733-A483E94710E8}"/>
    <cellStyle name="Comma 10 8 17 2 2 4 5" xfId="35086" xr:uid="{02E413C9-BAFF-4AEC-BED7-EB6036FC9867}"/>
    <cellStyle name="Comma 10 8 17 2 2 5" xfId="6187" xr:uid="{484397FC-7955-4C50-82CF-C4329C8C82B4}"/>
    <cellStyle name="Comma 10 8 17 2 2 5 2" xfId="38939" xr:uid="{9137A639-CF6A-4B44-83E3-46772380B483}"/>
    <cellStyle name="Comma 10 8 17 2 2 6" xfId="13899" xr:uid="{70825547-798C-4452-A8E5-2DA6732B1586}"/>
    <cellStyle name="Comma 10 8 17 2 2 6 2" xfId="46651" xr:uid="{05F12B19-4053-4C1F-AAC2-4676BFFBE3C4}"/>
    <cellStyle name="Comma 10 8 17 2 2 7" xfId="21606" xr:uid="{98E0A890-ABCD-4AB6-8435-F7928D4AE32F}"/>
    <cellStyle name="Comma 10 8 17 2 2 7 2" xfId="54357" xr:uid="{CA661CDD-998E-4D59-935F-70E30FB1A8E3}"/>
    <cellStyle name="Comma 10 8 17 2 2 8" xfId="37012" xr:uid="{216E4984-5AC7-40B7-AC83-E97FFEABB81C}"/>
    <cellStyle name="Comma 10 8 17 2 2 9" xfId="29310" xr:uid="{67FFF53F-7451-454A-97F4-FAEA2DC7A4E1}"/>
    <cellStyle name="Comma 10 8 17 2 3" xfId="7277" xr:uid="{F459DF40-6487-4C6F-B1D0-3EDAF1358995}"/>
    <cellStyle name="Comma 10 8 17 2 3 2" xfId="14982" xr:uid="{A6C84F5D-9675-4090-B9C6-4F00C4E450EB}"/>
    <cellStyle name="Comma 10 8 17 2 3 2 2" xfId="47734" xr:uid="{5AB0C64A-A07E-499A-9F82-8CDD8D638D3F}"/>
    <cellStyle name="Comma 10 8 17 2 3 3" xfId="22689" xr:uid="{5F09BF46-D0F3-4915-AB7B-AD0C80270960}"/>
    <cellStyle name="Comma 10 8 17 2 3 3 2" xfId="55440" xr:uid="{245055ED-353C-47EA-9FD9-29A9EB8B1449}"/>
    <cellStyle name="Comma 10 8 17 2 3 4" xfId="40029" xr:uid="{9C639EA5-6497-4F2D-98AC-E8EEED1B6390}"/>
    <cellStyle name="Comma 10 8 17 2 3 5" xfId="30393" xr:uid="{C47E6019-BA82-4463-8D9F-84AA1C04E38C}"/>
    <cellStyle name="Comma 10 8 17 2 4" xfId="9202" xr:uid="{87000298-9392-4AA4-98A3-7BF7CD0BB69C}"/>
    <cellStyle name="Comma 10 8 17 2 4 2" xfId="16907" xr:uid="{CED17B83-AB96-4466-BE7D-3222757C4BDB}"/>
    <cellStyle name="Comma 10 8 17 2 4 2 2" xfId="49659" xr:uid="{76D92C56-057A-4CBD-ACA5-76EF445F15EF}"/>
    <cellStyle name="Comma 10 8 17 2 4 3" xfId="24614" xr:uid="{04E0B012-5C5B-4708-8BE0-73BC22466563}"/>
    <cellStyle name="Comma 10 8 17 2 4 3 2" xfId="57365" xr:uid="{AE065202-9BAB-408D-8809-654F6DD6FAEB}"/>
    <cellStyle name="Comma 10 8 17 2 4 4" xfId="41954" xr:uid="{FB537954-09A6-466B-BE49-C29328D1FA6F}"/>
    <cellStyle name="Comma 10 8 17 2 4 5" xfId="32318" xr:uid="{9E35D1BA-BA11-42D7-91D2-7E1F8C56DAC0}"/>
    <cellStyle name="Comma 10 8 17 2 5" xfId="11129" xr:uid="{94EA5B85-CA1D-43CD-AB61-15D0A589CDA7}"/>
    <cellStyle name="Comma 10 8 17 2 5 2" xfId="18834" xr:uid="{D7ACA826-40D7-450F-B325-870BF2B804CC}"/>
    <cellStyle name="Comma 10 8 17 2 5 2 2" xfId="51586" xr:uid="{EF9C9C59-3BE5-4BB9-B1D7-FAA6A1039289}"/>
    <cellStyle name="Comma 10 8 17 2 5 3" xfId="26541" xr:uid="{EA7E9437-ABA0-4FDF-BF4A-04D5DB64CBDA}"/>
    <cellStyle name="Comma 10 8 17 2 5 3 2" xfId="59292" xr:uid="{96CC9D8A-BB7E-4C42-8CA3-ADE5E99A9A06}"/>
    <cellStyle name="Comma 10 8 17 2 5 4" xfId="43881" xr:uid="{8F1EAB1C-E622-45B7-9E7F-3AAFC0A2741E}"/>
    <cellStyle name="Comma 10 8 17 2 5 5" xfId="34245" xr:uid="{52F0EF2B-3975-43E9-B1D9-D94F17040F33}"/>
    <cellStyle name="Comma 10 8 17 2 6" xfId="5346" xr:uid="{01F9E38A-69AF-44B1-AF12-CB19BA3F0E40}"/>
    <cellStyle name="Comma 10 8 17 2 6 2" xfId="38098" xr:uid="{ECDE2DC2-F1FC-4CE4-9A2D-B8A7D19603B1}"/>
    <cellStyle name="Comma 10 8 17 2 7" xfId="13058" xr:uid="{5807CD64-A836-4A2C-AA9C-BDFDD3163696}"/>
    <cellStyle name="Comma 10 8 17 2 7 2" xfId="45810" xr:uid="{76E913E4-CF04-4316-81E7-EA26D994158F}"/>
    <cellStyle name="Comma 10 8 17 2 8" xfId="20765" xr:uid="{C2372905-370E-4A6A-9267-8BF06BE37954}"/>
    <cellStyle name="Comma 10 8 17 2 8 2" xfId="53516" xr:uid="{E3392640-2E21-4769-808D-F63E8DBF09B7}"/>
    <cellStyle name="Comma 10 8 17 2 9" xfId="36171" xr:uid="{DABB267F-01E9-497E-BDB9-072ECC9C3E5D}"/>
    <cellStyle name="Comma 10 8 17 3" xfId="3805" xr:uid="{2A80485D-46A1-4308-8B97-5B3307249994}"/>
    <cellStyle name="Comma 10 8 17 3 2" xfId="7673" xr:uid="{3CC6DF44-A289-4F1D-8174-BE7782953821}"/>
    <cellStyle name="Comma 10 8 17 3 2 2" xfId="15378" xr:uid="{46D871FB-0F87-4289-B733-F44EEF2DAC8B}"/>
    <cellStyle name="Comma 10 8 17 3 2 2 2" xfId="48130" xr:uid="{E2C720F4-79F8-45AC-8594-4D75140026EA}"/>
    <cellStyle name="Comma 10 8 17 3 2 3" xfId="23085" xr:uid="{164A4267-9BE8-42BA-A067-4384217FEBA1}"/>
    <cellStyle name="Comma 10 8 17 3 2 3 2" xfId="55836" xr:uid="{AAE47DF9-E393-40C1-9E57-9F2767A49DB5}"/>
    <cellStyle name="Comma 10 8 17 3 2 4" xfId="40425" xr:uid="{1387CB03-E78C-48C5-AE38-A024924F651F}"/>
    <cellStyle name="Comma 10 8 17 3 2 5" xfId="30789" xr:uid="{6BC7CAEB-4A5C-4F8B-AECC-D1A53E4D04D3}"/>
    <cellStyle name="Comma 10 8 17 3 3" xfId="9598" xr:uid="{82AF658D-161D-41AA-9E65-D4ACB047BAEC}"/>
    <cellStyle name="Comma 10 8 17 3 3 2" xfId="17303" xr:uid="{9E42C655-2823-4B5D-BC29-65F8A30DE3BC}"/>
    <cellStyle name="Comma 10 8 17 3 3 2 2" xfId="50055" xr:uid="{EEA72B14-884E-4865-AC6C-4AC7E761166A}"/>
    <cellStyle name="Comma 10 8 17 3 3 3" xfId="25010" xr:uid="{3D65A7A9-22A6-430E-99C9-02397E6A0F3A}"/>
    <cellStyle name="Comma 10 8 17 3 3 3 2" xfId="57761" xr:uid="{306BCDB9-90A1-48BA-A285-F3EDA0A3C875}"/>
    <cellStyle name="Comma 10 8 17 3 3 4" xfId="42350" xr:uid="{B25D19FF-1074-4138-9121-E61670FFA019}"/>
    <cellStyle name="Comma 10 8 17 3 3 5" xfId="32714" xr:uid="{00DE2768-CD17-47E5-A495-C203DE3671D0}"/>
    <cellStyle name="Comma 10 8 17 3 4" xfId="11525" xr:uid="{56DE9571-2AEF-4D89-B242-2525C69EB627}"/>
    <cellStyle name="Comma 10 8 17 3 4 2" xfId="19230" xr:uid="{851E9DB2-435B-4C7E-BAB1-CE0A7338FFF1}"/>
    <cellStyle name="Comma 10 8 17 3 4 2 2" xfId="51982" xr:uid="{E2C7F4D7-6B32-4E3A-A20E-8A0DFCEF4F25}"/>
    <cellStyle name="Comma 10 8 17 3 4 3" xfId="26937" xr:uid="{37DAF99E-0EF0-4B7C-88D1-71DF3747B224}"/>
    <cellStyle name="Comma 10 8 17 3 4 3 2" xfId="59688" xr:uid="{EB39B1D9-7489-4438-A094-B78B47B72775}"/>
    <cellStyle name="Comma 10 8 17 3 4 4" xfId="44277" xr:uid="{D5F358A3-D897-45C8-85AE-519D015BDDC3}"/>
    <cellStyle name="Comma 10 8 17 3 4 5" xfId="34641" xr:uid="{0D77EB6D-78DB-41B3-B253-6BA6953AEE4A}"/>
    <cellStyle name="Comma 10 8 17 3 5" xfId="5742" xr:uid="{0F00B569-F572-4F80-820B-417D4CD60F0F}"/>
    <cellStyle name="Comma 10 8 17 3 5 2" xfId="38494" xr:uid="{00C36D39-CC98-4425-9207-5799D640CEAD}"/>
    <cellStyle name="Comma 10 8 17 3 6" xfId="13454" xr:uid="{8595A684-F046-4556-A0EF-CFA66D0AE00F}"/>
    <cellStyle name="Comma 10 8 17 3 6 2" xfId="46206" xr:uid="{097A81B6-72EF-4446-B6DD-A2A5F7EA73F0}"/>
    <cellStyle name="Comma 10 8 17 3 7" xfId="21161" xr:uid="{2029B8A7-F620-4A3E-80A8-FE5B245081BB}"/>
    <cellStyle name="Comma 10 8 17 3 7 2" xfId="53912" xr:uid="{CF811CD5-A787-4538-9A04-5AE927D40002}"/>
    <cellStyle name="Comma 10 8 17 3 8" xfId="36567" xr:uid="{C801E45B-A03F-4485-9306-57950D28D0E4}"/>
    <cellStyle name="Comma 10 8 17 3 9" xfId="28865" xr:uid="{CDE132B0-A94A-407D-B5CC-9EF1FD2D042C}"/>
    <cellStyle name="Comma 10 8 17 4" xfId="6916" xr:uid="{60F31538-3092-4541-AA65-91553BC7C337}"/>
    <cellStyle name="Comma 10 8 17 4 2" xfId="14624" xr:uid="{6CEA5A53-67EF-42C1-BC24-F980FD0C8DA6}"/>
    <cellStyle name="Comma 10 8 17 4 2 2" xfId="47376" xr:uid="{E4079E21-A78E-46C2-8289-0CD402644DDA}"/>
    <cellStyle name="Comma 10 8 17 4 3" xfId="22331" xr:uid="{70269342-44BF-45D2-8967-2AD736B724CC}"/>
    <cellStyle name="Comma 10 8 17 4 3 2" xfId="55082" xr:uid="{DF39A954-4EB0-4A9E-83AA-7977C1D78283}"/>
    <cellStyle name="Comma 10 8 17 4 4" xfId="39668" xr:uid="{CF963E05-8259-4674-9D7C-F748033E39F1}"/>
    <cellStyle name="Comma 10 8 17 4 5" xfId="30035" xr:uid="{4C33BA8E-FB7F-4BF1-BD91-ACFC9E48A71C}"/>
    <cellStyle name="Comma 10 8 17 5" xfId="8843" xr:uid="{7B109728-593E-4A44-A48C-AB8A0034D18A}"/>
    <cellStyle name="Comma 10 8 17 5 2" xfId="16548" xr:uid="{2FBC0B1D-5C32-4045-A40F-9B403BE0B226}"/>
    <cellStyle name="Comma 10 8 17 5 2 2" xfId="49300" xr:uid="{C94BA8E0-8EAD-4463-A729-54E75A494EFD}"/>
    <cellStyle name="Comma 10 8 17 5 3" xfId="24255" xr:uid="{21CB5856-5547-4186-8D09-24A63FEAC2C6}"/>
    <cellStyle name="Comma 10 8 17 5 3 2" xfId="57006" xr:uid="{39466F3A-781F-41C9-A7BB-D8E1C0687AC9}"/>
    <cellStyle name="Comma 10 8 17 5 4" xfId="41595" xr:uid="{55A93C46-91C6-48C6-B456-BD35617F94F0}"/>
    <cellStyle name="Comma 10 8 17 5 5" xfId="31959" xr:uid="{F87A21CE-17A8-41E3-8711-C8384115C299}"/>
    <cellStyle name="Comma 10 8 17 6" xfId="10769" xr:uid="{21728FA3-BCB5-44A9-8BE5-207B45B9D89A}"/>
    <cellStyle name="Comma 10 8 17 6 2" xfId="18474" xr:uid="{94C05632-E4C8-47E5-8051-BC333DF377F8}"/>
    <cellStyle name="Comma 10 8 17 6 2 2" xfId="51226" xr:uid="{4985A9C9-0983-4ED1-A123-3D2D52EA2E0A}"/>
    <cellStyle name="Comma 10 8 17 6 3" xfId="26181" xr:uid="{D73D0266-F33E-4ED2-8154-F36F26F696EC}"/>
    <cellStyle name="Comma 10 8 17 6 3 2" xfId="58932" xr:uid="{3C02A90C-FB78-4F2D-B390-5626245CBEC7}"/>
    <cellStyle name="Comma 10 8 17 6 4" xfId="43521" xr:uid="{DA6F4B87-C75B-4942-AB12-D71C2A0C7FE5}"/>
    <cellStyle name="Comma 10 8 17 6 5" xfId="33885" xr:uid="{CEF708E6-D0C4-4917-B4EF-623EBB60C38C}"/>
    <cellStyle name="Comma 10 8 17 7" xfId="4987" xr:uid="{052FB2CF-094A-477B-A9D8-1AE24481C16F}"/>
    <cellStyle name="Comma 10 8 17 7 2" xfId="37739" xr:uid="{3593D9DF-C99A-49C6-A332-BB61C9314ED1}"/>
    <cellStyle name="Comma 10 8 17 8" xfId="12699" xr:uid="{B81D7094-7859-479D-B4D2-CA32DB2A62B4}"/>
    <cellStyle name="Comma 10 8 17 8 2" xfId="45451" xr:uid="{C056597B-FA57-4E30-8B4F-6305F0D304DE}"/>
    <cellStyle name="Comma 10 8 17 9" xfId="20407" xr:uid="{69B08488-276D-48C4-8A15-5966E6B18A5B}"/>
    <cellStyle name="Comma 10 8 17 9 2" xfId="53158" xr:uid="{E0CC1D90-9EEE-4F90-B8F1-EE8FC1532A17}"/>
    <cellStyle name="Comma 10 8 18" xfId="2276" xr:uid="{3E76D9C1-0920-4221-AD42-C714C5533B8E}"/>
    <cellStyle name="Comma 10 8 18 10" xfId="28461" xr:uid="{BB61B0C2-C4AD-4263-A465-27F356F6585A}"/>
    <cellStyle name="Comma 10 8 18 11" xfId="3401" xr:uid="{25137AEE-FF63-48C0-8AB4-5B0080CF5D5A}"/>
    <cellStyle name="Comma 10 8 18 12" xfId="61292" xr:uid="{795F6FD8-9802-4F30-B73C-117A0F6F89B7}"/>
    <cellStyle name="Comma 10 8 18 2" xfId="4247" xr:uid="{0713E314-C3E2-44E2-A1A9-9FEC5D3B9BFB}"/>
    <cellStyle name="Comma 10 8 18 2 2" xfId="8110" xr:uid="{ADFF4C74-0361-44CE-A912-9A28BED849B1}"/>
    <cellStyle name="Comma 10 8 18 2 2 2" xfId="15815" xr:uid="{C07902BB-3FF9-4E7F-9919-0CD55AC96485}"/>
    <cellStyle name="Comma 10 8 18 2 2 2 2" xfId="48567" xr:uid="{AC8787A6-E425-4DD2-B072-ED79C9F71BE1}"/>
    <cellStyle name="Comma 10 8 18 2 2 3" xfId="23522" xr:uid="{A8C6E4C0-404B-46AA-B28F-2F3C07F6A7BF}"/>
    <cellStyle name="Comma 10 8 18 2 2 3 2" xfId="56273" xr:uid="{E71FB807-8C7A-4130-8BAD-4C71CDD077A2}"/>
    <cellStyle name="Comma 10 8 18 2 2 4" xfId="40862" xr:uid="{C073618E-25B8-41E9-BAFB-1246E20DC879}"/>
    <cellStyle name="Comma 10 8 18 2 2 5" xfId="31226" xr:uid="{E1A385BF-094A-4289-9B68-CBF14B941556}"/>
    <cellStyle name="Comma 10 8 18 2 3" xfId="10035" xr:uid="{ED0185D3-9578-4A60-A421-64AFD9403B9C}"/>
    <cellStyle name="Comma 10 8 18 2 3 2" xfId="17740" xr:uid="{78AA5738-9E44-4B20-8DC5-69D9CB1C1149}"/>
    <cellStyle name="Comma 10 8 18 2 3 2 2" xfId="50492" xr:uid="{B78037D8-6834-4023-9003-A4AE7D8D5838}"/>
    <cellStyle name="Comma 10 8 18 2 3 3" xfId="25447" xr:uid="{07BC4CA4-CA04-4C0A-953D-1E88214A6019}"/>
    <cellStyle name="Comma 10 8 18 2 3 3 2" xfId="58198" xr:uid="{6A79850E-AD13-4C7B-81FC-B5FC2D2A4061}"/>
    <cellStyle name="Comma 10 8 18 2 3 4" xfId="42787" xr:uid="{318519EF-341F-459F-B918-CBC4C976B781}"/>
    <cellStyle name="Comma 10 8 18 2 3 5" xfId="33151" xr:uid="{1D90B253-5F6F-483D-AA57-CEA4F880DCCF}"/>
    <cellStyle name="Comma 10 8 18 2 4" xfId="11962" xr:uid="{BF77D51A-791D-4142-9D84-8CB54AC91704}"/>
    <cellStyle name="Comma 10 8 18 2 4 2" xfId="19667" xr:uid="{518610AA-740C-4F03-BD2A-E18BDCC30976}"/>
    <cellStyle name="Comma 10 8 18 2 4 2 2" xfId="52419" xr:uid="{8122F2AB-B91E-437C-8BDB-14C7B811FC9E}"/>
    <cellStyle name="Comma 10 8 18 2 4 3" xfId="27374" xr:uid="{ACDF5511-B085-49FC-BE36-B1E5FCC2C557}"/>
    <cellStyle name="Comma 10 8 18 2 4 3 2" xfId="60125" xr:uid="{57EBD1CE-4F47-4E93-8614-73AE51997C01}"/>
    <cellStyle name="Comma 10 8 18 2 4 4" xfId="44714" xr:uid="{2C452ACE-4BA9-4A4E-AA05-75E6BA058919}"/>
    <cellStyle name="Comma 10 8 18 2 4 5" xfId="35078" xr:uid="{93CC85CD-F1D7-4A70-A53A-DF979B8677C7}"/>
    <cellStyle name="Comma 10 8 18 2 5" xfId="6179" xr:uid="{0C28B617-83E8-4EF9-B578-3C9B8F64AF1B}"/>
    <cellStyle name="Comma 10 8 18 2 5 2" xfId="38931" xr:uid="{15E1B6AC-F18F-43FC-8EFD-57F23CD9E043}"/>
    <cellStyle name="Comma 10 8 18 2 6" xfId="13891" xr:uid="{7C97B210-9288-4123-8324-C39E032E62BD}"/>
    <cellStyle name="Comma 10 8 18 2 6 2" xfId="46643" xr:uid="{B52EB972-81AF-4C85-848B-C154EAF8057B}"/>
    <cellStyle name="Comma 10 8 18 2 7" xfId="21598" xr:uid="{3BC1EBF6-EBAC-4F22-97D2-03ADD47AECA7}"/>
    <cellStyle name="Comma 10 8 18 2 7 2" xfId="54349" xr:uid="{BB170CFD-E85F-489D-BF81-EBD2F03ADB69}"/>
    <cellStyle name="Comma 10 8 18 2 8" xfId="37004" xr:uid="{00E4FA80-0B72-4E5F-BC5E-1A879D3B203D}"/>
    <cellStyle name="Comma 10 8 18 2 9" xfId="29302" xr:uid="{94E1F6BC-D653-4944-9C07-93C9900E5024}"/>
    <cellStyle name="Comma 10 8 18 3" xfId="7269" xr:uid="{53E6573E-BCFA-4A04-BCE9-CAAE54CFFE20}"/>
    <cellStyle name="Comma 10 8 18 3 2" xfId="14974" xr:uid="{2899CBE6-5742-4474-9B9A-08A98D7FB191}"/>
    <cellStyle name="Comma 10 8 18 3 2 2" xfId="47726" xr:uid="{0C7A4033-95E6-46A7-A22B-C46F231BD945}"/>
    <cellStyle name="Comma 10 8 18 3 3" xfId="22681" xr:uid="{C7B6EF6D-A5AF-44C6-B24C-8F909F27DAAC}"/>
    <cellStyle name="Comma 10 8 18 3 3 2" xfId="55432" xr:uid="{E5EFEC19-30A2-448F-BF06-90C4E4B4EEF1}"/>
    <cellStyle name="Comma 10 8 18 3 4" xfId="40021" xr:uid="{A147A125-2DF1-4D0B-8F81-819103AFC454}"/>
    <cellStyle name="Comma 10 8 18 3 5" xfId="30385" xr:uid="{0432D987-7F7C-4D9D-8E0C-34696D2A51F1}"/>
    <cellStyle name="Comma 10 8 18 4" xfId="9194" xr:uid="{8C986502-0D50-4476-A4FB-DB04C36BA22A}"/>
    <cellStyle name="Comma 10 8 18 4 2" xfId="16899" xr:uid="{84115F96-E545-49E6-AB9E-DCCFCA9F27B2}"/>
    <cellStyle name="Comma 10 8 18 4 2 2" xfId="49651" xr:uid="{55B58649-C216-4443-AD7D-A91FDC6AC2E9}"/>
    <cellStyle name="Comma 10 8 18 4 3" xfId="24606" xr:uid="{19E7B86B-CA06-47C5-A83E-96099BD758F2}"/>
    <cellStyle name="Comma 10 8 18 4 3 2" xfId="57357" xr:uid="{088EED43-D2A2-414E-8DDA-9E8CB7C17B6D}"/>
    <cellStyle name="Comma 10 8 18 4 4" xfId="41946" xr:uid="{EEC039DD-E225-40C3-B7F7-2527775B9DD4}"/>
    <cellStyle name="Comma 10 8 18 4 5" xfId="32310" xr:uid="{04DB6F1A-4755-4A09-A1AC-5FD29C8FFB33}"/>
    <cellStyle name="Comma 10 8 18 5" xfId="11121" xr:uid="{8B01A128-44B8-4387-9F63-958085C67AFF}"/>
    <cellStyle name="Comma 10 8 18 5 2" xfId="18826" xr:uid="{22A8BD8D-0E9C-4B13-977C-81EF763A0958}"/>
    <cellStyle name="Comma 10 8 18 5 2 2" xfId="51578" xr:uid="{FBC5933D-2D5A-41A5-A643-98BF90774B97}"/>
    <cellStyle name="Comma 10 8 18 5 3" xfId="26533" xr:uid="{31E605A0-7542-48C6-871C-8859EC18A427}"/>
    <cellStyle name="Comma 10 8 18 5 3 2" xfId="59284" xr:uid="{A715D086-671B-498D-B902-D7DBA92EAAE0}"/>
    <cellStyle name="Comma 10 8 18 5 4" xfId="43873" xr:uid="{81A71446-E65B-40B1-8AA7-68AE65B78ACC}"/>
    <cellStyle name="Comma 10 8 18 5 5" xfId="34237" xr:uid="{711806CA-37A6-4000-AB29-F6F0291AF995}"/>
    <cellStyle name="Comma 10 8 18 6" xfId="5338" xr:uid="{89810A26-64F4-4791-B43A-67EA1EE9570D}"/>
    <cellStyle name="Comma 10 8 18 6 2" xfId="38090" xr:uid="{60D99C56-1C15-4D33-8B16-4D4FBD78AC83}"/>
    <cellStyle name="Comma 10 8 18 7" xfId="13050" xr:uid="{E3D5C8A4-CE61-4EF1-8091-DC7A0AF4A534}"/>
    <cellStyle name="Comma 10 8 18 7 2" xfId="45802" xr:uid="{D532A7A6-6DD5-4DA7-824E-B459CC26E730}"/>
    <cellStyle name="Comma 10 8 18 8" xfId="20757" xr:uid="{7C9B5E46-6A87-48C5-8EA7-7C0CB45ABA4D}"/>
    <cellStyle name="Comma 10 8 18 8 2" xfId="53508" xr:uid="{0B1B1EAC-ECDE-4789-AC05-93715A375C7B}"/>
    <cellStyle name="Comma 10 8 18 9" xfId="36163" xr:uid="{2147D1FF-101D-4258-8497-DCD2A5CC4837}"/>
    <cellStyle name="Comma 10 8 19" xfId="3797" xr:uid="{BD80328F-F5AE-4586-AD39-9A7A0DCEBECD}"/>
    <cellStyle name="Comma 10 8 19 2" xfId="7665" xr:uid="{FEC04E08-2971-44B7-B28F-8036FB4CBA03}"/>
    <cellStyle name="Comma 10 8 19 2 2" xfId="15370" xr:uid="{64293951-1DDB-4D61-8EAD-DE636DD3B5F7}"/>
    <cellStyle name="Comma 10 8 19 2 2 2" xfId="48122" xr:uid="{E5D118D4-A10D-4FBE-ADC4-3AC48E05101A}"/>
    <cellStyle name="Comma 10 8 19 2 3" xfId="23077" xr:uid="{F8512083-915D-49C8-8381-4D403559D2D1}"/>
    <cellStyle name="Comma 10 8 19 2 3 2" xfId="55828" xr:uid="{834E2D57-8282-4D7F-A66F-85E156719614}"/>
    <cellStyle name="Comma 10 8 19 2 4" xfId="40417" xr:uid="{2E38A7E3-B3E5-446F-B4EE-78CB46936D66}"/>
    <cellStyle name="Comma 10 8 19 2 5" xfId="30781" xr:uid="{EC7661D6-5127-4C08-994B-55BCB0A52D79}"/>
    <cellStyle name="Comma 10 8 19 3" xfId="9590" xr:uid="{65AB3A2D-73FA-49C7-8972-B0B23F6D160B}"/>
    <cellStyle name="Comma 10 8 19 3 2" xfId="17295" xr:uid="{B03D2998-3A51-4934-AF63-B6FEF7EF411B}"/>
    <cellStyle name="Comma 10 8 19 3 2 2" xfId="50047" xr:uid="{D984FF4C-23B6-4264-AD49-0D4EBC1A0314}"/>
    <cellStyle name="Comma 10 8 19 3 3" xfId="25002" xr:uid="{31B6DC31-86B6-48C4-B8D6-83A6984EA32D}"/>
    <cellStyle name="Comma 10 8 19 3 3 2" xfId="57753" xr:uid="{8876C094-BE32-4573-B853-3C07B46168CF}"/>
    <cellStyle name="Comma 10 8 19 3 4" xfId="42342" xr:uid="{BC0A9A3D-0D86-4608-815E-112C54354502}"/>
    <cellStyle name="Comma 10 8 19 3 5" xfId="32706" xr:uid="{B2FC3C38-944D-4F72-A770-B7BFD7C3A9D1}"/>
    <cellStyle name="Comma 10 8 19 4" xfId="11517" xr:uid="{8B78DD33-EA42-4FF0-9B30-FD554A3FE249}"/>
    <cellStyle name="Comma 10 8 19 4 2" xfId="19222" xr:uid="{36A15B54-7CC1-4142-A25F-631AFF7D70A2}"/>
    <cellStyle name="Comma 10 8 19 4 2 2" xfId="51974" xr:uid="{964E66B3-DC57-4BC8-B065-74A89266CE59}"/>
    <cellStyle name="Comma 10 8 19 4 3" xfId="26929" xr:uid="{504E16EC-1E09-4734-8831-265FCF7E037B}"/>
    <cellStyle name="Comma 10 8 19 4 3 2" xfId="59680" xr:uid="{E77BE764-BDEA-49DE-8871-71B5E5BC7E2C}"/>
    <cellStyle name="Comma 10 8 19 4 4" xfId="44269" xr:uid="{1848F950-4AB0-46A4-A421-00297944B655}"/>
    <cellStyle name="Comma 10 8 19 4 5" xfId="34633" xr:uid="{F4FA8476-6559-41D3-B1F9-298FA733DA81}"/>
    <cellStyle name="Comma 10 8 19 5" xfId="5734" xr:uid="{41C05CAE-59C9-442A-8A3A-73FDD823F9A7}"/>
    <cellStyle name="Comma 10 8 19 5 2" xfId="38486" xr:uid="{F0BEB189-BBE4-43C2-A6FA-9BB3988C9981}"/>
    <cellStyle name="Comma 10 8 19 6" xfId="13446" xr:uid="{DF7761BD-6464-478A-AE64-8CACBECD8799}"/>
    <cellStyle name="Comma 10 8 19 6 2" xfId="46198" xr:uid="{123D9F46-E411-4D36-8615-1C4E7BA949C9}"/>
    <cellStyle name="Comma 10 8 19 7" xfId="21153" xr:uid="{1BFD1A3A-4263-4443-A6EE-17508566F08D}"/>
    <cellStyle name="Comma 10 8 19 7 2" xfId="53904" xr:uid="{DF82BA4D-B975-46EA-B8C8-3529497354A1}"/>
    <cellStyle name="Comma 10 8 19 8" xfId="36559" xr:uid="{F31F8230-DDEC-4F88-805D-6D5EEBFD5C1D}"/>
    <cellStyle name="Comma 10 8 19 9" xfId="28857" xr:uid="{9A169CF3-B666-4225-85EC-D3415517C626}"/>
    <cellStyle name="Comma 10 8 2" xfId="773" xr:uid="{F43180DB-2637-4370-ACBE-5DDE72C50C9E}"/>
    <cellStyle name="Comma 10 8 2 10" xfId="35814" xr:uid="{39CEA197-99C8-414F-8E3A-65EE1AA6C6B7}"/>
    <cellStyle name="Comma 10 8 2 11" xfId="28112" xr:uid="{5264F7EA-B1F4-431E-8C46-23DBC80D28C0}"/>
    <cellStyle name="Comma 10 8 2 12" xfId="3001" xr:uid="{DB403ABA-563C-4843-B5CB-B477306DFF45}"/>
    <cellStyle name="Comma 10 8 2 13" xfId="60585" xr:uid="{0272369F-4A29-46A9-98ED-1426B0E7DEDE}"/>
    <cellStyle name="Comma 10 8 2 2" xfId="2285" xr:uid="{3C05BEAE-51CF-4AA8-95B6-0A1265AD4D89}"/>
    <cellStyle name="Comma 10 8 2 2 10" xfId="28470" xr:uid="{4E4F1A1A-9F38-45FB-9DF5-04C748EB7E0E}"/>
    <cellStyle name="Comma 10 8 2 2 11" xfId="3410" xr:uid="{2B652056-74D6-49F6-9B18-950F9C0079B4}"/>
    <cellStyle name="Comma 10 8 2 2 12" xfId="61301" xr:uid="{14BFC803-8668-4ABF-9A7F-6B6EE91EB8A7}"/>
    <cellStyle name="Comma 10 8 2 2 2" xfId="4256" xr:uid="{E7D0AAB5-CAF5-4D23-A533-8F8699D8188E}"/>
    <cellStyle name="Comma 10 8 2 2 2 2" xfId="8119" xr:uid="{476B5D18-42C5-4895-BD67-B2672B01E9F5}"/>
    <cellStyle name="Comma 10 8 2 2 2 2 2" xfId="15824" xr:uid="{5E9AD157-5553-4B99-AA15-FB5E87EE124C}"/>
    <cellStyle name="Comma 10 8 2 2 2 2 2 2" xfId="48576" xr:uid="{30F94377-E328-4A1F-BC92-6541400ABC52}"/>
    <cellStyle name="Comma 10 8 2 2 2 2 3" xfId="23531" xr:uid="{608A148C-42E9-4A0E-B16A-B1ED0EC82C9D}"/>
    <cellStyle name="Comma 10 8 2 2 2 2 3 2" xfId="56282" xr:uid="{A8EC15CF-0717-4D96-AE8B-CE0A34DD26F0}"/>
    <cellStyle name="Comma 10 8 2 2 2 2 4" xfId="40871" xr:uid="{10D87E6C-8EEA-44BB-BBEA-F705E05FF45A}"/>
    <cellStyle name="Comma 10 8 2 2 2 2 5" xfId="31235" xr:uid="{C0B578A7-8ABF-40DB-B6A1-3F886753C4ED}"/>
    <cellStyle name="Comma 10 8 2 2 2 3" xfId="10044" xr:uid="{7E15EC7C-6CD4-4875-96FB-96CE107C2F93}"/>
    <cellStyle name="Comma 10 8 2 2 2 3 2" xfId="17749" xr:uid="{FBC06E1D-D8EF-4F0B-9517-484B7893542A}"/>
    <cellStyle name="Comma 10 8 2 2 2 3 2 2" xfId="50501" xr:uid="{C54853FA-5E43-41FD-A6AF-49567FD2DDBF}"/>
    <cellStyle name="Comma 10 8 2 2 2 3 3" xfId="25456" xr:uid="{59FD3839-3727-48D8-95AC-A96732082486}"/>
    <cellStyle name="Comma 10 8 2 2 2 3 3 2" xfId="58207" xr:uid="{9B770DD4-4D0A-48D0-AC8A-20970B3D99DE}"/>
    <cellStyle name="Comma 10 8 2 2 2 3 4" xfId="42796" xr:uid="{4B6F1299-079B-41B8-9F22-CBAD2210D4C0}"/>
    <cellStyle name="Comma 10 8 2 2 2 3 5" xfId="33160" xr:uid="{105F629D-578D-405D-8CD8-F5A46B1BA20F}"/>
    <cellStyle name="Comma 10 8 2 2 2 4" xfId="11971" xr:uid="{EE3E12C5-3BA8-4AC6-BB57-62FEBEB4ED73}"/>
    <cellStyle name="Comma 10 8 2 2 2 4 2" xfId="19676" xr:uid="{04B5D74B-6435-484C-8125-7BD713E666BB}"/>
    <cellStyle name="Comma 10 8 2 2 2 4 2 2" xfId="52428" xr:uid="{C4DA4D5D-42C6-4CC6-B24F-C842AA7429BD}"/>
    <cellStyle name="Comma 10 8 2 2 2 4 3" xfId="27383" xr:uid="{709905E2-4C0E-48FC-A50E-E0FA8330583F}"/>
    <cellStyle name="Comma 10 8 2 2 2 4 3 2" xfId="60134" xr:uid="{DD2EAB36-4B3A-4DBF-917A-157E78A21AF4}"/>
    <cellStyle name="Comma 10 8 2 2 2 4 4" xfId="44723" xr:uid="{6059078E-FD52-4047-889F-8A76A1052CD1}"/>
    <cellStyle name="Comma 10 8 2 2 2 4 5" xfId="35087" xr:uid="{23EAA9C2-EE25-4214-A504-5D960E162F58}"/>
    <cellStyle name="Comma 10 8 2 2 2 5" xfId="6188" xr:uid="{BD84AD86-5733-420F-9021-97367F532CB7}"/>
    <cellStyle name="Comma 10 8 2 2 2 5 2" xfId="38940" xr:uid="{8F2D4980-950B-4154-A130-3D9F93F5C0E3}"/>
    <cellStyle name="Comma 10 8 2 2 2 6" xfId="13900" xr:uid="{08A90A15-689D-41F7-B488-A9F91F0401A2}"/>
    <cellStyle name="Comma 10 8 2 2 2 6 2" xfId="46652" xr:uid="{5C5E7FB7-84AB-440A-A715-6EA273C132B5}"/>
    <cellStyle name="Comma 10 8 2 2 2 7" xfId="21607" xr:uid="{FF4BBFE2-5220-42C7-A485-174980B0F173}"/>
    <cellStyle name="Comma 10 8 2 2 2 7 2" xfId="54358" xr:uid="{5DD08BD4-D799-42B5-8B9F-8BB54999402F}"/>
    <cellStyle name="Comma 10 8 2 2 2 8" xfId="37013" xr:uid="{BF2FFA43-88A6-4975-95C7-78F7F2470CF5}"/>
    <cellStyle name="Comma 10 8 2 2 2 9" xfId="29311" xr:uid="{06DFACA1-EB02-4893-9580-96E8109EABA2}"/>
    <cellStyle name="Comma 10 8 2 2 3" xfId="7278" xr:uid="{19FD2862-A993-47EA-A357-41A3472556EC}"/>
    <cellStyle name="Comma 10 8 2 2 3 2" xfId="14983" xr:uid="{B17639A2-1221-44BE-BAE3-003394363AE1}"/>
    <cellStyle name="Comma 10 8 2 2 3 2 2" xfId="47735" xr:uid="{5CB91312-D7B1-43F9-BF5C-49D8614E1E3D}"/>
    <cellStyle name="Comma 10 8 2 2 3 3" xfId="22690" xr:uid="{C545C682-4DB4-481D-9FBE-7D2BA52ACD40}"/>
    <cellStyle name="Comma 10 8 2 2 3 3 2" xfId="55441" xr:uid="{E843F0AC-72FA-4EC6-A96C-5120BD547A7C}"/>
    <cellStyle name="Comma 10 8 2 2 3 4" xfId="40030" xr:uid="{B003DF52-96B9-4092-9BF1-1915B7A4AE30}"/>
    <cellStyle name="Comma 10 8 2 2 3 5" xfId="30394" xr:uid="{231A9CC5-0CDD-43C2-A7F6-B531A0B1AE59}"/>
    <cellStyle name="Comma 10 8 2 2 4" xfId="9203" xr:uid="{07E8D40D-6D65-41E7-8AAB-8662D6AFFAD9}"/>
    <cellStyle name="Comma 10 8 2 2 4 2" xfId="16908" xr:uid="{DD7487D9-B32B-4E28-B8CF-DF8DE9E73001}"/>
    <cellStyle name="Comma 10 8 2 2 4 2 2" xfId="49660" xr:uid="{81688D45-A596-41AC-B7A8-C903EE604385}"/>
    <cellStyle name="Comma 10 8 2 2 4 3" xfId="24615" xr:uid="{90DA3682-9C04-472A-A756-B4A06CFEE033}"/>
    <cellStyle name="Comma 10 8 2 2 4 3 2" xfId="57366" xr:uid="{88F546AE-3F8A-4FC6-9E43-924CF8CFEF06}"/>
    <cellStyle name="Comma 10 8 2 2 4 4" xfId="41955" xr:uid="{123E17AD-EBA2-4D35-91AE-956F322DC49F}"/>
    <cellStyle name="Comma 10 8 2 2 4 5" xfId="32319" xr:uid="{226ED725-7636-4EEC-8959-072F85153B8E}"/>
    <cellStyle name="Comma 10 8 2 2 5" xfId="11130" xr:uid="{6FF403EE-2D3E-4FA5-8CEC-D4DDE12EBCB0}"/>
    <cellStyle name="Comma 10 8 2 2 5 2" xfId="18835" xr:uid="{DB669AFA-1788-4F6A-A1FA-B9125D008C2D}"/>
    <cellStyle name="Comma 10 8 2 2 5 2 2" xfId="51587" xr:uid="{05BBC65A-C278-4743-B5CD-3B255650D8DC}"/>
    <cellStyle name="Comma 10 8 2 2 5 3" xfId="26542" xr:uid="{85EB4F7E-D460-4E90-A8D6-B87D0F660CD2}"/>
    <cellStyle name="Comma 10 8 2 2 5 3 2" xfId="59293" xr:uid="{0B63536E-BF60-409C-BAC1-FCB903B7E965}"/>
    <cellStyle name="Comma 10 8 2 2 5 4" xfId="43882" xr:uid="{012C75C6-4404-4DEB-90E3-5233E27D6D0A}"/>
    <cellStyle name="Comma 10 8 2 2 5 5" xfId="34246" xr:uid="{B165820B-9646-483D-95F3-B0DBD38E4C45}"/>
    <cellStyle name="Comma 10 8 2 2 6" xfId="5347" xr:uid="{68D54B5E-F796-42D0-A89B-026EC345EFA6}"/>
    <cellStyle name="Comma 10 8 2 2 6 2" xfId="38099" xr:uid="{98ACA970-E0D1-45DE-88FF-44F0B1D99253}"/>
    <cellStyle name="Comma 10 8 2 2 7" xfId="13059" xr:uid="{C2C6D413-228E-4342-83A3-A591D8A3F1BC}"/>
    <cellStyle name="Comma 10 8 2 2 7 2" xfId="45811" xr:uid="{2698389E-0A83-449F-960D-7B3F9BC31B8F}"/>
    <cellStyle name="Comma 10 8 2 2 8" xfId="20766" xr:uid="{16D68256-1D03-4A24-870D-0DD62CA2E212}"/>
    <cellStyle name="Comma 10 8 2 2 8 2" xfId="53517" xr:uid="{839A1109-5A74-4080-AC33-676E40F7AD67}"/>
    <cellStyle name="Comma 10 8 2 2 9" xfId="36172" xr:uid="{05312724-9E2E-4EB0-ADC6-A53012C137F5}"/>
    <cellStyle name="Comma 10 8 2 3" xfId="3806" xr:uid="{AD051A13-D3B5-4832-91F3-C789115E193F}"/>
    <cellStyle name="Comma 10 8 2 3 2" xfId="7674" xr:uid="{CA124CD4-DAA3-46EC-8F5D-4E47FBC2B6F9}"/>
    <cellStyle name="Comma 10 8 2 3 2 2" xfId="15379" xr:uid="{B3A2478A-3283-4363-8B90-6DC664C90506}"/>
    <cellStyle name="Comma 10 8 2 3 2 2 2" xfId="48131" xr:uid="{811FEB51-69AF-42CB-AC50-D2AA15DD6D6E}"/>
    <cellStyle name="Comma 10 8 2 3 2 3" xfId="23086" xr:uid="{31052A86-16B6-4C6A-86C0-2D4E79F1C126}"/>
    <cellStyle name="Comma 10 8 2 3 2 3 2" xfId="55837" xr:uid="{555F7E74-441F-4B51-8236-F44EDD916CF7}"/>
    <cellStyle name="Comma 10 8 2 3 2 4" xfId="40426" xr:uid="{9F299314-0CA1-4241-9AB4-DA458A481FD2}"/>
    <cellStyle name="Comma 10 8 2 3 2 5" xfId="30790" xr:uid="{7F05C7D5-99B9-4913-A143-A2F2297D107F}"/>
    <cellStyle name="Comma 10 8 2 3 3" xfId="9599" xr:uid="{1C52342F-3FDD-464C-9DC8-1FA27E8966A4}"/>
    <cellStyle name="Comma 10 8 2 3 3 2" xfId="17304" xr:uid="{B064177E-2D5D-4337-862B-035581FBF16A}"/>
    <cellStyle name="Comma 10 8 2 3 3 2 2" xfId="50056" xr:uid="{307478FD-86DC-4182-A3F4-97C0DDD75409}"/>
    <cellStyle name="Comma 10 8 2 3 3 3" xfId="25011" xr:uid="{B3A8F5F8-5434-4534-8CD3-3D2B09500436}"/>
    <cellStyle name="Comma 10 8 2 3 3 3 2" xfId="57762" xr:uid="{16A1132C-6E7A-4A78-B5F7-AF1C530D609A}"/>
    <cellStyle name="Comma 10 8 2 3 3 4" xfId="42351" xr:uid="{13F57308-0A11-48AB-88F2-A4EFC9E20B53}"/>
    <cellStyle name="Comma 10 8 2 3 3 5" xfId="32715" xr:uid="{7869A05E-215D-45D3-9118-732CF0834155}"/>
    <cellStyle name="Comma 10 8 2 3 4" xfId="11526" xr:uid="{260F9675-B54E-4A50-A528-7BB6FBDC4F10}"/>
    <cellStyle name="Comma 10 8 2 3 4 2" xfId="19231" xr:uid="{EAED8949-DE27-4C3C-B16E-583A34D05539}"/>
    <cellStyle name="Comma 10 8 2 3 4 2 2" xfId="51983" xr:uid="{2B55AED5-AEDA-4BB2-95D5-9A1D9E3D390E}"/>
    <cellStyle name="Comma 10 8 2 3 4 3" xfId="26938" xr:uid="{287F8E97-2DDE-429E-80E1-D78F71DB11FE}"/>
    <cellStyle name="Comma 10 8 2 3 4 3 2" xfId="59689" xr:uid="{95D9838D-7C76-490B-8741-D9F447F5C642}"/>
    <cellStyle name="Comma 10 8 2 3 4 4" xfId="44278" xr:uid="{931F5EA5-4F45-48CF-9E8B-97D86D15AFE2}"/>
    <cellStyle name="Comma 10 8 2 3 4 5" xfId="34642" xr:uid="{8007EAD8-49A3-4EAB-B672-FBAE45C62A41}"/>
    <cellStyle name="Comma 10 8 2 3 5" xfId="5743" xr:uid="{676A7E19-55C7-4DE7-902F-95D2D9832B42}"/>
    <cellStyle name="Comma 10 8 2 3 5 2" xfId="38495" xr:uid="{0C6761C1-E7AF-45F9-BDC6-127DFCBE819B}"/>
    <cellStyle name="Comma 10 8 2 3 6" xfId="13455" xr:uid="{5BBF0310-C6C3-468A-A999-5D2A41273DF7}"/>
    <cellStyle name="Comma 10 8 2 3 6 2" xfId="46207" xr:uid="{7DE23F75-EF49-4DCA-AB88-0CC9EF752C0F}"/>
    <cellStyle name="Comma 10 8 2 3 7" xfId="21162" xr:uid="{D5ECBAB3-4294-44D5-9FC4-B71125FF6982}"/>
    <cellStyle name="Comma 10 8 2 3 7 2" xfId="53913" xr:uid="{A0233017-3880-4330-A084-26530F552113}"/>
    <cellStyle name="Comma 10 8 2 3 8" xfId="36568" xr:uid="{981E9DA8-9AAF-4DCC-B670-C663CC00304C}"/>
    <cellStyle name="Comma 10 8 2 3 9" xfId="28866" xr:uid="{D63CE1D1-C6D1-4CBF-A042-E43C95DA114A}"/>
    <cellStyle name="Comma 10 8 2 4" xfId="6917" xr:uid="{CD709F1E-AA50-4E9B-9EFB-596B34FC076D}"/>
    <cellStyle name="Comma 10 8 2 4 2" xfId="14625" xr:uid="{886BC6A4-2028-4985-A86E-798AB4382E85}"/>
    <cellStyle name="Comma 10 8 2 4 2 2" xfId="47377" xr:uid="{550B251F-2BCF-4744-A113-93B0603AAEBB}"/>
    <cellStyle name="Comma 10 8 2 4 3" xfId="22332" xr:uid="{55132920-386E-4413-9472-BB6E298EE1DF}"/>
    <cellStyle name="Comma 10 8 2 4 3 2" xfId="55083" xr:uid="{F945180E-9B60-48B2-99EA-CE3392A1F556}"/>
    <cellStyle name="Comma 10 8 2 4 4" xfId="39669" xr:uid="{B585A157-C924-4D13-B656-E2D0F4C8EBB5}"/>
    <cellStyle name="Comma 10 8 2 4 5" xfId="30036" xr:uid="{39D53618-590B-4035-A528-AFF1AF33944E}"/>
    <cellStyle name="Comma 10 8 2 5" xfId="8844" xr:uid="{2892A443-3481-4BD8-A25E-2BE1E1C9CF8C}"/>
    <cellStyle name="Comma 10 8 2 5 2" xfId="16549" xr:uid="{7E6B1C1A-85A7-4977-AC8F-97E776154B69}"/>
    <cellStyle name="Comma 10 8 2 5 2 2" xfId="49301" xr:uid="{638C71CA-5B5B-4099-B278-A1E9AE19C5A3}"/>
    <cellStyle name="Comma 10 8 2 5 3" xfId="24256" xr:uid="{D49DEE2D-EFDB-4085-89F5-D014C93300EE}"/>
    <cellStyle name="Comma 10 8 2 5 3 2" xfId="57007" xr:uid="{D157367C-95C8-4742-B2B0-E49141F9BB42}"/>
    <cellStyle name="Comma 10 8 2 5 4" xfId="41596" xr:uid="{F844C0B3-7890-4904-9188-EF668AA59434}"/>
    <cellStyle name="Comma 10 8 2 5 5" xfId="31960" xr:uid="{DDBD2CC1-D05E-4B6D-AA12-4187A5962FD8}"/>
    <cellStyle name="Comma 10 8 2 6" xfId="10770" xr:uid="{ECC48A17-289F-47F0-A96A-F7345D7A42E4}"/>
    <cellStyle name="Comma 10 8 2 6 2" xfId="18475" xr:uid="{A87CBFF0-B318-44DA-8C86-E7E32DD0B70D}"/>
    <cellStyle name="Comma 10 8 2 6 2 2" xfId="51227" xr:uid="{934EAE79-1708-4900-8883-2FFFABADB45C}"/>
    <cellStyle name="Comma 10 8 2 6 3" xfId="26182" xr:uid="{2DB7E360-1398-46BC-B828-FB918B66394E}"/>
    <cellStyle name="Comma 10 8 2 6 3 2" xfId="58933" xr:uid="{ECF485DC-99CF-4A56-82EA-0CF8F14A49F5}"/>
    <cellStyle name="Comma 10 8 2 6 4" xfId="43522" xr:uid="{76EF5087-CBB8-4B51-93FA-6F95EF1224A2}"/>
    <cellStyle name="Comma 10 8 2 6 5" xfId="33886" xr:uid="{2D115229-7C7B-408F-BA98-2F3099BB1F34}"/>
    <cellStyle name="Comma 10 8 2 7" xfId="4988" xr:uid="{8984A4D2-20F3-4211-B150-B713AE0955B2}"/>
    <cellStyle name="Comma 10 8 2 7 2" xfId="37740" xr:uid="{F48A1F0C-48BA-4792-ABC9-D0B8BAFA3E57}"/>
    <cellStyle name="Comma 10 8 2 8" xfId="12700" xr:uid="{6F18AFDA-7863-4961-B603-25640ACE3B3D}"/>
    <cellStyle name="Comma 10 8 2 8 2" xfId="45452" xr:uid="{57662EFC-19C8-46B1-847C-0487C00A8047}"/>
    <cellStyle name="Comma 10 8 2 9" xfId="20408" xr:uid="{B8C39A2B-F216-4B1D-9ABE-ED954CC610AF}"/>
    <cellStyle name="Comma 10 8 2 9 2" xfId="53159" xr:uid="{84D8AB96-1C05-4F14-B81C-FAE367AD9245}"/>
    <cellStyle name="Comma 10 8 20" xfId="6908" xr:uid="{9687845C-0D92-42D4-B5BE-3BE2B21DD1B5}"/>
    <cellStyle name="Comma 10 8 20 2" xfId="14616" xr:uid="{90F3BFE4-F3EF-4868-83C9-D32586FB8E05}"/>
    <cellStyle name="Comma 10 8 20 2 2" xfId="47368" xr:uid="{7A2D363E-CD10-48CA-946D-09251FD88A7E}"/>
    <cellStyle name="Comma 10 8 20 3" xfId="22323" xr:uid="{F41482AE-1AC4-4A52-8A12-19FE474E7BA3}"/>
    <cellStyle name="Comma 10 8 20 3 2" xfId="55074" xr:uid="{DF10483A-2DCC-4032-8EF8-E41D8C63AC39}"/>
    <cellStyle name="Comma 10 8 20 4" xfId="39660" xr:uid="{01E6784C-277B-4490-B7BA-B76771CA14CA}"/>
    <cellStyle name="Comma 10 8 20 5" xfId="30027" xr:uid="{2C65EA6F-2752-45C2-BDAC-B8BD8E3B8792}"/>
    <cellStyle name="Comma 10 8 21" xfId="8835" xr:uid="{011B1758-42A9-4BED-A7DA-2A04BF49A903}"/>
    <cellStyle name="Comma 10 8 21 2" xfId="16540" xr:uid="{F0C957D4-9EC3-4DEB-A22E-812EB88E2835}"/>
    <cellStyle name="Comma 10 8 21 2 2" xfId="49292" xr:uid="{5A8421F0-8A0D-4317-9A57-57BE4DC31A7E}"/>
    <cellStyle name="Comma 10 8 21 3" xfId="24247" xr:uid="{4EBE4CBC-688E-4EE9-B2EE-21801F9A0DBE}"/>
    <cellStyle name="Comma 10 8 21 3 2" xfId="56998" xr:uid="{33E16FC7-E0EA-411A-B14F-13F864E6DA74}"/>
    <cellStyle name="Comma 10 8 21 4" xfId="41587" xr:uid="{9556F414-81B2-436B-A7D6-DE77C3DA4093}"/>
    <cellStyle name="Comma 10 8 21 5" xfId="31951" xr:uid="{5B320DFE-94DB-4D2B-A919-693B6702D4F8}"/>
    <cellStyle name="Comma 10 8 22" xfId="10761" xr:uid="{E3F52843-57AB-48C3-8567-F93BAD7D00AF}"/>
    <cellStyle name="Comma 10 8 22 2" xfId="18466" xr:uid="{B8A7842D-B059-4B56-96E4-1FB42408050B}"/>
    <cellStyle name="Comma 10 8 22 2 2" xfId="51218" xr:uid="{E7CD18E0-A751-49C8-B0DF-108F7EEF2C7B}"/>
    <cellStyle name="Comma 10 8 22 3" xfId="26173" xr:uid="{7E1C7F66-6FFE-40D7-A081-E4BE137DA444}"/>
    <cellStyle name="Comma 10 8 22 3 2" xfId="58924" xr:uid="{BC0FC513-5343-4105-877A-A5FB2FA6DB48}"/>
    <cellStyle name="Comma 10 8 22 4" xfId="43513" xr:uid="{792B0C3C-4134-463E-B075-D823ABA6FB47}"/>
    <cellStyle name="Comma 10 8 22 5" xfId="33877" xr:uid="{A01B9145-90FC-4245-A18F-68801D94018C}"/>
    <cellStyle name="Comma 10 8 23" xfId="4979" xr:uid="{D67B3DA4-7C7D-48EA-A613-DCC903AE7253}"/>
    <cellStyle name="Comma 10 8 23 2" xfId="37731" xr:uid="{556775DC-3437-4C79-9727-EFD0BAF4538C}"/>
    <cellStyle name="Comma 10 8 24" xfId="12691" xr:uid="{72C4CE51-805D-4705-952B-F4B59B14C172}"/>
    <cellStyle name="Comma 10 8 24 2" xfId="45443" xr:uid="{22B4B6AD-326B-40F3-8D42-4303D2A3C185}"/>
    <cellStyle name="Comma 10 8 25" xfId="20399" xr:uid="{01C75126-399E-49B8-985C-C1ADF7F428DE}"/>
    <cellStyle name="Comma 10 8 25 2" xfId="53150" xr:uid="{BC690170-1650-4389-A271-F0A1056FAEE6}"/>
    <cellStyle name="Comma 10 8 26" xfId="35805" xr:uid="{63600BB7-2E29-4BEE-A73D-313089D4A489}"/>
    <cellStyle name="Comma 10 8 27" xfId="28103" xr:uid="{27B14330-D903-449E-9AF4-11FA4714C6D0}"/>
    <cellStyle name="Comma 10 8 28" xfId="2992" xr:uid="{AE27C6B7-0A9B-4A7A-966F-37F34471AB35}"/>
    <cellStyle name="Comma 10 8 29" xfId="60576" xr:uid="{F0C019EC-F73E-4546-B2A4-E077A9FF1D05}"/>
    <cellStyle name="Comma 10 8 3" xfId="774" xr:uid="{642DC76C-9317-49F0-A23E-2CA51F28C94D}"/>
    <cellStyle name="Comma 10 8 3 10" xfId="35815" xr:uid="{1BB19FEE-9822-4DD8-AA30-B3C8C60F9BBC}"/>
    <cellStyle name="Comma 10 8 3 11" xfId="28113" xr:uid="{701B7287-9DB1-4CEC-A359-70AEEC39643C}"/>
    <cellStyle name="Comma 10 8 3 12" xfId="3002" xr:uid="{015EDBE4-362C-4F19-9F10-7DD39CA7BC95}"/>
    <cellStyle name="Comma 10 8 3 13" xfId="60586" xr:uid="{A1C5D43D-655D-43EF-AF98-3C52A30C1AA3}"/>
    <cellStyle name="Comma 10 8 3 2" xfId="2286" xr:uid="{541715D4-AFFA-431D-973B-0E6AE1E52EC0}"/>
    <cellStyle name="Comma 10 8 3 2 10" xfId="28471" xr:uid="{F9D7470A-784A-468C-8689-6D8521A87F4E}"/>
    <cellStyle name="Comma 10 8 3 2 11" xfId="3411" xr:uid="{50551844-A0CA-466B-9315-C3AD8D5B56F4}"/>
    <cellStyle name="Comma 10 8 3 2 12" xfId="61302" xr:uid="{1C4FF69C-0AA4-43D2-B2FD-17138B88A5CB}"/>
    <cellStyle name="Comma 10 8 3 2 2" xfId="4257" xr:uid="{AC627757-0C69-4876-AD1B-C67C32FB3811}"/>
    <cellStyle name="Comma 10 8 3 2 2 2" xfId="8120" xr:uid="{47722008-ABAA-49D0-9D0D-CC0E84E610F8}"/>
    <cellStyle name="Comma 10 8 3 2 2 2 2" xfId="15825" xr:uid="{22BBA8B7-BBB3-4DF6-9DD6-875A7397AB66}"/>
    <cellStyle name="Comma 10 8 3 2 2 2 2 2" xfId="48577" xr:uid="{0CA64C6E-730B-4360-8C76-31E66BC89914}"/>
    <cellStyle name="Comma 10 8 3 2 2 2 3" xfId="23532" xr:uid="{FB5C40E0-26FD-480F-9099-43AC097A270F}"/>
    <cellStyle name="Comma 10 8 3 2 2 2 3 2" xfId="56283" xr:uid="{74204FA0-7809-4E59-9193-24030B8766BA}"/>
    <cellStyle name="Comma 10 8 3 2 2 2 4" xfId="40872" xr:uid="{C040E6BE-6A06-412D-B94D-93C742C84BB1}"/>
    <cellStyle name="Comma 10 8 3 2 2 2 5" xfId="31236" xr:uid="{FE529295-CB7B-4E6D-821A-822407A34966}"/>
    <cellStyle name="Comma 10 8 3 2 2 3" xfId="10045" xr:uid="{31F3CD15-F8C0-489F-96FE-D5529B5261FB}"/>
    <cellStyle name="Comma 10 8 3 2 2 3 2" xfId="17750" xr:uid="{2B35929C-ECA9-4CDB-AC07-7F77118AEF98}"/>
    <cellStyle name="Comma 10 8 3 2 2 3 2 2" xfId="50502" xr:uid="{A81F6E68-F558-4703-A60A-70A89EF66524}"/>
    <cellStyle name="Comma 10 8 3 2 2 3 3" xfId="25457" xr:uid="{39F3BDA7-BEAB-48F0-860F-0E237F0AB281}"/>
    <cellStyle name="Comma 10 8 3 2 2 3 3 2" xfId="58208" xr:uid="{038944AF-5642-414F-911E-22E28718B2B1}"/>
    <cellStyle name="Comma 10 8 3 2 2 3 4" xfId="42797" xr:uid="{1B4A6131-8BE3-473F-9E95-B1DEE9425E0B}"/>
    <cellStyle name="Comma 10 8 3 2 2 3 5" xfId="33161" xr:uid="{F40F86DE-9707-4377-899E-AA7151DD0F96}"/>
    <cellStyle name="Comma 10 8 3 2 2 4" xfId="11972" xr:uid="{BAF417F6-0D5A-4626-86B1-74F86B827B1B}"/>
    <cellStyle name="Comma 10 8 3 2 2 4 2" xfId="19677" xr:uid="{73B60703-F1E0-4BC0-B36D-059BAD5AF722}"/>
    <cellStyle name="Comma 10 8 3 2 2 4 2 2" xfId="52429" xr:uid="{222D5041-5896-4F54-8DB9-B84998DD0513}"/>
    <cellStyle name="Comma 10 8 3 2 2 4 3" xfId="27384" xr:uid="{7B3C37E3-2F2C-4F34-AA84-451112AC91C8}"/>
    <cellStyle name="Comma 10 8 3 2 2 4 3 2" xfId="60135" xr:uid="{60F8A654-5690-4F21-83F9-0346B8DBC751}"/>
    <cellStyle name="Comma 10 8 3 2 2 4 4" xfId="44724" xr:uid="{DD6B91F9-ED08-44F2-9891-6898D09CF843}"/>
    <cellStyle name="Comma 10 8 3 2 2 4 5" xfId="35088" xr:uid="{E33EB04C-DB1C-46EA-A98A-C9BE307D65AD}"/>
    <cellStyle name="Comma 10 8 3 2 2 5" xfId="6189" xr:uid="{32261C96-A82D-4AAE-9BFD-FACAB9D95748}"/>
    <cellStyle name="Comma 10 8 3 2 2 5 2" xfId="38941" xr:uid="{CA307ADB-0D18-4050-AF1E-4547E5CC101F}"/>
    <cellStyle name="Comma 10 8 3 2 2 6" xfId="13901" xr:uid="{E71A14F7-58E9-4252-BB5B-1073686538AC}"/>
    <cellStyle name="Comma 10 8 3 2 2 6 2" xfId="46653" xr:uid="{31F136DB-ED07-4D34-A81C-4CB98EDD5EEB}"/>
    <cellStyle name="Comma 10 8 3 2 2 7" xfId="21608" xr:uid="{950E46CA-AAA4-45CE-87D8-B74D9D18F8E7}"/>
    <cellStyle name="Comma 10 8 3 2 2 7 2" xfId="54359" xr:uid="{0728BC5E-00BC-48E5-B92F-BDD7CA5452F3}"/>
    <cellStyle name="Comma 10 8 3 2 2 8" xfId="37014" xr:uid="{AB135113-A6A6-43DF-95F7-E18945FCFF43}"/>
    <cellStyle name="Comma 10 8 3 2 2 9" xfId="29312" xr:uid="{01B8A5C2-7289-4743-8A71-37E24E02CC4C}"/>
    <cellStyle name="Comma 10 8 3 2 3" xfId="7279" xr:uid="{CB90E056-D956-4671-B2EB-FD9F10B51AE3}"/>
    <cellStyle name="Comma 10 8 3 2 3 2" xfId="14984" xr:uid="{0111902D-D925-4A1D-93C8-38FA19963E4D}"/>
    <cellStyle name="Comma 10 8 3 2 3 2 2" xfId="47736" xr:uid="{D6C5CC02-E0B1-4DF2-B1E3-FEAA5F1EC9F5}"/>
    <cellStyle name="Comma 10 8 3 2 3 3" xfId="22691" xr:uid="{79CFB919-1E81-44FD-9CA4-10EE6D5328CF}"/>
    <cellStyle name="Comma 10 8 3 2 3 3 2" xfId="55442" xr:uid="{1E97006F-B929-4770-9268-D87734027C44}"/>
    <cellStyle name="Comma 10 8 3 2 3 4" xfId="40031" xr:uid="{1EEA4B2C-C410-4D8E-985D-7D158894321E}"/>
    <cellStyle name="Comma 10 8 3 2 3 5" xfId="30395" xr:uid="{70DA3B01-0518-467C-949F-08DE5AD0A10A}"/>
    <cellStyle name="Comma 10 8 3 2 4" xfId="9204" xr:uid="{34AB9403-5974-4CB4-A327-E47DB46EAFF7}"/>
    <cellStyle name="Comma 10 8 3 2 4 2" xfId="16909" xr:uid="{0330F810-513D-40FB-B42C-CCA2EB5181FB}"/>
    <cellStyle name="Comma 10 8 3 2 4 2 2" xfId="49661" xr:uid="{FE29D920-1990-4EF9-A0AF-154EB1AAF371}"/>
    <cellStyle name="Comma 10 8 3 2 4 3" xfId="24616" xr:uid="{A2C0CA2B-4977-4553-964F-A888A1DF0EBA}"/>
    <cellStyle name="Comma 10 8 3 2 4 3 2" xfId="57367" xr:uid="{3A9E27FB-DA8E-4C3B-B4FE-E8F3DD2CABA6}"/>
    <cellStyle name="Comma 10 8 3 2 4 4" xfId="41956" xr:uid="{48F885FC-9FD1-4CA1-9DC5-925C160B7CF8}"/>
    <cellStyle name="Comma 10 8 3 2 4 5" xfId="32320" xr:uid="{D74D1D58-5C9B-4ED2-8C4D-E46FEC1534E4}"/>
    <cellStyle name="Comma 10 8 3 2 5" xfId="11131" xr:uid="{63EC4AF6-9EC8-46A9-B476-A7D9E56EB691}"/>
    <cellStyle name="Comma 10 8 3 2 5 2" xfId="18836" xr:uid="{8A0584A5-89CE-4383-BE90-B0B6B35A4315}"/>
    <cellStyle name="Comma 10 8 3 2 5 2 2" xfId="51588" xr:uid="{6CBE410B-D27A-4BFF-ABBB-3B5FCE1BA840}"/>
    <cellStyle name="Comma 10 8 3 2 5 3" xfId="26543" xr:uid="{7C0201AD-14D3-4ADE-9022-7DDEF75EEB99}"/>
    <cellStyle name="Comma 10 8 3 2 5 3 2" xfId="59294" xr:uid="{31B641AC-544F-49E4-AD9C-5FEF6385ECD6}"/>
    <cellStyle name="Comma 10 8 3 2 5 4" xfId="43883" xr:uid="{64940187-9FA1-4872-9161-BD1917F2BE31}"/>
    <cellStyle name="Comma 10 8 3 2 5 5" xfId="34247" xr:uid="{D99EBB7B-0973-4BC5-8D33-2C3D7C411174}"/>
    <cellStyle name="Comma 10 8 3 2 6" xfId="5348" xr:uid="{1A3C89C0-D24E-4F2F-B93B-0A7D27A4E952}"/>
    <cellStyle name="Comma 10 8 3 2 6 2" xfId="38100" xr:uid="{488D3D27-8AB6-4972-AC18-79A63115B05A}"/>
    <cellStyle name="Comma 10 8 3 2 7" xfId="13060" xr:uid="{887E9ABF-FCA9-41BA-A804-AB54C6D50B9E}"/>
    <cellStyle name="Comma 10 8 3 2 7 2" xfId="45812" xr:uid="{E317A737-8206-4EEF-88EB-A9788A4E7ABD}"/>
    <cellStyle name="Comma 10 8 3 2 8" xfId="20767" xr:uid="{AEC1D814-7318-4BBF-B4D3-FEE21F84093A}"/>
    <cellStyle name="Comma 10 8 3 2 8 2" xfId="53518" xr:uid="{30DC17E0-47F2-4DF0-8052-2A3CEBECF86F}"/>
    <cellStyle name="Comma 10 8 3 2 9" xfId="36173" xr:uid="{786A6AC6-7EF8-447B-810E-38848FAA2EC1}"/>
    <cellStyle name="Comma 10 8 3 3" xfId="3807" xr:uid="{22D24FC4-A8CC-4E7A-969B-8CF906B1A30F}"/>
    <cellStyle name="Comma 10 8 3 3 2" xfId="7675" xr:uid="{36BA61D0-2C34-4B99-BB57-A764F8F8D042}"/>
    <cellStyle name="Comma 10 8 3 3 2 2" xfId="15380" xr:uid="{6C770656-4159-4473-BE1E-B09500C741D7}"/>
    <cellStyle name="Comma 10 8 3 3 2 2 2" xfId="48132" xr:uid="{EC0E1AAC-937D-4902-921B-109B1898AA94}"/>
    <cellStyle name="Comma 10 8 3 3 2 3" xfId="23087" xr:uid="{8284D2DE-22F7-4406-AA3E-7168C258C790}"/>
    <cellStyle name="Comma 10 8 3 3 2 3 2" xfId="55838" xr:uid="{4908AD6F-5DF0-49DA-BE06-4630F2E2F3F1}"/>
    <cellStyle name="Comma 10 8 3 3 2 4" xfId="40427" xr:uid="{C6E2790C-1830-438B-A6D9-9A51CD70C307}"/>
    <cellStyle name="Comma 10 8 3 3 2 5" xfId="30791" xr:uid="{B6EB5440-39E4-4D61-8210-DDDF84386E6D}"/>
    <cellStyle name="Comma 10 8 3 3 3" xfId="9600" xr:uid="{A8A94116-6E52-4BA7-A565-343A5EECE9BF}"/>
    <cellStyle name="Comma 10 8 3 3 3 2" xfId="17305" xr:uid="{1D8DE39D-253F-45E7-8971-FFEE44D294CF}"/>
    <cellStyle name="Comma 10 8 3 3 3 2 2" xfId="50057" xr:uid="{B665DEF8-14C1-4B84-A13E-25F18A83C242}"/>
    <cellStyle name="Comma 10 8 3 3 3 3" xfId="25012" xr:uid="{D2B140CD-764A-4F63-8B41-BAA0A8B356B2}"/>
    <cellStyle name="Comma 10 8 3 3 3 3 2" xfId="57763" xr:uid="{14EDC12D-A0DF-42BF-B2C9-E1248EFCF084}"/>
    <cellStyle name="Comma 10 8 3 3 3 4" xfId="42352" xr:uid="{AF15BB59-DD65-41EC-9231-C59E690EC2D9}"/>
    <cellStyle name="Comma 10 8 3 3 3 5" xfId="32716" xr:uid="{4C0B27F4-F03B-4921-AC94-158454369B8A}"/>
    <cellStyle name="Comma 10 8 3 3 4" xfId="11527" xr:uid="{E177B0E9-DDBC-4B93-BC86-9318A60C5433}"/>
    <cellStyle name="Comma 10 8 3 3 4 2" xfId="19232" xr:uid="{3ED33795-F98F-4CD1-B465-AB319C09C7CA}"/>
    <cellStyle name="Comma 10 8 3 3 4 2 2" xfId="51984" xr:uid="{58162F77-B6EB-4507-B837-1BD09A749845}"/>
    <cellStyle name="Comma 10 8 3 3 4 3" xfId="26939" xr:uid="{43F119E7-9531-465C-8BA7-2C478D08EF33}"/>
    <cellStyle name="Comma 10 8 3 3 4 3 2" xfId="59690" xr:uid="{7042BACF-66B1-4B49-BE60-3C0CB9051FF4}"/>
    <cellStyle name="Comma 10 8 3 3 4 4" xfId="44279" xr:uid="{EEBD6F72-A355-4628-B3D5-7F2C881E9E03}"/>
    <cellStyle name="Comma 10 8 3 3 4 5" xfId="34643" xr:uid="{9F53EEC5-62D6-443E-9963-08F821D996BB}"/>
    <cellStyle name="Comma 10 8 3 3 5" xfId="5744" xr:uid="{C4D0E43F-61FA-40B8-A730-0F43C6C7FC94}"/>
    <cellStyle name="Comma 10 8 3 3 5 2" xfId="38496" xr:uid="{E863E070-0BBA-4F0E-B7A9-EF96F9914BF2}"/>
    <cellStyle name="Comma 10 8 3 3 6" xfId="13456" xr:uid="{A515D7F3-A095-455A-A48C-17E5FCBFE31D}"/>
    <cellStyle name="Comma 10 8 3 3 6 2" xfId="46208" xr:uid="{F8A6883C-5F1D-4C6A-88B4-B4B3DDF5D4C1}"/>
    <cellStyle name="Comma 10 8 3 3 7" xfId="21163" xr:uid="{E6FAEE0A-E0FA-42A2-8FC4-D18D964B1A26}"/>
    <cellStyle name="Comma 10 8 3 3 7 2" xfId="53914" xr:uid="{96A508A5-BF34-42B3-B15B-C932650E7474}"/>
    <cellStyle name="Comma 10 8 3 3 8" xfId="36569" xr:uid="{B6DD5639-A038-4CD7-ABAE-FB9E9CD22C0B}"/>
    <cellStyle name="Comma 10 8 3 3 9" xfId="28867" xr:uid="{EBA9CD53-144B-4B61-A2F6-C3251369DCF4}"/>
    <cellStyle name="Comma 10 8 3 4" xfId="6918" xr:uid="{AD9ABF04-62EA-410F-A395-161AAABF6DF8}"/>
    <cellStyle name="Comma 10 8 3 4 2" xfId="14626" xr:uid="{EEA35FC5-DD04-4945-B53A-D00D9F39AC44}"/>
    <cellStyle name="Comma 10 8 3 4 2 2" xfId="47378" xr:uid="{4F994D09-69CE-43CB-831D-C510A735BB84}"/>
    <cellStyle name="Comma 10 8 3 4 3" xfId="22333" xr:uid="{1888A3DE-7A94-41DB-985E-4308E3A6706C}"/>
    <cellStyle name="Comma 10 8 3 4 3 2" xfId="55084" xr:uid="{714F3EE3-DED0-4ED4-8677-51E08F7067D4}"/>
    <cellStyle name="Comma 10 8 3 4 4" xfId="39670" xr:uid="{10E07294-4646-40D8-A23D-ACB8DAC1A3EE}"/>
    <cellStyle name="Comma 10 8 3 4 5" xfId="30037" xr:uid="{53E0D37B-36E8-4BD8-A574-4E0396614EFB}"/>
    <cellStyle name="Comma 10 8 3 5" xfId="8845" xr:uid="{AC330A35-9E81-48B4-8CFA-A90592C331A3}"/>
    <cellStyle name="Comma 10 8 3 5 2" xfId="16550" xr:uid="{516BD618-A1C7-4BA3-BE81-2C6747102567}"/>
    <cellStyle name="Comma 10 8 3 5 2 2" xfId="49302" xr:uid="{112BD040-2042-47B7-A31F-CAF5F228BFD0}"/>
    <cellStyle name="Comma 10 8 3 5 3" xfId="24257" xr:uid="{87EA8580-3792-4433-9B23-DF18F11D02FD}"/>
    <cellStyle name="Comma 10 8 3 5 3 2" xfId="57008" xr:uid="{CC9B3767-417A-418E-92C5-D677D386DC28}"/>
    <cellStyle name="Comma 10 8 3 5 4" xfId="41597" xr:uid="{4E9F4DD5-0186-41E3-9D9A-C7261A52668F}"/>
    <cellStyle name="Comma 10 8 3 5 5" xfId="31961" xr:uid="{3061D1EF-8A29-4B9D-B892-62EF39B3606A}"/>
    <cellStyle name="Comma 10 8 3 6" xfId="10771" xr:uid="{14CC7EE1-897D-498E-85E1-31E05B942570}"/>
    <cellStyle name="Comma 10 8 3 6 2" xfId="18476" xr:uid="{269F9160-0ECA-423C-8404-252322C06306}"/>
    <cellStyle name="Comma 10 8 3 6 2 2" xfId="51228" xr:uid="{414E5783-FAA0-4C65-9C2A-F58EC721D160}"/>
    <cellStyle name="Comma 10 8 3 6 3" xfId="26183" xr:uid="{665E093E-FDED-425B-882E-C5C4399FB361}"/>
    <cellStyle name="Comma 10 8 3 6 3 2" xfId="58934" xr:uid="{D647E3A9-8839-4D11-93B3-4552F51989B7}"/>
    <cellStyle name="Comma 10 8 3 6 4" xfId="43523" xr:uid="{9DDBAF03-6A4F-4BCD-BB41-89E29AB5F2B2}"/>
    <cellStyle name="Comma 10 8 3 6 5" xfId="33887" xr:uid="{1DCFDF2B-5BFD-4461-94A4-90FF5B32E534}"/>
    <cellStyle name="Comma 10 8 3 7" xfId="4989" xr:uid="{539214A8-9733-4225-A12C-F941B404A548}"/>
    <cellStyle name="Comma 10 8 3 7 2" xfId="37741" xr:uid="{0D9CC705-5549-4D99-9BC4-2F332BDFC48F}"/>
    <cellStyle name="Comma 10 8 3 8" xfId="12701" xr:uid="{5ED55348-2141-4AA6-BFA0-524A550CAA0D}"/>
    <cellStyle name="Comma 10 8 3 8 2" xfId="45453" xr:uid="{76486059-14F9-42B4-9B5E-F1F7C5D11EEF}"/>
    <cellStyle name="Comma 10 8 3 9" xfId="20409" xr:uid="{984F55D5-6C65-4B4F-99AC-73A5DB0665C1}"/>
    <cellStyle name="Comma 10 8 3 9 2" xfId="53160" xr:uid="{119AF3EC-C923-44CA-9ECB-305B1D592802}"/>
    <cellStyle name="Comma 10 8 4" xfId="775" xr:uid="{4DAB7323-25B8-4C47-8772-511077356905}"/>
    <cellStyle name="Comma 10 8 4 10" xfId="35816" xr:uid="{8BC0C508-1673-4CB7-9A66-A8B92FACCACD}"/>
    <cellStyle name="Comma 10 8 4 11" xfId="28114" xr:uid="{7C78A2A2-D8C6-4E40-99A6-936C712CA615}"/>
    <cellStyle name="Comma 10 8 4 12" xfId="3003" xr:uid="{3A399507-D886-438A-889F-73F85A516FE7}"/>
    <cellStyle name="Comma 10 8 4 13" xfId="60587" xr:uid="{CFF721B4-5A0A-469D-8E0C-0FBDA6334002}"/>
    <cellStyle name="Comma 10 8 4 2" xfId="2287" xr:uid="{87130B90-84B5-4925-9862-97B2F50FC4B2}"/>
    <cellStyle name="Comma 10 8 4 2 10" xfId="28472" xr:uid="{F39E484F-FB3A-48A9-9E91-175BBCCD4389}"/>
    <cellStyle name="Comma 10 8 4 2 11" xfId="3412" xr:uid="{B0272174-F4B0-4175-884C-80AC4C2D15D0}"/>
    <cellStyle name="Comma 10 8 4 2 12" xfId="61303" xr:uid="{9CDE7F99-93EC-4F82-ABD2-90B4799C8B82}"/>
    <cellStyle name="Comma 10 8 4 2 2" xfId="4258" xr:uid="{EAA91BAD-C94E-4ADB-8D12-16578058A4F8}"/>
    <cellStyle name="Comma 10 8 4 2 2 2" xfId="8121" xr:uid="{D40D8224-FEE1-4A93-A04B-5370DA8EDF79}"/>
    <cellStyle name="Comma 10 8 4 2 2 2 2" xfId="15826" xr:uid="{7C3C6093-7B5F-4191-A8F0-218935D048D5}"/>
    <cellStyle name="Comma 10 8 4 2 2 2 2 2" xfId="48578" xr:uid="{E749691A-7EA9-4395-BDE2-84BE2BF82F24}"/>
    <cellStyle name="Comma 10 8 4 2 2 2 3" xfId="23533" xr:uid="{2B93CD97-CDAD-4B38-818D-62CE28D8B091}"/>
    <cellStyle name="Comma 10 8 4 2 2 2 3 2" xfId="56284" xr:uid="{862B5CA3-69B7-40F4-B35D-66E42919682A}"/>
    <cellStyle name="Comma 10 8 4 2 2 2 4" xfId="40873" xr:uid="{4F01689B-5F37-4C87-A9D7-D6FDB9929988}"/>
    <cellStyle name="Comma 10 8 4 2 2 2 5" xfId="31237" xr:uid="{53266EA9-2BF8-4354-84F5-9B9C9D7CB548}"/>
    <cellStyle name="Comma 10 8 4 2 2 3" xfId="10046" xr:uid="{DEB66B9B-66B9-44D4-BE0E-3A532035CA5F}"/>
    <cellStyle name="Comma 10 8 4 2 2 3 2" xfId="17751" xr:uid="{52BB6363-8F2A-403E-B93D-5009FA11D66A}"/>
    <cellStyle name="Comma 10 8 4 2 2 3 2 2" xfId="50503" xr:uid="{79879B90-277D-4334-AAFA-B3F17D33579C}"/>
    <cellStyle name="Comma 10 8 4 2 2 3 3" xfId="25458" xr:uid="{F8BC6B7D-9CA9-44BE-B09D-0743C34F7EF7}"/>
    <cellStyle name="Comma 10 8 4 2 2 3 3 2" xfId="58209" xr:uid="{E6B9EC5D-029A-477B-A40E-0BD5957F2BDB}"/>
    <cellStyle name="Comma 10 8 4 2 2 3 4" xfId="42798" xr:uid="{96373075-D0FF-4FF6-8DA3-6DBE801F8FC7}"/>
    <cellStyle name="Comma 10 8 4 2 2 3 5" xfId="33162" xr:uid="{27D62C15-85E8-4AE9-B039-9C9FF91BD6EC}"/>
    <cellStyle name="Comma 10 8 4 2 2 4" xfId="11973" xr:uid="{0AA10FE8-1013-4430-A5C0-29BDEF3F4A90}"/>
    <cellStyle name="Comma 10 8 4 2 2 4 2" xfId="19678" xr:uid="{0647DFCC-9904-4916-A826-A452BD0D6DAF}"/>
    <cellStyle name="Comma 10 8 4 2 2 4 2 2" xfId="52430" xr:uid="{CA31693A-D77C-4D42-9526-3893AA062665}"/>
    <cellStyle name="Comma 10 8 4 2 2 4 3" xfId="27385" xr:uid="{FD3095DD-8ED5-4688-99AE-764138B9B25A}"/>
    <cellStyle name="Comma 10 8 4 2 2 4 3 2" xfId="60136" xr:uid="{EBACC4B7-C956-4680-AF79-20FE1CED87E2}"/>
    <cellStyle name="Comma 10 8 4 2 2 4 4" xfId="44725" xr:uid="{CC7D03C6-E83E-4640-971A-90FBF680EE5F}"/>
    <cellStyle name="Comma 10 8 4 2 2 4 5" xfId="35089" xr:uid="{5E2043C9-F833-43AE-9716-69B9A1615C21}"/>
    <cellStyle name="Comma 10 8 4 2 2 5" xfId="6190" xr:uid="{FBF801FB-4FE1-4154-AE41-FC8BAA0752E5}"/>
    <cellStyle name="Comma 10 8 4 2 2 5 2" xfId="38942" xr:uid="{3647A118-5395-4A6A-AA27-C09F84A68943}"/>
    <cellStyle name="Comma 10 8 4 2 2 6" xfId="13902" xr:uid="{21C826E6-DD53-443C-91C6-2D3FDD8D7FA1}"/>
    <cellStyle name="Comma 10 8 4 2 2 6 2" xfId="46654" xr:uid="{4AF85330-BA02-43AF-82A3-50525218E95B}"/>
    <cellStyle name="Comma 10 8 4 2 2 7" xfId="21609" xr:uid="{B0FF48CA-5014-4306-8C71-8C68A46FB584}"/>
    <cellStyle name="Comma 10 8 4 2 2 7 2" xfId="54360" xr:uid="{855187A4-D6C4-45F2-B837-EA38D2E9484C}"/>
    <cellStyle name="Comma 10 8 4 2 2 8" xfId="37015" xr:uid="{206E12DC-EE90-449D-836A-BC877B685941}"/>
    <cellStyle name="Comma 10 8 4 2 2 9" xfId="29313" xr:uid="{EA7DD68E-48BF-4656-8048-405FC957E159}"/>
    <cellStyle name="Comma 10 8 4 2 3" xfId="7280" xr:uid="{0B1E0179-2B52-4BA0-90C3-A9C612660E9B}"/>
    <cellStyle name="Comma 10 8 4 2 3 2" xfId="14985" xr:uid="{DAC93FE5-EC44-48DB-9BBB-93EC8B77954F}"/>
    <cellStyle name="Comma 10 8 4 2 3 2 2" xfId="47737" xr:uid="{65152694-7FB3-4B29-8E3B-7809E302BB33}"/>
    <cellStyle name="Comma 10 8 4 2 3 3" xfId="22692" xr:uid="{286839A3-5063-44DA-9B08-0A801C64BCC1}"/>
    <cellStyle name="Comma 10 8 4 2 3 3 2" xfId="55443" xr:uid="{C2F45A31-BE43-4E9B-A889-D490EB4686FF}"/>
    <cellStyle name="Comma 10 8 4 2 3 4" xfId="40032" xr:uid="{E8556BBE-1D66-4EF0-AB68-A5287D2F327E}"/>
    <cellStyle name="Comma 10 8 4 2 3 5" xfId="30396" xr:uid="{7F969D8C-0DBB-493D-AD3D-0B82FD7226F0}"/>
    <cellStyle name="Comma 10 8 4 2 4" xfId="9205" xr:uid="{506A2CB5-E47F-4473-BE96-D2B306E48E7E}"/>
    <cellStyle name="Comma 10 8 4 2 4 2" xfId="16910" xr:uid="{0AEDAC8F-3A86-40A6-A473-E3184C12B53E}"/>
    <cellStyle name="Comma 10 8 4 2 4 2 2" xfId="49662" xr:uid="{C09927BF-4406-4648-8F36-2FB7472B900E}"/>
    <cellStyle name="Comma 10 8 4 2 4 3" xfId="24617" xr:uid="{2E5525BB-3104-4AE3-841F-84CF4ACDA0A3}"/>
    <cellStyle name="Comma 10 8 4 2 4 3 2" xfId="57368" xr:uid="{94C284CE-2D23-477E-8281-70EF3B1C4DC8}"/>
    <cellStyle name="Comma 10 8 4 2 4 4" xfId="41957" xr:uid="{E7C65545-DE2E-40F3-8776-C0E7E313E400}"/>
    <cellStyle name="Comma 10 8 4 2 4 5" xfId="32321" xr:uid="{A611A4DE-70DB-4F10-B921-7FB53EEA1F3E}"/>
    <cellStyle name="Comma 10 8 4 2 5" xfId="11132" xr:uid="{67E4F777-3D8C-4A7D-ACFE-D9E232D226FB}"/>
    <cellStyle name="Comma 10 8 4 2 5 2" xfId="18837" xr:uid="{CB75D6BB-B179-46C6-9522-35A4178ADD24}"/>
    <cellStyle name="Comma 10 8 4 2 5 2 2" xfId="51589" xr:uid="{77598531-2E3F-4F99-8F28-1ADBE11A0A38}"/>
    <cellStyle name="Comma 10 8 4 2 5 3" xfId="26544" xr:uid="{8A2DE709-00E5-40E5-88B7-E6EC677325FB}"/>
    <cellStyle name="Comma 10 8 4 2 5 3 2" xfId="59295" xr:uid="{3FC71AE7-192D-4E1C-B289-ECF06E270E02}"/>
    <cellStyle name="Comma 10 8 4 2 5 4" xfId="43884" xr:uid="{378DA048-1F5E-4A0B-81E2-5DC631D38D31}"/>
    <cellStyle name="Comma 10 8 4 2 5 5" xfId="34248" xr:uid="{F8F129B3-1A09-4075-B807-E463A30A8B26}"/>
    <cellStyle name="Comma 10 8 4 2 6" xfId="5349" xr:uid="{D2107DD2-1191-4376-A28C-DFCB389C61D4}"/>
    <cellStyle name="Comma 10 8 4 2 6 2" xfId="38101" xr:uid="{902954BB-B829-481C-B694-4082433C87D1}"/>
    <cellStyle name="Comma 10 8 4 2 7" xfId="13061" xr:uid="{DBE4DF95-6E0B-40B1-A161-8C374AF83A0C}"/>
    <cellStyle name="Comma 10 8 4 2 7 2" xfId="45813" xr:uid="{CAE71AA5-47CF-4622-A869-FC9B0F3A956C}"/>
    <cellStyle name="Comma 10 8 4 2 8" xfId="20768" xr:uid="{4D889A5B-5C22-4D8A-8D46-5281DCA8B275}"/>
    <cellStyle name="Comma 10 8 4 2 8 2" xfId="53519" xr:uid="{4AABA55E-C045-4871-A306-348549D979F1}"/>
    <cellStyle name="Comma 10 8 4 2 9" xfId="36174" xr:uid="{8BC04AFF-AC91-403F-AAA1-43D414434CD3}"/>
    <cellStyle name="Comma 10 8 4 3" xfId="3808" xr:uid="{6EC2077F-DA23-40D1-9432-728F47289095}"/>
    <cellStyle name="Comma 10 8 4 3 2" xfId="7676" xr:uid="{4CDFC8CB-32BA-40C5-9F6B-6FC47687199A}"/>
    <cellStyle name="Comma 10 8 4 3 2 2" xfId="15381" xr:uid="{74C26989-E645-4E63-9EB8-5EAB6F39EB59}"/>
    <cellStyle name="Comma 10 8 4 3 2 2 2" xfId="48133" xr:uid="{452B3C3F-A4EF-4F12-A0F9-B6B2893DA092}"/>
    <cellStyle name="Comma 10 8 4 3 2 3" xfId="23088" xr:uid="{A56E64BE-DA34-45AE-ACD1-3822195BBAB8}"/>
    <cellStyle name="Comma 10 8 4 3 2 3 2" xfId="55839" xr:uid="{9EC1B192-1259-43CF-984E-1185E9662F3A}"/>
    <cellStyle name="Comma 10 8 4 3 2 4" xfId="40428" xr:uid="{712A3EF6-CE05-43F4-836F-3EAE37C0F5B9}"/>
    <cellStyle name="Comma 10 8 4 3 2 5" xfId="30792" xr:uid="{908CD3E2-7AF6-4E05-9B3D-0B3CEEB6F21F}"/>
    <cellStyle name="Comma 10 8 4 3 3" xfId="9601" xr:uid="{733C0640-B540-4EF9-B463-04B40ACECAE8}"/>
    <cellStyle name="Comma 10 8 4 3 3 2" xfId="17306" xr:uid="{FDA502BC-A76F-4D8E-912A-8BCE0D9B48BB}"/>
    <cellStyle name="Comma 10 8 4 3 3 2 2" xfId="50058" xr:uid="{1BBEB5DD-8C76-4FB4-B397-374C032402B6}"/>
    <cellStyle name="Comma 10 8 4 3 3 3" xfId="25013" xr:uid="{8B72D6EE-EECC-4BA6-B560-0237FD8D468E}"/>
    <cellStyle name="Comma 10 8 4 3 3 3 2" xfId="57764" xr:uid="{D4E67BD5-536A-4967-91AC-E00A9F9F4CE4}"/>
    <cellStyle name="Comma 10 8 4 3 3 4" xfId="42353" xr:uid="{3107EF49-C3F9-42F5-967E-6DD69D1EBB09}"/>
    <cellStyle name="Comma 10 8 4 3 3 5" xfId="32717" xr:uid="{9CD0D25F-CE5C-4E7A-BFC9-A74CCD37C834}"/>
    <cellStyle name="Comma 10 8 4 3 4" xfId="11528" xr:uid="{D110AC13-2FAD-4FA6-AB3A-FEB28EAF378B}"/>
    <cellStyle name="Comma 10 8 4 3 4 2" xfId="19233" xr:uid="{EA4640F4-DBFA-459C-B080-B8BB2C06E5C4}"/>
    <cellStyle name="Comma 10 8 4 3 4 2 2" xfId="51985" xr:uid="{0F03E302-D841-4421-AC07-4D00ADF2EB38}"/>
    <cellStyle name="Comma 10 8 4 3 4 3" xfId="26940" xr:uid="{9FA60696-D502-4B4B-8D3F-E8C0577D3270}"/>
    <cellStyle name="Comma 10 8 4 3 4 3 2" xfId="59691" xr:uid="{9AC32BE2-1961-4BA1-9126-CED42BBF0703}"/>
    <cellStyle name="Comma 10 8 4 3 4 4" xfId="44280" xr:uid="{E0EA1B41-104B-4106-A97D-6AE8E9AE0521}"/>
    <cellStyle name="Comma 10 8 4 3 4 5" xfId="34644" xr:uid="{358E52E5-6AD5-4CD0-95F0-D2B179E08945}"/>
    <cellStyle name="Comma 10 8 4 3 5" xfId="5745" xr:uid="{CF82C479-A28A-4C75-8F2D-053C352BA117}"/>
    <cellStyle name="Comma 10 8 4 3 5 2" xfId="38497" xr:uid="{449A5F3F-ECC4-4FC6-8371-F0A2EE8CD67E}"/>
    <cellStyle name="Comma 10 8 4 3 6" xfId="13457" xr:uid="{17811714-866D-42CB-910E-12893BBB3027}"/>
    <cellStyle name="Comma 10 8 4 3 6 2" xfId="46209" xr:uid="{ABACC55F-CACB-4883-B235-F398F85DD688}"/>
    <cellStyle name="Comma 10 8 4 3 7" xfId="21164" xr:uid="{1C775E10-1C0A-4B27-9DA3-1AFAC165AC1F}"/>
    <cellStyle name="Comma 10 8 4 3 7 2" xfId="53915" xr:uid="{05D86E16-E332-4CC9-B9B1-2CE42FE1B517}"/>
    <cellStyle name="Comma 10 8 4 3 8" xfId="36570" xr:uid="{8E461E2D-082D-441E-AF2B-B609AEF511BF}"/>
    <cellStyle name="Comma 10 8 4 3 9" xfId="28868" xr:uid="{68938261-BF6F-46F1-A157-2C92F58C4B24}"/>
    <cellStyle name="Comma 10 8 4 4" xfId="6919" xr:uid="{8C6FF355-CD7E-4F14-9EA7-A616594FD2D1}"/>
    <cellStyle name="Comma 10 8 4 4 2" xfId="14627" xr:uid="{398DE7F5-C850-4325-AA8E-18BA6D4FC104}"/>
    <cellStyle name="Comma 10 8 4 4 2 2" xfId="47379" xr:uid="{35C2A0AC-6B99-4EB4-82E3-8BEBFA714E08}"/>
    <cellStyle name="Comma 10 8 4 4 3" xfId="22334" xr:uid="{980F0B4D-96DE-4A70-A2F7-8B300B47B2F2}"/>
    <cellStyle name="Comma 10 8 4 4 3 2" xfId="55085" xr:uid="{A617E272-1C48-442B-99E0-A741ED6A0E3C}"/>
    <cellStyle name="Comma 10 8 4 4 4" xfId="39671" xr:uid="{9C425D25-8D18-405A-89D0-07136D147F47}"/>
    <cellStyle name="Comma 10 8 4 4 5" xfId="30038" xr:uid="{EFC039E9-6075-4C23-8CB3-E69656C34B53}"/>
    <cellStyle name="Comma 10 8 4 5" xfId="8846" xr:uid="{85FBE320-D385-4602-BBC4-F97926815584}"/>
    <cellStyle name="Comma 10 8 4 5 2" xfId="16551" xr:uid="{F6333765-4929-4BC7-95C3-9D17489238D1}"/>
    <cellStyle name="Comma 10 8 4 5 2 2" xfId="49303" xr:uid="{EFF2485C-ACAF-4434-8BB6-EB681FB4DE85}"/>
    <cellStyle name="Comma 10 8 4 5 3" xfId="24258" xr:uid="{1B9FF9ED-F31B-4A13-AEF1-F8A4A4519C94}"/>
    <cellStyle name="Comma 10 8 4 5 3 2" xfId="57009" xr:uid="{4B7B8D21-0333-4393-9A5A-2384B38A948A}"/>
    <cellStyle name="Comma 10 8 4 5 4" xfId="41598" xr:uid="{BD7B22BE-65A7-48F9-B32C-8AB08E4BF699}"/>
    <cellStyle name="Comma 10 8 4 5 5" xfId="31962" xr:uid="{5444CB40-5010-4533-A476-7FB3555F2729}"/>
    <cellStyle name="Comma 10 8 4 6" xfId="10772" xr:uid="{3D47824E-2E55-47CD-9DA7-2674A5A857EC}"/>
    <cellStyle name="Comma 10 8 4 6 2" xfId="18477" xr:uid="{054B058E-9251-491B-B967-923E495FEFF5}"/>
    <cellStyle name="Comma 10 8 4 6 2 2" xfId="51229" xr:uid="{D01D1FC8-C0F1-408A-8582-B5A3958F7615}"/>
    <cellStyle name="Comma 10 8 4 6 3" xfId="26184" xr:uid="{2E143536-C8DB-449F-B369-C413A1EBB383}"/>
    <cellStyle name="Comma 10 8 4 6 3 2" xfId="58935" xr:uid="{BFDFC5E5-3F64-480E-9EC2-B16ADB1E018E}"/>
    <cellStyle name="Comma 10 8 4 6 4" xfId="43524" xr:uid="{7315C69C-A8BD-445E-BFC5-5FE17C746BD0}"/>
    <cellStyle name="Comma 10 8 4 6 5" xfId="33888" xr:uid="{89FE8B99-0643-4C86-AF05-8649E3944BE7}"/>
    <cellStyle name="Comma 10 8 4 7" xfId="4990" xr:uid="{B4873A71-906D-4B51-8204-949AF28DAF10}"/>
    <cellStyle name="Comma 10 8 4 7 2" xfId="37742" xr:uid="{51E98C65-4049-42DF-8279-50E2380A0525}"/>
    <cellStyle name="Comma 10 8 4 8" xfId="12702" xr:uid="{23EDE7CE-4BBE-402B-A468-B245B444064A}"/>
    <cellStyle name="Comma 10 8 4 8 2" xfId="45454" xr:uid="{616812CD-6397-4736-91BB-A10D8976AE69}"/>
    <cellStyle name="Comma 10 8 4 9" xfId="20410" xr:uid="{3A0DBEDE-256E-4014-9EED-4C690633779D}"/>
    <cellStyle name="Comma 10 8 4 9 2" xfId="53161" xr:uid="{CB843A20-78FB-47E5-AE7A-11342BFDB51F}"/>
    <cellStyle name="Comma 10 8 5" xfId="776" xr:uid="{3EE769B5-150E-4EC8-86D8-AEFF7C03F308}"/>
    <cellStyle name="Comma 10 8 5 10" xfId="35817" xr:uid="{2265F11D-1DDB-465E-A7EF-A3FC85C4BA94}"/>
    <cellStyle name="Comma 10 8 5 11" xfId="28115" xr:uid="{0D216FA4-37A5-47AB-A94E-0128ACD1FC21}"/>
    <cellStyle name="Comma 10 8 5 12" xfId="3004" xr:uid="{E965DE37-2E58-4735-BC24-D218651F3907}"/>
    <cellStyle name="Comma 10 8 5 13" xfId="60588" xr:uid="{F0795FA8-7A39-4362-984E-B88E9A3A50A7}"/>
    <cellStyle name="Comma 10 8 5 2" xfId="2288" xr:uid="{E178FC56-A664-498C-8737-8C17C4854137}"/>
    <cellStyle name="Comma 10 8 5 2 10" xfId="28473" xr:uid="{68E899C5-868E-437F-9B9F-3D84EB8EFF8B}"/>
    <cellStyle name="Comma 10 8 5 2 11" xfId="3413" xr:uid="{65B65207-250C-413D-9A16-E5D48BA1687A}"/>
    <cellStyle name="Comma 10 8 5 2 12" xfId="61304" xr:uid="{E8066B3D-B509-4DDF-AFF2-F363F3F04231}"/>
    <cellStyle name="Comma 10 8 5 2 2" xfId="4259" xr:uid="{5AF59F86-74D2-47C3-9EBA-CC886FAA29AC}"/>
    <cellStyle name="Comma 10 8 5 2 2 2" xfId="8122" xr:uid="{9F60A498-BD49-40D3-ADE9-E1D508636493}"/>
    <cellStyle name="Comma 10 8 5 2 2 2 2" xfId="15827" xr:uid="{E655D320-FF9F-49FC-A21B-88F0F7F031CC}"/>
    <cellStyle name="Comma 10 8 5 2 2 2 2 2" xfId="48579" xr:uid="{5EDAA437-C4E6-435E-96D3-BD8C2EEE2DCA}"/>
    <cellStyle name="Comma 10 8 5 2 2 2 3" xfId="23534" xr:uid="{8F291796-D185-42A0-B5D0-CBC7554AE6C8}"/>
    <cellStyle name="Comma 10 8 5 2 2 2 3 2" xfId="56285" xr:uid="{605E01E9-B905-4402-92C6-A1D767B5367E}"/>
    <cellStyle name="Comma 10 8 5 2 2 2 4" xfId="40874" xr:uid="{FF472E08-FE78-4EFF-88CB-BC939479A321}"/>
    <cellStyle name="Comma 10 8 5 2 2 2 5" xfId="31238" xr:uid="{5FEF7942-D7F5-4316-BE53-CF0923E80F62}"/>
    <cellStyle name="Comma 10 8 5 2 2 3" xfId="10047" xr:uid="{1421009D-D87C-4EF8-9521-18DF63F61A57}"/>
    <cellStyle name="Comma 10 8 5 2 2 3 2" xfId="17752" xr:uid="{729FDF37-1072-4B79-8902-597D3159A9A3}"/>
    <cellStyle name="Comma 10 8 5 2 2 3 2 2" xfId="50504" xr:uid="{F2D60046-14C5-4A21-92C5-7C0FB8DD5001}"/>
    <cellStyle name="Comma 10 8 5 2 2 3 3" xfId="25459" xr:uid="{E5A5E545-F112-48ED-BF86-D6421DBB1932}"/>
    <cellStyle name="Comma 10 8 5 2 2 3 3 2" xfId="58210" xr:uid="{469FA100-B2AB-4DAD-A809-B0B4E8EFE06D}"/>
    <cellStyle name="Comma 10 8 5 2 2 3 4" xfId="42799" xr:uid="{329FBE88-7EDB-4660-9C57-C90B69118DB9}"/>
    <cellStyle name="Comma 10 8 5 2 2 3 5" xfId="33163" xr:uid="{D0F84B73-C898-46EF-A26D-E69C20401E09}"/>
    <cellStyle name="Comma 10 8 5 2 2 4" xfId="11974" xr:uid="{1D3E4E83-201A-4142-8FC6-F18683B69A6A}"/>
    <cellStyle name="Comma 10 8 5 2 2 4 2" xfId="19679" xr:uid="{8DB470E6-21AA-416E-BAFC-6FED0D3F474A}"/>
    <cellStyle name="Comma 10 8 5 2 2 4 2 2" xfId="52431" xr:uid="{BDC37209-3E21-48BD-8C9B-540FD52E299E}"/>
    <cellStyle name="Comma 10 8 5 2 2 4 3" xfId="27386" xr:uid="{A6C950F0-F3CF-44F2-A165-2EC960BD9515}"/>
    <cellStyle name="Comma 10 8 5 2 2 4 3 2" xfId="60137" xr:uid="{2C328996-D3F9-4E2C-A77D-53A016BC04CE}"/>
    <cellStyle name="Comma 10 8 5 2 2 4 4" xfId="44726" xr:uid="{17DACC9A-CE05-47BE-8558-D7191169956A}"/>
    <cellStyle name="Comma 10 8 5 2 2 4 5" xfId="35090" xr:uid="{BD0E0562-19CC-42DA-9610-950F71B79005}"/>
    <cellStyle name="Comma 10 8 5 2 2 5" xfId="6191" xr:uid="{C2711C96-C873-400F-9B5B-A511D472E71F}"/>
    <cellStyle name="Comma 10 8 5 2 2 5 2" xfId="38943" xr:uid="{1E4DD57C-6980-4058-977B-2FFBC4FBF78C}"/>
    <cellStyle name="Comma 10 8 5 2 2 6" xfId="13903" xr:uid="{0D7B3C8B-513B-4319-B940-A181AD95D42F}"/>
    <cellStyle name="Comma 10 8 5 2 2 6 2" xfId="46655" xr:uid="{6C853C5E-2DA5-4DBA-98DA-601823B90795}"/>
    <cellStyle name="Comma 10 8 5 2 2 7" xfId="21610" xr:uid="{4F349EDA-965D-4258-A70A-A7ABD7D8BD3D}"/>
    <cellStyle name="Comma 10 8 5 2 2 7 2" xfId="54361" xr:uid="{02762BB1-F857-48D8-9F51-0720B580094F}"/>
    <cellStyle name="Comma 10 8 5 2 2 8" xfId="37016" xr:uid="{346773B1-9B48-43BD-9FF6-81B055CCF996}"/>
    <cellStyle name="Comma 10 8 5 2 2 9" xfId="29314" xr:uid="{6DEB62E5-C9C6-48FB-BE18-409B526B454A}"/>
    <cellStyle name="Comma 10 8 5 2 3" xfId="7281" xr:uid="{041578A1-CB10-4401-A0F0-0FB0670A5CF5}"/>
    <cellStyle name="Comma 10 8 5 2 3 2" xfId="14986" xr:uid="{D5DAD37F-088C-491D-8687-9672A56EF99E}"/>
    <cellStyle name="Comma 10 8 5 2 3 2 2" xfId="47738" xr:uid="{4F463D83-B99E-4BC1-85A9-A69A8B4595CD}"/>
    <cellStyle name="Comma 10 8 5 2 3 3" xfId="22693" xr:uid="{A484AB89-CA0D-404A-8238-CD770E5A5B97}"/>
    <cellStyle name="Comma 10 8 5 2 3 3 2" xfId="55444" xr:uid="{A73C4C09-4D61-494C-B2B0-C003AD796BBB}"/>
    <cellStyle name="Comma 10 8 5 2 3 4" xfId="40033" xr:uid="{314C378C-C834-44AE-8760-B23BC697F0A8}"/>
    <cellStyle name="Comma 10 8 5 2 3 5" xfId="30397" xr:uid="{147851F7-A847-4339-8409-49E37118FBD7}"/>
    <cellStyle name="Comma 10 8 5 2 4" xfId="9206" xr:uid="{6185908E-EFE7-44C4-8111-70E71B1BB256}"/>
    <cellStyle name="Comma 10 8 5 2 4 2" xfId="16911" xr:uid="{9D417036-0561-4A22-8256-29662C04F348}"/>
    <cellStyle name="Comma 10 8 5 2 4 2 2" xfId="49663" xr:uid="{A81D5137-9A9B-41FE-B36C-3C314003F619}"/>
    <cellStyle name="Comma 10 8 5 2 4 3" xfId="24618" xr:uid="{E095A5FF-9016-4B05-AD05-0168658311AB}"/>
    <cellStyle name="Comma 10 8 5 2 4 3 2" xfId="57369" xr:uid="{C1AC1126-C316-4286-98AA-7F96A1B1FAA8}"/>
    <cellStyle name="Comma 10 8 5 2 4 4" xfId="41958" xr:uid="{42A8A1F4-D11F-4C95-8067-577CE4B172F6}"/>
    <cellStyle name="Comma 10 8 5 2 4 5" xfId="32322" xr:uid="{B4D7DC8F-BEEB-43E8-A831-1B4ABA7C4BB4}"/>
    <cellStyle name="Comma 10 8 5 2 5" xfId="11133" xr:uid="{9228AD0D-EE72-4013-9127-EE8C467F4AA1}"/>
    <cellStyle name="Comma 10 8 5 2 5 2" xfId="18838" xr:uid="{6B63D35F-C36F-4FF6-995B-1563E76A17BA}"/>
    <cellStyle name="Comma 10 8 5 2 5 2 2" xfId="51590" xr:uid="{20FEDE7E-0446-4F40-976D-4C64AA651A0C}"/>
    <cellStyle name="Comma 10 8 5 2 5 3" xfId="26545" xr:uid="{CBEB0983-880A-456F-962E-AE2699C94ABF}"/>
    <cellStyle name="Comma 10 8 5 2 5 3 2" xfId="59296" xr:uid="{EC6B34A6-96E3-4963-B9EA-65FFF837E06E}"/>
    <cellStyle name="Comma 10 8 5 2 5 4" xfId="43885" xr:uid="{2A2363D1-E0D1-4ED5-BE7D-F9533EA7CD0D}"/>
    <cellStyle name="Comma 10 8 5 2 5 5" xfId="34249" xr:uid="{59C36C91-CA0E-47C0-BF05-F10795A6407C}"/>
    <cellStyle name="Comma 10 8 5 2 6" xfId="5350" xr:uid="{B6BCDF5C-EDAB-4D50-B4C1-2A3E684B622F}"/>
    <cellStyle name="Comma 10 8 5 2 6 2" xfId="38102" xr:uid="{46938E1C-1FD6-4AD3-8841-68C56485DD64}"/>
    <cellStyle name="Comma 10 8 5 2 7" xfId="13062" xr:uid="{33E1CD68-CAB3-43D3-8919-9DBBDB85E7B2}"/>
    <cellStyle name="Comma 10 8 5 2 7 2" xfId="45814" xr:uid="{41A748C3-BEC7-4D56-81A3-A46DF51E7B79}"/>
    <cellStyle name="Comma 10 8 5 2 8" xfId="20769" xr:uid="{5BAAF719-B94E-437B-B8EC-971F51B38974}"/>
    <cellStyle name="Comma 10 8 5 2 8 2" xfId="53520" xr:uid="{DB061517-FB83-4670-B56F-5970AED9233A}"/>
    <cellStyle name="Comma 10 8 5 2 9" xfId="36175" xr:uid="{1E54ADE9-1DB3-417B-AFE9-CA33B1B09CEC}"/>
    <cellStyle name="Comma 10 8 5 3" xfId="3809" xr:uid="{337F87B7-BD87-444F-8089-EB2D53E1C5D2}"/>
    <cellStyle name="Comma 10 8 5 3 2" xfId="7677" xr:uid="{42FE1042-B971-48B3-8322-470C7EA43AC3}"/>
    <cellStyle name="Comma 10 8 5 3 2 2" xfId="15382" xr:uid="{AAD9493C-E952-414B-90D8-1AA83BA76803}"/>
    <cellStyle name="Comma 10 8 5 3 2 2 2" xfId="48134" xr:uid="{614E06E2-6462-4403-BC2B-3B1D960078A1}"/>
    <cellStyle name="Comma 10 8 5 3 2 3" xfId="23089" xr:uid="{0C7EFB8B-4A3C-4BF9-AA06-613E9A47EB72}"/>
    <cellStyle name="Comma 10 8 5 3 2 3 2" xfId="55840" xr:uid="{B9886CFB-4E21-4A86-8023-9E8BB0F17816}"/>
    <cellStyle name="Comma 10 8 5 3 2 4" xfId="40429" xr:uid="{9F13F109-F58B-47AD-A47D-5CED8C5A3734}"/>
    <cellStyle name="Comma 10 8 5 3 2 5" xfId="30793" xr:uid="{4D7199D9-1DB5-4535-9180-9C5E4F3CD5A6}"/>
    <cellStyle name="Comma 10 8 5 3 3" xfId="9602" xr:uid="{B696ED04-CB2C-4D91-B24D-353D1C9CB27F}"/>
    <cellStyle name="Comma 10 8 5 3 3 2" xfId="17307" xr:uid="{4CABFA0C-7649-40C9-B11C-89D80A2B6444}"/>
    <cellStyle name="Comma 10 8 5 3 3 2 2" xfId="50059" xr:uid="{F4FD0698-CF48-4C4D-B4AB-00C45E620158}"/>
    <cellStyle name="Comma 10 8 5 3 3 3" xfId="25014" xr:uid="{089748DD-0023-462F-AD3D-3B80D08DAC8D}"/>
    <cellStyle name="Comma 10 8 5 3 3 3 2" xfId="57765" xr:uid="{442AB4F4-0AEF-4283-A2BF-9187CA334985}"/>
    <cellStyle name="Comma 10 8 5 3 3 4" xfId="42354" xr:uid="{5E505257-4492-4F15-9F38-70AB76050E86}"/>
    <cellStyle name="Comma 10 8 5 3 3 5" xfId="32718" xr:uid="{D24823AB-499D-4A87-AEAE-CC4FBD2D27D6}"/>
    <cellStyle name="Comma 10 8 5 3 4" xfId="11529" xr:uid="{CF9B2129-8C57-472E-B521-F886200E5FA6}"/>
    <cellStyle name="Comma 10 8 5 3 4 2" xfId="19234" xr:uid="{E798CC52-2E87-4BD9-B8E3-EABEEB4AD7A6}"/>
    <cellStyle name="Comma 10 8 5 3 4 2 2" xfId="51986" xr:uid="{E62B57A1-06AB-4FA6-926B-DAA4D9632798}"/>
    <cellStyle name="Comma 10 8 5 3 4 3" xfId="26941" xr:uid="{08EBD7BC-47C8-4DEA-920A-508B9FDEDC88}"/>
    <cellStyle name="Comma 10 8 5 3 4 3 2" xfId="59692" xr:uid="{C1B3BB11-C7ED-4034-982C-BF08C22962CA}"/>
    <cellStyle name="Comma 10 8 5 3 4 4" xfId="44281" xr:uid="{8EF986BE-4CFB-49FE-963C-8831CE27D1B6}"/>
    <cellStyle name="Comma 10 8 5 3 4 5" xfId="34645" xr:uid="{82257DA3-0080-46B9-A22B-3D58F8DC02E9}"/>
    <cellStyle name="Comma 10 8 5 3 5" xfId="5746" xr:uid="{1C827EEE-4A08-4874-A9D0-62F1A0CB5DB3}"/>
    <cellStyle name="Comma 10 8 5 3 5 2" xfId="38498" xr:uid="{CE41C2E0-0858-463F-A4B2-CBE33D7E86E1}"/>
    <cellStyle name="Comma 10 8 5 3 6" xfId="13458" xr:uid="{920E5C4E-FF46-4B2A-9833-D3599E2FE415}"/>
    <cellStyle name="Comma 10 8 5 3 6 2" xfId="46210" xr:uid="{0D924FB7-D00F-4E72-AC0D-7CCE0BB2DE54}"/>
    <cellStyle name="Comma 10 8 5 3 7" xfId="21165" xr:uid="{92581143-1897-4F48-857C-298FD196AF63}"/>
    <cellStyle name="Comma 10 8 5 3 7 2" xfId="53916" xr:uid="{247A1836-A31A-4E69-B1F6-7AA480001AA7}"/>
    <cellStyle name="Comma 10 8 5 3 8" xfId="36571" xr:uid="{C7E46560-234A-482D-9581-48E1B99F3546}"/>
    <cellStyle name="Comma 10 8 5 3 9" xfId="28869" xr:uid="{13F264FD-0E10-4031-8653-32164DCF306D}"/>
    <cellStyle name="Comma 10 8 5 4" xfId="6920" xr:uid="{6E7048DA-08B4-492D-8E9F-3CDABA3CE1CB}"/>
    <cellStyle name="Comma 10 8 5 4 2" xfId="14628" xr:uid="{7E9167A2-89DC-4212-8432-7130B545A47F}"/>
    <cellStyle name="Comma 10 8 5 4 2 2" xfId="47380" xr:uid="{E37E03A8-CBA5-4C29-AAC3-D201E8398873}"/>
    <cellStyle name="Comma 10 8 5 4 3" xfId="22335" xr:uid="{99510B74-39BC-45BA-99FC-F7A0E13C047A}"/>
    <cellStyle name="Comma 10 8 5 4 3 2" xfId="55086" xr:uid="{EBA9F7CD-D55A-479E-8D8D-1449F49C201B}"/>
    <cellStyle name="Comma 10 8 5 4 4" xfId="39672" xr:uid="{1E91A81E-86CA-4E42-ACFE-0D939648A6D8}"/>
    <cellStyle name="Comma 10 8 5 4 5" xfId="30039" xr:uid="{DE686D03-4F5D-4CF1-9354-65FA3DDE31D9}"/>
    <cellStyle name="Comma 10 8 5 5" xfId="8847" xr:uid="{8946F947-3EEC-4FAD-87C1-97B549B771D2}"/>
    <cellStyle name="Comma 10 8 5 5 2" xfId="16552" xr:uid="{87DCC539-4047-4840-8235-E4FDAEACFD26}"/>
    <cellStyle name="Comma 10 8 5 5 2 2" xfId="49304" xr:uid="{725D2616-EF9E-4C41-9129-49C56A6F2A5A}"/>
    <cellStyle name="Comma 10 8 5 5 3" xfId="24259" xr:uid="{116DF474-9255-466D-8BAF-361012A0866C}"/>
    <cellStyle name="Comma 10 8 5 5 3 2" xfId="57010" xr:uid="{4395D1C4-A6B4-4EF8-B15C-60A349B71D88}"/>
    <cellStyle name="Comma 10 8 5 5 4" xfId="41599" xr:uid="{CA49A257-EA7B-4EF6-BF9D-A9F0C1AC78E7}"/>
    <cellStyle name="Comma 10 8 5 5 5" xfId="31963" xr:uid="{53016446-C00B-4C1C-BE26-30BCDF03143A}"/>
    <cellStyle name="Comma 10 8 5 6" xfId="10773" xr:uid="{5481CB82-B3B0-4C6C-93C6-E5A2817EB0A3}"/>
    <cellStyle name="Comma 10 8 5 6 2" xfId="18478" xr:uid="{4B73B092-1607-402F-9226-44B24D1E08D0}"/>
    <cellStyle name="Comma 10 8 5 6 2 2" xfId="51230" xr:uid="{357BC3E4-ECDD-460C-8EB3-3370015F402A}"/>
    <cellStyle name="Comma 10 8 5 6 3" xfId="26185" xr:uid="{08569E7D-8497-437D-89C2-BF5B0CCA4FCC}"/>
    <cellStyle name="Comma 10 8 5 6 3 2" xfId="58936" xr:uid="{BD79D5E2-0AA1-4CFA-A4A7-1C141F99DA25}"/>
    <cellStyle name="Comma 10 8 5 6 4" xfId="43525" xr:uid="{4B7E3460-9F3A-4DC4-B29F-0CFB2379F358}"/>
    <cellStyle name="Comma 10 8 5 6 5" xfId="33889" xr:uid="{C079B95E-95E3-47C4-AB0B-728E5BCF48FB}"/>
    <cellStyle name="Comma 10 8 5 7" xfId="4991" xr:uid="{78C33A42-FEE8-41F2-AA41-5D15D70A427A}"/>
    <cellStyle name="Comma 10 8 5 7 2" xfId="37743" xr:uid="{CA48ACF1-364D-4485-BB3A-634862777E17}"/>
    <cellStyle name="Comma 10 8 5 8" xfId="12703" xr:uid="{F61AA305-5AAC-4AFC-87B7-9D457A583B45}"/>
    <cellStyle name="Comma 10 8 5 8 2" xfId="45455" xr:uid="{07244096-9302-4AC0-A224-69C56643350C}"/>
    <cellStyle name="Comma 10 8 5 9" xfId="20411" xr:uid="{7610DEC8-E03A-4B2D-8AB5-2E266F7F5EB1}"/>
    <cellStyle name="Comma 10 8 5 9 2" xfId="53162" xr:uid="{CB5FBD2D-1994-4EC8-836B-6697BBCDFC0F}"/>
    <cellStyle name="Comma 10 8 6" xfId="777" xr:uid="{EBA49D99-A30E-42EC-A5C5-C16F43BA236F}"/>
    <cellStyle name="Comma 10 8 6 10" xfId="35818" xr:uid="{F52214A4-E544-42CE-A7CC-695BF53BFBAC}"/>
    <cellStyle name="Comma 10 8 6 11" xfId="28116" xr:uid="{33FCC2C0-0CF2-4A8F-B6E7-6E910690A688}"/>
    <cellStyle name="Comma 10 8 6 12" xfId="3005" xr:uid="{07026A15-6D58-4034-8AAD-4006ED7139C2}"/>
    <cellStyle name="Comma 10 8 6 13" xfId="60589" xr:uid="{B3CB8800-9D03-4A26-BA08-4B2A3804D7A5}"/>
    <cellStyle name="Comma 10 8 6 2" xfId="2289" xr:uid="{38297172-7EF5-43FC-80DB-959AB3BC91E1}"/>
    <cellStyle name="Comma 10 8 6 2 10" xfId="28474" xr:uid="{97C58074-8877-43F0-B5C2-9024C7449358}"/>
    <cellStyle name="Comma 10 8 6 2 11" xfId="3414" xr:uid="{5E0709BC-F2D6-4729-A3A4-57DD8F52BFBD}"/>
    <cellStyle name="Comma 10 8 6 2 12" xfId="61305" xr:uid="{D02C6AA8-4D6D-473B-9EA8-9F5EC967ECD6}"/>
    <cellStyle name="Comma 10 8 6 2 2" xfId="4260" xr:uid="{5560BAB9-2284-49A6-B710-98DB362B31BE}"/>
    <cellStyle name="Comma 10 8 6 2 2 2" xfId="8123" xr:uid="{BFE3F51D-553E-4714-9A12-3A2CE4EFEFF1}"/>
    <cellStyle name="Comma 10 8 6 2 2 2 2" xfId="15828" xr:uid="{13CEAB32-3BFF-4117-9232-7A17DF41AE1A}"/>
    <cellStyle name="Comma 10 8 6 2 2 2 2 2" xfId="48580" xr:uid="{F9473823-9AD3-47CE-9800-56B2C486E312}"/>
    <cellStyle name="Comma 10 8 6 2 2 2 3" xfId="23535" xr:uid="{9908493C-918A-46C2-8C4B-15C4ACC4EECD}"/>
    <cellStyle name="Comma 10 8 6 2 2 2 3 2" xfId="56286" xr:uid="{97977A14-BA0B-40C1-8D9B-F6AA5D06F04A}"/>
    <cellStyle name="Comma 10 8 6 2 2 2 4" xfId="40875" xr:uid="{DCF46DFC-3F9C-4EB9-8F30-15920E4ABBF2}"/>
    <cellStyle name="Comma 10 8 6 2 2 2 5" xfId="31239" xr:uid="{DAB1348D-D069-4A76-BD61-A6AAFC730202}"/>
    <cellStyle name="Comma 10 8 6 2 2 3" xfId="10048" xr:uid="{7619780E-C2D2-4849-970A-6554DA52A24F}"/>
    <cellStyle name="Comma 10 8 6 2 2 3 2" xfId="17753" xr:uid="{705A39E9-B27C-4414-8FA1-6785A4B4D66D}"/>
    <cellStyle name="Comma 10 8 6 2 2 3 2 2" xfId="50505" xr:uid="{84361411-36AE-44B9-9ACA-643ADB5B42AD}"/>
    <cellStyle name="Comma 10 8 6 2 2 3 3" xfId="25460" xr:uid="{D9486C0F-40F6-46F3-9A76-E9105E739D5F}"/>
    <cellStyle name="Comma 10 8 6 2 2 3 3 2" xfId="58211" xr:uid="{BCCB07C8-1160-4290-9DB7-D408939932DD}"/>
    <cellStyle name="Comma 10 8 6 2 2 3 4" xfId="42800" xr:uid="{0C2856CB-16AF-46CB-9D1F-ABFAEFFA4742}"/>
    <cellStyle name="Comma 10 8 6 2 2 3 5" xfId="33164" xr:uid="{9CE33C36-099D-4F6D-AE1E-A456B4DED892}"/>
    <cellStyle name="Comma 10 8 6 2 2 4" xfId="11975" xr:uid="{2F82D417-4A31-4AF8-A2B4-3B86BF84F2FB}"/>
    <cellStyle name="Comma 10 8 6 2 2 4 2" xfId="19680" xr:uid="{25951B9F-B4CD-44B5-8936-2E612FAF5B55}"/>
    <cellStyle name="Comma 10 8 6 2 2 4 2 2" xfId="52432" xr:uid="{05C39950-697B-474F-81DF-074DCF713A3E}"/>
    <cellStyle name="Comma 10 8 6 2 2 4 3" xfId="27387" xr:uid="{8A778CE1-C43A-40C9-B71B-BCE0D99DC3C0}"/>
    <cellStyle name="Comma 10 8 6 2 2 4 3 2" xfId="60138" xr:uid="{0B909B2C-50EA-4BFE-BF18-96C3FA1F2B3B}"/>
    <cellStyle name="Comma 10 8 6 2 2 4 4" xfId="44727" xr:uid="{8FABE303-0806-43A9-8925-0FFC1BD5C853}"/>
    <cellStyle name="Comma 10 8 6 2 2 4 5" xfId="35091" xr:uid="{D7DC5DDA-A59A-4F8D-A829-EA21263601AC}"/>
    <cellStyle name="Comma 10 8 6 2 2 5" xfId="6192" xr:uid="{30D1016C-B4F1-4683-94F8-42B34FE9777A}"/>
    <cellStyle name="Comma 10 8 6 2 2 5 2" xfId="38944" xr:uid="{1CFFA5E4-C160-4CFB-A2D6-75E820CB6835}"/>
    <cellStyle name="Comma 10 8 6 2 2 6" xfId="13904" xr:uid="{10AD66F5-7855-4026-8A73-40F245A88975}"/>
    <cellStyle name="Comma 10 8 6 2 2 6 2" xfId="46656" xr:uid="{343F0726-5CB8-47B0-9286-8971B464FF15}"/>
    <cellStyle name="Comma 10 8 6 2 2 7" xfId="21611" xr:uid="{329D67C8-5C3B-4D2A-9E2F-0F319D9C3FE7}"/>
    <cellStyle name="Comma 10 8 6 2 2 7 2" xfId="54362" xr:uid="{AFEEA05C-5D07-4848-86F7-6A19E97EF5E8}"/>
    <cellStyle name="Comma 10 8 6 2 2 8" xfId="37017" xr:uid="{775D29B6-F67D-43AB-B8F2-9CFED2F73471}"/>
    <cellStyle name="Comma 10 8 6 2 2 9" xfId="29315" xr:uid="{966494EA-E2D1-4AC9-90C8-F44BF0493934}"/>
    <cellStyle name="Comma 10 8 6 2 3" xfId="7282" xr:uid="{062842EA-63E0-420B-80AF-4A1C9FAE8270}"/>
    <cellStyle name="Comma 10 8 6 2 3 2" xfId="14987" xr:uid="{35A98201-F5FE-4CDB-8551-2478568D94E4}"/>
    <cellStyle name="Comma 10 8 6 2 3 2 2" xfId="47739" xr:uid="{6FD3E890-B12A-4C23-88C0-C893D79C0520}"/>
    <cellStyle name="Comma 10 8 6 2 3 3" xfId="22694" xr:uid="{49D00E36-956D-498C-9D2C-38FD9F843C65}"/>
    <cellStyle name="Comma 10 8 6 2 3 3 2" xfId="55445" xr:uid="{797A7CAA-560F-4B5D-B363-2AF4E6735CFC}"/>
    <cellStyle name="Comma 10 8 6 2 3 4" xfId="40034" xr:uid="{ED6B16A9-11B1-4451-9B35-55BCB868ADD1}"/>
    <cellStyle name="Comma 10 8 6 2 3 5" xfId="30398" xr:uid="{626B3B0C-29A4-4681-9565-72403858E79D}"/>
    <cellStyle name="Comma 10 8 6 2 4" xfId="9207" xr:uid="{5D78435F-5600-493C-BB84-D2D93D82F9DF}"/>
    <cellStyle name="Comma 10 8 6 2 4 2" xfId="16912" xr:uid="{0265E02B-9454-4C33-82B6-C1D02DE4E12F}"/>
    <cellStyle name="Comma 10 8 6 2 4 2 2" xfId="49664" xr:uid="{7B79A5C3-ED8C-4979-ACBB-80E232D81C20}"/>
    <cellStyle name="Comma 10 8 6 2 4 3" xfId="24619" xr:uid="{6D618BA0-9478-41F4-BF17-D286FFDB3CF8}"/>
    <cellStyle name="Comma 10 8 6 2 4 3 2" xfId="57370" xr:uid="{93DD2585-AFE0-436B-9386-A8814CCB339B}"/>
    <cellStyle name="Comma 10 8 6 2 4 4" xfId="41959" xr:uid="{9FA292EE-4FEF-494A-8E14-B982FD30E5C8}"/>
    <cellStyle name="Comma 10 8 6 2 4 5" xfId="32323" xr:uid="{58F8A8F4-9B8E-4935-9AB2-533457B7C2CA}"/>
    <cellStyle name="Comma 10 8 6 2 5" xfId="11134" xr:uid="{428DE6E3-5817-4C30-B05A-15F6B22DDFB8}"/>
    <cellStyle name="Comma 10 8 6 2 5 2" xfId="18839" xr:uid="{145259B7-FCAA-441D-9221-D151E70350A9}"/>
    <cellStyle name="Comma 10 8 6 2 5 2 2" xfId="51591" xr:uid="{378CEB08-9456-419F-B00B-98D036BD1BE0}"/>
    <cellStyle name="Comma 10 8 6 2 5 3" xfId="26546" xr:uid="{AEBAE410-CC7B-49E2-8EFC-855943582FC4}"/>
    <cellStyle name="Comma 10 8 6 2 5 3 2" xfId="59297" xr:uid="{42DDF396-A1A8-4344-A2BD-5603D5C22B99}"/>
    <cellStyle name="Comma 10 8 6 2 5 4" xfId="43886" xr:uid="{BD865227-BCCD-4D29-B2C8-783F7E181660}"/>
    <cellStyle name="Comma 10 8 6 2 5 5" xfId="34250" xr:uid="{D95D75A2-F6DA-4DFB-A072-7AA6B95350CB}"/>
    <cellStyle name="Comma 10 8 6 2 6" xfId="5351" xr:uid="{1F114523-CAB5-412B-B51C-45C7E822B32D}"/>
    <cellStyle name="Comma 10 8 6 2 6 2" xfId="38103" xr:uid="{39EFE290-31E3-4CEB-8683-9A2FC4578912}"/>
    <cellStyle name="Comma 10 8 6 2 7" xfId="13063" xr:uid="{E1B4CAC7-3349-42EC-A5B1-3A31A82192CA}"/>
    <cellStyle name="Comma 10 8 6 2 7 2" xfId="45815" xr:uid="{44BAB835-AED9-4FB2-82A9-E7044A94CA8A}"/>
    <cellStyle name="Comma 10 8 6 2 8" xfId="20770" xr:uid="{F29705D5-5D9A-4A72-A147-FDE056F9323D}"/>
    <cellStyle name="Comma 10 8 6 2 8 2" xfId="53521" xr:uid="{0F789BD2-60EF-434D-8CB8-402486F0D8D7}"/>
    <cellStyle name="Comma 10 8 6 2 9" xfId="36176" xr:uid="{6A45C648-6985-4740-979E-EF9946E81932}"/>
    <cellStyle name="Comma 10 8 6 3" xfId="3810" xr:uid="{D16F9F4F-14CA-4868-8B4A-EA5C5F2E17EB}"/>
    <cellStyle name="Comma 10 8 6 3 2" xfId="7678" xr:uid="{48FD9A70-9E29-4F7B-82D0-36C990B69F1B}"/>
    <cellStyle name="Comma 10 8 6 3 2 2" xfId="15383" xr:uid="{B082B48E-9F84-4A76-A3EF-C61106DB2673}"/>
    <cellStyle name="Comma 10 8 6 3 2 2 2" xfId="48135" xr:uid="{2A03808D-D2F7-4CAC-8045-F6612DC29A13}"/>
    <cellStyle name="Comma 10 8 6 3 2 3" xfId="23090" xr:uid="{5CB35D48-A8D1-4D31-8289-AB6433AF020D}"/>
    <cellStyle name="Comma 10 8 6 3 2 3 2" xfId="55841" xr:uid="{6FC9C54A-9364-491E-912C-BD64C5D78AF3}"/>
    <cellStyle name="Comma 10 8 6 3 2 4" xfId="40430" xr:uid="{91E45AA4-8700-4FD8-AE70-C77B1E3C9BF2}"/>
    <cellStyle name="Comma 10 8 6 3 2 5" xfId="30794" xr:uid="{EA6D1DF5-2075-4C49-BA9D-4ECC295A3FBA}"/>
    <cellStyle name="Comma 10 8 6 3 3" xfId="9603" xr:uid="{2CA79E32-7E4A-40E4-BBB2-DBB66C2F0742}"/>
    <cellStyle name="Comma 10 8 6 3 3 2" xfId="17308" xr:uid="{3692D8C2-EB59-429C-ACB8-F55D59173173}"/>
    <cellStyle name="Comma 10 8 6 3 3 2 2" xfId="50060" xr:uid="{62A82A0D-1DCF-45A9-AD9C-9D341698244A}"/>
    <cellStyle name="Comma 10 8 6 3 3 3" xfId="25015" xr:uid="{A8725BC9-3D9A-4634-B3C5-7C7494560ECD}"/>
    <cellStyle name="Comma 10 8 6 3 3 3 2" xfId="57766" xr:uid="{871CBB7E-C909-4F57-A0CC-FA9459F28402}"/>
    <cellStyle name="Comma 10 8 6 3 3 4" xfId="42355" xr:uid="{C6D88B89-BA74-438A-820E-6D6491A7173D}"/>
    <cellStyle name="Comma 10 8 6 3 3 5" xfId="32719" xr:uid="{AEA6BC8C-1EDC-4F07-B6A2-83B32EAFD785}"/>
    <cellStyle name="Comma 10 8 6 3 4" xfId="11530" xr:uid="{464C95C7-CE9A-4DEE-9FA8-79C6A4BBE88F}"/>
    <cellStyle name="Comma 10 8 6 3 4 2" xfId="19235" xr:uid="{755FD089-A758-4D2A-B2DB-527D86250621}"/>
    <cellStyle name="Comma 10 8 6 3 4 2 2" xfId="51987" xr:uid="{A0B6F02F-4AAC-4BEC-8BB3-B130C129454B}"/>
    <cellStyle name="Comma 10 8 6 3 4 3" xfId="26942" xr:uid="{D41BE069-CC4B-4A09-B1A2-ED0CA4E449B7}"/>
    <cellStyle name="Comma 10 8 6 3 4 3 2" xfId="59693" xr:uid="{B54884A1-8CA7-41FB-9028-1A0A6FAB3FB3}"/>
    <cellStyle name="Comma 10 8 6 3 4 4" xfId="44282" xr:uid="{8B00B32B-EE71-4454-908F-5F1353E3AC46}"/>
    <cellStyle name="Comma 10 8 6 3 4 5" xfId="34646" xr:uid="{92FF0602-0BCB-47CE-82ED-F2E858A42A35}"/>
    <cellStyle name="Comma 10 8 6 3 5" xfId="5747" xr:uid="{BC21F299-D344-4610-9FC3-FB7A534BEA31}"/>
    <cellStyle name="Comma 10 8 6 3 5 2" xfId="38499" xr:uid="{937ADF89-34C8-42D7-8E54-7D0B9B1851DD}"/>
    <cellStyle name="Comma 10 8 6 3 6" xfId="13459" xr:uid="{BC47932E-A150-4B15-BEC3-3A9F820F4C5F}"/>
    <cellStyle name="Comma 10 8 6 3 6 2" xfId="46211" xr:uid="{17BA7798-6478-4635-AC6E-C7A42D29675E}"/>
    <cellStyle name="Comma 10 8 6 3 7" xfId="21166" xr:uid="{E46786A0-D762-4933-A037-5AFDD8C889E7}"/>
    <cellStyle name="Comma 10 8 6 3 7 2" xfId="53917" xr:uid="{8F29DF06-488F-469F-BAC0-5A667DAE0CD2}"/>
    <cellStyle name="Comma 10 8 6 3 8" xfId="36572" xr:uid="{6F30A803-4DB2-4FFF-AFE2-C30B42E7424B}"/>
    <cellStyle name="Comma 10 8 6 3 9" xfId="28870" xr:uid="{0A95AA21-58AF-4485-8894-81B1FC40FC06}"/>
    <cellStyle name="Comma 10 8 6 4" xfId="6921" xr:uid="{7F59A3FD-DFEF-4100-AC02-7BFE65A774BD}"/>
    <cellStyle name="Comma 10 8 6 4 2" xfId="14629" xr:uid="{AB515CE7-9DE1-43D9-807C-8BDF2AD9DA78}"/>
    <cellStyle name="Comma 10 8 6 4 2 2" xfId="47381" xr:uid="{5A18330A-955A-4342-8F9A-C9374C5459AD}"/>
    <cellStyle name="Comma 10 8 6 4 3" xfId="22336" xr:uid="{05D28E84-7FB0-4401-AE93-338648A873C8}"/>
    <cellStyle name="Comma 10 8 6 4 3 2" xfId="55087" xr:uid="{20FF229E-9A1A-47EC-A490-1078BAC03B44}"/>
    <cellStyle name="Comma 10 8 6 4 4" xfId="39673" xr:uid="{C5BB5448-FC5A-49A6-9E46-426DFE1D80FC}"/>
    <cellStyle name="Comma 10 8 6 4 5" xfId="30040" xr:uid="{A434FABA-D56F-41CB-ADEA-C707A26222D7}"/>
    <cellStyle name="Comma 10 8 6 5" xfId="8848" xr:uid="{1F87B907-88A0-40B5-BB3C-17AF5ADFA381}"/>
    <cellStyle name="Comma 10 8 6 5 2" xfId="16553" xr:uid="{7E63B075-36EE-47D0-9F4A-1087026963E7}"/>
    <cellStyle name="Comma 10 8 6 5 2 2" xfId="49305" xr:uid="{DB535AF2-B1E5-4986-9E64-97965800EC83}"/>
    <cellStyle name="Comma 10 8 6 5 3" xfId="24260" xr:uid="{51121AA8-0219-4988-AE52-5F3D11143D04}"/>
    <cellStyle name="Comma 10 8 6 5 3 2" xfId="57011" xr:uid="{92980787-3264-49FF-AF10-407DD1D2EC8E}"/>
    <cellStyle name="Comma 10 8 6 5 4" xfId="41600" xr:uid="{28D89857-954E-4DD7-96F0-C0A0552D19E1}"/>
    <cellStyle name="Comma 10 8 6 5 5" xfId="31964" xr:uid="{A1A71725-B088-44AA-9CAB-23FBB0EF70F7}"/>
    <cellStyle name="Comma 10 8 6 6" xfId="10774" xr:uid="{13322363-A641-4953-A87E-89DBD414D128}"/>
    <cellStyle name="Comma 10 8 6 6 2" xfId="18479" xr:uid="{E23E6166-87E6-4170-A0F9-3FDD6DA94F4E}"/>
    <cellStyle name="Comma 10 8 6 6 2 2" xfId="51231" xr:uid="{9CC039F3-6453-42D1-93E1-CBAA5F6F90AE}"/>
    <cellStyle name="Comma 10 8 6 6 3" xfId="26186" xr:uid="{B67C8F5D-DE29-4ACA-94CB-7722656B8FD1}"/>
    <cellStyle name="Comma 10 8 6 6 3 2" xfId="58937" xr:uid="{829B33D7-AFFD-4FAA-8D75-D0D368C47069}"/>
    <cellStyle name="Comma 10 8 6 6 4" xfId="43526" xr:uid="{05D358BF-F6B0-449D-938F-1C16ADDDE4D6}"/>
    <cellStyle name="Comma 10 8 6 6 5" xfId="33890" xr:uid="{1502A9CE-1023-4F12-BB52-626A27F222BD}"/>
    <cellStyle name="Comma 10 8 6 7" xfId="4992" xr:uid="{B19D54C0-443C-40D2-85FE-35C32B60CB19}"/>
    <cellStyle name="Comma 10 8 6 7 2" xfId="37744" xr:uid="{82DE7FDB-1C6F-4A68-98E2-7CCA29B6BC07}"/>
    <cellStyle name="Comma 10 8 6 8" xfId="12704" xr:uid="{21CFBC3E-6508-40EB-BB8D-1CE6E4B4BD3C}"/>
    <cellStyle name="Comma 10 8 6 8 2" xfId="45456" xr:uid="{96CD7521-76B2-4BAB-9675-3C17988FE5C2}"/>
    <cellStyle name="Comma 10 8 6 9" xfId="20412" xr:uid="{BA2BCBD7-A55A-4736-88F5-A3AF84593278}"/>
    <cellStyle name="Comma 10 8 6 9 2" xfId="53163" xr:uid="{A6673EB0-F61B-486A-899A-D2A26771BBCC}"/>
    <cellStyle name="Comma 10 8 7" xfId="778" xr:uid="{54AA5814-596F-4B16-A925-CA67D6ED15D4}"/>
    <cellStyle name="Comma 10 8 7 10" xfId="35819" xr:uid="{251CEE27-CF96-43B6-B819-B64B3BAF6D95}"/>
    <cellStyle name="Comma 10 8 7 11" xfId="28117" xr:uid="{E3EE0BCC-3DE5-4E93-8360-965BBDBA88F7}"/>
    <cellStyle name="Comma 10 8 7 12" xfId="3006" xr:uid="{2DB5651E-0774-40A9-AE45-E3E94BB8C20E}"/>
    <cellStyle name="Comma 10 8 7 13" xfId="60590" xr:uid="{7B812269-A389-426D-9913-DEF9176881C1}"/>
    <cellStyle name="Comma 10 8 7 2" xfId="2290" xr:uid="{2093A567-258D-409B-9334-FC9A6886E71E}"/>
    <cellStyle name="Comma 10 8 7 2 10" xfId="28475" xr:uid="{F01A3D12-3C2A-47A2-96A3-68121995B1EC}"/>
    <cellStyle name="Comma 10 8 7 2 11" xfId="3415" xr:uid="{6AFC7F86-54D0-4EDF-A944-BF75EDBBBC82}"/>
    <cellStyle name="Comma 10 8 7 2 12" xfId="61306" xr:uid="{C9661A20-04EA-40E8-8C05-8978B948226B}"/>
    <cellStyle name="Comma 10 8 7 2 2" xfId="4261" xr:uid="{3BD9BFDE-B686-40B3-B499-40EAFB66717E}"/>
    <cellStyle name="Comma 10 8 7 2 2 2" xfId="8124" xr:uid="{5090359F-C667-4A74-B3B5-3ABB9E9D6A69}"/>
    <cellStyle name="Comma 10 8 7 2 2 2 2" xfId="15829" xr:uid="{EAB04558-B837-44A0-BDC5-8EFAAE910345}"/>
    <cellStyle name="Comma 10 8 7 2 2 2 2 2" xfId="48581" xr:uid="{C4F677E7-5ACA-4F9C-9DD6-9FBC713FAAD8}"/>
    <cellStyle name="Comma 10 8 7 2 2 2 3" xfId="23536" xr:uid="{C62F7B14-8839-463D-BDC9-E1E2E2248245}"/>
    <cellStyle name="Comma 10 8 7 2 2 2 3 2" xfId="56287" xr:uid="{1EB95881-5945-4A7A-B8F4-D2755F59736C}"/>
    <cellStyle name="Comma 10 8 7 2 2 2 4" xfId="40876" xr:uid="{184C7AD7-51F6-4712-BAF5-FF0602E00257}"/>
    <cellStyle name="Comma 10 8 7 2 2 2 5" xfId="31240" xr:uid="{96D62A1E-B7E2-440D-B3F2-EF5C3CF0B9AD}"/>
    <cellStyle name="Comma 10 8 7 2 2 3" xfId="10049" xr:uid="{6BC2228E-0C68-49AF-9D16-85CE1F08F839}"/>
    <cellStyle name="Comma 10 8 7 2 2 3 2" xfId="17754" xr:uid="{CCB2A24E-E6A5-46E3-B78D-4D6C9DB31413}"/>
    <cellStyle name="Comma 10 8 7 2 2 3 2 2" xfId="50506" xr:uid="{4473BA54-A9FA-494C-B9A3-F05C9B4DB9D6}"/>
    <cellStyle name="Comma 10 8 7 2 2 3 3" xfId="25461" xr:uid="{89ED7B7D-04D0-49AF-9BFC-28BE92EF1D51}"/>
    <cellStyle name="Comma 10 8 7 2 2 3 3 2" xfId="58212" xr:uid="{A0E6E89F-6704-4D75-A841-352DD7635827}"/>
    <cellStyle name="Comma 10 8 7 2 2 3 4" xfId="42801" xr:uid="{43CE325E-3D7B-43B6-A76D-8D2C6E902CAB}"/>
    <cellStyle name="Comma 10 8 7 2 2 3 5" xfId="33165" xr:uid="{0CC55596-6F83-4DD9-B9E3-A532EF5BBFFA}"/>
    <cellStyle name="Comma 10 8 7 2 2 4" xfId="11976" xr:uid="{8C767B4B-1484-4524-8695-5D21298DD0DE}"/>
    <cellStyle name="Comma 10 8 7 2 2 4 2" xfId="19681" xr:uid="{F65A5BD2-AC7C-47D6-A384-EFB6298AC4B7}"/>
    <cellStyle name="Comma 10 8 7 2 2 4 2 2" xfId="52433" xr:uid="{737FA1EF-4498-40BF-95F5-CFA3616D55F7}"/>
    <cellStyle name="Comma 10 8 7 2 2 4 3" xfId="27388" xr:uid="{1A509E4D-AD00-4296-B50F-5708D2DC2696}"/>
    <cellStyle name="Comma 10 8 7 2 2 4 3 2" xfId="60139" xr:uid="{DB09C918-52AD-4230-A55F-2B8BAC6E6107}"/>
    <cellStyle name="Comma 10 8 7 2 2 4 4" xfId="44728" xr:uid="{D87DFAE7-B32C-4EA3-8BC7-AA105996E6F5}"/>
    <cellStyle name="Comma 10 8 7 2 2 4 5" xfId="35092" xr:uid="{950F29CF-5BCD-4FD9-8411-AB5B7D994FD3}"/>
    <cellStyle name="Comma 10 8 7 2 2 5" xfId="6193" xr:uid="{929A95EC-6059-43B0-98AB-6F80D0FA9408}"/>
    <cellStyle name="Comma 10 8 7 2 2 5 2" xfId="38945" xr:uid="{12FEABAC-2017-41D3-ADDA-D89A1B2DA326}"/>
    <cellStyle name="Comma 10 8 7 2 2 6" xfId="13905" xr:uid="{EA613F10-5671-4EC5-A9F3-682DFD29EB71}"/>
    <cellStyle name="Comma 10 8 7 2 2 6 2" xfId="46657" xr:uid="{B967BD05-5737-45F9-A1F8-E34127E033B3}"/>
    <cellStyle name="Comma 10 8 7 2 2 7" xfId="21612" xr:uid="{FDB5F93F-6C18-4417-8C5A-9C90BE759D56}"/>
    <cellStyle name="Comma 10 8 7 2 2 7 2" xfId="54363" xr:uid="{BEC220E9-BCA5-4979-91FD-1AC3626F81A4}"/>
    <cellStyle name="Comma 10 8 7 2 2 8" xfId="37018" xr:uid="{435ECBCA-7C73-4069-AEB4-186CF6021C71}"/>
    <cellStyle name="Comma 10 8 7 2 2 9" xfId="29316" xr:uid="{3607FB90-A2CF-4415-80CE-9525F1B865F4}"/>
    <cellStyle name="Comma 10 8 7 2 3" xfId="7283" xr:uid="{3879F644-6AD6-4C9A-B8EB-38BE1319DA84}"/>
    <cellStyle name="Comma 10 8 7 2 3 2" xfId="14988" xr:uid="{6527F2BE-721A-47D6-9619-48BB67E59A6B}"/>
    <cellStyle name="Comma 10 8 7 2 3 2 2" xfId="47740" xr:uid="{2B93C79E-15D4-4D7F-81BD-4914350D3597}"/>
    <cellStyle name="Comma 10 8 7 2 3 3" xfId="22695" xr:uid="{4DC61EEF-4BE7-4DE1-9F2B-EC33FA2043E0}"/>
    <cellStyle name="Comma 10 8 7 2 3 3 2" xfId="55446" xr:uid="{2C1D57A0-DDFE-459C-A3E7-05324FE1E44B}"/>
    <cellStyle name="Comma 10 8 7 2 3 4" xfId="40035" xr:uid="{430D064B-9C3D-440D-A052-B11C9E2E93E5}"/>
    <cellStyle name="Comma 10 8 7 2 3 5" xfId="30399" xr:uid="{43BE00CE-C2BC-4555-8499-9CB6BFFF12DE}"/>
    <cellStyle name="Comma 10 8 7 2 4" xfId="9208" xr:uid="{14437A83-5426-4189-BA58-AF7C9F1AFB68}"/>
    <cellStyle name="Comma 10 8 7 2 4 2" xfId="16913" xr:uid="{40654D7D-B466-4773-B819-0C0514E98AF7}"/>
    <cellStyle name="Comma 10 8 7 2 4 2 2" xfId="49665" xr:uid="{AC22182E-4FEE-4D37-8CDA-51715F03BD0D}"/>
    <cellStyle name="Comma 10 8 7 2 4 3" xfId="24620" xr:uid="{7FBBCB8B-6B4A-4723-8010-C9AE2AE2DB0B}"/>
    <cellStyle name="Comma 10 8 7 2 4 3 2" xfId="57371" xr:uid="{3062BDF2-C25A-4B19-B041-CB74AB82D868}"/>
    <cellStyle name="Comma 10 8 7 2 4 4" xfId="41960" xr:uid="{22D2D70F-B929-49AB-8E97-3B7BAB74043B}"/>
    <cellStyle name="Comma 10 8 7 2 4 5" xfId="32324" xr:uid="{EDF7CF9F-BD24-4EFD-93DF-07E3550CFEA8}"/>
    <cellStyle name="Comma 10 8 7 2 5" xfId="11135" xr:uid="{DD46C04C-52B9-4704-85E6-7CDEC8F4BA7C}"/>
    <cellStyle name="Comma 10 8 7 2 5 2" xfId="18840" xr:uid="{0DFDB189-1EF6-4A69-82C7-70F0AA400D68}"/>
    <cellStyle name="Comma 10 8 7 2 5 2 2" xfId="51592" xr:uid="{3BC88FE6-9A32-480C-A2A6-3E54E6B5CF2E}"/>
    <cellStyle name="Comma 10 8 7 2 5 3" xfId="26547" xr:uid="{0C56758C-D593-4FCE-BD76-70E9C8419BEC}"/>
    <cellStyle name="Comma 10 8 7 2 5 3 2" xfId="59298" xr:uid="{65D0BE99-D6CE-4AC1-90D0-C34A8192A450}"/>
    <cellStyle name="Comma 10 8 7 2 5 4" xfId="43887" xr:uid="{211344A9-12EE-4C15-BF99-51C7C8574681}"/>
    <cellStyle name="Comma 10 8 7 2 5 5" xfId="34251" xr:uid="{B15A6EE6-36A9-473F-A175-587155EA77BE}"/>
    <cellStyle name="Comma 10 8 7 2 6" xfId="5352" xr:uid="{3DF3EDBE-0BE8-47F3-8481-9953B573E941}"/>
    <cellStyle name="Comma 10 8 7 2 6 2" xfId="38104" xr:uid="{C1249EF2-533F-4992-88F2-A723703EAA94}"/>
    <cellStyle name="Comma 10 8 7 2 7" xfId="13064" xr:uid="{9536AD10-4627-4122-B3EC-4792614C0754}"/>
    <cellStyle name="Comma 10 8 7 2 7 2" xfId="45816" xr:uid="{1A313693-2829-4B93-861B-13AB9B492F2E}"/>
    <cellStyle name="Comma 10 8 7 2 8" xfId="20771" xr:uid="{9B3987D9-99DA-48F7-81A0-81C189F53216}"/>
    <cellStyle name="Comma 10 8 7 2 8 2" xfId="53522" xr:uid="{1662593B-1EB7-4B53-9CC4-4363C6748579}"/>
    <cellStyle name="Comma 10 8 7 2 9" xfId="36177" xr:uid="{A33CAC46-D509-4919-A861-F54D0ED86EB2}"/>
    <cellStyle name="Comma 10 8 7 3" xfId="3811" xr:uid="{6EBE1370-D9F0-4DCF-BC4A-A5BC763708CA}"/>
    <cellStyle name="Comma 10 8 7 3 2" xfId="7679" xr:uid="{220506FA-79C7-481A-B3E5-03843801B9FF}"/>
    <cellStyle name="Comma 10 8 7 3 2 2" xfId="15384" xr:uid="{CC8A829C-1107-49DE-A20E-5F053ED9E2F6}"/>
    <cellStyle name="Comma 10 8 7 3 2 2 2" xfId="48136" xr:uid="{AD5D7A3E-0ED2-4846-818C-5F06B878AE88}"/>
    <cellStyle name="Comma 10 8 7 3 2 3" xfId="23091" xr:uid="{6A85A397-B89D-4AD8-9CF1-51A968F694D6}"/>
    <cellStyle name="Comma 10 8 7 3 2 3 2" xfId="55842" xr:uid="{981A8AB3-3F51-4555-8E7C-022245087888}"/>
    <cellStyle name="Comma 10 8 7 3 2 4" xfId="40431" xr:uid="{8AAB5742-DC20-4257-8466-61CC78DB33CF}"/>
    <cellStyle name="Comma 10 8 7 3 2 5" xfId="30795" xr:uid="{9BDA01A7-FE6D-473D-AA03-C699992E1889}"/>
    <cellStyle name="Comma 10 8 7 3 3" xfId="9604" xr:uid="{ED396FF1-89DE-4ED6-9A00-63C2D011EEA9}"/>
    <cellStyle name="Comma 10 8 7 3 3 2" xfId="17309" xr:uid="{B965F7E2-772A-4DDF-8358-5125C48C4DD6}"/>
    <cellStyle name="Comma 10 8 7 3 3 2 2" xfId="50061" xr:uid="{9D25E117-FB28-4C79-A817-5F3CCFFD131B}"/>
    <cellStyle name="Comma 10 8 7 3 3 3" xfId="25016" xr:uid="{7CDBF2B4-D0B5-492A-935A-5F51081485F4}"/>
    <cellStyle name="Comma 10 8 7 3 3 3 2" xfId="57767" xr:uid="{2749CDB3-ACE6-42EF-AE80-79255AC916A0}"/>
    <cellStyle name="Comma 10 8 7 3 3 4" xfId="42356" xr:uid="{50749783-1825-4253-9379-5AE7C194DC40}"/>
    <cellStyle name="Comma 10 8 7 3 3 5" xfId="32720" xr:uid="{637DE5B0-385E-400C-B040-6F9038CF6452}"/>
    <cellStyle name="Comma 10 8 7 3 4" xfId="11531" xr:uid="{C5D06991-88F6-49F9-B343-0F365F394475}"/>
    <cellStyle name="Comma 10 8 7 3 4 2" xfId="19236" xr:uid="{C296754A-DD94-4BD6-844A-8C15976B49E8}"/>
    <cellStyle name="Comma 10 8 7 3 4 2 2" xfId="51988" xr:uid="{0FEA367C-20D0-40BB-8F21-5B1D624BF61B}"/>
    <cellStyle name="Comma 10 8 7 3 4 3" xfId="26943" xr:uid="{173322BB-FC01-4C13-BD6C-193EFB965886}"/>
    <cellStyle name="Comma 10 8 7 3 4 3 2" xfId="59694" xr:uid="{226B86B5-9930-4BBA-B410-D0CC8F230D2C}"/>
    <cellStyle name="Comma 10 8 7 3 4 4" xfId="44283" xr:uid="{FFF74106-2AC0-4FDD-9B1D-81C1E40FCB8B}"/>
    <cellStyle name="Comma 10 8 7 3 4 5" xfId="34647" xr:uid="{5D9F0DB6-7362-4EB9-9ED3-EE9DDD00725E}"/>
    <cellStyle name="Comma 10 8 7 3 5" xfId="5748" xr:uid="{67E80402-17D2-4682-AD1E-F1988CE3EFD4}"/>
    <cellStyle name="Comma 10 8 7 3 5 2" xfId="38500" xr:uid="{154A6B03-2146-4A35-8101-A6B57934D810}"/>
    <cellStyle name="Comma 10 8 7 3 6" xfId="13460" xr:uid="{488C4AF2-620C-4E4B-8070-7328DBB9EAF4}"/>
    <cellStyle name="Comma 10 8 7 3 6 2" xfId="46212" xr:uid="{604B76A5-9BD9-442D-926D-C9E2A3D3B51F}"/>
    <cellStyle name="Comma 10 8 7 3 7" xfId="21167" xr:uid="{F2A7CFCC-0627-43B9-92E7-C0FC7E7CE94D}"/>
    <cellStyle name="Comma 10 8 7 3 7 2" xfId="53918" xr:uid="{AF87A787-278B-48D1-9A88-575D0569F061}"/>
    <cellStyle name="Comma 10 8 7 3 8" xfId="36573" xr:uid="{ED677D88-53AE-442D-A00A-94B2DE735874}"/>
    <cellStyle name="Comma 10 8 7 3 9" xfId="28871" xr:uid="{D2101675-BEDF-4D75-88B8-F1B4208DBC2F}"/>
    <cellStyle name="Comma 10 8 7 4" xfId="6922" xr:uid="{21881F93-D944-4084-A67C-C7806019CF79}"/>
    <cellStyle name="Comma 10 8 7 4 2" xfId="14630" xr:uid="{F2E1EC9B-8AA9-4BD7-A638-02DBCCCF6CB2}"/>
    <cellStyle name="Comma 10 8 7 4 2 2" xfId="47382" xr:uid="{8BEE8822-3B84-4D7A-96E8-B022933EDD56}"/>
    <cellStyle name="Comma 10 8 7 4 3" xfId="22337" xr:uid="{82F2F820-37A1-4854-A6C1-E73F7F7E653E}"/>
    <cellStyle name="Comma 10 8 7 4 3 2" xfId="55088" xr:uid="{B2FDAD27-42C3-4B0F-A019-851C4A416E3C}"/>
    <cellStyle name="Comma 10 8 7 4 4" xfId="39674" xr:uid="{B5B57E3B-3ACE-48C1-89AB-6FFAC39CFABB}"/>
    <cellStyle name="Comma 10 8 7 4 5" xfId="30041" xr:uid="{7EEA6011-B7F0-4E98-BF95-8C73B7C47C0E}"/>
    <cellStyle name="Comma 10 8 7 5" xfId="8849" xr:uid="{1C75F1AE-8ECA-4284-B5F0-B017D4B6A1CB}"/>
    <cellStyle name="Comma 10 8 7 5 2" xfId="16554" xr:uid="{29CCC1E7-6958-4018-B201-FD0AB581D3A9}"/>
    <cellStyle name="Comma 10 8 7 5 2 2" xfId="49306" xr:uid="{140598D0-78B6-4EC0-8273-D834A152B35F}"/>
    <cellStyle name="Comma 10 8 7 5 3" xfId="24261" xr:uid="{FEBA5AEC-4A1C-4DFA-9311-BD2C39E39A56}"/>
    <cellStyle name="Comma 10 8 7 5 3 2" xfId="57012" xr:uid="{16227CCB-CE3D-46E6-A598-91144D79715C}"/>
    <cellStyle name="Comma 10 8 7 5 4" xfId="41601" xr:uid="{A0FCB648-8C17-4149-9D98-A066A9158A55}"/>
    <cellStyle name="Comma 10 8 7 5 5" xfId="31965" xr:uid="{80500A2A-CFDA-495A-9FBB-84DCC82AA5BD}"/>
    <cellStyle name="Comma 10 8 7 6" xfId="10775" xr:uid="{28B3020D-4860-4D7A-BE62-6C19BC6D6F98}"/>
    <cellStyle name="Comma 10 8 7 6 2" xfId="18480" xr:uid="{EA09D921-ABDD-481B-8822-588D06001B71}"/>
    <cellStyle name="Comma 10 8 7 6 2 2" xfId="51232" xr:uid="{CDCEE13B-B355-4B1F-A911-F60C1B936D18}"/>
    <cellStyle name="Comma 10 8 7 6 3" xfId="26187" xr:uid="{3A00C4AC-567A-45DD-BD59-D4C3005DE4D6}"/>
    <cellStyle name="Comma 10 8 7 6 3 2" xfId="58938" xr:uid="{5EC540CC-994E-47A8-B870-10F0E2C528C9}"/>
    <cellStyle name="Comma 10 8 7 6 4" xfId="43527" xr:uid="{191C6E5C-06BB-4979-90D3-DE166B67322F}"/>
    <cellStyle name="Comma 10 8 7 6 5" xfId="33891" xr:uid="{CE197C0E-1E20-4219-99DE-B5CD9D2235DA}"/>
    <cellStyle name="Comma 10 8 7 7" xfId="4993" xr:uid="{A21820F1-70A2-4AC3-9C16-0E98ABAD8B0D}"/>
    <cellStyle name="Comma 10 8 7 7 2" xfId="37745" xr:uid="{AA411ACB-C4DF-4CD2-9B45-3D124CDD0D7B}"/>
    <cellStyle name="Comma 10 8 7 8" xfId="12705" xr:uid="{970B0780-9FB9-4080-8B65-154AE9EB25C5}"/>
    <cellStyle name="Comma 10 8 7 8 2" xfId="45457" xr:uid="{7C52F7AE-D3AB-41FA-85FF-12B68FD2DAD6}"/>
    <cellStyle name="Comma 10 8 7 9" xfId="20413" xr:uid="{4C7EB7D7-624E-43AB-99B1-1342B3E74DD7}"/>
    <cellStyle name="Comma 10 8 7 9 2" xfId="53164" xr:uid="{CC6271EA-B1C7-4195-9F4F-BEFB08E005A1}"/>
    <cellStyle name="Comma 10 8 8" xfId="779" xr:uid="{C1CE7ACE-2A62-405A-8024-A94A04F8C68A}"/>
    <cellStyle name="Comma 10 8 8 10" xfId="35820" xr:uid="{820FF03A-9058-408B-91D3-73361BB81686}"/>
    <cellStyle name="Comma 10 8 8 11" xfId="28118" xr:uid="{FFCEB45C-8A3E-472F-A08F-F46F52F51568}"/>
    <cellStyle name="Comma 10 8 8 12" xfId="3007" xr:uid="{F5F0206A-E8FD-4D27-8943-1CA1D53DCAF1}"/>
    <cellStyle name="Comma 10 8 8 13" xfId="60591" xr:uid="{8AA64319-C7E6-421B-A617-6A713C9FCECF}"/>
    <cellStyle name="Comma 10 8 8 2" xfId="2291" xr:uid="{BE197005-E430-4940-8824-AACED38FB960}"/>
    <cellStyle name="Comma 10 8 8 2 10" xfId="28476" xr:uid="{78F2FF53-B2B4-4C6B-8297-8E5C400EF186}"/>
    <cellStyle name="Comma 10 8 8 2 11" xfId="3416" xr:uid="{5D4EB36C-E78A-4991-8D9C-B909AFF73E1B}"/>
    <cellStyle name="Comma 10 8 8 2 12" xfId="61307" xr:uid="{5650DC0F-2D4D-4001-9E4A-F735C142AEEF}"/>
    <cellStyle name="Comma 10 8 8 2 2" xfId="4262" xr:uid="{DCD77E69-E270-4C6A-B4FB-9C9EF13B27DF}"/>
    <cellStyle name="Comma 10 8 8 2 2 2" xfId="8125" xr:uid="{55872D6E-986D-4132-8599-16F8555F8318}"/>
    <cellStyle name="Comma 10 8 8 2 2 2 2" xfId="15830" xr:uid="{BE848501-F98C-4882-A0E0-2389DF5846AB}"/>
    <cellStyle name="Comma 10 8 8 2 2 2 2 2" xfId="48582" xr:uid="{23B0915E-FB03-48EE-9649-E5072EDF2921}"/>
    <cellStyle name="Comma 10 8 8 2 2 2 3" xfId="23537" xr:uid="{8E231E8F-1900-448B-8A09-8F1C7078AC65}"/>
    <cellStyle name="Comma 10 8 8 2 2 2 3 2" xfId="56288" xr:uid="{A9BE3240-549F-4843-8A3A-D0B1FC46E7F7}"/>
    <cellStyle name="Comma 10 8 8 2 2 2 4" xfId="40877" xr:uid="{5FC994FF-E577-4A2B-A8D9-2EF0F511F8DD}"/>
    <cellStyle name="Comma 10 8 8 2 2 2 5" xfId="31241" xr:uid="{A1CB653B-C757-48AF-BAA2-C5CBFFB25683}"/>
    <cellStyle name="Comma 10 8 8 2 2 3" xfId="10050" xr:uid="{38EE0E89-2A53-4534-BBB1-8E7E8CDEB694}"/>
    <cellStyle name="Comma 10 8 8 2 2 3 2" xfId="17755" xr:uid="{108F4097-20C3-410A-94A4-D76CB4F4FA43}"/>
    <cellStyle name="Comma 10 8 8 2 2 3 2 2" xfId="50507" xr:uid="{A4A8E916-3CC9-41A5-86D8-8A875A447665}"/>
    <cellStyle name="Comma 10 8 8 2 2 3 3" xfId="25462" xr:uid="{D8C0319F-F8F6-4B28-BA51-887AE419AAEE}"/>
    <cellStyle name="Comma 10 8 8 2 2 3 3 2" xfId="58213" xr:uid="{63289E02-44B5-4B65-BE7B-59E0439EB723}"/>
    <cellStyle name="Comma 10 8 8 2 2 3 4" xfId="42802" xr:uid="{A5F20492-7953-461B-9D98-2F927235C273}"/>
    <cellStyle name="Comma 10 8 8 2 2 3 5" xfId="33166" xr:uid="{7678C272-835F-4762-BBCD-B742F1A2567D}"/>
    <cellStyle name="Comma 10 8 8 2 2 4" xfId="11977" xr:uid="{15A65E2E-A9D1-4361-B25F-6624301C5B39}"/>
    <cellStyle name="Comma 10 8 8 2 2 4 2" xfId="19682" xr:uid="{8B447A7A-12D6-4184-A906-CF88436581EA}"/>
    <cellStyle name="Comma 10 8 8 2 2 4 2 2" xfId="52434" xr:uid="{A58744B9-D174-4FF5-9297-934A24303FC4}"/>
    <cellStyle name="Comma 10 8 8 2 2 4 3" xfId="27389" xr:uid="{001C8568-1CB0-421E-BF6E-5DFFFC4E50BD}"/>
    <cellStyle name="Comma 10 8 8 2 2 4 3 2" xfId="60140" xr:uid="{DD5C6D66-F20E-4289-9614-679FE1514C0F}"/>
    <cellStyle name="Comma 10 8 8 2 2 4 4" xfId="44729" xr:uid="{19B4DE1C-062A-498D-80AD-0207DDA8EFF6}"/>
    <cellStyle name="Comma 10 8 8 2 2 4 5" xfId="35093" xr:uid="{CC2595D7-9957-4556-A2AF-534B61317ABE}"/>
    <cellStyle name="Comma 10 8 8 2 2 5" xfId="6194" xr:uid="{1CCE4939-BBCD-4817-949F-331BCC0FE0ED}"/>
    <cellStyle name="Comma 10 8 8 2 2 5 2" xfId="38946" xr:uid="{2A3C00DD-1E1D-4EA5-93F0-DA62339AF756}"/>
    <cellStyle name="Comma 10 8 8 2 2 6" xfId="13906" xr:uid="{AC28049D-7638-4405-8AAC-28B4B05BE07A}"/>
    <cellStyle name="Comma 10 8 8 2 2 6 2" xfId="46658" xr:uid="{D36852EB-3811-4824-8F9B-30107C048504}"/>
    <cellStyle name="Comma 10 8 8 2 2 7" xfId="21613" xr:uid="{81BF5172-501B-4035-9A0E-68A7E9BC93F6}"/>
    <cellStyle name="Comma 10 8 8 2 2 7 2" xfId="54364" xr:uid="{974D7240-E347-44EB-9DBC-E6A562CCF038}"/>
    <cellStyle name="Comma 10 8 8 2 2 8" xfId="37019" xr:uid="{C10B53F6-DFCA-413F-B99D-0D6251246AB4}"/>
    <cellStyle name="Comma 10 8 8 2 2 9" xfId="29317" xr:uid="{ADE02B62-3E0B-4193-B40D-B74E058B594D}"/>
    <cellStyle name="Comma 10 8 8 2 3" xfId="7284" xr:uid="{0D35FEB7-A5F5-4342-9D8D-AF2392338787}"/>
    <cellStyle name="Comma 10 8 8 2 3 2" xfId="14989" xr:uid="{D9640296-AFC6-488B-B51B-1F5CAE315324}"/>
    <cellStyle name="Comma 10 8 8 2 3 2 2" xfId="47741" xr:uid="{1BE7EAFE-536C-4C73-8FAA-187A261F7F3E}"/>
    <cellStyle name="Comma 10 8 8 2 3 3" xfId="22696" xr:uid="{5B911869-D2D5-4560-8BB9-93D9D966922F}"/>
    <cellStyle name="Comma 10 8 8 2 3 3 2" xfId="55447" xr:uid="{3FEBE19E-5A9B-4BE3-A2C1-3EAE39FC7F48}"/>
    <cellStyle name="Comma 10 8 8 2 3 4" xfId="40036" xr:uid="{B47223C3-AD3E-4259-B636-4D91C0B7CE81}"/>
    <cellStyle name="Comma 10 8 8 2 3 5" xfId="30400" xr:uid="{91364963-B4A1-4B69-9EBA-9AD235B5A9E4}"/>
    <cellStyle name="Comma 10 8 8 2 4" xfId="9209" xr:uid="{7A6A0DDB-0806-4FE2-8C04-78CB4B0BB881}"/>
    <cellStyle name="Comma 10 8 8 2 4 2" xfId="16914" xr:uid="{353512CE-A61E-49B0-8FC7-3ADDE17ACEAA}"/>
    <cellStyle name="Comma 10 8 8 2 4 2 2" xfId="49666" xr:uid="{8356F82C-6AD5-4F99-8C2C-2A95695C5492}"/>
    <cellStyle name="Comma 10 8 8 2 4 3" xfId="24621" xr:uid="{07E51992-C3B5-4F21-9F3A-6B26AD055FB3}"/>
    <cellStyle name="Comma 10 8 8 2 4 3 2" xfId="57372" xr:uid="{C891C2E5-3434-46CD-8AA6-0AA10CF3CD95}"/>
    <cellStyle name="Comma 10 8 8 2 4 4" xfId="41961" xr:uid="{7D7EE74E-D5B9-4135-BA30-BEA1A3121C1D}"/>
    <cellStyle name="Comma 10 8 8 2 4 5" xfId="32325" xr:uid="{DBA91C50-1C4D-45E1-A041-AD2A1561EFD0}"/>
    <cellStyle name="Comma 10 8 8 2 5" xfId="11136" xr:uid="{341A03E5-127E-4461-9554-2B1E1770720A}"/>
    <cellStyle name="Comma 10 8 8 2 5 2" xfId="18841" xr:uid="{03EC632C-4F63-4A55-83D3-0EADFFFA90E7}"/>
    <cellStyle name="Comma 10 8 8 2 5 2 2" xfId="51593" xr:uid="{AFEB2EF9-6467-4F79-87BF-8DAD499E8C3F}"/>
    <cellStyle name="Comma 10 8 8 2 5 3" xfId="26548" xr:uid="{6DD3E88C-9A25-4985-B829-09F372AF1207}"/>
    <cellStyle name="Comma 10 8 8 2 5 3 2" xfId="59299" xr:uid="{7CABC358-160F-4DB1-A25C-4220B74F96EA}"/>
    <cellStyle name="Comma 10 8 8 2 5 4" xfId="43888" xr:uid="{12EF5517-D4E1-4862-AD52-016FFD3E39B8}"/>
    <cellStyle name="Comma 10 8 8 2 5 5" xfId="34252" xr:uid="{6253C356-FF4C-49D9-8914-B2595BC6B299}"/>
    <cellStyle name="Comma 10 8 8 2 6" xfId="5353" xr:uid="{0C0F52B9-4110-481A-B6C6-F6D9552275E8}"/>
    <cellStyle name="Comma 10 8 8 2 6 2" xfId="38105" xr:uid="{615F73AA-579E-4A6C-B6E2-E1F70C752805}"/>
    <cellStyle name="Comma 10 8 8 2 7" xfId="13065" xr:uid="{E1193456-4617-4ECB-834E-0638A62ADA9D}"/>
    <cellStyle name="Comma 10 8 8 2 7 2" xfId="45817" xr:uid="{718250C0-AE66-45ED-ABC6-0C9F575914CE}"/>
    <cellStyle name="Comma 10 8 8 2 8" xfId="20772" xr:uid="{2B58AFC8-ED99-4837-BF60-0F4FBFB95FD8}"/>
    <cellStyle name="Comma 10 8 8 2 8 2" xfId="53523" xr:uid="{4B28FFC8-1638-48D1-99A7-466138E1BF9E}"/>
    <cellStyle name="Comma 10 8 8 2 9" xfId="36178" xr:uid="{86C187ED-A245-423F-8687-3940CCF25BEE}"/>
    <cellStyle name="Comma 10 8 8 3" xfId="3812" xr:uid="{D24BDCE2-1E8D-4278-A8A7-332F7BAB77F7}"/>
    <cellStyle name="Comma 10 8 8 3 2" xfId="7680" xr:uid="{949880BA-AE88-48C7-B5F9-955660D3EE3F}"/>
    <cellStyle name="Comma 10 8 8 3 2 2" xfId="15385" xr:uid="{81128E98-1CE2-4E22-B56B-88FDDF801D56}"/>
    <cellStyle name="Comma 10 8 8 3 2 2 2" xfId="48137" xr:uid="{DA58D931-9E98-492A-A759-D950EB4870C4}"/>
    <cellStyle name="Comma 10 8 8 3 2 3" xfId="23092" xr:uid="{BAF8F050-BC44-4972-990A-8721459076B7}"/>
    <cellStyle name="Comma 10 8 8 3 2 3 2" xfId="55843" xr:uid="{1AA85208-3BF5-48AC-B35F-FFC502C3E70E}"/>
    <cellStyle name="Comma 10 8 8 3 2 4" xfId="40432" xr:uid="{5F59D05F-2C8C-42F4-BE76-1E95AB360AE5}"/>
    <cellStyle name="Comma 10 8 8 3 2 5" xfId="30796" xr:uid="{FBFEAB6E-39D9-4FD7-B588-50F1CABA8885}"/>
    <cellStyle name="Comma 10 8 8 3 3" xfId="9605" xr:uid="{787E7D55-7560-4D92-BBAE-590F196B76DB}"/>
    <cellStyle name="Comma 10 8 8 3 3 2" xfId="17310" xr:uid="{B0F23D0A-D429-4A94-900C-896119885E9F}"/>
    <cellStyle name="Comma 10 8 8 3 3 2 2" xfId="50062" xr:uid="{3D2CE112-A26B-4E64-859B-109881681B8A}"/>
    <cellStyle name="Comma 10 8 8 3 3 3" xfId="25017" xr:uid="{AFBEB361-233D-47D9-B5D0-F0796B2B6AB1}"/>
    <cellStyle name="Comma 10 8 8 3 3 3 2" xfId="57768" xr:uid="{4669767A-9360-4B4A-B1FA-153DDBA6D435}"/>
    <cellStyle name="Comma 10 8 8 3 3 4" xfId="42357" xr:uid="{1DE6A3CC-9C70-415D-A65C-01CAE5E2582B}"/>
    <cellStyle name="Comma 10 8 8 3 3 5" xfId="32721" xr:uid="{5F69AADC-4DCD-4720-A96C-910300DE9E6D}"/>
    <cellStyle name="Comma 10 8 8 3 4" xfId="11532" xr:uid="{EA8FE1EA-E271-45D2-A514-0624CD0F09E2}"/>
    <cellStyle name="Comma 10 8 8 3 4 2" xfId="19237" xr:uid="{76737D74-6BA3-4577-8A28-15D4DF5A7C39}"/>
    <cellStyle name="Comma 10 8 8 3 4 2 2" xfId="51989" xr:uid="{DFDE9B8C-F17F-4E3D-AB1D-6CFF091E1987}"/>
    <cellStyle name="Comma 10 8 8 3 4 3" xfId="26944" xr:uid="{5DA7B490-2CE1-40DB-A20A-EF35F8084BC1}"/>
    <cellStyle name="Comma 10 8 8 3 4 3 2" xfId="59695" xr:uid="{27A7009E-E486-43EB-9019-2E1556223CAF}"/>
    <cellStyle name="Comma 10 8 8 3 4 4" xfId="44284" xr:uid="{D0B28900-71E5-4AE4-A253-17C0C170B0B9}"/>
    <cellStyle name="Comma 10 8 8 3 4 5" xfId="34648" xr:uid="{3567C83D-E484-4270-A2FB-8247E71D27BF}"/>
    <cellStyle name="Comma 10 8 8 3 5" xfId="5749" xr:uid="{7B74941C-7B62-4EF2-B577-0348AE14A994}"/>
    <cellStyle name="Comma 10 8 8 3 5 2" xfId="38501" xr:uid="{D56D54E7-7CB2-44B9-A479-AC6DFD0B2BE4}"/>
    <cellStyle name="Comma 10 8 8 3 6" xfId="13461" xr:uid="{8DCF6F56-AA55-4B70-B154-8DB3E615677A}"/>
    <cellStyle name="Comma 10 8 8 3 6 2" xfId="46213" xr:uid="{3ADC4B9C-C135-44E5-A307-7FCEE194284B}"/>
    <cellStyle name="Comma 10 8 8 3 7" xfId="21168" xr:uid="{7214C0A1-2B90-42DE-A000-C95087F25E0E}"/>
    <cellStyle name="Comma 10 8 8 3 7 2" xfId="53919" xr:uid="{E0CCE7E3-6A24-4450-976E-CFE7604BEF8B}"/>
    <cellStyle name="Comma 10 8 8 3 8" xfId="36574" xr:uid="{482708A9-91C6-426A-8AAD-CC61A88FEA46}"/>
    <cellStyle name="Comma 10 8 8 3 9" xfId="28872" xr:uid="{ADA1BA19-35A9-45EB-A0D6-E1FE8706A01A}"/>
    <cellStyle name="Comma 10 8 8 4" xfId="6923" xr:uid="{75E16D3B-73D5-452A-A82A-22E8E38D2FD1}"/>
    <cellStyle name="Comma 10 8 8 4 2" xfId="14631" xr:uid="{1BBC53A3-F9E4-44C7-9DD3-ABC459EA68A1}"/>
    <cellStyle name="Comma 10 8 8 4 2 2" xfId="47383" xr:uid="{A7FC2BB0-0BAA-4446-8B9C-71E4C437CB3C}"/>
    <cellStyle name="Comma 10 8 8 4 3" xfId="22338" xr:uid="{485C02E6-0279-4954-9735-08BAB1EE3A99}"/>
    <cellStyle name="Comma 10 8 8 4 3 2" xfId="55089" xr:uid="{EB68E709-871E-4EC7-8AB1-5A846594E9AB}"/>
    <cellStyle name="Comma 10 8 8 4 4" xfId="39675" xr:uid="{54DC7628-F352-449D-96B9-6F532714DEEB}"/>
    <cellStyle name="Comma 10 8 8 4 5" xfId="30042" xr:uid="{F89FC3EE-51B5-4DED-9CD2-2193C1871ADC}"/>
    <cellStyle name="Comma 10 8 8 5" xfId="8850" xr:uid="{2811BA33-263E-428E-A652-1ED00E979042}"/>
    <cellStyle name="Comma 10 8 8 5 2" xfId="16555" xr:uid="{BE313A29-C268-42BC-860D-870E5128CDCF}"/>
    <cellStyle name="Comma 10 8 8 5 2 2" xfId="49307" xr:uid="{2344982C-4261-4C71-B22E-936BB80D7EC9}"/>
    <cellStyle name="Comma 10 8 8 5 3" xfId="24262" xr:uid="{0E53359F-5002-4D4E-8B36-BF29709D1429}"/>
    <cellStyle name="Comma 10 8 8 5 3 2" xfId="57013" xr:uid="{5DEEF37D-6BD6-4291-A01E-54A4BD1A236C}"/>
    <cellStyle name="Comma 10 8 8 5 4" xfId="41602" xr:uid="{CABD27AB-52A2-43B6-BF3B-87C0CC5D4F16}"/>
    <cellStyle name="Comma 10 8 8 5 5" xfId="31966" xr:uid="{EC1524D3-7BAB-4DB3-A8B8-EF3CFE008E68}"/>
    <cellStyle name="Comma 10 8 8 6" xfId="10776" xr:uid="{1EFBBDB4-5ABE-4B67-8D25-98A1D68CD507}"/>
    <cellStyle name="Comma 10 8 8 6 2" xfId="18481" xr:uid="{54E0A786-ED19-4C2B-AB20-B924A098A3BB}"/>
    <cellStyle name="Comma 10 8 8 6 2 2" xfId="51233" xr:uid="{AE3FE1C7-7A45-4951-B0EF-C41F296EA0AF}"/>
    <cellStyle name="Comma 10 8 8 6 3" xfId="26188" xr:uid="{52099D25-721E-4C90-A9BA-E487253F5B57}"/>
    <cellStyle name="Comma 10 8 8 6 3 2" xfId="58939" xr:uid="{2AE2D63D-2994-4150-887B-A13E03F0F58E}"/>
    <cellStyle name="Comma 10 8 8 6 4" xfId="43528" xr:uid="{EDD65EC2-03D9-4FE2-9F26-7F9E413BF2A2}"/>
    <cellStyle name="Comma 10 8 8 6 5" xfId="33892" xr:uid="{56AA0647-5AD2-4BF8-BDDE-86AB542314C7}"/>
    <cellStyle name="Comma 10 8 8 7" xfId="4994" xr:uid="{24D91302-4C17-4F06-ABDC-CF43E5544C36}"/>
    <cellStyle name="Comma 10 8 8 7 2" xfId="37746" xr:uid="{0DEAAC4F-40E6-45FA-B373-2F644EF293E7}"/>
    <cellStyle name="Comma 10 8 8 8" xfId="12706" xr:uid="{B7936A4E-A82A-40C2-AE4F-E008E919A623}"/>
    <cellStyle name="Comma 10 8 8 8 2" xfId="45458" xr:uid="{DE3B4355-CF1C-449F-A0A1-BFBDD4404E1C}"/>
    <cellStyle name="Comma 10 8 8 9" xfId="20414" xr:uid="{F33ABB39-C0F8-46EB-87AB-B7991BB6B2F0}"/>
    <cellStyle name="Comma 10 8 8 9 2" xfId="53165" xr:uid="{BB8C76D8-C009-4A09-90E5-E429FCD74F9E}"/>
    <cellStyle name="Comma 10 8 9" xfId="780" xr:uid="{1B05DBDD-2976-4FEA-B9E0-057FDCD1A21D}"/>
    <cellStyle name="Comma 10 8 9 10" xfId="35821" xr:uid="{58635836-1E01-496E-975D-388A14B39E65}"/>
    <cellStyle name="Comma 10 8 9 11" xfId="28119" xr:uid="{E572516F-2001-441D-B71E-78C546FBA8B2}"/>
    <cellStyle name="Comma 10 8 9 12" xfId="3008" xr:uid="{27D7DFA1-BDE4-4FE8-9DF5-F813E15751F1}"/>
    <cellStyle name="Comma 10 8 9 13" xfId="60592" xr:uid="{D87C810E-AA10-4709-BBA3-C24D79A1D2F0}"/>
    <cellStyle name="Comma 10 8 9 2" xfId="2292" xr:uid="{ADA69A12-9131-4C1D-9C5E-DF7818FBC571}"/>
    <cellStyle name="Comma 10 8 9 2 10" xfId="28477" xr:uid="{C42AD16F-1700-482D-9ECC-6CD9A0D73508}"/>
    <cellStyle name="Comma 10 8 9 2 11" xfId="3417" xr:uid="{92298D39-78A5-4C3E-8EFB-697C7BECDDCF}"/>
    <cellStyle name="Comma 10 8 9 2 12" xfId="61308" xr:uid="{0678D1E8-30A3-4EE4-8F19-DD6365243591}"/>
    <cellStyle name="Comma 10 8 9 2 2" xfId="4263" xr:uid="{89AF2669-15F7-4439-BB92-372191744643}"/>
    <cellStyle name="Comma 10 8 9 2 2 2" xfId="8126" xr:uid="{387D5CB6-E1D1-4951-A923-C6BFFE03EB9D}"/>
    <cellStyle name="Comma 10 8 9 2 2 2 2" xfId="15831" xr:uid="{97D374E2-3BD7-440D-9E3C-84535F0638A1}"/>
    <cellStyle name="Comma 10 8 9 2 2 2 2 2" xfId="48583" xr:uid="{6E32C9C8-E65C-41FD-BDE3-51C3374FEF8F}"/>
    <cellStyle name="Comma 10 8 9 2 2 2 3" xfId="23538" xr:uid="{57434187-0B0B-466A-AF59-7419D32DF60C}"/>
    <cellStyle name="Comma 10 8 9 2 2 2 3 2" xfId="56289" xr:uid="{DB9CA6E1-4E9E-446C-A821-77E99C762BA4}"/>
    <cellStyle name="Comma 10 8 9 2 2 2 4" xfId="40878" xr:uid="{11533BDE-3A87-4A9A-BE91-FF60956844D1}"/>
    <cellStyle name="Comma 10 8 9 2 2 2 5" xfId="31242" xr:uid="{C23148E8-C3AB-46F2-8AB9-41642D324421}"/>
    <cellStyle name="Comma 10 8 9 2 2 3" xfId="10051" xr:uid="{01147326-4FDC-496E-9AA1-D338F6E9A20A}"/>
    <cellStyle name="Comma 10 8 9 2 2 3 2" xfId="17756" xr:uid="{2F4E8DD3-CF97-4BBB-8405-53045CD5C0DD}"/>
    <cellStyle name="Comma 10 8 9 2 2 3 2 2" xfId="50508" xr:uid="{6F1069D3-A7DF-4B0B-9DF7-2C4A33215040}"/>
    <cellStyle name="Comma 10 8 9 2 2 3 3" xfId="25463" xr:uid="{602E4315-04AB-4D12-97C5-A15CA19EAE42}"/>
    <cellStyle name="Comma 10 8 9 2 2 3 3 2" xfId="58214" xr:uid="{733BBADD-1E37-4524-8193-183CA5442146}"/>
    <cellStyle name="Comma 10 8 9 2 2 3 4" xfId="42803" xr:uid="{CB105C98-08A5-4CFE-A353-0C8E665390FF}"/>
    <cellStyle name="Comma 10 8 9 2 2 3 5" xfId="33167" xr:uid="{EFD2CF7D-3A11-40D9-B027-D2D3E58813F5}"/>
    <cellStyle name="Comma 10 8 9 2 2 4" xfId="11978" xr:uid="{577D6F1E-7A74-4FB7-8340-3CF58D158F48}"/>
    <cellStyle name="Comma 10 8 9 2 2 4 2" xfId="19683" xr:uid="{7F508C03-98CA-4533-99E4-7509D7BF00D4}"/>
    <cellStyle name="Comma 10 8 9 2 2 4 2 2" xfId="52435" xr:uid="{61DB8806-6671-4489-ABD1-DC0CF215EEA4}"/>
    <cellStyle name="Comma 10 8 9 2 2 4 3" xfId="27390" xr:uid="{492BF260-CADD-4058-BA8E-A3E1D5539EF9}"/>
    <cellStyle name="Comma 10 8 9 2 2 4 3 2" xfId="60141" xr:uid="{66DEFE60-96A8-4334-8EE4-FC224F370D99}"/>
    <cellStyle name="Comma 10 8 9 2 2 4 4" xfId="44730" xr:uid="{AE5FDB6D-A4EA-46F2-8DDD-92A651A58F7D}"/>
    <cellStyle name="Comma 10 8 9 2 2 4 5" xfId="35094" xr:uid="{CC1DB703-4CC0-48FF-8898-2F0E102383B1}"/>
    <cellStyle name="Comma 10 8 9 2 2 5" xfId="6195" xr:uid="{D6C33122-F71E-40B2-A841-1233AA8ADE70}"/>
    <cellStyle name="Comma 10 8 9 2 2 5 2" xfId="38947" xr:uid="{0D1D7DD8-5D0A-4D95-94B9-C7101D8743D0}"/>
    <cellStyle name="Comma 10 8 9 2 2 6" xfId="13907" xr:uid="{A4B517E0-2860-4B06-9732-915ECEEBFADA}"/>
    <cellStyle name="Comma 10 8 9 2 2 6 2" xfId="46659" xr:uid="{C16F79CF-3391-43FE-A44B-5A0FED553D71}"/>
    <cellStyle name="Comma 10 8 9 2 2 7" xfId="21614" xr:uid="{F5EAFFFF-4D26-41EF-9F94-36D8B6484E77}"/>
    <cellStyle name="Comma 10 8 9 2 2 7 2" xfId="54365" xr:uid="{7ECA648D-108E-4023-8756-F5EC182FE234}"/>
    <cellStyle name="Comma 10 8 9 2 2 8" xfId="37020" xr:uid="{B9E02180-BDBE-4A3E-87B5-10639594080C}"/>
    <cellStyle name="Comma 10 8 9 2 2 9" xfId="29318" xr:uid="{58CDDAB7-BC12-403D-B4B1-5C74792079D8}"/>
    <cellStyle name="Comma 10 8 9 2 3" xfId="7285" xr:uid="{D511A94D-2C59-4484-9AF1-DD8CFBEE204F}"/>
    <cellStyle name="Comma 10 8 9 2 3 2" xfId="14990" xr:uid="{014980F5-0044-46E1-86B9-B51836CE6F0C}"/>
    <cellStyle name="Comma 10 8 9 2 3 2 2" xfId="47742" xr:uid="{30C68B1D-7569-4D2D-885A-220AE15522CF}"/>
    <cellStyle name="Comma 10 8 9 2 3 3" xfId="22697" xr:uid="{C3A2983F-7EA2-460E-9766-23266FFD5077}"/>
    <cellStyle name="Comma 10 8 9 2 3 3 2" xfId="55448" xr:uid="{F3078CCA-D1ED-4794-9262-4C8CAE4565FF}"/>
    <cellStyle name="Comma 10 8 9 2 3 4" xfId="40037" xr:uid="{BCAF3517-6021-4A4F-AFE3-AC1519470C57}"/>
    <cellStyle name="Comma 10 8 9 2 3 5" xfId="30401" xr:uid="{ED84DB2E-1EBD-4F4E-AA6C-A3DA02FBCCB4}"/>
    <cellStyle name="Comma 10 8 9 2 4" xfId="9210" xr:uid="{0AE0D0B1-3657-4431-BFD0-0533200E55D5}"/>
    <cellStyle name="Comma 10 8 9 2 4 2" xfId="16915" xr:uid="{F586968C-1FAD-45B2-8B1E-B583D7342337}"/>
    <cellStyle name="Comma 10 8 9 2 4 2 2" xfId="49667" xr:uid="{29073E71-AE23-4D4E-93EE-886A841BA069}"/>
    <cellStyle name="Comma 10 8 9 2 4 3" xfId="24622" xr:uid="{4589C56E-8234-4313-881F-909EB78AEC0C}"/>
    <cellStyle name="Comma 10 8 9 2 4 3 2" xfId="57373" xr:uid="{BDEB9C68-BE99-4D16-8028-5EE81390E6F2}"/>
    <cellStyle name="Comma 10 8 9 2 4 4" xfId="41962" xr:uid="{AA2A1BB6-6264-403C-860D-06A3C6EBEF06}"/>
    <cellStyle name="Comma 10 8 9 2 4 5" xfId="32326" xr:uid="{3F8A60A4-B65F-4534-8DE0-1C0FDF42C82C}"/>
    <cellStyle name="Comma 10 8 9 2 5" xfId="11137" xr:uid="{50EC39B1-117D-4817-9E18-E62FE77BB3F9}"/>
    <cellStyle name="Comma 10 8 9 2 5 2" xfId="18842" xr:uid="{31330E24-6C01-4BB9-8B17-251F591E196E}"/>
    <cellStyle name="Comma 10 8 9 2 5 2 2" xfId="51594" xr:uid="{96135305-FC9D-40FC-A0B4-5E248E22DB1C}"/>
    <cellStyle name="Comma 10 8 9 2 5 3" xfId="26549" xr:uid="{7B8EEDE9-4809-495C-BE0F-28553BBFFBCD}"/>
    <cellStyle name="Comma 10 8 9 2 5 3 2" xfId="59300" xr:uid="{5F74BBE1-019C-4AF1-BBE6-07EA5C0B9BE6}"/>
    <cellStyle name="Comma 10 8 9 2 5 4" xfId="43889" xr:uid="{3035B894-0AD4-4006-B263-0A3650B1A973}"/>
    <cellStyle name="Comma 10 8 9 2 5 5" xfId="34253" xr:uid="{2B4629BC-3EC2-4813-B676-1E684C041DC0}"/>
    <cellStyle name="Comma 10 8 9 2 6" xfId="5354" xr:uid="{D02E8FDE-EC23-4F19-8267-1ED8FF7ECFB5}"/>
    <cellStyle name="Comma 10 8 9 2 6 2" xfId="38106" xr:uid="{80BC328F-CC78-4198-8C1B-C7F6564F8436}"/>
    <cellStyle name="Comma 10 8 9 2 7" xfId="13066" xr:uid="{B349D94C-05EE-4FAC-84A3-B1617F5AEF13}"/>
    <cellStyle name="Comma 10 8 9 2 7 2" xfId="45818" xr:uid="{A298173D-95A9-4049-9986-28AF47B2F46A}"/>
    <cellStyle name="Comma 10 8 9 2 8" xfId="20773" xr:uid="{DCC6F66E-CB4A-464A-9FBD-FE4B38B6D21F}"/>
    <cellStyle name="Comma 10 8 9 2 8 2" xfId="53524" xr:uid="{B9591B48-D231-4645-9930-E147CF369F75}"/>
    <cellStyle name="Comma 10 8 9 2 9" xfId="36179" xr:uid="{2C769CB4-D045-4D4F-8C93-A4F95E058168}"/>
    <cellStyle name="Comma 10 8 9 3" xfId="3813" xr:uid="{B7115117-ABEE-495D-8DD6-5C6D5E0664E4}"/>
    <cellStyle name="Comma 10 8 9 3 2" xfId="7681" xr:uid="{637478FC-992A-4D8D-8E77-0BEE273B00B6}"/>
    <cellStyle name="Comma 10 8 9 3 2 2" xfId="15386" xr:uid="{93EF167B-B0AC-4D74-A614-C470A3CCBA48}"/>
    <cellStyle name="Comma 10 8 9 3 2 2 2" xfId="48138" xr:uid="{BF2502E1-2539-465A-8EC9-3F50D195AD1A}"/>
    <cellStyle name="Comma 10 8 9 3 2 3" xfId="23093" xr:uid="{4CCB11F7-6FB4-47AE-9CF8-3C77F1BD5FB9}"/>
    <cellStyle name="Comma 10 8 9 3 2 3 2" xfId="55844" xr:uid="{10A70EA9-74AD-48BC-A8DF-3EE76B8CCD43}"/>
    <cellStyle name="Comma 10 8 9 3 2 4" xfId="40433" xr:uid="{04881295-C001-4669-9C8B-7C393CE2D272}"/>
    <cellStyle name="Comma 10 8 9 3 2 5" xfId="30797" xr:uid="{D45DF38B-5429-4501-A9E5-842132EC7B4F}"/>
    <cellStyle name="Comma 10 8 9 3 3" xfId="9606" xr:uid="{31D010F9-A048-4A47-8D10-7E6B1938DD1D}"/>
    <cellStyle name="Comma 10 8 9 3 3 2" xfId="17311" xr:uid="{B63E5E51-58FB-426D-A183-08DEA9DF32AF}"/>
    <cellStyle name="Comma 10 8 9 3 3 2 2" xfId="50063" xr:uid="{22BDF56B-6E9C-42A6-AD0A-BF6E5223FC77}"/>
    <cellStyle name="Comma 10 8 9 3 3 3" xfId="25018" xr:uid="{57C2DC1E-8122-4224-86C8-9076F61CB20F}"/>
    <cellStyle name="Comma 10 8 9 3 3 3 2" xfId="57769" xr:uid="{C88E7A98-80FB-4ED8-8E5D-88A971759C99}"/>
    <cellStyle name="Comma 10 8 9 3 3 4" xfId="42358" xr:uid="{DD5898A8-99E8-4EEA-B814-A3BDB5564E60}"/>
    <cellStyle name="Comma 10 8 9 3 3 5" xfId="32722" xr:uid="{3A428100-20EF-42BE-BA88-329754FC42EE}"/>
    <cellStyle name="Comma 10 8 9 3 4" xfId="11533" xr:uid="{F3682EDE-22E0-421E-8461-FE0CD6DB6FD1}"/>
    <cellStyle name="Comma 10 8 9 3 4 2" xfId="19238" xr:uid="{79C29061-5AD4-4DB3-9D1C-FAB31B7D84AD}"/>
    <cellStyle name="Comma 10 8 9 3 4 2 2" xfId="51990" xr:uid="{5EC3FFD3-47EC-4515-B95A-1040634748E4}"/>
    <cellStyle name="Comma 10 8 9 3 4 3" xfId="26945" xr:uid="{8D8B8B8B-2DB9-41B4-9438-45F1F9F19037}"/>
    <cellStyle name="Comma 10 8 9 3 4 3 2" xfId="59696" xr:uid="{67E9EB05-5E87-4540-B81A-6E3CD54F577E}"/>
    <cellStyle name="Comma 10 8 9 3 4 4" xfId="44285" xr:uid="{08B62F1E-AEF5-4ACC-9288-855D342346C9}"/>
    <cellStyle name="Comma 10 8 9 3 4 5" xfId="34649" xr:uid="{3CA6C98D-9BED-4BDE-9638-8D756B8395C6}"/>
    <cellStyle name="Comma 10 8 9 3 5" xfId="5750" xr:uid="{5CD016E6-A0B4-47BE-950F-45F448C99F25}"/>
    <cellStyle name="Comma 10 8 9 3 5 2" xfId="38502" xr:uid="{E8BE52DC-18D8-4A36-A985-BA8C9B992258}"/>
    <cellStyle name="Comma 10 8 9 3 6" xfId="13462" xr:uid="{CFD7AC57-0C9F-473D-876E-61064CF42636}"/>
    <cellStyle name="Comma 10 8 9 3 6 2" xfId="46214" xr:uid="{609E322E-6C89-487A-945D-E67ACBAC2E4B}"/>
    <cellStyle name="Comma 10 8 9 3 7" xfId="21169" xr:uid="{61B6F5B3-E60A-4BA7-8966-43A4C1406C4A}"/>
    <cellStyle name="Comma 10 8 9 3 7 2" xfId="53920" xr:uid="{B3EEB09A-3854-4FBE-BA48-211D2D101C25}"/>
    <cellStyle name="Comma 10 8 9 3 8" xfId="36575" xr:uid="{7D46AB15-B1F5-40AE-A094-449A47939A14}"/>
    <cellStyle name="Comma 10 8 9 3 9" xfId="28873" xr:uid="{74AC6B43-A1D5-4171-B62B-A99B4B191FA2}"/>
    <cellStyle name="Comma 10 8 9 4" xfId="6924" xr:uid="{8587BE54-915C-4973-B027-35388B424E41}"/>
    <cellStyle name="Comma 10 8 9 4 2" xfId="14632" xr:uid="{70B5B084-FC0E-40AF-8059-48E6ACC9ED75}"/>
    <cellStyle name="Comma 10 8 9 4 2 2" xfId="47384" xr:uid="{2CF8A7FD-8530-4B93-839A-EF5FA3E7565D}"/>
    <cellStyle name="Comma 10 8 9 4 3" xfId="22339" xr:uid="{C4B99330-8A19-4397-ABF4-1961088858EC}"/>
    <cellStyle name="Comma 10 8 9 4 3 2" xfId="55090" xr:uid="{303F72F8-7ABA-4CD8-8D38-A78226D4CAEA}"/>
    <cellStyle name="Comma 10 8 9 4 4" xfId="39676" xr:uid="{9B23D3FE-C462-480F-91AD-F0E12A1A7ECF}"/>
    <cellStyle name="Comma 10 8 9 4 5" xfId="30043" xr:uid="{A3EF4513-8FEB-4513-AEC2-92CB99E656CC}"/>
    <cellStyle name="Comma 10 8 9 5" xfId="8851" xr:uid="{A7E2FA50-7CCC-464D-8264-563C7A1CA286}"/>
    <cellStyle name="Comma 10 8 9 5 2" xfId="16556" xr:uid="{74BED041-C9AC-4096-B57F-EEBFE966E574}"/>
    <cellStyle name="Comma 10 8 9 5 2 2" xfId="49308" xr:uid="{099F0185-AC3D-4270-B8F7-DA06C939CCE4}"/>
    <cellStyle name="Comma 10 8 9 5 3" xfId="24263" xr:uid="{95FFBD8E-5FB3-40A8-AC21-BB04DEECCF31}"/>
    <cellStyle name="Comma 10 8 9 5 3 2" xfId="57014" xr:uid="{5977D47D-674B-46A2-960A-5DABA1B2C271}"/>
    <cellStyle name="Comma 10 8 9 5 4" xfId="41603" xr:uid="{13C54598-34B7-4481-96F6-0C58ACFE4AA6}"/>
    <cellStyle name="Comma 10 8 9 5 5" xfId="31967" xr:uid="{FA4BD449-B946-4909-B784-EAE9BD9FC109}"/>
    <cellStyle name="Comma 10 8 9 6" xfId="10777" xr:uid="{C0A1C725-1809-4F26-9E9A-B062D86191BB}"/>
    <cellStyle name="Comma 10 8 9 6 2" xfId="18482" xr:uid="{71EDA9BF-EC4B-4215-B9FA-9E8836AE2060}"/>
    <cellStyle name="Comma 10 8 9 6 2 2" xfId="51234" xr:uid="{97413A67-F6FD-4B6E-9011-6909FC5B3402}"/>
    <cellStyle name="Comma 10 8 9 6 3" xfId="26189" xr:uid="{E837D08B-E1E5-4955-9B73-850F44E3FDD3}"/>
    <cellStyle name="Comma 10 8 9 6 3 2" xfId="58940" xr:uid="{D3A551B6-3537-46BF-AD9A-2CC3DFBC1F05}"/>
    <cellStyle name="Comma 10 8 9 6 4" xfId="43529" xr:uid="{2EDA6EF7-0661-4AD4-A929-F2A0EB1F48C9}"/>
    <cellStyle name="Comma 10 8 9 6 5" xfId="33893" xr:uid="{D010ACAB-D691-44EB-BDF7-6A87E5B5BD63}"/>
    <cellStyle name="Comma 10 8 9 7" xfId="4995" xr:uid="{859EFCB8-20A5-4610-BAF6-69D072862B97}"/>
    <cellStyle name="Comma 10 8 9 7 2" xfId="37747" xr:uid="{50D40875-C182-47C8-A1AB-72C7FB4FEC5D}"/>
    <cellStyle name="Comma 10 8 9 8" xfId="12707" xr:uid="{57CC65AF-7226-45EF-A9E0-4B491690D2B7}"/>
    <cellStyle name="Comma 10 8 9 8 2" xfId="45459" xr:uid="{DFB5BD5E-369B-4079-88BD-6FEA4338D97A}"/>
    <cellStyle name="Comma 10 8 9 9" xfId="20415" xr:uid="{A21CC277-58C0-4BDE-80DA-A1BC7F386330}"/>
    <cellStyle name="Comma 10 8 9 9 2" xfId="53166" xr:uid="{3D446DA8-C115-4496-AFD3-604909A47ADF}"/>
    <cellStyle name="Comma 10 9" xfId="2173" xr:uid="{79DE62AA-E838-48FF-875E-07F8F8813EC1}"/>
    <cellStyle name="Comma 10 9 10" xfId="28000" xr:uid="{1C19B939-73CC-4AAF-AB79-1DB8D75D9D91}"/>
    <cellStyle name="Comma 10 9 11" xfId="2889" xr:uid="{89CDD3BC-A1CC-42B7-99DD-2B3827E81CA3}"/>
    <cellStyle name="Comma 10 9 12" xfId="61189" xr:uid="{423B90A1-BBB6-4B78-A28E-9AB97E3A0EA1}"/>
    <cellStyle name="Comma 10 9 2" xfId="4144" xr:uid="{16DFE332-934A-49B3-9B5D-189963011691}"/>
    <cellStyle name="Comma 10 9 2 2" xfId="8007" xr:uid="{5068AB1C-BA37-41CE-8808-AD822CC05A59}"/>
    <cellStyle name="Comma 10 9 2 2 2" xfId="15712" xr:uid="{AA82AD80-A984-4058-9974-2C7D2693AA66}"/>
    <cellStyle name="Comma 10 9 2 2 2 2" xfId="48464" xr:uid="{CF83B581-40D0-41BE-B326-F6A6E08DA8B6}"/>
    <cellStyle name="Comma 10 9 2 2 3" xfId="23419" xr:uid="{D0308613-F654-48EA-84BA-7D9F19FE6E81}"/>
    <cellStyle name="Comma 10 9 2 2 3 2" xfId="56170" xr:uid="{D7327994-E96C-4757-A623-812E73168B93}"/>
    <cellStyle name="Comma 10 9 2 2 4" xfId="40759" xr:uid="{6212C4A5-9CF5-486D-9B19-BB31725F621F}"/>
    <cellStyle name="Comma 10 9 2 2 5" xfId="31123" xr:uid="{189F0729-3967-4409-8840-51BEA156FAB4}"/>
    <cellStyle name="Comma 10 9 2 3" xfId="9932" xr:uid="{32063F80-78C8-43D2-942B-14F857F270A8}"/>
    <cellStyle name="Comma 10 9 2 3 2" xfId="17637" xr:uid="{A8732479-86BA-4E45-A25C-DA3CE091F128}"/>
    <cellStyle name="Comma 10 9 2 3 2 2" xfId="50389" xr:uid="{0A381712-9798-4F61-9763-31E8AF8D7A68}"/>
    <cellStyle name="Comma 10 9 2 3 3" xfId="25344" xr:uid="{69048CB2-E7EF-4106-BD5F-A5C2C99E12CB}"/>
    <cellStyle name="Comma 10 9 2 3 3 2" xfId="58095" xr:uid="{03CD5DB2-D038-4B8D-8160-8E8220506737}"/>
    <cellStyle name="Comma 10 9 2 3 4" xfId="42684" xr:uid="{D524A7C9-770C-4507-8DE3-454AD7DFA64D}"/>
    <cellStyle name="Comma 10 9 2 3 5" xfId="33048" xr:uid="{66214932-6E8D-4B0F-9617-CE6CE3084EC9}"/>
    <cellStyle name="Comma 10 9 2 4" xfId="11859" xr:uid="{27538C81-580E-4D26-863C-BC3B44C51663}"/>
    <cellStyle name="Comma 10 9 2 4 2" xfId="19564" xr:uid="{01DCB28A-E125-4634-B12C-3990EBAC3D4F}"/>
    <cellStyle name="Comma 10 9 2 4 2 2" xfId="52316" xr:uid="{12FEB39A-0E0C-44D1-B029-57EAF641BB5F}"/>
    <cellStyle name="Comma 10 9 2 4 3" xfId="27271" xr:uid="{D04534B1-146C-421C-862D-62F4579390F1}"/>
    <cellStyle name="Comma 10 9 2 4 3 2" xfId="60022" xr:uid="{AE4712A2-81AE-4BF7-AD45-9ED1A021747D}"/>
    <cellStyle name="Comma 10 9 2 4 4" xfId="44611" xr:uid="{65DFA5FD-7A08-4852-A7C0-F2AAE492CAA9}"/>
    <cellStyle name="Comma 10 9 2 4 5" xfId="34975" xr:uid="{6F4E3F55-9EEE-48FB-83E9-EA0AC22FAC50}"/>
    <cellStyle name="Comma 10 9 2 5" xfId="6076" xr:uid="{CB0D16E3-4450-42B1-B1CE-5805D9105958}"/>
    <cellStyle name="Comma 10 9 2 5 2" xfId="38828" xr:uid="{F25F0C56-8E49-450D-9D30-28F701927B74}"/>
    <cellStyle name="Comma 10 9 2 6" xfId="13788" xr:uid="{EBBEF56C-4468-43EE-BC9C-F3F6C90A995C}"/>
    <cellStyle name="Comma 10 9 2 6 2" xfId="46540" xr:uid="{EED06F28-B24D-428B-AC34-244B17F5872B}"/>
    <cellStyle name="Comma 10 9 2 7" xfId="21495" xr:uid="{5223B4BF-717F-4E81-8C40-3843BD3335B0}"/>
    <cellStyle name="Comma 10 9 2 7 2" xfId="54246" xr:uid="{C870AC5B-BD58-48B5-9E2C-03764584349B}"/>
    <cellStyle name="Comma 10 9 2 8" xfId="36901" xr:uid="{69F67EB5-C050-4418-AE5F-0F09B33109E8}"/>
    <cellStyle name="Comma 10 9 2 9" xfId="29199" xr:uid="{42CD95AD-47AD-4B4E-92DF-E4523113E281}"/>
    <cellStyle name="Comma 10 9 3" xfId="6805" xr:uid="{650E09E5-8CB2-43A9-9379-39FB84805A9A}"/>
    <cellStyle name="Comma 10 9 3 2" xfId="14513" xr:uid="{B1D51788-BABD-48B7-A6A1-7E9564631811}"/>
    <cellStyle name="Comma 10 9 3 2 2" xfId="47265" xr:uid="{3667C07E-8229-4F8A-8D6D-DDC8988A5E12}"/>
    <cellStyle name="Comma 10 9 3 3" xfId="22220" xr:uid="{DE64F17C-255D-4367-B9DB-0B4910B74C3A}"/>
    <cellStyle name="Comma 10 9 3 3 2" xfId="54971" xr:uid="{52049BBD-2A34-4CD1-BE8A-9EDAF6CFBE1A}"/>
    <cellStyle name="Comma 10 9 3 4" xfId="39557" xr:uid="{6859C302-32E8-4257-813C-2D3F848DD03B}"/>
    <cellStyle name="Comma 10 9 3 5" xfId="29924" xr:uid="{416E0F49-D64E-4C4D-B28F-802EFF7C24B9}"/>
    <cellStyle name="Comma 10 9 4" xfId="8732" xr:uid="{D5FF1306-0BB4-4E5D-AB97-B717B7DAD8F8}"/>
    <cellStyle name="Comma 10 9 4 2" xfId="16437" xr:uid="{76050FE4-1303-47A3-9776-C2F885630491}"/>
    <cellStyle name="Comma 10 9 4 2 2" xfId="49189" xr:uid="{A49D12EE-0FC7-4E74-BA4D-08886068E0F8}"/>
    <cellStyle name="Comma 10 9 4 3" xfId="24144" xr:uid="{3548774E-26AE-4269-9A5C-3EB2452D1AE0}"/>
    <cellStyle name="Comma 10 9 4 3 2" xfId="56895" xr:uid="{A19CA5BB-0B4F-4448-9D37-16C844261129}"/>
    <cellStyle name="Comma 10 9 4 4" xfId="41484" xr:uid="{1B494B1B-D005-473E-A85D-A8AB06C22223}"/>
    <cellStyle name="Comma 10 9 4 5" xfId="31848" xr:uid="{D55F8F21-F9E5-4100-901B-5E0712518DEF}"/>
    <cellStyle name="Comma 10 9 5" xfId="10658" xr:uid="{80A062F8-337C-464F-BF68-E0409B910F35}"/>
    <cellStyle name="Comma 10 9 5 2" xfId="18363" xr:uid="{9616836A-D6EB-46F7-97B0-B7D2E04F43D0}"/>
    <cellStyle name="Comma 10 9 5 2 2" xfId="51115" xr:uid="{4F7165C3-ADCB-47E0-950B-FF3493FA589A}"/>
    <cellStyle name="Comma 10 9 5 3" xfId="26070" xr:uid="{FB364BD4-C066-4785-982D-166620DFF9CD}"/>
    <cellStyle name="Comma 10 9 5 3 2" xfId="58821" xr:uid="{182ED761-A6E7-40B5-8ED8-4A786947E7AB}"/>
    <cellStyle name="Comma 10 9 5 4" xfId="43410" xr:uid="{B45A2011-C88D-4D46-8850-1FEFFDC41DA0}"/>
    <cellStyle name="Comma 10 9 5 5" xfId="33774" xr:uid="{8A0B43FA-739F-4136-81FE-B961FBFE3001}"/>
    <cellStyle name="Comma 10 9 6" xfId="4876" xr:uid="{D2DD4F9E-12EF-4C1E-812D-735BB7286C95}"/>
    <cellStyle name="Comma 10 9 6 2" xfId="37628" xr:uid="{B9370B28-D65E-469C-B8EE-C52D4454FE72}"/>
    <cellStyle name="Comma 10 9 7" xfId="12588" xr:uid="{C944E913-EAA7-46D4-9421-B4CC1B35A91C}"/>
    <cellStyle name="Comma 10 9 7 2" xfId="45340" xr:uid="{20DAA4F4-8B43-428B-AF77-991138580520}"/>
    <cellStyle name="Comma 10 9 8" xfId="20296" xr:uid="{F54C3FF6-CD74-42D2-A643-9A48B7C35452}"/>
    <cellStyle name="Comma 10 9 8 2" xfId="53047" xr:uid="{712E3489-44EA-40A5-BB54-0FE166334D42}"/>
    <cellStyle name="Comma 10 9 9" xfId="35702" xr:uid="{A98689B0-0BD3-494A-9EE4-FB5098BC4DE1}"/>
    <cellStyle name="Comma 11" xfId="781" xr:uid="{8CF1EAF1-787F-477A-AB4D-D3080C7C5308}"/>
    <cellStyle name="Comma 11 2" xfId="2293" xr:uid="{97542483-FE6F-453B-ABE3-567B33886643}"/>
    <cellStyle name="Comma 11 2 10" xfId="28120" xr:uid="{D7189C89-4F7B-4E6A-B785-9518CB7815AC}"/>
    <cellStyle name="Comma 11 2 11" xfId="3009" xr:uid="{774358C8-021D-499A-BD69-9B36CCA9A653}"/>
    <cellStyle name="Comma 11 2 12" xfId="61309" xr:uid="{FD112CBD-3182-444A-BF95-E6B9890B8836}"/>
    <cellStyle name="Comma 11 2 2" xfId="4264" xr:uid="{0CB9EACC-BF79-49CA-9625-97D628585118}"/>
    <cellStyle name="Comma 11 2 2 2" xfId="8127" xr:uid="{095C25DD-4C4C-4573-8DBE-FA0ED36E12C6}"/>
    <cellStyle name="Comma 11 2 2 2 2" xfId="15832" xr:uid="{3A5350EB-707F-49A4-920B-434DB1581A6A}"/>
    <cellStyle name="Comma 11 2 2 2 2 2" xfId="48584" xr:uid="{54D4CFA0-A527-45F8-81D0-9FE272021D8B}"/>
    <cellStyle name="Comma 11 2 2 2 3" xfId="23539" xr:uid="{35ED71AD-4327-473D-8951-8CAF2A613348}"/>
    <cellStyle name="Comma 11 2 2 2 3 2" xfId="56290" xr:uid="{C50FDFF7-D5BB-4E3E-9B69-26A3C8A80AF8}"/>
    <cellStyle name="Comma 11 2 2 2 4" xfId="40879" xr:uid="{6E5649D1-6CB1-44E4-AEA4-7BE9E5688E68}"/>
    <cellStyle name="Comma 11 2 2 2 5" xfId="31243" xr:uid="{6D095B75-E83C-40C5-B5D5-E9FD0B370EC1}"/>
    <cellStyle name="Comma 11 2 2 3" xfId="10052" xr:uid="{5DA98808-57F4-4F22-BB9B-B09EEBFBAF9B}"/>
    <cellStyle name="Comma 11 2 2 3 2" xfId="17757" xr:uid="{F579B758-6F3A-4285-8C59-A1CCDFB62DA7}"/>
    <cellStyle name="Comma 11 2 2 3 2 2" xfId="50509" xr:uid="{FA97A403-664E-4FA4-AE22-46BCD0F25F06}"/>
    <cellStyle name="Comma 11 2 2 3 3" xfId="25464" xr:uid="{0BD2B91F-B105-43BA-8489-F2DE12CC5B97}"/>
    <cellStyle name="Comma 11 2 2 3 3 2" xfId="58215" xr:uid="{F6FCD13A-7E54-47E4-9E63-5FB3A54D193C}"/>
    <cellStyle name="Comma 11 2 2 3 4" xfId="42804" xr:uid="{D6E9C123-F027-4DBF-A31C-F7CBD84A2AC4}"/>
    <cellStyle name="Comma 11 2 2 3 5" xfId="33168" xr:uid="{397A9B42-E072-49E7-A427-A76C6D445A17}"/>
    <cellStyle name="Comma 11 2 2 4" xfId="11979" xr:uid="{7042CD39-FC7E-40B5-9411-6DFC4F32BD2C}"/>
    <cellStyle name="Comma 11 2 2 4 2" xfId="19684" xr:uid="{C4840BC5-1387-4837-B437-851C21457321}"/>
    <cellStyle name="Comma 11 2 2 4 2 2" xfId="52436" xr:uid="{43363638-D987-4372-B112-CB5510B7241F}"/>
    <cellStyle name="Comma 11 2 2 4 3" xfId="27391" xr:uid="{EC4CE677-3CFA-475C-B640-7CC31EDBB7CC}"/>
    <cellStyle name="Comma 11 2 2 4 3 2" xfId="60142" xr:uid="{5F9DCEA3-A4A6-4D8B-B4A9-6A56319A3E6D}"/>
    <cellStyle name="Comma 11 2 2 4 4" xfId="44731" xr:uid="{3433026D-D6E1-4462-8FE1-CAE25FA54D5A}"/>
    <cellStyle name="Comma 11 2 2 4 5" xfId="35095" xr:uid="{45BA7674-55EA-458A-A9C7-DD338174EF80}"/>
    <cellStyle name="Comma 11 2 2 5" xfId="6196" xr:uid="{D8C1088B-1D77-4159-9101-03305B480537}"/>
    <cellStyle name="Comma 11 2 2 5 2" xfId="38948" xr:uid="{3F1A5CAD-9CAF-4022-A5EE-2FAF0B40000A}"/>
    <cellStyle name="Comma 11 2 2 6" xfId="13908" xr:uid="{17CA11EA-8E26-47A6-8CF2-6644CC5C82A3}"/>
    <cellStyle name="Comma 11 2 2 6 2" xfId="46660" xr:uid="{6197C8AA-2DCF-40ED-809F-0C9F09F0DFC0}"/>
    <cellStyle name="Comma 11 2 2 7" xfId="21615" xr:uid="{5D626053-7E66-4D15-9B7D-6CD87325E007}"/>
    <cellStyle name="Comma 11 2 2 7 2" xfId="54366" xr:uid="{A8252C8C-4F17-420A-8978-2538F83961D7}"/>
    <cellStyle name="Comma 11 2 2 8" xfId="37021" xr:uid="{DBF5394D-5C81-495B-AFFB-A259BCFB8D3A}"/>
    <cellStyle name="Comma 11 2 2 9" xfId="29319" xr:uid="{227FEF78-5DB6-4ABD-A8A9-4D4BBE872EAF}"/>
    <cellStyle name="Comma 11 2 3" xfId="6925" xr:uid="{026FD96E-6F07-428F-B194-EC8D673BDE51}"/>
    <cellStyle name="Comma 11 2 3 2" xfId="14633" xr:uid="{791A8E60-BCFB-4C3C-A126-A2056AB09CF8}"/>
    <cellStyle name="Comma 11 2 3 2 2" xfId="47385" xr:uid="{A14D55E6-5FB8-4906-BA53-143A023E4172}"/>
    <cellStyle name="Comma 11 2 3 3" xfId="22340" xr:uid="{A145857C-DC3C-4197-8EFC-CD9B3F229F1F}"/>
    <cellStyle name="Comma 11 2 3 3 2" xfId="55091" xr:uid="{36476F5B-7616-4685-A946-6A174035AB08}"/>
    <cellStyle name="Comma 11 2 3 4" xfId="39677" xr:uid="{5E2591ED-E6F1-4C11-8285-DFA7FBA6F219}"/>
    <cellStyle name="Comma 11 2 3 5" xfId="30044" xr:uid="{EE71273D-B5B6-4764-B86A-A0290D75A5DC}"/>
    <cellStyle name="Comma 11 2 4" xfId="8852" xr:uid="{AF9062EA-C588-4F9B-9BF3-5786D1C73853}"/>
    <cellStyle name="Comma 11 2 4 2" xfId="16557" xr:uid="{0D2E616D-AD8E-4703-B9D5-6618854D186B}"/>
    <cellStyle name="Comma 11 2 4 2 2" xfId="49309" xr:uid="{483559F2-8A97-4E48-8B04-297832AFD998}"/>
    <cellStyle name="Comma 11 2 4 3" xfId="24264" xr:uid="{76A3317D-A251-49CB-B8E8-270D65575C9C}"/>
    <cellStyle name="Comma 11 2 4 3 2" xfId="57015" xr:uid="{AE8A5133-8E76-41D2-890C-EB33558DA3C5}"/>
    <cellStyle name="Comma 11 2 4 4" xfId="41604" xr:uid="{6565D86C-FFB6-40C2-959A-1FF06A4DFE86}"/>
    <cellStyle name="Comma 11 2 4 5" xfId="31968" xr:uid="{76501215-6683-4A25-B9B4-9A751880166D}"/>
    <cellStyle name="Comma 11 2 5" xfId="10778" xr:uid="{E29D1606-0B4C-4B83-8161-FCFC663EF4DE}"/>
    <cellStyle name="Comma 11 2 5 2" xfId="18483" xr:uid="{C886A652-154D-47E9-A7EF-93585D606902}"/>
    <cellStyle name="Comma 11 2 5 2 2" xfId="51235" xr:uid="{CE851116-2205-486A-BE05-9E631626BFE6}"/>
    <cellStyle name="Comma 11 2 5 3" xfId="26190" xr:uid="{E1D60BFA-A30B-4285-9B16-2F5EA8E60CBB}"/>
    <cellStyle name="Comma 11 2 5 3 2" xfId="58941" xr:uid="{9FABCB00-D589-4B90-B194-A9835B37685D}"/>
    <cellStyle name="Comma 11 2 5 4" xfId="43530" xr:uid="{232AE0B0-88E0-4CA1-A0B1-6E3E200F418A}"/>
    <cellStyle name="Comma 11 2 5 5" xfId="33894" xr:uid="{F21D2738-607B-45F5-AF32-A1FB702533FA}"/>
    <cellStyle name="Comma 11 2 6" xfId="4996" xr:uid="{2C6961E9-0135-4DA5-80FC-92ACF3F6411F}"/>
    <cellStyle name="Comma 11 2 6 2" xfId="37748" xr:uid="{494E5E85-C685-4B8D-ACFC-96386F3FA00A}"/>
    <cellStyle name="Comma 11 2 7" xfId="12708" xr:uid="{8DC9535C-C6B9-44EA-AB40-B456343E16F6}"/>
    <cellStyle name="Comma 11 2 7 2" xfId="45460" xr:uid="{5C3797A6-7BEB-4D48-A3A9-F316FCEAC526}"/>
    <cellStyle name="Comma 11 2 8" xfId="20416" xr:uid="{BE374498-8AB3-4E29-A7B3-B56786CDEE7C}"/>
    <cellStyle name="Comma 11 2 8 2" xfId="53167" xr:uid="{C455D083-AEF7-4157-9ED6-BD384337FE73}"/>
    <cellStyle name="Comma 11 2 9" xfId="35822" xr:uid="{4707E4EA-6E8D-4326-B8D5-A8D16E795258}"/>
    <cellStyle name="Comma 11 3" xfId="3418" xr:uid="{05B00660-D89A-4E8C-9028-7896360853C2}"/>
    <cellStyle name="Comma 11 3 10" xfId="28478" xr:uid="{6B10BDE0-C209-4FC4-93C7-0AB25B17E3D0}"/>
    <cellStyle name="Comma 11 3 11" xfId="61799" xr:uid="{88C3592C-D93A-4ACC-BEFD-7B71628ED95D}"/>
    <cellStyle name="Comma 11 3 2" xfId="4502" xr:uid="{756ACBB4-A100-476D-8396-9A30F4C843EE}"/>
    <cellStyle name="Comma 11 3 2 2" xfId="8360" xr:uid="{8E07CF26-CD67-4A89-9092-815ECFA18727}"/>
    <cellStyle name="Comma 11 3 2 2 2" xfId="16065" xr:uid="{3C6BC246-301C-43FA-B098-7A10D01EE986}"/>
    <cellStyle name="Comma 11 3 2 2 2 2" xfId="48817" xr:uid="{1F67EB08-7F55-4A7F-9F21-7F1BEF4E0B17}"/>
    <cellStyle name="Comma 11 3 2 2 3" xfId="23772" xr:uid="{9B8E1BF1-D7E9-4DCB-A98A-4F1CE4CB5A6B}"/>
    <cellStyle name="Comma 11 3 2 2 3 2" xfId="56523" xr:uid="{9755D133-3D58-40F9-A11B-A2922B10EFF0}"/>
    <cellStyle name="Comma 11 3 2 2 4" xfId="41112" xr:uid="{71BEA211-112D-4624-83EB-2A54B176ED62}"/>
    <cellStyle name="Comma 11 3 2 2 5" xfId="31476" xr:uid="{4ADED94F-7169-4F15-9133-9816435F7258}"/>
    <cellStyle name="Comma 11 3 2 3" xfId="10285" xr:uid="{18A150D7-EC34-4CF3-B0EC-DB3549410F91}"/>
    <cellStyle name="Comma 11 3 2 3 2" xfId="17990" xr:uid="{81C93CCB-A6B8-4B7D-9CF1-EBBB9A047A96}"/>
    <cellStyle name="Comma 11 3 2 3 2 2" xfId="50742" xr:uid="{42C17FF3-9251-4138-A4F4-CC87C33778D7}"/>
    <cellStyle name="Comma 11 3 2 3 3" xfId="25697" xr:uid="{0B9B4073-D669-4BF4-BFD2-C05E31D4623D}"/>
    <cellStyle name="Comma 11 3 2 3 3 2" xfId="58448" xr:uid="{5FC8738E-B81A-4D92-8705-1E6505B5EB01}"/>
    <cellStyle name="Comma 11 3 2 3 4" xfId="43037" xr:uid="{9C14AF64-42D3-4D92-99A7-CCDAA60AD73F}"/>
    <cellStyle name="Comma 11 3 2 3 5" xfId="33401" xr:uid="{F04CA674-9210-49C7-A7CD-F43E4EB52162}"/>
    <cellStyle name="Comma 11 3 2 4" xfId="12212" xr:uid="{85B65B80-36B8-4087-AB7A-7958DCDDD5FB}"/>
    <cellStyle name="Comma 11 3 2 4 2" xfId="19917" xr:uid="{0B604356-69CF-4E4C-ABD4-5213B9FFCBA2}"/>
    <cellStyle name="Comma 11 3 2 4 2 2" xfId="52669" xr:uid="{264C8004-BC52-48E2-ACA9-02A94A78A637}"/>
    <cellStyle name="Comma 11 3 2 4 3" xfId="27624" xr:uid="{D1600629-703B-4EB2-B002-54B60ACE7EBD}"/>
    <cellStyle name="Comma 11 3 2 4 3 2" xfId="60375" xr:uid="{7C49E9D0-85D0-41A7-9D5D-331E1B86607B}"/>
    <cellStyle name="Comma 11 3 2 4 4" xfId="44964" xr:uid="{2DCCA76E-6D95-40AA-BCFF-30D2892C6BB3}"/>
    <cellStyle name="Comma 11 3 2 4 5" xfId="35328" xr:uid="{B7DDA589-CC2E-4DBC-B796-DE9D4F20DEEC}"/>
    <cellStyle name="Comma 11 3 2 5" xfId="6429" xr:uid="{725A4248-D2FA-4583-8FAA-007E52D7B6F8}"/>
    <cellStyle name="Comma 11 3 2 5 2" xfId="39181" xr:uid="{2C72B2F1-D6E8-41F6-9301-9F61CD7E29F2}"/>
    <cellStyle name="Comma 11 3 2 6" xfId="14141" xr:uid="{13B1DFC2-68E4-4F5E-ABDA-76A504A561BB}"/>
    <cellStyle name="Comma 11 3 2 6 2" xfId="46893" xr:uid="{E6CF096B-9B8A-4F8D-BA4F-F61E5A29234E}"/>
    <cellStyle name="Comma 11 3 2 7" xfId="21848" xr:uid="{D4179ACD-C4A5-4602-9FD2-057922048EE6}"/>
    <cellStyle name="Comma 11 3 2 7 2" xfId="54599" xr:uid="{F554BE87-5813-4785-A99C-8581C5D0BA3D}"/>
    <cellStyle name="Comma 11 3 2 8" xfId="37254" xr:uid="{5952B4CA-0C41-40EE-B0AA-72AAB2ABA249}"/>
    <cellStyle name="Comma 11 3 2 9" xfId="29552" xr:uid="{D03E76E8-736A-418B-8A2D-BFDDA86CBE15}"/>
    <cellStyle name="Comma 11 3 3" xfId="7286" xr:uid="{A5FBA6D0-B04E-4F71-85BC-D51950AC404E}"/>
    <cellStyle name="Comma 11 3 3 2" xfId="14991" xr:uid="{3DB4787B-0ADA-4656-9FA9-6430AEE841CC}"/>
    <cellStyle name="Comma 11 3 3 2 2" xfId="47743" xr:uid="{3574B14B-FA09-4732-BCCF-318B34261CF1}"/>
    <cellStyle name="Comma 11 3 3 3" xfId="22698" xr:uid="{6958633E-B6D6-49CA-8BB6-D10A83E86650}"/>
    <cellStyle name="Comma 11 3 3 3 2" xfId="55449" xr:uid="{C4FCF731-1A56-4618-B767-0D0DAED711F4}"/>
    <cellStyle name="Comma 11 3 3 4" xfId="40038" xr:uid="{9A8C7ABE-7C9F-4632-819A-14F998BF4BD7}"/>
    <cellStyle name="Comma 11 3 3 5" xfId="30402" xr:uid="{0184D3F3-B0CD-4431-AC67-3C1707299401}"/>
    <cellStyle name="Comma 11 3 4" xfId="9211" xr:uid="{47475362-AAE1-48C1-A0DF-91997E7452AB}"/>
    <cellStyle name="Comma 11 3 4 2" xfId="16916" xr:uid="{D3F848A9-EE04-475E-85C0-A57B3ADEA4D4}"/>
    <cellStyle name="Comma 11 3 4 2 2" xfId="49668" xr:uid="{A199FC16-92DB-42AC-920D-A78FEAFBF299}"/>
    <cellStyle name="Comma 11 3 4 3" xfId="24623" xr:uid="{92583A2E-B7ED-48E1-A02E-391A6FBADF0C}"/>
    <cellStyle name="Comma 11 3 4 3 2" xfId="57374" xr:uid="{D86D7DD7-CA72-46C5-9798-EAE218D46C09}"/>
    <cellStyle name="Comma 11 3 4 4" xfId="41963" xr:uid="{0AC061C1-0B37-469F-B5DE-7535394F7B2B}"/>
    <cellStyle name="Comma 11 3 4 5" xfId="32327" xr:uid="{C56CCB84-BBF5-4CE0-BB57-93F20BDCE734}"/>
    <cellStyle name="Comma 11 3 5" xfId="11138" xr:uid="{685870C6-B107-4F7E-AA2E-BD00D55B67FD}"/>
    <cellStyle name="Comma 11 3 5 2" xfId="18843" xr:uid="{B990CF7D-F9BF-4C4E-B286-879F967427F6}"/>
    <cellStyle name="Comma 11 3 5 2 2" xfId="51595" xr:uid="{5AEB4738-8D4C-475D-B196-1CAAA20441B0}"/>
    <cellStyle name="Comma 11 3 5 3" xfId="26550" xr:uid="{0B315014-2578-4E81-9500-3A9503E9A430}"/>
    <cellStyle name="Comma 11 3 5 3 2" xfId="59301" xr:uid="{9CBC08C1-75E0-4768-ABA1-AEA462B056C2}"/>
    <cellStyle name="Comma 11 3 5 4" xfId="43890" xr:uid="{27E5FBA6-49EE-4817-8240-266CB2CC0223}"/>
    <cellStyle name="Comma 11 3 5 5" xfId="34254" xr:uid="{D27BB7E7-BC19-470D-8B92-77D3C577C523}"/>
    <cellStyle name="Comma 11 3 6" xfId="5355" xr:uid="{16613268-41DB-48BF-B1A3-19A44B448A84}"/>
    <cellStyle name="Comma 11 3 6 2" xfId="38107" xr:uid="{63325E1D-B599-4E80-967B-3FADC49CBAA1}"/>
    <cellStyle name="Comma 11 3 7" xfId="13067" xr:uid="{E417448C-9542-46B9-80C2-E2A8A7ECDC03}"/>
    <cellStyle name="Comma 11 3 7 2" xfId="45819" xr:uid="{F1362D0F-7031-48AA-8635-FD65CA794631}"/>
    <cellStyle name="Comma 11 3 8" xfId="20774" xr:uid="{40A720D2-A8C7-46BF-A4B2-A7EA51437733}"/>
    <cellStyle name="Comma 11 3 8 2" xfId="53525" xr:uid="{A51B1504-580F-4B24-ADB8-5A3D0956BF72}"/>
    <cellStyle name="Comma 11 3 9" xfId="36180" xr:uid="{FDDFCA51-1F44-4F86-A5C4-9A6C62D5DB65}"/>
    <cellStyle name="Comma 11 4" xfId="3814" xr:uid="{87D05B52-3B49-49E2-A8E9-B997328C7F65}"/>
    <cellStyle name="Comma 11 4 2" xfId="7682" xr:uid="{76D685B8-D2D3-4294-96B6-F34B3633E784}"/>
    <cellStyle name="Comma 11 4 2 2" xfId="15387" xr:uid="{7F8212D1-CF15-401F-B4CD-12499B6968B0}"/>
    <cellStyle name="Comma 11 4 2 2 2" xfId="48139" xr:uid="{FA6C72B6-DD0E-426B-BA88-43EB0FB64B0B}"/>
    <cellStyle name="Comma 11 4 2 3" xfId="23094" xr:uid="{BCC6FC9E-23C5-4814-A9B7-839B529C5F52}"/>
    <cellStyle name="Comma 11 4 2 3 2" xfId="55845" xr:uid="{EC10F9AF-A74D-40AF-A19D-7534A5278910}"/>
    <cellStyle name="Comma 11 4 2 4" xfId="40434" xr:uid="{06886386-4BE0-4D23-9E22-7E375A89ACBC}"/>
    <cellStyle name="Comma 11 4 2 5" xfId="30798" xr:uid="{11FAD166-9863-4699-AA4C-979D44FB13AE}"/>
    <cellStyle name="Comma 11 4 3" xfId="9607" xr:uid="{0DD29409-B652-4A50-8308-A2420342BBC8}"/>
    <cellStyle name="Comma 11 4 3 2" xfId="17312" xr:uid="{DF3E0450-5930-4507-BB9A-1391B980ABFC}"/>
    <cellStyle name="Comma 11 4 3 2 2" xfId="50064" xr:uid="{A6828CE0-B1F1-4C3C-9F53-3174E12B1ADF}"/>
    <cellStyle name="Comma 11 4 3 3" xfId="25019" xr:uid="{19B3D302-4B30-4254-894B-5CDD02A5D079}"/>
    <cellStyle name="Comma 11 4 3 3 2" xfId="57770" xr:uid="{FB21422F-BA88-4F13-88D1-FDBFBC4C5477}"/>
    <cellStyle name="Comma 11 4 3 4" xfId="42359" xr:uid="{51E9BBF3-FA86-4DF3-9B05-36F6509F663B}"/>
    <cellStyle name="Comma 11 4 3 5" xfId="32723" xr:uid="{9A522816-BEFD-4B52-B970-A9D60873922F}"/>
    <cellStyle name="Comma 11 4 4" xfId="11534" xr:uid="{776CB421-7CB0-435A-95BD-52E9714C0634}"/>
    <cellStyle name="Comma 11 4 4 2" xfId="19239" xr:uid="{909EA44F-1D46-4235-8BD4-E3368F4DFA9C}"/>
    <cellStyle name="Comma 11 4 4 2 2" xfId="51991" xr:uid="{25FEDA65-B7D2-408A-B9FD-2A6890B241BC}"/>
    <cellStyle name="Comma 11 4 4 3" xfId="26946" xr:uid="{DAC8329E-9641-4674-BFFE-A2ECCB15E522}"/>
    <cellStyle name="Comma 11 4 4 3 2" xfId="59697" xr:uid="{097B1F7E-9B8F-434C-A698-BD251AF824FA}"/>
    <cellStyle name="Comma 11 4 4 4" xfId="44286" xr:uid="{EF80E768-1557-4774-8C1F-37156B9F7FFD}"/>
    <cellStyle name="Comma 11 4 4 5" xfId="34650" xr:uid="{134115E9-2EDC-4001-8927-482823F8052E}"/>
    <cellStyle name="Comma 11 4 5" xfId="5751" xr:uid="{B13C1B53-5D72-403D-88D3-1E5B504AD90D}"/>
    <cellStyle name="Comma 11 4 5 2" xfId="38503" xr:uid="{1579CAE0-9F6B-416E-92CA-FAA53D81B627}"/>
    <cellStyle name="Comma 11 4 6" xfId="13463" xr:uid="{80EE3C8C-29D5-4B21-96D1-F1FD3E178B7D}"/>
    <cellStyle name="Comma 11 4 6 2" xfId="46215" xr:uid="{01AAD8A4-99DC-402E-A9D3-814509517461}"/>
    <cellStyle name="Comma 11 4 7" xfId="21170" xr:uid="{F3457CFD-738E-4467-B20E-6E5147A5C1BF}"/>
    <cellStyle name="Comma 11 4 7 2" xfId="53921" xr:uid="{C5799D45-63F6-40F1-8E49-322AD2D5ABB9}"/>
    <cellStyle name="Comma 11 4 8" xfId="36576" xr:uid="{2A3D02C3-3DB0-4731-8F65-F653A94AF669}"/>
    <cellStyle name="Comma 11 4 9" xfId="28874" xr:uid="{C721BC2D-225F-40A0-B850-311620B512D8}"/>
    <cellStyle name="Comma 11 5" xfId="2520" xr:uid="{7B9229D8-2CCB-421B-AEE4-28B0506A5392}"/>
    <cellStyle name="Comma 11 6" xfId="60593" xr:uid="{8151001E-7CA7-4CE1-9F26-6B025DB935C8}"/>
    <cellStyle name="Comma 12" xfId="782" xr:uid="{CF49841F-937D-4C18-BF32-32E4D77CBE9C}"/>
    <cellStyle name="Comma 12 10" xfId="35823" xr:uid="{FE892B78-952C-4FCB-9E75-30C994EAD319}"/>
    <cellStyle name="Comma 12 11" xfId="28121" xr:uid="{A1F7F0A3-FCA6-488A-8AC3-24F704E78CA2}"/>
    <cellStyle name="Comma 12 12" xfId="3010" xr:uid="{B9CA59E5-5159-41A5-BBB7-3CE48A47932D}"/>
    <cellStyle name="Comma 12 13" xfId="60594" xr:uid="{EB3CED02-DE28-406E-9EB5-33720D98CC58}"/>
    <cellStyle name="Comma 12 2" xfId="2294" xr:uid="{C6A3D37F-A98C-4F52-9BFF-E1E82DCBDE6A}"/>
    <cellStyle name="Comma 12 2 10" xfId="28479" xr:uid="{CF06BAE0-CC79-49E4-91FA-AEE28897C732}"/>
    <cellStyle name="Comma 12 2 11" xfId="3419" xr:uid="{A960B7F0-A8F7-4C34-98BB-E6A6BE1A94A2}"/>
    <cellStyle name="Comma 12 2 12" xfId="61310" xr:uid="{B301E1A9-78FF-417B-A3FC-AFF4FB42A212}"/>
    <cellStyle name="Comma 12 2 2" xfId="4265" xr:uid="{D291449E-DDB0-4B3F-8286-4A124833EB31}"/>
    <cellStyle name="Comma 12 2 2 2" xfId="8128" xr:uid="{A17F045B-DA39-41E0-8A4D-7CA90B9041E3}"/>
    <cellStyle name="Comma 12 2 2 2 2" xfId="15833" xr:uid="{B5F1C98A-1291-4B49-9A63-CAD6D59A6C6E}"/>
    <cellStyle name="Comma 12 2 2 2 2 2" xfId="48585" xr:uid="{53C6FE2F-F51D-47BE-9B45-F85D4D603EC7}"/>
    <cellStyle name="Comma 12 2 2 2 3" xfId="23540" xr:uid="{7B3CD22F-9BF1-4C17-96C6-25999101B5EF}"/>
    <cellStyle name="Comma 12 2 2 2 3 2" xfId="56291" xr:uid="{930A16E0-CF93-4EC4-9D8A-1621C14D9025}"/>
    <cellStyle name="Comma 12 2 2 2 4" xfId="40880" xr:uid="{34512E53-1063-42E4-9C2D-164FE719AFAB}"/>
    <cellStyle name="Comma 12 2 2 2 5" xfId="31244" xr:uid="{F45DF81F-2B74-4DC3-B414-15B52AE2B501}"/>
    <cellStyle name="Comma 12 2 2 3" xfId="10053" xr:uid="{D4EE8EF2-6F55-4D80-B17E-1AA874D2BD58}"/>
    <cellStyle name="Comma 12 2 2 3 2" xfId="17758" xr:uid="{0446BA10-BD29-4C3F-BF5D-0719CE6B55FF}"/>
    <cellStyle name="Comma 12 2 2 3 2 2" xfId="50510" xr:uid="{8429356B-C2DD-43EB-90A8-02DCCFD6CBAB}"/>
    <cellStyle name="Comma 12 2 2 3 3" xfId="25465" xr:uid="{3389324C-577E-441C-A2E8-B902887F1C69}"/>
    <cellStyle name="Comma 12 2 2 3 3 2" xfId="58216" xr:uid="{48504F0E-67BD-465D-85D3-18CFB63FCB45}"/>
    <cellStyle name="Comma 12 2 2 3 4" xfId="42805" xr:uid="{883E8EDD-CAD6-4319-859C-5032896ED98D}"/>
    <cellStyle name="Comma 12 2 2 3 5" xfId="33169" xr:uid="{1D70834F-2F22-49F6-A797-CEA0D956810C}"/>
    <cellStyle name="Comma 12 2 2 4" xfId="11980" xr:uid="{936E9FAA-2460-4B74-846E-FC7045ECE6DF}"/>
    <cellStyle name="Comma 12 2 2 4 2" xfId="19685" xr:uid="{2D37E336-A197-4ACE-B696-12517E3DA2A5}"/>
    <cellStyle name="Comma 12 2 2 4 2 2" xfId="52437" xr:uid="{3774CBD5-6B2A-4662-A58B-58E5C677ABBE}"/>
    <cellStyle name="Comma 12 2 2 4 3" xfId="27392" xr:uid="{E651862B-FB73-4D97-9283-4F231DCB10C6}"/>
    <cellStyle name="Comma 12 2 2 4 3 2" xfId="60143" xr:uid="{C165BDC3-E035-4ADF-941B-75AC60D85E93}"/>
    <cellStyle name="Comma 12 2 2 4 4" xfId="44732" xr:uid="{3335FAAE-A011-499E-B1C2-6EF911ED856B}"/>
    <cellStyle name="Comma 12 2 2 4 5" xfId="35096" xr:uid="{28C141D0-9FE8-4AE1-B366-47152FBD9C48}"/>
    <cellStyle name="Comma 12 2 2 5" xfId="6197" xr:uid="{A104E8BA-3EAA-4CD5-B813-4741BF87CBA7}"/>
    <cellStyle name="Comma 12 2 2 5 2" xfId="38949" xr:uid="{6C9EA2FC-CB6B-4BE6-9539-FB928A56F8B1}"/>
    <cellStyle name="Comma 12 2 2 6" xfId="13909" xr:uid="{9763D97B-93D1-4421-B9EF-FC1382930D8C}"/>
    <cellStyle name="Comma 12 2 2 6 2" xfId="46661" xr:uid="{92E0E354-5BBB-4BB3-93D0-934C69542DA9}"/>
    <cellStyle name="Comma 12 2 2 7" xfId="21616" xr:uid="{6F5E679C-2F9A-4D53-B3EA-86E5743629CC}"/>
    <cellStyle name="Comma 12 2 2 7 2" xfId="54367" xr:uid="{E5CB8443-7ED6-4E46-A59E-431D5B07A381}"/>
    <cellStyle name="Comma 12 2 2 8" xfId="37022" xr:uid="{F764B685-1075-4CA3-BDC3-95D3AFD26242}"/>
    <cellStyle name="Comma 12 2 2 9" xfId="29320" xr:uid="{2EADEE98-B8A2-4565-A519-49A4A0E05DD6}"/>
    <cellStyle name="Comma 12 2 3" xfId="7287" xr:uid="{9A8E27E1-6F85-4141-938B-84C4A69AFA3C}"/>
    <cellStyle name="Comma 12 2 3 2" xfId="14992" xr:uid="{5C7A94C6-0B59-4CF0-ACD4-BDC122470E43}"/>
    <cellStyle name="Comma 12 2 3 2 2" xfId="47744" xr:uid="{80C1367F-07C1-43EF-A821-051ED09D8825}"/>
    <cellStyle name="Comma 12 2 3 3" xfId="22699" xr:uid="{144FD49C-908C-4E9F-91D9-7473804A61DA}"/>
    <cellStyle name="Comma 12 2 3 3 2" xfId="55450" xr:uid="{C17F7CF4-400F-4022-8715-2A190682002A}"/>
    <cellStyle name="Comma 12 2 3 4" xfId="40039" xr:uid="{E3E40521-A983-42DC-B80C-4E99EA15A1A8}"/>
    <cellStyle name="Comma 12 2 3 5" xfId="30403" xr:uid="{5C0C773D-BD65-4222-924B-C70B76B1E74C}"/>
    <cellStyle name="Comma 12 2 4" xfId="9212" xr:uid="{7A806DDF-0CA0-4018-AB5E-C699E77E8560}"/>
    <cellStyle name="Comma 12 2 4 2" xfId="16917" xr:uid="{A82268B6-5F5B-45C5-9740-F844B0842CB6}"/>
    <cellStyle name="Comma 12 2 4 2 2" xfId="49669" xr:uid="{7A63334B-8387-4E59-83D8-71C7F13C8B38}"/>
    <cellStyle name="Comma 12 2 4 3" xfId="24624" xr:uid="{66A45109-EFC9-4002-95B5-4BBE202DE625}"/>
    <cellStyle name="Comma 12 2 4 3 2" xfId="57375" xr:uid="{E6B182D2-B38C-4B00-9CD3-47D30309EA80}"/>
    <cellStyle name="Comma 12 2 4 4" xfId="41964" xr:uid="{F86FFF16-6EBF-4A7A-8AEB-A57CFD461FB6}"/>
    <cellStyle name="Comma 12 2 4 5" xfId="32328" xr:uid="{10560E89-7B1E-4D12-AB40-8F98D4013A29}"/>
    <cellStyle name="Comma 12 2 5" xfId="11139" xr:uid="{8B56847F-C571-4B3A-AB49-B3B3A971EED2}"/>
    <cellStyle name="Comma 12 2 5 2" xfId="18844" xr:uid="{70E94CC6-3B1D-4524-AFF9-D097203FD9CB}"/>
    <cellStyle name="Comma 12 2 5 2 2" xfId="51596" xr:uid="{6D66008E-A437-45F7-B4E9-B094F1BA29A8}"/>
    <cellStyle name="Comma 12 2 5 3" xfId="26551" xr:uid="{F8B2AB25-C680-4F92-92AA-A1CF4DF23621}"/>
    <cellStyle name="Comma 12 2 5 3 2" xfId="59302" xr:uid="{C2C2C1EB-0D5F-4B43-8DBB-1AB487E6B465}"/>
    <cellStyle name="Comma 12 2 5 4" xfId="43891" xr:uid="{739BABA4-B0E8-423E-A7FC-48D6C613AA50}"/>
    <cellStyle name="Comma 12 2 5 5" xfId="34255" xr:uid="{ACF27275-4DE0-47AF-B2B8-00C070FB8797}"/>
    <cellStyle name="Comma 12 2 6" xfId="5356" xr:uid="{7D591636-1AA6-4D43-A7D8-293181139F4A}"/>
    <cellStyle name="Comma 12 2 6 2" xfId="38108" xr:uid="{43509D78-7C47-4A81-A951-D2E2987A25F2}"/>
    <cellStyle name="Comma 12 2 7" xfId="13068" xr:uid="{B1D918AC-1403-4AC9-8CB7-550E0F1FCC59}"/>
    <cellStyle name="Comma 12 2 7 2" xfId="45820" xr:uid="{3F9E15F1-DC97-4528-A29A-78915E4C5ADA}"/>
    <cellStyle name="Comma 12 2 8" xfId="20775" xr:uid="{F58E5063-719F-466A-9D32-FB1D131C3E74}"/>
    <cellStyle name="Comma 12 2 8 2" xfId="53526" xr:uid="{A1D806F8-10DC-4CE4-BDBB-5869EE723C7E}"/>
    <cellStyle name="Comma 12 2 9" xfId="36181" xr:uid="{A5B82557-5278-4E0F-88EA-36F3A0CE9C72}"/>
    <cellStyle name="Comma 12 3" xfId="3815" xr:uid="{57E32CC0-D983-4384-A81D-25AC7EB325AF}"/>
    <cellStyle name="Comma 12 3 10" xfId="61801" xr:uid="{4E15297A-3B87-4DEC-9921-E67B7912A773}"/>
    <cellStyle name="Comma 12 3 2" xfId="7683" xr:uid="{ACA2BD15-0EA1-4853-8768-A47D48D18EC1}"/>
    <cellStyle name="Comma 12 3 2 2" xfId="15388" xr:uid="{D640669B-F29E-4D62-B6E9-D36C31615A30}"/>
    <cellStyle name="Comma 12 3 2 2 2" xfId="48140" xr:uid="{B188BD6E-6EC7-40D1-B468-896ADB69A76F}"/>
    <cellStyle name="Comma 12 3 2 3" xfId="23095" xr:uid="{B3AECEB7-2D60-412B-8C12-FE0ABB2EFAB2}"/>
    <cellStyle name="Comma 12 3 2 3 2" xfId="55846" xr:uid="{083CC569-F015-4823-89F3-E998D2E26743}"/>
    <cellStyle name="Comma 12 3 2 4" xfId="40435" xr:uid="{43DC0CD9-F21A-47D6-9C70-DDC81EFCAF33}"/>
    <cellStyle name="Comma 12 3 2 5" xfId="30799" xr:uid="{2388EDEA-6F50-48DC-9153-A2BA88561449}"/>
    <cellStyle name="Comma 12 3 3" xfId="9608" xr:uid="{CAA0BA16-F15A-4E2A-817D-FBD7E9ECD28D}"/>
    <cellStyle name="Comma 12 3 3 2" xfId="17313" xr:uid="{5C7B73F9-826E-486C-B9A6-BC4221CD75D4}"/>
    <cellStyle name="Comma 12 3 3 2 2" xfId="50065" xr:uid="{34C9389A-ABA4-4F25-9221-1EEBBE8482E2}"/>
    <cellStyle name="Comma 12 3 3 3" xfId="25020" xr:uid="{06BC3761-4C0A-41EA-AAB0-2119FC59F013}"/>
    <cellStyle name="Comma 12 3 3 3 2" xfId="57771" xr:uid="{4167A26B-4F96-40FE-9CAB-ABF6064E95D9}"/>
    <cellStyle name="Comma 12 3 3 4" xfId="42360" xr:uid="{158FE8EA-7D2B-4223-82EA-4699133E6EB6}"/>
    <cellStyle name="Comma 12 3 3 5" xfId="32724" xr:uid="{15ADD24E-E847-4AD6-84D0-86D3868488F8}"/>
    <cellStyle name="Comma 12 3 4" xfId="11535" xr:uid="{628D8443-3FA3-4D1D-9B41-ECE7AE158D08}"/>
    <cellStyle name="Comma 12 3 4 2" xfId="19240" xr:uid="{EA35445F-C90F-490C-BB74-DC49FDCB8D22}"/>
    <cellStyle name="Comma 12 3 4 2 2" xfId="51992" xr:uid="{5300368F-D9EF-4748-99B2-6A239E33AE2D}"/>
    <cellStyle name="Comma 12 3 4 3" xfId="26947" xr:uid="{8368E69F-240A-4CD9-AF74-C43A92E510D3}"/>
    <cellStyle name="Comma 12 3 4 3 2" xfId="59698" xr:uid="{725E7BAC-FC94-41A5-84D4-33A4B6B9C4AC}"/>
    <cellStyle name="Comma 12 3 4 4" xfId="44287" xr:uid="{A2E30174-61C3-4AD5-BA8B-342A8366D747}"/>
    <cellStyle name="Comma 12 3 4 5" xfId="34651" xr:uid="{69E5C9F1-1958-45C3-B716-1D25B91F7AC2}"/>
    <cellStyle name="Comma 12 3 5" xfId="5752" xr:uid="{A01E2FB2-FFE7-410C-B43D-9E4788109578}"/>
    <cellStyle name="Comma 12 3 5 2" xfId="38504" xr:uid="{0ADF3989-E8E9-4391-B808-18D6E27D8CC8}"/>
    <cellStyle name="Comma 12 3 6" xfId="13464" xr:uid="{725533FE-4FA4-48C7-B3F4-598103D8AB74}"/>
    <cellStyle name="Comma 12 3 6 2" xfId="46216" xr:uid="{902F51B7-08D2-442A-B352-E6559E1BE713}"/>
    <cellStyle name="Comma 12 3 7" xfId="21171" xr:uid="{434F43C6-1D36-4045-9183-C73DB989AF50}"/>
    <cellStyle name="Comma 12 3 7 2" xfId="53922" xr:uid="{79252FE0-CC1B-426E-BFDA-A31B6594EC76}"/>
    <cellStyle name="Comma 12 3 8" xfId="36577" xr:uid="{2D40BDA3-A436-48E2-A60D-B9CEB10ABFF2}"/>
    <cellStyle name="Comma 12 3 9" xfId="28875" xr:uid="{DD71893D-102E-45FB-9086-F098244099C5}"/>
    <cellStyle name="Comma 12 4" xfId="6926" xr:uid="{FE1B8319-8872-487E-B990-91469F7F18EA}"/>
    <cellStyle name="Comma 12 4 2" xfId="14634" xr:uid="{9DF0E0FD-3E62-4682-9DFA-CF4D1BC53AE8}"/>
    <cellStyle name="Comma 12 4 2 2" xfId="47386" xr:uid="{758E1CC9-4AA8-48E6-A303-774352AA7255}"/>
    <cellStyle name="Comma 12 4 3" xfId="22341" xr:uid="{0549B244-4667-45A9-A229-2667CEA048CB}"/>
    <cellStyle name="Comma 12 4 3 2" xfId="55092" xr:uid="{E238A2EE-9C50-416F-9C2A-1DF0AC8B109B}"/>
    <cellStyle name="Comma 12 4 4" xfId="39678" xr:uid="{9DC30D2D-D83C-4555-9BAB-4E1A18C22FD6}"/>
    <cellStyle name="Comma 12 4 5" xfId="30045" xr:uid="{673A68B3-BEC1-4B86-8C53-CE1E4387631A}"/>
    <cellStyle name="Comma 12 5" xfId="8853" xr:uid="{85789C7E-E260-41BF-BFEB-EF96601C8061}"/>
    <cellStyle name="Comma 12 5 2" xfId="16558" xr:uid="{19C74D40-B785-403B-AD48-C5C84CA6A594}"/>
    <cellStyle name="Comma 12 5 2 2" xfId="49310" xr:uid="{43F4FB8E-4003-4C42-82E5-432B0BC89E0C}"/>
    <cellStyle name="Comma 12 5 3" xfId="24265" xr:uid="{2B07D98E-D19C-4B78-ADD3-635B61A6F63B}"/>
    <cellStyle name="Comma 12 5 3 2" xfId="57016" xr:uid="{0EE845D9-7669-4628-A7AA-522BF85D8B2B}"/>
    <cellStyle name="Comma 12 5 4" xfId="41605" xr:uid="{7E0AE59A-16B9-4952-AB5D-582ED87974F8}"/>
    <cellStyle name="Comma 12 5 5" xfId="31969" xr:uid="{A4C0AABA-CA5A-4F0A-9EED-DBCAE65B2B6C}"/>
    <cellStyle name="Comma 12 6" xfId="10779" xr:uid="{0ADC4005-3C47-4DB9-82DC-0D84EC215D88}"/>
    <cellStyle name="Comma 12 6 2" xfId="18484" xr:uid="{663948ED-EF90-4EEC-8D57-A0429FD34916}"/>
    <cellStyle name="Comma 12 6 2 2" xfId="51236" xr:uid="{7BF240EF-6403-4400-963B-1C4823D3962F}"/>
    <cellStyle name="Comma 12 6 3" xfId="26191" xr:uid="{2C3E1D87-ECBA-4901-BDFE-6C25E2B3286F}"/>
    <cellStyle name="Comma 12 6 3 2" xfId="58942" xr:uid="{A4A6690D-26F7-4998-A466-49F5DED65C83}"/>
    <cellStyle name="Comma 12 6 4" xfId="43531" xr:uid="{838E6C4F-3244-4EAC-AA9F-B196D715E22D}"/>
    <cellStyle name="Comma 12 6 5" xfId="33895" xr:uid="{C1684E94-23D8-42F3-8FB4-88F6B6F6A721}"/>
    <cellStyle name="Comma 12 7" xfId="4997" xr:uid="{5F6F834E-FF17-45A0-80DA-3CF941E181DE}"/>
    <cellStyle name="Comma 12 7 2" xfId="37749" xr:uid="{B8467872-5DE5-49F0-8D23-16E4536F24B7}"/>
    <cellStyle name="Comma 12 8" xfId="12709" xr:uid="{48B67E28-A000-45CB-A64C-3DEF08BE671F}"/>
    <cellStyle name="Comma 12 8 2" xfId="45461" xr:uid="{1E1D663B-0E8A-4120-A428-0F80720A0D9C}"/>
    <cellStyle name="Comma 12 9" xfId="20417" xr:uid="{C13BA89D-BBFC-447F-B567-78BBA7AA77B1}"/>
    <cellStyle name="Comma 12 9 2" xfId="53168" xr:uid="{822CC1CB-2D37-4764-A29C-227C4D11C873}"/>
    <cellStyle name="Comma 13" xfId="783" xr:uid="{9CAA22E0-8B46-49C6-9824-1DA40109C9FF}"/>
    <cellStyle name="Comma 13 10" xfId="35824" xr:uid="{04C4EFA4-F666-4CD7-8E91-A48FDEA4540C}"/>
    <cellStyle name="Comma 13 11" xfId="28122" xr:uid="{FB72FE14-803E-4C20-A522-3C6814FF8711}"/>
    <cellStyle name="Comma 13 12" xfId="3011" xr:uid="{D75D3628-741D-4587-AED9-5A9AB10A6EFA}"/>
    <cellStyle name="Comma 13 13" xfId="60595" xr:uid="{2E2C0FEB-95F6-479E-9788-1D04FB585E41}"/>
    <cellStyle name="Comma 13 2" xfId="2295" xr:uid="{29BD539C-2566-4ABE-BE1B-5376A8D547FB}"/>
    <cellStyle name="Comma 13 2 10" xfId="28480" xr:uid="{BB1BAAF3-0BF1-45AF-9B23-7D396A203AB9}"/>
    <cellStyle name="Comma 13 2 11" xfId="3420" xr:uid="{DA0C965C-DEBD-4E09-BFF7-BF6B8D132914}"/>
    <cellStyle name="Comma 13 2 12" xfId="61311" xr:uid="{023CB525-D52D-4E0E-9C24-0A7090BF0D51}"/>
    <cellStyle name="Comma 13 2 2" xfId="4266" xr:uid="{DF845AEB-B0C3-4B22-95AC-F06F55921D79}"/>
    <cellStyle name="Comma 13 2 2 2" xfId="8129" xr:uid="{4D7A8D75-E0EF-4A22-8295-D5DF06B8D38F}"/>
    <cellStyle name="Comma 13 2 2 2 2" xfId="15834" xr:uid="{45EA43CE-BB6F-4594-A0BB-F9BA3655A00F}"/>
    <cellStyle name="Comma 13 2 2 2 2 2" xfId="48586" xr:uid="{C7D8CEE3-A962-473C-8384-D8C58E7D892A}"/>
    <cellStyle name="Comma 13 2 2 2 3" xfId="23541" xr:uid="{75D51233-327A-4A4B-8FDB-3EE1D8E4349F}"/>
    <cellStyle name="Comma 13 2 2 2 3 2" xfId="56292" xr:uid="{7C094FEA-39E1-4360-B375-5F84B74671B5}"/>
    <cellStyle name="Comma 13 2 2 2 4" xfId="40881" xr:uid="{DA91C4EE-7590-4030-8CBC-4A8CB8121473}"/>
    <cellStyle name="Comma 13 2 2 2 5" xfId="31245" xr:uid="{478F16FA-3DB3-4DBC-AFAC-EE82914E8024}"/>
    <cellStyle name="Comma 13 2 2 3" xfId="10054" xr:uid="{9E0BEE36-8746-43B3-B782-1C5F46D3D396}"/>
    <cellStyle name="Comma 13 2 2 3 2" xfId="17759" xr:uid="{1570E42E-D4A8-4735-9BB7-0EA298264969}"/>
    <cellStyle name="Comma 13 2 2 3 2 2" xfId="50511" xr:uid="{86ACBC52-C6F6-4E7E-B5B6-BD53FEFCC2EB}"/>
    <cellStyle name="Comma 13 2 2 3 3" xfId="25466" xr:uid="{13BB0C7E-F83C-4A46-AE76-1AC0A7AD5C5B}"/>
    <cellStyle name="Comma 13 2 2 3 3 2" xfId="58217" xr:uid="{E6C12A77-6790-4D16-B8C6-6416704FF0B5}"/>
    <cellStyle name="Comma 13 2 2 3 4" xfId="42806" xr:uid="{771FEA2D-B9EA-423B-BE14-5D0533D3141B}"/>
    <cellStyle name="Comma 13 2 2 3 5" xfId="33170" xr:uid="{FA4F6C66-4D9D-482F-95E3-5307682C5235}"/>
    <cellStyle name="Comma 13 2 2 4" xfId="11981" xr:uid="{9120871B-260D-41EE-8F68-C76833211F5F}"/>
    <cellStyle name="Comma 13 2 2 4 2" xfId="19686" xr:uid="{99557FF9-34B2-4478-954A-79809FFD1860}"/>
    <cellStyle name="Comma 13 2 2 4 2 2" xfId="52438" xr:uid="{45E2AA64-BB1C-4DD3-9172-A65C8CCF8457}"/>
    <cellStyle name="Comma 13 2 2 4 3" xfId="27393" xr:uid="{0DB8C075-4562-4639-9832-C177DA16D277}"/>
    <cellStyle name="Comma 13 2 2 4 3 2" xfId="60144" xr:uid="{D99BE369-D7C8-4365-8E88-23B551F55322}"/>
    <cellStyle name="Comma 13 2 2 4 4" xfId="44733" xr:uid="{12E33CA3-553E-4014-8452-5387703A2916}"/>
    <cellStyle name="Comma 13 2 2 4 5" xfId="35097" xr:uid="{1C676D8A-90F6-43E4-AE70-678E155F3D9C}"/>
    <cellStyle name="Comma 13 2 2 5" xfId="6198" xr:uid="{B168188E-39BB-455A-AB84-2DA79BE22613}"/>
    <cellStyle name="Comma 13 2 2 5 2" xfId="38950" xr:uid="{654CB0B8-5BA9-448D-89FB-5517C36B8EE5}"/>
    <cellStyle name="Comma 13 2 2 6" xfId="13910" xr:uid="{8E3C0422-2902-4804-9501-322D86812BFC}"/>
    <cellStyle name="Comma 13 2 2 6 2" xfId="46662" xr:uid="{4895956E-265E-4811-BA72-B2FD5D30FE96}"/>
    <cellStyle name="Comma 13 2 2 7" xfId="21617" xr:uid="{5437D137-E29A-4256-8514-D6C79645D36C}"/>
    <cellStyle name="Comma 13 2 2 7 2" xfId="54368" xr:uid="{9132FA23-FA1A-4B2E-B586-67A1F84C8345}"/>
    <cellStyle name="Comma 13 2 2 8" xfId="37023" xr:uid="{9DB56C3A-0C80-49F7-A337-A31196A5495B}"/>
    <cellStyle name="Comma 13 2 2 9" xfId="29321" xr:uid="{37625589-5621-4D7E-81A2-67F4881DD855}"/>
    <cellStyle name="Comma 13 2 3" xfId="7288" xr:uid="{EC4E5516-3353-4E69-8522-D1CF9176807B}"/>
    <cellStyle name="Comma 13 2 3 2" xfId="14993" xr:uid="{7A0FD6F0-EC68-453A-A60F-46F07E14E099}"/>
    <cellStyle name="Comma 13 2 3 2 2" xfId="47745" xr:uid="{A342ECD5-EB04-4478-8B67-98BCCCC034E2}"/>
    <cellStyle name="Comma 13 2 3 3" xfId="22700" xr:uid="{860B60F4-A07D-4E34-90C9-47F4918DC4E9}"/>
    <cellStyle name="Comma 13 2 3 3 2" xfId="55451" xr:uid="{14B9C015-AA5D-4816-BBEE-799113B5B0DF}"/>
    <cellStyle name="Comma 13 2 3 4" xfId="40040" xr:uid="{0F70C8E1-BC00-4CE8-810A-28DBEFDF69CD}"/>
    <cellStyle name="Comma 13 2 3 5" xfId="30404" xr:uid="{66E44569-5298-4572-A43C-7A496CBE5FD9}"/>
    <cellStyle name="Comma 13 2 4" xfId="9213" xr:uid="{5A84B9E7-AC0E-4B0A-A2DE-9C0B506CB490}"/>
    <cellStyle name="Comma 13 2 4 2" xfId="16918" xr:uid="{0EBA4FCD-D047-4D33-8A87-7045B5615F7C}"/>
    <cellStyle name="Comma 13 2 4 2 2" xfId="49670" xr:uid="{747E2B8E-F745-47CB-B549-47C37873623E}"/>
    <cellStyle name="Comma 13 2 4 3" xfId="24625" xr:uid="{4D9D4AF5-AA37-405C-B88D-442CA333B211}"/>
    <cellStyle name="Comma 13 2 4 3 2" xfId="57376" xr:uid="{A1697D03-ED54-43EC-9C39-637025DD9891}"/>
    <cellStyle name="Comma 13 2 4 4" xfId="41965" xr:uid="{0B73CCD2-6B71-4F45-ACB8-1E4A23911A79}"/>
    <cellStyle name="Comma 13 2 4 5" xfId="32329" xr:uid="{3657E4CA-35DC-4F29-9FFF-46AD16D6B284}"/>
    <cellStyle name="Comma 13 2 5" xfId="11140" xr:uid="{43739C8A-53D8-4161-B45D-DBC37A72F606}"/>
    <cellStyle name="Comma 13 2 5 2" xfId="18845" xr:uid="{2DF63AF8-B76B-4B8D-BF33-DB9AE43D8D62}"/>
    <cellStyle name="Comma 13 2 5 2 2" xfId="51597" xr:uid="{0C1EE1A4-FE2A-4895-86DD-0CF82480ADFE}"/>
    <cellStyle name="Comma 13 2 5 3" xfId="26552" xr:uid="{BE9DB1E8-2CDA-467D-9FAE-493DFC0A7246}"/>
    <cellStyle name="Comma 13 2 5 3 2" xfId="59303" xr:uid="{614C5F8D-22B9-4C55-827A-B55984E1F555}"/>
    <cellStyle name="Comma 13 2 5 4" xfId="43892" xr:uid="{F18C658E-0D41-41FE-9634-597C673739CE}"/>
    <cellStyle name="Comma 13 2 5 5" xfId="34256" xr:uid="{98665A79-1634-4D27-937D-5A9E1EBF99B9}"/>
    <cellStyle name="Comma 13 2 6" xfId="5357" xr:uid="{035EC4A7-6DC0-4C63-B3F3-1E66EED63582}"/>
    <cellStyle name="Comma 13 2 6 2" xfId="38109" xr:uid="{422F1A61-3D6C-4D96-AA2F-33AB01A32996}"/>
    <cellStyle name="Comma 13 2 7" xfId="13069" xr:uid="{1258709B-0E45-42F8-9C66-42D4D4FB5407}"/>
    <cellStyle name="Comma 13 2 7 2" xfId="45821" xr:uid="{E733EB48-D245-49F7-830B-CE1F26B7E1E7}"/>
    <cellStyle name="Comma 13 2 8" xfId="20776" xr:uid="{9E408941-C3CF-4E00-9CA2-9B00EA4C4BE1}"/>
    <cellStyle name="Comma 13 2 8 2" xfId="53527" xr:uid="{33AEF587-D6CA-469F-B4ED-70FD1147415D}"/>
    <cellStyle name="Comma 13 2 9" xfId="36182" xr:uid="{10491ECF-CC77-432A-87BF-4BC771628095}"/>
    <cellStyle name="Comma 13 3" xfId="3816" xr:uid="{BD5B7BF0-BD8F-44E6-9B5C-7F37074EDDE7}"/>
    <cellStyle name="Comma 13 3 10" xfId="61803" xr:uid="{B5337E52-D48E-4F11-A140-1F3D7B72DE4F}"/>
    <cellStyle name="Comma 13 3 2" xfId="7684" xr:uid="{5AA4F593-9298-4C5C-8D74-FB90A0852DCB}"/>
    <cellStyle name="Comma 13 3 2 2" xfId="15389" xr:uid="{BDB49B47-FE20-4329-BB4D-C3F4457AFE41}"/>
    <cellStyle name="Comma 13 3 2 2 2" xfId="48141" xr:uid="{4191CC86-D3A1-4282-A820-2A731D2A11E5}"/>
    <cellStyle name="Comma 13 3 2 3" xfId="23096" xr:uid="{E79A8533-A5B6-4E55-8538-78A40FA6FC0D}"/>
    <cellStyle name="Comma 13 3 2 3 2" xfId="55847" xr:uid="{0EA828EC-607F-4F87-B23D-D2BE5F1425B6}"/>
    <cellStyle name="Comma 13 3 2 4" xfId="40436" xr:uid="{015E2BA7-2957-49C6-AAFD-E131ECFC9585}"/>
    <cellStyle name="Comma 13 3 2 5" xfId="30800" xr:uid="{93A6E648-CE82-4217-B199-DC9F5105CBED}"/>
    <cellStyle name="Comma 13 3 3" xfId="9609" xr:uid="{47D626D6-BD7B-4007-9509-A3F12A9F7144}"/>
    <cellStyle name="Comma 13 3 3 2" xfId="17314" xr:uid="{497061FB-DDEE-47EA-9B4F-2D79AEE038C9}"/>
    <cellStyle name="Comma 13 3 3 2 2" xfId="50066" xr:uid="{D246ACCF-B310-4E6E-81A3-91B5C7C9F6BA}"/>
    <cellStyle name="Comma 13 3 3 3" xfId="25021" xr:uid="{DF468FA0-2446-48F4-9537-4A50B215E8BD}"/>
    <cellStyle name="Comma 13 3 3 3 2" xfId="57772" xr:uid="{410AEBEB-ACD9-4DA2-8FC1-65163B028FE4}"/>
    <cellStyle name="Comma 13 3 3 4" xfId="42361" xr:uid="{16220D88-A36F-4FC6-8C1A-C1E75057DE52}"/>
    <cellStyle name="Comma 13 3 3 5" xfId="32725" xr:uid="{B0364815-9BBE-4375-9CDF-DE737DDB98DA}"/>
    <cellStyle name="Comma 13 3 4" xfId="11536" xr:uid="{3CC6E253-A64F-454E-BBF3-200C040DFD45}"/>
    <cellStyle name="Comma 13 3 4 2" xfId="19241" xr:uid="{BE164546-418F-4113-B20F-70B336935ABD}"/>
    <cellStyle name="Comma 13 3 4 2 2" xfId="51993" xr:uid="{8392D321-2CD5-4DC6-8EBB-A67F2E33FC8D}"/>
    <cellStyle name="Comma 13 3 4 3" xfId="26948" xr:uid="{3BACE474-34F9-4071-BCC9-222259969598}"/>
    <cellStyle name="Comma 13 3 4 3 2" xfId="59699" xr:uid="{02DF35AD-F7B1-40FD-A256-2A0E1C18860D}"/>
    <cellStyle name="Comma 13 3 4 4" xfId="44288" xr:uid="{40885E0E-5BCE-4FB8-ABBA-3E17B1BD1A01}"/>
    <cellStyle name="Comma 13 3 4 5" xfId="34652" xr:uid="{98D6CEDC-3D43-420D-BB73-5B89089488FD}"/>
    <cellStyle name="Comma 13 3 5" xfId="5753" xr:uid="{6B8497E0-35F9-4A44-9108-BE4FF96D7ECD}"/>
    <cellStyle name="Comma 13 3 5 2" xfId="38505" xr:uid="{49184B18-C00E-4AAB-96E2-B2154F841477}"/>
    <cellStyle name="Comma 13 3 6" xfId="13465" xr:uid="{DACD2D66-1781-4C52-A453-077369B76A48}"/>
    <cellStyle name="Comma 13 3 6 2" xfId="46217" xr:uid="{DEE78846-AA4E-4E5B-BB1A-CB5B2961B0DC}"/>
    <cellStyle name="Comma 13 3 7" xfId="21172" xr:uid="{AE10989F-CBEF-4706-95B4-D5942767CB68}"/>
    <cellStyle name="Comma 13 3 7 2" xfId="53923" xr:uid="{97CA3957-A1B9-40DC-B551-DEB981BAB0FE}"/>
    <cellStyle name="Comma 13 3 8" xfId="36578" xr:uid="{45881108-1A64-4371-A491-579B4FF5A004}"/>
    <cellStyle name="Comma 13 3 9" xfId="28876" xr:uid="{D184DC0E-4D11-41C7-B724-C982F24ECDF9}"/>
    <cellStyle name="Comma 13 4" xfId="6927" xr:uid="{077B675B-15A8-404E-B59F-9EFA5E1E92CC}"/>
    <cellStyle name="Comma 13 4 2" xfId="14635" xr:uid="{EA2B97E0-8CD5-4752-ACA5-11224F944E0A}"/>
    <cellStyle name="Comma 13 4 2 2" xfId="47387" xr:uid="{54448228-483B-4A59-AA7B-0669A8AA2A2A}"/>
    <cellStyle name="Comma 13 4 3" xfId="22342" xr:uid="{79D1AEFC-13A2-4BF4-BF04-C8EFAE10DEFF}"/>
    <cellStyle name="Comma 13 4 3 2" xfId="55093" xr:uid="{EA7A3DFC-43DA-4CFF-B634-0304CEB563C6}"/>
    <cellStyle name="Comma 13 4 4" xfId="39679" xr:uid="{60EBAD5A-2420-4F8F-A840-BB98FC0D59D8}"/>
    <cellStyle name="Comma 13 4 5" xfId="30046" xr:uid="{2C58D11C-3D43-4A90-A9AD-1EACB4F9BC59}"/>
    <cellStyle name="Comma 13 5" xfId="8854" xr:uid="{48FA4FCD-5EFA-4F7B-8CA8-8038FD9D3302}"/>
    <cellStyle name="Comma 13 5 2" xfId="16559" xr:uid="{EBF62ACD-1F8C-487F-8D7F-E23D30132F9F}"/>
    <cellStyle name="Comma 13 5 2 2" xfId="49311" xr:uid="{EDF17DAA-F280-4ED2-AF30-85C3676B6526}"/>
    <cellStyle name="Comma 13 5 3" xfId="24266" xr:uid="{2BD02A3D-EA05-4639-BB86-60B0A2A46426}"/>
    <cellStyle name="Comma 13 5 3 2" xfId="57017" xr:uid="{ED453C11-F4F5-47FE-8F65-99B4F9A205C1}"/>
    <cellStyle name="Comma 13 5 4" xfId="41606" xr:uid="{76FB51D4-454C-4B69-8478-CB1E705FBBB2}"/>
    <cellStyle name="Comma 13 5 5" xfId="31970" xr:uid="{3E88C41E-7855-4CD4-9071-4BDF28A2F6F9}"/>
    <cellStyle name="Comma 13 6" xfId="10780" xr:uid="{DBACA33A-F3DA-482C-A0C1-740EC01E3461}"/>
    <cellStyle name="Comma 13 6 2" xfId="18485" xr:uid="{6FA8913E-7720-45E4-9A74-72FBF1AD1507}"/>
    <cellStyle name="Comma 13 6 2 2" xfId="51237" xr:uid="{C87664C4-E925-4886-8AB8-81FEFF64A302}"/>
    <cellStyle name="Comma 13 6 3" xfId="26192" xr:uid="{DBEF781E-6099-4FD9-8C16-CB766C3A11CB}"/>
    <cellStyle name="Comma 13 6 3 2" xfId="58943" xr:uid="{C90F96E1-8B27-430A-9C6D-C3C0E6159E78}"/>
    <cellStyle name="Comma 13 6 4" xfId="43532" xr:uid="{32D60DEE-1665-4A86-B607-91C135BFF991}"/>
    <cellStyle name="Comma 13 6 5" xfId="33896" xr:uid="{AE67EF0F-A1D2-4C19-909B-C721A9764C72}"/>
    <cellStyle name="Comma 13 7" xfId="4998" xr:uid="{C3E723A7-1BF0-4D0A-8539-A1B283AFA2F3}"/>
    <cellStyle name="Comma 13 7 2" xfId="37750" xr:uid="{3FE60243-41D3-490E-9667-E762455351A7}"/>
    <cellStyle name="Comma 13 8" xfId="12710" xr:uid="{91CD4D07-F74C-4900-9DB4-4D2AC7CF2A91}"/>
    <cellStyle name="Comma 13 8 2" xfId="45462" xr:uid="{2C1CF8A8-5C30-4841-AFDD-E8957F9D156E}"/>
    <cellStyle name="Comma 13 9" xfId="20418" xr:uid="{8AE5428F-CC9E-4B8A-B8AF-D1CF3336389F}"/>
    <cellStyle name="Comma 13 9 2" xfId="53169" xr:uid="{791E703F-043D-4B6D-9ED2-3CAB7199DB83}"/>
    <cellStyle name="Comma 14" xfId="784" xr:uid="{C957DDA6-FE29-4859-BC18-A2CD50BDE873}"/>
    <cellStyle name="Comma 14 10" xfId="35825" xr:uid="{D3349BEE-CA83-4653-A26D-4A7E0C0EEE39}"/>
    <cellStyle name="Comma 14 11" xfId="28123" xr:uid="{E9B1891B-3A20-43A7-B5F8-FFA1BCDA7EB8}"/>
    <cellStyle name="Comma 14 12" xfId="3012" xr:uid="{D25565C1-5EDF-4203-B28A-7BA08726A44E}"/>
    <cellStyle name="Comma 14 13" xfId="60596" xr:uid="{BBF0F93A-D8AB-4F1A-8D22-60495B1636D7}"/>
    <cellStyle name="Comma 14 2" xfId="2296" xr:uid="{DB489E18-CF50-44FF-8C5E-0EF114C08744}"/>
    <cellStyle name="Comma 14 2 10" xfId="28481" xr:uid="{5BDB8892-362D-4796-9092-72F54D58FB9F}"/>
    <cellStyle name="Comma 14 2 11" xfId="3421" xr:uid="{DF9AA8B6-38EC-4DE2-AC5A-2BE6BE7D13F8}"/>
    <cellStyle name="Comma 14 2 12" xfId="61312" xr:uid="{52D365D4-1656-4335-8EFE-86EAD86017D4}"/>
    <cellStyle name="Comma 14 2 2" xfId="4267" xr:uid="{E49D26D0-0761-4010-BE6B-ECF80EE89247}"/>
    <cellStyle name="Comma 14 2 2 2" xfId="8130" xr:uid="{E7737E4C-FBFB-40CE-A91B-FAB3C7297E51}"/>
    <cellStyle name="Comma 14 2 2 2 2" xfId="15835" xr:uid="{A896F208-82A6-4BD8-AD37-DF43E2EA46EE}"/>
    <cellStyle name="Comma 14 2 2 2 2 2" xfId="48587" xr:uid="{EA05312A-5E03-412B-8C8A-F198FE7EC99C}"/>
    <cellStyle name="Comma 14 2 2 2 3" xfId="23542" xr:uid="{4698E0A8-D1AD-4417-82F9-AB2803CD1873}"/>
    <cellStyle name="Comma 14 2 2 2 3 2" xfId="56293" xr:uid="{31BE3A85-CCEC-4B40-A259-E8C3A4E5A3D0}"/>
    <cellStyle name="Comma 14 2 2 2 4" xfId="40882" xr:uid="{85EB4091-7D76-4FDE-A369-AB3329D96F51}"/>
    <cellStyle name="Comma 14 2 2 2 5" xfId="31246" xr:uid="{527DF745-A69B-4394-A85D-F9EA10C930C7}"/>
    <cellStyle name="Comma 14 2 2 3" xfId="10055" xr:uid="{6136A178-A5E4-443B-AFF3-CE86D61AAEFA}"/>
    <cellStyle name="Comma 14 2 2 3 2" xfId="17760" xr:uid="{8DD93629-C87F-4557-A802-ECD913AC90C0}"/>
    <cellStyle name="Comma 14 2 2 3 2 2" xfId="50512" xr:uid="{8EEA1854-4596-4AA2-9EF2-906693A255E3}"/>
    <cellStyle name="Comma 14 2 2 3 3" xfId="25467" xr:uid="{86F3C43D-9C9F-49A1-B96C-67EC4F461539}"/>
    <cellStyle name="Comma 14 2 2 3 3 2" xfId="58218" xr:uid="{00C096CC-38BC-4FA1-87C0-11395BF0E630}"/>
    <cellStyle name="Comma 14 2 2 3 4" xfId="42807" xr:uid="{7A7AA960-B304-43DD-95C0-CB980714776F}"/>
    <cellStyle name="Comma 14 2 2 3 5" xfId="33171" xr:uid="{C6DA401E-A30C-4E1E-96A0-172948FA6EAC}"/>
    <cellStyle name="Comma 14 2 2 4" xfId="11982" xr:uid="{9D13B5B3-12AA-4963-AB7C-E925BE079113}"/>
    <cellStyle name="Comma 14 2 2 4 2" xfId="19687" xr:uid="{515AE54F-A739-41D6-8A7B-73007ADE4E7F}"/>
    <cellStyle name="Comma 14 2 2 4 2 2" xfId="52439" xr:uid="{DB0C2DEA-DA3A-46FE-99B2-53A7AF11AD49}"/>
    <cellStyle name="Comma 14 2 2 4 3" xfId="27394" xr:uid="{A6881E31-CE04-4D25-AB6C-637681BA0F37}"/>
    <cellStyle name="Comma 14 2 2 4 3 2" xfId="60145" xr:uid="{D0E1BB6C-9A81-410E-B94D-173DDD2776EA}"/>
    <cellStyle name="Comma 14 2 2 4 4" xfId="44734" xr:uid="{E1B4A6F4-1B5F-4EBF-8720-DC89C18EC156}"/>
    <cellStyle name="Comma 14 2 2 4 5" xfId="35098" xr:uid="{60881DB6-97BA-43E2-A435-B7AF9A119C3D}"/>
    <cellStyle name="Comma 14 2 2 5" xfId="6199" xr:uid="{6CC998D6-7072-452E-A621-7CA2D68C01AD}"/>
    <cellStyle name="Comma 14 2 2 5 2" xfId="38951" xr:uid="{DEA728EC-B3CC-4BDF-A5BF-FB2C4647D567}"/>
    <cellStyle name="Comma 14 2 2 6" xfId="13911" xr:uid="{B83B39C2-ED56-4E55-8F88-26036537ECF1}"/>
    <cellStyle name="Comma 14 2 2 6 2" xfId="46663" xr:uid="{25777D20-05F8-486D-804E-7111C73DDFD2}"/>
    <cellStyle name="Comma 14 2 2 7" xfId="21618" xr:uid="{8CA05DFF-1D3D-4CFC-816F-3FC48A9EAEB9}"/>
    <cellStyle name="Comma 14 2 2 7 2" xfId="54369" xr:uid="{6EC0568F-000B-40DA-AAF8-26EA06D5752D}"/>
    <cellStyle name="Comma 14 2 2 8" xfId="37024" xr:uid="{7BB7BFED-7013-4374-BF68-747F87C1128E}"/>
    <cellStyle name="Comma 14 2 2 9" xfId="29322" xr:uid="{F7E11F3A-C88C-496B-803C-FEB2C0F32CEA}"/>
    <cellStyle name="Comma 14 2 3" xfId="7289" xr:uid="{F6785128-36B1-428A-8B4A-0C50D7647B6F}"/>
    <cellStyle name="Comma 14 2 3 2" xfId="14994" xr:uid="{BAAB72AC-CB4A-444D-B6DF-1781141FA02F}"/>
    <cellStyle name="Comma 14 2 3 2 2" xfId="47746" xr:uid="{57F6F059-4E20-417A-8C75-197CBEC01ED0}"/>
    <cellStyle name="Comma 14 2 3 3" xfId="22701" xr:uid="{B3141844-B5C7-4FD8-9992-CC3FF4DA0576}"/>
    <cellStyle name="Comma 14 2 3 3 2" xfId="55452" xr:uid="{6E53E925-C292-4A2A-909D-A05C017732D6}"/>
    <cellStyle name="Comma 14 2 3 4" xfId="40041" xr:uid="{BCE12F22-433F-4C96-8708-57852542F8B0}"/>
    <cellStyle name="Comma 14 2 3 5" xfId="30405" xr:uid="{74EB1193-63D7-49C0-A53C-423C2AF58AF2}"/>
    <cellStyle name="Comma 14 2 4" xfId="9214" xr:uid="{4FA9B23C-BAB7-4F1A-B2ED-68D857FF0739}"/>
    <cellStyle name="Comma 14 2 4 2" xfId="16919" xr:uid="{58CC2B05-0C9B-4B71-9697-8C451B3DBCD3}"/>
    <cellStyle name="Comma 14 2 4 2 2" xfId="49671" xr:uid="{1BD71904-D093-4F05-93D0-D03BD2728991}"/>
    <cellStyle name="Comma 14 2 4 3" xfId="24626" xr:uid="{4A5E51BF-AF2A-47F5-86E9-171FDEEE014D}"/>
    <cellStyle name="Comma 14 2 4 3 2" xfId="57377" xr:uid="{ACF537D4-4F09-45FD-BA9B-BFAF4418E1D5}"/>
    <cellStyle name="Comma 14 2 4 4" xfId="41966" xr:uid="{60D91691-3FC4-44C3-9B00-205BFEB658C5}"/>
    <cellStyle name="Comma 14 2 4 5" xfId="32330" xr:uid="{AE03F04B-40E4-4F91-8B9F-7F675512BC3A}"/>
    <cellStyle name="Comma 14 2 5" xfId="11141" xr:uid="{A2AA55D6-75E1-45EB-B813-9BD8F62AEE3C}"/>
    <cellStyle name="Comma 14 2 5 2" xfId="18846" xr:uid="{985B5E70-27C3-41FD-B22A-C10819B54AA6}"/>
    <cellStyle name="Comma 14 2 5 2 2" xfId="51598" xr:uid="{19836074-0586-4A7D-80C5-AE015213A11F}"/>
    <cellStyle name="Comma 14 2 5 3" xfId="26553" xr:uid="{62D0F347-CF54-404D-A88C-20B3E38BFDE3}"/>
    <cellStyle name="Comma 14 2 5 3 2" xfId="59304" xr:uid="{555C7C87-202F-433B-B84C-0975AD7A701E}"/>
    <cellStyle name="Comma 14 2 5 4" xfId="43893" xr:uid="{28E345DB-9037-4B7C-9926-6829BBD9712F}"/>
    <cellStyle name="Comma 14 2 5 5" xfId="34257" xr:uid="{152A82FE-F8C4-4BFD-B3C6-84A24466FDFA}"/>
    <cellStyle name="Comma 14 2 6" xfId="5358" xr:uid="{27AF8ED0-C0E9-46CC-AEF9-2462D7256802}"/>
    <cellStyle name="Comma 14 2 6 2" xfId="38110" xr:uid="{F921FACC-009E-4B28-8BF2-D96F9F81AEAF}"/>
    <cellStyle name="Comma 14 2 7" xfId="13070" xr:uid="{417F6075-39E3-490B-AB3F-CAB31CE3F9B1}"/>
    <cellStyle name="Comma 14 2 7 2" xfId="45822" xr:uid="{AF0AB84E-E886-4980-99AC-0C2F6EB33148}"/>
    <cellStyle name="Comma 14 2 8" xfId="20777" xr:uid="{5043E279-6EC2-47FA-B20E-41DE2DF37F73}"/>
    <cellStyle name="Comma 14 2 8 2" xfId="53528" xr:uid="{13931F72-FD14-4784-858E-764173230F7F}"/>
    <cellStyle name="Comma 14 2 9" xfId="36183" xr:uid="{B1F94863-A39C-417D-A0C2-F563AAF4665D}"/>
    <cellStyle name="Comma 14 3" xfId="3817" xr:uid="{EFE5BD77-B367-436D-9362-18CA95A44C40}"/>
    <cellStyle name="Comma 14 3 10" xfId="61805" xr:uid="{0F6BFD73-5A4D-4EE4-BC7A-146EA087DD38}"/>
    <cellStyle name="Comma 14 3 2" xfId="7685" xr:uid="{9874628E-AFEE-43B9-B7E5-82C424B6170A}"/>
    <cellStyle name="Comma 14 3 2 2" xfId="15390" xr:uid="{5FA8FF88-EE0D-450C-BF94-99000F39B826}"/>
    <cellStyle name="Comma 14 3 2 2 2" xfId="48142" xr:uid="{BF322E73-7EF6-4E01-A7C3-E1DCFD2C94DF}"/>
    <cellStyle name="Comma 14 3 2 3" xfId="23097" xr:uid="{42CC34FE-205E-4145-B3DD-3F4AC392B101}"/>
    <cellStyle name="Comma 14 3 2 3 2" xfId="55848" xr:uid="{A0F5E5C3-DEBA-4D8B-85D9-71C41BEF4DFD}"/>
    <cellStyle name="Comma 14 3 2 4" xfId="40437" xr:uid="{FD411425-B378-43C2-97ED-83D40A8376DB}"/>
    <cellStyle name="Comma 14 3 2 5" xfId="30801" xr:uid="{E414A1E4-2FD1-46D4-88CD-551183CF80C9}"/>
    <cellStyle name="Comma 14 3 3" xfId="9610" xr:uid="{06E524BF-601D-468C-B96D-F3E80654C785}"/>
    <cellStyle name="Comma 14 3 3 2" xfId="17315" xr:uid="{09B3D89A-CA9A-4220-859B-A2D0FD6C2566}"/>
    <cellStyle name="Comma 14 3 3 2 2" xfId="50067" xr:uid="{675E764E-F620-436E-BE5E-1E09734412C8}"/>
    <cellStyle name="Comma 14 3 3 3" xfId="25022" xr:uid="{5040DE6B-9870-4858-8EB7-FC2C72ECC33C}"/>
    <cellStyle name="Comma 14 3 3 3 2" xfId="57773" xr:uid="{00E198B9-33D1-4B7E-BCF6-59F0E3722EC5}"/>
    <cellStyle name="Comma 14 3 3 4" xfId="42362" xr:uid="{FAB93389-7B9B-4C7A-A553-6AA0EFB524C8}"/>
    <cellStyle name="Comma 14 3 3 5" xfId="32726" xr:uid="{ADE9A540-6B2F-49A4-844B-4C568283B935}"/>
    <cellStyle name="Comma 14 3 4" xfId="11537" xr:uid="{1A7C3812-24EA-4CA1-99AA-19673258847C}"/>
    <cellStyle name="Comma 14 3 4 2" xfId="19242" xr:uid="{6FE31CCA-71D1-4119-939B-5D628AA1DA37}"/>
    <cellStyle name="Comma 14 3 4 2 2" xfId="51994" xr:uid="{07AC4287-1C5E-4BEA-A337-89EEAE30A3FB}"/>
    <cellStyle name="Comma 14 3 4 3" xfId="26949" xr:uid="{EADF732F-940B-427B-8FB5-AB3ADF3CD1F9}"/>
    <cellStyle name="Comma 14 3 4 3 2" xfId="59700" xr:uid="{619B17D7-2302-4B42-91E9-ED88969C76E1}"/>
    <cellStyle name="Comma 14 3 4 4" xfId="44289" xr:uid="{73497755-04F5-4E1A-B7DE-82C454A4143B}"/>
    <cellStyle name="Comma 14 3 4 5" xfId="34653" xr:uid="{2173DE05-6910-4335-93BD-3DC3582E012B}"/>
    <cellStyle name="Comma 14 3 5" xfId="5754" xr:uid="{CE143C44-38C0-45CE-97DA-7147982616FE}"/>
    <cellStyle name="Comma 14 3 5 2" xfId="38506" xr:uid="{1D58A504-A25A-4AEE-883E-BD2C16FD1C1D}"/>
    <cellStyle name="Comma 14 3 6" xfId="13466" xr:uid="{C48011EF-1BA9-46BF-B3E2-8D1F6EF92D99}"/>
    <cellStyle name="Comma 14 3 6 2" xfId="46218" xr:uid="{0589999C-0289-4DC5-AE91-430F23BA1DA4}"/>
    <cellStyle name="Comma 14 3 7" xfId="21173" xr:uid="{8EDEB71D-F0EE-49F7-AFD9-035FCF5E7F15}"/>
    <cellStyle name="Comma 14 3 7 2" xfId="53924" xr:uid="{6F584EF5-68B7-4198-A02F-600928E9DAF4}"/>
    <cellStyle name="Comma 14 3 8" xfId="36579" xr:uid="{B5CCBCE4-5E0D-4B9F-9533-10748DF77EB2}"/>
    <cellStyle name="Comma 14 3 9" xfId="28877" xr:uid="{E633C545-2E2B-4B3E-A369-F04D4CB28250}"/>
    <cellStyle name="Comma 14 4" xfId="6928" xr:uid="{5BBF227F-B50C-4D7B-939A-3FF3C82E0B34}"/>
    <cellStyle name="Comma 14 4 2" xfId="14636" xr:uid="{25AE4836-7668-48D7-95FF-E20B368F0A0E}"/>
    <cellStyle name="Comma 14 4 2 2" xfId="47388" xr:uid="{7DE307A5-1541-40D6-9CB8-F2159FB6FC57}"/>
    <cellStyle name="Comma 14 4 3" xfId="22343" xr:uid="{6B7BD9E3-AC47-40F4-8FBA-A6B2B9AC7171}"/>
    <cellStyle name="Comma 14 4 3 2" xfId="55094" xr:uid="{450D626E-4F2E-4411-A083-B6F0D2660502}"/>
    <cellStyle name="Comma 14 4 4" xfId="39680" xr:uid="{ED11552C-EA1A-4B9B-8505-DEDB62755D16}"/>
    <cellStyle name="Comma 14 4 5" xfId="30047" xr:uid="{830E6A4F-97FC-4A2B-A14F-5FBCEACA51F5}"/>
    <cellStyle name="Comma 14 5" xfId="8855" xr:uid="{E965BC00-81D1-4336-89B7-D7F3FA2853ED}"/>
    <cellStyle name="Comma 14 5 2" xfId="16560" xr:uid="{15227D84-651F-4708-B5D0-E2B90F28D9DF}"/>
    <cellStyle name="Comma 14 5 2 2" xfId="49312" xr:uid="{F15902FC-F54F-49A7-BFE9-F680A847E743}"/>
    <cellStyle name="Comma 14 5 3" xfId="24267" xr:uid="{C11AC2AC-6DF8-4D6C-87F4-070C2527C444}"/>
    <cellStyle name="Comma 14 5 3 2" xfId="57018" xr:uid="{A44119D8-AC43-40CC-8550-49EB51F78DED}"/>
    <cellStyle name="Comma 14 5 4" xfId="41607" xr:uid="{9370263D-0DBF-482D-A654-C699CF480128}"/>
    <cellStyle name="Comma 14 5 5" xfId="31971" xr:uid="{04F6EA95-60D0-4FFA-9E72-76783EDAB1CF}"/>
    <cellStyle name="Comma 14 6" xfId="10781" xr:uid="{CA05FF81-D6AB-4F98-B832-E3F33BEB0B3B}"/>
    <cellStyle name="Comma 14 6 2" xfId="18486" xr:uid="{F5B626EF-CE23-4227-9B2E-5CFECACC370F}"/>
    <cellStyle name="Comma 14 6 2 2" xfId="51238" xr:uid="{16D389FF-81FB-4625-92C7-813AC819DB60}"/>
    <cellStyle name="Comma 14 6 3" xfId="26193" xr:uid="{7E180B38-F6EE-4992-A995-24BCC5E194DB}"/>
    <cellStyle name="Comma 14 6 3 2" xfId="58944" xr:uid="{E95ABA7E-3754-4CA2-8DC8-E83E61E89F25}"/>
    <cellStyle name="Comma 14 6 4" xfId="43533" xr:uid="{4522F91F-315E-41C4-BB23-0583C55788D2}"/>
    <cellStyle name="Comma 14 6 5" xfId="33897" xr:uid="{A8C701C7-BE12-4CAC-9F6D-7AA8FF7D1769}"/>
    <cellStyle name="Comma 14 7" xfId="4999" xr:uid="{D974AEDB-8421-4B6F-94DE-79CBCB2F64FD}"/>
    <cellStyle name="Comma 14 7 2" xfId="37751" xr:uid="{8F19A23E-443E-46AE-8812-22C2C782AD2E}"/>
    <cellStyle name="Comma 14 8" xfId="12711" xr:uid="{6F8B5CB8-31E4-497E-91DC-DFA19CC38215}"/>
    <cellStyle name="Comma 14 8 2" xfId="45463" xr:uid="{02AA81AE-2711-417A-9E99-FA3EFADA3CD3}"/>
    <cellStyle name="Comma 14 9" xfId="20419" xr:uid="{F3D0C2DE-ABC4-43DB-9429-55635B577EA1}"/>
    <cellStyle name="Comma 14 9 2" xfId="53170" xr:uid="{6DB1AEEB-0160-40F1-8E4D-04EE17D40964}"/>
    <cellStyle name="Comma 15" xfId="785" xr:uid="{DA7B86E8-6CFD-4EE2-9AE8-12C10515C743}"/>
    <cellStyle name="Comma 15 10" xfId="35826" xr:uid="{FC900E7B-D8EE-47FB-B784-45EC95774A61}"/>
    <cellStyle name="Comma 15 11" xfId="28124" xr:uid="{053A71CE-A7AA-4C19-8B85-B546761FB245}"/>
    <cellStyle name="Comma 15 12" xfId="3013" xr:uid="{E25B6BA1-F54D-4F65-BCB8-99E68C9BB112}"/>
    <cellStyle name="Comma 15 13" xfId="60597" xr:uid="{E98C6993-44B0-467A-A327-0FA5956DAB88}"/>
    <cellStyle name="Comma 15 2" xfId="2297" xr:uid="{CD736769-F625-4051-8053-8FC5E5D07EF6}"/>
    <cellStyle name="Comma 15 2 10" xfId="28482" xr:uid="{CB97BED6-5C2F-4A5F-9820-98D9134AC5B1}"/>
    <cellStyle name="Comma 15 2 11" xfId="3422" xr:uid="{EA8430FC-58E0-4E27-81A1-D3CC9DCF8441}"/>
    <cellStyle name="Comma 15 2 12" xfId="61313" xr:uid="{35D30932-60EF-4421-86C1-902E752999EB}"/>
    <cellStyle name="Comma 15 2 2" xfId="4268" xr:uid="{B1CE6578-D90F-4F75-8C57-1B34F75AF2D0}"/>
    <cellStyle name="Comma 15 2 2 2" xfId="8131" xr:uid="{55F180EE-FD3A-49B5-A692-520998F0EFC2}"/>
    <cellStyle name="Comma 15 2 2 2 2" xfId="15836" xr:uid="{E9AB2133-4007-4AEF-A3FA-8BF0254DA7CC}"/>
    <cellStyle name="Comma 15 2 2 2 2 2" xfId="48588" xr:uid="{AA4C0903-F300-4800-B434-03C85EDD3DC9}"/>
    <cellStyle name="Comma 15 2 2 2 3" xfId="23543" xr:uid="{E2133918-A9D4-4053-8D6F-6BC95083E3BD}"/>
    <cellStyle name="Comma 15 2 2 2 3 2" xfId="56294" xr:uid="{7F6C0854-0B5F-4DEA-ADD6-34E207178D00}"/>
    <cellStyle name="Comma 15 2 2 2 4" xfId="40883" xr:uid="{7217EBA4-2E68-440F-BA55-846281E775E6}"/>
    <cellStyle name="Comma 15 2 2 2 5" xfId="31247" xr:uid="{F0EF9EE8-4BEE-460F-B0CA-FBB3CB43ACA2}"/>
    <cellStyle name="Comma 15 2 2 3" xfId="10056" xr:uid="{C62F0C12-E1CD-4D6D-815A-F1998D3CF245}"/>
    <cellStyle name="Comma 15 2 2 3 2" xfId="17761" xr:uid="{AD3CF985-86BF-40FF-A1F8-59AAC882B020}"/>
    <cellStyle name="Comma 15 2 2 3 2 2" xfId="50513" xr:uid="{FE2ADC66-97AF-4472-BAD9-546A420A14D5}"/>
    <cellStyle name="Comma 15 2 2 3 3" xfId="25468" xr:uid="{2362BD9B-EFAD-48D1-8C1E-6F88B5F64F9D}"/>
    <cellStyle name="Comma 15 2 2 3 3 2" xfId="58219" xr:uid="{EEE183A6-B5F3-4466-9446-CA1BED301A61}"/>
    <cellStyle name="Comma 15 2 2 3 4" xfId="42808" xr:uid="{661688A1-E379-4679-B7EE-017C9DA77198}"/>
    <cellStyle name="Comma 15 2 2 3 5" xfId="33172" xr:uid="{9D48BB64-6206-4146-A2BA-EC7B9B5B278E}"/>
    <cellStyle name="Comma 15 2 2 4" xfId="11983" xr:uid="{B4081CA7-4EF0-4F84-9638-05870FE85071}"/>
    <cellStyle name="Comma 15 2 2 4 2" xfId="19688" xr:uid="{E71F6AF5-245E-4546-BD05-C09A8F6E5363}"/>
    <cellStyle name="Comma 15 2 2 4 2 2" xfId="52440" xr:uid="{FF2DBBD2-0563-4353-9841-58D2AE6E155C}"/>
    <cellStyle name="Comma 15 2 2 4 3" xfId="27395" xr:uid="{E4D3EF56-DCEF-4C9F-9F46-A757D2316BFC}"/>
    <cellStyle name="Comma 15 2 2 4 3 2" xfId="60146" xr:uid="{4D237D32-39DF-427D-B601-AD4CC0105260}"/>
    <cellStyle name="Comma 15 2 2 4 4" xfId="44735" xr:uid="{B3DB3A1A-6069-4F46-9E0F-CB42AEE4C8CF}"/>
    <cellStyle name="Comma 15 2 2 4 5" xfId="35099" xr:uid="{2C612DB7-F5A3-4C89-BF9D-ED847E24C6BA}"/>
    <cellStyle name="Comma 15 2 2 5" xfId="6200" xr:uid="{45D2C8A1-A1C0-4838-AD8E-5557B9E54E2E}"/>
    <cellStyle name="Comma 15 2 2 5 2" xfId="38952" xr:uid="{5DA22425-7F2B-42EB-B9FA-451D56782BAB}"/>
    <cellStyle name="Comma 15 2 2 6" xfId="13912" xr:uid="{D94B2D70-2E86-4F7B-A7A6-3819AD23350F}"/>
    <cellStyle name="Comma 15 2 2 6 2" xfId="46664" xr:uid="{70FC659A-9403-42D4-8E42-88EEA03AA92C}"/>
    <cellStyle name="Comma 15 2 2 7" xfId="21619" xr:uid="{7D9786C0-4A2C-4CD3-A44B-742FC4B9A11D}"/>
    <cellStyle name="Comma 15 2 2 7 2" xfId="54370" xr:uid="{CE86DBF3-D8B0-424C-857A-8A69EBAE7735}"/>
    <cellStyle name="Comma 15 2 2 8" xfId="37025" xr:uid="{04AC769D-7ED7-42C1-BDE3-E03703C1992E}"/>
    <cellStyle name="Comma 15 2 2 9" xfId="29323" xr:uid="{8BD0F6AC-7DEA-4A50-9E7E-DCC59678721E}"/>
    <cellStyle name="Comma 15 2 3" xfId="7290" xr:uid="{81BF94BC-0581-43F1-85F8-B2426FB7DF60}"/>
    <cellStyle name="Comma 15 2 3 2" xfId="14995" xr:uid="{3E243E79-56B3-40B0-ABAE-A48B230B464A}"/>
    <cellStyle name="Comma 15 2 3 2 2" xfId="47747" xr:uid="{866741A6-E913-4ADE-A242-D43478BF2139}"/>
    <cellStyle name="Comma 15 2 3 3" xfId="22702" xr:uid="{6250950E-AC36-4FDD-AE5B-17D1308BD559}"/>
    <cellStyle name="Comma 15 2 3 3 2" xfId="55453" xr:uid="{1B0A9FC3-0E19-49D6-B79F-D75A3765C5E6}"/>
    <cellStyle name="Comma 15 2 3 4" xfId="40042" xr:uid="{1CC5D792-E125-40FE-9B1B-23A3E388CA65}"/>
    <cellStyle name="Comma 15 2 3 5" xfId="30406" xr:uid="{1798EC21-90EE-4857-A210-689B5DFE1B8C}"/>
    <cellStyle name="Comma 15 2 4" xfId="9215" xr:uid="{B7423A08-E9E2-4A19-9547-AC6A252769BE}"/>
    <cellStyle name="Comma 15 2 4 2" xfId="16920" xr:uid="{633397CE-14F0-45EF-B5D0-C7C86EFE70F0}"/>
    <cellStyle name="Comma 15 2 4 2 2" xfId="49672" xr:uid="{BE2EC6BC-D4C1-4700-8183-3D92CC993824}"/>
    <cellStyle name="Comma 15 2 4 3" xfId="24627" xr:uid="{EC33036D-508C-458C-BF85-D7B2A33773B9}"/>
    <cellStyle name="Comma 15 2 4 3 2" xfId="57378" xr:uid="{B10FE5BF-F105-4ABE-AE1B-9124BCC50644}"/>
    <cellStyle name="Comma 15 2 4 4" xfId="41967" xr:uid="{5A6995DF-4252-43BF-9C15-1184FCE302DD}"/>
    <cellStyle name="Comma 15 2 4 5" xfId="32331" xr:uid="{0A625165-BCA4-4405-A778-C5B84D75454D}"/>
    <cellStyle name="Comma 15 2 5" xfId="11142" xr:uid="{60243D5F-FFE1-42BE-ACA2-37CC4DE71408}"/>
    <cellStyle name="Comma 15 2 5 2" xfId="18847" xr:uid="{31531713-4CC1-4F12-8C82-0380466A82EE}"/>
    <cellStyle name="Comma 15 2 5 2 2" xfId="51599" xr:uid="{DE80B9D5-3C50-4898-9051-375BFCB90E97}"/>
    <cellStyle name="Comma 15 2 5 3" xfId="26554" xr:uid="{1C3003B5-BCFC-4B81-9AD2-AA1834E72596}"/>
    <cellStyle name="Comma 15 2 5 3 2" xfId="59305" xr:uid="{3F862189-4F16-4C45-995B-291C9F5D8486}"/>
    <cellStyle name="Comma 15 2 5 4" xfId="43894" xr:uid="{228353FF-B58C-4F0D-A6A4-84FFE3A5EBA8}"/>
    <cellStyle name="Comma 15 2 5 5" xfId="34258" xr:uid="{6D25BE79-5788-4A31-9233-61C62F9156BA}"/>
    <cellStyle name="Comma 15 2 6" xfId="5359" xr:uid="{B3CAE92D-0F24-4BAB-BE7A-2DB46F88268A}"/>
    <cellStyle name="Comma 15 2 6 2" xfId="38111" xr:uid="{63CAFE43-D1CA-4358-AE7F-F678377232EB}"/>
    <cellStyle name="Comma 15 2 7" xfId="13071" xr:uid="{E97FB0A7-C38C-42C7-8057-B860B85C7E94}"/>
    <cellStyle name="Comma 15 2 7 2" xfId="45823" xr:uid="{17A9D46D-4317-46C7-B5DC-7CC5C379319D}"/>
    <cellStyle name="Comma 15 2 8" xfId="20778" xr:uid="{E5C48D18-1A3E-4A15-AEBE-D9519B5700A3}"/>
    <cellStyle name="Comma 15 2 8 2" xfId="53529" xr:uid="{4FE167C1-226C-4DC1-A12E-E76AA3E3F86E}"/>
    <cellStyle name="Comma 15 2 9" xfId="36184" xr:uid="{9BD93FFC-BC08-45AB-8D7C-123C5B61EB14}"/>
    <cellStyle name="Comma 15 3" xfId="3818" xr:uid="{F78838C2-5A20-4CEE-A5AB-4A88587A276E}"/>
    <cellStyle name="Comma 15 3 10" xfId="61807" xr:uid="{573772FD-4311-4CA5-A86C-E66180CEA36F}"/>
    <cellStyle name="Comma 15 3 2" xfId="7686" xr:uid="{DC5E9C8A-7155-450A-A06F-E3405C700114}"/>
    <cellStyle name="Comma 15 3 2 2" xfId="15391" xr:uid="{C3072919-751F-409A-9460-5EB83F6ED756}"/>
    <cellStyle name="Comma 15 3 2 2 2" xfId="48143" xr:uid="{46CE444F-2726-444E-A945-6F579CDDFA4B}"/>
    <cellStyle name="Comma 15 3 2 3" xfId="23098" xr:uid="{1D94DCA3-8E81-4347-850F-A76471E99CFA}"/>
    <cellStyle name="Comma 15 3 2 3 2" xfId="55849" xr:uid="{388884DB-558E-493F-A701-79DA2498087A}"/>
    <cellStyle name="Comma 15 3 2 4" xfId="40438" xr:uid="{F3DF7149-FA1A-44F3-AB6E-936A2FAA032A}"/>
    <cellStyle name="Comma 15 3 2 5" xfId="30802" xr:uid="{E95159F7-BAE4-4CC2-B9FB-F24C2EE2FD8C}"/>
    <cellStyle name="Comma 15 3 3" xfId="9611" xr:uid="{B39DC309-D8BA-4552-AF3B-1BF7F46688CF}"/>
    <cellStyle name="Comma 15 3 3 2" xfId="17316" xr:uid="{72497D6B-A0FC-4B7B-B029-233920E686B3}"/>
    <cellStyle name="Comma 15 3 3 2 2" xfId="50068" xr:uid="{6986127B-1297-40EC-8B49-69B93DD5C02A}"/>
    <cellStyle name="Comma 15 3 3 3" xfId="25023" xr:uid="{1D015B1E-1E78-45D1-A4E2-B2389BF73EF6}"/>
    <cellStyle name="Comma 15 3 3 3 2" xfId="57774" xr:uid="{1763254A-3367-41E5-9493-5DAFADBB4ADE}"/>
    <cellStyle name="Comma 15 3 3 4" xfId="42363" xr:uid="{18034C5D-B230-4681-B34D-9565C7DE7A24}"/>
    <cellStyle name="Comma 15 3 3 5" xfId="32727" xr:uid="{C782700D-8705-4ABD-B222-B8FCCE494DD5}"/>
    <cellStyle name="Comma 15 3 4" xfId="11538" xr:uid="{C530C976-90EB-4BFB-827B-DCD9B77A6FD3}"/>
    <cellStyle name="Comma 15 3 4 2" xfId="19243" xr:uid="{5516902B-FCD5-456A-BA4B-D0A690E48063}"/>
    <cellStyle name="Comma 15 3 4 2 2" xfId="51995" xr:uid="{682ECD28-3B17-47CD-84BB-D3CFB3921A65}"/>
    <cellStyle name="Comma 15 3 4 3" xfId="26950" xr:uid="{83EC83CA-89FE-45AC-BD95-304B932089AE}"/>
    <cellStyle name="Comma 15 3 4 3 2" xfId="59701" xr:uid="{7E6CE8F5-3AF2-4F59-A2AC-C51275F017E5}"/>
    <cellStyle name="Comma 15 3 4 4" xfId="44290" xr:uid="{6A9F59DC-1CF1-49B8-BD4D-0572B4B7C07D}"/>
    <cellStyle name="Comma 15 3 4 5" xfId="34654" xr:uid="{129C965A-B770-4BE9-895B-17D7B474187B}"/>
    <cellStyle name="Comma 15 3 5" xfId="5755" xr:uid="{9F027FF5-8C0D-4C27-A6A6-452540A5BAC8}"/>
    <cellStyle name="Comma 15 3 5 2" xfId="38507" xr:uid="{29AA2F10-5C02-4C39-9CE4-3630CD6A6192}"/>
    <cellStyle name="Comma 15 3 6" xfId="13467" xr:uid="{9FA7F726-5014-433D-BFFF-54DDFFB4BC3C}"/>
    <cellStyle name="Comma 15 3 6 2" xfId="46219" xr:uid="{34E27E5E-4238-47DC-A382-494E1B4CB796}"/>
    <cellStyle name="Comma 15 3 7" xfId="21174" xr:uid="{E535672B-424A-4099-90E5-E86A0A9E5550}"/>
    <cellStyle name="Comma 15 3 7 2" xfId="53925" xr:uid="{B99C9A7B-6401-4F07-8E2D-6A1311A3FFBF}"/>
    <cellStyle name="Comma 15 3 8" xfId="36580" xr:uid="{D2A4E367-15A7-459A-90D5-1B89F8D6E02A}"/>
    <cellStyle name="Comma 15 3 9" xfId="28878" xr:uid="{434A0B52-F775-4635-99F7-163CF0DA1523}"/>
    <cellStyle name="Comma 15 4" xfId="6929" xr:uid="{ED47A985-F51E-4DBE-B75C-07DE19B25EB6}"/>
    <cellStyle name="Comma 15 4 2" xfId="14637" xr:uid="{548A71BD-3D60-420E-9A90-BF0B45FD52B0}"/>
    <cellStyle name="Comma 15 4 2 2" xfId="47389" xr:uid="{A04BF5B4-3263-4403-9D3C-D348B371C48A}"/>
    <cellStyle name="Comma 15 4 3" xfId="22344" xr:uid="{8D46F098-5EDB-4C37-90C1-5B72EB146D10}"/>
    <cellStyle name="Comma 15 4 3 2" xfId="55095" xr:uid="{72E932B3-B77C-42D4-ABB2-D2C4EE38F1D4}"/>
    <cellStyle name="Comma 15 4 4" xfId="39681" xr:uid="{F6586326-6EA2-4D23-A3DB-5BF84EDCDE3D}"/>
    <cellStyle name="Comma 15 4 5" xfId="30048" xr:uid="{3E49A13C-EF0E-4F83-BE06-D7BA02F7BBF9}"/>
    <cellStyle name="Comma 15 5" xfId="8856" xr:uid="{D6B9D587-4D46-49EE-B791-07E7341DE7AE}"/>
    <cellStyle name="Comma 15 5 2" xfId="16561" xr:uid="{CBFFA5A7-56BD-4121-99F4-222E0F5E2E9C}"/>
    <cellStyle name="Comma 15 5 2 2" xfId="49313" xr:uid="{5552437E-6AC9-4CF1-88EE-9E7A49F6EA87}"/>
    <cellStyle name="Comma 15 5 3" xfId="24268" xr:uid="{20634554-5FC3-4905-A4F4-B6BD1D9C4505}"/>
    <cellStyle name="Comma 15 5 3 2" xfId="57019" xr:uid="{9CEE23BF-1933-470C-AD09-8B2B6DDF3C93}"/>
    <cellStyle name="Comma 15 5 4" xfId="41608" xr:uid="{C3273635-8330-4082-830E-E02BBD839390}"/>
    <cellStyle name="Comma 15 5 5" xfId="31972" xr:uid="{B17D7535-E54D-43D3-80F9-EA3E349208CA}"/>
    <cellStyle name="Comma 15 6" xfId="10782" xr:uid="{21E45705-BB6D-4B02-A808-CE20D0388FA3}"/>
    <cellStyle name="Comma 15 6 2" xfId="18487" xr:uid="{DE87EF06-003D-4A9C-8409-8B8968985CCE}"/>
    <cellStyle name="Comma 15 6 2 2" xfId="51239" xr:uid="{BBF0D638-ACB8-4EDB-B035-AC2F4D1EBD88}"/>
    <cellStyle name="Comma 15 6 3" xfId="26194" xr:uid="{0D48BB40-781A-4416-A164-99CB609B77C3}"/>
    <cellStyle name="Comma 15 6 3 2" xfId="58945" xr:uid="{A6C3024D-AA4A-473D-8736-CA77EC1B1617}"/>
    <cellStyle name="Comma 15 6 4" xfId="43534" xr:uid="{105EC089-978C-44B6-8DFB-4AB1461218C1}"/>
    <cellStyle name="Comma 15 6 5" xfId="33898" xr:uid="{0BE2FDDA-844F-469C-9DE0-93A298B70A73}"/>
    <cellStyle name="Comma 15 7" xfId="5000" xr:uid="{1AF66D17-A3DE-4663-83B7-161B7CEFE872}"/>
    <cellStyle name="Comma 15 7 2" xfId="37752" xr:uid="{3E44F880-6564-4591-87F9-5CB8113D7267}"/>
    <cellStyle name="Comma 15 8" xfId="12712" xr:uid="{F7D5838D-D4EC-42B1-A63A-FB0A758B57FD}"/>
    <cellStyle name="Comma 15 8 2" xfId="45464" xr:uid="{5D58BADC-86E0-4F81-A98B-88676E86B52F}"/>
    <cellStyle name="Comma 15 9" xfId="20420" xr:uid="{F9879825-02FE-449A-B7B8-5B982CD8B4BA}"/>
    <cellStyle name="Comma 15 9 2" xfId="53171" xr:uid="{6B120CEF-7B3F-4C58-99E7-A8F01E8E4194}"/>
    <cellStyle name="Comma 16" xfId="786" xr:uid="{B032FBC7-47F0-4128-8317-F4B746A70C28}"/>
    <cellStyle name="Comma 16 10" xfId="35827" xr:uid="{AA0E1C3A-7D5D-4443-A8E6-C310EBE87C38}"/>
    <cellStyle name="Comma 16 11" xfId="28125" xr:uid="{485A9D7B-0F16-4820-A679-48C0CD86B15D}"/>
    <cellStyle name="Comma 16 12" xfId="3014" xr:uid="{1A00A10C-CBFE-4501-8C0A-6CFEAA6B1C10}"/>
    <cellStyle name="Comma 16 13" xfId="60598" xr:uid="{D85C7C33-E4BD-4672-9BD5-29C290A800EB}"/>
    <cellStyle name="Comma 16 2" xfId="2298" xr:uid="{65DB69CC-B839-420E-8964-0FEA3CB9D043}"/>
    <cellStyle name="Comma 16 2 10" xfId="28483" xr:uid="{EA8DB158-C756-47D6-B317-6DF0FCD36CB5}"/>
    <cellStyle name="Comma 16 2 11" xfId="3423" xr:uid="{AC39B7BA-B9E9-4E4B-AFA8-33C58BBB2357}"/>
    <cellStyle name="Comma 16 2 12" xfId="61314" xr:uid="{E24ACD2F-8070-453F-8CB0-014A191993F9}"/>
    <cellStyle name="Comma 16 2 2" xfId="4269" xr:uid="{5B0E33F1-6CB6-49EC-BD3E-68CC61C86A41}"/>
    <cellStyle name="Comma 16 2 2 2" xfId="8132" xr:uid="{32CC4404-8FEB-4690-B51C-B4379F93098A}"/>
    <cellStyle name="Comma 16 2 2 2 2" xfId="15837" xr:uid="{FDEAEB34-0B1B-4D03-B393-B97C268B1512}"/>
    <cellStyle name="Comma 16 2 2 2 2 2" xfId="48589" xr:uid="{BA044293-2262-4A68-B8EC-01DBE304987B}"/>
    <cellStyle name="Comma 16 2 2 2 3" xfId="23544" xr:uid="{AC006A07-CACE-49CC-824A-17A9171B5518}"/>
    <cellStyle name="Comma 16 2 2 2 3 2" xfId="56295" xr:uid="{2F7219D8-2647-4D5C-B67E-4F37F946A257}"/>
    <cellStyle name="Comma 16 2 2 2 4" xfId="40884" xr:uid="{F00E6D5A-D9C7-4AF0-A282-573E126CDB1F}"/>
    <cellStyle name="Comma 16 2 2 2 5" xfId="31248" xr:uid="{575B4BA4-4D43-4F99-AE8D-ADA5E16C3DE4}"/>
    <cellStyle name="Comma 16 2 2 3" xfId="10057" xr:uid="{4FE4C467-4B38-48DD-B2EB-5ABE17C77A75}"/>
    <cellStyle name="Comma 16 2 2 3 2" xfId="17762" xr:uid="{9F8F5C5E-C9EC-4EEF-B1FD-2EBE49BA197E}"/>
    <cellStyle name="Comma 16 2 2 3 2 2" xfId="50514" xr:uid="{D4DB501B-4FD2-449D-9247-BF20E57996C6}"/>
    <cellStyle name="Comma 16 2 2 3 3" xfId="25469" xr:uid="{ECB76560-847B-44FD-B8D8-25091CE4AC69}"/>
    <cellStyle name="Comma 16 2 2 3 3 2" xfId="58220" xr:uid="{B2F06D85-87DF-4630-8F36-80D106AF42C7}"/>
    <cellStyle name="Comma 16 2 2 3 4" xfId="42809" xr:uid="{807DC484-CA6E-4DB2-959E-1081A0E70196}"/>
    <cellStyle name="Comma 16 2 2 3 5" xfId="33173" xr:uid="{C94360F5-3FBF-4724-817B-37B57F3C2C89}"/>
    <cellStyle name="Comma 16 2 2 4" xfId="11984" xr:uid="{F867DAA0-E989-4EC0-8E97-D684985F698D}"/>
    <cellStyle name="Comma 16 2 2 4 2" xfId="19689" xr:uid="{40A6300F-BD13-4ED2-BFB0-C4BE17CCCC55}"/>
    <cellStyle name="Comma 16 2 2 4 2 2" xfId="52441" xr:uid="{34D93418-F93B-4741-9308-AD78FBA522EE}"/>
    <cellStyle name="Comma 16 2 2 4 3" xfId="27396" xr:uid="{599A2E50-5C82-47A1-9186-251CC67C559B}"/>
    <cellStyle name="Comma 16 2 2 4 3 2" xfId="60147" xr:uid="{AA00786C-CAE5-4EC5-97BF-90705CBD65FB}"/>
    <cellStyle name="Comma 16 2 2 4 4" xfId="44736" xr:uid="{E9137291-090A-4A36-BA3F-058DC2CA0019}"/>
    <cellStyle name="Comma 16 2 2 4 5" xfId="35100" xr:uid="{07D42141-F992-430A-8B32-0265A7C2E742}"/>
    <cellStyle name="Comma 16 2 2 5" xfId="6201" xr:uid="{A2A2CC02-DE3C-4376-BD39-B4C1C4DB18AA}"/>
    <cellStyle name="Comma 16 2 2 5 2" xfId="38953" xr:uid="{41FE74E9-67E5-4A84-9BED-4919F2729B19}"/>
    <cellStyle name="Comma 16 2 2 6" xfId="13913" xr:uid="{5E448F2C-24B7-44D0-97E5-B34AF2FF52EE}"/>
    <cellStyle name="Comma 16 2 2 6 2" xfId="46665" xr:uid="{BCECD00D-3604-4357-A670-A33BE1DCCFDD}"/>
    <cellStyle name="Comma 16 2 2 7" xfId="21620" xr:uid="{E73D5825-E3E6-46DB-AA5A-48665C72F84C}"/>
    <cellStyle name="Comma 16 2 2 7 2" xfId="54371" xr:uid="{71AD190F-F658-42FB-967B-25F125EC5ABD}"/>
    <cellStyle name="Comma 16 2 2 8" xfId="37026" xr:uid="{829DE2BC-FCD4-4807-BFDD-5D66857A81C2}"/>
    <cellStyle name="Comma 16 2 2 9" xfId="29324" xr:uid="{3714E73B-FAB7-43A5-B148-BB520D82F66C}"/>
    <cellStyle name="Comma 16 2 3" xfId="7291" xr:uid="{DF13FC0E-20E1-4C3F-A37C-A2D1B72866C4}"/>
    <cellStyle name="Comma 16 2 3 2" xfId="14996" xr:uid="{4AE0B661-E97B-47FB-8061-43A5E12B7672}"/>
    <cellStyle name="Comma 16 2 3 2 2" xfId="47748" xr:uid="{73A0C344-9E68-4EF0-9C42-BE67E31A3158}"/>
    <cellStyle name="Comma 16 2 3 3" xfId="22703" xr:uid="{4BC239E1-C298-4CAA-A250-CAB78C7D3DCC}"/>
    <cellStyle name="Comma 16 2 3 3 2" xfId="55454" xr:uid="{CE7521A6-7B61-4857-9DC1-8C8D6A63382B}"/>
    <cellStyle name="Comma 16 2 3 4" xfId="40043" xr:uid="{8C2D6708-5EF9-4280-950C-3EA4F60DA2C4}"/>
    <cellStyle name="Comma 16 2 3 5" xfId="30407" xr:uid="{9E58BFE3-CB8E-4661-B197-49ACAC7EF07F}"/>
    <cellStyle name="Comma 16 2 4" xfId="9216" xr:uid="{2C6633A4-22A8-4BC6-A33B-57759995DBE8}"/>
    <cellStyle name="Comma 16 2 4 2" xfId="16921" xr:uid="{1AB513E6-E82C-4324-ADD5-CAC8C3A94030}"/>
    <cellStyle name="Comma 16 2 4 2 2" xfId="49673" xr:uid="{0AA7BF29-F28C-47BD-BBE4-E95B16638B25}"/>
    <cellStyle name="Comma 16 2 4 3" xfId="24628" xr:uid="{69C9330B-DF1A-4315-94F5-62CC3FEBD9EE}"/>
    <cellStyle name="Comma 16 2 4 3 2" xfId="57379" xr:uid="{3828B36F-D388-4D7E-9D87-392B415A3D41}"/>
    <cellStyle name="Comma 16 2 4 4" xfId="41968" xr:uid="{DB4CA9B2-AA23-44BC-841E-F37C67E62A81}"/>
    <cellStyle name="Comma 16 2 4 5" xfId="32332" xr:uid="{0A769CD1-8FFD-4797-9F52-11F7F3372936}"/>
    <cellStyle name="Comma 16 2 5" xfId="11143" xr:uid="{7F6BFBD1-4976-491F-8D3A-5D1074E1E0D5}"/>
    <cellStyle name="Comma 16 2 5 2" xfId="18848" xr:uid="{68D23F19-1B16-4165-86C0-C1EE0A4C3395}"/>
    <cellStyle name="Comma 16 2 5 2 2" xfId="51600" xr:uid="{7AC8591C-F1BD-4151-AFCB-3FB21F07F4D5}"/>
    <cellStyle name="Comma 16 2 5 3" xfId="26555" xr:uid="{AA0C0D0A-8EC1-41E2-A9AC-E01F6C432D45}"/>
    <cellStyle name="Comma 16 2 5 3 2" xfId="59306" xr:uid="{135A3591-44CE-4C5F-8A43-7DEF147D562F}"/>
    <cellStyle name="Comma 16 2 5 4" xfId="43895" xr:uid="{F5BA01C2-F5AD-4743-A96E-A1A85CF54F49}"/>
    <cellStyle name="Comma 16 2 5 5" xfId="34259" xr:uid="{7CC0D3EB-E331-41D0-A0D1-C99D2A915558}"/>
    <cellStyle name="Comma 16 2 6" xfId="5360" xr:uid="{1A1661C7-76AF-4830-9D66-472A2E75C7DE}"/>
    <cellStyle name="Comma 16 2 6 2" xfId="38112" xr:uid="{E14580F2-F183-46F7-B688-5A4FAD6AEEF4}"/>
    <cellStyle name="Comma 16 2 7" xfId="13072" xr:uid="{F699F630-4CAC-4767-AD49-B5C70BAA8740}"/>
    <cellStyle name="Comma 16 2 7 2" xfId="45824" xr:uid="{4A33D3F9-4764-4B5A-BA25-109CCFD4F576}"/>
    <cellStyle name="Comma 16 2 8" xfId="20779" xr:uid="{F66D4091-3029-4FC4-9054-A96B8DD0139A}"/>
    <cellStyle name="Comma 16 2 8 2" xfId="53530" xr:uid="{4775EEF8-76D8-40EE-8DC8-44FCF4517EC8}"/>
    <cellStyle name="Comma 16 2 9" xfId="36185" xr:uid="{A0EC89C8-51EF-42CC-9B7B-B3D2D11DDC6E}"/>
    <cellStyle name="Comma 16 3" xfId="3819" xr:uid="{3691DC55-819A-44FB-B57A-9E0BDE901341}"/>
    <cellStyle name="Comma 16 3 10" xfId="61809" xr:uid="{C6AD0E88-B507-424D-A13D-5E8409A3AAA6}"/>
    <cellStyle name="Comma 16 3 2" xfId="7687" xr:uid="{1BCC9772-E406-4A90-8ED2-27600E47DA9D}"/>
    <cellStyle name="Comma 16 3 2 2" xfId="15392" xr:uid="{3DCF6848-1009-436A-8EDD-4647E1DB6E84}"/>
    <cellStyle name="Comma 16 3 2 2 2" xfId="48144" xr:uid="{4FF72F53-2E26-494C-9DD9-F85631D6A7F1}"/>
    <cellStyle name="Comma 16 3 2 3" xfId="23099" xr:uid="{F785CA48-6987-4CAA-84DF-718E46F868AC}"/>
    <cellStyle name="Comma 16 3 2 3 2" xfId="55850" xr:uid="{E1F178BD-0E3D-4BF4-8467-081ED90308D6}"/>
    <cellStyle name="Comma 16 3 2 4" xfId="40439" xr:uid="{E705CACA-9E1B-4B2D-A5C9-5DFB79277516}"/>
    <cellStyle name="Comma 16 3 2 5" xfId="30803" xr:uid="{9CA285EF-1249-4FC1-9691-2E78084E8E4A}"/>
    <cellStyle name="Comma 16 3 3" xfId="9612" xr:uid="{8D8C0F10-9425-463B-BE82-91D8C23C77F4}"/>
    <cellStyle name="Comma 16 3 3 2" xfId="17317" xr:uid="{9BDC75B0-D74D-4285-8B26-64E57E17C2D3}"/>
    <cellStyle name="Comma 16 3 3 2 2" xfId="50069" xr:uid="{6EC7405A-56F1-49EE-B4BF-1EC52FC16D71}"/>
    <cellStyle name="Comma 16 3 3 3" xfId="25024" xr:uid="{6DE03B57-C153-4393-87AF-D9DA91265364}"/>
    <cellStyle name="Comma 16 3 3 3 2" xfId="57775" xr:uid="{35459761-6F5C-4A8F-84CA-D29BFAB6A8BB}"/>
    <cellStyle name="Comma 16 3 3 4" xfId="42364" xr:uid="{0E52C8DE-FC10-4FF7-876E-9456C8FFD3F9}"/>
    <cellStyle name="Comma 16 3 3 5" xfId="32728" xr:uid="{3B56131E-068A-44C1-B1BB-F9CFEC823098}"/>
    <cellStyle name="Comma 16 3 4" xfId="11539" xr:uid="{D7BFF355-40A5-4084-9E06-553CFE2ABA51}"/>
    <cellStyle name="Comma 16 3 4 2" xfId="19244" xr:uid="{026A3E24-BA97-46F7-AB2F-60C545364169}"/>
    <cellStyle name="Comma 16 3 4 2 2" xfId="51996" xr:uid="{D1892B97-1FAC-405F-B300-843569434480}"/>
    <cellStyle name="Comma 16 3 4 3" xfId="26951" xr:uid="{DF261C9C-514F-4B90-BC5D-94981CE74EAD}"/>
    <cellStyle name="Comma 16 3 4 3 2" xfId="59702" xr:uid="{74CF8423-C392-4E24-A74B-3C174A666792}"/>
    <cellStyle name="Comma 16 3 4 4" xfId="44291" xr:uid="{7F0A163E-A9FA-49A3-9D04-2A5304DD51C7}"/>
    <cellStyle name="Comma 16 3 4 5" xfId="34655" xr:uid="{31A33E59-2125-4E58-A51E-9CDB38AF6B6D}"/>
    <cellStyle name="Comma 16 3 5" xfId="5756" xr:uid="{EF0B289D-C44F-4EC8-BC2A-3003C966EA1A}"/>
    <cellStyle name="Comma 16 3 5 2" xfId="38508" xr:uid="{C7589047-8BE6-4C80-8854-86AC4ADCFD3D}"/>
    <cellStyle name="Comma 16 3 6" xfId="13468" xr:uid="{2AD8FB47-BEEA-418D-B07B-55F041BD2325}"/>
    <cellStyle name="Comma 16 3 6 2" xfId="46220" xr:uid="{D52C6231-3F65-4B0E-AD0D-2A1AC02ED220}"/>
    <cellStyle name="Comma 16 3 7" xfId="21175" xr:uid="{C21E42D5-C50C-4AA3-A359-B8C0AEF1A9B3}"/>
    <cellStyle name="Comma 16 3 7 2" xfId="53926" xr:uid="{12D28DB0-CC49-41E6-ACBD-7D1AD2739185}"/>
    <cellStyle name="Comma 16 3 8" xfId="36581" xr:uid="{B3B66C7B-5C3E-41A2-83F9-EB40170DDADA}"/>
    <cellStyle name="Comma 16 3 9" xfId="28879" xr:uid="{CF2E9ECB-7CF1-4966-879B-200B2642F793}"/>
    <cellStyle name="Comma 16 4" xfId="6930" xr:uid="{05E5F91B-5D0A-4EB0-8DC9-ED56D00B20C0}"/>
    <cellStyle name="Comma 16 4 2" xfId="14638" xr:uid="{BCF2F8F0-F3FB-4432-9683-A6E57E00E33C}"/>
    <cellStyle name="Comma 16 4 2 2" xfId="47390" xr:uid="{D993C93E-C3E3-464E-9DE0-7F26A44868C3}"/>
    <cellStyle name="Comma 16 4 3" xfId="22345" xr:uid="{C9B0D5E1-F6E1-4D3D-913B-2031E882ABC6}"/>
    <cellStyle name="Comma 16 4 3 2" xfId="55096" xr:uid="{417B4A5D-0B54-4585-B689-C40E13B654CC}"/>
    <cellStyle name="Comma 16 4 4" xfId="39682" xr:uid="{D401F770-6CB1-42B5-A84D-ACA534CD40E3}"/>
    <cellStyle name="Comma 16 4 5" xfId="30049" xr:uid="{D5651041-0C25-4795-8C56-C6662C68C210}"/>
    <cellStyle name="Comma 16 5" xfId="8857" xr:uid="{690939FA-2D9A-4E50-B67A-F085304E297B}"/>
    <cellStyle name="Comma 16 5 2" xfId="16562" xr:uid="{641ED68F-4631-46CA-9F16-D9A43AE8A222}"/>
    <cellStyle name="Comma 16 5 2 2" xfId="49314" xr:uid="{C6DFDCD9-146D-487E-BEB5-16E2AAF4021E}"/>
    <cellStyle name="Comma 16 5 3" xfId="24269" xr:uid="{385101C7-8A31-4375-811F-86C39D1187DB}"/>
    <cellStyle name="Comma 16 5 3 2" xfId="57020" xr:uid="{4C8D9BCD-0FCF-4A4E-B85B-16B0546BF3DF}"/>
    <cellStyle name="Comma 16 5 4" xfId="41609" xr:uid="{9ECC24B0-D218-4573-B8EB-CAAEEFC5A1BC}"/>
    <cellStyle name="Comma 16 5 5" xfId="31973" xr:uid="{48B9052A-B7F1-4CD4-8159-90F2E72C2ECB}"/>
    <cellStyle name="Comma 16 6" xfId="10783" xr:uid="{42954578-5855-447D-9BB1-75E325823A93}"/>
    <cellStyle name="Comma 16 6 2" xfId="18488" xr:uid="{6D44D0A8-D0B4-474B-A311-BFD6B09F1A99}"/>
    <cellStyle name="Comma 16 6 2 2" xfId="51240" xr:uid="{C81FE83F-27E6-4A83-A147-F62DE5148B49}"/>
    <cellStyle name="Comma 16 6 3" xfId="26195" xr:uid="{AD4CBE28-90E3-4400-8C9C-A8C9F2CF4A88}"/>
    <cellStyle name="Comma 16 6 3 2" xfId="58946" xr:uid="{CB04401E-7C60-43E8-90EB-B1A70C1CCD5C}"/>
    <cellStyle name="Comma 16 6 4" xfId="43535" xr:uid="{CD71AACE-F574-4B28-B1D7-027B71ED3480}"/>
    <cellStyle name="Comma 16 6 5" xfId="33899" xr:uid="{7572B38F-EE8A-4227-856A-349CD813D116}"/>
    <cellStyle name="Comma 16 7" xfId="5001" xr:uid="{5260789E-FDD4-42D8-9167-30233FAA7C7D}"/>
    <cellStyle name="Comma 16 7 2" xfId="37753" xr:uid="{5393FF74-A722-4589-A727-B0484EE0BE36}"/>
    <cellStyle name="Comma 16 8" xfId="12713" xr:uid="{A5B14497-E44A-4C6F-B0A0-05AF29A2CD13}"/>
    <cellStyle name="Comma 16 8 2" xfId="45465" xr:uid="{26F307BB-24B4-4A76-9159-7A7737B06259}"/>
    <cellStyle name="Comma 16 9" xfId="20421" xr:uid="{0DDD3F08-5E28-4064-80A5-8EF6AE2D83A2}"/>
    <cellStyle name="Comma 16 9 2" xfId="53172" xr:uid="{2DAD6DF6-6260-4273-8E60-98A4C1790E6E}"/>
    <cellStyle name="Comma 17" xfId="787" xr:uid="{4EF6D508-A46D-455E-9CEC-C52BA4C9C79E}"/>
    <cellStyle name="Comma 17 10" xfId="35828" xr:uid="{0F61D094-C773-4498-BA96-FACBEE0EBBFB}"/>
    <cellStyle name="Comma 17 11" xfId="28126" xr:uid="{35807134-8EEB-44FB-B41C-7E54937D7BC3}"/>
    <cellStyle name="Comma 17 12" xfId="3015" xr:uid="{C1E2D285-2C71-4026-B97E-8B659A049F84}"/>
    <cellStyle name="Comma 17 13" xfId="60599" xr:uid="{A0D1BB59-86EB-4A4E-BF29-F6FFD5856B6E}"/>
    <cellStyle name="Comma 17 2" xfId="2299" xr:uid="{5BF891E8-AF0C-40FE-9D1F-0AFBBCA2055A}"/>
    <cellStyle name="Comma 17 2 10" xfId="28484" xr:uid="{600E574F-36A0-4B62-A99D-13F038B1EB8D}"/>
    <cellStyle name="Comma 17 2 11" xfId="3424" xr:uid="{9845A91E-0E1E-47C3-BCBA-F54D9CB95C47}"/>
    <cellStyle name="Comma 17 2 12" xfId="61315" xr:uid="{F8492CD1-56F3-44A8-9EDA-D7F5D7599DE2}"/>
    <cellStyle name="Comma 17 2 2" xfId="4270" xr:uid="{DA8DD174-2CF4-449E-AD48-65BC3461B8F2}"/>
    <cellStyle name="Comma 17 2 2 2" xfId="8133" xr:uid="{2F56B625-8B51-4945-9692-1E827D0DA35C}"/>
    <cellStyle name="Comma 17 2 2 2 2" xfId="15838" xr:uid="{452C3906-A8CA-4C1B-B8A2-F085EE791D51}"/>
    <cellStyle name="Comma 17 2 2 2 2 2" xfId="48590" xr:uid="{16D4C9D1-5B2E-4737-8152-8A488B4B2118}"/>
    <cellStyle name="Comma 17 2 2 2 3" xfId="23545" xr:uid="{2F88072B-F9BA-4F70-B285-B0D2AE4BBCC3}"/>
    <cellStyle name="Comma 17 2 2 2 3 2" xfId="56296" xr:uid="{D05C6D2B-A109-4826-A688-36F7598330EB}"/>
    <cellStyle name="Comma 17 2 2 2 4" xfId="40885" xr:uid="{931FE76B-35EE-4001-A813-AE069057DFB3}"/>
    <cellStyle name="Comma 17 2 2 2 5" xfId="31249" xr:uid="{94D3A873-4D50-4A3F-9BCF-B9DC04412E89}"/>
    <cellStyle name="Comma 17 2 2 3" xfId="10058" xr:uid="{55350943-2BA1-40DF-AA11-E2F3A68CBB67}"/>
    <cellStyle name="Comma 17 2 2 3 2" xfId="17763" xr:uid="{C3A3B03F-D603-442A-912C-269CCA08F783}"/>
    <cellStyle name="Comma 17 2 2 3 2 2" xfId="50515" xr:uid="{BFA21F8D-4909-4FF5-9064-F466AE331B22}"/>
    <cellStyle name="Comma 17 2 2 3 3" xfId="25470" xr:uid="{E7E272DC-454B-4CB6-8E30-EA21DC27D506}"/>
    <cellStyle name="Comma 17 2 2 3 3 2" xfId="58221" xr:uid="{69B6158A-3878-4055-9A13-3DD7D1D32D5B}"/>
    <cellStyle name="Comma 17 2 2 3 4" xfId="42810" xr:uid="{D09DB802-2539-489C-B915-946A40516780}"/>
    <cellStyle name="Comma 17 2 2 3 5" xfId="33174" xr:uid="{52107159-0673-4991-9228-233A7FD50825}"/>
    <cellStyle name="Comma 17 2 2 4" xfId="11985" xr:uid="{B86CC036-A750-4BAB-8EC0-A8AFD7A32E13}"/>
    <cellStyle name="Comma 17 2 2 4 2" xfId="19690" xr:uid="{2912EA26-FE2C-42DE-88CF-24D4F3428889}"/>
    <cellStyle name="Comma 17 2 2 4 2 2" xfId="52442" xr:uid="{D4533E63-204B-447B-920F-EF4FB9C56133}"/>
    <cellStyle name="Comma 17 2 2 4 3" xfId="27397" xr:uid="{613DF36D-3891-4D22-B1F1-9CF679082118}"/>
    <cellStyle name="Comma 17 2 2 4 3 2" xfId="60148" xr:uid="{6959D9FA-2A6C-4B71-B114-6A0022D28073}"/>
    <cellStyle name="Comma 17 2 2 4 4" xfId="44737" xr:uid="{8A0C4999-6452-4B0C-9C7F-3E5B51C3F9B1}"/>
    <cellStyle name="Comma 17 2 2 4 5" xfId="35101" xr:uid="{1E1AF7D1-057E-4FA5-8341-D685598988F7}"/>
    <cellStyle name="Comma 17 2 2 5" xfId="6202" xr:uid="{2404E8F7-1E6E-418F-AE1B-B372B4C36DF8}"/>
    <cellStyle name="Comma 17 2 2 5 2" xfId="38954" xr:uid="{5E770367-8870-428F-A99C-7A36A38993DD}"/>
    <cellStyle name="Comma 17 2 2 6" xfId="13914" xr:uid="{1CDA966E-3BC6-4D3F-9273-F37AA64AE7CE}"/>
    <cellStyle name="Comma 17 2 2 6 2" xfId="46666" xr:uid="{8F03302B-FDF1-4997-9401-AE2E298A30B5}"/>
    <cellStyle name="Comma 17 2 2 7" xfId="21621" xr:uid="{1145FF41-3C2E-490F-A1D8-CA12AA9F7375}"/>
    <cellStyle name="Comma 17 2 2 7 2" xfId="54372" xr:uid="{B3B88ADB-5C3E-4A6D-9C39-037114409E0E}"/>
    <cellStyle name="Comma 17 2 2 8" xfId="37027" xr:uid="{544046CF-FD78-4E2E-9F0C-BF34E22DE1EC}"/>
    <cellStyle name="Comma 17 2 2 9" xfId="29325" xr:uid="{FBC95103-2062-4A96-A2AD-BDB562A3F93B}"/>
    <cellStyle name="Comma 17 2 3" xfId="7292" xr:uid="{FEF08038-5821-42F0-8A54-C636543FD157}"/>
    <cellStyle name="Comma 17 2 3 2" xfId="14997" xr:uid="{1E8C6DB5-D795-410E-B106-F22B9387066F}"/>
    <cellStyle name="Comma 17 2 3 2 2" xfId="47749" xr:uid="{0EA798C6-ABD2-40E1-8B75-968664E7CE3D}"/>
    <cellStyle name="Comma 17 2 3 3" xfId="22704" xr:uid="{EB798CD0-E04F-4497-844A-12319432F8B5}"/>
    <cellStyle name="Comma 17 2 3 3 2" xfId="55455" xr:uid="{B0C302A8-820F-4737-9E17-F0C175A0F72B}"/>
    <cellStyle name="Comma 17 2 3 4" xfId="40044" xr:uid="{6A9FBCE4-704E-4DAB-AFC3-7B6B13AD3000}"/>
    <cellStyle name="Comma 17 2 3 5" xfId="30408" xr:uid="{567CC0D8-17DB-4111-BB5B-390DC07F810C}"/>
    <cellStyle name="Comma 17 2 4" xfId="9217" xr:uid="{05D07150-EF3F-4051-AAD1-C94B4BAE23DC}"/>
    <cellStyle name="Comma 17 2 4 2" xfId="16922" xr:uid="{3FCFA8A7-F2F3-452C-8E43-7D075F141016}"/>
    <cellStyle name="Comma 17 2 4 2 2" xfId="49674" xr:uid="{E4FD1829-488B-40B8-8A9E-6A46969D2CFF}"/>
    <cellStyle name="Comma 17 2 4 3" xfId="24629" xr:uid="{85047FBB-8273-45CA-924E-75957D6D0F7D}"/>
    <cellStyle name="Comma 17 2 4 3 2" xfId="57380" xr:uid="{6FADF32D-0740-4D56-804F-0E1A6AC44C9C}"/>
    <cellStyle name="Comma 17 2 4 4" xfId="41969" xr:uid="{92EC74B8-8157-484D-8990-019ADFAFEA42}"/>
    <cellStyle name="Comma 17 2 4 5" xfId="32333" xr:uid="{3B76F914-7B55-485C-BF1B-777007B0AA7F}"/>
    <cellStyle name="Comma 17 2 5" xfId="11144" xr:uid="{662933CD-C619-46AE-B3AB-E556DB3EA0C7}"/>
    <cellStyle name="Comma 17 2 5 2" xfId="18849" xr:uid="{2C35CE09-C4ED-4F03-88CB-A47E8FF0803E}"/>
    <cellStyle name="Comma 17 2 5 2 2" xfId="51601" xr:uid="{B2423BFE-CB44-452D-942E-2786D998D6C8}"/>
    <cellStyle name="Comma 17 2 5 3" xfId="26556" xr:uid="{77A4218C-3647-4903-A9EF-529DA6C49393}"/>
    <cellStyle name="Comma 17 2 5 3 2" xfId="59307" xr:uid="{9A13A736-171D-44EB-9B8F-72D92F3D4596}"/>
    <cellStyle name="Comma 17 2 5 4" xfId="43896" xr:uid="{402725F2-19B8-4E3E-B375-53597891272B}"/>
    <cellStyle name="Comma 17 2 5 5" xfId="34260" xr:uid="{16BC7A5C-60D5-4F9C-91F3-B86CAF286B95}"/>
    <cellStyle name="Comma 17 2 6" xfId="5361" xr:uid="{6284971D-C3E5-4837-9710-FDD00D6C5AB9}"/>
    <cellStyle name="Comma 17 2 6 2" xfId="38113" xr:uid="{3EA95F00-D19B-486D-B19C-A6044C615AE6}"/>
    <cellStyle name="Comma 17 2 7" xfId="13073" xr:uid="{1E761F8C-03A6-4D59-80F4-E93A457B6FC6}"/>
    <cellStyle name="Comma 17 2 7 2" xfId="45825" xr:uid="{119A0C9F-8748-422A-9706-C2CED46788D8}"/>
    <cellStyle name="Comma 17 2 8" xfId="20780" xr:uid="{9B4CC81C-C0EE-408E-82FD-D1EEA405D107}"/>
    <cellStyle name="Comma 17 2 8 2" xfId="53531" xr:uid="{7B526253-77A3-482D-A5DA-03D0BA19F189}"/>
    <cellStyle name="Comma 17 2 9" xfId="36186" xr:uid="{E7081E2C-3F78-4227-927B-3C09B32D6D5B}"/>
    <cellStyle name="Comma 17 3" xfId="3820" xr:uid="{C709438E-6E94-428E-9B96-20599A492A4A}"/>
    <cellStyle name="Comma 17 3 10" xfId="61811" xr:uid="{A0F58573-A796-4087-B386-FC3CF88E416F}"/>
    <cellStyle name="Comma 17 3 2" xfId="7688" xr:uid="{3CC53E50-82A7-4B0A-9156-CC90989E82CD}"/>
    <cellStyle name="Comma 17 3 2 2" xfId="15393" xr:uid="{C59C6ED5-9E0E-4B98-AA1E-CDC493D64449}"/>
    <cellStyle name="Comma 17 3 2 2 2" xfId="48145" xr:uid="{19289E75-67E2-4163-BA19-4FD7A55A990E}"/>
    <cellStyle name="Comma 17 3 2 3" xfId="23100" xr:uid="{7ED5B70C-95CB-46AE-99C9-1420FC76FAA0}"/>
    <cellStyle name="Comma 17 3 2 3 2" xfId="55851" xr:uid="{DA63A895-875B-4E10-80A7-D7A45C12A2C4}"/>
    <cellStyle name="Comma 17 3 2 4" xfId="40440" xr:uid="{8B9BC7ED-86CD-46E3-AAD1-C8EEEF7005C2}"/>
    <cellStyle name="Comma 17 3 2 5" xfId="30804" xr:uid="{C7EBEA71-955E-44B3-846F-C0FEFAF98C9A}"/>
    <cellStyle name="Comma 17 3 3" xfId="9613" xr:uid="{49295C9E-B2CD-4786-B775-C14B490613AA}"/>
    <cellStyle name="Comma 17 3 3 2" xfId="17318" xr:uid="{21D365FF-D44D-43BE-95D9-7BAE7A2978E8}"/>
    <cellStyle name="Comma 17 3 3 2 2" xfId="50070" xr:uid="{E06A9372-DF7C-43B2-A53C-9C46BF0881EE}"/>
    <cellStyle name="Comma 17 3 3 3" xfId="25025" xr:uid="{0317149C-7A93-41F9-AEB0-062AAD4F2850}"/>
    <cellStyle name="Comma 17 3 3 3 2" xfId="57776" xr:uid="{E281E525-44E0-41FE-B40D-C05A4DDEA6F0}"/>
    <cellStyle name="Comma 17 3 3 4" xfId="42365" xr:uid="{7AE24280-4504-4F91-84D4-9F57F1AB9DD5}"/>
    <cellStyle name="Comma 17 3 3 5" xfId="32729" xr:uid="{2427ECBF-E774-4D64-B391-A04AB01AB86C}"/>
    <cellStyle name="Comma 17 3 4" xfId="11540" xr:uid="{F52C19AC-DA98-4059-A3EB-53042AFBABB5}"/>
    <cellStyle name="Comma 17 3 4 2" xfId="19245" xr:uid="{1912C37A-D964-4244-AFFE-E4AE4BECFEC3}"/>
    <cellStyle name="Comma 17 3 4 2 2" xfId="51997" xr:uid="{2ABAA176-27F4-4E87-9D77-8784A536F063}"/>
    <cellStyle name="Comma 17 3 4 3" xfId="26952" xr:uid="{AD6667BC-7FC1-4D0F-AEBE-034DD3D5B988}"/>
    <cellStyle name="Comma 17 3 4 3 2" xfId="59703" xr:uid="{D83A5C9E-68B7-43CA-9CA6-17818625271A}"/>
    <cellStyle name="Comma 17 3 4 4" xfId="44292" xr:uid="{46B8F334-7B95-4625-8642-5506D514E0B3}"/>
    <cellStyle name="Comma 17 3 4 5" xfId="34656" xr:uid="{0DC43B74-B604-4C74-BA74-69DE9EB53DD0}"/>
    <cellStyle name="Comma 17 3 5" xfId="5757" xr:uid="{31C0B3D7-8C4F-4A70-8D66-E8150EAB78A8}"/>
    <cellStyle name="Comma 17 3 5 2" xfId="38509" xr:uid="{0565F5FD-84FF-4458-BB70-E86B184F3E4B}"/>
    <cellStyle name="Comma 17 3 6" xfId="13469" xr:uid="{59E0B0B8-8738-4C0D-96FE-F093328BD591}"/>
    <cellStyle name="Comma 17 3 6 2" xfId="46221" xr:uid="{55099E9E-78AB-4C9D-8874-C10057806250}"/>
    <cellStyle name="Comma 17 3 7" xfId="21176" xr:uid="{8663236D-6A15-483F-8FE0-B4A96784050F}"/>
    <cellStyle name="Comma 17 3 7 2" xfId="53927" xr:uid="{77D102B4-D239-486F-BCC8-218FC33336DE}"/>
    <cellStyle name="Comma 17 3 8" xfId="36582" xr:uid="{61E2DED6-1D66-4088-97A5-FF78ED81B50E}"/>
    <cellStyle name="Comma 17 3 9" xfId="28880" xr:uid="{DC64B078-5491-4F2F-A9E8-CF2AAEBFCCBC}"/>
    <cellStyle name="Comma 17 4" xfId="6931" xr:uid="{A9C223A6-6920-432E-AAC5-C18DF9EF26A4}"/>
    <cellStyle name="Comma 17 4 2" xfId="14639" xr:uid="{34632E39-BA9A-45D5-8462-2FAA72365D27}"/>
    <cellStyle name="Comma 17 4 2 2" xfId="47391" xr:uid="{0DC1DDBB-CAFA-4139-BA1B-9D627CF72181}"/>
    <cellStyle name="Comma 17 4 3" xfId="22346" xr:uid="{4DBB88B4-2ED0-412D-B583-BED9E4B6B2B6}"/>
    <cellStyle name="Comma 17 4 3 2" xfId="55097" xr:uid="{D6F39AA9-D827-456F-87FC-543231B43CC1}"/>
    <cellStyle name="Comma 17 4 4" xfId="39683" xr:uid="{D966039A-1E63-4327-AACC-D25CE2402377}"/>
    <cellStyle name="Comma 17 4 5" xfId="30050" xr:uid="{DBF52957-3162-4FD4-B15A-07E9AD572984}"/>
    <cellStyle name="Comma 17 5" xfId="8858" xr:uid="{C48DA9F4-9C8A-46EE-9B82-E9EDA6D441A5}"/>
    <cellStyle name="Comma 17 5 2" xfId="16563" xr:uid="{51721908-4FE1-4E0C-998D-4E13295BC5C1}"/>
    <cellStyle name="Comma 17 5 2 2" xfId="49315" xr:uid="{0EE69D03-67B4-473C-AAEF-C89655DB096C}"/>
    <cellStyle name="Comma 17 5 3" xfId="24270" xr:uid="{1318A0E4-2112-470E-8FCE-55FC1CCF2C66}"/>
    <cellStyle name="Comma 17 5 3 2" xfId="57021" xr:uid="{AEEF43E1-5DF1-49D1-BE23-7EFF5D51C2B7}"/>
    <cellStyle name="Comma 17 5 4" xfId="41610" xr:uid="{F7F5056C-878C-4FF1-B390-EC42716984C5}"/>
    <cellStyle name="Comma 17 5 5" xfId="31974" xr:uid="{5B2C0680-224A-42C3-82D0-02AF101DA165}"/>
    <cellStyle name="Comma 17 6" xfId="10784" xr:uid="{8486B1A3-B02C-435F-8C23-3EE44AB5D7D4}"/>
    <cellStyle name="Comma 17 6 2" xfId="18489" xr:uid="{D98DF316-578B-41F5-8BCB-EF0463096A95}"/>
    <cellStyle name="Comma 17 6 2 2" xfId="51241" xr:uid="{090D9742-4019-4836-B392-925652DB0BC5}"/>
    <cellStyle name="Comma 17 6 3" xfId="26196" xr:uid="{43BBD7CD-7AEB-4A05-A602-02303A76D024}"/>
    <cellStyle name="Comma 17 6 3 2" xfId="58947" xr:uid="{E7F6E156-7D27-49E6-B7DE-4D67C2B2C212}"/>
    <cellStyle name="Comma 17 6 4" xfId="43536" xr:uid="{29FC34CD-60C0-4FB1-B5F0-9C4D7E352169}"/>
    <cellStyle name="Comma 17 6 5" xfId="33900" xr:uid="{5FB27B63-C1AE-45CD-8EF4-CEC40DA8B996}"/>
    <cellStyle name="Comma 17 7" xfId="5002" xr:uid="{8588594B-2B01-41AD-BA0A-B2CF1B7FD315}"/>
    <cellStyle name="Comma 17 7 2" xfId="37754" xr:uid="{F8CD0874-7749-4732-BFB0-D8D44E79050E}"/>
    <cellStyle name="Comma 17 8" xfId="12714" xr:uid="{B0DF4AF4-4F10-4D14-A825-8488C720A5AB}"/>
    <cellStyle name="Comma 17 8 2" xfId="45466" xr:uid="{1CEDC0CA-5501-4413-B3D2-72D23EDC8072}"/>
    <cellStyle name="Comma 17 9" xfId="20422" xr:uid="{85ECDABE-36C7-4FEE-949A-327388632FB4}"/>
    <cellStyle name="Comma 17 9 2" xfId="53173" xr:uid="{6241C5BE-C350-4995-89A6-7FE79D75D26B}"/>
    <cellStyle name="Comma 18" xfId="788" xr:uid="{78513C15-0589-479C-9DDA-E1391572C8CD}"/>
    <cellStyle name="Comma 18 10" xfId="35829" xr:uid="{452669CD-06C0-4C18-9E84-B28F0C6D345D}"/>
    <cellStyle name="Comma 18 11" xfId="28127" xr:uid="{050B5AF3-9B5D-4885-B46B-C509B305A797}"/>
    <cellStyle name="Comma 18 12" xfId="3016" xr:uid="{99D4FAD0-463B-418B-BDD5-823E88149FE1}"/>
    <cellStyle name="Comma 18 13" xfId="60600" xr:uid="{7E10816A-8CD3-492A-8D7E-0DE62D3FFB9D}"/>
    <cellStyle name="Comma 18 2" xfId="2300" xr:uid="{396DB0C8-A85C-4C33-8088-162CEA84C311}"/>
    <cellStyle name="Comma 18 2 10" xfId="28485" xr:uid="{69AC1262-0C57-4B48-B8F3-F019FECBBA70}"/>
    <cellStyle name="Comma 18 2 11" xfId="3425" xr:uid="{D7D76B83-1391-4A0F-9E58-6F83F6C7A7C1}"/>
    <cellStyle name="Comma 18 2 12" xfId="61316" xr:uid="{BA4FADCA-64B6-4DD9-8EE9-339735FB56DB}"/>
    <cellStyle name="Comma 18 2 2" xfId="4271" xr:uid="{68BEBDEE-677B-4A94-AC34-71B61A2182BB}"/>
    <cellStyle name="Comma 18 2 2 2" xfId="8134" xr:uid="{E621CF6C-726B-4740-9874-1C7F14D626D9}"/>
    <cellStyle name="Comma 18 2 2 2 2" xfId="15839" xr:uid="{2931F705-A9AC-4A5C-A72D-A4114DFF4F12}"/>
    <cellStyle name="Comma 18 2 2 2 2 2" xfId="48591" xr:uid="{31F712CC-9B9E-47CF-9D97-06359BD77AF5}"/>
    <cellStyle name="Comma 18 2 2 2 3" xfId="23546" xr:uid="{70E39E6D-B084-46C6-A102-56C6C58E5D4E}"/>
    <cellStyle name="Comma 18 2 2 2 3 2" xfId="56297" xr:uid="{66E3860C-C5EC-43C2-B944-2635C9C51B71}"/>
    <cellStyle name="Comma 18 2 2 2 4" xfId="40886" xr:uid="{3D8EC57E-B874-40BC-A80C-FFDDAE7CA359}"/>
    <cellStyle name="Comma 18 2 2 2 5" xfId="31250" xr:uid="{7ADF9427-5A42-4DC2-88B1-52FDE68E716A}"/>
    <cellStyle name="Comma 18 2 2 3" xfId="10059" xr:uid="{F78B6525-CB4C-496B-8042-2B13F1CBD017}"/>
    <cellStyle name="Comma 18 2 2 3 2" xfId="17764" xr:uid="{139D8DD8-E9C5-417B-A714-2A16101FF5FB}"/>
    <cellStyle name="Comma 18 2 2 3 2 2" xfId="50516" xr:uid="{F479655F-4AC4-4E3D-B315-1428B6012D8B}"/>
    <cellStyle name="Comma 18 2 2 3 3" xfId="25471" xr:uid="{26BD401C-4810-48F8-BA29-5438BDEF999C}"/>
    <cellStyle name="Comma 18 2 2 3 3 2" xfId="58222" xr:uid="{B26259AB-0A4E-453B-959D-740CD04A9DF9}"/>
    <cellStyle name="Comma 18 2 2 3 4" xfId="42811" xr:uid="{3E272CF4-BA66-4847-A696-D25D99AAE37B}"/>
    <cellStyle name="Comma 18 2 2 3 5" xfId="33175" xr:uid="{AA615EDC-1245-42BC-9C6D-84C175AA9E10}"/>
    <cellStyle name="Comma 18 2 2 4" xfId="11986" xr:uid="{0DC60E1D-4939-46CD-A0B1-9AF580616FF8}"/>
    <cellStyle name="Comma 18 2 2 4 2" xfId="19691" xr:uid="{37FFA640-BEDB-4FB3-AEFC-45426B98DA41}"/>
    <cellStyle name="Comma 18 2 2 4 2 2" xfId="52443" xr:uid="{95BAD5F1-2140-401B-8851-2CEAFE8C8DCD}"/>
    <cellStyle name="Comma 18 2 2 4 3" xfId="27398" xr:uid="{7453F887-7547-4C64-A612-9483AF6FF74B}"/>
    <cellStyle name="Comma 18 2 2 4 3 2" xfId="60149" xr:uid="{C8557563-BFD2-4C6C-AA8C-DFF62241A2B3}"/>
    <cellStyle name="Comma 18 2 2 4 4" xfId="44738" xr:uid="{8368D0F5-9047-4086-8B7D-7082475F600D}"/>
    <cellStyle name="Comma 18 2 2 4 5" xfId="35102" xr:uid="{8146AB73-9FC2-41BA-ACA8-60C786A2267D}"/>
    <cellStyle name="Comma 18 2 2 5" xfId="6203" xr:uid="{2128A246-929A-4F0C-AA3C-7B92E8CBB23D}"/>
    <cellStyle name="Comma 18 2 2 5 2" xfId="38955" xr:uid="{97204317-E901-4C83-85E5-B031D6343232}"/>
    <cellStyle name="Comma 18 2 2 6" xfId="13915" xr:uid="{3E1DB323-8D9F-472A-B797-C8172B3B9E57}"/>
    <cellStyle name="Comma 18 2 2 6 2" xfId="46667" xr:uid="{84629291-23CB-40FE-9494-9E7B9288BA37}"/>
    <cellStyle name="Comma 18 2 2 7" xfId="21622" xr:uid="{2B77E931-6715-4CD1-9078-7D8A3B347B96}"/>
    <cellStyle name="Comma 18 2 2 7 2" xfId="54373" xr:uid="{CCA51A2D-F4ED-49D6-B8EF-58745819E6CB}"/>
    <cellStyle name="Comma 18 2 2 8" xfId="37028" xr:uid="{AF335C0D-D2B3-4143-99EE-DB4309D68218}"/>
    <cellStyle name="Comma 18 2 2 9" xfId="29326" xr:uid="{04F12B88-0F8B-4C3E-A524-10117E8EDB04}"/>
    <cellStyle name="Comma 18 2 3" xfId="7293" xr:uid="{573140C0-24A3-4B0A-973C-0CD0860ED566}"/>
    <cellStyle name="Comma 18 2 3 2" xfId="14998" xr:uid="{663FC971-6B09-4511-B2B8-5262B9037661}"/>
    <cellStyle name="Comma 18 2 3 2 2" xfId="47750" xr:uid="{3AF43840-5883-4CCB-B3F0-B164F7A55DEB}"/>
    <cellStyle name="Comma 18 2 3 3" xfId="22705" xr:uid="{C99839DE-A0A8-4B81-A23A-6D1F8B47352E}"/>
    <cellStyle name="Comma 18 2 3 3 2" xfId="55456" xr:uid="{6FDAE8A8-11B0-4749-B81E-CAF81542A559}"/>
    <cellStyle name="Comma 18 2 3 4" xfId="40045" xr:uid="{FDDE283A-C98F-4E33-AFE4-AABEFE5F447B}"/>
    <cellStyle name="Comma 18 2 3 5" xfId="30409" xr:uid="{43C0FA64-01E1-4757-8F3D-D6350EF01952}"/>
    <cellStyle name="Comma 18 2 4" xfId="9218" xr:uid="{8C72FB43-0EE9-4842-AC34-74DAFA9531BC}"/>
    <cellStyle name="Comma 18 2 4 2" xfId="16923" xr:uid="{5237F813-C6DB-4B9C-9E58-6070AECC367B}"/>
    <cellStyle name="Comma 18 2 4 2 2" xfId="49675" xr:uid="{FBC6D599-4D55-4C16-9E7E-EE9027364C7B}"/>
    <cellStyle name="Comma 18 2 4 3" xfId="24630" xr:uid="{F95E24EE-8429-4FC2-AE9C-8C83429B61E3}"/>
    <cellStyle name="Comma 18 2 4 3 2" xfId="57381" xr:uid="{D8FFCD93-8DEA-4455-966A-D369B7DC0068}"/>
    <cellStyle name="Comma 18 2 4 4" xfId="41970" xr:uid="{F6DEF88C-DBF3-4A49-9DA4-B986D99A245F}"/>
    <cellStyle name="Comma 18 2 4 5" xfId="32334" xr:uid="{678A1849-9673-44AC-AC72-29475E607F19}"/>
    <cellStyle name="Comma 18 2 5" xfId="11145" xr:uid="{DD45A4B5-1068-488A-8D79-83AD6F950639}"/>
    <cellStyle name="Comma 18 2 5 2" xfId="18850" xr:uid="{B04E5BEB-C6AC-4BA1-B50D-35F5030EBE36}"/>
    <cellStyle name="Comma 18 2 5 2 2" xfId="51602" xr:uid="{0B1628F3-25F8-4538-90E7-B32858D7B021}"/>
    <cellStyle name="Comma 18 2 5 3" xfId="26557" xr:uid="{88C33898-6D00-41E0-93E4-8787709969AC}"/>
    <cellStyle name="Comma 18 2 5 3 2" xfId="59308" xr:uid="{812C2134-3EB7-4113-A034-D84DD758DF1F}"/>
    <cellStyle name="Comma 18 2 5 4" xfId="43897" xr:uid="{83385E43-4AAE-4649-8406-8126FAE453F8}"/>
    <cellStyle name="Comma 18 2 5 5" xfId="34261" xr:uid="{A5ADB628-ECB4-461C-8BA3-CA5046FC3A6A}"/>
    <cellStyle name="Comma 18 2 6" xfId="5362" xr:uid="{58A9E743-F029-47A5-AA95-19D9D0248574}"/>
    <cellStyle name="Comma 18 2 6 2" xfId="38114" xr:uid="{FCEF6487-5E3C-45C2-9A76-051A6BD77A32}"/>
    <cellStyle name="Comma 18 2 7" xfId="13074" xr:uid="{D0D7D757-7861-43A9-94D2-EEFF880F55AA}"/>
    <cellStyle name="Comma 18 2 7 2" xfId="45826" xr:uid="{A8C9F906-D113-4A03-85DF-2247EFD2ECFC}"/>
    <cellStyle name="Comma 18 2 8" xfId="20781" xr:uid="{C133EFE5-2E48-44A7-B45D-39EC4CA5D121}"/>
    <cellStyle name="Comma 18 2 8 2" xfId="53532" xr:uid="{00B6595B-5134-4CAA-BB0A-A2461E8F8297}"/>
    <cellStyle name="Comma 18 2 9" xfId="36187" xr:uid="{C075CB83-C554-4957-859D-A3C4FE658E8A}"/>
    <cellStyle name="Comma 18 3" xfId="3821" xr:uid="{EC7C0534-6840-4CAA-A596-AC041F4B7534}"/>
    <cellStyle name="Comma 18 3 10" xfId="61813" xr:uid="{F6069FBA-F4CE-4AA6-8467-E24C3D5EC5D6}"/>
    <cellStyle name="Comma 18 3 2" xfId="7689" xr:uid="{D49951D8-1876-4A74-B80C-F2465F76200A}"/>
    <cellStyle name="Comma 18 3 2 2" xfId="15394" xr:uid="{83810151-02FA-4494-891C-1D62A5B4D519}"/>
    <cellStyle name="Comma 18 3 2 2 2" xfId="48146" xr:uid="{68D548C5-D7F6-4488-BDCC-3A687C072DF2}"/>
    <cellStyle name="Comma 18 3 2 3" xfId="23101" xr:uid="{FDEF5099-1C9B-473E-9D48-13A4E3C5EBE8}"/>
    <cellStyle name="Comma 18 3 2 3 2" xfId="55852" xr:uid="{6AA2E758-1E42-42C7-969C-7A3CA6F3AE58}"/>
    <cellStyle name="Comma 18 3 2 4" xfId="40441" xr:uid="{5FFE13E4-C6BA-4A1F-9678-D76FA0115439}"/>
    <cellStyle name="Comma 18 3 2 5" xfId="30805" xr:uid="{40557C6F-0E59-4BB0-968F-4B2DE8B39B13}"/>
    <cellStyle name="Comma 18 3 3" xfId="9614" xr:uid="{BF6DF2A8-E06E-41D5-8DD2-982000A0E77B}"/>
    <cellStyle name="Comma 18 3 3 2" xfId="17319" xr:uid="{0B56915C-B52D-473C-A323-1BE3C1C9E75A}"/>
    <cellStyle name="Comma 18 3 3 2 2" xfId="50071" xr:uid="{CA184EC5-700C-45D3-928B-98E9A97677DB}"/>
    <cellStyle name="Comma 18 3 3 3" xfId="25026" xr:uid="{87766280-D2AA-4472-9596-516ED19BC81F}"/>
    <cellStyle name="Comma 18 3 3 3 2" xfId="57777" xr:uid="{D55833E1-BCAE-457F-94AC-18F0B80E5767}"/>
    <cellStyle name="Comma 18 3 3 4" xfId="42366" xr:uid="{2A47ADF4-38A8-4A6B-8C7E-E2BA2A352ECF}"/>
    <cellStyle name="Comma 18 3 3 5" xfId="32730" xr:uid="{189554CE-C6DE-4F0C-BC50-42C316B068D2}"/>
    <cellStyle name="Comma 18 3 4" xfId="11541" xr:uid="{933E650E-2CB5-45CF-9DDE-A18DD99701A1}"/>
    <cellStyle name="Comma 18 3 4 2" xfId="19246" xr:uid="{7B44D1B7-084C-4FCE-A030-E06F591D6C53}"/>
    <cellStyle name="Comma 18 3 4 2 2" xfId="51998" xr:uid="{2E2C57DE-B95B-4221-B31E-79BF415E73D9}"/>
    <cellStyle name="Comma 18 3 4 3" xfId="26953" xr:uid="{BBF3D0E7-2B10-4D39-B642-86985A0838BD}"/>
    <cellStyle name="Comma 18 3 4 3 2" xfId="59704" xr:uid="{2D2D2102-9F82-48EC-A6A0-3F0C1BCEDC0A}"/>
    <cellStyle name="Comma 18 3 4 4" xfId="44293" xr:uid="{F6A28A6A-2B28-4BF2-90E1-BA251FB5D931}"/>
    <cellStyle name="Comma 18 3 4 5" xfId="34657" xr:uid="{97C4DA6F-EAEE-4D56-BBC5-120D238F12D4}"/>
    <cellStyle name="Comma 18 3 5" xfId="5758" xr:uid="{BD6A9941-0213-4BD1-BE4B-BA11B8D1AA7E}"/>
    <cellStyle name="Comma 18 3 5 2" xfId="38510" xr:uid="{010CECB6-2B1F-4021-98F5-F32586E8ABBB}"/>
    <cellStyle name="Comma 18 3 6" xfId="13470" xr:uid="{101F9CCF-B8FC-4F23-A709-97092C91E748}"/>
    <cellStyle name="Comma 18 3 6 2" xfId="46222" xr:uid="{484B2165-36BD-4FF2-AF32-7520AF433BBE}"/>
    <cellStyle name="Comma 18 3 7" xfId="21177" xr:uid="{DF542F8C-7FDD-4D1C-97F1-4806B32509E2}"/>
    <cellStyle name="Comma 18 3 7 2" xfId="53928" xr:uid="{21D1E6F1-C35E-423D-97EF-B5F38D528B25}"/>
    <cellStyle name="Comma 18 3 8" xfId="36583" xr:uid="{B3A86D10-CD53-4147-AD35-362448FB80F9}"/>
    <cellStyle name="Comma 18 3 9" xfId="28881" xr:uid="{564D1E67-5814-4AE9-AA26-FB92935432AD}"/>
    <cellStyle name="Comma 18 4" xfId="6932" xr:uid="{6F8E1A4D-A783-4870-94F1-2A43BC4DBF48}"/>
    <cellStyle name="Comma 18 4 2" xfId="14640" xr:uid="{B58EBBAA-F06E-4826-A606-3120F9694D4E}"/>
    <cellStyle name="Comma 18 4 2 2" xfId="47392" xr:uid="{C1C6F29D-4610-40AD-B2B8-F978EEAE5549}"/>
    <cellStyle name="Comma 18 4 3" xfId="22347" xr:uid="{5E59CB6A-580C-42DE-A62D-6812D247A53C}"/>
    <cellStyle name="Comma 18 4 3 2" xfId="55098" xr:uid="{5B195B11-9C49-4414-B319-92E76BA54FBF}"/>
    <cellStyle name="Comma 18 4 4" xfId="39684" xr:uid="{A4D6C252-2CFC-4A22-BECB-679284F6528F}"/>
    <cellStyle name="Comma 18 4 5" xfId="30051" xr:uid="{ED8DE54D-D404-43D6-AE62-5438365B2753}"/>
    <cellStyle name="Comma 18 5" xfId="8859" xr:uid="{6FB6EA41-5BF1-4469-8DC3-2278B2B347D8}"/>
    <cellStyle name="Comma 18 5 2" xfId="16564" xr:uid="{3011E5B1-7BBB-4804-8C1F-E534A1F5A2D7}"/>
    <cellStyle name="Comma 18 5 2 2" xfId="49316" xr:uid="{DFBA79F4-5A1D-4E25-A808-EC472E5BD325}"/>
    <cellStyle name="Comma 18 5 3" xfId="24271" xr:uid="{A2EF6509-0245-4996-BDBA-DCECC787C3FA}"/>
    <cellStyle name="Comma 18 5 3 2" xfId="57022" xr:uid="{0CF96D97-0CF8-4C57-A269-0F6D7A601DD3}"/>
    <cellStyle name="Comma 18 5 4" xfId="41611" xr:uid="{ECE0186E-BCD3-484E-9199-10E0C8633313}"/>
    <cellStyle name="Comma 18 5 5" xfId="31975" xr:uid="{7536AA52-4552-45CF-8B7F-1FC35AFC0F88}"/>
    <cellStyle name="Comma 18 6" xfId="10785" xr:uid="{DDC46331-0721-45CB-99D1-6BFAB6130030}"/>
    <cellStyle name="Comma 18 6 2" xfId="18490" xr:uid="{ADACEE11-781F-41FD-9201-4C570753581B}"/>
    <cellStyle name="Comma 18 6 2 2" xfId="51242" xr:uid="{BE5F0488-D5D3-4CCF-8551-640AA864E901}"/>
    <cellStyle name="Comma 18 6 3" xfId="26197" xr:uid="{90EFABBF-47D9-4834-B5CC-6C4A8D1C42DF}"/>
    <cellStyle name="Comma 18 6 3 2" xfId="58948" xr:uid="{DE3F7367-0316-4F38-B026-388C79D86A13}"/>
    <cellStyle name="Comma 18 6 4" xfId="43537" xr:uid="{B94F24E0-F6C9-408D-890E-DD69B42F5563}"/>
    <cellStyle name="Comma 18 6 5" xfId="33901" xr:uid="{A169235F-0A9F-44C9-9273-AF465464754E}"/>
    <cellStyle name="Comma 18 7" xfId="5003" xr:uid="{7F9C1D37-E534-4C65-99D1-7706F24035E6}"/>
    <cellStyle name="Comma 18 7 2" xfId="37755" xr:uid="{1E46B330-A608-4C17-BCDA-7F65426BC3D8}"/>
    <cellStyle name="Comma 18 8" xfId="12715" xr:uid="{ECFDD5DD-C982-4501-BF06-21C5B3FC512D}"/>
    <cellStyle name="Comma 18 8 2" xfId="45467" xr:uid="{7520C27D-A16A-436C-8AF6-02C991E31B7B}"/>
    <cellStyle name="Comma 18 9" xfId="20423" xr:uid="{191B954E-09CF-41FD-9AF5-FA86CF24150E}"/>
    <cellStyle name="Comma 18 9 2" xfId="53174" xr:uid="{D526AA42-299D-420C-A3DB-62E3002FB387}"/>
    <cellStyle name="Comma 19" xfId="789" xr:uid="{D10DFDD0-C418-481A-BEF3-A313FA7DDDE7}"/>
    <cellStyle name="Comma 19 10" xfId="35830" xr:uid="{9E881CC6-A1AA-44CC-A738-1BB7C16057CC}"/>
    <cellStyle name="Comma 19 11" xfId="28128" xr:uid="{566F7711-0D87-446C-9A41-E5838792BCA8}"/>
    <cellStyle name="Comma 19 12" xfId="3017" xr:uid="{BC84415A-3F11-4466-ADEE-49483B5AB284}"/>
    <cellStyle name="Comma 19 13" xfId="60601" xr:uid="{2CA88421-E81A-4933-8E16-7EF2BAC0D66A}"/>
    <cellStyle name="Comma 19 2" xfId="2301" xr:uid="{946ACDF6-D37D-44E5-B0C2-E358FAAD8A14}"/>
    <cellStyle name="Comma 19 2 10" xfId="28486" xr:uid="{9868F3B6-0592-41B1-A6E2-B96AF3A82177}"/>
    <cellStyle name="Comma 19 2 11" xfId="3426" xr:uid="{D68EA4D5-1B3E-4C30-97F0-4E10EA8FA678}"/>
    <cellStyle name="Comma 19 2 12" xfId="61317" xr:uid="{0AC7E728-1AD8-4A91-8148-9F43A53BA89E}"/>
    <cellStyle name="Comma 19 2 2" xfId="4272" xr:uid="{37E64AA8-73ED-4D53-8A2A-7B4F9758E1FF}"/>
    <cellStyle name="Comma 19 2 2 2" xfId="8135" xr:uid="{BE86A923-1C95-4F52-9242-BE4D8D3A0363}"/>
    <cellStyle name="Comma 19 2 2 2 2" xfId="15840" xr:uid="{509948CA-F29B-4DC1-BED3-6F7A36961681}"/>
    <cellStyle name="Comma 19 2 2 2 2 2" xfId="48592" xr:uid="{5FA2B98E-AFD8-4C09-B6A1-3D6313AD91AF}"/>
    <cellStyle name="Comma 19 2 2 2 3" xfId="23547" xr:uid="{4AAFCF13-ADBA-4C90-9706-89215964F898}"/>
    <cellStyle name="Comma 19 2 2 2 3 2" xfId="56298" xr:uid="{E863048E-C214-4E39-BD7A-2A6ABB0D0B89}"/>
    <cellStyle name="Comma 19 2 2 2 4" xfId="40887" xr:uid="{EB51B212-0B96-4E61-B1F6-B4FA3530A53D}"/>
    <cellStyle name="Comma 19 2 2 2 5" xfId="31251" xr:uid="{D8917EAA-FC31-46A7-ABAE-D0C37E594DEA}"/>
    <cellStyle name="Comma 19 2 2 3" xfId="10060" xr:uid="{24EFFDC0-B3B4-4036-8009-D85928FD855B}"/>
    <cellStyle name="Comma 19 2 2 3 2" xfId="17765" xr:uid="{E48D4D87-1254-4921-A4FB-0698BE36AEF2}"/>
    <cellStyle name="Comma 19 2 2 3 2 2" xfId="50517" xr:uid="{91ECA8F1-BEC8-42C7-B72C-305590B92419}"/>
    <cellStyle name="Comma 19 2 2 3 3" xfId="25472" xr:uid="{08D9F833-E950-4816-BE05-CBB143B3276A}"/>
    <cellStyle name="Comma 19 2 2 3 3 2" xfId="58223" xr:uid="{8B3179B4-E6B0-4D3A-95D0-81E6ACE9D020}"/>
    <cellStyle name="Comma 19 2 2 3 4" xfId="42812" xr:uid="{F3DC6925-DE7E-472D-B594-51382DE3897F}"/>
    <cellStyle name="Comma 19 2 2 3 5" xfId="33176" xr:uid="{442C4284-1F91-434F-9D91-0AE4999E1208}"/>
    <cellStyle name="Comma 19 2 2 4" xfId="11987" xr:uid="{FC3C5577-A4CE-46FA-9646-94051000ADC0}"/>
    <cellStyle name="Comma 19 2 2 4 2" xfId="19692" xr:uid="{EB619CC3-7C79-4A5F-9910-D13CFACC194B}"/>
    <cellStyle name="Comma 19 2 2 4 2 2" xfId="52444" xr:uid="{15B62DD9-5CDC-4B02-BF60-EFFCD98F003D}"/>
    <cellStyle name="Comma 19 2 2 4 3" xfId="27399" xr:uid="{3C4CD0D0-DEA1-47D7-8B60-94471B7277C5}"/>
    <cellStyle name="Comma 19 2 2 4 3 2" xfId="60150" xr:uid="{9E7CC4B2-7E2B-4066-8DF6-872FE5835DB3}"/>
    <cellStyle name="Comma 19 2 2 4 4" xfId="44739" xr:uid="{93D2929F-1251-41B2-9C7C-CFD280CB0B3D}"/>
    <cellStyle name="Comma 19 2 2 4 5" xfId="35103" xr:uid="{D27965F0-F825-4756-993E-49066343DC4D}"/>
    <cellStyle name="Comma 19 2 2 5" xfId="6204" xr:uid="{F4404FCD-FBA5-4D81-8FCD-CFF81C711874}"/>
    <cellStyle name="Comma 19 2 2 5 2" xfId="38956" xr:uid="{5C4B8601-36D0-4915-9C23-D10FDBDA0FDA}"/>
    <cellStyle name="Comma 19 2 2 6" xfId="13916" xr:uid="{22224FBD-2972-4DB6-B160-CD1AF586EB51}"/>
    <cellStyle name="Comma 19 2 2 6 2" xfId="46668" xr:uid="{D308A98A-B194-4086-BDA6-0A6462D96F3D}"/>
    <cellStyle name="Comma 19 2 2 7" xfId="21623" xr:uid="{95852312-CED5-4119-BD03-524C07E7417A}"/>
    <cellStyle name="Comma 19 2 2 7 2" xfId="54374" xr:uid="{5D429CE4-5F41-4543-A667-AC2232CFDE8D}"/>
    <cellStyle name="Comma 19 2 2 8" xfId="37029" xr:uid="{377B9D15-427D-4BC7-A5CE-43B7C38E7342}"/>
    <cellStyle name="Comma 19 2 2 9" xfId="29327" xr:uid="{63959413-B67D-4A8D-99F1-83ECA9635D0E}"/>
    <cellStyle name="Comma 19 2 3" xfId="7294" xr:uid="{C4C2D542-AA9F-4A72-9617-773516E133AF}"/>
    <cellStyle name="Comma 19 2 3 2" xfId="14999" xr:uid="{09B99808-9BA5-4D32-A03C-2C44103044C9}"/>
    <cellStyle name="Comma 19 2 3 2 2" xfId="47751" xr:uid="{40A2A5ED-382B-45D9-9615-FC327AB707A2}"/>
    <cellStyle name="Comma 19 2 3 3" xfId="22706" xr:uid="{C1377764-BED0-4EDB-93D0-424CBAD9180D}"/>
    <cellStyle name="Comma 19 2 3 3 2" xfId="55457" xr:uid="{392D1A3E-1D13-486F-8400-DAB959B8281A}"/>
    <cellStyle name="Comma 19 2 3 4" xfId="40046" xr:uid="{175D79C3-9502-4D80-93B3-9BFE39105900}"/>
    <cellStyle name="Comma 19 2 3 5" xfId="30410" xr:uid="{5D8B87C6-96CC-47A0-9983-E3F5D3F9C479}"/>
    <cellStyle name="Comma 19 2 4" xfId="9219" xr:uid="{C9A02C42-6698-4ABE-A0FB-603DA7C4241A}"/>
    <cellStyle name="Comma 19 2 4 2" xfId="16924" xr:uid="{DD3712C5-0B95-4D72-8BBE-15A85316090C}"/>
    <cellStyle name="Comma 19 2 4 2 2" xfId="49676" xr:uid="{E50095FF-7E46-4877-9EFF-12B032F1E236}"/>
    <cellStyle name="Comma 19 2 4 3" xfId="24631" xr:uid="{87B42DC1-A763-4A69-8314-6B37FAEFC04E}"/>
    <cellStyle name="Comma 19 2 4 3 2" xfId="57382" xr:uid="{2A99E03E-C98B-438D-B753-5112B0325F7C}"/>
    <cellStyle name="Comma 19 2 4 4" xfId="41971" xr:uid="{3CF8DACC-1A4E-4707-8CD9-3F5B4D15100D}"/>
    <cellStyle name="Comma 19 2 4 5" xfId="32335" xr:uid="{08135716-CAD9-400D-B867-AAD9D8F2480A}"/>
    <cellStyle name="Comma 19 2 5" xfId="11146" xr:uid="{8FBC21D6-5FD1-49DF-8E59-983554D15713}"/>
    <cellStyle name="Comma 19 2 5 2" xfId="18851" xr:uid="{885CDD5C-0964-40E1-B483-D4AD3CBAA097}"/>
    <cellStyle name="Comma 19 2 5 2 2" xfId="51603" xr:uid="{5C1253A1-4399-4CE5-B911-E80011A073F3}"/>
    <cellStyle name="Comma 19 2 5 3" xfId="26558" xr:uid="{A7129342-AC0C-452E-AB0A-04892557B7C8}"/>
    <cellStyle name="Comma 19 2 5 3 2" xfId="59309" xr:uid="{AE8C1BF2-E8FB-4BB4-858B-E83B9771327A}"/>
    <cellStyle name="Comma 19 2 5 4" xfId="43898" xr:uid="{F11015FF-2E87-4624-A244-3BB1415E9322}"/>
    <cellStyle name="Comma 19 2 5 5" xfId="34262" xr:uid="{FFACE96C-29DC-4939-A72B-6B5FD76ED29D}"/>
    <cellStyle name="Comma 19 2 6" xfId="5363" xr:uid="{8A5C7827-9A8F-48A9-8D55-DD348E2B9E47}"/>
    <cellStyle name="Comma 19 2 6 2" xfId="38115" xr:uid="{9D681DB9-38A9-4ECE-ABD5-49C1A539C5F5}"/>
    <cellStyle name="Comma 19 2 7" xfId="13075" xr:uid="{B609FC9B-D972-4821-BA0B-4DA047E4000B}"/>
    <cellStyle name="Comma 19 2 7 2" xfId="45827" xr:uid="{31600D46-7873-4A6F-9184-76A912C59CF3}"/>
    <cellStyle name="Comma 19 2 8" xfId="20782" xr:uid="{6A20F829-D38F-4570-9947-46AC391CDD85}"/>
    <cellStyle name="Comma 19 2 8 2" xfId="53533" xr:uid="{97513008-573D-482B-9C06-E63F23FB6DF9}"/>
    <cellStyle name="Comma 19 2 9" xfId="36188" xr:uid="{48063100-6D3C-4359-9772-2759D9C97F0D}"/>
    <cellStyle name="Comma 19 3" xfId="3822" xr:uid="{26221904-D30E-43DA-9D01-F6FB81C57E80}"/>
    <cellStyle name="Comma 19 3 10" xfId="61815" xr:uid="{0B1E57AB-6137-40C0-AB03-8F935BCCAD49}"/>
    <cellStyle name="Comma 19 3 2" xfId="7690" xr:uid="{B0413597-F235-41B8-A9D8-F395765C825D}"/>
    <cellStyle name="Comma 19 3 2 2" xfId="15395" xr:uid="{C0624C72-6998-427D-891C-A342257E7873}"/>
    <cellStyle name="Comma 19 3 2 2 2" xfId="48147" xr:uid="{A15AF4C2-ADF1-4D04-B93B-3E8E3302D34F}"/>
    <cellStyle name="Comma 19 3 2 3" xfId="23102" xr:uid="{5560FA93-3C52-4615-AEFF-71F382F73589}"/>
    <cellStyle name="Comma 19 3 2 3 2" xfId="55853" xr:uid="{2A677618-8DB2-4F0B-A4FA-524AF5BE066D}"/>
    <cellStyle name="Comma 19 3 2 4" xfId="40442" xr:uid="{794AA056-61ED-4BF8-A6D8-B1E9B408BB6E}"/>
    <cellStyle name="Comma 19 3 2 5" xfId="30806" xr:uid="{08339AA0-884E-483B-8018-B8C94C921169}"/>
    <cellStyle name="Comma 19 3 3" xfId="9615" xr:uid="{A9587697-1577-4709-8BFA-22331EDB1F3C}"/>
    <cellStyle name="Comma 19 3 3 2" xfId="17320" xr:uid="{902ADBF1-5DCA-4995-8640-389AFCCCE276}"/>
    <cellStyle name="Comma 19 3 3 2 2" xfId="50072" xr:uid="{86B81889-1350-4F66-80AB-C5895A7E7958}"/>
    <cellStyle name="Comma 19 3 3 3" xfId="25027" xr:uid="{B1611628-434B-4D47-8FE8-B4BBE65409C0}"/>
    <cellStyle name="Comma 19 3 3 3 2" xfId="57778" xr:uid="{C66E3724-8B49-4F98-9292-04ED21F55049}"/>
    <cellStyle name="Comma 19 3 3 4" xfId="42367" xr:uid="{818C7F08-65D4-4E66-928E-03F37AB25893}"/>
    <cellStyle name="Comma 19 3 3 5" xfId="32731" xr:uid="{CF119A65-DCCC-42EC-B594-CF61E8CF9CBD}"/>
    <cellStyle name="Comma 19 3 4" xfId="11542" xr:uid="{F96F3F63-48F0-44B0-9847-5533E9AAFB5D}"/>
    <cellStyle name="Comma 19 3 4 2" xfId="19247" xr:uid="{A427E1A6-3478-42B5-801A-E793AF10A734}"/>
    <cellStyle name="Comma 19 3 4 2 2" xfId="51999" xr:uid="{9A67BF58-2A64-4EE4-8A5C-B8AA75E4BC46}"/>
    <cellStyle name="Comma 19 3 4 3" xfId="26954" xr:uid="{48BE579B-62E1-4067-911C-8B999CA9EAF5}"/>
    <cellStyle name="Comma 19 3 4 3 2" xfId="59705" xr:uid="{65C5D2EF-AF11-485F-818F-FEFE2F291559}"/>
    <cellStyle name="Comma 19 3 4 4" xfId="44294" xr:uid="{B5EBC65A-FACB-4E29-B676-0D454E6673F4}"/>
    <cellStyle name="Comma 19 3 4 5" xfId="34658" xr:uid="{B2821BB5-1939-4D33-A7D2-96508FDB67E6}"/>
    <cellStyle name="Comma 19 3 5" xfId="5759" xr:uid="{329985F0-AB50-4CFB-9059-B69E78F21FDC}"/>
    <cellStyle name="Comma 19 3 5 2" xfId="38511" xr:uid="{56DA1483-93C5-4CCC-A748-56508C664941}"/>
    <cellStyle name="Comma 19 3 6" xfId="13471" xr:uid="{D8DC3423-CDA1-4A2D-8D59-CDF99068AD21}"/>
    <cellStyle name="Comma 19 3 6 2" xfId="46223" xr:uid="{EBE9CBD8-FF28-43AB-A60E-3427FF66A2B4}"/>
    <cellStyle name="Comma 19 3 7" xfId="21178" xr:uid="{8D3E3193-EBAB-4D1C-BB10-6C175B4AA187}"/>
    <cellStyle name="Comma 19 3 7 2" xfId="53929" xr:uid="{FA0F43C0-CEF4-488D-BAF5-2C0A14BAB2BB}"/>
    <cellStyle name="Comma 19 3 8" xfId="36584" xr:uid="{FB02F053-A051-4714-AC2C-D54C2A2CA34B}"/>
    <cellStyle name="Comma 19 3 9" xfId="28882" xr:uid="{DCA7907A-0B79-4143-9399-805B7386095F}"/>
    <cellStyle name="Comma 19 4" xfId="6933" xr:uid="{05CC59B0-1E3B-48C6-B595-C04B2636565D}"/>
    <cellStyle name="Comma 19 4 2" xfId="14641" xr:uid="{3631A5C3-5BF7-405C-97BC-9FC50D2EDA53}"/>
    <cellStyle name="Comma 19 4 2 2" xfId="47393" xr:uid="{2B9A9526-D900-4B41-A9DE-8AE7A374E8CB}"/>
    <cellStyle name="Comma 19 4 3" xfId="22348" xr:uid="{AAF0CFB5-512E-4ACE-AC66-7C03CC0736C6}"/>
    <cellStyle name="Comma 19 4 3 2" xfId="55099" xr:uid="{3CEF3A64-ABC3-4734-AA91-6B3930861B3F}"/>
    <cellStyle name="Comma 19 4 4" xfId="39685" xr:uid="{E95D04D6-2035-4BD7-8FA6-30F21ADB4CA8}"/>
    <cellStyle name="Comma 19 4 5" xfId="30052" xr:uid="{4552270A-EC1F-4B72-8359-F9FD681E04D8}"/>
    <cellStyle name="Comma 19 5" xfId="8860" xr:uid="{A6E6AD83-9F0F-41B7-966C-13D35B2C4F45}"/>
    <cellStyle name="Comma 19 5 2" xfId="16565" xr:uid="{12D7BBBE-F33A-429F-9451-14FDD4839A93}"/>
    <cellStyle name="Comma 19 5 2 2" xfId="49317" xr:uid="{A951DEAD-ADC3-4185-B302-001F44885D8F}"/>
    <cellStyle name="Comma 19 5 3" xfId="24272" xr:uid="{562CA4D3-7F94-4BAA-B708-19170D0A365E}"/>
    <cellStyle name="Comma 19 5 3 2" xfId="57023" xr:uid="{09F3B6A1-ECB9-4D8D-8946-F9A75BDF59FF}"/>
    <cellStyle name="Comma 19 5 4" xfId="41612" xr:uid="{84DF16B1-5028-4D68-B49D-6CE16F392D29}"/>
    <cellStyle name="Comma 19 5 5" xfId="31976" xr:uid="{D1351DBC-7294-469F-AD7C-1364DE2109C9}"/>
    <cellStyle name="Comma 19 6" xfId="10786" xr:uid="{B0E26423-F197-45B1-8EAF-D241FBFB2AC6}"/>
    <cellStyle name="Comma 19 6 2" xfId="18491" xr:uid="{02936A3B-496C-4809-9D01-7B7EBA30E20E}"/>
    <cellStyle name="Comma 19 6 2 2" xfId="51243" xr:uid="{AD690D6D-D095-4033-8F20-1FF573C4A99E}"/>
    <cellStyle name="Comma 19 6 3" xfId="26198" xr:uid="{5DDADA2B-8DBC-4521-B2C2-C3F7A53624CA}"/>
    <cellStyle name="Comma 19 6 3 2" xfId="58949" xr:uid="{484DC3E0-3B93-4DE7-879E-24826B60AAB2}"/>
    <cellStyle name="Comma 19 6 4" xfId="43538" xr:uid="{893A9D2A-1467-414E-9E0F-092FA7B859CD}"/>
    <cellStyle name="Comma 19 6 5" xfId="33902" xr:uid="{5EB93FF3-7C19-4400-9309-7596393D33DE}"/>
    <cellStyle name="Comma 19 7" xfId="5004" xr:uid="{6ECA641C-0828-4A52-A9AB-902699DEDFCD}"/>
    <cellStyle name="Comma 19 7 2" xfId="37756" xr:uid="{CC60FDB9-10A3-4340-B86F-88EF81E4CFCD}"/>
    <cellStyle name="Comma 19 8" xfId="12716" xr:uid="{AC761062-9405-406F-BE32-B57ABC2B33AC}"/>
    <cellStyle name="Comma 19 8 2" xfId="45468" xr:uid="{F45E3B4E-DE2D-4786-8A78-8EBFCE5D6819}"/>
    <cellStyle name="Comma 19 9" xfId="20424" xr:uid="{EFD2A20B-F152-42F1-B028-28AC1EB24578}"/>
    <cellStyle name="Comma 19 9 2" xfId="53175" xr:uid="{715CD5FB-7488-451E-A15F-28CD5E5BC7C4}"/>
    <cellStyle name="Comma 2" xfId="9" xr:uid="{102A8F4A-42CF-4C35-8EE1-6331DD50DF6A}"/>
    <cellStyle name="Comma 2 10" xfId="791" xr:uid="{9BF91BEF-8897-4138-897F-1EF40A2E21B6}"/>
    <cellStyle name="Comma 2 10 10" xfId="19982" xr:uid="{A116C074-FB68-4B9B-8324-681A9AADCD82}"/>
    <cellStyle name="Comma 2 10 10 2" xfId="52733" xr:uid="{367D502E-698F-4D63-8431-AC70DEE5A13D}"/>
    <cellStyle name="Comma 2 10 11" xfId="35388" xr:uid="{E50B131E-3C12-43DA-AB16-8919A3543C25}"/>
    <cellStyle name="Comma 2 10 12" xfId="27686" xr:uid="{4F517705-046C-49FA-B5AA-46B0686604D9}"/>
    <cellStyle name="Comma 2 10 13" xfId="2523" xr:uid="{F0EE4793-09F1-4F6F-AB9B-8609D602BE56}"/>
    <cellStyle name="Comma 2 10 2" xfId="2449" xr:uid="{B4F5EBE3-0009-4BCA-93BB-5F49362D6798}"/>
    <cellStyle name="Comma 2 10 2 10" xfId="35498" xr:uid="{16F64062-B903-48EA-94E8-C03BA06385C3}"/>
    <cellStyle name="Comma 2 10 2 11" xfId="27796" xr:uid="{BB2028F1-073F-4A69-B172-5765FEE0E8AE}"/>
    <cellStyle name="Comma 2 10 2 12" xfId="2669" xr:uid="{420EDB4F-81ED-411E-842B-3AEF4BF09712}"/>
    <cellStyle name="Comma 2 10 2 13" xfId="61319" xr:uid="{091E9618-C38B-4ADF-8B70-3D0D0D637110}"/>
    <cellStyle name="Comma 2 10 2 2" xfId="4409" xr:uid="{F2860E16-678E-44BC-8B31-92092B73BF23}"/>
    <cellStyle name="Comma 2 10 2 2 2" xfId="8269" xr:uid="{BC9C6931-942C-43F7-B1E1-3A82E35EF1AD}"/>
    <cellStyle name="Comma 2 10 2 2 2 2" xfId="15974" xr:uid="{3529EC2B-F28B-4317-9188-F76BA5F5D0F2}"/>
    <cellStyle name="Comma 2 10 2 2 2 2 2" xfId="48726" xr:uid="{9300817A-3DDD-4AFA-937B-9494583E7D6E}"/>
    <cellStyle name="Comma 2 10 2 2 2 3" xfId="23681" xr:uid="{85653D76-E23E-4389-B095-D73178DA9D2C}"/>
    <cellStyle name="Comma 2 10 2 2 2 3 2" xfId="56432" xr:uid="{13E80673-BD51-4DC1-892C-E5D7AD821710}"/>
    <cellStyle name="Comma 2 10 2 2 2 4" xfId="41021" xr:uid="{2D6E69FA-943D-4794-9B7A-DA437BB68F41}"/>
    <cellStyle name="Comma 2 10 2 2 2 5" xfId="31385" xr:uid="{1AF41E48-EDA4-4A08-8E28-E432A29E0548}"/>
    <cellStyle name="Comma 2 10 2 2 3" xfId="10194" xr:uid="{1D0C33B8-57CC-41A4-A3AC-0905612A4E3E}"/>
    <cellStyle name="Comma 2 10 2 2 3 2" xfId="17899" xr:uid="{36B2F3A1-ED21-4A27-8FEF-4294D4AECFDD}"/>
    <cellStyle name="Comma 2 10 2 2 3 2 2" xfId="50651" xr:uid="{E3F996F6-2A16-48AE-9060-F941B661DB3B}"/>
    <cellStyle name="Comma 2 10 2 2 3 3" xfId="25606" xr:uid="{8B4FC0A6-EC62-43B8-85B9-F256BE74CD0D}"/>
    <cellStyle name="Comma 2 10 2 2 3 3 2" xfId="58357" xr:uid="{8EF5D035-23D7-4244-8117-7F396D5A146E}"/>
    <cellStyle name="Comma 2 10 2 2 3 4" xfId="42946" xr:uid="{459AFBAB-F8D7-49A9-BC76-D89316AB8705}"/>
    <cellStyle name="Comma 2 10 2 2 3 5" xfId="33310" xr:uid="{16CBD99B-3AB6-4C35-B1D1-886C623EBC13}"/>
    <cellStyle name="Comma 2 10 2 2 4" xfId="12121" xr:uid="{AEDD0E2B-8A96-4C26-B285-E0A21C38AD5A}"/>
    <cellStyle name="Comma 2 10 2 2 4 2" xfId="19826" xr:uid="{F5624B68-66B1-468D-A6BA-3D4F508A23A3}"/>
    <cellStyle name="Comma 2 10 2 2 4 2 2" xfId="52578" xr:uid="{96A34FCD-FE0A-4EA2-BEFD-26D78C99F900}"/>
    <cellStyle name="Comma 2 10 2 2 4 3" xfId="27533" xr:uid="{E606D38B-0217-42B2-909C-90B4007E4A1A}"/>
    <cellStyle name="Comma 2 10 2 2 4 3 2" xfId="60284" xr:uid="{F657821F-0D3C-4391-AB43-C675C9515EF1}"/>
    <cellStyle name="Comma 2 10 2 2 4 4" xfId="44873" xr:uid="{90A29355-9B9A-42A1-B0C1-DF42B281CCBC}"/>
    <cellStyle name="Comma 2 10 2 2 4 5" xfId="35237" xr:uid="{6675CD8E-7786-4A66-B392-8805BB294AA4}"/>
    <cellStyle name="Comma 2 10 2 2 5" xfId="6338" xr:uid="{38656CC2-56CE-4558-B430-E3BE974B9DE7}"/>
    <cellStyle name="Comma 2 10 2 2 5 2" xfId="39090" xr:uid="{8D3F9C69-240C-430E-A0B1-B90F1FF81C92}"/>
    <cellStyle name="Comma 2 10 2 2 6" xfId="14050" xr:uid="{CA13B897-5FC2-4D84-BC11-192183119D53}"/>
    <cellStyle name="Comma 2 10 2 2 6 2" xfId="46802" xr:uid="{B14FF32C-2BC6-4A4A-8CC9-35BB1A5E615E}"/>
    <cellStyle name="Comma 2 10 2 2 7" xfId="21757" xr:uid="{0F2A98B3-952A-4253-9152-1B66131B5255}"/>
    <cellStyle name="Comma 2 10 2 2 7 2" xfId="54508" xr:uid="{93E5D076-C678-45AA-A7BB-11DA0652C7BC}"/>
    <cellStyle name="Comma 2 10 2 2 8" xfId="37163" xr:uid="{4A0C8DC4-59F5-4488-9AB0-D990F7D6D22A}"/>
    <cellStyle name="Comma 2 10 2 2 9" xfId="29461" xr:uid="{51457CF6-A24B-4B78-94D7-F5F485E028B1}"/>
    <cellStyle name="Comma 2 10 2 3" xfId="4014" xr:uid="{B91EDC00-17F6-4B97-9E91-C5A4D52AA8D2}"/>
    <cellStyle name="Comma 2 10 2 3 2" xfId="7877" xr:uid="{7E029A3B-080D-4C7E-96A2-AA72F8828913}"/>
    <cellStyle name="Comma 2 10 2 3 2 2" xfId="15582" xr:uid="{0C25F5D8-786D-4D71-8F46-38B49D2301D8}"/>
    <cellStyle name="Comma 2 10 2 3 2 2 2" xfId="48334" xr:uid="{B6F8E1B6-ED37-45C8-8340-DCEE780839E0}"/>
    <cellStyle name="Comma 2 10 2 3 2 3" xfId="23289" xr:uid="{44AADF25-A0C1-4651-8E03-02CCEB9F9F41}"/>
    <cellStyle name="Comma 2 10 2 3 2 3 2" xfId="56040" xr:uid="{3A55FB9C-97A7-413B-B694-283EE32EE3C1}"/>
    <cellStyle name="Comma 2 10 2 3 2 4" xfId="40629" xr:uid="{ED69BA66-8E37-4061-B975-1287866E59B0}"/>
    <cellStyle name="Comma 2 10 2 3 2 5" xfId="30993" xr:uid="{6DC61033-C099-4235-8EAD-04EF3807F069}"/>
    <cellStyle name="Comma 2 10 2 3 3" xfId="9802" xr:uid="{C32358C8-B10D-45F9-BE4C-250597AE10B5}"/>
    <cellStyle name="Comma 2 10 2 3 3 2" xfId="17507" xr:uid="{C0CD5DD6-6848-4382-9677-7B64C11F38F0}"/>
    <cellStyle name="Comma 2 10 2 3 3 2 2" xfId="50259" xr:uid="{6D4F5808-0444-4BF7-B943-21342641A214}"/>
    <cellStyle name="Comma 2 10 2 3 3 3" xfId="25214" xr:uid="{95FF9F53-A4DC-497C-8F17-0DEE35E7F1A9}"/>
    <cellStyle name="Comma 2 10 2 3 3 3 2" xfId="57965" xr:uid="{4B1D8B6A-1654-4E78-88B1-8F4062DD024D}"/>
    <cellStyle name="Comma 2 10 2 3 3 4" xfId="42554" xr:uid="{AD7B783D-76AA-4A00-890A-81B3BC6FA62E}"/>
    <cellStyle name="Comma 2 10 2 3 3 5" xfId="32918" xr:uid="{0BB204D6-AD11-43F3-B17C-B2D6990FD726}"/>
    <cellStyle name="Comma 2 10 2 3 4" xfId="11729" xr:uid="{D73703DA-644D-4526-9C55-FF79CC6F97C5}"/>
    <cellStyle name="Comma 2 10 2 3 4 2" xfId="19434" xr:uid="{6D44BC58-D1D4-4E6F-B158-C7F8356493E7}"/>
    <cellStyle name="Comma 2 10 2 3 4 2 2" xfId="52186" xr:uid="{8F38EA6C-5BBB-48D4-8EBD-17896C5ED187}"/>
    <cellStyle name="Comma 2 10 2 3 4 3" xfId="27141" xr:uid="{62F3B74E-7938-42B0-A9E9-C87B282AAC19}"/>
    <cellStyle name="Comma 2 10 2 3 4 3 2" xfId="59892" xr:uid="{BE4526FE-4B41-49F8-BD1E-0A7ED5C4D10B}"/>
    <cellStyle name="Comma 2 10 2 3 4 4" xfId="44481" xr:uid="{DAA2E569-345B-42F4-AD38-3AA179DB9B4F}"/>
    <cellStyle name="Comma 2 10 2 3 4 5" xfId="34845" xr:uid="{8174D500-DBB2-4FB5-8502-9E509A3A9E0E}"/>
    <cellStyle name="Comma 2 10 2 3 5" xfId="5946" xr:uid="{F0F46243-6C74-470C-A1BB-C6CC9CEB9D5D}"/>
    <cellStyle name="Comma 2 10 2 3 5 2" xfId="38698" xr:uid="{A1995D15-A5E0-41F0-9A8E-620F76B7270E}"/>
    <cellStyle name="Comma 2 10 2 3 6" xfId="13658" xr:uid="{8D31AE23-2EE3-4418-8838-CA0E8D6A8A0B}"/>
    <cellStyle name="Comma 2 10 2 3 6 2" xfId="46410" xr:uid="{A5BFAD47-F09B-400D-8CF3-6228C12A15B7}"/>
    <cellStyle name="Comma 2 10 2 3 7" xfId="21365" xr:uid="{5073AC85-4CBF-4149-8C75-08BF70B8C540}"/>
    <cellStyle name="Comma 2 10 2 3 7 2" xfId="54116" xr:uid="{D685924C-2B9D-45AF-BA06-7AE3D4056DF3}"/>
    <cellStyle name="Comma 2 10 2 3 8" xfId="36771" xr:uid="{6676BBA6-8F58-4036-9743-F933E6273FEC}"/>
    <cellStyle name="Comma 2 10 2 3 9" xfId="29069" xr:uid="{92867759-FFAA-4BC3-AFF3-689F34AF5ADF}"/>
    <cellStyle name="Comma 2 10 2 4" xfId="6601" xr:uid="{C4B9921E-391C-4B75-BDB1-E56CBE1F7200}"/>
    <cellStyle name="Comma 2 10 2 4 2" xfId="14309" xr:uid="{0B8CDB39-BE25-4F5E-B65C-1649928692FA}"/>
    <cellStyle name="Comma 2 10 2 4 2 2" xfId="47061" xr:uid="{69FE2E5F-284D-42B2-A9A1-8F6D19F6C2C7}"/>
    <cellStyle name="Comma 2 10 2 4 3" xfId="22016" xr:uid="{E1905A78-10E6-4399-8F89-19D0D5ED78FF}"/>
    <cellStyle name="Comma 2 10 2 4 3 2" xfId="54767" xr:uid="{15BB6ACE-D2BC-4EF2-9939-43FEA00F7C7E}"/>
    <cellStyle name="Comma 2 10 2 4 4" xfId="39353" xr:uid="{8F1451E8-75E2-44D6-8BFD-6BDFE524B9FA}"/>
    <cellStyle name="Comma 2 10 2 4 5" xfId="29720" xr:uid="{E0E6D060-0E70-4855-BEB5-1E1B96EEBDA0}"/>
    <cellStyle name="Comma 2 10 2 5" xfId="8528" xr:uid="{C7A3A84D-EB08-44BD-B881-4B180A299C61}"/>
    <cellStyle name="Comma 2 10 2 5 2" xfId="16233" xr:uid="{02BE5DF4-8081-41A5-ABDF-4BF7015B4C02}"/>
    <cellStyle name="Comma 2 10 2 5 2 2" xfId="48985" xr:uid="{1EBAEC85-DC48-41F4-A257-45D3E6ED8B06}"/>
    <cellStyle name="Comma 2 10 2 5 3" xfId="23940" xr:uid="{D05C7CCE-5DF5-48EE-A95D-E6CEFED74A17}"/>
    <cellStyle name="Comma 2 10 2 5 3 2" xfId="56691" xr:uid="{0859DB36-4028-4DE4-BE43-EE6EB2F0DC1F}"/>
    <cellStyle name="Comma 2 10 2 5 4" xfId="41280" xr:uid="{5FA3D01E-F85C-4572-A19D-52D737CB5F6F}"/>
    <cellStyle name="Comma 2 10 2 5 5" xfId="31644" xr:uid="{E987B941-C0F1-4C32-A23A-80454561AB27}"/>
    <cellStyle name="Comma 2 10 2 6" xfId="10454" xr:uid="{8B2873FF-850E-4FB3-B21E-3488E94BCB8D}"/>
    <cellStyle name="Comma 2 10 2 6 2" xfId="18159" xr:uid="{157BC1EF-03B3-4024-BE00-D25282ABB790}"/>
    <cellStyle name="Comma 2 10 2 6 2 2" xfId="50911" xr:uid="{0C211015-00D9-4AF6-BA41-6FAFE76AF0C4}"/>
    <cellStyle name="Comma 2 10 2 6 3" xfId="25866" xr:uid="{5E606F68-9DF4-4C03-9082-6457E4DD72CF}"/>
    <cellStyle name="Comma 2 10 2 6 3 2" xfId="58617" xr:uid="{76357793-8ADF-46E8-96D7-64CA064B8C25}"/>
    <cellStyle name="Comma 2 10 2 6 4" xfId="43206" xr:uid="{C3F82A7D-A06F-41BC-9C2B-C636026B9363}"/>
    <cellStyle name="Comma 2 10 2 6 5" xfId="33570" xr:uid="{A65FDE7D-3167-4DB5-93E2-EFA6E0025836}"/>
    <cellStyle name="Comma 2 10 2 7" xfId="4672" xr:uid="{6C834A80-4B5F-4F3B-9F67-D8ACE99B523B}"/>
    <cellStyle name="Comma 2 10 2 7 2" xfId="37424" xr:uid="{5D3DD270-2C17-4103-9F50-142B706BF323}"/>
    <cellStyle name="Comma 2 10 2 8" xfId="12384" xr:uid="{8ECB01F5-2B46-494C-A196-928C9BD63284}"/>
    <cellStyle name="Comma 2 10 2 8 2" xfId="45136" xr:uid="{E8C69FE2-9D73-418C-BFD9-C4CFF2970F05}"/>
    <cellStyle name="Comma 2 10 2 9" xfId="20092" xr:uid="{0DF1778D-DFEE-4EA1-9797-3F90DA2EE9F5}"/>
    <cellStyle name="Comma 2 10 2 9 2" xfId="52843" xr:uid="{9F5A6A39-1F8E-4A3A-B965-25FE324D9BA1}"/>
    <cellStyle name="Comma 2 10 3" xfId="3019" xr:uid="{2D9DBF23-1D4C-418E-8E38-06D3E88FCAE5}"/>
    <cellStyle name="Comma 2 10 3 2" xfId="60946" xr:uid="{9DFEF983-E623-412C-ABEE-9F03FC6BDFD7}"/>
    <cellStyle name="Comma 2 10 4" xfId="4495" xr:uid="{896F3E19-6727-4B4F-9081-98DBB5748463}"/>
    <cellStyle name="Comma 2 10 4 2" xfId="8353" xr:uid="{9C71A1BC-7777-4163-87DC-518B000533A0}"/>
    <cellStyle name="Comma 2 10 4 2 2" xfId="16058" xr:uid="{7D193782-88BB-4487-B53D-A1D5C52E9771}"/>
    <cellStyle name="Comma 2 10 4 2 2 2" xfId="48810" xr:uid="{CCCFA217-79E3-497B-A883-DA4D6F42A2BB}"/>
    <cellStyle name="Comma 2 10 4 2 3" xfId="23765" xr:uid="{588920A1-2DDA-4929-8E5E-B2734CCD714C}"/>
    <cellStyle name="Comma 2 10 4 2 3 2" xfId="56516" xr:uid="{240E55C6-38B5-4AD5-A669-92665D13DB33}"/>
    <cellStyle name="Comma 2 10 4 2 4" xfId="41105" xr:uid="{A54F686C-5887-4ECC-B370-116E66E625C5}"/>
    <cellStyle name="Comma 2 10 4 2 5" xfId="31469" xr:uid="{362581EE-4FB8-4373-BC87-0CAF8DE45C4D}"/>
    <cellStyle name="Comma 2 10 4 3" xfId="10278" xr:uid="{6DF05146-9F6D-4A7A-880F-1ECE0472CA8F}"/>
    <cellStyle name="Comma 2 10 4 3 2" xfId="17983" xr:uid="{43CB6247-67B3-490F-B5EF-F57D50B59A2F}"/>
    <cellStyle name="Comma 2 10 4 3 2 2" xfId="50735" xr:uid="{3E4C45B4-FD53-4D54-A477-FDD36EC7F26A}"/>
    <cellStyle name="Comma 2 10 4 3 3" xfId="25690" xr:uid="{4DA5FFC3-5A92-4A5C-A096-B28A086B795C}"/>
    <cellStyle name="Comma 2 10 4 3 3 2" xfId="58441" xr:uid="{C8DA440F-9E22-474C-99AE-C4175B9C9FAF}"/>
    <cellStyle name="Comma 2 10 4 3 4" xfId="43030" xr:uid="{06664D5A-5C95-4042-A23D-928EE7728B0A}"/>
    <cellStyle name="Comma 2 10 4 3 5" xfId="33394" xr:uid="{DC751FD5-964D-419D-8460-0D2A47FFD06F}"/>
    <cellStyle name="Comma 2 10 4 4" xfId="12205" xr:uid="{C2D0D51B-1048-4053-AD08-92FC909C57AA}"/>
    <cellStyle name="Comma 2 10 4 4 2" xfId="19910" xr:uid="{BBAE7164-D61E-43D4-8BE9-50D5D9A642D5}"/>
    <cellStyle name="Comma 2 10 4 4 2 2" xfId="52662" xr:uid="{74F2FF79-D859-4F74-AE3F-A3EF5AC3AFA5}"/>
    <cellStyle name="Comma 2 10 4 4 3" xfId="27617" xr:uid="{0FC4F2D6-1BA8-49DE-A7D7-C9ECF91036A1}"/>
    <cellStyle name="Comma 2 10 4 4 3 2" xfId="60368" xr:uid="{5C95C709-C9B7-4B07-AA25-4A0606B5046E}"/>
    <cellStyle name="Comma 2 10 4 4 4" xfId="44957" xr:uid="{C4FD6557-DD19-4582-9763-8E9CB5E7FE60}"/>
    <cellStyle name="Comma 2 10 4 4 5" xfId="35321" xr:uid="{5901306C-E75B-444C-AD6E-580985A08D7B}"/>
    <cellStyle name="Comma 2 10 4 5" xfId="6422" xr:uid="{15FFDEB2-6031-4FDA-AA2F-2B5B9AAA74CA}"/>
    <cellStyle name="Comma 2 10 4 5 2" xfId="39174" xr:uid="{A2A8FE77-FE5A-464D-8171-99627B084118}"/>
    <cellStyle name="Comma 2 10 4 6" xfId="14134" xr:uid="{A89488F3-FD4D-4759-A582-A2ADAD3CF728}"/>
    <cellStyle name="Comma 2 10 4 6 2" xfId="46886" xr:uid="{E7EB2673-6A0D-4AD9-A7C9-4D0B0F056B58}"/>
    <cellStyle name="Comma 2 10 4 7" xfId="21841" xr:uid="{5D5DC268-5276-4E0C-AE05-C9E9BFF875FE}"/>
    <cellStyle name="Comma 2 10 4 7 2" xfId="54592" xr:uid="{8C2E65BF-F766-4AB1-A61B-445767B3EDA7}"/>
    <cellStyle name="Comma 2 10 4 8" xfId="37247" xr:uid="{0DB557A5-C6F4-47F9-A770-572ACD731367}"/>
    <cellStyle name="Comma 2 10 4 9" xfId="29545" xr:uid="{07C8F1F0-CB4F-406A-98F9-D500A670980C}"/>
    <cellStyle name="Comma 2 10 5" xfId="6491" xr:uid="{514B734F-E200-49D2-9ABF-6CA4F4868F8A}"/>
    <cellStyle name="Comma 2 10 5 2" xfId="14199" xr:uid="{CB2848F2-DCB9-4EA0-A1C6-8651A1C51D84}"/>
    <cellStyle name="Comma 2 10 5 2 2" xfId="46951" xr:uid="{737C691A-A747-446F-A23D-A6CF81447C6E}"/>
    <cellStyle name="Comma 2 10 5 3" xfId="21906" xr:uid="{A4BE7DA8-9C59-436A-A95A-EB780D383C88}"/>
    <cellStyle name="Comma 2 10 5 3 2" xfId="54657" xr:uid="{BE03C064-D1A5-4BE5-977E-9734EA8120AE}"/>
    <cellStyle name="Comma 2 10 5 4" xfId="39243" xr:uid="{34DA0B44-9623-43FF-A333-BA20043DDC05}"/>
    <cellStyle name="Comma 2 10 5 5" xfId="29610" xr:uid="{70BC7552-5A34-4C0E-8B37-512CDDD49F84}"/>
    <cellStyle name="Comma 2 10 6" xfId="8418" xr:uid="{6320C24A-CB53-4F9E-8818-B70990655C71}"/>
    <cellStyle name="Comma 2 10 6 2" xfId="16123" xr:uid="{21F3F183-1586-48FA-B6EA-AB9F9E991830}"/>
    <cellStyle name="Comma 2 10 6 2 2" xfId="48875" xr:uid="{44F7C9B0-4C26-472F-9FEE-24B5E50A3FFD}"/>
    <cellStyle name="Comma 2 10 6 3" xfId="23830" xr:uid="{867B7A88-C5DC-4596-B59D-4C59CFED82D4}"/>
    <cellStyle name="Comma 2 10 6 3 2" xfId="56581" xr:uid="{6A024FF2-DAA6-4872-9865-66FE12413761}"/>
    <cellStyle name="Comma 2 10 6 4" xfId="41170" xr:uid="{2D2D4C0F-B0CF-46FD-ACC3-232D87C520DB}"/>
    <cellStyle name="Comma 2 10 6 5" xfId="31534" xr:uid="{7217B2C8-91AC-4A8B-A3D9-0F3924C4B5F0}"/>
    <cellStyle name="Comma 2 10 7" xfId="10343" xr:uid="{FB87F862-D6A0-4D25-970A-BADB02C36C3D}"/>
    <cellStyle name="Comma 2 10 7 2" xfId="18048" xr:uid="{B3FF4EC8-0FF4-4E14-9379-C6F6ABF86653}"/>
    <cellStyle name="Comma 2 10 7 2 2" xfId="50800" xr:uid="{D06634D2-9E66-440E-8E6F-C5267717CFA8}"/>
    <cellStyle name="Comma 2 10 7 3" xfId="25755" xr:uid="{3DC8AA3B-FCC8-4AA2-96A5-2B29C24408C0}"/>
    <cellStyle name="Comma 2 10 7 3 2" xfId="58506" xr:uid="{F2473CBE-1B2D-4942-8FD9-158B50D175B7}"/>
    <cellStyle name="Comma 2 10 7 4" xfId="43095" xr:uid="{9FF7002E-6CC0-4E5A-97F4-622C04297BD9}"/>
    <cellStyle name="Comma 2 10 7 5" xfId="33459" xr:uid="{3F15C1E9-748C-4AD3-97D1-53B29EBA9845}"/>
    <cellStyle name="Comma 2 10 8" xfId="4562" xr:uid="{8CD0F131-4FCE-4494-AFF9-959E58638DFB}"/>
    <cellStyle name="Comma 2 10 8 2" xfId="37314" xr:uid="{7910E49C-C76E-4E70-9D96-AE1CA47CEF41}"/>
    <cellStyle name="Comma 2 10 9" xfId="12274" xr:uid="{C1128968-B41C-4315-A6A7-2DAD8E37F0E3}"/>
    <cellStyle name="Comma 2 10 9 2" xfId="45026" xr:uid="{8DC393A0-A57B-40F1-AA7E-A73DBCBBCFE6}"/>
    <cellStyle name="Comma 2 11" xfId="792" xr:uid="{6254BE0E-7B9D-4DBD-ABEB-E09C74AC1E9A}"/>
    <cellStyle name="Comma 2 11 2" xfId="2499" xr:uid="{62C8F1E9-7EE9-496F-80D8-0513A6963499}"/>
    <cellStyle name="Comma 2 11 2 10" xfId="4453" xr:uid="{52C27752-A021-47DC-A50F-0C584EF0977A}"/>
    <cellStyle name="Comma 2 11 2 2" xfId="8311" xr:uid="{C0807231-DCEC-4123-B121-FB78E7E3342F}"/>
    <cellStyle name="Comma 2 11 2 2 2" xfId="16016" xr:uid="{FE319E81-49A3-4602-BC93-4EA9C2081169}"/>
    <cellStyle name="Comma 2 11 2 2 2 2" xfId="48768" xr:uid="{4A1F8D9A-8FAF-4502-9735-B70575DEF9F1}"/>
    <cellStyle name="Comma 2 11 2 2 3" xfId="23723" xr:uid="{5F26C3F0-AFB4-459B-A54E-5A46EAFF8CAD}"/>
    <cellStyle name="Comma 2 11 2 2 3 2" xfId="56474" xr:uid="{6D5E28BE-86BD-4D13-B003-DEB68AAD4509}"/>
    <cellStyle name="Comma 2 11 2 2 4" xfId="41063" xr:uid="{660E5E70-58B8-4061-A990-AF8534AE0BA8}"/>
    <cellStyle name="Comma 2 11 2 2 5" xfId="31427" xr:uid="{15247DB2-3640-4755-8E23-E7C2289F3710}"/>
    <cellStyle name="Comma 2 11 2 3" xfId="10236" xr:uid="{40347D34-7A63-4BDF-905C-959F3760F6A1}"/>
    <cellStyle name="Comma 2 11 2 3 2" xfId="17941" xr:uid="{B94C150B-1F71-4965-BE82-6621C24E55D1}"/>
    <cellStyle name="Comma 2 11 2 3 2 2" xfId="50693" xr:uid="{EB4DFA44-5A43-456F-A8ED-5C144AD8F44F}"/>
    <cellStyle name="Comma 2 11 2 3 3" xfId="25648" xr:uid="{F02FC641-710E-43DE-8E9D-F3C6FEC33B93}"/>
    <cellStyle name="Comma 2 11 2 3 3 2" xfId="58399" xr:uid="{4B38F86D-84E7-47AA-9CD0-91A36536971B}"/>
    <cellStyle name="Comma 2 11 2 3 4" xfId="42988" xr:uid="{1B7C20D5-B770-4593-B04C-1A7B9CBFE4A5}"/>
    <cellStyle name="Comma 2 11 2 3 5" xfId="33352" xr:uid="{E76BAA65-7A96-42A6-88AD-02A2868127E3}"/>
    <cellStyle name="Comma 2 11 2 4" xfId="12163" xr:uid="{8BD35A16-3E4A-47BB-A4DF-636F9BE20832}"/>
    <cellStyle name="Comma 2 11 2 4 2" xfId="19868" xr:uid="{3BC4EB3E-2011-4532-811F-EE1BD5BEB3D2}"/>
    <cellStyle name="Comma 2 11 2 4 2 2" xfId="52620" xr:uid="{6236AD5C-89E5-4716-AFFF-0BE530497F73}"/>
    <cellStyle name="Comma 2 11 2 4 3" xfId="27575" xr:uid="{A6511198-0F29-4209-BFB2-C28EC474E3FB}"/>
    <cellStyle name="Comma 2 11 2 4 3 2" xfId="60326" xr:uid="{8DE00FD9-EE2D-4922-A546-9E61B587BC33}"/>
    <cellStyle name="Comma 2 11 2 4 4" xfId="44915" xr:uid="{FD8E148C-E7A1-40E1-BB9A-5752B1E51B35}"/>
    <cellStyle name="Comma 2 11 2 4 5" xfId="35279" xr:uid="{2115E8B5-B4C1-4B7B-9A02-224DD4E411BA}"/>
    <cellStyle name="Comma 2 11 2 5" xfId="6380" xr:uid="{76CFC757-1B74-434B-996B-196FF0DBB3D9}"/>
    <cellStyle name="Comma 2 11 2 5 2" xfId="39132" xr:uid="{C268DFAE-B923-4AF4-9E8F-7FE63C75D217}"/>
    <cellStyle name="Comma 2 11 2 6" xfId="14092" xr:uid="{7BA8800C-0FB6-4632-9387-63509CDAA989}"/>
    <cellStyle name="Comma 2 11 2 6 2" xfId="46844" xr:uid="{F2FED56B-2D19-4E47-9C12-7CF74F7F2AD0}"/>
    <cellStyle name="Comma 2 11 2 7" xfId="21799" xr:uid="{33EF6861-DDF3-4C46-8778-FCB0ECB7EE7A}"/>
    <cellStyle name="Comma 2 11 2 7 2" xfId="54550" xr:uid="{222828F9-21BE-481B-99DB-EB0B708D6161}"/>
    <cellStyle name="Comma 2 11 2 8" xfId="37205" xr:uid="{14F2CE83-3CB5-40D5-B5AA-7B08A528D507}"/>
    <cellStyle name="Comma 2 11 2 9" xfId="29503" xr:uid="{6BA1AE3D-6EA9-4CD9-97CB-A05F2C7878DC}"/>
    <cellStyle name="Comma 2 12" xfId="793" xr:uid="{0CCC3708-90CE-4C4D-908C-17D58CD39561}"/>
    <cellStyle name="Comma 2 12 2" xfId="2504" xr:uid="{14CC0429-23BB-4830-9380-C53E916AB922}"/>
    <cellStyle name="Comma 2 12 2 10" xfId="4458" xr:uid="{A6DEEC35-DC54-40D5-BCBF-26FBAEC20786}"/>
    <cellStyle name="Comma 2 12 2 2" xfId="8316" xr:uid="{4B47D1E4-4FB3-416D-AA1C-BD4F6CC43220}"/>
    <cellStyle name="Comma 2 12 2 2 2" xfId="16021" xr:uid="{6C08BF37-3050-4D19-AA4F-1FFB52F108B3}"/>
    <cellStyle name="Comma 2 12 2 2 2 2" xfId="48773" xr:uid="{07E00A6D-F3D5-4C3C-9905-C56DE2CFA9BA}"/>
    <cellStyle name="Comma 2 12 2 2 3" xfId="23728" xr:uid="{981F7BD2-9649-4026-9856-7CED36ACBF19}"/>
    <cellStyle name="Comma 2 12 2 2 3 2" xfId="56479" xr:uid="{28ADB6A4-5086-4309-8777-84432848C336}"/>
    <cellStyle name="Comma 2 12 2 2 4" xfId="41068" xr:uid="{816DEC3D-597E-4923-8D7E-B6A558F12F85}"/>
    <cellStyle name="Comma 2 12 2 2 5" xfId="31432" xr:uid="{C8C9A061-8348-409E-B215-052149E11B66}"/>
    <cellStyle name="Comma 2 12 2 3" xfId="10241" xr:uid="{372688F0-533C-4921-ADE5-807FD81D8FB6}"/>
    <cellStyle name="Comma 2 12 2 3 2" xfId="17946" xr:uid="{66BB69C7-4840-46F2-802C-81526F6EA47B}"/>
    <cellStyle name="Comma 2 12 2 3 2 2" xfId="50698" xr:uid="{87283950-2D85-4C12-85C0-C5D84CBD9124}"/>
    <cellStyle name="Comma 2 12 2 3 3" xfId="25653" xr:uid="{7DFB3FF5-7A28-46D4-BE1B-52FCC1BA8AAC}"/>
    <cellStyle name="Comma 2 12 2 3 3 2" xfId="58404" xr:uid="{A21A0D9E-8A7A-4AEA-BA35-9A4264A5C4BD}"/>
    <cellStyle name="Comma 2 12 2 3 4" xfId="42993" xr:uid="{E51AFC27-8BD3-42C5-B29E-2553FD8B72DC}"/>
    <cellStyle name="Comma 2 12 2 3 5" xfId="33357" xr:uid="{CC3BFC34-6FB5-4172-8B29-E0A82DBFA93C}"/>
    <cellStyle name="Comma 2 12 2 4" xfId="12168" xr:uid="{C197D733-42DA-4BF9-ADDB-4B0C8407BD67}"/>
    <cellStyle name="Comma 2 12 2 4 2" xfId="19873" xr:uid="{603FF2C4-0A31-4B42-8C7D-599660BD1E16}"/>
    <cellStyle name="Comma 2 12 2 4 2 2" xfId="52625" xr:uid="{92BDAAB3-04BA-4E10-95E0-5EBB2EB57946}"/>
    <cellStyle name="Comma 2 12 2 4 3" xfId="27580" xr:uid="{38660769-7B0C-495C-9756-FB20BA34BD96}"/>
    <cellStyle name="Comma 2 12 2 4 3 2" xfId="60331" xr:uid="{AE74BBF0-92D4-4A95-AC7C-C19084264914}"/>
    <cellStyle name="Comma 2 12 2 4 4" xfId="44920" xr:uid="{48E245D1-57D8-4C3C-9644-83BED1F27E59}"/>
    <cellStyle name="Comma 2 12 2 4 5" xfId="35284" xr:uid="{E5F7ACB3-36A1-4F55-8CA0-5FC4BABB4CDA}"/>
    <cellStyle name="Comma 2 12 2 5" xfId="6385" xr:uid="{F00C9C9A-7F96-43D7-B32F-701938814117}"/>
    <cellStyle name="Comma 2 12 2 5 2" xfId="39137" xr:uid="{DFB3E015-5AE2-4F79-8D2B-ECA8F3C215AE}"/>
    <cellStyle name="Comma 2 12 2 6" xfId="14097" xr:uid="{53590455-56F9-4480-ACD8-AE8EA4C3E5E0}"/>
    <cellStyle name="Comma 2 12 2 6 2" xfId="46849" xr:uid="{49B127C2-13A6-4AEC-B8B9-A0F73A3DA5E2}"/>
    <cellStyle name="Comma 2 12 2 7" xfId="21804" xr:uid="{2167F409-0CDE-47E2-A5B5-D82684970EDD}"/>
    <cellStyle name="Comma 2 12 2 7 2" xfId="54555" xr:uid="{D6C136CE-42ED-4DE3-A921-258365689143}"/>
    <cellStyle name="Comma 2 12 2 8" xfId="37210" xr:uid="{E98904B8-4E29-4147-92C4-C8DB3D29178D}"/>
    <cellStyle name="Comma 2 12 2 9" xfId="29508" xr:uid="{016D9009-EE8C-4E4E-AAE8-8A5C010D17F2}"/>
    <cellStyle name="Comma 2 13" xfId="794" xr:uid="{62FA9263-C8DD-48E5-89F2-D71A8FB00C63}"/>
    <cellStyle name="Comma 2 13 2" xfId="2509" xr:uid="{080A0320-030A-4FE3-AC29-E2428DA6B91F}"/>
    <cellStyle name="Comma 2 13 2 10" xfId="4463" xr:uid="{8D359114-BB33-438C-A285-B0E4B28E6D65}"/>
    <cellStyle name="Comma 2 13 2 2" xfId="8321" xr:uid="{590FC4A9-8967-4DB2-BFE9-485D1BBFF94D}"/>
    <cellStyle name="Comma 2 13 2 2 2" xfId="16026" xr:uid="{84EC12A5-54EB-493B-AB63-BE95B6A41A76}"/>
    <cellStyle name="Comma 2 13 2 2 2 2" xfId="48778" xr:uid="{38A84C29-2FE0-4B87-93C8-BE4608FCEB0A}"/>
    <cellStyle name="Comma 2 13 2 2 3" xfId="23733" xr:uid="{81220A95-A695-48CE-B2A2-8391026783FC}"/>
    <cellStyle name="Comma 2 13 2 2 3 2" xfId="56484" xr:uid="{27A25D7E-7EC6-4D2B-B487-CABDF0BC7582}"/>
    <cellStyle name="Comma 2 13 2 2 4" xfId="41073" xr:uid="{1E37D5B9-68D4-44D5-8770-B47B45F494B8}"/>
    <cellStyle name="Comma 2 13 2 2 5" xfId="31437" xr:uid="{6EB92129-53B5-418A-8118-74DA658BF36D}"/>
    <cellStyle name="Comma 2 13 2 3" xfId="10246" xr:uid="{BEDD88DE-69C6-40F9-88E1-3EC698B712DF}"/>
    <cellStyle name="Comma 2 13 2 3 2" xfId="17951" xr:uid="{AE17023C-38F8-41EF-A0F9-204B43ED487A}"/>
    <cellStyle name="Comma 2 13 2 3 2 2" xfId="50703" xr:uid="{032CA6AC-44DA-4DC8-AF0B-C42DF640B113}"/>
    <cellStyle name="Comma 2 13 2 3 3" xfId="25658" xr:uid="{0A844419-0C6B-412C-AFD7-E46A0804F1E3}"/>
    <cellStyle name="Comma 2 13 2 3 3 2" xfId="58409" xr:uid="{966A9BB6-FDA6-4A78-95F6-59572AF143FE}"/>
    <cellStyle name="Comma 2 13 2 3 4" xfId="42998" xr:uid="{A95AB821-F700-4603-9601-8EA5EBCE42A5}"/>
    <cellStyle name="Comma 2 13 2 3 5" xfId="33362" xr:uid="{FDE5A33C-D747-4C1E-ACE2-28AE9A4B2CE5}"/>
    <cellStyle name="Comma 2 13 2 4" xfId="12173" xr:uid="{888C874F-D879-4CF1-B12F-93BB9AB66042}"/>
    <cellStyle name="Comma 2 13 2 4 2" xfId="19878" xr:uid="{6C1F4C34-4589-44E4-BE84-1FFF576DD4B9}"/>
    <cellStyle name="Comma 2 13 2 4 2 2" xfId="52630" xr:uid="{C47528C6-59B3-493D-A51D-B914D4693014}"/>
    <cellStyle name="Comma 2 13 2 4 3" xfId="27585" xr:uid="{984B82AF-2E78-4240-86B2-BE09B5877BC0}"/>
    <cellStyle name="Comma 2 13 2 4 3 2" xfId="60336" xr:uid="{19FA54EC-B4C0-4B30-A4C0-905FF945F6EA}"/>
    <cellStyle name="Comma 2 13 2 4 4" xfId="44925" xr:uid="{6C87C6F4-6088-463D-843B-2AB62568ABBF}"/>
    <cellStyle name="Comma 2 13 2 4 5" xfId="35289" xr:uid="{28C40C83-7427-46B6-9EA2-EE95E2BD2CCF}"/>
    <cellStyle name="Comma 2 13 2 5" xfId="6390" xr:uid="{026598E3-6BCA-4E56-B1F7-3F61494E47E5}"/>
    <cellStyle name="Comma 2 13 2 5 2" xfId="39142" xr:uid="{A243D8C9-0661-46DE-B5B8-88BFE14A9795}"/>
    <cellStyle name="Comma 2 13 2 6" xfId="14102" xr:uid="{0749A1E6-515E-4AD8-842A-C2E047A90CE6}"/>
    <cellStyle name="Comma 2 13 2 6 2" xfId="46854" xr:uid="{292CD2E7-EF16-4ED7-9146-786E82DE8E96}"/>
    <cellStyle name="Comma 2 13 2 7" xfId="21809" xr:uid="{14EB609A-D5C0-45F6-9A8D-16A3CCBB6B2A}"/>
    <cellStyle name="Comma 2 13 2 7 2" xfId="54560" xr:uid="{C70B4AA9-C23D-4F13-85F1-F71933B1924E}"/>
    <cellStyle name="Comma 2 13 2 8" xfId="37215" xr:uid="{DBBADCA0-1286-4F51-80B4-4810E74C7E9B}"/>
    <cellStyle name="Comma 2 13 2 9" xfId="29513" xr:uid="{C1580F17-8608-47D4-9590-720DF4860FC1}"/>
    <cellStyle name="Comma 2 14" xfId="795" xr:uid="{25D263DE-365F-42A0-B7BC-02A5A88FA34F}"/>
    <cellStyle name="Comma 2 15" xfId="796" xr:uid="{1750B3E7-40BE-42A8-8A87-A227462BAC49}"/>
    <cellStyle name="Comma 2 16" xfId="797" xr:uid="{9A01CFC1-561F-4514-BF9C-13D573267F7F}"/>
    <cellStyle name="Comma 2 17" xfId="798" xr:uid="{2EB9E374-8B8D-47CF-8F37-A59233DF727A}"/>
    <cellStyle name="Comma 2 17 10" xfId="35832" xr:uid="{B980B04F-B1C5-4228-9AC1-3D019D0FDAE9}"/>
    <cellStyle name="Comma 2 17 11" xfId="28130" xr:uid="{81DA4C9D-DCFC-43DE-9C40-35EF4C56EEE5}"/>
    <cellStyle name="Comma 2 17 12" xfId="3020" xr:uid="{387BB172-228C-4EE7-87A4-F23248B4D9D9}"/>
    <cellStyle name="Comma 2 17 13" xfId="60603" xr:uid="{E558CCC4-36C6-4E82-8E13-A59B4D900166}"/>
    <cellStyle name="Comma 2 17 2" xfId="2303" xr:uid="{B7800871-C013-434A-B2A6-2B82F2458ADF}"/>
    <cellStyle name="Comma 2 17 2 10" xfId="28488" xr:uid="{9AFAADF3-0BAF-454E-B840-6C46389CB6F2}"/>
    <cellStyle name="Comma 2 17 2 11" xfId="3428" xr:uid="{A5FF90FA-3361-46F4-BAA3-C73A53B7475B}"/>
    <cellStyle name="Comma 2 17 2 12" xfId="61320" xr:uid="{383FD5EB-68BD-4DC6-8837-AF8DC761AC1F}"/>
    <cellStyle name="Comma 2 17 2 2" xfId="4274" xr:uid="{07828DF0-B0BB-416D-BBAF-1AD5204F39B3}"/>
    <cellStyle name="Comma 2 17 2 2 2" xfId="8137" xr:uid="{FF0998BE-4A48-4C7F-B9FC-04506020353C}"/>
    <cellStyle name="Comma 2 17 2 2 2 2" xfId="15842" xr:uid="{74046380-7ED2-44B2-9262-6D6E431AF2D2}"/>
    <cellStyle name="Comma 2 17 2 2 2 2 2" xfId="48594" xr:uid="{206D3544-D135-4392-9490-37CE2BCA98BB}"/>
    <cellStyle name="Comma 2 17 2 2 2 3" xfId="23549" xr:uid="{E9C77AEF-505C-4209-A818-0CBEA3DCD198}"/>
    <cellStyle name="Comma 2 17 2 2 2 3 2" xfId="56300" xr:uid="{553218E4-9493-4684-8A4E-83D0FAD218D5}"/>
    <cellStyle name="Comma 2 17 2 2 2 4" xfId="40889" xr:uid="{FB395D1D-BADB-442D-82F5-2ABD135F9D08}"/>
    <cellStyle name="Comma 2 17 2 2 2 5" xfId="31253" xr:uid="{20BEBFC3-4145-4EA8-967D-0CE3A7A28946}"/>
    <cellStyle name="Comma 2 17 2 2 3" xfId="10062" xr:uid="{0F5ED1F3-77FA-494B-AF15-75E0B229B3E1}"/>
    <cellStyle name="Comma 2 17 2 2 3 2" xfId="17767" xr:uid="{1D25757D-8B86-4CD5-8579-98642BA7DA5C}"/>
    <cellStyle name="Comma 2 17 2 2 3 2 2" xfId="50519" xr:uid="{E72BDA1C-1CA7-4A52-A2EA-E2D9BBBE9092}"/>
    <cellStyle name="Comma 2 17 2 2 3 3" xfId="25474" xr:uid="{2C8BE1BB-A728-427D-9A9B-966783DF2DC4}"/>
    <cellStyle name="Comma 2 17 2 2 3 3 2" xfId="58225" xr:uid="{7C1B25FA-5672-43D1-9762-5094252CF582}"/>
    <cellStyle name="Comma 2 17 2 2 3 4" xfId="42814" xr:uid="{C1984FB0-88A6-46A7-BD26-F8C4E14B11DE}"/>
    <cellStyle name="Comma 2 17 2 2 3 5" xfId="33178" xr:uid="{06B46615-9227-4252-9D56-BDFF3CA08F34}"/>
    <cellStyle name="Comma 2 17 2 2 4" xfId="11989" xr:uid="{4BCD4A16-07CC-428F-98EB-80B1FB9FE1F3}"/>
    <cellStyle name="Comma 2 17 2 2 4 2" xfId="19694" xr:uid="{4A0224B6-7709-4300-ACC6-A1C9164E14A2}"/>
    <cellStyle name="Comma 2 17 2 2 4 2 2" xfId="52446" xr:uid="{E907A984-64C1-46FF-BDA8-951C536A89BF}"/>
    <cellStyle name="Comma 2 17 2 2 4 3" xfId="27401" xr:uid="{429B2596-5B32-4DFE-AC5D-8F54BD1B16F8}"/>
    <cellStyle name="Comma 2 17 2 2 4 3 2" xfId="60152" xr:uid="{239B5413-3DBD-48DD-AC45-836915A5AD64}"/>
    <cellStyle name="Comma 2 17 2 2 4 4" xfId="44741" xr:uid="{6A40660A-A1A2-4DC2-B783-63BB9277A87A}"/>
    <cellStyle name="Comma 2 17 2 2 4 5" xfId="35105" xr:uid="{914A372C-87F6-4C72-9A98-F286FF0DBCE2}"/>
    <cellStyle name="Comma 2 17 2 2 5" xfId="6206" xr:uid="{108A3F77-B824-46D8-862E-17364F5D320D}"/>
    <cellStyle name="Comma 2 17 2 2 5 2" xfId="38958" xr:uid="{F8C7AC2F-E996-41D5-92F8-840AAFADAA37}"/>
    <cellStyle name="Comma 2 17 2 2 6" xfId="13918" xr:uid="{51D83EFD-1FA2-4D96-B3DE-0449C81F363C}"/>
    <cellStyle name="Comma 2 17 2 2 6 2" xfId="46670" xr:uid="{EAC19B1A-77C6-4757-A0C2-F687513C7ED4}"/>
    <cellStyle name="Comma 2 17 2 2 7" xfId="21625" xr:uid="{CC4C2EB1-CF21-4580-BA56-B77C5B84184B}"/>
    <cellStyle name="Comma 2 17 2 2 7 2" xfId="54376" xr:uid="{4161EACD-FF54-4E0C-837D-64ED04F6207C}"/>
    <cellStyle name="Comma 2 17 2 2 8" xfId="37031" xr:uid="{2AE69574-DDD2-4F27-B3E7-6354CC6AE0A3}"/>
    <cellStyle name="Comma 2 17 2 2 9" xfId="29329" xr:uid="{1798B0AD-5274-4357-B006-F1ED51D2FF95}"/>
    <cellStyle name="Comma 2 17 2 3" xfId="7296" xr:uid="{260BB97A-1EE1-427F-8CA1-41533749C844}"/>
    <cellStyle name="Comma 2 17 2 3 2" xfId="15001" xr:uid="{790BA304-4B67-453F-AF1D-690ECC8500BD}"/>
    <cellStyle name="Comma 2 17 2 3 2 2" xfId="47753" xr:uid="{C14D6F3C-ED82-4038-98F4-C85AAC263147}"/>
    <cellStyle name="Comma 2 17 2 3 3" xfId="22708" xr:uid="{1E337F62-EFC4-4D13-B6F1-E07DAF08666D}"/>
    <cellStyle name="Comma 2 17 2 3 3 2" xfId="55459" xr:uid="{CF86E59E-1832-4F47-9311-0AFBF83B497F}"/>
    <cellStyle name="Comma 2 17 2 3 4" xfId="40048" xr:uid="{ED461535-ADA2-4DDA-AD9E-89060676E242}"/>
    <cellStyle name="Comma 2 17 2 3 5" xfId="30412" xr:uid="{3466C5CB-C628-4CAA-B030-76601FA12FE6}"/>
    <cellStyle name="Comma 2 17 2 4" xfId="9221" xr:uid="{7496775A-63EA-4700-BBB7-04F13B97A0BC}"/>
    <cellStyle name="Comma 2 17 2 4 2" xfId="16926" xr:uid="{3A93588D-2F14-414B-B7E8-84A072C956A4}"/>
    <cellStyle name="Comma 2 17 2 4 2 2" xfId="49678" xr:uid="{129ADA85-B67E-4C11-AD67-61CC21CA1FA3}"/>
    <cellStyle name="Comma 2 17 2 4 3" xfId="24633" xr:uid="{744313E7-1388-42AF-900C-9168BFA35B70}"/>
    <cellStyle name="Comma 2 17 2 4 3 2" xfId="57384" xr:uid="{44A0AE05-620B-4BAB-BC73-E72DB31BBA90}"/>
    <cellStyle name="Comma 2 17 2 4 4" xfId="41973" xr:uid="{6EDCEF6E-EA81-4988-A996-9A667F80A549}"/>
    <cellStyle name="Comma 2 17 2 4 5" xfId="32337" xr:uid="{84A612AC-0123-437D-9B8F-3BEC0A85540C}"/>
    <cellStyle name="Comma 2 17 2 5" xfId="11148" xr:uid="{D11B1D13-55A8-4D82-A5DF-803C059CF28F}"/>
    <cellStyle name="Comma 2 17 2 5 2" xfId="18853" xr:uid="{835DABC6-54E5-4F9C-9519-6A396F874589}"/>
    <cellStyle name="Comma 2 17 2 5 2 2" xfId="51605" xr:uid="{C513E514-85AF-4A18-BD91-DB3FA065E8A3}"/>
    <cellStyle name="Comma 2 17 2 5 3" xfId="26560" xr:uid="{CAA0BAE4-562B-42BC-A694-B8B17F368E2D}"/>
    <cellStyle name="Comma 2 17 2 5 3 2" xfId="59311" xr:uid="{1E285762-F400-47F7-ABE9-1E47CF1AA054}"/>
    <cellStyle name="Comma 2 17 2 5 4" xfId="43900" xr:uid="{5082AFB0-8195-4BE5-8A07-5D429B4D68F8}"/>
    <cellStyle name="Comma 2 17 2 5 5" xfId="34264" xr:uid="{B3813578-E6BA-4E56-9CA4-D8E1E2D24A9A}"/>
    <cellStyle name="Comma 2 17 2 6" xfId="5365" xr:uid="{5E9021DE-45F7-485C-B5EC-131A544722C6}"/>
    <cellStyle name="Comma 2 17 2 6 2" xfId="38117" xr:uid="{36D3A3BB-2F80-4F22-81C5-038F3F567DD0}"/>
    <cellStyle name="Comma 2 17 2 7" xfId="13077" xr:uid="{2C3AD41B-E76F-4888-80A7-075F848E73E7}"/>
    <cellStyle name="Comma 2 17 2 7 2" xfId="45829" xr:uid="{E29216CC-9C93-4DD1-8FE7-F4616C666FB8}"/>
    <cellStyle name="Comma 2 17 2 8" xfId="20784" xr:uid="{526A57A5-8705-4803-BC7D-64767B728332}"/>
    <cellStyle name="Comma 2 17 2 8 2" xfId="53535" xr:uid="{A4210AA5-2F19-4150-AB37-FD5E79C4E7F4}"/>
    <cellStyle name="Comma 2 17 2 9" xfId="36190" xr:uid="{B5A807DE-EA86-43CE-B21B-DA1E93703347}"/>
    <cellStyle name="Comma 2 17 3" xfId="3824" xr:uid="{A2EE5073-481F-4CAE-B21D-C8E7A1E40413}"/>
    <cellStyle name="Comma 2 17 3 2" xfId="7692" xr:uid="{7645EAF6-C2D0-4EE4-B170-DD563F89A19C}"/>
    <cellStyle name="Comma 2 17 3 2 2" xfId="15397" xr:uid="{99BE1BC4-9003-4DA3-A615-9E93C4C6B8A4}"/>
    <cellStyle name="Comma 2 17 3 2 2 2" xfId="48149" xr:uid="{5A371E9C-168E-4FD7-8FFD-33006041918C}"/>
    <cellStyle name="Comma 2 17 3 2 3" xfId="23104" xr:uid="{FB1368AE-F42F-4707-BECC-739DF68A5B9F}"/>
    <cellStyle name="Comma 2 17 3 2 3 2" xfId="55855" xr:uid="{E32FC179-CDCC-4F02-AFBD-7D68ECF9C163}"/>
    <cellStyle name="Comma 2 17 3 2 4" xfId="40444" xr:uid="{55B5DB2B-2BD4-47B5-8B08-8B4552E24B82}"/>
    <cellStyle name="Comma 2 17 3 2 5" xfId="30808" xr:uid="{0E214C3D-510E-4476-8093-E2FE927BD6CE}"/>
    <cellStyle name="Comma 2 17 3 3" xfId="9617" xr:uid="{FB6333E4-8C00-4BD5-B6AD-AFDA46E8B5D8}"/>
    <cellStyle name="Comma 2 17 3 3 2" xfId="17322" xr:uid="{B2C77868-926F-4DCA-A1E9-4A0CA717AB36}"/>
    <cellStyle name="Comma 2 17 3 3 2 2" xfId="50074" xr:uid="{466D4EC5-F4C3-48FD-9A4A-158960501E04}"/>
    <cellStyle name="Comma 2 17 3 3 3" xfId="25029" xr:uid="{D50B9647-F457-4DE8-88EB-A50D01FC5FD6}"/>
    <cellStyle name="Comma 2 17 3 3 3 2" xfId="57780" xr:uid="{01381C4B-91DE-4EBD-B12D-46BB736DFA9E}"/>
    <cellStyle name="Comma 2 17 3 3 4" xfId="42369" xr:uid="{EA35988F-280F-4F00-8322-3DFC80B08240}"/>
    <cellStyle name="Comma 2 17 3 3 5" xfId="32733" xr:uid="{1A4CC613-AA72-4F3A-9374-C17944D07AAB}"/>
    <cellStyle name="Comma 2 17 3 4" xfId="11544" xr:uid="{6DD61C6A-C91F-4445-B7FA-CE27298EF0CD}"/>
    <cellStyle name="Comma 2 17 3 4 2" xfId="19249" xr:uid="{FFDF96DF-DEC1-49CD-AF03-2651FE20531B}"/>
    <cellStyle name="Comma 2 17 3 4 2 2" xfId="52001" xr:uid="{0A2E3DF0-545B-4979-A339-46AFF688DA12}"/>
    <cellStyle name="Comma 2 17 3 4 3" xfId="26956" xr:uid="{9CCAE058-2231-4F22-93A4-56CC062A2BA5}"/>
    <cellStyle name="Comma 2 17 3 4 3 2" xfId="59707" xr:uid="{45B5F9C0-0162-4478-B3F9-1A4BB107EDCE}"/>
    <cellStyle name="Comma 2 17 3 4 4" xfId="44296" xr:uid="{1BDD1581-864B-4D85-951B-54E679B1F4CC}"/>
    <cellStyle name="Comma 2 17 3 4 5" xfId="34660" xr:uid="{8664B0B1-AC16-45BA-AE6D-0BFE75E54818}"/>
    <cellStyle name="Comma 2 17 3 5" xfId="5761" xr:uid="{DD20A42F-6BE1-4A55-A7FF-C6F8E5900D98}"/>
    <cellStyle name="Comma 2 17 3 5 2" xfId="38513" xr:uid="{87AF2E29-DE7E-4BBE-BDB9-C310EABF6A95}"/>
    <cellStyle name="Comma 2 17 3 6" xfId="13473" xr:uid="{37A498D8-3A33-4968-A500-8AABC73FC1F5}"/>
    <cellStyle name="Comma 2 17 3 6 2" xfId="46225" xr:uid="{7B6BFABF-08D8-4781-B79C-C57C440EBCBE}"/>
    <cellStyle name="Comma 2 17 3 7" xfId="21180" xr:uid="{88CE52A4-846A-41CD-B35C-A67B22C63309}"/>
    <cellStyle name="Comma 2 17 3 7 2" xfId="53931" xr:uid="{EF18D782-ED42-4D20-AC5F-45F4F167BCF4}"/>
    <cellStyle name="Comma 2 17 3 8" xfId="36586" xr:uid="{A77EA66E-114A-4173-A726-116D0AC2F4D9}"/>
    <cellStyle name="Comma 2 17 3 9" xfId="28884" xr:uid="{0BD52022-8EB0-4811-BA68-572A7F982572}"/>
    <cellStyle name="Comma 2 17 4" xfId="6935" xr:uid="{F03889A4-54A6-49D1-AC7D-A3B33A188916}"/>
    <cellStyle name="Comma 2 17 4 2" xfId="14643" xr:uid="{B8953375-4012-4A4C-A5A3-DEF98004145B}"/>
    <cellStyle name="Comma 2 17 4 2 2" xfId="47395" xr:uid="{C048CFCE-D174-484E-A155-339C07FF75D2}"/>
    <cellStyle name="Comma 2 17 4 3" xfId="22350" xr:uid="{06D933E3-73D3-42A7-8E21-57C27B258604}"/>
    <cellStyle name="Comma 2 17 4 3 2" xfId="55101" xr:uid="{078FB31D-6379-4471-A87C-585143643287}"/>
    <cellStyle name="Comma 2 17 4 4" xfId="39687" xr:uid="{D10D9C7A-6B36-4F00-9EEF-06DB4344EFD2}"/>
    <cellStyle name="Comma 2 17 4 5" xfId="30054" xr:uid="{8FECBCDE-E264-4752-A45A-082925BDDEE7}"/>
    <cellStyle name="Comma 2 17 5" xfId="8862" xr:uid="{06D3263B-CE42-4230-9B13-A34BA7DB59F9}"/>
    <cellStyle name="Comma 2 17 5 2" xfId="16567" xr:uid="{8C976FBE-B9E8-4FA6-80D4-E1B4FA0CADF3}"/>
    <cellStyle name="Comma 2 17 5 2 2" xfId="49319" xr:uid="{49D7AF00-E364-423E-9BD3-F6C0046A1710}"/>
    <cellStyle name="Comma 2 17 5 3" xfId="24274" xr:uid="{F8F85C52-B98E-41DE-B809-FE195D166C24}"/>
    <cellStyle name="Comma 2 17 5 3 2" xfId="57025" xr:uid="{1A52FA9F-FF51-41F8-866F-79D3071C2975}"/>
    <cellStyle name="Comma 2 17 5 4" xfId="41614" xr:uid="{27A79382-7DA0-4FCE-B4F9-7ED3D29380C4}"/>
    <cellStyle name="Comma 2 17 5 5" xfId="31978" xr:uid="{56AFF289-E413-411E-8C56-2F692D4FF20A}"/>
    <cellStyle name="Comma 2 17 6" xfId="10788" xr:uid="{69F1D25F-EDC5-4645-A39E-22347890CF1D}"/>
    <cellStyle name="Comma 2 17 6 2" xfId="18493" xr:uid="{1FE23205-9C0D-4081-B4D7-9951BD95A719}"/>
    <cellStyle name="Comma 2 17 6 2 2" xfId="51245" xr:uid="{3C753870-B3FD-43DE-9639-DCE80DCF064E}"/>
    <cellStyle name="Comma 2 17 6 3" xfId="26200" xr:uid="{3455A1D3-1080-40B2-A9F1-A280689A213D}"/>
    <cellStyle name="Comma 2 17 6 3 2" xfId="58951" xr:uid="{C11907E1-DDD5-43EB-BDC0-D6DA5985F59B}"/>
    <cellStyle name="Comma 2 17 6 4" xfId="43540" xr:uid="{F5748B96-906B-49B0-BD16-6F9C2C83C804}"/>
    <cellStyle name="Comma 2 17 6 5" xfId="33904" xr:uid="{0907C8A6-8D4F-4091-9A97-54E337A4BB22}"/>
    <cellStyle name="Comma 2 17 7" xfId="5006" xr:uid="{E0A90E3F-E7A3-4566-A8D4-365FCC2AD009}"/>
    <cellStyle name="Comma 2 17 7 2" xfId="37758" xr:uid="{0E45C681-3AF9-4EFF-9F86-14832C583CA4}"/>
    <cellStyle name="Comma 2 17 8" xfId="12718" xr:uid="{15DE6B41-8883-4DA3-A89F-544C4F969594}"/>
    <cellStyle name="Comma 2 17 8 2" xfId="45470" xr:uid="{C89EA8E4-DCD1-4C0E-AD79-62294EA5DD59}"/>
    <cellStyle name="Comma 2 17 9" xfId="20426" xr:uid="{97F87FE7-9CD7-4810-B78A-B00E5BA41591}"/>
    <cellStyle name="Comma 2 17 9 2" xfId="53177" xr:uid="{083E6ABE-C99D-4C24-B4F3-95E14BF8D2C5}"/>
    <cellStyle name="Comma 2 18" xfId="799" xr:uid="{41408C95-68F7-4550-8919-A55E43D27D09}"/>
    <cellStyle name="Comma 2 18 10" xfId="35833" xr:uid="{C157F788-CCC4-471E-B834-B80C83F321B7}"/>
    <cellStyle name="Comma 2 18 11" xfId="28131" xr:uid="{36F94BA6-A5DE-4685-AC5C-4C177CA0D04D}"/>
    <cellStyle name="Comma 2 18 12" xfId="3021" xr:uid="{E26F6659-0486-4103-9A21-99DA3A31879C}"/>
    <cellStyle name="Comma 2 18 13" xfId="60604" xr:uid="{CD14B45D-BCC5-47DE-B1D1-F80532E44BDA}"/>
    <cellStyle name="Comma 2 18 2" xfId="2304" xr:uid="{815BB58B-3C7F-4E44-BE01-A6E3C99EF2F5}"/>
    <cellStyle name="Comma 2 18 2 10" xfId="28489" xr:uid="{D3EF8FD6-20BD-4D0E-A837-48888EA85927}"/>
    <cellStyle name="Comma 2 18 2 11" xfId="3429" xr:uid="{BC56F0FB-6509-4BCA-873B-5335077436A9}"/>
    <cellStyle name="Comma 2 18 2 12" xfId="61321" xr:uid="{0418A97F-C7FE-40F2-BFF5-8FBCBD47F009}"/>
    <cellStyle name="Comma 2 18 2 2" xfId="4275" xr:uid="{34BBFE2C-0039-45CC-99FF-360321E3AE4B}"/>
    <cellStyle name="Comma 2 18 2 2 2" xfId="8138" xr:uid="{985F1CB7-2E2C-4FD5-9BAA-6E21EED36637}"/>
    <cellStyle name="Comma 2 18 2 2 2 2" xfId="15843" xr:uid="{053B3D04-7CAB-425B-B342-CF617A0871A5}"/>
    <cellStyle name="Comma 2 18 2 2 2 2 2" xfId="48595" xr:uid="{4876D3D0-717E-4815-B7D4-1894F5795454}"/>
    <cellStyle name="Comma 2 18 2 2 2 3" xfId="23550" xr:uid="{404A702F-AD04-47B0-AE70-81C331A3F10E}"/>
    <cellStyle name="Comma 2 18 2 2 2 3 2" xfId="56301" xr:uid="{4ACA7F4A-E8A6-4054-A49F-AB22739BBD3A}"/>
    <cellStyle name="Comma 2 18 2 2 2 4" xfId="40890" xr:uid="{81B12837-5A40-4FF4-91E4-022D81554EE0}"/>
    <cellStyle name="Comma 2 18 2 2 2 5" xfId="31254" xr:uid="{0F9FF163-E630-47C2-95D8-EC7B390F6BB8}"/>
    <cellStyle name="Comma 2 18 2 2 3" xfId="10063" xr:uid="{93E972FE-DAE8-4E40-95FB-52FE37B0C7B8}"/>
    <cellStyle name="Comma 2 18 2 2 3 2" xfId="17768" xr:uid="{413637AE-BEF8-4958-9600-E60F0B481F53}"/>
    <cellStyle name="Comma 2 18 2 2 3 2 2" xfId="50520" xr:uid="{F06501AD-32EC-4DD6-9DF0-9A9F4C1D14AB}"/>
    <cellStyle name="Comma 2 18 2 2 3 3" xfId="25475" xr:uid="{B977EE95-599F-41DD-BF23-BD589DD3A609}"/>
    <cellStyle name="Comma 2 18 2 2 3 3 2" xfId="58226" xr:uid="{C525C09A-4443-40A0-BC4A-97F1AF3871F5}"/>
    <cellStyle name="Comma 2 18 2 2 3 4" xfId="42815" xr:uid="{46BAE163-F041-4043-BC4F-94957F73752B}"/>
    <cellStyle name="Comma 2 18 2 2 3 5" xfId="33179" xr:uid="{6C6851B7-6E3B-4FB7-A664-F579FEC799E4}"/>
    <cellStyle name="Comma 2 18 2 2 4" xfId="11990" xr:uid="{E83979EC-0F60-46B7-A513-090BA3D87D36}"/>
    <cellStyle name="Comma 2 18 2 2 4 2" xfId="19695" xr:uid="{7B86E8B8-064D-473A-A3AF-99E200909E64}"/>
    <cellStyle name="Comma 2 18 2 2 4 2 2" xfId="52447" xr:uid="{B08BD4B2-D033-4EF9-94BB-C454D08DBEFE}"/>
    <cellStyle name="Comma 2 18 2 2 4 3" xfId="27402" xr:uid="{F8F490DE-5113-416F-87B6-9113E2E4A937}"/>
    <cellStyle name="Comma 2 18 2 2 4 3 2" xfId="60153" xr:uid="{40FA5681-1E21-4618-9BB6-99567BE8B99B}"/>
    <cellStyle name="Comma 2 18 2 2 4 4" xfId="44742" xr:uid="{95057EA5-A52C-4B43-9F85-625FA37A398A}"/>
    <cellStyle name="Comma 2 18 2 2 4 5" xfId="35106" xr:uid="{01F6F90E-2289-4831-B6D8-39D45890F58C}"/>
    <cellStyle name="Comma 2 18 2 2 5" xfId="6207" xr:uid="{50B893FA-40E1-4043-8E4F-0FF779A6EC59}"/>
    <cellStyle name="Comma 2 18 2 2 5 2" xfId="38959" xr:uid="{74ACDE9D-C971-4B46-BD0E-49A2B78B390E}"/>
    <cellStyle name="Comma 2 18 2 2 6" xfId="13919" xr:uid="{B8C62B76-143D-459A-B98A-05F82A59A6A6}"/>
    <cellStyle name="Comma 2 18 2 2 6 2" xfId="46671" xr:uid="{7C75BD5B-263C-4A36-B648-A6565A478E34}"/>
    <cellStyle name="Comma 2 18 2 2 7" xfId="21626" xr:uid="{916D1CCE-4750-4DAA-A091-848C62157F98}"/>
    <cellStyle name="Comma 2 18 2 2 7 2" xfId="54377" xr:uid="{1F55C6E5-3A83-4B36-9950-0CA1EEAF1639}"/>
    <cellStyle name="Comma 2 18 2 2 8" xfId="37032" xr:uid="{32A6F080-2B68-48D4-AA46-5B8488001298}"/>
    <cellStyle name="Comma 2 18 2 2 9" xfId="29330" xr:uid="{89EFAA5F-EFE1-4F37-9FB9-A25A02792C2A}"/>
    <cellStyle name="Comma 2 18 2 3" xfId="7297" xr:uid="{43498377-0E9F-472F-840E-33A38A3DE8C0}"/>
    <cellStyle name="Comma 2 18 2 3 2" xfId="15002" xr:uid="{DD1376FF-A0F7-47EF-AC8A-7EE67ABC219C}"/>
    <cellStyle name="Comma 2 18 2 3 2 2" xfId="47754" xr:uid="{365EAC2B-D585-4298-891F-0C53937F5A89}"/>
    <cellStyle name="Comma 2 18 2 3 3" xfId="22709" xr:uid="{D6E57EA0-97F9-49BF-86A8-170A98D9D8A7}"/>
    <cellStyle name="Comma 2 18 2 3 3 2" xfId="55460" xr:uid="{35BB2F24-5424-4D82-A0A7-B2C6ECAAFEB6}"/>
    <cellStyle name="Comma 2 18 2 3 4" xfId="40049" xr:uid="{5D6D1D74-E782-4BF1-B7CA-42F1EE9DCAE8}"/>
    <cellStyle name="Comma 2 18 2 3 5" xfId="30413" xr:uid="{541E38E3-E206-4CFB-8412-6BFE5C666951}"/>
    <cellStyle name="Comma 2 18 2 4" xfId="9222" xr:uid="{2F327F0F-9556-4A69-AB72-C38D1D50FF5A}"/>
    <cellStyle name="Comma 2 18 2 4 2" xfId="16927" xr:uid="{713794B2-FE33-467D-8C44-035CD728F753}"/>
    <cellStyle name="Comma 2 18 2 4 2 2" xfId="49679" xr:uid="{0867C203-B8D1-4A0B-AEBE-EE62E89E2DFA}"/>
    <cellStyle name="Comma 2 18 2 4 3" xfId="24634" xr:uid="{66E9DB6D-9EE1-4CA1-8751-4CAFCD4D53D7}"/>
    <cellStyle name="Comma 2 18 2 4 3 2" xfId="57385" xr:uid="{052F7A43-E1FD-4C41-8759-4EFFBA1BE725}"/>
    <cellStyle name="Comma 2 18 2 4 4" xfId="41974" xr:uid="{D73BEF06-E529-46CA-B8FD-AE2957BC6651}"/>
    <cellStyle name="Comma 2 18 2 4 5" xfId="32338" xr:uid="{2DF6D8CA-3F93-49BA-ADE4-ABA1DD4DEC82}"/>
    <cellStyle name="Comma 2 18 2 5" xfId="11149" xr:uid="{31A42526-D366-40B8-BB49-984E2BBBB5FE}"/>
    <cellStyle name="Comma 2 18 2 5 2" xfId="18854" xr:uid="{E2CB7BEC-B5E5-4AC1-A680-1CB960ED3D51}"/>
    <cellStyle name="Comma 2 18 2 5 2 2" xfId="51606" xr:uid="{5ECCE1E1-E3CF-40CA-9D45-985D6F992A41}"/>
    <cellStyle name="Comma 2 18 2 5 3" xfId="26561" xr:uid="{6B94BCD5-CE3F-4D0A-A6DC-E186342EC00D}"/>
    <cellStyle name="Comma 2 18 2 5 3 2" xfId="59312" xr:uid="{BCB07D01-47D4-490E-8095-D08D377D54D2}"/>
    <cellStyle name="Comma 2 18 2 5 4" xfId="43901" xr:uid="{ADDC8CFC-9BE7-407B-A5DC-646F9764D573}"/>
    <cellStyle name="Comma 2 18 2 5 5" xfId="34265" xr:uid="{21ECBC69-F53B-4E8E-804B-86191B98FBC3}"/>
    <cellStyle name="Comma 2 18 2 6" xfId="5366" xr:uid="{00767B97-F380-455D-8884-CE44826731C5}"/>
    <cellStyle name="Comma 2 18 2 6 2" xfId="38118" xr:uid="{24A15101-A8C7-4A43-A488-B3CCD53BD1F3}"/>
    <cellStyle name="Comma 2 18 2 7" xfId="13078" xr:uid="{E6F79748-9736-4E4F-8041-4421D39C6CE8}"/>
    <cellStyle name="Comma 2 18 2 7 2" xfId="45830" xr:uid="{E379D584-C9B5-428B-917B-295C85C7CD40}"/>
    <cellStyle name="Comma 2 18 2 8" xfId="20785" xr:uid="{F0C68104-466B-4A1D-8C07-3CFBCFA6BF39}"/>
    <cellStyle name="Comma 2 18 2 8 2" xfId="53536" xr:uid="{DD1066E6-A8F2-4375-A22D-C1915015B7D9}"/>
    <cellStyle name="Comma 2 18 2 9" xfId="36191" xr:uid="{AE769686-241F-4AEA-8A22-8287E1AC29ED}"/>
    <cellStyle name="Comma 2 18 3" xfId="3825" xr:uid="{B6543468-44BA-49A4-8F93-DB6FB7C09F1F}"/>
    <cellStyle name="Comma 2 18 3 2" xfId="7693" xr:uid="{F5C00324-EC31-4C34-BA17-B6F43DEA95E4}"/>
    <cellStyle name="Comma 2 18 3 2 2" xfId="15398" xr:uid="{04D6BA47-D942-420D-91E7-88E10FDF9118}"/>
    <cellStyle name="Comma 2 18 3 2 2 2" xfId="48150" xr:uid="{CB502F59-7994-4F83-BDE2-C7D60F57C6A8}"/>
    <cellStyle name="Comma 2 18 3 2 3" xfId="23105" xr:uid="{66A7A405-EC67-4C5D-97A5-77C270FD8332}"/>
    <cellStyle name="Comma 2 18 3 2 3 2" xfId="55856" xr:uid="{6FA51BBB-C3F8-48B8-A278-AE26384FD503}"/>
    <cellStyle name="Comma 2 18 3 2 4" xfId="40445" xr:uid="{6DBC7BEA-B032-4F9E-A62F-E19D9E72BF51}"/>
    <cellStyle name="Comma 2 18 3 2 5" xfId="30809" xr:uid="{4647C607-B134-4C55-92E9-AC069F53DE84}"/>
    <cellStyle name="Comma 2 18 3 3" xfId="9618" xr:uid="{308D4E01-FE80-416D-AC3D-513DB9B4FC51}"/>
    <cellStyle name="Comma 2 18 3 3 2" xfId="17323" xr:uid="{1C3012D1-5BD3-4C18-8654-C7613D462BA4}"/>
    <cellStyle name="Comma 2 18 3 3 2 2" xfId="50075" xr:uid="{57F07E5B-83CA-4FDC-AC8B-02F8BC1337B0}"/>
    <cellStyle name="Comma 2 18 3 3 3" xfId="25030" xr:uid="{6A996C5D-FFDE-4E50-B400-7C5AB0465E7F}"/>
    <cellStyle name="Comma 2 18 3 3 3 2" xfId="57781" xr:uid="{68C31D84-7AEC-43B7-90D8-281ED3B51E30}"/>
    <cellStyle name="Comma 2 18 3 3 4" xfId="42370" xr:uid="{E086795D-44C6-43E9-ADC8-7347F4508756}"/>
    <cellStyle name="Comma 2 18 3 3 5" xfId="32734" xr:uid="{EA6D9DF3-E6F8-44A5-B18E-E94094ABBED7}"/>
    <cellStyle name="Comma 2 18 3 4" xfId="11545" xr:uid="{57E22C15-416D-42C8-996E-33B95ACF9D74}"/>
    <cellStyle name="Comma 2 18 3 4 2" xfId="19250" xr:uid="{147D56FC-5784-41CB-8F8D-D8EDF8F2D671}"/>
    <cellStyle name="Comma 2 18 3 4 2 2" xfId="52002" xr:uid="{FE080076-0179-4F1D-90FF-598C740C9FC2}"/>
    <cellStyle name="Comma 2 18 3 4 3" xfId="26957" xr:uid="{00BE8849-B2C3-438D-855E-7E87158FF9AC}"/>
    <cellStyle name="Comma 2 18 3 4 3 2" xfId="59708" xr:uid="{F73866CC-DB07-4799-BF75-9E4B0E31710C}"/>
    <cellStyle name="Comma 2 18 3 4 4" xfId="44297" xr:uid="{9356ACAC-6F22-4DD5-93B1-7ED07684C243}"/>
    <cellStyle name="Comma 2 18 3 4 5" xfId="34661" xr:uid="{BFA5B105-1757-4AEA-9341-EF65225A504B}"/>
    <cellStyle name="Comma 2 18 3 5" xfId="5762" xr:uid="{577CEF1E-A96B-4D6B-B27F-1B2F2B0EE2FE}"/>
    <cellStyle name="Comma 2 18 3 5 2" xfId="38514" xr:uid="{915D3572-22D6-4641-A281-FAEC3DBB746E}"/>
    <cellStyle name="Comma 2 18 3 6" xfId="13474" xr:uid="{08FD2377-308B-4B4F-B302-3BCEADD1BCFB}"/>
    <cellStyle name="Comma 2 18 3 6 2" xfId="46226" xr:uid="{04FF8167-37EA-47A7-9E15-35740CD14B36}"/>
    <cellStyle name="Comma 2 18 3 7" xfId="21181" xr:uid="{C685021E-15FC-43AA-A903-52ACD2FE3DF2}"/>
    <cellStyle name="Comma 2 18 3 7 2" xfId="53932" xr:uid="{2A5DE77E-4E66-44B3-A3FC-D9195EAE4478}"/>
    <cellStyle name="Comma 2 18 3 8" xfId="36587" xr:uid="{08C30857-2819-4265-9458-EF96A9C4511A}"/>
    <cellStyle name="Comma 2 18 3 9" xfId="28885" xr:uid="{7DEE2100-393F-44B1-BCDD-693F3C30A22F}"/>
    <cellStyle name="Comma 2 18 4" xfId="6936" xr:uid="{E46A53A5-9E2E-4B6B-B37F-6887D1D27BCD}"/>
    <cellStyle name="Comma 2 18 4 2" xfId="14644" xr:uid="{E42F7794-9259-4B53-9D17-4D0F08AAC9F0}"/>
    <cellStyle name="Comma 2 18 4 2 2" xfId="47396" xr:uid="{D79383BA-09F4-4CAE-B24B-37C42C990771}"/>
    <cellStyle name="Comma 2 18 4 3" xfId="22351" xr:uid="{CD59169B-9116-4B7E-960A-A5E77A9BD626}"/>
    <cellStyle name="Comma 2 18 4 3 2" xfId="55102" xr:uid="{8532EA76-D635-444B-AF2A-B119861EDA3A}"/>
    <cellStyle name="Comma 2 18 4 4" xfId="39688" xr:uid="{476EBF72-172F-40E9-8383-768D03A6C4D9}"/>
    <cellStyle name="Comma 2 18 4 5" xfId="30055" xr:uid="{0A106D3A-364F-424D-B33B-368469D18B41}"/>
    <cellStyle name="Comma 2 18 5" xfId="8863" xr:uid="{ABB5D449-DC15-4365-B58E-4659D8C12FE6}"/>
    <cellStyle name="Comma 2 18 5 2" xfId="16568" xr:uid="{DABABD91-E900-4D02-A285-35569E07A109}"/>
    <cellStyle name="Comma 2 18 5 2 2" xfId="49320" xr:uid="{317F3BB4-F2E3-4B9B-89AC-7EF53100DE02}"/>
    <cellStyle name="Comma 2 18 5 3" xfId="24275" xr:uid="{3EF9D979-A030-4A9A-8C1A-E2A31304F56A}"/>
    <cellStyle name="Comma 2 18 5 3 2" xfId="57026" xr:uid="{25C65978-808B-4499-820D-1E3BFE7937A4}"/>
    <cellStyle name="Comma 2 18 5 4" xfId="41615" xr:uid="{C1B1F734-077A-4AA7-BB18-2E03B90C5996}"/>
    <cellStyle name="Comma 2 18 5 5" xfId="31979" xr:uid="{CCB55579-75E5-4145-BE41-F924F268AF03}"/>
    <cellStyle name="Comma 2 18 6" xfId="10789" xr:uid="{5004AE8F-A9CB-4A00-97B8-BF01ADD3AA5B}"/>
    <cellStyle name="Comma 2 18 6 2" xfId="18494" xr:uid="{875AC1C4-E71D-421B-A832-E88CE672D8F0}"/>
    <cellStyle name="Comma 2 18 6 2 2" xfId="51246" xr:uid="{8D06C5F1-4742-44EB-9257-877B34797FE5}"/>
    <cellStyle name="Comma 2 18 6 3" xfId="26201" xr:uid="{28E8FC4E-0260-4A4B-BC2E-F6AC2850EC35}"/>
    <cellStyle name="Comma 2 18 6 3 2" xfId="58952" xr:uid="{D2FF530B-187F-4E03-A89C-9016095E5051}"/>
    <cellStyle name="Comma 2 18 6 4" xfId="43541" xr:uid="{70105809-A636-4A1E-822B-B76ED2CEAE77}"/>
    <cellStyle name="Comma 2 18 6 5" xfId="33905" xr:uid="{75CA8F4E-991C-46AE-AE6B-D0A03C5BEB98}"/>
    <cellStyle name="Comma 2 18 7" xfId="5007" xr:uid="{C99E5376-E7F9-431C-9F25-3A4414D594C6}"/>
    <cellStyle name="Comma 2 18 7 2" xfId="37759" xr:uid="{33E15155-3263-44AA-988F-502BA666693B}"/>
    <cellStyle name="Comma 2 18 8" xfId="12719" xr:uid="{5CCC2B60-2D91-41C8-8176-5623C80D54A2}"/>
    <cellStyle name="Comma 2 18 8 2" xfId="45471" xr:uid="{B3547124-F2AF-4354-B586-E84D5C8D7397}"/>
    <cellStyle name="Comma 2 18 9" xfId="20427" xr:uid="{2BE14788-3160-405F-B62F-4776EF985D1E}"/>
    <cellStyle name="Comma 2 18 9 2" xfId="53178" xr:uid="{7D2D84A1-46CD-47C7-A25A-A8D30C3DD982}"/>
    <cellStyle name="Comma 2 19" xfId="800" xr:uid="{CA352FB9-8E1A-4E32-995A-46E027FEAA34}"/>
    <cellStyle name="Comma 2 19 10" xfId="12720" xr:uid="{FA549A6F-28E7-40A3-83ED-B835F3443262}"/>
    <cellStyle name="Comma 2 19 10 2" xfId="45472" xr:uid="{EB1D1737-A531-4D81-AC86-A13A25578215}"/>
    <cellStyle name="Comma 2 19 11" xfId="20428" xr:uid="{F4959E0B-3ECC-46F1-8484-E6F734EBF3A8}"/>
    <cellStyle name="Comma 2 19 11 2" xfId="53179" xr:uid="{4D24F05E-D3EB-4946-B445-7140F9517460}"/>
    <cellStyle name="Comma 2 19 12" xfId="35834" xr:uid="{6E3C8EF5-EF75-4FD8-A5C4-738292AA7672}"/>
    <cellStyle name="Comma 2 19 13" xfId="28132" xr:uid="{27E3BEAE-008D-4D5B-ACE8-05E72B781307}"/>
    <cellStyle name="Comma 2 19 14" xfId="3022" xr:uid="{325AB9F1-3461-4460-8491-0948BE119A12}"/>
    <cellStyle name="Comma 2 19 15" xfId="60605" xr:uid="{5AEF83FB-0714-4CFD-8720-47650007E01F}"/>
    <cellStyle name="Comma 2 19 2" xfId="801" xr:uid="{98663896-2B03-4572-9FCC-9EDA34BB8936}"/>
    <cellStyle name="Comma 2 19 2 10" xfId="35835" xr:uid="{4A643399-CF72-49FE-9AB8-22D3024EF27E}"/>
    <cellStyle name="Comma 2 19 2 11" xfId="28133" xr:uid="{167E736F-836F-4F7D-B48D-A91618D3A71D}"/>
    <cellStyle name="Comma 2 19 2 12" xfId="3023" xr:uid="{5453CD53-2A92-49C1-940F-9BFEB25CF106}"/>
    <cellStyle name="Comma 2 19 2 13" xfId="60606" xr:uid="{ABE0C418-0872-48A7-A5F6-E1CFFE687F5C}"/>
    <cellStyle name="Comma 2 19 2 2" xfId="2306" xr:uid="{86DFD01F-4689-4252-9AD7-153ED62816C2}"/>
    <cellStyle name="Comma 2 19 2 2 10" xfId="28491" xr:uid="{7BD38C65-B97B-487D-B324-8F99EE4B5690}"/>
    <cellStyle name="Comma 2 19 2 2 11" xfId="3431" xr:uid="{DF4106FD-F8FE-4826-9DFD-1386C6A82B26}"/>
    <cellStyle name="Comma 2 19 2 2 12" xfId="61323" xr:uid="{F51830E0-8705-4C26-8174-E2D0A753DDC5}"/>
    <cellStyle name="Comma 2 19 2 2 2" xfId="4277" xr:uid="{A5B4B967-BD5C-4A5B-A644-EF08FB7D4BE1}"/>
    <cellStyle name="Comma 2 19 2 2 2 2" xfId="8140" xr:uid="{30AF6000-0F39-49A4-AC1B-1C94CFF719C7}"/>
    <cellStyle name="Comma 2 19 2 2 2 2 2" xfId="15845" xr:uid="{40C5F302-1EB0-4F29-9F25-7544E43325B6}"/>
    <cellStyle name="Comma 2 19 2 2 2 2 2 2" xfId="48597" xr:uid="{9118661E-420F-4117-8418-0C5C7C58E1BD}"/>
    <cellStyle name="Comma 2 19 2 2 2 2 3" xfId="23552" xr:uid="{0AD2E4E2-1460-4FDE-9847-597D20836A69}"/>
    <cellStyle name="Comma 2 19 2 2 2 2 3 2" xfId="56303" xr:uid="{D011A66E-12BE-4C83-AEFF-34F477A34B1D}"/>
    <cellStyle name="Comma 2 19 2 2 2 2 4" xfId="40892" xr:uid="{FD6E6C39-6CC6-4B6B-AB55-ADFBA1C58947}"/>
    <cellStyle name="Comma 2 19 2 2 2 2 5" xfId="31256" xr:uid="{76F37A4B-6B68-4EA6-9B99-A68B1CB7924D}"/>
    <cellStyle name="Comma 2 19 2 2 2 3" xfId="10065" xr:uid="{69D02B20-D748-47D1-8702-6341BE661BC2}"/>
    <cellStyle name="Comma 2 19 2 2 2 3 2" xfId="17770" xr:uid="{C82A2B92-7FFA-44DD-9A16-B33B5A24BEFD}"/>
    <cellStyle name="Comma 2 19 2 2 2 3 2 2" xfId="50522" xr:uid="{0895F8DD-55A9-44E4-8235-049848D93B17}"/>
    <cellStyle name="Comma 2 19 2 2 2 3 3" xfId="25477" xr:uid="{8E9F66C0-9014-45CF-952B-83E45A3820A8}"/>
    <cellStyle name="Comma 2 19 2 2 2 3 3 2" xfId="58228" xr:uid="{E3C78078-03B1-4203-B4B4-FAE2BD87DA15}"/>
    <cellStyle name="Comma 2 19 2 2 2 3 4" xfId="42817" xr:uid="{6DF0BB79-202A-428B-A435-099914D5EE87}"/>
    <cellStyle name="Comma 2 19 2 2 2 3 5" xfId="33181" xr:uid="{6A37A302-F9C4-4874-9968-DE7114005F11}"/>
    <cellStyle name="Comma 2 19 2 2 2 4" xfId="11992" xr:uid="{EB40710F-2E06-4F1B-B8BC-A5AA4D63D6F6}"/>
    <cellStyle name="Comma 2 19 2 2 2 4 2" xfId="19697" xr:uid="{3F0F906E-00EE-4DC5-AF0E-A397CDB128B0}"/>
    <cellStyle name="Comma 2 19 2 2 2 4 2 2" xfId="52449" xr:uid="{14DFD8F1-1DD9-44D4-8275-4EDB7890E394}"/>
    <cellStyle name="Comma 2 19 2 2 2 4 3" xfId="27404" xr:uid="{096D6ED2-856E-4570-B940-3EA2D26C1FB3}"/>
    <cellStyle name="Comma 2 19 2 2 2 4 3 2" xfId="60155" xr:uid="{88E245B3-5C07-47D2-98C9-771098DBEB9A}"/>
    <cellStyle name="Comma 2 19 2 2 2 4 4" xfId="44744" xr:uid="{AC24BFB4-B7D5-4806-B3BD-688466ABB28C}"/>
    <cellStyle name="Comma 2 19 2 2 2 4 5" xfId="35108" xr:uid="{49603617-211E-4B46-9F7F-F15B95894F20}"/>
    <cellStyle name="Comma 2 19 2 2 2 5" xfId="6209" xr:uid="{B92972C1-AD1D-4A99-B806-58B093C2BCD9}"/>
    <cellStyle name="Comma 2 19 2 2 2 5 2" xfId="38961" xr:uid="{3EDEB16D-1E00-48DC-A0CB-6A449EFA735B}"/>
    <cellStyle name="Comma 2 19 2 2 2 6" xfId="13921" xr:uid="{BF637DA2-06AF-4B88-BEC5-A6DB75E8A737}"/>
    <cellStyle name="Comma 2 19 2 2 2 6 2" xfId="46673" xr:uid="{A23AD7A4-521F-44A5-BC17-A04204EE422E}"/>
    <cellStyle name="Comma 2 19 2 2 2 7" xfId="21628" xr:uid="{EA66E81B-CCC7-4F2C-88CF-0E33E91E8C09}"/>
    <cellStyle name="Comma 2 19 2 2 2 7 2" xfId="54379" xr:uid="{94DE8EE0-4F25-4343-B0D7-7671F8393961}"/>
    <cellStyle name="Comma 2 19 2 2 2 8" xfId="37034" xr:uid="{4D2C26DF-9C00-4122-9034-12FEC7832B4D}"/>
    <cellStyle name="Comma 2 19 2 2 2 9" xfId="29332" xr:uid="{F608F6BA-D77C-4133-BAFF-EAEDFC718CB7}"/>
    <cellStyle name="Comma 2 19 2 2 3" xfId="7299" xr:uid="{FA318D09-4618-400A-AA66-3C7FDF58265D}"/>
    <cellStyle name="Comma 2 19 2 2 3 2" xfId="15004" xr:uid="{4C3F0FCB-ACDD-43C2-B747-505F81BCD046}"/>
    <cellStyle name="Comma 2 19 2 2 3 2 2" xfId="47756" xr:uid="{905FF5F1-AA35-4E4A-96BA-5E24E839A1F6}"/>
    <cellStyle name="Comma 2 19 2 2 3 3" xfId="22711" xr:uid="{7EC34DF6-7B2D-4106-84A6-CC056FD0FFD5}"/>
    <cellStyle name="Comma 2 19 2 2 3 3 2" xfId="55462" xr:uid="{575031EF-D767-45A1-B143-3381BBEAECCA}"/>
    <cellStyle name="Comma 2 19 2 2 3 4" xfId="40051" xr:uid="{E79AC949-1F88-4A5B-851C-36A6AFAFF584}"/>
    <cellStyle name="Comma 2 19 2 2 3 5" xfId="30415" xr:uid="{F1E6577A-EE22-4262-9F81-582EE5418EDF}"/>
    <cellStyle name="Comma 2 19 2 2 4" xfId="9224" xr:uid="{63879D4A-AC1D-4B64-8AAF-CA92FC0403E3}"/>
    <cellStyle name="Comma 2 19 2 2 4 2" xfId="16929" xr:uid="{41DCC9C3-DD06-44C0-9920-3A5336894B27}"/>
    <cellStyle name="Comma 2 19 2 2 4 2 2" xfId="49681" xr:uid="{7C71F846-48D2-4D7A-826E-1069BF558ED0}"/>
    <cellStyle name="Comma 2 19 2 2 4 3" xfId="24636" xr:uid="{58AFA592-A0B6-47A8-AFF9-A76C0A8ECB99}"/>
    <cellStyle name="Comma 2 19 2 2 4 3 2" xfId="57387" xr:uid="{421F6D0D-5048-4E59-825E-1B6ADA874767}"/>
    <cellStyle name="Comma 2 19 2 2 4 4" xfId="41976" xr:uid="{CC3EAD44-A3A5-4F5D-A9D8-2E5F11936846}"/>
    <cellStyle name="Comma 2 19 2 2 4 5" xfId="32340" xr:uid="{4018C1CD-9C85-4AC0-8423-8DB987D1BAEA}"/>
    <cellStyle name="Comma 2 19 2 2 5" xfId="11151" xr:uid="{2E7A325F-7898-4193-B2CD-FA3D94927CDC}"/>
    <cellStyle name="Comma 2 19 2 2 5 2" xfId="18856" xr:uid="{E27E234B-86B2-4CB2-BA6F-513059BC8B87}"/>
    <cellStyle name="Comma 2 19 2 2 5 2 2" xfId="51608" xr:uid="{611794F3-BCC3-4630-8DCC-80414217315A}"/>
    <cellStyle name="Comma 2 19 2 2 5 3" xfId="26563" xr:uid="{7CDBF487-2B85-4724-AD38-9A433EC7FAC6}"/>
    <cellStyle name="Comma 2 19 2 2 5 3 2" xfId="59314" xr:uid="{EF5F544B-F1DE-401F-B727-C270F5B354ED}"/>
    <cellStyle name="Comma 2 19 2 2 5 4" xfId="43903" xr:uid="{D77462D4-B6C2-46AA-A65A-7346351036B8}"/>
    <cellStyle name="Comma 2 19 2 2 5 5" xfId="34267" xr:uid="{5942F7D9-AAF6-40C4-A5AA-B61168D607FF}"/>
    <cellStyle name="Comma 2 19 2 2 6" xfId="5368" xr:uid="{CE86875F-36D8-459B-8BB9-8D8E295478D8}"/>
    <cellStyle name="Comma 2 19 2 2 6 2" xfId="38120" xr:uid="{87DF8A39-821A-49F0-97EC-07D0511476E6}"/>
    <cellStyle name="Comma 2 19 2 2 7" xfId="13080" xr:uid="{3AE3D9C2-011E-43C5-83F4-D6690916947F}"/>
    <cellStyle name="Comma 2 19 2 2 7 2" xfId="45832" xr:uid="{06C12AAB-C2D7-4E1F-9732-68B83E8A5B13}"/>
    <cellStyle name="Comma 2 19 2 2 8" xfId="20787" xr:uid="{5847E5FA-6567-471F-964B-3CF4CE7A082A}"/>
    <cellStyle name="Comma 2 19 2 2 8 2" xfId="53538" xr:uid="{1D5FEE5B-E455-4144-96F3-031A5A9BC41C}"/>
    <cellStyle name="Comma 2 19 2 2 9" xfId="36193" xr:uid="{3B4CB489-934D-4F3E-B04D-59D15E3ACC29}"/>
    <cellStyle name="Comma 2 19 2 3" xfId="3827" xr:uid="{5A83315A-4747-410F-B6C3-2104A11159D3}"/>
    <cellStyle name="Comma 2 19 2 3 2" xfId="7695" xr:uid="{151AD61D-024E-4D29-8B46-DBDD7D6DDABD}"/>
    <cellStyle name="Comma 2 19 2 3 2 2" xfId="15400" xr:uid="{CA67EECB-395F-4595-A92F-671CDBE1BF58}"/>
    <cellStyle name="Comma 2 19 2 3 2 2 2" xfId="48152" xr:uid="{2D3F898C-B415-453D-8A02-90E37121A6D1}"/>
    <cellStyle name="Comma 2 19 2 3 2 3" xfId="23107" xr:uid="{376126D2-79B1-402B-BC0D-73B64ECEC68D}"/>
    <cellStyle name="Comma 2 19 2 3 2 3 2" xfId="55858" xr:uid="{FD3E7916-BEAF-4C8A-BBC1-FCC7915F21F5}"/>
    <cellStyle name="Comma 2 19 2 3 2 4" xfId="40447" xr:uid="{DF08C730-C264-4D55-85A6-56FD5A0608FB}"/>
    <cellStyle name="Comma 2 19 2 3 2 5" xfId="30811" xr:uid="{6E599695-BF72-449D-818C-79D5E3DCD446}"/>
    <cellStyle name="Comma 2 19 2 3 3" xfId="9620" xr:uid="{1D0963DD-EDFF-4CDC-B61D-D816F1F33DCF}"/>
    <cellStyle name="Comma 2 19 2 3 3 2" xfId="17325" xr:uid="{D0B3D293-CFF9-4055-A614-BE909C86CFC0}"/>
    <cellStyle name="Comma 2 19 2 3 3 2 2" xfId="50077" xr:uid="{BED3FE7A-5CA1-47DA-952B-6C1B5DDD4464}"/>
    <cellStyle name="Comma 2 19 2 3 3 3" xfId="25032" xr:uid="{D71FB2D5-88FC-485D-A68A-0E82353CF401}"/>
    <cellStyle name="Comma 2 19 2 3 3 3 2" xfId="57783" xr:uid="{41875A49-B9FF-4F2A-9D35-1D30BCEA4FCC}"/>
    <cellStyle name="Comma 2 19 2 3 3 4" xfId="42372" xr:uid="{D0300D51-E581-4BBD-8EA3-68A845E7EF07}"/>
    <cellStyle name="Comma 2 19 2 3 3 5" xfId="32736" xr:uid="{F086B4E2-E937-4A1B-BC66-D61B9A737971}"/>
    <cellStyle name="Comma 2 19 2 3 4" xfId="11547" xr:uid="{99D4A81C-D906-43BB-9C05-6D489EC95466}"/>
    <cellStyle name="Comma 2 19 2 3 4 2" xfId="19252" xr:uid="{AB585F92-8D57-4CFA-B7FD-B8D4284C84F3}"/>
    <cellStyle name="Comma 2 19 2 3 4 2 2" xfId="52004" xr:uid="{0E23BB2A-BFD0-4BC6-AE9E-5D14127B6BC4}"/>
    <cellStyle name="Comma 2 19 2 3 4 3" xfId="26959" xr:uid="{E3653D5F-FAA4-46A1-AFEE-4F89983FDE11}"/>
    <cellStyle name="Comma 2 19 2 3 4 3 2" xfId="59710" xr:uid="{E9DF2522-A1F3-444F-90D4-A80620E84240}"/>
    <cellStyle name="Comma 2 19 2 3 4 4" xfId="44299" xr:uid="{B20E870E-8F02-41E8-9018-E40F1AFD99DC}"/>
    <cellStyle name="Comma 2 19 2 3 4 5" xfId="34663" xr:uid="{344D13CC-CEFD-46ED-A2F4-F501B84967AC}"/>
    <cellStyle name="Comma 2 19 2 3 5" xfId="5764" xr:uid="{E6793314-3139-4FA6-B22D-E990E65F0CE4}"/>
    <cellStyle name="Comma 2 19 2 3 5 2" xfId="38516" xr:uid="{C907B2CB-AE17-46EE-A752-18AFD4DDAD0F}"/>
    <cellStyle name="Comma 2 19 2 3 6" xfId="13476" xr:uid="{9345FA65-7CEA-45FA-93D8-7B2F30366D7C}"/>
    <cellStyle name="Comma 2 19 2 3 6 2" xfId="46228" xr:uid="{C4E2B761-23C4-439B-9D22-D333B01A1EC8}"/>
    <cellStyle name="Comma 2 19 2 3 7" xfId="21183" xr:uid="{EBB920BB-941D-4142-A438-494699F9CDED}"/>
    <cellStyle name="Comma 2 19 2 3 7 2" xfId="53934" xr:uid="{5D5751D2-D98B-439D-AD85-104F70649874}"/>
    <cellStyle name="Comma 2 19 2 3 8" xfId="36589" xr:uid="{56450270-A0F4-4E97-B0F1-F1CC0FFCC641}"/>
    <cellStyle name="Comma 2 19 2 3 9" xfId="28887" xr:uid="{D85962C0-0FEC-4B64-B94E-EC4B6621ADBC}"/>
    <cellStyle name="Comma 2 19 2 4" xfId="6938" xr:uid="{5D7948EE-B1A6-406E-B9A4-608D2492A0FF}"/>
    <cellStyle name="Comma 2 19 2 4 2" xfId="14646" xr:uid="{BDA61D23-193C-4BAF-97CB-B174452042C9}"/>
    <cellStyle name="Comma 2 19 2 4 2 2" xfId="47398" xr:uid="{BF51DC5B-5EAD-4E5B-A800-715A1A73624A}"/>
    <cellStyle name="Comma 2 19 2 4 3" xfId="22353" xr:uid="{BFE2701E-70C7-4E66-B974-2A08C710511A}"/>
    <cellStyle name="Comma 2 19 2 4 3 2" xfId="55104" xr:uid="{ED3D9EE4-4633-4326-B64C-ED42D84FFB83}"/>
    <cellStyle name="Comma 2 19 2 4 4" xfId="39690" xr:uid="{2FA94523-22CB-4E4C-A621-35944253A682}"/>
    <cellStyle name="Comma 2 19 2 4 5" xfId="30057" xr:uid="{1B1E0190-5D5F-4E13-A5ED-35D129E6E245}"/>
    <cellStyle name="Comma 2 19 2 5" xfId="8865" xr:uid="{913A34BF-BB43-478B-A69B-30B1B26B5AF0}"/>
    <cellStyle name="Comma 2 19 2 5 2" xfId="16570" xr:uid="{A315CB57-CF7E-4533-908F-35ADEF5626CF}"/>
    <cellStyle name="Comma 2 19 2 5 2 2" xfId="49322" xr:uid="{EA86AE46-0A26-463B-B6B6-9FAA7B356F9D}"/>
    <cellStyle name="Comma 2 19 2 5 3" xfId="24277" xr:uid="{C73709F9-5A65-4183-B3E7-BEDFFA23000D}"/>
    <cellStyle name="Comma 2 19 2 5 3 2" xfId="57028" xr:uid="{3F6BF2B3-6B33-4D6C-BFC3-1D6273F42BAE}"/>
    <cellStyle name="Comma 2 19 2 5 4" xfId="41617" xr:uid="{C225BBBA-330F-4EE2-87E5-715FD1ED258A}"/>
    <cellStyle name="Comma 2 19 2 5 5" xfId="31981" xr:uid="{CA9ED20A-6DE7-4CE7-B0A5-075829D97A81}"/>
    <cellStyle name="Comma 2 19 2 6" xfId="10791" xr:uid="{864F40A4-4F47-4D30-ACC4-6ED8900EFDE0}"/>
    <cellStyle name="Comma 2 19 2 6 2" xfId="18496" xr:uid="{CC53484B-6DE4-4425-943E-301F8C09744D}"/>
    <cellStyle name="Comma 2 19 2 6 2 2" xfId="51248" xr:uid="{25CF05A2-8203-4D48-B9A7-F10D311226F9}"/>
    <cellStyle name="Comma 2 19 2 6 3" xfId="26203" xr:uid="{5698929F-4B0C-45ED-BBFD-BBC47002161F}"/>
    <cellStyle name="Comma 2 19 2 6 3 2" xfId="58954" xr:uid="{883EC683-C477-45DE-918F-DAB7D873B25D}"/>
    <cellStyle name="Comma 2 19 2 6 4" xfId="43543" xr:uid="{B8D83A9D-BC3A-4CB8-9C86-9E8AE98BFFA1}"/>
    <cellStyle name="Comma 2 19 2 6 5" xfId="33907" xr:uid="{EDC27799-C51F-4A8C-8885-FC3F3008EE97}"/>
    <cellStyle name="Comma 2 19 2 7" xfId="5009" xr:uid="{CA2ABA7A-8217-451E-930C-8D10C24A618D}"/>
    <cellStyle name="Comma 2 19 2 7 2" xfId="37761" xr:uid="{FAB1EB04-879C-47CD-B469-90F985843750}"/>
    <cellStyle name="Comma 2 19 2 8" xfId="12721" xr:uid="{40CDB84A-FB33-45DE-B29B-6B81F4C129D5}"/>
    <cellStyle name="Comma 2 19 2 8 2" xfId="45473" xr:uid="{CBE6FA9C-5A32-4F73-B13E-281D06B96523}"/>
    <cellStyle name="Comma 2 19 2 9" xfId="20429" xr:uid="{F11A3F71-9C66-465D-A83E-41AE4F81740B}"/>
    <cellStyle name="Comma 2 19 2 9 2" xfId="53180" xr:uid="{F4CA3523-571A-4D37-B817-464B1E300D79}"/>
    <cellStyle name="Comma 2 19 3" xfId="802" xr:uid="{4F6774A2-F7DC-4B53-87DB-3C8DBDD32CC8}"/>
    <cellStyle name="Comma 2 19 3 10" xfId="35836" xr:uid="{2AA5A499-617E-4A5A-977F-75C11B375767}"/>
    <cellStyle name="Comma 2 19 3 11" xfId="28134" xr:uid="{BFCA5658-41A6-4904-850B-34A43EBD87D3}"/>
    <cellStyle name="Comma 2 19 3 12" xfId="3024" xr:uid="{EC3326AB-139F-4FF6-8768-0C5C93395206}"/>
    <cellStyle name="Comma 2 19 3 13" xfId="60607" xr:uid="{64292F1C-D48E-44EF-97A8-91FAC1F6A5A8}"/>
    <cellStyle name="Comma 2 19 3 2" xfId="2307" xr:uid="{7A8C03A9-AB97-4857-9BE0-327627C245A1}"/>
    <cellStyle name="Comma 2 19 3 2 10" xfId="28492" xr:uid="{A0E9B163-7FF9-49A2-8D38-26DD7659CA1C}"/>
    <cellStyle name="Comma 2 19 3 2 11" xfId="3432" xr:uid="{219C5451-9D9E-4BCE-BC2B-C0E3D5501EB4}"/>
    <cellStyle name="Comma 2 19 3 2 12" xfId="61324" xr:uid="{4B172829-3AE0-4D7B-994F-A6333DA10EE6}"/>
    <cellStyle name="Comma 2 19 3 2 2" xfId="4278" xr:uid="{3D6215FC-8010-44E0-B4C8-E86D568A9B41}"/>
    <cellStyle name="Comma 2 19 3 2 2 2" xfId="8141" xr:uid="{7994620C-39EB-43BF-954A-74F934C3A634}"/>
    <cellStyle name="Comma 2 19 3 2 2 2 2" xfId="15846" xr:uid="{04E1C7A8-076F-4410-8221-1C81889C4DC9}"/>
    <cellStyle name="Comma 2 19 3 2 2 2 2 2" xfId="48598" xr:uid="{D9090D65-DE9D-4B33-A892-A64E07BFF0AE}"/>
    <cellStyle name="Comma 2 19 3 2 2 2 3" xfId="23553" xr:uid="{B34697EB-A65A-4224-829E-4D2342651D10}"/>
    <cellStyle name="Comma 2 19 3 2 2 2 3 2" xfId="56304" xr:uid="{3784DE32-35BB-4C07-93A4-EFF65A743EF6}"/>
    <cellStyle name="Comma 2 19 3 2 2 2 4" xfId="40893" xr:uid="{784B7028-09AB-46F6-A6AE-36D0BBC4C777}"/>
    <cellStyle name="Comma 2 19 3 2 2 2 5" xfId="31257" xr:uid="{36C5BDA0-B3BF-4CF7-9DCD-3CA2D4C900A3}"/>
    <cellStyle name="Comma 2 19 3 2 2 3" xfId="10066" xr:uid="{69C5D873-C341-47E0-B548-B304AD0CCC46}"/>
    <cellStyle name="Comma 2 19 3 2 2 3 2" xfId="17771" xr:uid="{25D999B2-9821-426B-80B2-D1B9A9268E56}"/>
    <cellStyle name="Comma 2 19 3 2 2 3 2 2" xfId="50523" xr:uid="{FCE8648D-85D2-4BA1-9AD4-D6C887D15C12}"/>
    <cellStyle name="Comma 2 19 3 2 2 3 3" xfId="25478" xr:uid="{82AFAB4A-B481-43F1-A9D5-8BD5B02CE985}"/>
    <cellStyle name="Comma 2 19 3 2 2 3 3 2" xfId="58229" xr:uid="{79740F89-0522-4A2C-8B41-838996DF1FC1}"/>
    <cellStyle name="Comma 2 19 3 2 2 3 4" xfId="42818" xr:uid="{832A8B9C-2E46-4F49-AF6E-BEF6B6BCF287}"/>
    <cellStyle name="Comma 2 19 3 2 2 3 5" xfId="33182" xr:uid="{C5925C7B-3E74-4E3A-AC6D-BDAEE1EDD913}"/>
    <cellStyle name="Comma 2 19 3 2 2 4" xfId="11993" xr:uid="{4C93C3B4-2DFA-4461-95EF-F03962E98F34}"/>
    <cellStyle name="Comma 2 19 3 2 2 4 2" xfId="19698" xr:uid="{895B7AB3-A20A-4E68-8C0A-2EAFA4E7FA90}"/>
    <cellStyle name="Comma 2 19 3 2 2 4 2 2" xfId="52450" xr:uid="{902945BD-4DAF-4455-8111-30608DC1610F}"/>
    <cellStyle name="Comma 2 19 3 2 2 4 3" xfId="27405" xr:uid="{8C32B449-9BD3-4D16-8356-7F2E91231716}"/>
    <cellStyle name="Comma 2 19 3 2 2 4 3 2" xfId="60156" xr:uid="{B957AC9B-38C1-475D-88C5-0F4660659491}"/>
    <cellStyle name="Comma 2 19 3 2 2 4 4" xfId="44745" xr:uid="{FA1595AD-9300-46C1-86C7-F0F7BB7524D9}"/>
    <cellStyle name="Comma 2 19 3 2 2 4 5" xfId="35109" xr:uid="{41265888-4178-4829-81C0-F2D40F6DA94F}"/>
    <cellStyle name="Comma 2 19 3 2 2 5" xfId="6210" xr:uid="{324CC996-03B2-4B00-95BB-4E536D864F0E}"/>
    <cellStyle name="Comma 2 19 3 2 2 5 2" xfId="38962" xr:uid="{0CC3EBF8-8273-4D43-BB1E-8FBD6CD0C991}"/>
    <cellStyle name="Comma 2 19 3 2 2 6" xfId="13922" xr:uid="{0FE83C7A-CC11-47D3-A79B-9860702E14EB}"/>
    <cellStyle name="Comma 2 19 3 2 2 6 2" xfId="46674" xr:uid="{31555126-BDE9-4C20-85C6-71FFF984CBD0}"/>
    <cellStyle name="Comma 2 19 3 2 2 7" xfId="21629" xr:uid="{53D295B8-368D-40F8-909D-BBC65C63897C}"/>
    <cellStyle name="Comma 2 19 3 2 2 7 2" xfId="54380" xr:uid="{FB1668F4-201F-4DA7-9FD2-F8020457935B}"/>
    <cellStyle name="Comma 2 19 3 2 2 8" xfId="37035" xr:uid="{15FFCCF6-0763-43C3-913E-4C671C6E60B4}"/>
    <cellStyle name="Comma 2 19 3 2 2 9" xfId="29333" xr:uid="{6DC24732-B900-4C61-BFAD-C22FDBE9EA12}"/>
    <cellStyle name="Comma 2 19 3 2 3" xfId="7300" xr:uid="{8A30CECC-9100-4BDE-8457-D2596D448BDD}"/>
    <cellStyle name="Comma 2 19 3 2 3 2" xfId="15005" xr:uid="{AFC6F713-28EC-40E1-8127-7FF0878D6B87}"/>
    <cellStyle name="Comma 2 19 3 2 3 2 2" xfId="47757" xr:uid="{658B29E2-62B4-41B2-8BFF-1F4944FED8C2}"/>
    <cellStyle name="Comma 2 19 3 2 3 3" xfId="22712" xr:uid="{32F27E38-355C-4D96-9116-CD743ADAAA6C}"/>
    <cellStyle name="Comma 2 19 3 2 3 3 2" xfId="55463" xr:uid="{7DADCB58-8BB9-4D3F-B8F7-7C6FFD9C28C3}"/>
    <cellStyle name="Comma 2 19 3 2 3 4" xfId="40052" xr:uid="{ECE49D3A-0112-4DD9-8D1C-2C8A48ADBE53}"/>
    <cellStyle name="Comma 2 19 3 2 3 5" xfId="30416" xr:uid="{54669469-C1A1-4D05-ABDC-C36505871BE6}"/>
    <cellStyle name="Comma 2 19 3 2 4" xfId="9225" xr:uid="{727DD347-7D2D-4CDC-8D34-6450F628705D}"/>
    <cellStyle name="Comma 2 19 3 2 4 2" xfId="16930" xr:uid="{95D5AEAD-B205-44E4-BC61-D6D49DEE0F32}"/>
    <cellStyle name="Comma 2 19 3 2 4 2 2" xfId="49682" xr:uid="{16E5FA85-81BC-4AC8-B444-284D03617D6F}"/>
    <cellStyle name="Comma 2 19 3 2 4 3" xfId="24637" xr:uid="{8F8F612C-1AB0-4C67-84F6-B94870A2209F}"/>
    <cellStyle name="Comma 2 19 3 2 4 3 2" xfId="57388" xr:uid="{7C7D40E9-B992-49AF-AEA4-CE4D0E067113}"/>
    <cellStyle name="Comma 2 19 3 2 4 4" xfId="41977" xr:uid="{0B19875D-7980-4FB5-8F6B-B595518A2AF8}"/>
    <cellStyle name="Comma 2 19 3 2 4 5" xfId="32341" xr:uid="{B742859E-239C-4B2A-BA0C-C353959F7822}"/>
    <cellStyle name="Comma 2 19 3 2 5" xfId="11152" xr:uid="{77FFE204-5824-460E-B41E-B802FB7AAE56}"/>
    <cellStyle name="Comma 2 19 3 2 5 2" xfId="18857" xr:uid="{1B19738F-A0F3-40AB-AE8E-4B85973317BA}"/>
    <cellStyle name="Comma 2 19 3 2 5 2 2" xfId="51609" xr:uid="{9BF2D70F-4FE8-450A-8CA1-03A32672A02C}"/>
    <cellStyle name="Comma 2 19 3 2 5 3" xfId="26564" xr:uid="{0D94E6A5-4350-4223-ACE4-261CF4495F3D}"/>
    <cellStyle name="Comma 2 19 3 2 5 3 2" xfId="59315" xr:uid="{AFE4CDFF-FB73-46C7-A4CF-76BC5DF5971B}"/>
    <cellStyle name="Comma 2 19 3 2 5 4" xfId="43904" xr:uid="{33E68F8C-C298-46CF-844C-4274A11F24D8}"/>
    <cellStyle name="Comma 2 19 3 2 5 5" xfId="34268" xr:uid="{AE386EDC-03F2-4CCB-8BD6-D9E8AB488311}"/>
    <cellStyle name="Comma 2 19 3 2 6" xfId="5369" xr:uid="{6CCC4FE2-9C41-4316-B5F2-8178B78B7104}"/>
    <cellStyle name="Comma 2 19 3 2 6 2" xfId="38121" xr:uid="{88193ED3-F7A5-4156-8C60-07626AA19268}"/>
    <cellStyle name="Comma 2 19 3 2 7" xfId="13081" xr:uid="{67403DE5-EA71-4CBB-A8C3-7F4A151B4AD1}"/>
    <cellStyle name="Comma 2 19 3 2 7 2" xfId="45833" xr:uid="{98A039C4-6E79-4042-B019-408351DC3DF0}"/>
    <cellStyle name="Comma 2 19 3 2 8" xfId="20788" xr:uid="{07861DAF-C255-46F3-81F6-A9FCEFD0E0E4}"/>
    <cellStyle name="Comma 2 19 3 2 8 2" xfId="53539" xr:uid="{F0529BD4-068C-47D2-BC4C-D04E61660031}"/>
    <cellStyle name="Comma 2 19 3 2 9" xfId="36194" xr:uid="{615B1DF2-212F-4BBC-AE2A-9A86E806EA19}"/>
    <cellStyle name="Comma 2 19 3 3" xfId="3828" xr:uid="{AFC55909-B5B2-4F7F-B844-BF9CD0F2E18A}"/>
    <cellStyle name="Comma 2 19 3 3 2" xfId="7696" xr:uid="{B1C6098E-E70C-4B7B-B524-A1A784F339F0}"/>
    <cellStyle name="Comma 2 19 3 3 2 2" xfId="15401" xr:uid="{C53072C3-FCC8-4A9A-9196-FADBAFF22979}"/>
    <cellStyle name="Comma 2 19 3 3 2 2 2" xfId="48153" xr:uid="{895904D7-8322-43FC-AAAC-CF937B465D2E}"/>
    <cellStyle name="Comma 2 19 3 3 2 3" xfId="23108" xr:uid="{BF5A1986-C484-4374-98A9-6706FBED0DD5}"/>
    <cellStyle name="Comma 2 19 3 3 2 3 2" xfId="55859" xr:uid="{C7D86DEB-2CDE-4575-9699-982D4C72AF8C}"/>
    <cellStyle name="Comma 2 19 3 3 2 4" xfId="40448" xr:uid="{2E335B7C-6DBD-4C52-9CAF-2249FBA699F3}"/>
    <cellStyle name="Comma 2 19 3 3 2 5" xfId="30812" xr:uid="{AD6D98DF-1C25-4C23-86EB-D9EFD8A355D7}"/>
    <cellStyle name="Comma 2 19 3 3 3" xfId="9621" xr:uid="{9B457B77-2792-449A-B66D-B02D1075D0F4}"/>
    <cellStyle name="Comma 2 19 3 3 3 2" xfId="17326" xr:uid="{C7F1E1D6-228B-412A-AE4F-E1EE5CF160FE}"/>
    <cellStyle name="Comma 2 19 3 3 3 2 2" xfId="50078" xr:uid="{8291B24D-E11A-44DD-852E-46E0B02B9776}"/>
    <cellStyle name="Comma 2 19 3 3 3 3" xfId="25033" xr:uid="{2C062328-C018-42CE-B459-0C3A0F123ACF}"/>
    <cellStyle name="Comma 2 19 3 3 3 3 2" xfId="57784" xr:uid="{F189B41F-0D0D-4E24-855F-F9996A79C164}"/>
    <cellStyle name="Comma 2 19 3 3 3 4" xfId="42373" xr:uid="{929BB5FB-86FE-4853-ACF5-4B9456AE7763}"/>
    <cellStyle name="Comma 2 19 3 3 3 5" xfId="32737" xr:uid="{546E8863-F2C6-469D-AE95-92F0E2D639B7}"/>
    <cellStyle name="Comma 2 19 3 3 4" xfId="11548" xr:uid="{31E7E329-AE52-4436-906D-8D3E268A8A5A}"/>
    <cellStyle name="Comma 2 19 3 3 4 2" xfId="19253" xr:uid="{7A7C7CD5-7094-49A6-B57B-70DE0ECA95A4}"/>
    <cellStyle name="Comma 2 19 3 3 4 2 2" xfId="52005" xr:uid="{E157B30E-A6CF-42AF-9697-862973D947AD}"/>
    <cellStyle name="Comma 2 19 3 3 4 3" xfId="26960" xr:uid="{80479606-77B7-4C94-B536-89AA88172AA6}"/>
    <cellStyle name="Comma 2 19 3 3 4 3 2" xfId="59711" xr:uid="{BE235A14-2954-4D99-B040-48DA54123644}"/>
    <cellStyle name="Comma 2 19 3 3 4 4" xfId="44300" xr:uid="{6E30397D-70BE-41F6-BBF2-511258522093}"/>
    <cellStyle name="Comma 2 19 3 3 4 5" xfId="34664" xr:uid="{58B42E11-831C-4423-B09A-1611C739D3CE}"/>
    <cellStyle name="Comma 2 19 3 3 5" xfId="5765" xr:uid="{9ABB3EF7-531D-4FDA-B16C-F4A464535171}"/>
    <cellStyle name="Comma 2 19 3 3 5 2" xfId="38517" xr:uid="{0CD75614-F9DF-41F9-8974-0448E454F7F0}"/>
    <cellStyle name="Comma 2 19 3 3 6" xfId="13477" xr:uid="{73EBE5CC-3889-4610-98E9-3F5426255134}"/>
    <cellStyle name="Comma 2 19 3 3 6 2" xfId="46229" xr:uid="{D3077228-49EF-41E4-8FE6-E3BC782694E7}"/>
    <cellStyle name="Comma 2 19 3 3 7" xfId="21184" xr:uid="{BB011A9C-CC0C-4939-8152-7A7F7C5D40EA}"/>
    <cellStyle name="Comma 2 19 3 3 7 2" xfId="53935" xr:uid="{FBA13D8B-5420-4C99-9B1B-C374BD97E1C3}"/>
    <cellStyle name="Comma 2 19 3 3 8" xfId="36590" xr:uid="{4F4213EB-CCBD-4B00-9393-784FFE5BABFF}"/>
    <cellStyle name="Comma 2 19 3 3 9" xfId="28888" xr:uid="{1833D638-CDB6-42A3-A958-22685BF33C02}"/>
    <cellStyle name="Comma 2 19 3 4" xfId="6939" xr:uid="{7187FC47-907B-439F-B8A5-A829211EAED8}"/>
    <cellStyle name="Comma 2 19 3 4 2" xfId="14647" xr:uid="{1A8637A1-274D-4832-80F3-24DC6215C786}"/>
    <cellStyle name="Comma 2 19 3 4 2 2" xfId="47399" xr:uid="{7B9B9EC4-8B95-4BC4-98D3-45270BA8B21F}"/>
    <cellStyle name="Comma 2 19 3 4 3" xfId="22354" xr:uid="{2674F16F-68B4-4B5E-9910-3775DDCE54A6}"/>
    <cellStyle name="Comma 2 19 3 4 3 2" xfId="55105" xr:uid="{E1E37C17-98B6-4F62-902A-EE926DDEBF9A}"/>
    <cellStyle name="Comma 2 19 3 4 4" xfId="39691" xr:uid="{3737F341-3520-4B18-A481-3E2D178FD518}"/>
    <cellStyle name="Comma 2 19 3 4 5" xfId="30058" xr:uid="{40A86EAF-66FE-4AEC-8FD6-AC23285799C2}"/>
    <cellStyle name="Comma 2 19 3 5" xfId="8866" xr:uid="{37944A41-6F48-46A6-85DB-8FB7EE4778E7}"/>
    <cellStyle name="Comma 2 19 3 5 2" xfId="16571" xr:uid="{51917934-051D-4C2A-BDB1-38DC6B6CCEDC}"/>
    <cellStyle name="Comma 2 19 3 5 2 2" xfId="49323" xr:uid="{92CA6AD0-7082-4E4C-A8DA-2AF1ACF8B1A9}"/>
    <cellStyle name="Comma 2 19 3 5 3" xfId="24278" xr:uid="{3F2CB6A3-815A-40A3-9754-C9D11543F392}"/>
    <cellStyle name="Comma 2 19 3 5 3 2" xfId="57029" xr:uid="{4D31527F-6ADE-4D8A-B23B-2E2B69074533}"/>
    <cellStyle name="Comma 2 19 3 5 4" xfId="41618" xr:uid="{9A0E1BCE-59A2-4A9D-8807-1E87EB228729}"/>
    <cellStyle name="Comma 2 19 3 5 5" xfId="31982" xr:uid="{7DBDAF62-A573-4A46-BC88-5CA87F82B907}"/>
    <cellStyle name="Comma 2 19 3 6" xfId="10792" xr:uid="{8C5C7390-E8A7-46D2-B4BC-275DDA8DC3F9}"/>
    <cellStyle name="Comma 2 19 3 6 2" xfId="18497" xr:uid="{1AC77221-4E72-4811-9738-1AEFB8B39CDD}"/>
    <cellStyle name="Comma 2 19 3 6 2 2" xfId="51249" xr:uid="{B4CD4748-4732-476D-B65D-9778C73F3412}"/>
    <cellStyle name="Comma 2 19 3 6 3" xfId="26204" xr:uid="{8176C48E-D85E-4CE2-BFA3-E96611FE9A6E}"/>
    <cellStyle name="Comma 2 19 3 6 3 2" xfId="58955" xr:uid="{D1E4803C-44A6-4251-AA47-491F6194F718}"/>
    <cellStyle name="Comma 2 19 3 6 4" xfId="43544" xr:uid="{0991E873-B93B-4735-AC0A-33AEBFFA32BC}"/>
    <cellStyle name="Comma 2 19 3 6 5" xfId="33908" xr:uid="{1614B071-9706-4840-86B0-5A3EFCFEA981}"/>
    <cellStyle name="Comma 2 19 3 7" xfId="5010" xr:uid="{B9A5148B-FA11-4D45-9079-0909E9031A13}"/>
    <cellStyle name="Comma 2 19 3 7 2" xfId="37762" xr:uid="{BC960666-304E-4F15-AD6C-9687A4E62812}"/>
    <cellStyle name="Comma 2 19 3 8" xfId="12722" xr:uid="{0B289707-76D4-4609-9DE6-583DFC0896A6}"/>
    <cellStyle name="Comma 2 19 3 8 2" xfId="45474" xr:uid="{3CB1992E-F518-40FB-9609-904F6C6D940B}"/>
    <cellStyle name="Comma 2 19 3 9" xfId="20430" xr:uid="{3CADEA90-C688-46AB-BD55-7591D8DDD377}"/>
    <cellStyle name="Comma 2 19 3 9 2" xfId="53181" xr:uid="{1C8E90A7-2A35-4CAC-904D-35B2E7607488}"/>
    <cellStyle name="Comma 2 19 4" xfId="2305" xr:uid="{2C212FAB-FE3F-47E6-87C3-4011161EE0F5}"/>
    <cellStyle name="Comma 2 19 4 10" xfId="28490" xr:uid="{FB42AA92-0396-4738-BA31-DBDFA5115902}"/>
    <cellStyle name="Comma 2 19 4 11" xfId="3430" xr:uid="{34424552-29BC-481B-8A28-742C07C8381E}"/>
    <cellStyle name="Comma 2 19 4 12" xfId="61322" xr:uid="{67FD36E1-E8C7-4393-B442-8E3DAF6869B7}"/>
    <cellStyle name="Comma 2 19 4 2" xfId="4276" xr:uid="{088B6376-E5ED-4299-9F69-B6FC1C8BCC07}"/>
    <cellStyle name="Comma 2 19 4 2 2" xfId="8139" xr:uid="{26C6176E-F5B8-4BD1-A0C3-10741D4CCA8E}"/>
    <cellStyle name="Comma 2 19 4 2 2 2" xfId="15844" xr:uid="{DDA5AD6A-D79A-4FD7-ACE0-75E90F41DBD7}"/>
    <cellStyle name="Comma 2 19 4 2 2 2 2" xfId="48596" xr:uid="{8E3793EE-5092-409F-849A-EC917A064FB3}"/>
    <cellStyle name="Comma 2 19 4 2 2 3" xfId="23551" xr:uid="{518BC223-B15D-4A43-8285-AB168B07D688}"/>
    <cellStyle name="Comma 2 19 4 2 2 3 2" xfId="56302" xr:uid="{48B510FF-2D6C-4373-B8DC-7C2EEA0884FE}"/>
    <cellStyle name="Comma 2 19 4 2 2 4" xfId="40891" xr:uid="{75CBA637-322A-4662-934F-DC1A54909071}"/>
    <cellStyle name="Comma 2 19 4 2 2 5" xfId="31255" xr:uid="{EB0C9578-06E7-4701-BEA4-175E3D1984D7}"/>
    <cellStyle name="Comma 2 19 4 2 3" xfId="10064" xr:uid="{5CF111F3-FCE1-4CE2-A013-3500BB544BCE}"/>
    <cellStyle name="Comma 2 19 4 2 3 2" xfId="17769" xr:uid="{925A0AA8-D296-40CC-A028-A897F328346F}"/>
    <cellStyle name="Comma 2 19 4 2 3 2 2" xfId="50521" xr:uid="{0DBB26C9-7148-4DCF-AEEB-7384E351B494}"/>
    <cellStyle name="Comma 2 19 4 2 3 3" xfId="25476" xr:uid="{A1F2A513-1D34-4261-882C-4211D3F837E8}"/>
    <cellStyle name="Comma 2 19 4 2 3 3 2" xfId="58227" xr:uid="{3E73F132-6D14-4CCB-920A-1EF247A0AB60}"/>
    <cellStyle name="Comma 2 19 4 2 3 4" xfId="42816" xr:uid="{0E6C31CB-2D95-4268-A692-CE4FFA3D9E52}"/>
    <cellStyle name="Comma 2 19 4 2 3 5" xfId="33180" xr:uid="{B474D810-3942-4C57-8FDE-05434847E9F9}"/>
    <cellStyle name="Comma 2 19 4 2 4" xfId="11991" xr:uid="{5EE4AC41-346F-44C8-A256-AB23D135613B}"/>
    <cellStyle name="Comma 2 19 4 2 4 2" xfId="19696" xr:uid="{2F831E3E-0356-4E88-AFB8-5FF3455F378A}"/>
    <cellStyle name="Comma 2 19 4 2 4 2 2" xfId="52448" xr:uid="{A8A2B5BF-5104-4580-A0CD-400F9653186A}"/>
    <cellStyle name="Comma 2 19 4 2 4 3" xfId="27403" xr:uid="{341449A5-1A61-44D0-82D0-71B1BAD1F0A4}"/>
    <cellStyle name="Comma 2 19 4 2 4 3 2" xfId="60154" xr:uid="{6DC4A176-F21C-4911-9CC5-78CEBED9EEFF}"/>
    <cellStyle name="Comma 2 19 4 2 4 4" xfId="44743" xr:uid="{F0B511D9-6CB1-4C66-950C-D8F45214D2BE}"/>
    <cellStyle name="Comma 2 19 4 2 4 5" xfId="35107" xr:uid="{AB51B93C-F628-43EF-A338-59741F32BF82}"/>
    <cellStyle name="Comma 2 19 4 2 5" xfId="6208" xr:uid="{2EED340F-0519-4D0F-8E4E-804544C35FDF}"/>
    <cellStyle name="Comma 2 19 4 2 5 2" xfId="38960" xr:uid="{B4160AE4-5722-4836-A2FF-949B462D007F}"/>
    <cellStyle name="Comma 2 19 4 2 6" xfId="13920" xr:uid="{FEDD7CE1-982F-44A8-8542-D90868A5663E}"/>
    <cellStyle name="Comma 2 19 4 2 6 2" xfId="46672" xr:uid="{2F5C3C42-4A4A-4673-A1E4-2D29F412DBE9}"/>
    <cellStyle name="Comma 2 19 4 2 7" xfId="21627" xr:uid="{576F4C10-B304-47DE-AFA1-E6AAFD410DBD}"/>
    <cellStyle name="Comma 2 19 4 2 7 2" xfId="54378" xr:uid="{076822B4-6D43-4B7A-8AA6-7A3B76EE5D2E}"/>
    <cellStyle name="Comma 2 19 4 2 8" xfId="37033" xr:uid="{1B690237-4444-4ECE-91B1-D2565BA23241}"/>
    <cellStyle name="Comma 2 19 4 2 9" xfId="29331" xr:uid="{5DE29CD3-C0C5-46E5-AA03-311ED4B01B8E}"/>
    <cellStyle name="Comma 2 19 4 3" xfId="7298" xr:uid="{DEAC80C3-0B12-4541-A33A-8A5E9B0515FD}"/>
    <cellStyle name="Comma 2 19 4 3 2" xfId="15003" xr:uid="{2E8798C1-FBF5-47D0-ADA6-F6747A8FA41F}"/>
    <cellStyle name="Comma 2 19 4 3 2 2" xfId="47755" xr:uid="{DADE4724-EF22-4D7E-ABBF-A10807D848B8}"/>
    <cellStyle name="Comma 2 19 4 3 3" xfId="22710" xr:uid="{6A78F3E2-3015-4669-9C24-9B47EC637704}"/>
    <cellStyle name="Comma 2 19 4 3 3 2" xfId="55461" xr:uid="{C782293E-044D-4A7E-8929-64A67BFE7F1B}"/>
    <cellStyle name="Comma 2 19 4 3 4" xfId="40050" xr:uid="{788AB4C3-8B8B-46BD-973C-D3BF73849639}"/>
    <cellStyle name="Comma 2 19 4 3 5" xfId="30414" xr:uid="{4660A3F0-CD1F-4231-B080-6F4E43E3F216}"/>
    <cellStyle name="Comma 2 19 4 4" xfId="9223" xr:uid="{03A33944-1794-42BA-8363-F061DF45BD4A}"/>
    <cellStyle name="Comma 2 19 4 4 2" xfId="16928" xr:uid="{6C9CEFE3-0ACE-4390-A35E-AAD3DCA32343}"/>
    <cellStyle name="Comma 2 19 4 4 2 2" xfId="49680" xr:uid="{BA01C502-7628-4478-86BE-C5BEB6F22946}"/>
    <cellStyle name="Comma 2 19 4 4 3" xfId="24635" xr:uid="{DA551174-0600-4053-A2B1-AB0D791F055E}"/>
    <cellStyle name="Comma 2 19 4 4 3 2" xfId="57386" xr:uid="{719C9782-FD8E-44E7-8067-3A92A5EC3FEF}"/>
    <cellStyle name="Comma 2 19 4 4 4" xfId="41975" xr:uid="{3B46D635-AEB9-4164-8EFB-55685044E396}"/>
    <cellStyle name="Comma 2 19 4 4 5" xfId="32339" xr:uid="{679E46E1-D290-41A2-BFC8-DCA419590C49}"/>
    <cellStyle name="Comma 2 19 4 5" xfId="11150" xr:uid="{E1CB8E39-19A6-4DB7-8D4B-7803A4A7CBC1}"/>
    <cellStyle name="Comma 2 19 4 5 2" xfId="18855" xr:uid="{AD90E1CA-1FFF-487A-8EF9-509D73D8755A}"/>
    <cellStyle name="Comma 2 19 4 5 2 2" xfId="51607" xr:uid="{AD3F52B6-EFB3-4A62-B555-38E7BE86AB18}"/>
    <cellStyle name="Comma 2 19 4 5 3" xfId="26562" xr:uid="{46057026-27C5-4BEC-B1EF-1670AAEFDAF5}"/>
    <cellStyle name="Comma 2 19 4 5 3 2" xfId="59313" xr:uid="{6D885ACE-4A1A-4497-A362-CF138A20D9CD}"/>
    <cellStyle name="Comma 2 19 4 5 4" xfId="43902" xr:uid="{5D090F6F-8DB7-475F-B87A-44CF289FC5F7}"/>
    <cellStyle name="Comma 2 19 4 5 5" xfId="34266" xr:uid="{E29E7AE4-9DAF-46E5-AE2B-94090AA5944C}"/>
    <cellStyle name="Comma 2 19 4 6" xfId="5367" xr:uid="{AE4CFA42-3E93-40A2-8F4F-68659AD750C4}"/>
    <cellStyle name="Comma 2 19 4 6 2" xfId="38119" xr:uid="{B7D48A99-411B-44EB-95E5-7D61EF01A1AE}"/>
    <cellStyle name="Comma 2 19 4 7" xfId="13079" xr:uid="{536C7073-11E6-4C63-91C6-9C25F7E03BCB}"/>
    <cellStyle name="Comma 2 19 4 7 2" xfId="45831" xr:uid="{0A781F76-9EA6-4918-80B7-33BAA0A65A12}"/>
    <cellStyle name="Comma 2 19 4 8" xfId="20786" xr:uid="{EF84873C-A3C7-4E89-A28C-5B2603274EB8}"/>
    <cellStyle name="Comma 2 19 4 8 2" xfId="53537" xr:uid="{14F472B0-D979-4717-82CE-D4DF435FE03D}"/>
    <cellStyle name="Comma 2 19 4 9" xfId="36192" xr:uid="{B73C58B3-799A-4B8F-8227-D8C33E23AFC4}"/>
    <cellStyle name="Comma 2 19 5" xfId="3826" xr:uid="{FD61A866-2E3C-4B00-8327-FDF199C66A4F}"/>
    <cellStyle name="Comma 2 19 5 2" xfId="7694" xr:uid="{C2446BEB-82D4-4154-B188-ED6E1C1B44AE}"/>
    <cellStyle name="Comma 2 19 5 2 2" xfId="15399" xr:uid="{BBBC99A2-AF76-4D83-BE8D-2F7B3FB7FA81}"/>
    <cellStyle name="Comma 2 19 5 2 2 2" xfId="48151" xr:uid="{18283C0F-F5D2-48AF-A51A-F8EACDD2C80D}"/>
    <cellStyle name="Comma 2 19 5 2 3" xfId="23106" xr:uid="{C5F8C0F6-9171-4636-BE97-52B263AE3DB3}"/>
    <cellStyle name="Comma 2 19 5 2 3 2" xfId="55857" xr:uid="{8B40FAE5-FCE7-45EA-9D68-1136DAA1834A}"/>
    <cellStyle name="Comma 2 19 5 2 4" xfId="40446" xr:uid="{1C0AF409-0284-4DEF-B701-A8AD8A1B429C}"/>
    <cellStyle name="Comma 2 19 5 2 5" xfId="30810" xr:uid="{737D3F51-1AE9-4057-B25C-CB2BD99097CD}"/>
    <cellStyle name="Comma 2 19 5 3" xfId="9619" xr:uid="{29222155-3533-4F81-BDEC-0A14E7658B29}"/>
    <cellStyle name="Comma 2 19 5 3 2" xfId="17324" xr:uid="{5C9238FD-FD6F-4DCA-A9CE-A6EB01A0EA59}"/>
    <cellStyle name="Comma 2 19 5 3 2 2" xfId="50076" xr:uid="{EB4FF7E3-8E69-43E3-850E-F54DC09DB574}"/>
    <cellStyle name="Comma 2 19 5 3 3" xfId="25031" xr:uid="{129906B9-4958-47DB-BCF1-1AB549F4A539}"/>
    <cellStyle name="Comma 2 19 5 3 3 2" xfId="57782" xr:uid="{64CC57DF-FC4E-48C4-9BBB-27B43E3B1861}"/>
    <cellStyle name="Comma 2 19 5 3 4" xfId="42371" xr:uid="{1E2D2247-FF06-4871-9266-29064E88FD73}"/>
    <cellStyle name="Comma 2 19 5 3 5" xfId="32735" xr:uid="{3E4BD72E-763C-4AC3-893E-B750D28DDF85}"/>
    <cellStyle name="Comma 2 19 5 4" xfId="11546" xr:uid="{9F05FE88-29FD-4E33-9B40-0E0EAFFA2DF3}"/>
    <cellStyle name="Comma 2 19 5 4 2" xfId="19251" xr:uid="{3B05BF65-D657-4FAA-A3AD-E76E510B2B02}"/>
    <cellStyle name="Comma 2 19 5 4 2 2" xfId="52003" xr:uid="{59577A4F-988F-43AA-9E54-F9EE7017338A}"/>
    <cellStyle name="Comma 2 19 5 4 3" xfId="26958" xr:uid="{A2841A10-9CFF-4FF2-9E32-957E41AE0192}"/>
    <cellStyle name="Comma 2 19 5 4 3 2" xfId="59709" xr:uid="{5664BE6C-9A04-47F9-A368-B8DBA79639E6}"/>
    <cellStyle name="Comma 2 19 5 4 4" xfId="44298" xr:uid="{8CDDDB3B-4244-4B45-A4E6-38822B82B358}"/>
    <cellStyle name="Comma 2 19 5 4 5" xfId="34662" xr:uid="{77F9FB70-81A3-43EF-A07D-21B09042DC01}"/>
    <cellStyle name="Comma 2 19 5 5" xfId="5763" xr:uid="{D03E15FD-4A53-4FC6-9D2D-38EA35E6F636}"/>
    <cellStyle name="Comma 2 19 5 5 2" xfId="38515" xr:uid="{C7AD661D-7B00-4067-B675-95CED7A29992}"/>
    <cellStyle name="Comma 2 19 5 6" xfId="13475" xr:uid="{933ECEB7-7FA0-4726-BF87-A918F6F4B794}"/>
    <cellStyle name="Comma 2 19 5 6 2" xfId="46227" xr:uid="{EDDC8219-6431-4775-ACB1-4DA9974A6A86}"/>
    <cellStyle name="Comma 2 19 5 7" xfId="21182" xr:uid="{7EE71087-6790-40BC-A169-4DFF29EE0667}"/>
    <cellStyle name="Comma 2 19 5 7 2" xfId="53933" xr:uid="{46949B97-F432-4CC4-B856-CD04529DF63A}"/>
    <cellStyle name="Comma 2 19 5 8" xfId="36588" xr:uid="{44D13533-ABD7-4908-B3A2-897C332DA096}"/>
    <cellStyle name="Comma 2 19 5 9" xfId="28886" xr:uid="{044215E6-C68A-4116-981F-936C988FB7C0}"/>
    <cellStyle name="Comma 2 19 6" xfId="6937" xr:uid="{0548DCBB-8656-434F-8029-4B1A2BA79462}"/>
    <cellStyle name="Comma 2 19 6 2" xfId="14645" xr:uid="{65CB4CC9-4E19-4936-9FDC-A4F56E5A47A2}"/>
    <cellStyle name="Comma 2 19 6 2 2" xfId="47397" xr:uid="{572AC5F5-D15B-470A-A9B7-5B6ACF40AA24}"/>
    <cellStyle name="Comma 2 19 6 3" xfId="22352" xr:uid="{56846BA6-EFB0-4AE0-A29D-628826467569}"/>
    <cellStyle name="Comma 2 19 6 3 2" xfId="55103" xr:uid="{25ED86CA-8F5F-4B78-833B-E3F34231D971}"/>
    <cellStyle name="Comma 2 19 6 4" xfId="39689" xr:uid="{7C585383-E47C-48AF-904B-198559BB2D9E}"/>
    <cellStyle name="Comma 2 19 6 5" xfId="30056" xr:uid="{6989A6E0-B312-47FA-944C-E3EF28458D45}"/>
    <cellStyle name="Comma 2 19 7" xfId="8864" xr:uid="{DE86F720-8013-46D0-83A7-B9610769D81C}"/>
    <cellStyle name="Comma 2 19 7 2" xfId="16569" xr:uid="{A357679D-0B4D-48DD-922B-E947E7BFBC03}"/>
    <cellStyle name="Comma 2 19 7 2 2" xfId="49321" xr:uid="{4DB093AA-823A-4D71-8EF1-B36DD33E69EC}"/>
    <cellStyle name="Comma 2 19 7 3" xfId="24276" xr:uid="{E43DB3E7-426D-4289-841D-50A4515D0332}"/>
    <cellStyle name="Comma 2 19 7 3 2" xfId="57027" xr:uid="{5DCD7458-3BEA-4510-831B-3306B15E1D11}"/>
    <cellStyle name="Comma 2 19 7 4" xfId="41616" xr:uid="{B3274EBB-552A-4049-A21F-97189987C38E}"/>
    <cellStyle name="Comma 2 19 7 5" xfId="31980" xr:uid="{6F167526-BE10-4830-951D-96E8E593A45D}"/>
    <cellStyle name="Comma 2 19 8" xfId="10790" xr:uid="{C9D6F720-08D6-471E-B938-DC85C4EA3895}"/>
    <cellStyle name="Comma 2 19 8 2" xfId="18495" xr:uid="{33B7962E-651B-445F-B6FD-784D3AD7B3A1}"/>
    <cellStyle name="Comma 2 19 8 2 2" xfId="51247" xr:uid="{5B9ECC61-42F7-4E0F-B2F3-58B976B8AFC3}"/>
    <cellStyle name="Comma 2 19 8 3" xfId="26202" xr:uid="{6FDD0F5D-4420-4539-AFB6-B8B07B8B6C5B}"/>
    <cellStyle name="Comma 2 19 8 3 2" xfId="58953" xr:uid="{A759E18D-18EB-44AF-820C-F1E07DAED5C2}"/>
    <cellStyle name="Comma 2 19 8 4" xfId="43542" xr:uid="{724C2295-E230-4ACD-8720-E7F8B9DB59C9}"/>
    <cellStyle name="Comma 2 19 8 5" xfId="33906" xr:uid="{7FBC17AF-6616-46AD-804D-14628D786FA0}"/>
    <cellStyle name="Comma 2 19 9" xfId="5008" xr:uid="{5C951C51-71A4-4273-9AA9-D48897842156}"/>
    <cellStyle name="Comma 2 19 9 2" xfId="37760" xr:uid="{4B2D0195-0D2F-4CCF-AFBD-396BFCB41BD4}"/>
    <cellStyle name="Comma 2 2" xfId="17" xr:uid="{66F28C81-4279-4365-AEE4-1F1DB7D67325}"/>
    <cellStyle name="Comma 2 2 10" xfId="2074" xr:uid="{D18A92CC-DE53-4CCE-85B2-5FC2F1E7FB3C}"/>
    <cellStyle name="Comma 2 2 10 10" xfId="35961" xr:uid="{2ED46A17-8A18-4EE0-A7E9-216B42FBF6DF}"/>
    <cellStyle name="Comma 2 2 10 11" xfId="28259" xr:uid="{A5BE28CF-F876-42C9-B506-E82B247D0069}"/>
    <cellStyle name="Comma 2 2 10 12" xfId="3194" xr:uid="{51419030-55C9-4AC3-800E-193350484810}"/>
    <cellStyle name="Comma 2 2 10 13" xfId="61056" xr:uid="{99529A88-9EC5-497A-9672-6B4D01F2F19D}"/>
    <cellStyle name="Comma 2 2 10 2" xfId="3557" xr:uid="{C2A663B1-0AE6-4589-8C89-B01FBE73089A}"/>
    <cellStyle name="Comma 2 2 10 2 10" xfId="28617" xr:uid="{5C9A2295-BBD2-41A5-81A7-3DF47E333089}"/>
    <cellStyle name="Comma 2 2 10 2 2" xfId="4555" xr:uid="{7F23050D-E3D0-4039-B3FD-DD38F8B00168}"/>
    <cellStyle name="Comma 2 2 10 2 2 2" xfId="8413" xr:uid="{3D427584-7775-4C4D-B45A-E5F65FDA1637}"/>
    <cellStyle name="Comma 2 2 10 2 2 2 2" xfId="16118" xr:uid="{DE12397F-D956-4F76-9CC6-7C7C7DE8F89E}"/>
    <cellStyle name="Comma 2 2 10 2 2 2 2 2" xfId="48870" xr:uid="{BA08A1D6-D005-4068-9941-9ADEBCE9026D}"/>
    <cellStyle name="Comma 2 2 10 2 2 2 3" xfId="23825" xr:uid="{17D5C992-9894-4F3D-B81F-824B486ABCBC}"/>
    <cellStyle name="Comma 2 2 10 2 2 2 3 2" xfId="56576" xr:uid="{F4CE4301-AB66-44D9-8F78-2A91BAEDEAA0}"/>
    <cellStyle name="Comma 2 2 10 2 2 2 4" xfId="41165" xr:uid="{950582A4-6AD9-44CA-A8AB-397CBAABE438}"/>
    <cellStyle name="Comma 2 2 10 2 2 2 5" xfId="31529" xr:uid="{6C48EB0A-B002-4CC6-B868-9DF3653A32AB}"/>
    <cellStyle name="Comma 2 2 10 2 2 3" xfId="10338" xr:uid="{2FF4E699-79E2-4D08-BF49-96BFE04086B1}"/>
    <cellStyle name="Comma 2 2 10 2 2 3 2" xfId="18043" xr:uid="{1A30D4DA-5B56-4A79-A072-DB21CBA7B646}"/>
    <cellStyle name="Comma 2 2 10 2 2 3 2 2" xfId="50795" xr:uid="{90B2CCDE-04D1-4DF9-9FD1-7AA474090533}"/>
    <cellStyle name="Comma 2 2 10 2 2 3 3" xfId="25750" xr:uid="{04C676B6-1405-4EC9-888C-A44C64592C8D}"/>
    <cellStyle name="Comma 2 2 10 2 2 3 3 2" xfId="58501" xr:uid="{AB72CE3D-B2D4-4B00-9C6E-A1F4583F9BD3}"/>
    <cellStyle name="Comma 2 2 10 2 2 3 4" xfId="43090" xr:uid="{D7B48902-F57C-4DE0-A56B-EE79E8297696}"/>
    <cellStyle name="Comma 2 2 10 2 2 3 5" xfId="33454" xr:uid="{2126A05F-5A41-4E8C-B1E1-8140F4C6B0B1}"/>
    <cellStyle name="Comma 2 2 10 2 2 4" xfId="12265" xr:uid="{0EF5A273-9B95-451D-BF8E-D3E4A58DFDD4}"/>
    <cellStyle name="Comma 2 2 10 2 2 4 2" xfId="19970" xr:uid="{C5C79EA5-52F8-44CF-9E34-021D3332F63A}"/>
    <cellStyle name="Comma 2 2 10 2 2 4 2 2" xfId="52722" xr:uid="{213AB973-B661-48EF-BAA5-726662D33FA8}"/>
    <cellStyle name="Comma 2 2 10 2 2 4 3" xfId="27677" xr:uid="{F592BA5A-415B-47F7-931B-E7B13AEA6B03}"/>
    <cellStyle name="Comma 2 2 10 2 2 4 3 2" xfId="60428" xr:uid="{05187B6C-D064-4089-9061-EC21A463515E}"/>
    <cellStyle name="Comma 2 2 10 2 2 4 4" xfId="45017" xr:uid="{D62CC3D3-D16F-4454-8770-33D4F6963A7B}"/>
    <cellStyle name="Comma 2 2 10 2 2 4 5" xfId="35381" xr:uid="{5100E5A8-A439-47BF-946A-451034E252FF}"/>
    <cellStyle name="Comma 2 2 10 2 2 5" xfId="6482" xr:uid="{75468A95-F1DA-4594-8DDA-6A3B31A16B92}"/>
    <cellStyle name="Comma 2 2 10 2 2 5 2" xfId="39234" xr:uid="{11C6CC6C-B348-49B6-837F-F30D9C4DDB26}"/>
    <cellStyle name="Comma 2 2 10 2 2 6" xfId="14194" xr:uid="{A3D41E35-A264-4EEE-8FE6-EA2E4E05D819}"/>
    <cellStyle name="Comma 2 2 10 2 2 6 2" xfId="46946" xr:uid="{2CE3D343-0A07-4562-AFDD-17D0B69F50A6}"/>
    <cellStyle name="Comma 2 2 10 2 2 7" xfId="21901" xr:uid="{B5D49BF5-0E27-4929-9970-C34C5AF8F30A}"/>
    <cellStyle name="Comma 2 2 10 2 2 7 2" xfId="54652" xr:uid="{A46EFEDD-1026-4C98-BBCB-A49240AEB97E}"/>
    <cellStyle name="Comma 2 2 10 2 2 8" xfId="37307" xr:uid="{8A893F99-9155-4C7A-87C5-EC4C0AA700A8}"/>
    <cellStyle name="Comma 2 2 10 2 2 9" xfId="29605" xr:uid="{DE5569C9-01C0-4336-ABBC-476F3C16781F}"/>
    <cellStyle name="Comma 2 2 10 2 3" xfId="7425" xr:uid="{4A486F67-7CCD-41AC-82CF-16C64134E4F2}"/>
    <cellStyle name="Comma 2 2 10 2 3 2" xfId="15130" xr:uid="{6D7FCAA0-CC9D-4B56-A485-F5D98D7A4B6B}"/>
    <cellStyle name="Comma 2 2 10 2 3 2 2" xfId="47882" xr:uid="{868067DB-CCDC-48C7-95E2-68577EE29403}"/>
    <cellStyle name="Comma 2 2 10 2 3 3" xfId="22837" xr:uid="{FB90D283-A72C-4AB1-A2A5-260F1352E15E}"/>
    <cellStyle name="Comma 2 2 10 2 3 3 2" xfId="55588" xr:uid="{802D1530-BFBB-4DB7-89AB-87042FC59D12}"/>
    <cellStyle name="Comma 2 2 10 2 3 4" xfId="40177" xr:uid="{739325E0-E128-44A4-A7DF-B8F7B234443B}"/>
    <cellStyle name="Comma 2 2 10 2 3 5" xfId="30541" xr:uid="{B049302B-ECBC-45F8-991B-2EDA41A2427F}"/>
    <cellStyle name="Comma 2 2 10 2 4" xfId="9350" xr:uid="{4476F87F-9F68-4884-8346-79B11CD86EBA}"/>
    <cellStyle name="Comma 2 2 10 2 4 2" xfId="17055" xr:uid="{88B8D79E-C2D4-48A7-A081-26C070670A1A}"/>
    <cellStyle name="Comma 2 2 10 2 4 2 2" xfId="49807" xr:uid="{DA4A471F-AB6F-4D7A-8377-FA5F47D896F7}"/>
    <cellStyle name="Comma 2 2 10 2 4 3" xfId="24762" xr:uid="{3D3E30AD-2EE0-4813-9981-DD58164F1440}"/>
    <cellStyle name="Comma 2 2 10 2 4 3 2" xfId="57513" xr:uid="{CD9619CC-E043-474B-8186-E90D77E6C50D}"/>
    <cellStyle name="Comma 2 2 10 2 4 4" xfId="42102" xr:uid="{0E20280C-791C-43AF-98F2-F18867D68D95}"/>
    <cellStyle name="Comma 2 2 10 2 4 5" xfId="32466" xr:uid="{4B454FBC-2E15-4C1C-B5C3-DCC120B571EE}"/>
    <cellStyle name="Comma 2 2 10 2 5" xfId="11277" xr:uid="{A52A91AA-0DCC-44FD-937F-1B5519BF80DD}"/>
    <cellStyle name="Comma 2 2 10 2 5 2" xfId="18982" xr:uid="{71B13654-95C3-4B50-BA40-273491ED19F0}"/>
    <cellStyle name="Comma 2 2 10 2 5 2 2" xfId="51734" xr:uid="{A22554A2-3C4C-4AB3-994D-B47D0EB3B396}"/>
    <cellStyle name="Comma 2 2 10 2 5 3" xfId="26689" xr:uid="{B9FF590D-7DE1-4BC5-AEB1-6B5707B5EC2C}"/>
    <cellStyle name="Comma 2 2 10 2 5 3 2" xfId="59440" xr:uid="{B829DDA4-8D2A-4ED5-AEDC-32CD9659FD66}"/>
    <cellStyle name="Comma 2 2 10 2 5 4" xfId="44029" xr:uid="{C8C924FD-8000-40EF-A56C-57431B4A340A}"/>
    <cellStyle name="Comma 2 2 10 2 5 5" xfId="34393" xr:uid="{49AC01F8-CB56-4C71-8C09-46AD5D788A94}"/>
    <cellStyle name="Comma 2 2 10 2 6" xfId="5494" xr:uid="{D27E23C5-11FA-40AF-8FA1-6D89266BD55C}"/>
    <cellStyle name="Comma 2 2 10 2 6 2" xfId="38246" xr:uid="{03FBC949-D143-41E7-80C3-C0343CACA1FB}"/>
    <cellStyle name="Comma 2 2 10 2 7" xfId="13206" xr:uid="{DA5FC6E8-184F-4F45-BEC2-79F9FC967F26}"/>
    <cellStyle name="Comma 2 2 10 2 7 2" xfId="45958" xr:uid="{B407653D-5952-48FC-8077-547256412FA5}"/>
    <cellStyle name="Comma 2 2 10 2 8" xfId="20913" xr:uid="{46EFC304-9F28-4685-BD55-9CBCE49D7299}"/>
    <cellStyle name="Comma 2 2 10 2 8 2" xfId="53664" xr:uid="{BF4E2893-EB12-470F-B42F-D04FF5B81749}"/>
    <cellStyle name="Comma 2 2 10 2 9" xfId="36319" xr:uid="{3F458E8A-E846-4D9E-A650-F4A6C52939D2}"/>
    <cellStyle name="Comma 2 2 10 3" xfId="4047" xr:uid="{A4267ED2-6225-4D8A-8458-FCCC2BCCD09C}"/>
    <cellStyle name="Comma 2 2 10 3 2" xfId="7910" xr:uid="{EEB71CC9-9079-4DAE-80E5-6D5AD79040E6}"/>
    <cellStyle name="Comma 2 2 10 3 2 2" xfId="15615" xr:uid="{B4EF6B62-504C-468D-9343-6A7358609D4B}"/>
    <cellStyle name="Comma 2 2 10 3 2 2 2" xfId="48367" xr:uid="{F4921EAF-735A-4B3C-BE09-BD3D82FD6248}"/>
    <cellStyle name="Comma 2 2 10 3 2 3" xfId="23322" xr:uid="{1172C923-B53A-4969-B195-D4A5195149F2}"/>
    <cellStyle name="Comma 2 2 10 3 2 3 2" xfId="56073" xr:uid="{EBE541EC-B633-4DEF-8898-6F593DF9E4FD}"/>
    <cellStyle name="Comma 2 2 10 3 2 4" xfId="40662" xr:uid="{D17CE958-584F-4471-8AF9-D37D65162870}"/>
    <cellStyle name="Comma 2 2 10 3 2 5" xfId="31026" xr:uid="{5E73A7AA-9280-4F48-A365-FDA4416B28DC}"/>
    <cellStyle name="Comma 2 2 10 3 3" xfId="9835" xr:uid="{4AEB17EC-8786-499E-8A44-3F3E3DBC3B6C}"/>
    <cellStyle name="Comma 2 2 10 3 3 2" xfId="17540" xr:uid="{1B40B81E-7AE8-44CB-A9C7-8ADDD0AC916E}"/>
    <cellStyle name="Comma 2 2 10 3 3 2 2" xfId="50292" xr:uid="{7D5CB0AB-FA3B-45A7-8CC5-A0F4195AF987}"/>
    <cellStyle name="Comma 2 2 10 3 3 3" xfId="25247" xr:uid="{A0B6B099-930D-43B4-B4E3-5BDFB01F2CA6}"/>
    <cellStyle name="Comma 2 2 10 3 3 3 2" xfId="57998" xr:uid="{82A58D0F-5F66-4352-8F44-6EB9A6C584C3}"/>
    <cellStyle name="Comma 2 2 10 3 3 4" xfId="42587" xr:uid="{4C893A97-F40B-496A-A632-3DFA4C246C1A}"/>
    <cellStyle name="Comma 2 2 10 3 3 5" xfId="32951" xr:uid="{4EB41D15-97E4-4D96-ACE2-576FF7DAA6B1}"/>
    <cellStyle name="Comma 2 2 10 3 4" xfId="11762" xr:uid="{8B1E783D-6EA1-49FF-A56A-E51BF1E20E18}"/>
    <cellStyle name="Comma 2 2 10 3 4 2" xfId="19467" xr:uid="{CC1C0645-94F9-47A4-9C93-19A806F34C5A}"/>
    <cellStyle name="Comma 2 2 10 3 4 2 2" xfId="52219" xr:uid="{8A22C843-C4C6-49B9-A953-866AAC02BAAA}"/>
    <cellStyle name="Comma 2 2 10 3 4 3" xfId="27174" xr:uid="{4BB76E86-AD15-4805-AA11-2A67A562A6B0}"/>
    <cellStyle name="Comma 2 2 10 3 4 3 2" xfId="59925" xr:uid="{3884E287-AFD9-4417-8554-EAB62E107AFA}"/>
    <cellStyle name="Comma 2 2 10 3 4 4" xfId="44514" xr:uid="{066FAAB3-EE7D-4F53-A49A-A250F595BC29}"/>
    <cellStyle name="Comma 2 2 10 3 4 5" xfId="34878" xr:uid="{D9ABD6B9-EF93-4D92-A7DA-89DA1CA6D55F}"/>
    <cellStyle name="Comma 2 2 10 3 5" xfId="5979" xr:uid="{E6139952-2246-49B7-A15D-5104EEFFB256}"/>
    <cellStyle name="Comma 2 2 10 3 5 2" xfId="38731" xr:uid="{B04416AC-6ED6-47F9-A8F8-FC8F0E60F18B}"/>
    <cellStyle name="Comma 2 2 10 3 6" xfId="13691" xr:uid="{F6844F7B-A39C-4F8B-89E8-EF6ED98BC45F}"/>
    <cellStyle name="Comma 2 2 10 3 6 2" xfId="46443" xr:uid="{3FE1CB29-279F-4392-8D80-15A06C4E69E3}"/>
    <cellStyle name="Comma 2 2 10 3 7" xfId="21398" xr:uid="{A0A331ED-44E1-4652-9EC7-C5893D681B57}"/>
    <cellStyle name="Comma 2 2 10 3 7 2" xfId="54149" xr:uid="{227D4F63-BAC4-4662-BBC2-96AB32E14F76}"/>
    <cellStyle name="Comma 2 2 10 3 8" xfId="36804" xr:uid="{879C921A-D50E-47FF-9374-E841DB21736D}"/>
    <cellStyle name="Comma 2 2 10 3 9" xfId="29102" xr:uid="{085E7429-0EBC-45C3-A303-05EA7A51C810}"/>
    <cellStyle name="Comma 2 2 10 4" xfId="7067" xr:uid="{4CBC458B-8628-4DAB-AF8D-1067A29F6A44}"/>
    <cellStyle name="Comma 2 2 10 4 2" xfId="14772" xr:uid="{5618B282-E716-49AA-9181-6014262E4900}"/>
    <cellStyle name="Comma 2 2 10 4 2 2" xfId="47524" xr:uid="{7CA9EA4E-DB40-4167-916A-24CAABC0374B}"/>
    <cellStyle name="Comma 2 2 10 4 3" xfId="22479" xr:uid="{EA8DD42D-D592-4028-8850-9E4334DB144F}"/>
    <cellStyle name="Comma 2 2 10 4 3 2" xfId="55230" xr:uid="{60787DF2-6799-4613-9544-F3241CA430BE}"/>
    <cellStyle name="Comma 2 2 10 4 4" xfId="39819" xr:uid="{526BDD25-756E-462B-A05C-6B9C90EB7FBE}"/>
    <cellStyle name="Comma 2 2 10 4 5" xfId="30183" xr:uid="{46F6AB78-049D-421D-B593-0DDB4F8CCAC0}"/>
    <cellStyle name="Comma 2 2 10 5" xfId="8992" xr:uid="{693B4BAF-D376-479D-82D1-FD840656D2FA}"/>
    <cellStyle name="Comma 2 2 10 5 2" xfId="16697" xr:uid="{5DA2BAA3-6427-4D19-8CC0-772CD0F476DA}"/>
    <cellStyle name="Comma 2 2 10 5 2 2" xfId="49449" xr:uid="{C1CCC875-F617-4195-9273-2831AF77A330}"/>
    <cellStyle name="Comma 2 2 10 5 3" xfId="24404" xr:uid="{982F4EC2-5D92-494E-8AEC-C88AA1CC252D}"/>
    <cellStyle name="Comma 2 2 10 5 3 2" xfId="57155" xr:uid="{C7357AB4-B98A-4156-9C50-3513B1DCE8B1}"/>
    <cellStyle name="Comma 2 2 10 5 4" xfId="41744" xr:uid="{3085EED7-340D-4242-B22D-4E8CE356C411}"/>
    <cellStyle name="Comma 2 2 10 5 5" xfId="32108" xr:uid="{2E9C3831-5C50-4675-9B9F-C82A56BBCED2}"/>
    <cellStyle name="Comma 2 2 10 6" xfId="10919" xr:uid="{BAC5128C-273B-47C3-B4C7-FB1359C3389E}"/>
    <cellStyle name="Comma 2 2 10 6 2" xfId="18624" xr:uid="{0329E48B-B3AC-4EA4-ABBC-7F7A9E13BFA2}"/>
    <cellStyle name="Comma 2 2 10 6 2 2" xfId="51376" xr:uid="{F36B2057-46B0-459A-B1B9-ECC080F93E5E}"/>
    <cellStyle name="Comma 2 2 10 6 3" xfId="26331" xr:uid="{6727FCD0-4542-434D-BDF9-5CA7876A09AC}"/>
    <cellStyle name="Comma 2 2 10 6 3 2" xfId="59082" xr:uid="{B9FA80B2-98C3-4911-BCB6-435ECFFF6786}"/>
    <cellStyle name="Comma 2 2 10 6 4" xfId="43671" xr:uid="{21944211-9E6C-48A5-A058-F68F51EAC3FE}"/>
    <cellStyle name="Comma 2 2 10 6 5" xfId="34035" xr:uid="{D40718CE-B562-456F-B88D-8FF5484F48A8}"/>
    <cellStyle name="Comma 2 2 10 7" xfId="5136" xr:uid="{17C85AED-A919-4026-BFA8-4EA64977FCCE}"/>
    <cellStyle name="Comma 2 2 10 7 2" xfId="37888" xr:uid="{83062394-5878-4A95-AF84-F58BDBB83539}"/>
    <cellStyle name="Comma 2 2 10 8" xfId="12848" xr:uid="{CB7A146F-7ADA-4FD6-A7CE-F4EEE854424C}"/>
    <cellStyle name="Comma 2 2 10 8 2" xfId="45600" xr:uid="{597574F6-F92C-46B5-9BC8-1CDDB70B4B3D}"/>
    <cellStyle name="Comma 2 2 10 9" xfId="20555" xr:uid="{28A30617-1518-4EAB-8AB1-9E0D3FC36E5C}"/>
    <cellStyle name="Comma 2 2 10 9 2" xfId="53306" xr:uid="{EC62C0CE-F587-4F03-89C6-4D01963E67D6}"/>
    <cellStyle name="Comma 2 2 11" xfId="2078" xr:uid="{0CA047A7-6867-4084-8B8C-67F240D437FA}"/>
    <cellStyle name="Comma 2 2 11 10" xfId="35611" xr:uid="{B9DDAFD8-7B3A-4160-B0CB-E6941E6F65E5}"/>
    <cellStyle name="Comma 2 2 11 11" xfId="27909" xr:uid="{2AD555EF-186D-47EF-B839-FBBC0B987DB5}"/>
    <cellStyle name="Comma 2 2 11 12" xfId="2782" xr:uid="{43C29A92-F665-4F84-93C3-4528413C93FF}"/>
    <cellStyle name="Comma 2 2 11 2" xfId="3208" xr:uid="{186E9A98-3D59-40B1-96DA-20E9E7F8F299}"/>
    <cellStyle name="Comma 2 2 11 2 10" xfId="28268" xr:uid="{8DBE1A7D-A6E4-4AC3-899E-0FC1400AFFF1}"/>
    <cellStyle name="Comma 2 2 11 2 2" xfId="3962" xr:uid="{631E1123-26E2-4CF4-94AB-1AECF8A62B06}"/>
    <cellStyle name="Comma 2 2 11 2 2 2" xfId="7825" xr:uid="{EF5F9EF2-742F-43CF-95C5-3B39BCA58971}"/>
    <cellStyle name="Comma 2 2 11 2 2 2 2" xfId="15530" xr:uid="{B2702A2F-73C6-4EAE-9C01-04E409F064D7}"/>
    <cellStyle name="Comma 2 2 11 2 2 2 2 2" xfId="48282" xr:uid="{5EA1A415-675E-4F84-AF51-D425A2DE6356}"/>
    <cellStyle name="Comma 2 2 11 2 2 2 3" xfId="23237" xr:uid="{1AA3F448-4F1C-4889-A201-F7C51F68C0F9}"/>
    <cellStyle name="Comma 2 2 11 2 2 2 3 2" xfId="55988" xr:uid="{1FE64FD9-FF6F-4C37-8D9A-144062E35A90}"/>
    <cellStyle name="Comma 2 2 11 2 2 2 4" xfId="40577" xr:uid="{8C6B8D21-7559-4715-B9B9-7AA1448B76C5}"/>
    <cellStyle name="Comma 2 2 11 2 2 2 5" xfId="30941" xr:uid="{AC1D44A7-7E65-40CC-BF49-9D18CEBB8B46}"/>
    <cellStyle name="Comma 2 2 11 2 2 3" xfId="9750" xr:uid="{A22CCABF-2602-4557-A0C6-F31D372035EE}"/>
    <cellStyle name="Comma 2 2 11 2 2 3 2" xfId="17455" xr:uid="{059F0914-8068-4700-81F8-25C76A54C477}"/>
    <cellStyle name="Comma 2 2 11 2 2 3 2 2" xfId="50207" xr:uid="{4431302F-1133-4DE3-9EAA-58185B4F25DC}"/>
    <cellStyle name="Comma 2 2 11 2 2 3 3" xfId="25162" xr:uid="{305490C6-BF59-479E-9AA3-289254A0F064}"/>
    <cellStyle name="Comma 2 2 11 2 2 3 3 2" xfId="57913" xr:uid="{0C0F900A-BBE9-44FA-AEF2-68B2FF47F047}"/>
    <cellStyle name="Comma 2 2 11 2 2 3 4" xfId="42502" xr:uid="{FAA59913-E0D7-4510-883C-FABE2D190CC6}"/>
    <cellStyle name="Comma 2 2 11 2 2 3 5" xfId="32866" xr:uid="{E6CB29F8-550C-4CCC-8606-A4DB9F12E712}"/>
    <cellStyle name="Comma 2 2 11 2 2 4" xfId="11677" xr:uid="{C08C4B5C-D04A-494C-A62A-13CF98D999DD}"/>
    <cellStyle name="Comma 2 2 11 2 2 4 2" xfId="19382" xr:uid="{344F17D3-1237-4FAC-939E-0F631A5F2BB7}"/>
    <cellStyle name="Comma 2 2 11 2 2 4 2 2" xfId="52134" xr:uid="{479F3817-9EFC-42C4-8F49-FFD25FBCB8C0}"/>
    <cellStyle name="Comma 2 2 11 2 2 4 3" xfId="27089" xr:uid="{ACA19052-09C7-40FB-B6D9-267B551D729E}"/>
    <cellStyle name="Comma 2 2 11 2 2 4 3 2" xfId="59840" xr:uid="{16158EF3-545B-4820-B3C2-F476EAA445D1}"/>
    <cellStyle name="Comma 2 2 11 2 2 4 4" xfId="44429" xr:uid="{BE37799C-BE84-4AE0-A509-4415E5257CE2}"/>
    <cellStyle name="Comma 2 2 11 2 2 4 5" xfId="34793" xr:uid="{098F8051-99C6-462D-9C66-5CBB98B02360}"/>
    <cellStyle name="Comma 2 2 11 2 2 5" xfId="5894" xr:uid="{E6550C7D-846D-4E4B-AD92-54273E98CC90}"/>
    <cellStyle name="Comma 2 2 11 2 2 5 2" xfId="38646" xr:uid="{8A5DD05A-EAA2-4C5C-ACCE-DF7FA415BC2D}"/>
    <cellStyle name="Comma 2 2 11 2 2 6" xfId="13606" xr:uid="{149BF88A-1D25-4E17-8F79-08A02D94DEB5}"/>
    <cellStyle name="Comma 2 2 11 2 2 6 2" xfId="46358" xr:uid="{BAFCE633-120B-42C6-B157-78A1E5AF7D45}"/>
    <cellStyle name="Comma 2 2 11 2 2 7" xfId="21313" xr:uid="{2B2ED7BF-6286-4370-95D3-9BC6989B7768}"/>
    <cellStyle name="Comma 2 2 11 2 2 7 2" xfId="54064" xr:uid="{63998EC1-74AD-43B8-81AE-15960502C003}"/>
    <cellStyle name="Comma 2 2 11 2 2 8" xfId="36719" xr:uid="{7286266B-C58B-4D17-A05C-D7CB764EC67C}"/>
    <cellStyle name="Comma 2 2 11 2 2 9" xfId="29017" xr:uid="{705CF8CB-C3E2-4E0E-A645-9B77C0205725}"/>
    <cellStyle name="Comma 2 2 11 2 3" xfId="7076" xr:uid="{7D26B89D-AF25-401E-B56A-AA3CB9E0D94A}"/>
    <cellStyle name="Comma 2 2 11 2 3 2" xfId="14781" xr:uid="{940900B3-3204-4A70-AA95-4E7CD8AEEACD}"/>
    <cellStyle name="Comma 2 2 11 2 3 2 2" xfId="47533" xr:uid="{C77E20B7-4907-48D9-9796-E9846BE59E92}"/>
    <cellStyle name="Comma 2 2 11 2 3 3" xfId="22488" xr:uid="{19A399DB-FACE-4595-A219-2DFBF365C5D7}"/>
    <cellStyle name="Comma 2 2 11 2 3 3 2" xfId="55239" xr:uid="{4F9919D0-5A24-4214-A3A7-3DB5600C1D48}"/>
    <cellStyle name="Comma 2 2 11 2 3 4" xfId="39828" xr:uid="{B07853D0-F4D9-4D35-8A8A-E6CCA8828946}"/>
    <cellStyle name="Comma 2 2 11 2 3 5" xfId="30192" xr:uid="{A9237D05-7323-47BB-A414-6E002206ECC3}"/>
    <cellStyle name="Comma 2 2 11 2 4" xfId="9001" xr:uid="{5E5595F6-4009-49EA-9DA7-4F646D118EEF}"/>
    <cellStyle name="Comma 2 2 11 2 4 2" xfId="16706" xr:uid="{926B8AF9-C1ED-4C28-B809-9A3BEFB41A29}"/>
    <cellStyle name="Comma 2 2 11 2 4 2 2" xfId="49458" xr:uid="{73F905B9-C863-4CD6-8C8E-E08635F40789}"/>
    <cellStyle name="Comma 2 2 11 2 4 3" xfId="24413" xr:uid="{2FDF49B3-3A88-4BFD-9A8F-FB6C78AB899B}"/>
    <cellStyle name="Comma 2 2 11 2 4 3 2" xfId="57164" xr:uid="{0C688AD4-CDB7-431C-92B2-B918BF24009E}"/>
    <cellStyle name="Comma 2 2 11 2 4 4" xfId="41753" xr:uid="{2F242567-0FBC-4BDF-B989-6ECAA1BC94D9}"/>
    <cellStyle name="Comma 2 2 11 2 4 5" xfId="32117" xr:uid="{38A7F560-9192-40C7-A98D-8B20C2321487}"/>
    <cellStyle name="Comma 2 2 11 2 5" xfId="10928" xr:uid="{EEBFE50E-88DB-4096-ABFD-A03A1EC53583}"/>
    <cellStyle name="Comma 2 2 11 2 5 2" xfId="18633" xr:uid="{AA0A4469-BBC0-4A8C-826B-671CA1531D43}"/>
    <cellStyle name="Comma 2 2 11 2 5 2 2" xfId="51385" xr:uid="{84BD3F0D-C2DC-495F-948A-9ABC480A8E22}"/>
    <cellStyle name="Comma 2 2 11 2 5 3" xfId="26340" xr:uid="{F4CA92DF-421A-4A51-B713-8775E255D8B1}"/>
    <cellStyle name="Comma 2 2 11 2 5 3 2" xfId="59091" xr:uid="{B7E0E9D8-6D03-4155-AA7E-F13D193BDDDA}"/>
    <cellStyle name="Comma 2 2 11 2 5 4" xfId="43680" xr:uid="{E68275DB-3847-48DA-B0AF-C0A109740CD4}"/>
    <cellStyle name="Comma 2 2 11 2 5 5" xfId="34044" xr:uid="{C86F1DA7-BF82-43BC-BF5D-D07C3D923CC4}"/>
    <cellStyle name="Comma 2 2 11 2 6" xfId="5145" xr:uid="{49E8915F-3110-49BF-A46A-E69876EA6815}"/>
    <cellStyle name="Comma 2 2 11 2 6 2" xfId="37897" xr:uid="{FFFBFEAF-77F0-481A-BDF6-44CBB455F4D4}"/>
    <cellStyle name="Comma 2 2 11 2 7" xfId="12857" xr:uid="{A5446B09-747D-443D-A05C-6EE3ADCCC709}"/>
    <cellStyle name="Comma 2 2 11 2 7 2" xfId="45609" xr:uid="{E95B1C65-B79D-46F4-BC80-E660E6CA57AA}"/>
    <cellStyle name="Comma 2 2 11 2 8" xfId="20564" xr:uid="{1FD4823B-36CB-45DD-A1E0-8B9A695ED7AD}"/>
    <cellStyle name="Comma 2 2 11 2 8 2" xfId="53315" xr:uid="{8202A1C3-A2D7-4572-BDA0-0832A2E568B4}"/>
    <cellStyle name="Comma 2 2 11 2 9" xfId="35970" xr:uid="{4DEE397D-EEB8-488F-8A2E-16741DD073AC}"/>
    <cellStyle name="Comma 2 2 11 3" xfId="4051" xr:uid="{7F21C68F-FB08-4189-B062-C76038E305D5}"/>
    <cellStyle name="Comma 2 2 11 3 2" xfId="7914" xr:uid="{B6A01FFA-AC08-47E1-BB67-1503BFE83332}"/>
    <cellStyle name="Comma 2 2 11 3 2 2" xfId="15619" xr:uid="{534FFDBB-5B1D-41E1-89BF-993D7395B59A}"/>
    <cellStyle name="Comma 2 2 11 3 2 2 2" xfId="48371" xr:uid="{3F2DC07D-A9FE-490D-A6FC-105C91F33FB9}"/>
    <cellStyle name="Comma 2 2 11 3 2 3" xfId="23326" xr:uid="{E5B92C02-DFF2-4CC1-8838-B8E004358666}"/>
    <cellStyle name="Comma 2 2 11 3 2 3 2" xfId="56077" xr:uid="{7FD192A8-8E8E-4706-93E1-8E178BDB27E2}"/>
    <cellStyle name="Comma 2 2 11 3 2 4" xfId="40666" xr:uid="{8CC7C34A-E9F8-4E9F-BF36-A6E1429F1599}"/>
    <cellStyle name="Comma 2 2 11 3 2 5" xfId="31030" xr:uid="{A7B31B09-1371-4A45-B2C9-17F922C26A19}"/>
    <cellStyle name="Comma 2 2 11 3 3" xfId="9839" xr:uid="{CAFFF445-D7BC-452E-9F14-9AC32241AF8F}"/>
    <cellStyle name="Comma 2 2 11 3 3 2" xfId="17544" xr:uid="{DC0D4EE8-1031-4059-99CC-DD5AD6C85143}"/>
    <cellStyle name="Comma 2 2 11 3 3 2 2" xfId="50296" xr:uid="{CC71B725-E3F8-4302-8CD7-30E3A23B4A02}"/>
    <cellStyle name="Comma 2 2 11 3 3 3" xfId="25251" xr:uid="{87726805-52D7-4528-A014-BCD7481759F8}"/>
    <cellStyle name="Comma 2 2 11 3 3 3 2" xfId="58002" xr:uid="{AF88FE18-B498-4013-8F7D-CD431C5D60D8}"/>
    <cellStyle name="Comma 2 2 11 3 3 4" xfId="42591" xr:uid="{1103A523-1E1C-4484-B7DA-B6787D2412D2}"/>
    <cellStyle name="Comma 2 2 11 3 3 5" xfId="32955" xr:uid="{5BFD6DD4-9DB1-4E07-8384-2CD00A0FD585}"/>
    <cellStyle name="Comma 2 2 11 3 4" xfId="11766" xr:uid="{E7EDC5BD-DEF1-4F42-AD17-7A43FA0018AF}"/>
    <cellStyle name="Comma 2 2 11 3 4 2" xfId="19471" xr:uid="{1B0D05E5-3AFB-412B-9D53-79095DC7BEB8}"/>
    <cellStyle name="Comma 2 2 11 3 4 2 2" xfId="52223" xr:uid="{152B522B-0F6C-4C58-991F-4C0584C703EC}"/>
    <cellStyle name="Comma 2 2 11 3 4 3" xfId="27178" xr:uid="{59935200-D281-4AFA-BB9E-A1DDFAA66FBA}"/>
    <cellStyle name="Comma 2 2 11 3 4 3 2" xfId="59929" xr:uid="{6680FFEE-64D3-47BC-99B4-7E71CF85BD40}"/>
    <cellStyle name="Comma 2 2 11 3 4 4" xfId="44518" xr:uid="{2621970E-E368-4343-BD9F-28CA98687C19}"/>
    <cellStyle name="Comma 2 2 11 3 4 5" xfId="34882" xr:uid="{413A7E21-8162-476B-8847-46EEB523A143}"/>
    <cellStyle name="Comma 2 2 11 3 5" xfId="5983" xr:uid="{164FB970-8E1C-4580-A204-CA729D36235D}"/>
    <cellStyle name="Comma 2 2 11 3 5 2" xfId="38735" xr:uid="{68A855A8-5FB8-450F-BB1F-F272F80B0300}"/>
    <cellStyle name="Comma 2 2 11 3 6" xfId="13695" xr:uid="{C62552C2-85F4-4C0B-8933-298B53FD7226}"/>
    <cellStyle name="Comma 2 2 11 3 6 2" xfId="46447" xr:uid="{44CC241E-7F9E-4F70-A33D-900A0DD7689B}"/>
    <cellStyle name="Comma 2 2 11 3 7" xfId="21402" xr:uid="{9DD4E7C6-064E-4DF6-BEDC-A88C7B6FB921}"/>
    <cellStyle name="Comma 2 2 11 3 7 2" xfId="54153" xr:uid="{15DF6798-1AE2-4599-AD97-F205B7855A3B}"/>
    <cellStyle name="Comma 2 2 11 3 8" xfId="36808" xr:uid="{E63E350E-7D08-4A11-9E39-BDF745DA3DDA}"/>
    <cellStyle name="Comma 2 2 11 3 9" xfId="29106" xr:uid="{995D3F49-188B-4EFD-A1B2-DF309121CC69}"/>
    <cellStyle name="Comma 2 2 11 4" xfId="6714" xr:uid="{573DA1E3-A5F5-4AD6-A6D8-391B298FB397}"/>
    <cellStyle name="Comma 2 2 11 4 2" xfId="14422" xr:uid="{A695C848-8B86-4254-A65D-58F03874FC40}"/>
    <cellStyle name="Comma 2 2 11 4 2 2" xfId="47174" xr:uid="{A8731440-B45B-4B00-880E-ADA57EAF98B3}"/>
    <cellStyle name="Comma 2 2 11 4 3" xfId="22129" xr:uid="{4C7B882E-1FBF-4F11-8124-9F05DE3F1639}"/>
    <cellStyle name="Comma 2 2 11 4 3 2" xfId="54880" xr:uid="{AE0A683D-932C-4DFA-A812-E838FC553857}"/>
    <cellStyle name="Comma 2 2 11 4 4" xfId="39466" xr:uid="{E06B62E2-5EFD-46EF-B540-CD40BB397739}"/>
    <cellStyle name="Comma 2 2 11 4 5" xfId="29833" xr:uid="{F3C5B8E9-AD5E-4673-9BDA-1265D996A0AF}"/>
    <cellStyle name="Comma 2 2 11 5" xfId="8641" xr:uid="{4862FFB1-F008-4533-ACF7-E347C2405008}"/>
    <cellStyle name="Comma 2 2 11 5 2" xfId="16346" xr:uid="{E05CFE18-4431-4F06-B8D3-C6D7E92A46C4}"/>
    <cellStyle name="Comma 2 2 11 5 2 2" xfId="49098" xr:uid="{6B2FDCA0-6708-4680-9926-FF41E2164268}"/>
    <cellStyle name="Comma 2 2 11 5 3" xfId="24053" xr:uid="{90658138-4EBA-4FB9-913C-A4735A22148B}"/>
    <cellStyle name="Comma 2 2 11 5 3 2" xfId="56804" xr:uid="{35F65158-EBD2-4A71-B318-AEF891E6D7B0}"/>
    <cellStyle name="Comma 2 2 11 5 4" xfId="41393" xr:uid="{298B8EF2-E0CF-4AF7-A6F4-F1343DC70776}"/>
    <cellStyle name="Comma 2 2 11 5 5" xfId="31757" xr:uid="{F09C9D12-D33B-4F00-8FAB-2D2F4760C213}"/>
    <cellStyle name="Comma 2 2 11 6" xfId="10567" xr:uid="{244DE627-99DE-4B5B-A418-6186E38C6004}"/>
    <cellStyle name="Comma 2 2 11 6 2" xfId="18272" xr:uid="{59BC7806-5F12-497A-AD23-5BEB7E017A0C}"/>
    <cellStyle name="Comma 2 2 11 6 2 2" xfId="51024" xr:uid="{2623A92A-9182-4903-93BB-582B66D7CE5C}"/>
    <cellStyle name="Comma 2 2 11 6 3" xfId="25979" xr:uid="{E7901977-3790-4B71-9560-161D206CB39F}"/>
    <cellStyle name="Comma 2 2 11 6 3 2" xfId="58730" xr:uid="{C34F206D-DAFF-4FBE-8E24-F03462974DF8}"/>
    <cellStyle name="Comma 2 2 11 6 4" xfId="43319" xr:uid="{3D5D2FB9-1642-4A83-A0EA-F44AE5628EAF}"/>
    <cellStyle name="Comma 2 2 11 6 5" xfId="33683" xr:uid="{3EB10B86-1D42-4FFC-8EB8-FADB8D90C825}"/>
    <cellStyle name="Comma 2 2 11 7" xfId="4785" xr:uid="{08DBB6AB-FAB0-4E51-AAC7-3ED3C5087AB8}"/>
    <cellStyle name="Comma 2 2 11 7 2" xfId="37537" xr:uid="{AB984CC2-B296-4F64-B640-282849F218BA}"/>
    <cellStyle name="Comma 2 2 11 8" xfId="12497" xr:uid="{1D78DC2C-76A0-4B1A-A048-76993ADCAF8F}"/>
    <cellStyle name="Comma 2 2 11 8 2" xfId="45249" xr:uid="{4728DD6F-9C2C-4E5B-9FF6-6DADDF1AB43A}"/>
    <cellStyle name="Comma 2 2 11 9" xfId="20205" xr:uid="{B3D6FE62-1064-419C-9F2C-822876D863BE}"/>
    <cellStyle name="Comma 2 2 11 9 2" xfId="52956" xr:uid="{BB97E1BF-644A-4FCF-9C0E-0E0DC802B973}"/>
    <cellStyle name="Comma 2 2 12" xfId="2433" xr:uid="{185BD558-8847-481A-853A-A43001C873A8}"/>
    <cellStyle name="Comma 2 2 12 10" xfId="27906" xr:uid="{5C27E7E5-AB44-4662-8858-B936B9924C84}"/>
    <cellStyle name="Comma 2 2 12 11" xfId="2779" xr:uid="{58A5AC6B-FBEF-42E5-9CAC-2658ECB2A08E}"/>
    <cellStyle name="Comma 2 2 12 2" xfId="4404" xr:uid="{B1E2D42C-B6F8-448B-A248-90564B68FEF3}"/>
    <cellStyle name="Comma 2 2 12 2 2" xfId="8267" xr:uid="{F2DE3651-D6BE-4271-8492-5F62FA4B8423}"/>
    <cellStyle name="Comma 2 2 12 2 2 2" xfId="15972" xr:uid="{1133AEE5-491E-453F-8FFA-DA25AC6B7C46}"/>
    <cellStyle name="Comma 2 2 12 2 2 2 2" xfId="48724" xr:uid="{F8120C0F-BADA-4C65-8A5F-9F4B2B2DFB91}"/>
    <cellStyle name="Comma 2 2 12 2 2 3" xfId="23679" xr:uid="{A6AF880A-D656-4E5B-AF47-3E9FEF087BB8}"/>
    <cellStyle name="Comma 2 2 12 2 2 3 2" xfId="56430" xr:uid="{509E2BF8-21C9-4B8E-9EBA-2C769E18CF29}"/>
    <cellStyle name="Comma 2 2 12 2 2 4" xfId="41019" xr:uid="{2572671F-233E-449A-BA5A-E0D1ED0F0DAB}"/>
    <cellStyle name="Comma 2 2 12 2 2 5" xfId="31383" xr:uid="{62AB8DE4-BFE1-404F-AF9F-F9F7260F3335}"/>
    <cellStyle name="Comma 2 2 12 2 3" xfId="10192" xr:uid="{50317F44-29DB-448E-9E19-DFD8BA5FDA1D}"/>
    <cellStyle name="Comma 2 2 12 2 3 2" xfId="17897" xr:uid="{11B3A1BC-66DE-4639-96EB-8044C0897DAC}"/>
    <cellStyle name="Comma 2 2 12 2 3 2 2" xfId="50649" xr:uid="{8AC8A947-69F4-4F95-8EFB-E6A7A5F41F94}"/>
    <cellStyle name="Comma 2 2 12 2 3 3" xfId="25604" xr:uid="{75DA8555-369E-473B-AB8C-E82A33FC5C4F}"/>
    <cellStyle name="Comma 2 2 12 2 3 3 2" xfId="58355" xr:uid="{D5FC23B3-FE56-41C2-9BC3-7E1A0E72C72F}"/>
    <cellStyle name="Comma 2 2 12 2 3 4" xfId="42944" xr:uid="{ECDE6C21-A154-4796-8316-225242DEF52F}"/>
    <cellStyle name="Comma 2 2 12 2 3 5" xfId="33308" xr:uid="{6B600A03-02C8-4D2F-9FDF-E3FC45EF585D}"/>
    <cellStyle name="Comma 2 2 12 2 4" xfId="12119" xr:uid="{BBE89EAF-C2A3-4A04-A029-584D590B1019}"/>
    <cellStyle name="Comma 2 2 12 2 4 2" xfId="19824" xr:uid="{F10EAC51-658A-4520-B7F1-D3ECDC6A18CE}"/>
    <cellStyle name="Comma 2 2 12 2 4 2 2" xfId="52576" xr:uid="{F43F1184-7AC8-4887-BCFD-C6659C3BB0FC}"/>
    <cellStyle name="Comma 2 2 12 2 4 3" xfId="27531" xr:uid="{5D09DEFB-FB7E-4E0C-9BE6-5D9172D3E57E}"/>
    <cellStyle name="Comma 2 2 12 2 4 3 2" xfId="60282" xr:uid="{709DA1A3-F2C0-44EA-B5DC-CDD9E2E05EBA}"/>
    <cellStyle name="Comma 2 2 12 2 4 4" xfId="44871" xr:uid="{91802D37-BB6E-413B-8A32-0C8C586C06AD}"/>
    <cellStyle name="Comma 2 2 12 2 4 5" xfId="35235" xr:uid="{43F7BCDE-BB47-4FFD-8F67-E47E180A1E49}"/>
    <cellStyle name="Comma 2 2 12 2 5" xfId="6336" xr:uid="{072F0762-4D1D-4159-A886-553DE30B19DF}"/>
    <cellStyle name="Comma 2 2 12 2 5 2" xfId="39088" xr:uid="{ED08E7DC-1A4E-437B-982E-14A82EEDA0F5}"/>
    <cellStyle name="Comma 2 2 12 2 6" xfId="14048" xr:uid="{E531999B-E926-4C05-9074-440796FD13A0}"/>
    <cellStyle name="Comma 2 2 12 2 6 2" xfId="46800" xr:uid="{9C5D7E3E-BB5E-42BD-9853-7121714629C3}"/>
    <cellStyle name="Comma 2 2 12 2 7" xfId="21755" xr:uid="{6D2CE3C8-4014-446D-A68D-38DF6BE8DB1D}"/>
    <cellStyle name="Comma 2 2 12 2 7 2" xfId="54506" xr:uid="{5D9E683B-AFBC-430A-8027-B4FF35B9BD05}"/>
    <cellStyle name="Comma 2 2 12 2 8" xfId="37161" xr:uid="{70B758CB-651B-48F0-B820-1F9A061A9B6B}"/>
    <cellStyle name="Comma 2 2 12 2 9" xfId="29459" xr:uid="{43D2E061-3B45-4FE3-B0D4-0A7738B0C5CF}"/>
    <cellStyle name="Comma 2 2 12 3" xfId="6711" xr:uid="{0005B01A-38AF-4A9B-90BE-D00E69A93C19}"/>
    <cellStyle name="Comma 2 2 12 3 2" xfId="14419" xr:uid="{5468C0C3-7C00-40D2-B5D8-0C5C71EAEF0C}"/>
    <cellStyle name="Comma 2 2 12 3 2 2" xfId="47171" xr:uid="{721ED108-ACD7-4A32-B75A-0CB01DA88DC3}"/>
    <cellStyle name="Comma 2 2 12 3 3" xfId="22126" xr:uid="{10F361C2-F696-4418-8EF9-02550B46095F}"/>
    <cellStyle name="Comma 2 2 12 3 3 2" xfId="54877" xr:uid="{21C54B45-75D0-476E-8DE7-B79B33474D1D}"/>
    <cellStyle name="Comma 2 2 12 3 4" xfId="39463" xr:uid="{C56CB648-88C0-4A64-99CB-029A2BE1F30E}"/>
    <cellStyle name="Comma 2 2 12 3 5" xfId="29830" xr:uid="{55371A1A-DD78-47AB-8EA2-ECF7D2C55711}"/>
    <cellStyle name="Comma 2 2 12 4" xfId="8638" xr:uid="{1C252A87-182F-4B91-8CE8-C7E64F74D9EB}"/>
    <cellStyle name="Comma 2 2 12 4 2" xfId="16343" xr:uid="{1BB929DD-FEB8-4649-8891-95F511F07EF3}"/>
    <cellStyle name="Comma 2 2 12 4 2 2" xfId="49095" xr:uid="{272180A0-20C0-4E99-AED2-9627B98EE20A}"/>
    <cellStyle name="Comma 2 2 12 4 3" xfId="24050" xr:uid="{569169DF-7A9C-42DB-BB46-5CF2B8619F03}"/>
    <cellStyle name="Comma 2 2 12 4 3 2" xfId="56801" xr:uid="{83F0D334-CCA3-4EA4-A2A1-5672D3264DDA}"/>
    <cellStyle name="Comma 2 2 12 4 4" xfId="41390" xr:uid="{AD67CA6B-2F6C-464A-972A-4000AC663780}"/>
    <cellStyle name="Comma 2 2 12 4 5" xfId="31754" xr:uid="{DCC15A05-B007-48C5-B69F-102DABC6FF57}"/>
    <cellStyle name="Comma 2 2 12 5" xfId="10564" xr:uid="{B7CA58DB-A7B0-4BBE-BFC0-C4108A8EA16A}"/>
    <cellStyle name="Comma 2 2 12 5 2" xfId="18269" xr:uid="{50FBCBD9-E950-4B25-A2F0-ABE572BA7DB6}"/>
    <cellStyle name="Comma 2 2 12 5 2 2" xfId="51021" xr:uid="{DAAD2B8E-C5A0-41D6-91DF-9C156DFDE9E4}"/>
    <cellStyle name="Comma 2 2 12 5 3" xfId="25976" xr:uid="{00F7A29B-24BF-4705-AE96-7E6451CAA9A9}"/>
    <cellStyle name="Comma 2 2 12 5 3 2" xfId="58727" xr:uid="{A4398F41-E3BE-44D1-B31F-CF14C3DB0C2F}"/>
    <cellStyle name="Comma 2 2 12 5 4" xfId="43316" xr:uid="{6C66AFBA-2C2A-4C78-B2E7-48B7D1F9ED60}"/>
    <cellStyle name="Comma 2 2 12 5 5" xfId="33680" xr:uid="{0C1473D8-AA40-4124-B03A-E8FE68F74D7C}"/>
    <cellStyle name="Comma 2 2 12 6" xfId="4782" xr:uid="{D7EF9298-AC47-4E54-A803-977A1582AD04}"/>
    <cellStyle name="Comma 2 2 12 6 2" xfId="37534" xr:uid="{3505B3F3-413F-4E7A-BD86-8F22C770CE70}"/>
    <cellStyle name="Comma 2 2 12 7" xfId="12494" xr:uid="{12A2E4EF-A787-478C-8CCC-A46C7B03FE89}"/>
    <cellStyle name="Comma 2 2 12 7 2" xfId="45246" xr:uid="{0C597D64-E7C9-4305-B36E-5425C3F90B42}"/>
    <cellStyle name="Comma 2 2 12 8" xfId="20202" xr:uid="{2418F24C-ABBF-4BEC-AA85-2528D2D5371C}"/>
    <cellStyle name="Comma 2 2 12 8 2" xfId="52953" xr:uid="{B3271732-152C-42A6-8334-035972A2F731}"/>
    <cellStyle name="Comma 2 2 12 9" xfId="35608" xr:uid="{534C3072-61BF-4769-B10B-7DE1983893F2}"/>
    <cellStyle name="Comma 2 2 13" xfId="3205" xr:uid="{9189684B-32E4-4BA7-8078-FC262EC38848}"/>
    <cellStyle name="Comma 2 2 13 10" xfId="28265" xr:uid="{8662F79E-835B-4701-A66C-30DAFAF7B62C}"/>
    <cellStyle name="Comma 2 2 13 2" xfId="3959" xr:uid="{3BEAF6DD-8DFB-42A8-9168-CB1A65FFBBC8}"/>
    <cellStyle name="Comma 2 2 13 2 2" xfId="7822" xr:uid="{7D54FECF-122C-4545-BE68-BCA9377D7E8A}"/>
    <cellStyle name="Comma 2 2 13 2 2 2" xfId="15527" xr:uid="{2AD6197A-3C1A-46ED-9907-E6E8EBD13654}"/>
    <cellStyle name="Comma 2 2 13 2 2 2 2" xfId="48279" xr:uid="{729BE9CE-0B03-48E7-A256-46EABD7E605C}"/>
    <cellStyle name="Comma 2 2 13 2 2 3" xfId="23234" xr:uid="{90D22CBF-7ECA-4DA3-B205-7A2639E4966A}"/>
    <cellStyle name="Comma 2 2 13 2 2 3 2" xfId="55985" xr:uid="{7800FAE2-007C-4AC6-A980-B2A60596CFA5}"/>
    <cellStyle name="Comma 2 2 13 2 2 4" xfId="40574" xr:uid="{EB6F643A-FC00-4A09-9600-4D9F245DC0B3}"/>
    <cellStyle name="Comma 2 2 13 2 2 5" xfId="30938" xr:uid="{00B4075E-AC3E-4FE3-8D94-3549DD7F0D43}"/>
    <cellStyle name="Comma 2 2 13 2 3" xfId="9747" xr:uid="{07093F24-F269-4816-A384-4A7EEE97F394}"/>
    <cellStyle name="Comma 2 2 13 2 3 2" xfId="17452" xr:uid="{FA6DFCA8-720D-4C79-9411-34B2958043FC}"/>
    <cellStyle name="Comma 2 2 13 2 3 2 2" xfId="50204" xr:uid="{2C359273-EF2A-4AB9-A52E-838D4190F77E}"/>
    <cellStyle name="Comma 2 2 13 2 3 3" xfId="25159" xr:uid="{987F4F27-77D5-46DE-9ADD-0239F45AF083}"/>
    <cellStyle name="Comma 2 2 13 2 3 3 2" xfId="57910" xr:uid="{3C1F668E-1B83-4182-A420-C79B675DE6D0}"/>
    <cellStyle name="Comma 2 2 13 2 3 4" xfId="42499" xr:uid="{4A0B70DC-A1C9-4D7F-A134-550835B512FD}"/>
    <cellStyle name="Comma 2 2 13 2 3 5" xfId="32863" xr:uid="{10C7D0FA-21E6-4ABE-8D99-E6600FD78C84}"/>
    <cellStyle name="Comma 2 2 13 2 4" xfId="11674" xr:uid="{3CFF6EB4-A4A6-44CE-B440-BB19C0D36AFC}"/>
    <cellStyle name="Comma 2 2 13 2 4 2" xfId="19379" xr:uid="{EE6BFEFD-8390-40AC-8D18-40E518B1EEC9}"/>
    <cellStyle name="Comma 2 2 13 2 4 2 2" xfId="52131" xr:uid="{C7712499-144E-43DA-AC35-B1E768DB4471}"/>
    <cellStyle name="Comma 2 2 13 2 4 3" xfId="27086" xr:uid="{0A75855E-A070-40CB-82FD-E65661087C87}"/>
    <cellStyle name="Comma 2 2 13 2 4 3 2" xfId="59837" xr:uid="{46582530-C14A-453F-AC97-CFA74974D258}"/>
    <cellStyle name="Comma 2 2 13 2 4 4" xfId="44426" xr:uid="{EEA8BD3C-5FCD-4770-99AD-BDE8938614F6}"/>
    <cellStyle name="Comma 2 2 13 2 4 5" xfId="34790" xr:uid="{36126436-C68A-4541-A78F-339B7A6B51AB}"/>
    <cellStyle name="Comma 2 2 13 2 5" xfId="5891" xr:uid="{F1E6DE3B-919E-43EC-9F21-902352663F2B}"/>
    <cellStyle name="Comma 2 2 13 2 5 2" xfId="38643" xr:uid="{1E9E2EA9-E3CD-4902-A816-180948C5B761}"/>
    <cellStyle name="Comma 2 2 13 2 6" xfId="13603" xr:uid="{0DB060BF-62C9-41C2-A131-D9958F6A2DD1}"/>
    <cellStyle name="Comma 2 2 13 2 6 2" xfId="46355" xr:uid="{312BE680-A18E-4A36-8BB1-64B60E346273}"/>
    <cellStyle name="Comma 2 2 13 2 7" xfId="21310" xr:uid="{C7F10FAD-F6C2-4924-AF31-6E1199286EB7}"/>
    <cellStyle name="Comma 2 2 13 2 7 2" xfId="54061" xr:uid="{290428E2-FD5F-4C6C-AEC1-FB80D3F88C05}"/>
    <cellStyle name="Comma 2 2 13 2 8" xfId="36716" xr:uid="{1BD4DE38-8705-4F09-A30A-DF660C285CEB}"/>
    <cellStyle name="Comma 2 2 13 2 9" xfId="29014" xr:uid="{A5D5F0E4-C37B-4E2F-A6A5-80CA7B45E681}"/>
    <cellStyle name="Comma 2 2 13 3" xfId="7073" xr:uid="{AB1D3A91-F492-4427-A495-7C905A6C5F67}"/>
    <cellStyle name="Comma 2 2 13 3 2" xfId="14778" xr:uid="{04AD033F-EEFA-4992-8E23-3DA4D53DB701}"/>
    <cellStyle name="Comma 2 2 13 3 2 2" xfId="47530" xr:uid="{128CBE31-E067-4823-94F8-6C8FB33FD8FA}"/>
    <cellStyle name="Comma 2 2 13 3 3" xfId="22485" xr:uid="{5C6483F6-6B11-414B-B8E6-E1B303150505}"/>
    <cellStyle name="Comma 2 2 13 3 3 2" xfId="55236" xr:uid="{146AA426-5F41-455B-954D-C595D9C93615}"/>
    <cellStyle name="Comma 2 2 13 3 4" xfId="39825" xr:uid="{BC18FE44-176D-462B-A121-228F680DBB32}"/>
    <cellStyle name="Comma 2 2 13 3 5" xfId="30189" xr:uid="{F7ABD165-2DC4-4DA6-B4BE-6EFB7182E037}"/>
    <cellStyle name="Comma 2 2 13 4" xfId="8998" xr:uid="{1A7A7682-3707-46E6-9D9B-70ACB86438DA}"/>
    <cellStyle name="Comma 2 2 13 4 2" xfId="16703" xr:uid="{D966F5B8-1041-4D4E-B2CF-B58BA0C301BB}"/>
    <cellStyle name="Comma 2 2 13 4 2 2" xfId="49455" xr:uid="{8D5D377F-E77F-439F-81AD-018206C449A1}"/>
    <cellStyle name="Comma 2 2 13 4 3" xfId="24410" xr:uid="{C31904E2-4BF9-468D-A2CD-54DBC5E5C502}"/>
    <cellStyle name="Comma 2 2 13 4 3 2" xfId="57161" xr:uid="{D10A52E1-DB7D-43DA-BE7A-B53B1542D62A}"/>
    <cellStyle name="Comma 2 2 13 4 4" xfId="41750" xr:uid="{D2ACADC1-1198-4BCF-95FE-FD9716A2C617}"/>
    <cellStyle name="Comma 2 2 13 4 5" xfId="32114" xr:uid="{A7B033EF-7EE1-4170-B615-F7C99E238AD2}"/>
    <cellStyle name="Comma 2 2 13 5" xfId="10925" xr:uid="{AB45D79B-7EC3-446B-98F9-72106ECD8004}"/>
    <cellStyle name="Comma 2 2 13 5 2" xfId="18630" xr:uid="{C42E9277-ACCA-4AF0-A9ED-2B65DEFF12A7}"/>
    <cellStyle name="Comma 2 2 13 5 2 2" xfId="51382" xr:uid="{0EB5EEEB-7345-46EC-AACB-A19D8B1E7EA4}"/>
    <cellStyle name="Comma 2 2 13 5 3" xfId="26337" xr:uid="{B4C59B6A-0355-4FE3-AD43-7203A7139050}"/>
    <cellStyle name="Comma 2 2 13 5 3 2" xfId="59088" xr:uid="{333A9EA7-8114-4C84-B82D-123B829DB2E8}"/>
    <cellStyle name="Comma 2 2 13 5 4" xfId="43677" xr:uid="{2FBC649C-36C9-4398-9E12-CA086D8AAD64}"/>
    <cellStyle name="Comma 2 2 13 5 5" xfId="34041" xr:uid="{03777C7F-BC6A-426D-8274-FB13DD8183E1}"/>
    <cellStyle name="Comma 2 2 13 6" xfId="5142" xr:uid="{31037764-8D42-4733-9E74-AC8D63D5F73C}"/>
    <cellStyle name="Comma 2 2 13 6 2" xfId="37894" xr:uid="{9EC2FFDE-A3D9-4CFA-A78A-C2FAE67E9C49}"/>
    <cellStyle name="Comma 2 2 13 7" xfId="12854" xr:uid="{9FF75157-D541-4348-9603-002E1BC4D2A8}"/>
    <cellStyle name="Comma 2 2 13 7 2" xfId="45606" xr:uid="{4AF4931D-82BB-49C6-804A-025C299747F6}"/>
    <cellStyle name="Comma 2 2 13 8" xfId="20561" xr:uid="{BADA085B-4C81-4ADD-B279-021C6881E14D}"/>
    <cellStyle name="Comma 2 2 13 8 2" xfId="53312" xr:uid="{F7F8392D-3167-470F-86D5-4A39F3DAE6D0}"/>
    <cellStyle name="Comma 2 2 13 9" xfId="35967" xr:uid="{D6CB8E96-EEBE-46F7-A48F-7833F86FDAB5}"/>
    <cellStyle name="Comma 2 2 14" xfId="3561" xr:uid="{1ABD4E75-8293-473D-BF26-AA25F68A094E}"/>
    <cellStyle name="Comma 2 2 14 2" xfId="7429" xr:uid="{5C2601BB-43CF-4962-B845-50C86E3C902F}"/>
    <cellStyle name="Comma 2 2 14 2 2" xfId="15134" xr:uid="{660F9145-2656-4D70-BC8A-BE5D2F11E20A}"/>
    <cellStyle name="Comma 2 2 14 2 2 2" xfId="47886" xr:uid="{B85E9ABD-83E9-449C-819E-BCE6E8CDFAE4}"/>
    <cellStyle name="Comma 2 2 14 2 3" xfId="22841" xr:uid="{0A791120-E31C-4298-8D44-AD8597DEF3E1}"/>
    <cellStyle name="Comma 2 2 14 2 3 2" xfId="55592" xr:uid="{A5B80FBE-5EAF-49F5-AC2D-19A6D179FD5E}"/>
    <cellStyle name="Comma 2 2 14 2 4" xfId="40181" xr:uid="{7D123802-BE1F-41A5-B109-8B1BD1BE8908}"/>
    <cellStyle name="Comma 2 2 14 2 5" xfId="30545" xr:uid="{7926A441-06F8-4382-B71D-4917B508FE27}"/>
    <cellStyle name="Comma 2 2 14 3" xfId="9354" xr:uid="{7EFE1EC9-5915-4CDE-AA87-E4B01FA4165B}"/>
    <cellStyle name="Comma 2 2 14 3 2" xfId="17059" xr:uid="{A61FCAF6-97C0-44E4-A004-F5AE1E1C5A02}"/>
    <cellStyle name="Comma 2 2 14 3 2 2" xfId="49811" xr:uid="{5500C768-977E-4681-AADA-457EAD6AEAE3}"/>
    <cellStyle name="Comma 2 2 14 3 3" xfId="24766" xr:uid="{CDF1413D-D33F-4470-BDFB-EE74A4B84D27}"/>
    <cellStyle name="Comma 2 2 14 3 3 2" xfId="57517" xr:uid="{6B6D7364-626C-499C-8D18-19BD08C623C0}"/>
    <cellStyle name="Comma 2 2 14 3 4" xfId="42106" xr:uid="{819F32C4-B66C-49B9-9BE5-7D326F61128D}"/>
    <cellStyle name="Comma 2 2 14 3 5" xfId="32470" xr:uid="{8EC2B5EF-A054-4FFD-9DF1-91E78D07C8E5}"/>
    <cellStyle name="Comma 2 2 14 4" xfId="11281" xr:uid="{14AB5C53-5732-4EDB-A189-4AA7950874F1}"/>
    <cellStyle name="Comma 2 2 14 4 2" xfId="18986" xr:uid="{2650DBD5-1B72-4043-A581-9E3193F0A602}"/>
    <cellStyle name="Comma 2 2 14 4 2 2" xfId="51738" xr:uid="{42128EBA-FE91-4D64-8BA8-145E5E59171A}"/>
    <cellStyle name="Comma 2 2 14 4 3" xfId="26693" xr:uid="{8335138B-A2B4-4B3D-AEB2-FCB0C4336F92}"/>
    <cellStyle name="Comma 2 2 14 4 3 2" xfId="59444" xr:uid="{5940E9E4-CAED-44FD-93EE-4BBFF0CC3D1D}"/>
    <cellStyle name="Comma 2 2 14 4 4" xfId="44033" xr:uid="{7528DC34-787F-45DE-94BD-01A0349D9B27}"/>
    <cellStyle name="Comma 2 2 14 4 5" xfId="34397" xr:uid="{540599F0-32A6-412D-A10E-0E77EAC2375E}"/>
    <cellStyle name="Comma 2 2 14 5" xfId="5498" xr:uid="{A33DF984-837B-4D99-A972-340FFDE34694}"/>
    <cellStyle name="Comma 2 2 14 5 2" xfId="38250" xr:uid="{81A62F87-0859-4568-9581-F76816F09E43}"/>
    <cellStyle name="Comma 2 2 14 6" xfId="13210" xr:uid="{E2BD1762-6165-458F-BC10-77E489FAD1EF}"/>
    <cellStyle name="Comma 2 2 14 6 2" xfId="45962" xr:uid="{9720BB35-0C8B-4350-920D-C0DFDCB1B0CA}"/>
    <cellStyle name="Comma 2 2 14 7" xfId="20917" xr:uid="{CDCF7084-419B-497E-8270-2C96DE7F4771}"/>
    <cellStyle name="Comma 2 2 14 7 2" xfId="53668" xr:uid="{1B3E640B-2D15-42C2-8750-B3D27DF7A4C4}"/>
    <cellStyle name="Comma 2 2 14 8" xfId="36323" xr:uid="{9911064D-3DD8-4E37-85DB-AAEFE4D7186A}"/>
    <cellStyle name="Comma 2 2 14 9" xfId="28621" xr:uid="{A09581B3-B51F-42BF-A186-BEE50E380211}"/>
    <cellStyle name="Comma 2 2 15" xfId="60433" xr:uid="{903F4770-405E-405D-B5B1-B7C8DF3A76EA}"/>
    <cellStyle name="Comma 2 2 2" xfId="79" xr:uid="{1DE73F0C-5501-44BB-9DBA-FF115D373D46}"/>
    <cellStyle name="Comma 2 2 2 10" xfId="6499" xr:uid="{B02B425A-AFB2-4D84-B7D9-3ACE91688D49}"/>
    <cellStyle name="Comma 2 2 2 10 2" xfId="14207" xr:uid="{A43667AC-F7BC-47FD-B916-3326A7F26694}"/>
    <cellStyle name="Comma 2 2 2 10 2 2" xfId="46959" xr:uid="{3163224A-7F5F-40C2-A31A-5F6706A69309}"/>
    <cellStyle name="Comma 2 2 2 10 3" xfId="21914" xr:uid="{B90B85DE-FEB9-4837-9DAF-256FD3270804}"/>
    <cellStyle name="Comma 2 2 2 10 3 2" xfId="54665" xr:uid="{DA21ADDB-5E60-41B5-AA3D-DF7DB8D3E27D}"/>
    <cellStyle name="Comma 2 2 2 10 4" xfId="39251" xr:uid="{C10EABD2-1887-401B-9F9B-D96FFDF06937}"/>
    <cellStyle name="Comma 2 2 2 10 5" xfId="29618" xr:uid="{DB4B8925-3BB9-4ECD-B720-6245DD5E217A}"/>
    <cellStyle name="Comma 2 2 2 11" xfId="8426" xr:uid="{3C491A22-AC1E-4030-BEE8-72F18880FFA1}"/>
    <cellStyle name="Comma 2 2 2 11 2" xfId="16131" xr:uid="{A57B7A54-0283-4D4C-BDE4-4414E3EB33E2}"/>
    <cellStyle name="Comma 2 2 2 11 2 2" xfId="48883" xr:uid="{6DD4009C-AFB7-4DFA-AAF7-68CF0FF88BD4}"/>
    <cellStyle name="Comma 2 2 2 11 3" xfId="23838" xr:uid="{D18A1970-7C33-41CF-A26C-DB83CF84C38E}"/>
    <cellStyle name="Comma 2 2 2 11 3 2" xfId="56589" xr:uid="{B3C26AE0-D01B-4400-A8FC-9B3B87872577}"/>
    <cellStyle name="Comma 2 2 2 11 4" xfId="41178" xr:uid="{F4B51E56-0A14-423B-B847-4881F5877ADF}"/>
    <cellStyle name="Comma 2 2 2 11 5" xfId="31542" xr:uid="{BD424080-15AA-4E0F-9578-7BB812111E93}"/>
    <cellStyle name="Comma 2 2 2 12" xfId="10351" xr:uid="{2CA604D6-C66F-49EB-A5E8-25E8C09518E6}"/>
    <cellStyle name="Comma 2 2 2 12 2" xfId="18056" xr:uid="{DCBBBACB-C93D-440B-B3E2-BCBEDC01BA25}"/>
    <cellStyle name="Comma 2 2 2 12 2 2" xfId="50808" xr:uid="{72DE9860-4B66-4303-AAE0-F9F3577E6EE9}"/>
    <cellStyle name="Comma 2 2 2 12 3" xfId="25763" xr:uid="{8E14C1E3-780A-4F92-8DD4-0D0B92D6A480}"/>
    <cellStyle name="Comma 2 2 2 12 3 2" xfId="58514" xr:uid="{A4DE99A9-8FD8-42B4-8E86-C775FA524F1F}"/>
    <cellStyle name="Comma 2 2 2 12 4" xfId="43103" xr:uid="{4B9198CC-96A4-49A8-8148-1AE7969ECDFD}"/>
    <cellStyle name="Comma 2 2 2 12 5" xfId="33467" xr:uid="{BEBF4CDC-2A7A-4AD6-B1B0-6CC66B825219}"/>
    <cellStyle name="Comma 2 2 2 13" xfId="4570" xr:uid="{9BF61B8B-290B-4D0B-A031-F09F728CB42B}"/>
    <cellStyle name="Comma 2 2 2 13 2" xfId="37322" xr:uid="{BE11E4C0-BBE6-4845-A875-CB6F392B88C2}"/>
    <cellStyle name="Comma 2 2 2 14" xfId="12282" xr:uid="{FE8079D3-2E25-4ABD-A571-0B22F4039A05}"/>
    <cellStyle name="Comma 2 2 2 14 2" xfId="45034" xr:uid="{309D5578-B243-439C-B14A-370E095B7141}"/>
    <cellStyle name="Comma 2 2 2 15" xfId="19990" xr:uid="{24624DAA-4F17-492D-BA2D-1327A50C8FDD}"/>
    <cellStyle name="Comma 2 2 2 15 2" xfId="52741" xr:uid="{DCC0CD1D-F173-4099-B3D8-89A7FF3C9F5E}"/>
    <cellStyle name="Comma 2 2 2 16" xfId="35396" xr:uid="{2B5A276D-A8F0-4545-BBD6-82FB283A3302}"/>
    <cellStyle name="Comma 2 2 2 17" xfId="27694" xr:uid="{0D81266E-1A08-4D1F-818F-1D573441B29A}"/>
    <cellStyle name="Comma 2 2 2 18" xfId="2532" xr:uid="{F91673C1-DBCC-4F7C-AFE7-792F094A47FA}"/>
    <cellStyle name="Comma 2 2 2 19" xfId="60444" xr:uid="{5F887BFB-6932-4CF1-8F0E-2ADC5DA91F58}"/>
    <cellStyle name="Comma 2 2 2 2" xfId="122" xr:uid="{808AFECE-7B72-4DE0-BABB-4FD322D095CD}"/>
    <cellStyle name="Comma 2 2 2 2 10" xfId="4587" xr:uid="{E9892AC0-9B5A-4ECD-A0E2-248CCF406299}"/>
    <cellStyle name="Comma 2 2 2 2 10 2" xfId="37339" xr:uid="{18339FDB-DD3C-4FD0-8593-55BFC2DA7FFC}"/>
    <cellStyle name="Comma 2 2 2 2 11" xfId="12299" xr:uid="{A6A993DD-3447-41F3-B4A8-49741D31B851}"/>
    <cellStyle name="Comma 2 2 2 2 11 2" xfId="45051" xr:uid="{6E5C6E1E-ADC4-456D-A30A-B91C97A4575D}"/>
    <cellStyle name="Comma 2 2 2 2 12" xfId="20007" xr:uid="{06A21218-4398-453F-820E-8D544D22A5E3}"/>
    <cellStyle name="Comma 2 2 2 2 12 2" xfId="52758" xr:uid="{E3A9DEA1-B112-4BD3-9BC6-84F9E955B143}"/>
    <cellStyle name="Comma 2 2 2 2 13" xfId="35413" xr:uid="{C23C80E3-D0AB-4957-8DA4-5B4F54ACFFBE}"/>
    <cellStyle name="Comma 2 2 2 2 14" xfId="27711" xr:uid="{ECDEEA0C-CFF3-459A-B439-22BD51B11CB6}"/>
    <cellStyle name="Comma 2 2 2 2 15" xfId="2549" xr:uid="{81324551-C993-4D91-B9CF-0AE225D87F56}"/>
    <cellStyle name="Comma 2 2 2 2 16" xfId="60763" xr:uid="{E11706B6-F0B8-4448-9026-7A66825E20B5}"/>
    <cellStyle name="Comma 2 2 2 2 2" xfId="2036" xr:uid="{88CFD817-0528-4D0B-9FC1-1CB381CED2A1}"/>
    <cellStyle name="Comma 2 2 2 2 2 10" xfId="12359" xr:uid="{4BD75474-F09D-4531-8D83-F07E2BF2D7B4}"/>
    <cellStyle name="Comma 2 2 2 2 2 10 2" xfId="45111" xr:uid="{84AF45EB-867E-490C-BB8D-707AF576817C}"/>
    <cellStyle name="Comma 2 2 2 2 2 11" xfId="20067" xr:uid="{F67BCAE1-C198-42A6-B772-94B27EE6EF08}"/>
    <cellStyle name="Comma 2 2 2 2 2 11 2" xfId="52818" xr:uid="{E3E8BD7B-9612-4CAA-ABDA-8A0F8192A605}"/>
    <cellStyle name="Comma 2 2 2 2 2 12" xfId="35473" xr:uid="{1C49DD04-EE2E-46CA-A685-08BEE9EA962E}"/>
    <cellStyle name="Comma 2 2 2 2 2 13" xfId="27771" xr:uid="{4DE8A64D-54B3-4F43-A656-71B6342DC7D2}"/>
    <cellStyle name="Comma 2 2 2 2 2 14" xfId="2641" xr:uid="{3334E3B1-5E21-4062-B24F-CC60949AF575}"/>
    <cellStyle name="Comma 2 2 2 2 2 15" xfId="60841" xr:uid="{29B5AC45-3A44-451D-ACA3-D43EEBC80559}"/>
    <cellStyle name="Comma 2 2 2 2 2 2" xfId="2413" xr:uid="{4330FB1F-EFF4-4078-AFBE-7202FFFBE7D2}"/>
    <cellStyle name="Comma 2 2 2 2 2 2 10" xfId="27881" xr:uid="{A29942F7-00FA-4964-8833-53355BEA3143}"/>
    <cellStyle name="Comma 2 2 2 2 2 2 11" xfId="2754" xr:uid="{31A41498-14F9-4FDD-B9B5-02E0393BF856}"/>
    <cellStyle name="Comma 2 2 2 2 2 2 12" xfId="61499" xr:uid="{2B66C24B-62B9-4FC0-98EF-216FD9B3ADAE}"/>
    <cellStyle name="Comma 2 2 2 2 2 2 2" xfId="4384" xr:uid="{0A2CE7B1-EFEB-4E18-BA5A-CBA0D92652C1}"/>
    <cellStyle name="Comma 2 2 2 2 2 2 2 2" xfId="8247" xr:uid="{C3D5D074-591F-45F4-A179-163FCA5D4A60}"/>
    <cellStyle name="Comma 2 2 2 2 2 2 2 2 2" xfId="15952" xr:uid="{7357D880-7A41-4B5B-8645-96C0937C812B}"/>
    <cellStyle name="Comma 2 2 2 2 2 2 2 2 2 2" xfId="48704" xr:uid="{C5CC2BAC-565A-4713-BBF8-50B1B16A70DC}"/>
    <cellStyle name="Comma 2 2 2 2 2 2 2 2 3" xfId="23659" xr:uid="{F5A48C34-36E1-4CDE-9E58-7078AEDD833A}"/>
    <cellStyle name="Comma 2 2 2 2 2 2 2 2 3 2" xfId="56410" xr:uid="{612EE6E2-4A17-4C19-BA1A-75EAA4BCCF4B}"/>
    <cellStyle name="Comma 2 2 2 2 2 2 2 2 4" xfId="40999" xr:uid="{C98F882C-2FA0-4A4A-AEF6-75D5776449FF}"/>
    <cellStyle name="Comma 2 2 2 2 2 2 2 2 5" xfId="31363" xr:uid="{647B8C60-1D86-4A5D-904C-6AAF9BB64172}"/>
    <cellStyle name="Comma 2 2 2 2 2 2 2 3" xfId="10172" xr:uid="{B23368CC-C76B-4A96-8445-25DC1F939B29}"/>
    <cellStyle name="Comma 2 2 2 2 2 2 2 3 2" xfId="17877" xr:uid="{49D83F11-8191-44C2-9529-13C6E1E9BAB0}"/>
    <cellStyle name="Comma 2 2 2 2 2 2 2 3 2 2" xfId="50629" xr:uid="{586ED9D4-E953-4898-95E1-C35A974B437E}"/>
    <cellStyle name="Comma 2 2 2 2 2 2 2 3 3" xfId="25584" xr:uid="{1BE6E64C-8CF7-4418-A292-50EBDECCB50C}"/>
    <cellStyle name="Comma 2 2 2 2 2 2 2 3 3 2" xfId="58335" xr:uid="{212C59F5-3633-47DB-9177-9682B17D6BB0}"/>
    <cellStyle name="Comma 2 2 2 2 2 2 2 3 4" xfId="42924" xr:uid="{09DE9410-60E2-44E4-BD7F-C4A399895503}"/>
    <cellStyle name="Comma 2 2 2 2 2 2 2 3 5" xfId="33288" xr:uid="{58CB37B3-2719-4422-A1A2-3FD8EBAFC5C8}"/>
    <cellStyle name="Comma 2 2 2 2 2 2 2 4" xfId="12099" xr:uid="{EA47312A-346F-4404-8C1F-E11C8543E448}"/>
    <cellStyle name="Comma 2 2 2 2 2 2 2 4 2" xfId="19804" xr:uid="{D653630B-E073-4907-B01E-BF3F189CA4F9}"/>
    <cellStyle name="Comma 2 2 2 2 2 2 2 4 2 2" xfId="52556" xr:uid="{EDFF49C0-FCA0-428C-96F4-F22B95901B60}"/>
    <cellStyle name="Comma 2 2 2 2 2 2 2 4 3" xfId="27511" xr:uid="{44FABC2B-1793-4EB6-BBAB-620C79E69C6D}"/>
    <cellStyle name="Comma 2 2 2 2 2 2 2 4 3 2" xfId="60262" xr:uid="{561E7F46-0CED-408D-9D53-616A927B84A5}"/>
    <cellStyle name="Comma 2 2 2 2 2 2 2 4 4" xfId="44851" xr:uid="{4E1DC3EC-C64C-4BF7-A78D-C3A0D116DFBD}"/>
    <cellStyle name="Comma 2 2 2 2 2 2 2 4 5" xfId="35215" xr:uid="{D71D3B86-CF31-43CE-B564-CBD7ABCB677D}"/>
    <cellStyle name="Comma 2 2 2 2 2 2 2 5" xfId="6316" xr:uid="{AA13C01F-D3D4-4FF6-A57B-497BAF31B327}"/>
    <cellStyle name="Comma 2 2 2 2 2 2 2 5 2" xfId="39068" xr:uid="{97E39E97-E933-47AC-BFE5-3345FEA305EF}"/>
    <cellStyle name="Comma 2 2 2 2 2 2 2 6" xfId="14028" xr:uid="{7C185DB5-EA2D-4CAA-A1ED-4FFFBCF2FE47}"/>
    <cellStyle name="Comma 2 2 2 2 2 2 2 6 2" xfId="46780" xr:uid="{CE996FF7-BB76-4AC3-AD4C-9BB1CFB65267}"/>
    <cellStyle name="Comma 2 2 2 2 2 2 2 7" xfId="21735" xr:uid="{C11C46C0-3955-435D-92A8-BF41D7ADDB61}"/>
    <cellStyle name="Comma 2 2 2 2 2 2 2 7 2" xfId="54486" xr:uid="{D6451D1C-F4FF-4E15-8D13-E8A4D27DB139}"/>
    <cellStyle name="Comma 2 2 2 2 2 2 2 8" xfId="37141" xr:uid="{6B572B16-19DD-4BE2-A68C-F034D45DF0C7}"/>
    <cellStyle name="Comma 2 2 2 2 2 2 2 9" xfId="29439" xr:uid="{03CEA109-99A9-4C98-A7D6-0C07ACF54F0B}"/>
    <cellStyle name="Comma 2 2 2 2 2 2 3" xfId="6686" xr:uid="{C3CBB4D6-C957-496C-8820-5A2349472FFF}"/>
    <cellStyle name="Comma 2 2 2 2 2 2 3 2" xfId="14394" xr:uid="{3A1D76DF-6917-42AC-892D-449CB26514D8}"/>
    <cellStyle name="Comma 2 2 2 2 2 2 3 2 2" xfId="47146" xr:uid="{C756378D-A49E-42BC-886A-F02FA4FB5CB4}"/>
    <cellStyle name="Comma 2 2 2 2 2 2 3 3" xfId="22101" xr:uid="{EF00A128-D696-45B7-8CA1-359572D96EB8}"/>
    <cellStyle name="Comma 2 2 2 2 2 2 3 3 2" xfId="54852" xr:uid="{300D7B44-5FEE-40E9-B782-8B6250DBB37E}"/>
    <cellStyle name="Comma 2 2 2 2 2 2 3 4" xfId="39438" xr:uid="{5C424F69-42FC-4CAB-98C9-18114F5B4E18}"/>
    <cellStyle name="Comma 2 2 2 2 2 2 3 5" xfId="29805" xr:uid="{8E672649-2DA6-479F-AD86-EC89B8888221}"/>
    <cellStyle name="Comma 2 2 2 2 2 2 4" xfId="8613" xr:uid="{811D6657-BCCD-4E95-AF65-AB024ACD82F1}"/>
    <cellStyle name="Comma 2 2 2 2 2 2 4 2" xfId="16318" xr:uid="{3E0C8751-1556-4DF3-8FF2-0CF738F1C0BB}"/>
    <cellStyle name="Comma 2 2 2 2 2 2 4 2 2" xfId="49070" xr:uid="{04A42603-C37A-4F98-B4E2-2CBA71AD15C4}"/>
    <cellStyle name="Comma 2 2 2 2 2 2 4 3" xfId="24025" xr:uid="{DC96545F-E985-4157-A43D-7C519D4034AD}"/>
    <cellStyle name="Comma 2 2 2 2 2 2 4 3 2" xfId="56776" xr:uid="{3FE5B400-3168-466D-881F-7599B9D62449}"/>
    <cellStyle name="Comma 2 2 2 2 2 2 4 4" xfId="41365" xr:uid="{9A5FFEED-631B-4D34-A673-27EB5BFE2BC3}"/>
    <cellStyle name="Comma 2 2 2 2 2 2 4 5" xfId="31729" xr:uid="{9A77A5C2-CCF0-4201-A420-392261EFD5C0}"/>
    <cellStyle name="Comma 2 2 2 2 2 2 5" xfId="10539" xr:uid="{D658A768-246B-4889-AA3F-886F652E5AD4}"/>
    <cellStyle name="Comma 2 2 2 2 2 2 5 2" xfId="18244" xr:uid="{7FB3589F-C719-4423-8E54-9E6297300F3D}"/>
    <cellStyle name="Comma 2 2 2 2 2 2 5 2 2" xfId="50996" xr:uid="{AB10F97D-7055-4D68-9805-BB04BBEE1F23}"/>
    <cellStyle name="Comma 2 2 2 2 2 2 5 3" xfId="25951" xr:uid="{40B152D6-585D-483A-84F8-0768C70A83D3}"/>
    <cellStyle name="Comma 2 2 2 2 2 2 5 3 2" xfId="58702" xr:uid="{75E90270-BEE7-4F07-85BF-176C8DA6EEE2}"/>
    <cellStyle name="Comma 2 2 2 2 2 2 5 4" xfId="43291" xr:uid="{6ED77EE1-5FC2-4FC0-A9B8-C2E9A0BA05E8}"/>
    <cellStyle name="Comma 2 2 2 2 2 2 5 5" xfId="33655" xr:uid="{38FE2B8A-8668-40E4-96B0-2B84EE2454D8}"/>
    <cellStyle name="Comma 2 2 2 2 2 2 6" xfId="4757" xr:uid="{3DC753C2-E995-4D52-9924-0683BCC6E050}"/>
    <cellStyle name="Comma 2 2 2 2 2 2 6 2" xfId="37509" xr:uid="{2EF19530-BF05-41F1-9B9E-55C63C766B71}"/>
    <cellStyle name="Comma 2 2 2 2 2 2 7" xfId="12469" xr:uid="{B35178A7-C09B-4BA7-A8CF-0A121A32E4F4}"/>
    <cellStyle name="Comma 2 2 2 2 2 2 7 2" xfId="45221" xr:uid="{AD76B0C3-5E8B-447C-98CF-36EB6924A74D}"/>
    <cellStyle name="Comma 2 2 2 2 2 2 8" xfId="20177" xr:uid="{6430B2E7-AE15-49C9-A4D2-A38A24AFF128}"/>
    <cellStyle name="Comma 2 2 2 2 2 2 8 2" xfId="52928" xr:uid="{502F3327-42BF-4EB5-9A74-B0728AE3734C}"/>
    <cellStyle name="Comma 2 2 2 2 2 2 9" xfId="35583" xr:uid="{A0141138-1A8E-4583-B78A-83AA4C856827}"/>
    <cellStyle name="Comma 2 2 2 2 2 3" xfId="3170" xr:uid="{7111C986-6A87-477F-8E2B-844E0188AA3D}"/>
    <cellStyle name="Comma 2 2 2 2 2 3 10" xfId="28235" xr:uid="{20651772-0EDB-4CBF-BBC9-CE63AF68AD25}"/>
    <cellStyle name="Comma 2 2 2 2 2 3 11" xfId="61020" xr:uid="{906745B0-823A-4925-BD19-279F7D4F9F7D}"/>
    <cellStyle name="Comma 2 2 2 2 2 3 2" xfId="3942" xr:uid="{EAB979A6-A1F3-4437-9069-B91A4C9B7354}"/>
    <cellStyle name="Comma 2 2 2 2 2 3 2 2" xfId="7810" xr:uid="{69FB5819-7B42-4140-9E32-92D789CA3129}"/>
    <cellStyle name="Comma 2 2 2 2 2 3 2 2 2" xfId="15515" xr:uid="{FD9FB9B0-FD5B-445D-B9D0-8170D7E5041A}"/>
    <cellStyle name="Comma 2 2 2 2 2 3 2 2 2 2" xfId="48267" xr:uid="{EBBB0C52-0F30-4B21-B73E-07B23B14454B}"/>
    <cellStyle name="Comma 2 2 2 2 2 3 2 2 3" xfId="23222" xr:uid="{7048ED93-BB7D-4EEF-89C2-9A637807E386}"/>
    <cellStyle name="Comma 2 2 2 2 2 3 2 2 3 2" xfId="55973" xr:uid="{52A4B588-92F8-4AAD-9214-BD6411D39647}"/>
    <cellStyle name="Comma 2 2 2 2 2 3 2 2 4" xfId="40562" xr:uid="{61362EAE-4F89-4883-A62D-04E7A6E13634}"/>
    <cellStyle name="Comma 2 2 2 2 2 3 2 2 5" xfId="30926" xr:uid="{D75D8A3E-227F-4202-819A-4695D8914E3C}"/>
    <cellStyle name="Comma 2 2 2 2 2 3 2 3" xfId="9735" xr:uid="{B6AE90EE-C96D-40BF-ABF9-7E97CDECB911}"/>
    <cellStyle name="Comma 2 2 2 2 2 3 2 3 2" xfId="17440" xr:uid="{9112623B-508D-43FE-8A86-949B6AA95D32}"/>
    <cellStyle name="Comma 2 2 2 2 2 3 2 3 2 2" xfId="50192" xr:uid="{5F933FB3-0440-44C9-BFCB-95BAB949FF4D}"/>
    <cellStyle name="Comma 2 2 2 2 2 3 2 3 3" xfId="25147" xr:uid="{20DF8793-3035-4D35-870F-DBC966397C85}"/>
    <cellStyle name="Comma 2 2 2 2 2 3 2 3 3 2" xfId="57898" xr:uid="{B1CA4EE4-2A76-4303-A110-F540B054F424}"/>
    <cellStyle name="Comma 2 2 2 2 2 3 2 3 4" xfId="42487" xr:uid="{043A48D6-66D6-4D3F-829F-673D232E79C7}"/>
    <cellStyle name="Comma 2 2 2 2 2 3 2 3 5" xfId="32851" xr:uid="{E2CA0B0C-57A9-43AA-A601-C0CDA60C01CB}"/>
    <cellStyle name="Comma 2 2 2 2 2 3 2 4" xfId="11662" xr:uid="{ED08BE89-B863-4E79-9144-6622A289660A}"/>
    <cellStyle name="Comma 2 2 2 2 2 3 2 4 2" xfId="19367" xr:uid="{4A094254-1743-476B-AF8E-44804CEA1ABD}"/>
    <cellStyle name="Comma 2 2 2 2 2 3 2 4 2 2" xfId="52119" xr:uid="{C87FCBD7-E3A8-472E-9BA1-61551B69C82A}"/>
    <cellStyle name="Comma 2 2 2 2 2 3 2 4 3" xfId="27074" xr:uid="{C032F65F-BB04-46B9-B95E-FB9106647B1A}"/>
    <cellStyle name="Comma 2 2 2 2 2 3 2 4 3 2" xfId="59825" xr:uid="{90A8CF48-E080-48F0-BF5E-95C6087B410C}"/>
    <cellStyle name="Comma 2 2 2 2 2 3 2 4 4" xfId="44414" xr:uid="{103B436D-9129-4317-9BB2-0AA85B44E6AA}"/>
    <cellStyle name="Comma 2 2 2 2 2 3 2 4 5" xfId="34778" xr:uid="{6F29FBB8-41FF-4BB7-8578-4F04B59C5B9E}"/>
    <cellStyle name="Comma 2 2 2 2 2 3 2 5" xfId="5879" xr:uid="{9FDEDC74-2A95-4BEB-AB04-23D63006F72C}"/>
    <cellStyle name="Comma 2 2 2 2 2 3 2 5 2" xfId="38631" xr:uid="{FAC1F560-97A0-45B6-90B1-2D7E3167360D}"/>
    <cellStyle name="Comma 2 2 2 2 2 3 2 6" xfId="13591" xr:uid="{79F3A723-3E38-4F98-BCD0-843FE5A123E9}"/>
    <cellStyle name="Comma 2 2 2 2 2 3 2 6 2" xfId="46343" xr:uid="{C4674125-1AD8-4331-8660-D41771612A3E}"/>
    <cellStyle name="Comma 2 2 2 2 2 3 2 7" xfId="21298" xr:uid="{9084183C-FBC0-4F5B-A080-F5CD5BF7435C}"/>
    <cellStyle name="Comma 2 2 2 2 2 3 2 7 2" xfId="54049" xr:uid="{04489751-1569-4AF2-84E4-BA99FCBA9E78}"/>
    <cellStyle name="Comma 2 2 2 2 2 3 2 8" xfId="36704" xr:uid="{AF838FD3-DD8F-490A-A3B6-F850AE8F3748}"/>
    <cellStyle name="Comma 2 2 2 2 2 3 2 9" xfId="29002" xr:uid="{E2D444D9-A171-444B-9C11-53F15A634D31}"/>
    <cellStyle name="Comma 2 2 2 2 2 3 3" xfId="7043" xr:uid="{A7D874FC-F5E4-42D0-A6C7-5ECB862781D3}"/>
    <cellStyle name="Comma 2 2 2 2 2 3 3 2" xfId="14748" xr:uid="{A9E76FD0-9565-4769-B3E1-A7057AEC8DE9}"/>
    <cellStyle name="Comma 2 2 2 2 2 3 3 2 2" xfId="47500" xr:uid="{E391A28D-C176-4DA4-A2D4-F2D8CF81B099}"/>
    <cellStyle name="Comma 2 2 2 2 2 3 3 3" xfId="22455" xr:uid="{7354CEF5-B6AF-43F4-BE66-007F7845D285}"/>
    <cellStyle name="Comma 2 2 2 2 2 3 3 3 2" xfId="55206" xr:uid="{EABAA70A-042B-4F8E-BE3A-9A88582AA8A3}"/>
    <cellStyle name="Comma 2 2 2 2 2 3 3 4" xfId="39795" xr:uid="{0310DF83-2C98-422D-83D7-5C040101449A}"/>
    <cellStyle name="Comma 2 2 2 2 2 3 3 5" xfId="30159" xr:uid="{B17F152E-E4E0-41B8-9B13-5EA3EE798BDB}"/>
    <cellStyle name="Comma 2 2 2 2 2 3 4" xfId="8968" xr:uid="{6AFADA49-7358-4CC6-9BC5-DC3D045CCDC1}"/>
    <cellStyle name="Comma 2 2 2 2 2 3 4 2" xfId="16673" xr:uid="{3D995045-04CD-4014-9FCF-A4EBB6FBAE6F}"/>
    <cellStyle name="Comma 2 2 2 2 2 3 4 2 2" xfId="49425" xr:uid="{65A775E7-19E7-46A3-9EE7-F2422C071567}"/>
    <cellStyle name="Comma 2 2 2 2 2 3 4 3" xfId="24380" xr:uid="{DC7A87AE-52E5-4B1B-9290-4C87A0498747}"/>
    <cellStyle name="Comma 2 2 2 2 2 3 4 3 2" xfId="57131" xr:uid="{F99278F5-1492-4CA3-907F-C649610784DB}"/>
    <cellStyle name="Comma 2 2 2 2 2 3 4 4" xfId="41720" xr:uid="{AD489B09-B2B8-45FB-8903-290857FEC417}"/>
    <cellStyle name="Comma 2 2 2 2 2 3 4 5" xfId="32084" xr:uid="{E479BF65-A5AE-410E-AF3D-D5FDFCF20E9A}"/>
    <cellStyle name="Comma 2 2 2 2 2 3 5" xfId="10895" xr:uid="{63974C12-2C7B-4086-BA59-9453B1B1E444}"/>
    <cellStyle name="Comma 2 2 2 2 2 3 5 2" xfId="18600" xr:uid="{D1B702CB-59F6-4174-A0D2-0AB3F5DD6BEA}"/>
    <cellStyle name="Comma 2 2 2 2 2 3 5 2 2" xfId="51352" xr:uid="{30A4DB5E-09A4-4C14-9348-662791F43D78}"/>
    <cellStyle name="Comma 2 2 2 2 2 3 5 3" xfId="26307" xr:uid="{B04EC4E1-4209-46D6-8DA8-04B26F2DA0B9}"/>
    <cellStyle name="Comma 2 2 2 2 2 3 5 3 2" xfId="59058" xr:uid="{C5BDEF2A-F5D5-406D-A1BF-C309324F2F2C}"/>
    <cellStyle name="Comma 2 2 2 2 2 3 5 4" xfId="43647" xr:uid="{2A2FFD18-9721-4C3A-8476-0025642A5AF0}"/>
    <cellStyle name="Comma 2 2 2 2 2 3 5 5" xfId="34011" xr:uid="{B575689E-A9FF-4CDF-A914-38C66B5CEC81}"/>
    <cellStyle name="Comma 2 2 2 2 2 3 6" xfId="5112" xr:uid="{331A5CC7-DC21-483D-A181-E373BC35794E}"/>
    <cellStyle name="Comma 2 2 2 2 2 3 6 2" xfId="37864" xr:uid="{709F5A0C-1EB1-4826-B2D0-1DBFA62174D2}"/>
    <cellStyle name="Comma 2 2 2 2 2 3 7" xfId="12824" xr:uid="{629A1BA0-78DB-4267-93AD-221E067CF6F2}"/>
    <cellStyle name="Comma 2 2 2 2 2 3 7 2" xfId="45576" xr:uid="{633037F4-5A11-46D0-8567-267E33FC50A9}"/>
    <cellStyle name="Comma 2 2 2 2 2 3 8" xfId="20531" xr:uid="{63058AB1-C91F-4BA6-9DEE-982A1EE6E1EA}"/>
    <cellStyle name="Comma 2 2 2 2 2 3 8 2" xfId="53282" xr:uid="{823574FC-FD5F-4D2B-9CD0-8877B3B8C553}"/>
    <cellStyle name="Comma 2 2 2 2 2 3 9" xfId="35937" xr:uid="{7A4D0363-9B9C-458B-8149-B8E8756E846C}"/>
    <cellStyle name="Comma 2 2 2 2 2 4" xfId="3533" xr:uid="{D308DC39-A9EC-4A04-B289-A8B157DCCB14}"/>
    <cellStyle name="Comma 2 2 2 2 2 4 10" xfId="28593" xr:uid="{54B43304-94CA-4CE6-957A-9583757D168D}"/>
    <cellStyle name="Comma 2 2 2 2 2 4 2" xfId="4538" xr:uid="{E3E4DCAE-8AF3-4C3B-B200-324338B33F73}"/>
    <cellStyle name="Comma 2 2 2 2 2 4 2 2" xfId="8396" xr:uid="{E5E95817-03E8-4F8D-9CB6-ED9ECC30A1F2}"/>
    <cellStyle name="Comma 2 2 2 2 2 4 2 2 2" xfId="16101" xr:uid="{4E590E16-FFAE-48CD-A93C-595CF219D749}"/>
    <cellStyle name="Comma 2 2 2 2 2 4 2 2 2 2" xfId="48853" xr:uid="{DFBD6E84-E6BD-40BE-A863-11FD22F9171B}"/>
    <cellStyle name="Comma 2 2 2 2 2 4 2 2 3" xfId="23808" xr:uid="{57D05C2F-F54C-4027-971E-8579D46B876E}"/>
    <cellStyle name="Comma 2 2 2 2 2 4 2 2 3 2" xfId="56559" xr:uid="{7C74BE60-F654-44E4-8771-E5B8F394154B}"/>
    <cellStyle name="Comma 2 2 2 2 2 4 2 2 4" xfId="41148" xr:uid="{C2C13792-892B-4BF4-A539-9A87669A2ABB}"/>
    <cellStyle name="Comma 2 2 2 2 2 4 2 2 5" xfId="31512" xr:uid="{40610502-5288-4D6D-958D-0C8B037A3D03}"/>
    <cellStyle name="Comma 2 2 2 2 2 4 2 3" xfId="10321" xr:uid="{E9D2F16B-BED9-4F7D-A895-764C2887A55A}"/>
    <cellStyle name="Comma 2 2 2 2 2 4 2 3 2" xfId="18026" xr:uid="{40A48668-F138-46ED-9E13-67E90FEDE6BF}"/>
    <cellStyle name="Comma 2 2 2 2 2 4 2 3 2 2" xfId="50778" xr:uid="{E941E07C-9F16-4EE9-BB88-75DF18B5F3A6}"/>
    <cellStyle name="Comma 2 2 2 2 2 4 2 3 3" xfId="25733" xr:uid="{8A1B71A9-B22D-4797-A6C7-7EFF27F073B8}"/>
    <cellStyle name="Comma 2 2 2 2 2 4 2 3 3 2" xfId="58484" xr:uid="{6EDA0372-7279-4BF6-9BFC-4D58382196BF}"/>
    <cellStyle name="Comma 2 2 2 2 2 4 2 3 4" xfId="43073" xr:uid="{AB56C046-1BB5-47A3-AC75-6AAADD43B392}"/>
    <cellStyle name="Comma 2 2 2 2 2 4 2 3 5" xfId="33437" xr:uid="{0F0E8AB4-EE14-4415-9692-85CFFAAE4329}"/>
    <cellStyle name="Comma 2 2 2 2 2 4 2 4" xfId="12248" xr:uid="{CF7B44CF-4958-4533-A300-2DC02B45D76C}"/>
    <cellStyle name="Comma 2 2 2 2 2 4 2 4 2" xfId="19953" xr:uid="{8E7D3804-4B5A-4CC4-8141-1B49AD8CBE8A}"/>
    <cellStyle name="Comma 2 2 2 2 2 4 2 4 2 2" xfId="52705" xr:uid="{5487CF72-0DD1-493D-BDE7-026B5622F7DE}"/>
    <cellStyle name="Comma 2 2 2 2 2 4 2 4 3" xfId="27660" xr:uid="{672FABDC-2228-46A8-BF63-0C1B3E3E837B}"/>
    <cellStyle name="Comma 2 2 2 2 2 4 2 4 3 2" xfId="60411" xr:uid="{61CAFB4A-F7B5-4BCD-AF55-B6FDD9CBB034}"/>
    <cellStyle name="Comma 2 2 2 2 2 4 2 4 4" xfId="45000" xr:uid="{878783B7-A313-4FCE-8C54-B802D22C1D86}"/>
    <cellStyle name="Comma 2 2 2 2 2 4 2 4 5" xfId="35364" xr:uid="{FF35AA2D-94AA-4E82-B1B3-5D7B520FD20D}"/>
    <cellStyle name="Comma 2 2 2 2 2 4 2 5" xfId="6465" xr:uid="{04E40BD8-DF88-41E0-8E2D-808BF1378CD2}"/>
    <cellStyle name="Comma 2 2 2 2 2 4 2 5 2" xfId="39217" xr:uid="{12FE4EC8-FD44-4AB8-8FB9-2B9734C289E9}"/>
    <cellStyle name="Comma 2 2 2 2 2 4 2 6" xfId="14177" xr:uid="{D43812F6-B591-4185-88C4-04B61FB0B941}"/>
    <cellStyle name="Comma 2 2 2 2 2 4 2 6 2" xfId="46929" xr:uid="{B658FB9A-2A10-4EEE-827D-C1D939661D91}"/>
    <cellStyle name="Comma 2 2 2 2 2 4 2 7" xfId="21884" xr:uid="{69F224D1-A037-4502-A6A3-D55C70CD66E3}"/>
    <cellStyle name="Comma 2 2 2 2 2 4 2 7 2" xfId="54635" xr:uid="{35607EC7-2BC6-42EC-8F47-058BAE49537C}"/>
    <cellStyle name="Comma 2 2 2 2 2 4 2 8" xfId="37290" xr:uid="{F82EA800-06E7-445F-B511-96732FE95CEC}"/>
    <cellStyle name="Comma 2 2 2 2 2 4 2 9" xfId="29588" xr:uid="{BA0273F0-E9C9-4CF4-947B-371286646BD8}"/>
    <cellStyle name="Comma 2 2 2 2 2 4 3" xfId="7401" xr:uid="{248991AC-DFDC-465B-AC6D-54278B37BB4D}"/>
    <cellStyle name="Comma 2 2 2 2 2 4 3 2" xfId="15106" xr:uid="{7B9623A1-2905-40B5-89D8-248F529E104D}"/>
    <cellStyle name="Comma 2 2 2 2 2 4 3 2 2" xfId="47858" xr:uid="{8FF1212D-037B-4DC3-B353-AB0129CE5C53}"/>
    <cellStyle name="Comma 2 2 2 2 2 4 3 3" xfId="22813" xr:uid="{72E78E4C-24B6-4DC7-BECB-37A949591601}"/>
    <cellStyle name="Comma 2 2 2 2 2 4 3 3 2" xfId="55564" xr:uid="{EF21306C-5265-4318-ADC6-9B90EEB4E308}"/>
    <cellStyle name="Comma 2 2 2 2 2 4 3 4" xfId="40153" xr:uid="{CE46E77E-C57D-4E54-8DE0-CB5A5D9F8BE5}"/>
    <cellStyle name="Comma 2 2 2 2 2 4 3 5" xfId="30517" xr:uid="{BC86814C-2ED0-4C48-A85D-3841262F1E87}"/>
    <cellStyle name="Comma 2 2 2 2 2 4 4" xfId="9326" xr:uid="{03F2AD65-D751-4CD5-BBB4-0376C3298878}"/>
    <cellStyle name="Comma 2 2 2 2 2 4 4 2" xfId="17031" xr:uid="{86EB08A4-670B-4436-BD3C-423AD7199123}"/>
    <cellStyle name="Comma 2 2 2 2 2 4 4 2 2" xfId="49783" xr:uid="{9A2FB0CB-6C02-42B8-AFD7-AC4CE12FB9C2}"/>
    <cellStyle name="Comma 2 2 2 2 2 4 4 3" xfId="24738" xr:uid="{9C391B99-9D72-4DB2-8251-566830C1610D}"/>
    <cellStyle name="Comma 2 2 2 2 2 4 4 3 2" xfId="57489" xr:uid="{F6519E76-5EE5-4D9B-A7E5-814E9C4BF885}"/>
    <cellStyle name="Comma 2 2 2 2 2 4 4 4" xfId="42078" xr:uid="{0BB99008-70F1-44F8-B005-22BC3D56C96D}"/>
    <cellStyle name="Comma 2 2 2 2 2 4 4 5" xfId="32442" xr:uid="{AD260B58-13A7-429D-A4E9-5E60D3EEF5FD}"/>
    <cellStyle name="Comma 2 2 2 2 2 4 5" xfId="11253" xr:uid="{30DD3E76-F37C-472D-8DD2-2F089C9F3D2A}"/>
    <cellStyle name="Comma 2 2 2 2 2 4 5 2" xfId="18958" xr:uid="{BF64D02A-17B3-4275-9A53-7F40C81EBA57}"/>
    <cellStyle name="Comma 2 2 2 2 2 4 5 2 2" xfId="51710" xr:uid="{B691DFF5-2E59-4C98-B2FC-2BC878FA0B64}"/>
    <cellStyle name="Comma 2 2 2 2 2 4 5 3" xfId="26665" xr:uid="{47EFD1A4-B4EE-4DF2-B133-F602B694F317}"/>
    <cellStyle name="Comma 2 2 2 2 2 4 5 3 2" xfId="59416" xr:uid="{577494D6-1593-43FC-B1D6-5CC2F427049D}"/>
    <cellStyle name="Comma 2 2 2 2 2 4 5 4" xfId="44005" xr:uid="{41C10C2B-B0FD-4A56-88D5-58C98F3D92A1}"/>
    <cellStyle name="Comma 2 2 2 2 2 4 5 5" xfId="34369" xr:uid="{91D531F8-5EA3-4909-9FC8-8689CD654BB1}"/>
    <cellStyle name="Comma 2 2 2 2 2 4 6" xfId="5470" xr:uid="{CD1CD91D-9C6A-4F4C-B180-ADD76EA1F7D5}"/>
    <cellStyle name="Comma 2 2 2 2 2 4 6 2" xfId="38222" xr:uid="{63409C10-D0F4-4AA4-82E5-FAB62FB75DE8}"/>
    <cellStyle name="Comma 2 2 2 2 2 4 7" xfId="13182" xr:uid="{DEBD452B-3653-43B1-A1AF-D53DB1592488}"/>
    <cellStyle name="Comma 2 2 2 2 2 4 7 2" xfId="45934" xr:uid="{8BB6E3A2-FBC3-41A5-9FF7-E356E39B30AB}"/>
    <cellStyle name="Comma 2 2 2 2 2 4 8" xfId="20889" xr:uid="{FF93EA95-1EAD-4ABF-A72D-EE39A5D6923C}"/>
    <cellStyle name="Comma 2 2 2 2 2 4 8 2" xfId="53640" xr:uid="{7B4C71E3-8043-4F9C-9009-9AFE322C075D}"/>
    <cellStyle name="Comma 2 2 2 2 2 4 9" xfId="36295" xr:uid="{6492EFEA-A4DC-49C4-AC66-9A77CEB83A55}"/>
    <cellStyle name="Comma 2 2 2 2 2 5" xfId="4023" xr:uid="{B11190A9-C6A1-4FB1-B024-42B2033CD361}"/>
    <cellStyle name="Comma 2 2 2 2 2 5 2" xfId="7886" xr:uid="{692753C4-7D45-4345-82C5-D5640390E27A}"/>
    <cellStyle name="Comma 2 2 2 2 2 5 2 2" xfId="15591" xr:uid="{9079AA04-016C-4C93-85DC-3B6E45D24B94}"/>
    <cellStyle name="Comma 2 2 2 2 2 5 2 2 2" xfId="48343" xr:uid="{57434696-EFD0-4987-91D4-74F102CA33F1}"/>
    <cellStyle name="Comma 2 2 2 2 2 5 2 3" xfId="23298" xr:uid="{44FF2245-1872-4E78-8537-ECCC018BA794}"/>
    <cellStyle name="Comma 2 2 2 2 2 5 2 3 2" xfId="56049" xr:uid="{5FC94312-7116-476F-AA2B-34C276923656}"/>
    <cellStyle name="Comma 2 2 2 2 2 5 2 4" xfId="40638" xr:uid="{B92DCF14-CAAB-440B-9CED-05125E7822AD}"/>
    <cellStyle name="Comma 2 2 2 2 2 5 2 5" xfId="31002" xr:uid="{38D41BB9-92E8-49DF-8392-237364D273EB}"/>
    <cellStyle name="Comma 2 2 2 2 2 5 3" xfId="9811" xr:uid="{3061628A-9D69-4BCD-A84A-63DAFB5DBF3F}"/>
    <cellStyle name="Comma 2 2 2 2 2 5 3 2" xfId="17516" xr:uid="{7288E292-AD32-4ABA-B172-E9413F4CE8AD}"/>
    <cellStyle name="Comma 2 2 2 2 2 5 3 2 2" xfId="50268" xr:uid="{D31BD85C-BD1E-4427-A583-82B07DC2051B}"/>
    <cellStyle name="Comma 2 2 2 2 2 5 3 3" xfId="25223" xr:uid="{068D6929-B3CA-49D7-B401-CD37BA40A180}"/>
    <cellStyle name="Comma 2 2 2 2 2 5 3 3 2" xfId="57974" xr:uid="{9B465319-7CE1-4883-AAE1-AF3B0290CA16}"/>
    <cellStyle name="Comma 2 2 2 2 2 5 3 4" xfId="42563" xr:uid="{A87F9457-846E-431B-B8FE-2D71B837F587}"/>
    <cellStyle name="Comma 2 2 2 2 2 5 3 5" xfId="32927" xr:uid="{29AD0DA6-11C4-452A-9E5D-A6F462039D0E}"/>
    <cellStyle name="Comma 2 2 2 2 2 5 4" xfId="11738" xr:uid="{792C8A6C-6F5E-48E8-B9CF-22E51EDC2862}"/>
    <cellStyle name="Comma 2 2 2 2 2 5 4 2" xfId="19443" xr:uid="{064205A2-4DFA-4ED8-B02F-80597E8E4FB1}"/>
    <cellStyle name="Comma 2 2 2 2 2 5 4 2 2" xfId="52195" xr:uid="{E3C09C28-B336-4532-A360-9891309D4AD2}"/>
    <cellStyle name="Comma 2 2 2 2 2 5 4 3" xfId="27150" xr:uid="{67763B23-1ED8-42B0-A261-6C3EF312D938}"/>
    <cellStyle name="Comma 2 2 2 2 2 5 4 3 2" xfId="59901" xr:uid="{6806C1DC-14D7-4F50-870E-881B6C662EC8}"/>
    <cellStyle name="Comma 2 2 2 2 2 5 4 4" xfId="44490" xr:uid="{D4E4014F-1263-470E-BA5C-501A89E38E16}"/>
    <cellStyle name="Comma 2 2 2 2 2 5 4 5" xfId="34854" xr:uid="{0C126F7E-A74F-40B6-895C-2C79AF222098}"/>
    <cellStyle name="Comma 2 2 2 2 2 5 5" xfId="5955" xr:uid="{3B7E76D4-D565-4BF7-9598-0B91B5368576}"/>
    <cellStyle name="Comma 2 2 2 2 2 5 5 2" xfId="38707" xr:uid="{9DB3886F-B6FB-49A8-8C4D-2DA9004166A5}"/>
    <cellStyle name="Comma 2 2 2 2 2 5 6" xfId="13667" xr:uid="{87DDADA4-A063-4FE8-86E1-F1E68EF88EB8}"/>
    <cellStyle name="Comma 2 2 2 2 2 5 6 2" xfId="46419" xr:uid="{AD865BA5-D56E-40DD-AA66-2BD683233306}"/>
    <cellStyle name="Comma 2 2 2 2 2 5 7" xfId="21374" xr:uid="{626CC717-C32D-45ED-853A-86030F56906F}"/>
    <cellStyle name="Comma 2 2 2 2 2 5 7 2" xfId="54125" xr:uid="{995694DF-4218-4728-BCB8-6969BCF578F9}"/>
    <cellStyle name="Comma 2 2 2 2 2 5 8" xfId="36780" xr:uid="{E0FB7F28-0BC5-4CD3-A1F1-7BBA74DDFDD4}"/>
    <cellStyle name="Comma 2 2 2 2 2 5 9" xfId="29078" xr:uid="{CA05ED4C-7E20-438C-A9FB-FE2F2339E341}"/>
    <cellStyle name="Comma 2 2 2 2 2 6" xfId="6576" xr:uid="{2B953D11-0F9B-4248-89C4-BC0DC990271A}"/>
    <cellStyle name="Comma 2 2 2 2 2 6 2" xfId="14284" xr:uid="{A5541144-833A-489E-8F14-66BBF2AF00F3}"/>
    <cellStyle name="Comma 2 2 2 2 2 6 2 2" xfId="47036" xr:uid="{06AF1B24-EFEC-4C3D-AF00-47C237672A0F}"/>
    <cellStyle name="Comma 2 2 2 2 2 6 3" xfId="21991" xr:uid="{7D332268-932C-4C5C-8F96-0EB67BDA13B4}"/>
    <cellStyle name="Comma 2 2 2 2 2 6 3 2" xfId="54742" xr:uid="{68AE630E-19F0-46C8-8BDC-908439FBD478}"/>
    <cellStyle name="Comma 2 2 2 2 2 6 4" xfId="39328" xr:uid="{36BF1E1B-809E-41F1-88ED-2263196AB1BB}"/>
    <cellStyle name="Comma 2 2 2 2 2 6 5" xfId="29695" xr:uid="{B76A5D6F-0E2D-4565-A913-1822C902673E}"/>
    <cellStyle name="Comma 2 2 2 2 2 7" xfId="8503" xr:uid="{A41DA593-C6D7-4CC0-989E-19A5E7F91464}"/>
    <cellStyle name="Comma 2 2 2 2 2 7 2" xfId="16208" xr:uid="{C8B7645A-F173-431D-815B-43B6D912A84F}"/>
    <cellStyle name="Comma 2 2 2 2 2 7 2 2" xfId="48960" xr:uid="{DE5C7D3F-E5A8-4E9C-B851-2424F0257971}"/>
    <cellStyle name="Comma 2 2 2 2 2 7 3" xfId="23915" xr:uid="{82683F9B-B1AB-4B48-B2EA-FA90EF165B1D}"/>
    <cellStyle name="Comma 2 2 2 2 2 7 3 2" xfId="56666" xr:uid="{7700DF75-CD9E-4622-845D-E6CD27A9E756}"/>
    <cellStyle name="Comma 2 2 2 2 2 7 4" xfId="41255" xr:uid="{D5B53BA4-650C-4E4C-9068-F321FFBAFF79}"/>
    <cellStyle name="Comma 2 2 2 2 2 7 5" xfId="31619" xr:uid="{25592497-6A01-42F0-A074-AE3C4216942F}"/>
    <cellStyle name="Comma 2 2 2 2 2 8" xfId="10429" xr:uid="{DE0C90B8-9872-4711-9976-42B56EDA6E7C}"/>
    <cellStyle name="Comma 2 2 2 2 2 8 2" xfId="18134" xr:uid="{76C96D28-85B7-4BE4-A3EF-AF24FFC66A8D}"/>
    <cellStyle name="Comma 2 2 2 2 2 8 2 2" xfId="50886" xr:uid="{CC336797-4885-417D-B8B5-15CCE8CB9CA3}"/>
    <cellStyle name="Comma 2 2 2 2 2 8 3" xfId="25841" xr:uid="{2E76B6A6-98D2-43C3-800A-2D891692001C}"/>
    <cellStyle name="Comma 2 2 2 2 2 8 3 2" xfId="58592" xr:uid="{D1D173B1-C118-497A-BB11-2F180EF3136D}"/>
    <cellStyle name="Comma 2 2 2 2 2 8 4" xfId="43181" xr:uid="{81729578-61B4-4D2F-B818-A07354F81C27}"/>
    <cellStyle name="Comma 2 2 2 2 2 8 5" xfId="33545" xr:uid="{0B6A87EA-957C-4876-A638-0FF0B2FD2E54}"/>
    <cellStyle name="Comma 2 2 2 2 2 9" xfId="4647" xr:uid="{80E832F8-9661-44AB-B393-3908CEFC5A2F}"/>
    <cellStyle name="Comma 2 2 2 2 2 9 2" xfId="37399" xr:uid="{46243826-EACD-4957-B650-5A20E3BF80B4}"/>
    <cellStyle name="Comma 2 2 2 2 3" xfId="2106" xr:uid="{F3C65682-3BFF-4CCF-A049-BF1AB0DB68BC}"/>
    <cellStyle name="Comma 2 2 2 2 3 10" xfId="27821" xr:uid="{5EB964B4-7D2C-45B9-A11B-BA45E4131D39}"/>
    <cellStyle name="Comma 2 2 2 2 3 11" xfId="2694" xr:uid="{66AC359C-7C1F-4181-9214-976A537237D9}"/>
    <cellStyle name="Comma 2 2 2 2 3 12" xfId="61110" xr:uid="{B028A81E-7D5E-4EAD-B259-F5FF7863D8C8}"/>
    <cellStyle name="Comma 2 2 2 2 3 2" xfId="4079" xr:uid="{94BF0F87-81C2-4D0D-9018-57F3B5D099B7}"/>
    <cellStyle name="Comma 2 2 2 2 3 2 2" xfId="7942" xr:uid="{7F19055C-BAEB-4FE1-8440-C2CF42DB65AD}"/>
    <cellStyle name="Comma 2 2 2 2 3 2 2 2" xfId="15647" xr:uid="{4832BE7E-B8B1-4FF6-87D9-5EDDC4ED3F07}"/>
    <cellStyle name="Comma 2 2 2 2 3 2 2 2 2" xfId="48399" xr:uid="{51D51A30-20FA-4EFB-AB7E-08298C83E4CD}"/>
    <cellStyle name="Comma 2 2 2 2 3 2 2 3" xfId="23354" xr:uid="{1751181A-96B8-4FFF-847B-2B5033E82FC8}"/>
    <cellStyle name="Comma 2 2 2 2 3 2 2 3 2" xfId="56105" xr:uid="{A789DEF2-7941-4B7C-9123-F0E2C5C219B3}"/>
    <cellStyle name="Comma 2 2 2 2 3 2 2 4" xfId="40694" xr:uid="{65DFD121-71D3-4F13-B566-8629EEEAC8D2}"/>
    <cellStyle name="Comma 2 2 2 2 3 2 2 5" xfId="31058" xr:uid="{39890646-C7EF-491C-AC9A-33FCFE59F96C}"/>
    <cellStyle name="Comma 2 2 2 2 3 2 3" xfId="9867" xr:uid="{000AE1FC-EC54-4972-AD57-D06A6F3B72CE}"/>
    <cellStyle name="Comma 2 2 2 2 3 2 3 2" xfId="17572" xr:uid="{B390F22A-9A7A-4594-B865-171677207F77}"/>
    <cellStyle name="Comma 2 2 2 2 3 2 3 2 2" xfId="50324" xr:uid="{E71BD0E6-FD77-4A27-9B0F-9D96A89B517B}"/>
    <cellStyle name="Comma 2 2 2 2 3 2 3 3" xfId="25279" xr:uid="{99EB222A-5351-441A-A46D-3B3E27C2A3F6}"/>
    <cellStyle name="Comma 2 2 2 2 3 2 3 3 2" xfId="58030" xr:uid="{B397C7A1-85F5-4316-8C04-B04F45F55657}"/>
    <cellStyle name="Comma 2 2 2 2 3 2 3 4" xfId="42619" xr:uid="{66062A4F-8536-4152-AE22-ECAFB31E30CC}"/>
    <cellStyle name="Comma 2 2 2 2 3 2 3 5" xfId="32983" xr:uid="{534BAEF8-E8D4-4B42-BC83-553FD8DEAFEC}"/>
    <cellStyle name="Comma 2 2 2 2 3 2 4" xfId="11794" xr:uid="{2224FB2F-91FC-40BA-B7A3-B91A0303EB64}"/>
    <cellStyle name="Comma 2 2 2 2 3 2 4 2" xfId="19499" xr:uid="{877B5A0F-3178-4CAB-8289-FB451CBF1DDF}"/>
    <cellStyle name="Comma 2 2 2 2 3 2 4 2 2" xfId="52251" xr:uid="{AB733D30-A68D-4682-8151-D089A101F164}"/>
    <cellStyle name="Comma 2 2 2 2 3 2 4 3" xfId="27206" xr:uid="{824AA414-9AFC-4D3E-8CE6-2CE0788EE78B}"/>
    <cellStyle name="Comma 2 2 2 2 3 2 4 3 2" xfId="59957" xr:uid="{ABAF06EB-A1CD-4912-82B6-F0C0556F8FA6}"/>
    <cellStyle name="Comma 2 2 2 2 3 2 4 4" xfId="44546" xr:uid="{C5B28344-7A5C-4105-9472-28A4102E2D09}"/>
    <cellStyle name="Comma 2 2 2 2 3 2 4 5" xfId="34910" xr:uid="{242EB63D-8FCD-41AD-BD7A-9B662000B1E4}"/>
    <cellStyle name="Comma 2 2 2 2 3 2 5" xfId="6011" xr:uid="{64D31090-42ED-4DF3-8358-E6B22366C1C2}"/>
    <cellStyle name="Comma 2 2 2 2 3 2 5 2" xfId="38763" xr:uid="{176949D3-93DD-4A57-B131-1B2AB697ACD4}"/>
    <cellStyle name="Comma 2 2 2 2 3 2 6" xfId="13723" xr:uid="{9D3A5E56-EBF9-40B9-80F5-852C9936CF55}"/>
    <cellStyle name="Comma 2 2 2 2 3 2 6 2" xfId="46475" xr:uid="{B2D32ADC-DEFD-4D27-A4A9-237F2BCFA2D2}"/>
    <cellStyle name="Comma 2 2 2 2 3 2 7" xfId="21430" xr:uid="{EDB6A733-8898-4388-BD19-1F6974E89E2E}"/>
    <cellStyle name="Comma 2 2 2 2 3 2 7 2" xfId="54181" xr:uid="{669CCBD4-DD12-4F3A-9DB1-1D41A3026B73}"/>
    <cellStyle name="Comma 2 2 2 2 3 2 8" xfId="36836" xr:uid="{252A2E4B-720E-463B-B871-A175AECB596A}"/>
    <cellStyle name="Comma 2 2 2 2 3 2 9" xfId="29134" xr:uid="{2CF826C4-4B50-4DC3-A56D-4702B7DC0AA8}"/>
    <cellStyle name="Comma 2 2 2 2 3 3" xfId="6626" xr:uid="{A2008D47-6DCA-4F07-BAFC-B8BEAB1FA26C}"/>
    <cellStyle name="Comma 2 2 2 2 3 3 2" xfId="14334" xr:uid="{CEFEA930-26FF-4A9A-BADA-1F85A19740F9}"/>
    <cellStyle name="Comma 2 2 2 2 3 3 2 2" xfId="47086" xr:uid="{BEEB88DA-BB2B-4541-93D7-C99E8C637D87}"/>
    <cellStyle name="Comma 2 2 2 2 3 3 3" xfId="22041" xr:uid="{80CF8C14-DCC9-45F2-B212-50365EFFE19B}"/>
    <cellStyle name="Comma 2 2 2 2 3 3 3 2" xfId="54792" xr:uid="{81789427-ADB6-4668-8402-B8B3740EF69F}"/>
    <cellStyle name="Comma 2 2 2 2 3 3 4" xfId="39378" xr:uid="{29085F5B-5182-44BF-90A3-D620069B769F}"/>
    <cellStyle name="Comma 2 2 2 2 3 3 5" xfId="29745" xr:uid="{0EC599D9-B582-4C45-B187-604E50D6F54C}"/>
    <cellStyle name="Comma 2 2 2 2 3 4" xfId="8553" xr:uid="{3A2C57C4-625E-489E-8719-680CBCDF3190}"/>
    <cellStyle name="Comma 2 2 2 2 3 4 2" xfId="16258" xr:uid="{E08CF3CB-1022-4ED0-A9B9-035C448CF9EA}"/>
    <cellStyle name="Comma 2 2 2 2 3 4 2 2" xfId="49010" xr:uid="{82CF6E2D-7D68-4593-9CDF-FA03D00BE07A}"/>
    <cellStyle name="Comma 2 2 2 2 3 4 3" xfId="23965" xr:uid="{B2B12215-8886-473B-9AC1-D793800188C5}"/>
    <cellStyle name="Comma 2 2 2 2 3 4 3 2" xfId="56716" xr:uid="{36188431-E763-4725-8926-0EB113377A36}"/>
    <cellStyle name="Comma 2 2 2 2 3 4 4" xfId="41305" xr:uid="{CEBD3235-6123-4942-A637-6119892BCEE7}"/>
    <cellStyle name="Comma 2 2 2 2 3 4 5" xfId="31669" xr:uid="{74030942-0DB2-4572-9E2C-59256438D8B0}"/>
    <cellStyle name="Comma 2 2 2 2 3 5" xfId="10479" xr:uid="{EFAE3AA0-7ADE-45E2-A63D-68243CDE18FC}"/>
    <cellStyle name="Comma 2 2 2 2 3 5 2" xfId="18184" xr:uid="{91109CEC-EFB2-4958-A57C-16284AB55F97}"/>
    <cellStyle name="Comma 2 2 2 2 3 5 2 2" xfId="50936" xr:uid="{61B4AE1A-6C89-495B-B95A-7F35A8A628CB}"/>
    <cellStyle name="Comma 2 2 2 2 3 5 3" xfId="25891" xr:uid="{D0C66B55-D26A-41A7-8EDB-EC313129EAEA}"/>
    <cellStyle name="Comma 2 2 2 2 3 5 3 2" xfId="58642" xr:uid="{218C60DD-CFF8-46F5-8939-533DE239A425}"/>
    <cellStyle name="Comma 2 2 2 2 3 5 4" xfId="43231" xr:uid="{F0AC5533-1E24-494D-BC58-59F3D556E952}"/>
    <cellStyle name="Comma 2 2 2 2 3 5 5" xfId="33595" xr:uid="{74B503B6-3AD7-495F-A117-77B89C967487}"/>
    <cellStyle name="Comma 2 2 2 2 3 6" xfId="4697" xr:uid="{D9439227-0130-4896-9346-4765B6E0B6DE}"/>
    <cellStyle name="Comma 2 2 2 2 3 6 2" xfId="37449" xr:uid="{6F2B88DC-CB5C-4B4F-969B-6E8C40F2ECF9}"/>
    <cellStyle name="Comma 2 2 2 2 3 7" xfId="12409" xr:uid="{BB149016-D2C0-4E39-84F7-D79BA997597C}"/>
    <cellStyle name="Comma 2 2 2 2 3 7 2" xfId="45161" xr:uid="{E097B2C2-4548-4340-B185-B35906F55E40}"/>
    <cellStyle name="Comma 2 2 2 2 3 8" xfId="20117" xr:uid="{2D6873B0-0BFF-4447-A5AC-821219672481}"/>
    <cellStyle name="Comma 2 2 2 2 3 8 2" xfId="52868" xr:uid="{DEA368CE-4787-49ED-9551-AE75EAD16F7F}"/>
    <cellStyle name="Comma 2 2 2 2 3 9" xfId="35523" xr:uid="{F2F50ADF-CA7C-44A2-8C54-61BDACD10073}"/>
    <cellStyle name="Comma 2 2 2 2 4" xfId="2485" xr:uid="{393768BF-3E61-49B3-BB35-3E587BDBD3BD}"/>
    <cellStyle name="Comma 2 2 2 2 4 10" xfId="27937" xr:uid="{6D1FCCC7-D837-4E2B-8933-6898CE3C79D9}"/>
    <cellStyle name="Comma 2 2 2 2 4 11" xfId="2817" xr:uid="{7B2777A2-5DE3-4035-BF4A-F278E421A2D4}"/>
    <cellStyle name="Comma 2 2 2 2 4 12" xfId="60917" xr:uid="{4E4E4E86-7BFC-418F-830D-80E3BCC39F07}"/>
    <cellStyle name="Comma 2 2 2 2 4 2" xfId="4440" xr:uid="{695C3F08-C08D-46A9-AC70-66BC16B9DCF0}"/>
    <cellStyle name="Comma 2 2 2 2 4 2 2" xfId="8299" xr:uid="{190BA66B-337E-4B3B-92CA-D638FCB15BF3}"/>
    <cellStyle name="Comma 2 2 2 2 4 2 2 2" xfId="16004" xr:uid="{FB29A69A-39F9-4596-9649-A1730E081C48}"/>
    <cellStyle name="Comma 2 2 2 2 4 2 2 2 2" xfId="48756" xr:uid="{37B918C2-3B6A-4700-8FF8-7F6DA573AD34}"/>
    <cellStyle name="Comma 2 2 2 2 4 2 2 3" xfId="23711" xr:uid="{93C8129A-0335-4DF7-AE5A-24BE1CF59048}"/>
    <cellStyle name="Comma 2 2 2 2 4 2 2 3 2" xfId="56462" xr:uid="{3F578B5A-A4D3-44A4-B2FC-79D01281D2F8}"/>
    <cellStyle name="Comma 2 2 2 2 4 2 2 4" xfId="41051" xr:uid="{DE4585A5-1B3B-47FC-AE3B-58834F0B9327}"/>
    <cellStyle name="Comma 2 2 2 2 4 2 2 5" xfId="31415" xr:uid="{B1EDF199-FEE0-45C3-A9B8-B825767EBF4D}"/>
    <cellStyle name="Comma 2 2 2 2 4 2 3" xfId="10224" xr:uid="{B3544424-EFAA-455A-9446-8EBB25CE9C99}"/>
    <cellStyle name="Comma 2 2 2 2 4 2 3 2" xfId="17929" xr:uid="{64DF102D-4CDF-484F-BCF8-1091D8D61F4D}"/>
    <cellStyle name="Comma 2 2 2 2 4 2 3 2 2" xfId="50681" xr:uid="{B668856B-809D-4F87-8DF7-78830A218869}"/>
    <cellStyle name="Comma 2 2 2 2 4 2 3 3" xfId="25636" xr:uid="{D5C20F1A-1414-45B3-85F0-015726D22995}"/>
    <cellStyle name="Comma 2 2 2 2 4 2 3 3 2" xfId="58387" xr:uid="{D45939BF-CD30-41E0-85AD-CDEA313DCBDD}"/>
    <cellStyle name="Comma 2 2 2 2 4 2 3 4" xfId="42976" xr:uid="{0406DE87-FE92-4295-8118-614E77625CA8}"/>
    <cellStyle name="Comma 2 2 2 2 4 2 3 5" xfId="33340" xr:uid="{D24F40CC-E3D9-40D9-B88F-0BEACD448273}"/>
    <cellStyle name="Comma 2 2 2 2 4 2 4" xfId="12151" xr:uid="{10F081D6-2392-4512-86DD-586E1659E9DE}"/>
    <cellStyle name="Comma 2 2 2 2 4 2 4 2" xfId="19856" xr:uid="{96B6E2ED-ED06-45FF-8E98-DA7EC8B752F2}"/>
    <cellStyle name="Comma 2 2 2 2 4 2 4 2 2" xfId="52608" xr:uid="{776F4F6C-0B01-44E2-9A22-784208C4AA66}"/>
    <cellStyle name="Comma 2 2 2 2 4 2 4 3" xfId="27563" xr:uid="{05196994-9336-4A80-A681-1B8A56279895}"/>
    <cellStyle name="Comma 2 2 2 2 4 2 4 3 2" xfId="60314" xr:uid="{34B02AFC-286C-43AA-A4C0-CC16C3494499}"/>
    <cellStyle name="Comma 2 2 2 2 4 2 4 4" xfId="44903" xr:uid="{E77DE12D-93CF-46C1-8D4B-1B3079343038}"/>
    <cellStyle name="Comma 2 2 2 2 4 2 4 5" xfId="35267" xr:uid="{58750B91-8EBC-470C-8A2E-AD703A962C65}"/>
    <cellStyle name="Comma 2 2 2 2 4 2 5" xfId="6368" xr:uid="{EB712861-5DFB-446E-9106-E87F39FF7882}"/>
    <cellStyle name="Comma 2 2 2 2 4 2 5 2" xfId="39120" xr:uid="{AF0C7DAB-CE58-4E8A-AB5F-7D642708E1E7}"/>
    <cellStyle name="Comma 2 2 2 2 4 2 6" xfId="14080" xr:uid="{50485EB1-E86D-44A3-B066-2152E10B2332}"/>
    <cellStyle name="Comma 2 2 2 2 4 2 6 2" xfId="46832" xr:uid="{DC1723F7-7023-47D9-8993-3F504DD05B7C}"/>
    <cellStyle name="Comma 2 2 2 2 4 2 7" xfId="21787" xr:uid="{07A158D1-29FA-4925-9817-EAA277E246FC}"/>
    <cellStyle name="Comma 2 2 2 2 4 2 7 2" xfId="54538" xr:uid="{82719AD8-3ED4-4D58-911A-E05B9C11B826}"/>
    <cellStyle name="Comma 2 2 2 2 4 2 8" xfId="37193" xr:uid="{E4570DA9-A8C2-4251-A507-DE136D571A53}"/>
    <cellStyle name="Comma 2 2 2 2 4 2 9" xfId="29491" xr:uid="{F366D251-5052-4484-9D2D-2871452D0275}"/>
    <cellStyle name="Comma 2 2 2 2 4 3" xfId="6742" xr:uid="{1F60820E-E662-46B8-BD39-597E6331FFB1}"/>
    <cellStyle name="Comma 2 2 2 2 4 3 2" xfId="14450" xr:uid="{AB9B5A89-F910-47F7-82EF-6318301B3187}"/>
    <cellStyle name="Comma 2 2 2 2 4 3 2 2" xfId="47202" xr:uid="{5D97A28A-35E8-4344-AE33-A24D96CD97D7}"/>
    <cellStyle name="Comma 2 2 2 2 4 3 3" xfId="22157" xr:uid="{C337EEEC-C3ED-400C-BAE5-89F14F94E6D8}"/>
    <cellStyle name="Comma 2 2 2 2 4 3 3 2" xfId="54908" xr:uid="{F78D7F0B-3BB5-43B6-9E29-F7FE217F29BD}"/>
    <cellStyle name="Comma 2 2 2 2 4 3 4" xfId="39494" xr:uid="{8A4E7888-9764-4243-B720-BBFFAF7812F3}"/>
    <cellStyle name="Comma 2 2 2 2 4 3 5" xfId="29861" xr:uid="{0B3FB86D-E043-48D9-8893-623E970CFF46}"/>
    <cellStyle name="Comma 2 2 2 2 4 4" xfId="8669" xr:uid="{27431844-38CA-4DC0-9F98-9AD115D3B1FF}"/>
    <cellStyle name="Comma 2 2 2 2 4 4 2" xfId="16374" xr:uid="{846DE938-8EF9-4BCF-ABEE-1B558C17C1A1}"/>
    <cellStyle name="Comma 2 2 2 2 4 4 2 2" xfId="49126" xr:uid="{92337CDC-F631-42CE-A02E-4F8C94B35BDF}"/>
    <cellStyle name="Comma 2 2 2 2 4 4 3" xfId="24081" xr:uid="{60E8D06F-E50F-4E6B-8345-957119B611CF}"/>
    <cellStyle name="Comma 2 2 2 2 4 4 3 2" xfId="56832" xr:uid="{6006BC35-68D8-45AB-973F-AEB59280DF96}"/>
    <cellStyle name="Comma 2 2 2 2 4 4 4" xfId="41421" xr:uid="{EF488B15-7142-4BC5-9D43-2B0A8DFC8D52}"/>
    <cellStyle name="Comma 2 2 2 2 4 4 5" xfId="31785" xr:uid="{B629B65E-3A29-4B8E-BF21-D91A885B4D40}"/>
    <cellStyle name="Comma 2 2 2 2 4 5" xfId="10595" xr:uid="{85FAC06A-5C20-4412-9B38-9B27E3F4291A}"/>
    <cellStyle name="Comma 2 2 2 2 4 5 2" xfId="18300" xr:uid="{EFA42D4D-E142-4133-9271-710972F081D9}"/>
    <cellStyle name="Comma 2 2 2 2 4 5 2 2" xfId="51052" xr:uid="{3F6BC034-4A83-4320-85E7-03C1EBC2C0AC}"/>
    <cellStyle name="Comma 2 2 2 2 4 5 3" xfId="26007" xr:uid="{E4021743-31DA-44FD-A645-1B52B6BA79AF}"/>
    <cellStyle name="Comma 2 2 2 2 4 5 3 2" xfId="58758" xr:uid="{5BE2815D-4FA9-41C0-A136-C927F46E2731}"/>
    <cellStyle name="Comma 2 2 2 2 4 5 4" xfId="43347" xr:uid="{950D412E-5786-4E06-B19F-01EA63EE3F51}"/>
    <cellStyle name="Comma 2 2 2 2 4 5 5" xfId="33711" xr:uid="{2BC9A2C9-3016-424D-8C8D-4D671D5BC4BA}"/>
    <cellStyle name="Comma 2 2 2 2 4 6" xfId="4813" xr:uid="{9078650F-CD47-42C8-8309-2DD40C0841A5}"/>
    <cellStyle name="Comma 2 2 2 2 4 6 2" xfId="37565" xr:uid="{AC74C837-4A81-4925-A4C1-CD29B8DE79AA}"/>
    <cellStyle name="Comma 2 2 2 2 4 7" xfId="12525" xr:uid="{B4C85DCB-6966-4DC2-93B3-0E7059B0DAD7}"/>
    <cellStyle name="Comma 2 2 2 2 4 7 2" xfId="45277" xr:uid="{CA413D01-54CA-4F4B-818F-194574A950D8}"/>
    <cellStyle name="Comma 2 2 2 2 4 8" xfId="20233" xr:uid="{1196A620-F4FE-4EF0-A3C6-3BC8E6EED17A}"/>
    <cellStyle name="Comma 2 2 2 2 4 8 2" xfId="52984" xr:uid="{8B3370F7-B441-4073-B717-32DE93A3E50C}"/>
    <cellStyle name="Comma 2 2 2 2 4 9" xfId="35639" xr:uid="{FAE2818E-2B22-4992-A6BC-ED4738E27BED}"/>
    <cellStyle name="Comma 2 2 2 2 5" xfId="3236" xr:uid="{33BE3A90-0019-40F2-B729-E5BC77890164}"/>
    <cellStyle name="Comma 2 2 2 2 5 10" xfId="28296" xr:uid="{125DC7F8-8C7A-4258-81D0-8A9426E3E4AE}"/>
    <cellStyle name="Comma 2 2 2 2 5 11" xfId="61663" xr:uid="{71750962-5EAE-4CC8-98DC-C6B24D690094}"/>
    <cellStyle name="Comma 2 2 2 2 5 2" xfId="3975" xr:uid="{E0F10191-41B9-4826-BC40-BA6CC6EF67C3}"/>
    <cellStyle name="Comma 2 2 2 2 5 2 2" xfId="7838" xr:uid="{1552D161-8E39-4576-A826-5B5DAF24278C}"/>
    <cellStyle name="Comma 2 2 2 2 5 2 2 2" xfId="15543" xr:uid="{3AB747F5-D5CF-4D85-8EFD-63AF983DA742}"/>
    <cellStyle name="Comma 2 2 2 2 5 2 2 2 2" xfId="48295" xr:uid="{65557826-7687-433C-A295-B440B35DB6AB}"/>
    <cellStyle name="Comma 2 2 2 2 5 2 2 3" xfId="23250" xr:uid="{B6A2E6DB-0E97-4075-A1D2-4D823280CF28}"/>
    <cellStyle name="Comma 2 2 2 2 5 2 2 3 2" xfId="56001" xr:uid="{B36E62FC-2DA8-4BF5-AD5F-863A89F33BE7}"/>
    <cellStyle name="Comma 2 2 2 2 5 2 2 4" xfId="40590" xr:uid="{D6FD4716-75C9-4237-8F69-0708C3E04FB8}"/>
    <cellStyle name="Comma 2 2 2 2 5 2 2 5" xfId="30954" xr:uid="{03ECC3D8-41A1-4051-9104-49A2E4E2028F}"/>
    <cellStyle name="Comma 2 2 2 2 5 2 3" xfId="9763" xr:uid="{C319EA08-A2D4-418D-BBFB-CD09D2B6AF32}"/>
    <cellStyle name="Comma 2 2 2 2 5 2 3 2" xfId="17468" xr:uid="{89B122F5-9949-499B-BC65-C090505BDAA5}"/>
    <cellStyle name="Comma 2 2 2 2 5 2 3 2 2" xfId="50220" xr:uid="{7AC42A13-2A22-4F58-BF0F-FA0851E68752}"/>
    <cellStyle name="Comma 2 2 2 2 5 2 3 3" xfId="25175" xr:uid="{B4F5C8B7-A609-4E2B-A0C1-9A27297F0BFE}"/>
    <cellStyle name="Comma 2 2 2 2 5 2 3 3 2" xfId="57926" xr:uid="{5A1083E2-80C5-444A-85CF-4A3A7E58213F}"/>
    <cellStyle name="Comma 2 2 2 2 5 2 3 4" xfId="42515" xr:uid="{ED76AB64-0FAB-456D-B695-7FC673112FB0}"/>
    <cellStyle name="Comma 2 2 2 2 5 2 3 5" xfId="32879" xr:uid="{84B6038C-B82F-4304-A474-95B48B7C7F02}"/>
    <cellStyle name="Comma 2 2 2 2 5 2 4" xfId="11690" xr:uid="{F42EB951-889B-4B65-A415-447982D87C17}"/>
    <cellStyle name="Comma 2 2 2 2 5 2 4 2" xfId="19395" xr:uid="{766F86B1-2B3E-48B3-9357-0AB19D797DF0}"/>
    <cellStyle name="Comma 2 2 2 2 5 2 4 2 2" xfId="52147" xr:uid="{DC065B4D-575E-4FB2-B7E9-C7498D1C640A}"/>
    <cellStyle name="Comma 2 2 2 2 5 2 4 3" xfId="27102" xr:uid="{01241056-89DA-42C0-B43B-B3CA5717DF43}"/>
    <cellStyle name="Comma 2 2 2 2 5 2 4 3 2" xfId="59853" xr:uid="{AB2A34C3-D1CD-4C73-95FB-1CA2382E8A4F}"/>
    <cellStyle name="Comma 2 2 2 2 5 2 4 4" xfId="44442" xr:uid="{039DE444-98CA-48CA-AF3D-3CE8CAE42126}"/>
    <cellStyle name="Comma 2 2 2 2 5 2 4 5" xfId="34806" xr:uid="{2134738A-555F-4D02-9162-F78DE9EC8536}"/>
    <cellStyle name="Comma 2 2 2 2 5 2 5" xfId="5907" xr:uid="{C9AE01F1-273E-4B75-BFDE-7FFBB03DBAE2}"/>
    <cellStyle name="Comma 2 2 2 2 5 2 5 2" xfId="38659" xr:uid="{EA5BA295-E98F-45D0-988D-C9F5CF2326FD}"/>
    <cellStyle name="Comma 2 2 2 2 5 2 6" xfId="13619" xr:uid="{61F34DF8-333C-4222-B05F-632192C41625}"/>
    <cellStyle name="Comma 2 2 2 2 5 2 6 2" xfId="46371" xr:uid="{DB2F44E4-CCD6-4727-9461-176B23BE580A}"/>
    <cellStyle name="Comma 2 2 2 2 5 2 7" xfId="21326" xr:uid="{0556F85D-5BFB-48EB-9FCB-6C2585FCE6A3}"/>
    <cellStyle name="Comma 2 2 2 2 5 2 7 2" xfId="54077" xr:uid="{F24D041D-1F46-4D02-B823-2120D29E606B}"/>
    <cellStyle name="Comma 2 2 2 2 5 2 8" xfId="36732" xr:uid="{01755C61-0E4D-45E2-9224-118FD622290B}"/>
    <cellStyle name="Comma 2 2 2 2 5 2 9" xfId="29030" xr:uid="{F0C166DE-0702-4EDE-9EC1-A364E27F5B79}"/>
    <cellStyle name="Comma 2 2 2 2 5 3" xfId="7104" xr:uid="{DF704605-8C1E-4CAA-A85C-EA9BA08EF0AD}"/>
    <cellStyle name="Comma 2 2 2 2 5 3 2" xfId="14809" xr:uid="{85DB5897-0255-44C8-AD3E-37C0D667906F}"/>
    <cellStyle name="Comma 2 2 2 2 5 3 2 2" xfId="47561" xr:uid="{76211369-3E15-48DE-A358-69FD13D6C183}"/>
    <cellStyle name="Comma 2 2 2 2 5 3 3" xfId="22516" xr:uid="{79901383-0532-423B-84E0-27414D279957}"/>
    <cellStyle name="Comma 2 2 2 2 5 3 3 2" xfId="55267" xr:uid="{40AA4E9C-F6CE-41B6-B12D-21997D6CA6E3}"/>
    <cellStyle name="Comma 2 2 2 2 5 3 4" xfId="39856" xr:uid="{83612F57-B88C-4000-8AAC-088612CB39C6}"/>
    <cellStyle name="Comma 2 2 2 2 5 3 5" xfId="30220" xr:uid="{4EA3D4C7-DC6F-4BEF-B0F9-270E72A17B52}"/>
    <cellStyle name="Comma 2 2 2 2 5 4" xfId="9029" xr:uid="{F3A816C4-7237-4270-82C7-E0AF2078287E}"/>
    <cellStyle name="Comma 2 2 2 2 5 4 2" xfId="16734" xr:uid="{B97368F6-8FD9-4B6B-8D6E-A80C70E18088}"/>
    <cellStyle name="Comma 2 2 2 2 5 4 2 2" xfId="49486" xr:uid="{BF2DB68E-BEFD-4747-ADC5-397BA0CED73E}"/>
    <cellStyle name="Comma 2 2 2 2 5 4 3" xfId="24441" xr:uid="{753DACA5-CC9B-49BD-8F10-145540392ACF}"/>
    <cellStyle name="Comma 2 2 2 2 5 4 3 2" xfId="57192" xr:uid="{6CDF1A39-5845-4D94-AD92-6F23920F190D}"/>
    <cellStyle name="Comma 2 2 2 2 5 4 4" xfId="41781" xr:uid="{D3B55E7A-1B97-4405-A99B-175AD2979F06}"/>
    <cellStyle name="Comma 2 2 2 2 5 4 5" xfId="32145" xr:uid="{B2A58648-C520-471E-8AD4-F00902FA886A}"/>
    <cellStyle name="Comma 2 2 2 2 5 5" xfId="10956" xr:uid="{B047FC5E-B12C-4255-9E5C-382BCDAAADF6}"/>
    <cellStyle name="Comma 2 2 2 2 5 5 2" xfId="18661" xr:uid="{0AB18702-D6C3-4D8F-9DDF-D5C3DC95A01A}"/>
    <cellStyle name="Comma 2 2 2 2 5 5 2 2" xfId="51413" xr:uid="{2D647AC6-360A-4689-9EB8-AD7B884ECA5D}"/>
    <cellStyle name="Comma 2 2 2 2 5 5 3" xfId="26368" xr:uid="{DACC4D69-B677-4AE0-83CD-E617EDFDF659}"/>
    <cellStyle name="Comma 2 2 2 2 5 5 3 2" xfId="59119" xr:uid="{C93E7D88-A20F-4FF5-A34E-4D2169819AC8}"/>
    <cellStyle name="Comma 2 2 2 2 5 5 4" xfId="43708" xr:uid="{70FE4431-3304-432D-BF3A-0521656928E8}"/>
    <cellStyle name="Comma 2 2 2 2 5 5 5" xfId="34072" xr:uid="{D07B0351-52DA-4B82-9D22-5148621A9C33}"/>
    <cellStyle name="Comma 2 2 2 2 5 6" xfId="5173" xr:uid="{F330F1B5-4823-418C-99FF-F8FE2E2D8616}"/>
    <cellStyle name="Comma 2 2 2 2 5 6 2" xfId="37925" xr:uid="{345FCAE7-46F8-40D6-87B7-90BC3B794915}"/>
    <cellStyle name="Comma 2 2 2 2 5 7" xfId="12885" xr:uid="{4141D69B-10C9-4027-A486-A08B6705784A}"/>
    <cellStyle name="Comma 2 2 2 2 5 7 2" xfId="45637" xr:uid="{3B55447A-D89B-4809-ACCE-07FF13589CB6}"/>
    <cellStyle name="Comma 2 2 2 2 5 8" xfId="20592" xr:uid="{E067A7A0-4A02-4A84-BADA-8B45862FCBD9}"/>
    <cellStyle name="Comma 2 2 2 2 5 8 2" xfId="53343" xr:uid="{E215E28E-AD81-4195-A342-FF38369A9452}"/>
    <cellStyle name="Comma 2 2 2 2 5 9" xfId="35998" xr:uid="{B64966D6-6341-4DCA-9A6D-47F8A3490CF9}"/>
    <cellStyle name="Comma 2 2 2 2 6" xfId="3589" xr:uid="{E9E0BEF8-A0B9-492D-8C62-ECEA73816A64}"/>
    <cellStyle name="Comma 2 2 2 2 6 2" xfId="7457" xr:uid="{E563FA1D-8D09-44F5-9963-1D482B06E6A2}"/>
    <cellStyle name="Comma 2 2 2 2 6 2 2" xfId="15162" xr:uid="{DBDC2DF5-3250-4C80-82E7-DFE0DE59E4E7}"/>
    <cellStyle name="Comma 2 2 2 2 6 2 2 2" xfId="47914" xr:uid="{A8BE0FD4-C125-4B66-A89F-0179DF5165F7}"/>
    <cellStyle name="Comma 2 2 2 2 6 2 3" xfId="22869" xr:uid="{5E93A0FF-B213-4BD0-81AE-A0C19F053F40}"/>
    <cellStyle name="Comma 2 2 2 2 6 2 3 2" xfId="55620" xr:uid="{54C1B028-3F19-4330-BCB8-092F0CA6F66F}"/>
    <cellStyle name="Comma 2 2 2 2 6 2 4" xfId="40209" xr:uid="{6359F463-7B5F-4DEB-84D8-79FD7E1E6AEB}"/>
    <cellStyle name="Comma 2 2 2 2 6 2 5" xfId="30573" xr:uid="{7106F84C-D214-43FB-9144-C951EF1FA19B}"/>
    <cellStyle name="Comma 2 2 2 2 6 3" xfId="9382" xr:uid="{91C516ED-0651-4A27-9D1A-377F86DF5BF4}"/>
    <cellStyle name="Comma 2 2 2 2 6 3 2" xfId="17087" xr:uid="{EF6BBE16-76A8-41FA-94E7-0324A0D81C88}"/>
    <cellStyle name="Comma 2 2 2 2 6 3 2 2" xfId="49839" xr:uid="{24EAF588-9683-43AF-85C2-53C884CBEFC9}"/>
    <cellStyle name="Comma 2 2 2 2 6 3 3" xfId="24794" xr:uid="{11A00146-5AE6-41A6-A509-C0A2D24ECF9F}"/>
    <cellStyle name="Comma 2 2 2 2 6 3 3 2" xfId="57545" xr:uid="{15C8903F-AA12-49DD-9AC6-8C3653A2C05F}"/>
    <cellStyle name="Comma 2 2 2 2 6 3 4" xfId="42134" xr:uid="{54801CA1-CE22-4FC0-AEEA-4EAF83350681}"/>
    <cellStyle name="Comma 2 2 2 2 6 3 5" xfId="32498" xr:uid="{DDE3B6EA-FE96-4D3E-A454-930083A3FD56}"/>
    <cellStyle name="Comma 2 2 2 2 6 4" xfId="11309" xr:uid="{171AED52-A732-4DAF-B663-7F7E8AFE8A91}"/>
    <cellStyle name="Comma 2 2 2 2 6 4 2" xfId="19014" xr:uid="{0AE0356E-90D5-4732-8524-7E7E07CD4752}"/>
    <cellStyle name="Comma 2 2 2 2 6 4 2 2" xfId="51766" xr:uid="{7DC25606-54AA-4B1F-96A6-0D7D7B1DC3F1}"/>
    <cellStyle name="Comma 2 2 2 2 6 4 3" xfId="26721" xr:uid="{5E67EA3A-8A8A-4FA3-B972-172A14C2DE09}"/>
    <cellStyle name="Comma 2 2 2 2 6 4 3 2" xfId="59472" xr:uid="{FF440932-385B-4AEE-B02F-7FD8FBAB3592}"/>
    <cellStyle name="Comma 2 2 2 2 6 4 4" xfId="44061" xr:uid="{4CC65CEB-DEAD-4CA4-A649-0134BE5BD787}"/>
    <cellStyle name="Comma 2 2 2 2 6 4 5" xfId="34425" xr:uid="{FE17D44B-20F0-4C40-B92C-D1D7B529CFD6}"/>
    <cellStyle name="Comma 2 2 2 2 6 5" xfId="5526" xr:uid="{17305077-3137-422C-BF32-153063808150}"/>
    <cellStyle name="Comma 2 2 2 2 6 5 2" xfId="38278" xr:uid="{D9DF273B-20A0-41F9-91E8-5D016C385D08}"/>
    <cellStyle name="Comma 2 2 2 2 6 6" xfId="13238" xr:uid="{47C04007-18E6-4CD5-9E45-BCACBDEB4486}"/>
    <cellStyle name="Comma 2 2 2 2 6 6 2" xfId="45990" xr:uid="{32A23C98-B21C-4ADC-96BB-0B4F791A51DF}"/>
    <cellStyle name="Comma 2 2 2 2 6 7" xfId="20945" xr:uid="{49DA95FF-7C21-40AD-B223-8D67C39410F9}"/>
    <cellStyle name="Comma 2 2 2 2 6 7 2" xfId="53696" xr:uid="{6DBF371E-C703-4ABE-ABDF-CE855A7A5ACF}"/>
    <cellStyle name="Comma 2 2 2 2 6 8" xfId="36351" xr:uid="{C784F2C9-DDDC-4520-A99D-0C8B6FC5BA8B}"/>
    <cellStyle name="Comma 2 2 2 2 6 9" xfId="28649" xr:uid="{9097474C-3ABD-487C-A1ED-1D435A3D3D15}"/>
    <cellStyle name="Comma 2 2 2 2 7" xfId="6516" xr:uid="{9C6838F5-6592-46A0-AB52-476831223443}"/>
    <cellStyle name="Comma 2 2 2 2 7 2" xfId="14224" xr:uid="{606FD740-5DCF-48D9-88A4-1E8D6D297D2B}"/>
    <cellStyle name="Comma 2 2 2 2 7 2 2" xfId="46976" xr:uid="{6884CE16-58A3-43C5-B8C0-924F46B859AD}"/>
    <cellStyle name="Comma 2 2 2 2 7 3" xfId="21931" xr:uid="{E0BC012F-98D4-4303-A8E3-FD32BD5B6B0B}"/>
    <cellStyle name="Comma 2 2 2 2 7 3 2" xfId="54682" xr:uid="{36E359A4-80AC-4C59-87DE-93A2845D8E55}"/>
    <cellStyle name="Comma 2 2 2 2 7 4" xfId="39268" xr:uid="{716936E2-294A-4802-865F-60D8BEF9C7F5}"/>
    <cellStyle name="Comma 2 2 2 2 7 5" xfId="29635" xr:uid="{302F60EE-16B0-4498-B4DB-03933C668DB6}"/>
    <cellStyle name="Comma 2 2 2 2 8" xfId="8443" xr:uid="{7122DD89-5DD1-4BD4-858D-F8068A22B385}"/>
    <cellStyle name="Comma 2 2 2 2 8 2" xfId="16148" xr:uid="{14C742B9-2D01-4FC6-A8CB-1B16CEEFFAC2}"/>
    <cellStyle name="Comma 2 2 2 2 8 2 2" xfId="48900" xr:uid="{155C29E4-F091-45C1-A865-DE247EF6E79E}"/>
    <cellStyle name="Comma 2 2 2 2 8 3" xfId="23855" xr:uid="{00CCD6A6-B051-4BA7-9CAC-92C410074FBB}"/>
    <cellStyle name="Comma 2 2 2 2 8 3 2" xfId="56606" xr:uid="{308637EA-D70A-4C6E-873A-BD28828066CF}"/>
    <cellStyle name="Comma 2 2 2 2 8 4" xfId="41195" xr:uid="{A60B77C0-AF08-4BA2-B247-CD1986EFE9BF}"/>
    <cellStyle name="Comma 2 2 2 2 8 5" xfId="31559" xr:uid="{DC157EBE-76F4-46DC-8E24-4757D38772FD}"/>
    <cellStyle name="Comma 2 2 2 2 9" xfId="10368" xr:uid="{BE447334-1F0E-4C54-A698-84085F8AC8A0}"/>
    <cellStyle name="Comma 2 2 2 2 9 2" xfId="18073" xr:uid="{75696986-C10B-4890-88FE-07F8592EE397}"/>
    <cellStyle name="Comma 2 2 2 2 9 2 2" xfId="50825" xr:uid="{5FF81A13-A471-445D-ACFA-DC3EDBD67B23}"/>
    <cellStyle name="Comma 2 2 2 2 9 3" xfId="25780" xr:uid="{D9BF5161-CC09-4CA6-8003-38C71218F2B8}"/>
    <cellStyle name="Comma 2 2 2 2 9 3 2" xfId="58531" xr:uid="{3EC70BC0-DF94-4713-BAE4-E924B6C7198B}"/>
    <cellStyle name="Comma 2 2 2 2 9 4" xfId="43120" xr:uid="{8B580C2D-719E-4B83-AD91-841A7C3C283C}"/>
    <cellStyle name="Comma 2 2 2 2 9 5" xfId="33484" xr:uid="{3031470E-9626-47ED-9BC3-783D93666FF4}"/>
    <cellStyle name="Comma 2 2 2 3" xfId="2061" xr:uid="{E802C46F-71FE-413B-AF57-1CD8CA732CD6}"/>
    <cellStyle name="Comma 2 2 2 3 10" xfId="4605" xr:uid="{1230644D-152E-4A76-8212-0D1AD75E1782}"/>
    <cellStyle name="Comma 2 2 2 3 10 2" xfId="37357" xr:uid="{26DE8573-03C7-470D-8FAA-D3B169A97335}"/>
    <cellStyle name="Comma 2 2 2 3 11" xfId="12317" xr:uid="{9F04673C-535F-4B3A-B02F-546043879F6D}"/>
    <cellStyle name="Comma 2 2 2 3 11 2" xfId="45069" xr:uid="{9C88B3BE-0105-4E9A-A99A-448AE723A1F3}"/>
    <cellStyle name="Comma 2 2 2 3 12" xfId="20025" xr:uid="{490B6DF1-7D14-44B3-8A65-FDD8DF7E9639}"/>
    <cellStyle name="Comma 2 2 2 3 12 2" xfId="52776" xr:uid="{187766F4-AD7A-4D51-A0FB-3E1F84A15029}"/>
    <cellStyle name="Comma 2 2 2 3 13" xfId="35431" xr:uid="{75E84CF5-2AFD-404D-B6C8-0F7624C6E2B7}"/>
    <cellStyle name="Comma 2 2 2 3 14" xfId="27729" xr:uid="{B5626DA3-C4C9-44B3-A9FB-5D1FECBE6F21}"/>
    <cellStyle name="Comma 2 2 2 3 15" xfId="2580" xr:uid="{68AC4B5F-AF75-4179-92B5-78E628BD789F}"/>
    <cellStyle name="Comma 2 2 2 3 16" xfId="60775" xr:uid="{5E31378D-58E7-433E-BF7E-5D322867092D}"/>
    <cellStyle name="Comma 2 2 2 3 2" xfId="2425" xr:uid="{0599D374-AD84-4837-927C-D967F3E7BFDF}"/>
    <cellStyle name="Comma 2 2 2 3 2 10" xfId="35491" xr:uid="{74C348A1-E8BB-40BA-8E02-1D9A51B16C9B}"/>
    <cellStyle name="Comma 2 2 2 3 2 11" xfId="27789" xr:uid="{3C896929-5B2B-45DC-B0B1-F8E57FFE9B5F}"/>
    <cellStyle name="Comma 2 2 2 3 2 12" xfId="2660" xr:uid="{72A2F9AA-720F-48A1-8E34-6D780891023F}"/>
    <cellStyle name="Comma 2 2 2 3 2 13" xfId="60873" xr:uid="{AE3E4216-0DA1-4B1F-8E66-78914EEFEBA0}"/>
    <cellStyle name="Comma 2 2 2 3 2 2" xfId="2772" xr:uid="{4FD5D363-4EA5-45CA-A5E4-881178FD63C7}"/>
    <cellStyle name="Comma 2 2 2 3 2 2 10" xfId="27899" xr:uid="{20513E8C-7AAA-418F-BC8C-ADA328DA05DC}"/>
    <cellStyle name="Comma 2 2 2 3 2 2 11" xfId="61042" xr:uid="{D54F1CE0-9505-4F2C-82D5-6794C6561A4F}"/>
    <cellStyle name="Comma 2 2 2 3 2 2 2" xfId="3670" xr:uid="{2A9D1932-296D-4C41-8DA5-03FDE6900734}"/>
    <cellStyle name="Comma 2 2 2 3 2 2 2 2" xfId="7538" xr:uid="{703519C7-1F0A-4472-AEFA-FC4783B9E161}"/>
    <cellStyle name="Comma 2 2 2 3 2 2 2 2 2" xfId="15243" xr:uid="{D26161BD-CB3B-4208-AEE4-977A1DB24B02}"/>
    <cellStyle name="Comma 2 2 2 3 2 2 2 2 2 2" xfId="47995" xr:uid="{7C5AF5E2-33FE-4469-8D5C-42A6536BABFE}"/>
    <cellStyle name="Comma 2 2 2 3 2 2 2 2 3" xfId="22950" xr:uid="{D3610774-82C8-4779-B0A1-79370DD81C43}"/>
    <cellStyle name="Comma 2 2 2 3 2 2 2 2 3 2" xfId="55701" xr:uid="{EFD13BD7-E9C0-47AD-9C08-57A5945D44BC}"/>
    <cellStyle name="Comma 2 2 2 3 2 2 2 2 4" xfId="40290" xr:uid="{261FADC6-C832-4DB2-8B29-EB4A25F534F5}"/>
    <cellStyle name="Comma 2 2 2 3 2 2 2 2 5" xfId="30654" xr:uid="{335449BB-13F2-4CC4-8BD8-67D6CBC464C3}"/>
    <cellStyle name="Comma 2 2 2 3 2 2 2 3" xfId="9463" xr:uid="{DCA52FE9-F2CB-4C81-9E67-1637ED2916CD}"/>
    <cellStyle name="Comma 2 2 2 3 2 2 2 3 2" xfId="17168" xr:uid="{02680C51-EDCD-40C2-B5F0-2A2593230073}"/>
    <cellStyle name="Comma 2 2 2 3 2 2 2 3 2 2" xfId="49920" xr:uid="{0E1C8990-B5DC-4592-90DF-EB4E5554B020}"/>
    <cellStyle name="Comma 2 2 2 3 2 2 2 3 3" xfId="24875" xr:uid="{91A4F98B-8B47-4F00-897A-29D6D977365A}"/>
    <cellStyle name="Comma 2 2 2 3 2 2 2 3 3 2" xfId="57626" xr:uid="{9EA423C4-76A2-415B-9458-E687628917B8}"/>
    <cellStyle name="Comma 2 2 2 3 2 2 2 3 4" xfId="42215" xr:uid="{A3434780-3370-4441-9245-22E2AE815855}"/>
    <cellStyle name="Comma 2 2 2 3 2 2 2 3 5" xfId="32579" xr:uid="{D5A9B438-C7F3-49C1-8BC4-55FC219D2CBB}"/>
    <cellStyle name="Comma 2 2 2 3 2 2 2 4" xfId="11390" xr:uid="{7F384252-0E5A-41E9-A5C8-8A80C2911E25}"/>
    <cellStyle name="Comma 2 2 2 3 2 2 2 4 2" xfId="19095" xr:uid="{E0328FD9-C0F8-412D-9B21-26457520FF30}"/>
    <cellStyle name="Comma 2 2 2 3 2 2 2 4 2 2" xfId="51847" xr:uid="{C6DAF61B-F469-47AA-B902-9AB659DB1322}"/>
    <cellStyle name="Comma 2 2 2 3 2 2 2 4 3" xfId="26802" xr:uid="{9EE29B35-EF60-49AB-B4B4-5990C4B46542}"/>
    <cellStyle name="Comma 2 2 2 3 2 2 2 4 3 2" xfId="59553" xr:uid="{D45FA368-8E6F-4FE8-BA6D-22063F1FDA13}"/>
    <cellStyle name="Comma 2 2 2 3 2 2 2 4 4" xfId="44142" xr:uid="{E13FA387-5560-4E8C-AE19-B147315F8FFE}"/>
    <cellStyle name="Comma 2 2 2 3 2 2 2 4 5" xfId="34506" xr:uid="{C2E3C7C2-2E6E-4733-8C4B-0168A9AF137B}"/>
    <cellStyle name="Comma 2 2 2 3 2 2 2 5" xfId="5607" xr:uid="{D15545DE-401D-478A-8314-3B8B96517979}"/>
    <cellStyle name="Comma 2 2 2 3 2 2 2 5 2" xfId="38359" xr:uid="{3D2B34A1-DF06-4820-89FB-A6D8CBF1AB1C}"/>
    <cellStyle name="Comma 2 2 2 3 2 2 2 6" xfId="13319" xr:uid="{922D1EB8-D6E4-4355-BB81-3D020F14A3E1}"/>
    <cellStyle name="Comma 2 2 2 3 2 2 2 6 2" xfId="46071" xr:uid="{4293A951-2484-4A04-BF2E-A2AF9B7A8333}"/>
    <cellStyle name="Comma 2 2 2 3 2 2 2 7" xfId="21026" xr:uid="{C843248F-C6F7-4AB4-8B52-B1CE4959B1C6}"/>
    <cellStyle name="Comma 2 2 2 3 2 2 2 7 2" xfId="53777" xr:uid="{63BF71E5-7C37-4E70-83F3-E5C578409AD3}"/>
    <cellStyle name="Comma 2 2 2 3 2 2 2 8" xfId="36432" xr:uid="{F7AE902D-BF2B-45F4-9882-291E218B372D}"/>
    <cellStyle name="Comma 2 2 2 3 2 2 2 9" xfId="28730" xr:uid="{A710A06A-81D8-4288-B307-516B6B239689}"/>
    <cellStyle name="Comma 2 2 2 3 2 2 3" xfId="6704" xr:uid="{87DDCD42-8694-4AA7-BF84-C4B34A59DD9A}"/>
    <cellStyle name="Comma 2 2 2 3 2 2 3 2" xfId="14412" xr:uid="{B927E34F-151D-458E-AD20-BEC05EFFA532}"/>
    <cellStyle name="Comma 2 2 2 3 2 2 3 2 2" xfId="47164" xr:uid="{5E283221-1B7F-4559-A800-2AC8454CFDD4}"/>
    <cellStyle name="Comma 2 2 2 3 2 2 3 3" xfId="22119" xr:uid="{E6031395-35F6-4753-B61F-A42F4D5578EF}"/>
    <cellStyle name="Comma 2 2 2 3 2 2 3 3 2" xfId="54870" xr:uid="{E6FAC2D9-A5C4-4D9A-95E9-3EC684F107FB}"/>
    <cellStyle name="Comma 2 2 2 3 2 2 3 4" xfId="39456" xr:uid="{10BE9862-ECC8-4249-9031-4271D5912701}"/>
    <cellStyle name="Comma 2 2 2 3 2 2 3 5" xfId="29823" xr:uid="{85C5FF70-D35B-4336-AC4F-9C660E5C927E}"/>
    <cellStyle name="Comma 2 2 2 3 2 2 4" xfId="8631" xr:uid="{96F19C4D-4642-4F11-87CF-9735807899B0}"/>
    <cellStyle name="Comma 2 2 2 3 2 2 4 2" xfId="16336" xr:uid="{79216B17-D823-4878-B381-552BB0D796CE}"/>
    <cellStyle name="Comma 2 2 2 3 2 2 4 2 2" xfId="49088" xr:uid="{1CFE2545-14B0-4636-9C59-BA9BD76BB3D0}"/>
    <cellStyle name="Comma 2 2 2 3 2 2 4 3" xfId="24043" xr:uid="{32B18BEC-97A4-497F-8500-1592DA185C61}"/>
    <cellStyle name="Comma 2 2 2 3 2 2 4 3 2" xfId="56794" xr:uid="{69DA15C0-1646-44DD-B618-595B059F27D6}"/>
    <cellStyle name="Comma 2 2 2 3 2 2 4 4" xfId="41383" xr:uid="{EC058F4E-13EB-4DF0-AFDC-3DD346FB28EA}"/>
    <cellStyle name="Comma 2 2 2 3 2 2 4 5" xfId="31747" xr:uid="{37765BA1-4288-45EF-AA26-7BACD57593DA}"/>
    <cellStyle name="Comma 2 2 2 3 2 2 5" xfId="10557" xr:uid="{879649E4-6789-4CC9-823B-446D4EBC738D}"/>
    <cellStyle name="Comma 2 2 2 3 2 2 5 2" xfId="18262" xr:uid="{D24CDFF2-9E4A-4C51-9FDB-D45824A07014}"/>
    <cellStyle name="Comma 2 2 2 3 2 2 5 2 2" xfId="51014" xr:uid="{92BB9255-EBCF-4D2F-9FCC-BAA4ABB5F498}"/>
    <cellStyle name="Comma 2 2 2 3 2 2 5 3" xfId="25969" xr:uid="{6C166A6C-230C-4711-AFAC-CC7627ABF3C2}"/>
    <cellStyle name="Comma 2 2 2 3 2 2 5 3 2" xfId="58720" xr:uid="{43340F9D-10FE-4778-90D0-149FCED48981}"/>
    <cellStyle name="Comma 2 2 2 3 2 2 5 4" xfId="43309" xr:uid="{46C752F7-634D-468D-8BA2-C1B618DA058F}"/>
    <cellStyle name="Comma 2 2 2 3 2 2 5 5" xfId="33673" xr:uid="{4C194571-BFDD-46F1-9D5C-CA0A8CE060EF}"/>
    <cellStyle name="Comma 2 2 2 3 2 2 6" xfId="4775" xr:uid="{23DD6385-A268-4171-A8B8-130090FF930D}"/>
    <cellStyle name="Comma 2 2 2 3 2 2 6 2" xfId="37527" xr:uid="{74DD936A-D407-4921-BF10-BAC29DBF0A2E}"/>
    <cellStyle name="Comma 2 2 2 3 2 2 7" xfId="12487" xr:uid="{DA900D6E-A909-4C66-9BD2-918A153BD69A}"/>
    <cellStyle name="Comma 2 2 2 3 2 2 7 2" xfId="45239" xr:uid="{3858F34C-438A-4B8F-9678-A6A086DAA07F}"/>
    <cellStyle name="Comma 2 2 2 3 2 2 8" xfId="20195" xr:uid="{BC08C94D-41F4-44FA-909E-2910C37E9062}"/>
    <cellStyle name="Comma 2 2 2 3 2 2 8 2" xfId="52946" xr:uid="{1727E034-7E3D-490C-A4E1-007CF6CD78B3}"/>
    <cellStyle name="Comma 2 2 2 3 2 2 9" xfId="35601" xr:uid="{3F6A5E9C-844B-4FDE-B93D-EF98675A6D36}"/>
    <cellStyle name="Comma 2 2 2 3 2 3" xfId="4396" xr:uid="{26F27482-3620-4D1D-9ADC-ACC3714F3D95}"/>
    <cellStyle name="Comma 2 2 2 3 2 3 2" xfId="8259" xr:uid="{C38ABAB9-9A66-44B4-B250-DC931BA1DBC1}"/>
    <cellStyle name="Comma 2 2 2 3 2 3 2 2" xfId="15964" xr:uid="{F4398371-ABE2-4999-ACAC-9D7FA8425841}"/>
    <cellStyle name="Comma 2 2 2 3 2 3 2 2 2" xfId="48716" xr:uid="{846B43FE-06D6-4112-A061-EC981B1FECB1}"/>
    <cellStyle name="Comma 2 2 2 3 2 3 2 3" xfId="23671" xr:uid="{AEECD88B-DD2A-4EDB-A92D-C3B84F3B24B9}"/>
    <cellStyle name="Comma 2 2 2 3 2 3 2 3 2" xfId="56422" xr:uid="{B968E231-F236-4BFB-9CFE-840C974974E7}"/>
    <cellStyle name="Comma 2 2 2 3 2 3 2 4" xfId="41011" xr:uid="{606708A0-8064-4A77-B8B1-0AB514F042CD}"/>
    <cellStyle name="Comma 2 2 2 3 2 3 2 5" xfId="31375" xr:uid="{2B5FCA93-729F-48B0-8801-E795807EBE18}"/>
    <cellStyle name="Comma 2 2 2 3 2 3 3" xfId="10184" xr:uid="{9769BBC7-EA81-40A9-819A-08A84662F584}"/>
    <cellStyle name="Comma 2 2 2 3 2 3 3 2" xfId="17889" xr:uid="{025A8108-7941-4C35-8B6C-D38395441929}"/>
    <cellStyle name="Comma 2 2 2 3 2 3 3 2 2" xfId="50641" xr:uid="{8F55D13E-02E2-41DF-9F33-ECC46F7F3C4C}"/>
    <cellStyle name="Comma 2 2 2 3 2 3 3 3" xfId="25596" xr:uid="{16A02BA6-E37E-401A-A1CB-9BB8F81A186B}"/>
    <cellStyle name="Comma 2 2 2 3 2 3 3 3 2" xfId="58347" xr:uid="{D84F4681-5438-454D-9667-9412CA9215D8}"/>
    <cellStyle name="Comma 2 2 2 3 2 3 3 4" xfId="42936" xr:uid="{6FB1EBF4-7BB3-434F-8931-30721DE539C9}"/>
    <cellStyle name="Comma 2 2 2 3 2 3 3 5" xfId="33300" xr:uid="{BCB87C71-D4D8-4E88-874F-FD9238DF3F0D}"/>
    <cellStyle name="Comma 2 2 2 3 2 3 4" xfId="12111" xr:uid="{09E0CDD8-9AF7-4AB1-A660-73198C36A005}"/>
    <cellStyle name="Comma 2 2 2 3 2 3 4 2" xfId="19816" xr:uid="{52ED2131-6AB2-4B61-A487-BB29AFB7DA57}"/>
    <cellStyle name="Comma 2 2 2 3 2 3 4 2 2" xfId="52568" xr:uid="{C153181A-CCDE-4C18-82FC-8337708DBB17}"/>
    <cellStyle name="Comma 2 2 2 3 2 3 4 3" xfId="27523" xr:uid="{565D562B-F012-492C-BB07-C1ED1EB701B2}"/>
    <cellStyle name="Comma 2 2 2 3 2 3 4 3 2" xfId="60274" xr:uid="{C979F703-3241-4366-A5DF-5E257938AE0E}"/>
    <cellStyle name="Comma 2 2 2 3 2 3 4 4" xfId="44863" xr:uid="{112A1163-E1ED-4E50-8432-118418965C9D}"/>
    <cellStyle name="Comma 2 2 2 3 2 3 4 5" xfId="35227" xr:uid="{77FB5C1A-7910-4805-AD27-1F16D1BF5012}"/>
    <cellStyle name="Comma 2 2 2 3 2 3 5" xfId="6328" xr:uid="{92CD0C30-EB15-4734-82CD-DC405331CB0A}"/>
    <cellStyle name="Comma 2 2 2 3 2 3 5 2" xfId="39080" xr:uid="{6C4D4C2D-7E2C-45E0-B08B-03DD743BBE75}"/>
    <cellStyle name="Comma 2 2 2 3 2 3 6" xfId="14040" xr:uid="{1B616BB8-A375-44E7-BEE8-C8EBE988C997}"/>
    <cellStyle name="Comma 2 2 2 3 2 3 6 2" xfId="46792" xr:uid="{4C253A0C-D7F9-433A-8D87-83BA8EDC6ACA}"/>
    <cellStyle name="Comma 2 2 2 3 2 3 7" xfId="21747" xr:uid="{50FAEC95-0B7D-427E-AA14-CFE92A28CB88}"/>
    <cellStyle name="Comma 2 2 2 3 2 3 7 2" xfId="54498" xr:uid="{29E0D93D-ACCB-4108-AD8C-DB5B77230FF5}"/>
    <cellStyle name="Comma 2 2 2 3 2 3 8" xfId="37153" xr:uid="{2AD4512C-504B-4B59-A584-164EA9A81549}"/>
    <cellStyle name="Comma 2 2 2 3 2 3 9" xfId="29451" xr:uid="{6FD558B6-44E2-4AC3-A49E-75ED0CBA0AD4}"/>
    <cellStyle name="Comma 2 2 2 3 2 4" xfId="6594" xr:uid="{1E1470A9-7A99-4536-A03A-0A300D59C6C1}"/>
    <cellStyle name="Comma 2 2 2 3 2 4 2" xfId="14302" xr:uid="{6B7A45AF-5C73-40FA-A707-BF19D2277E5B}"/>
    <cellStyle name="Comma 2 2 2 3 2 4 2 2" xfId="47054" xr:uid="{C51D4F8B-60A5-40E7-A9D5-A321BC35796E}"/>
    <cellStyle name="Comma 2 2 2 3 2 4 3" xfId="22009" xr:uid="{A7FCD1A7-2FEE-4C73-A94F-20CB23DFC2F5}"/>
    <cellStyle name="Comma 2 2 2 3 2 4 3 2" xfId="54760" xr:uid="{7FC940CC-AAAB-4998-A427-3425B15E1A66}"/>
    <cellStyle name="Comma 2 2 2 3 2 4 4" xfId="39346" xr:uid="{CEC5779F-EF9E-4CF8-BECD-C165DBB40749}"/>
    <cellStyle name="Comma 2 2 2 3 2 4 5" xfId="29713" xr:uid="{957A7F55-7A1F-4193-8544-EF3180384E1B}"/>
    <cellStyle name="Comma 2 2 2 3 2 5" xfId="8521" xr:uid="{BD6B4537-5138-4A08-89AA-8E45803C8614}"/>
    <cellStyle name="Comma 2 2 2 3 2 5 2" xfId="16226" xr:uid="{9FAF4E92-BB0D-4859-B3C3-946923B2ED54}"/>
    <cellStyle name="Comma 2 2 2 3 2 5 2 2" xfId="48978" xr:uid="{A9175D23-68C2-4057-A70D-C848F907EECB}"/>
    <cellStyle name="Comma 2 2 2 3 2 5 3" xfId="23933" xr:uid="{4941CFC2-C2E8-4331-A8E8-70B604284513}"/>
    <cellStyle name="Comma 2 2 2 3 2 5 3 2" xfId="56684" xr:uid="{97A7275D-E781-4A30-B2F1-61F1430431AA}"/>
    <cellStyle name="Comma 2 2 2 3 2 5 4" xfId="41273" xr:uid="{871689A9-C4E9-4D44-9DF4-D8CD18D65029}"/>
    <cellStyle name="Comma 2 2 2 3 2 5 5" xfId="31637" xr:uid="{45886D4E-3E9A-4BD6-9B0E-687703A05A9C}"/>
    <cellStyle name="Comma 2 2 2 3 2 6" xfId="10447" xr:uid="{DAA33FB5-7748-4554-9D8F-654A0D8F1B3B}"/>
    <cellStyle name="Comma 2 2 2 3 2 6 2" xfId="18152" xr:uid="{614C5D25-B951-4D88-9679-46CE4E86F7E0}"/>
    <cellStyle name="Comma 2 2 2 3 2 6 2 2" xfId="50904" xr:uid="{0C9067AD-D1DA-4B30-ADDE-644566F8C890}"/>
    <cellStyle name="Comma 2 2 2 3 2 6 3" xfId="25859" xr:uid="{2F23BD74-7BF6-404E-84F8-079AF2C0BECD}"/>
    <cellStyle name="Comma 2 2 2 3 2 6 3 2" xfId="58610" xr:uid="{8FB10727-CDEB-4590-81CD-993748B16E90}"/>
    <cellStyle name="Comma 2 2 2 3 2 6 4" xfId="43199" xr:uid="{F94CAFEF-9D2B-40BE-8662-F86C7699BB48}"/>
    <cellStyle name="Comma 2 2 2 3 2 6 5" xfId="33563" xr:uid="{A6CE5F05-D3D2-47E9-B051-134A036D8DC0}"/>
    <cellStyle name="Comma 2 2 2 3 2 7" xfId="4665" xr:uid="{DE6AD1C2-3C94-4A7B-BA72-1135F0DD7337}"/>
    <cellStyle name="Comma 2 2 2 3 2 7 2" xfId="37417" xr:uid="{71F41CFF-C36A-4F6C-8E0C-26BF4961EF44}"/>
    <cellStyle name="Comma 2 2 2 3 2 8" xfId="12377" xr:uid="{E8DABD6C-6B0C-4B30-974D-6D624885DA63}"/>
    <cellStyle name="Comma 2 2 2 3 2 8 2" xfId="45129" xr:uid="{8B8E39E9-E595-4A4A-AB9E-16B95C1CBAB8}"/>
    <cellStyle name="Comma 2 2 2 3 2 9" xfId="20085" xr:uid="{B2CDC83C-50A2-4268-9C1F-F9D51310C1B7}"/>
    <cellStyle name="Comma 2 2 2 3 2 9 2" xfId="52836" xr:uid="{E27411FB-2726-48CA-9114-67E537C607D0}"/>
    <cellStyle name="Comma 2 2 2 3 3" xfId="2454" xr:uid="{CEF8A04B-997E-494B-B573-178096017C9E}"/>
    <cellStyle name="Comma 2 2 2 3 3 10" xfId="27839" xr:uid="{02EE79D4-FB14-47C3-A5C5-6AD9570094B2}"/>
    <cellStyle name="Comma 2 2 2 3 3 11" xfId="2712" xr:uid="{DAFB0DB1-466D-4D58-8905-2A03A51BA300}"/>
    <cellStyle name="Comma 2 2 2 3 3 12" xfId="61514" xr:uid="{BBFD7B7A-6EAE-4A9C-BF66-DFD0053101DE}"/>
    <cellStyle name="Comma 2 2 2 3 3 2" xfId="4413" xr:uid="{2E73E1F5-1A20-415B-B70B-0505D11EB076}"/>
    <cellStyle name="Comma 2 2 2 3 3 2 2" xfId="8273" xr:uid="{467BDE63-8C4C-489F-9428-8B58D63BA36A}"/>
    <cellStyle name="Comma 2 2 2 3 3 2 2 2" xfId="15978" xr:uid="{ACD68473-8419-481C-BAD0-C375C8A3A4C6}"/>
    <cellStyle name="Comma 2 2 2 3 3 2 2 2 2" xfId="48730" xr:uid="{94366FDF-C5F4-4A01-8E38-DC1646A45765}"/>
    <cellStyle name="Comma 2 2 2 3 3 2 2 3" xfId="23685" xr:uid="{BE2BD2B0-76A6-4901-B026-1F0126B152F5}"/>
    <cellStyle name="Comma 2 2 2 3 3 2 2 3 2" xfId="56436" xr:uid="{8810C16E-8EDD-44E2-A890-1EED8ED6F5B7}"/>
    <cellStyle name="Comma 2 2 2 3 3 2 2 4" xfId="41025" xr:uid="{6F508EA6-8CAC-44F0-898C-97BAB8EF7B68}"/>
    <cellStyle name="Comma 2 2 2 3 3 2 2 5" xfId="31389" xr:uid="{80FCD8A7-AA7B-414E-AFF8-1DA38197C952}"/>
    <cellStyle name="Comma 2 2 2 3 3 2 3" xfId="10198" xr:uid="{660BC051-2E46-4EB5-9C15-315A4DF6814C}"/>
    <cellStyle name="Comma 2 2 2 3 3 2 3 2" xfId="17903" xr:uid="{0B6FD5AE-9FBE-4771-A182-C83C81D0F5AC}"/>
    <cellStyle name="Comma 2 2 2 3 3 2 3 2 2" xfId="50655" xr:uid="{8FCF4390-0949-4A08-B187-24DE9944D5D7}"/>
    <cellStyle name="Comma 2 2 2 3 3 2 3 3" xfId="25610" xr:uid="{4A4954E5-49CF-4676-989D-4C48C8CFEB20}"/>
    <cellStyle name="Comma 2 2 2 3 3 2 3 3 2" xfId="58361" xr:uid="{21E6029E-F73F-41A2-83BA-2E5F2BD2F43E}"/>
    <cellStyle name="Comma 2 2 2 3 3 2 3 4" xfId="42950" xr:uid="{A75063DB-CC8F-4949-AEC2-811CBB86218B}"/>
    <cellStyle name="Comma 2 2 2 3 3 2 3 5" xfId="33314" xr:uid="{8B25646E-8651-4577-8B0B-55D31985E34B}"/>
    <cellStyle name="Comma 2 2 2 3 3 2 4" xfId="12125" xr:uid="{EB70D63A-17B5-4EFA-8EA1-0B11B59BAB8C}"/>
    <cellStyle name="Comma 2 2 2 3 3 2 4 2" xfId="19830" xr:uid="{01960FE0-476F-4779-AAAC-CE6BA4FEBC2B}"/>
    <cellStyle name="Comma 2 2 2 3 3 2 4 2 2" xfId="52582" xr:uid="{5D1313F1-EFDD-4A63-B32E-0F935EDE7B2A}"/>
    <cellStyle name="Comma 2 2 2 3 3 2 4 3" xfId="27537" xr:uid="{5BBC3724-7474-4A1B-AAAD-0E7708D294EA}"/>
    <cellStyle name="Comma 2 2 2 3 3 2 4 3 2" xfId="60288" xr:uid="{721C98FA-EBAD-4D8C-8C42-22A6DDC91A02}"/>
    <cellStyle name="Comma 2 2 2 3 3 2 4 4" xfId="44877" xr:uid="{3C32650B-AA93-4C20-95FF-5FE2C2995968}"/>
    <cellStyle name="Comma 2 2 2 3 3 2 4 5" xfId="35241" xr:uid="{F8AA0413-A20F-4DCB-8307-2A10B9F792AA}"/>
    <cellStyle name="Comma 2 2 2 3 3 2 5" xfId="6342" xr:uid="{159BA050-62DB-4CE5-9BCF-7FF14890E1EB}"/>
    <cellStyle name="Comma 2 2 2 3 3 2 5 2" xfId="39094" xr:uid="{987B3F70-0295-4466-9BCB-F6FB9ECC3BBA}"/>
    <cellStyle name="Comma 2 2 2 3 3 2 6" xfId="14054" xr:uid="{B8685E04-7051-4A27-8A86-F986BEA69AB6}"/>
    <cellStyle name="Comma 2 2 2 3 3 2 6 2" xfId="46806" xr:uid="{7048282D-B349-4357-A42C-7125E628DA13}"/>
    <cellStyle name="Comma 2 2 2 3 3 2 7" xfId="21761" xr:uid="{A4D819FD-8C87-430E-BDC6-4A3A4AE425B2}"/>
    <cellStyle name="Comma 2 2 2 3 3 2 7 2" xfId="54512" xr:uid="{A4BBA465-F852-4836-8672-DBC2BF1D8DDB}"/>
    <cellStyle name="Comma 2 2 2 3 3 2 8" xfId="37167" xr:uid="{80FB0BA6-24C5-447E-B829-FCD224CD0772}"/>
    <cellStyle name="Comma 2 2 2 3 3 2 9" xfId="29465" xr:uid="{2602DCAB-D92F-44E9-BDD4-0C18E366E86D}"/>
    <cellStyle name="Comma 2 2 2 3 3 3" xfId="6644" xr:uid="{C1F05047-871C-4F79-896D-F51B0F668990}"/>
    <cellStyle name="Comma 2 2 2 3 3 3 2" xfId="14352" xr:uid="{B54AC8E6-DBB0-46B9-97DD-F0BD8EA9CAAE}"/>
    <cellStyle name="Comma 2 2 2 3 3 3 2 2" xfId="47104" xr:uid="{3D4FCBBD-D510-4C0A-ACD6-C99EE398D4BA}"/>
    <cellStyle name="Comma 2 2 2 3 3 3 3" xfId="22059" xr:uid="{3A0B5F88-F4FF-4623-A3EA-FCA1D8152AF2}"/>
    <cellStyle name="Comma 2 2 2 3 3 3 3 2" xfId="54810" xr:uid="{57E7F68E-30D8-4414-B013-625A2D43115E}"/>
    <cellStyle name="Comma 2 2 2 3 3 3 4" xfId="39396" xr:uid="{64390707-9179-4FBB-8E92-F47FE1E9D03E}"/>
    <cellStyle name="Comma 2 2 2 3 3 3 5" xfId="29763" xr:uid="{BC76B52A-DEC0-477B-B723-A4564F13BFF5}"/>
    <cellStyle name="Comma 2 2 2 3 3 4" xfId="8571" xr:uid="{4C3C529E-3E23-4D83-8200-78478D543A8F}"/>
    <cellStyle name="Comma 2 2 2 3 3 4 2" xfId="16276" xr:uid="{13732C7C-601B-4928-9E5E-B353327A1B31}"/>
    <cellStyle name="Comma 2 2 2 3 3 4 2 2" xfId="49028" xr:uid="{3C0B867D-67BF-488E-B8C0-F0B58F612E38}"/>
    <cellStyle name="Comma 2 2 2 3 3 4 3" xfId="23983" xr:uid="{39394B62-D7DE-4ED9-A302-196D7C163379}"/>
    <cellStyle name="Comma 2 2 2 3 3 4 3 2" xfId="56734" xr:uid="{89C0173F-1A72-4E0B-82A6-3380D6815ABB}"/>
    <cellStyle name="Comma 2 2 2 3 3 4 4" xfId="41323" xr:uid="{CA595332-7E89-40DB-9B84-275A3208B6F3}"/>
    <cellStyle name="Comma 2 2 2 3 3 4 5" xfId="31687" xr:uid="{774CF85E-3385-4690-80D4-4BF74CB4BB69}"/>
    <cellStyle name="Comma 2 2 2 3 3 5" xfId="10497" xr:uid="{B4C6376D-05FB-42F2-9609-8EF2F71F7A0B}"/>
    <cellStyle name="Comma 2 2 2 3 3 5 2" xfId="18202" xr:uid="{78B5611C-99CF-4C95-A70A-211FDD0D3DDA}"/>
    <cellStyle name="Comma 2 2 2 3 3 5 2 2" xfId="50954" xr:uid="{232CC132-20E7-4E35-94C2-85094E42FF49}"/>
    <cellStyle name="Comma 2 2 2 3 3 5 3" xfId="25909" xr:uid="{D54FDAAB-725F-45C7-BA19-D0EDC2EAACCF}"/>
    <cellStyle name="Comma 2 2 2 3 3 5 3 2" xfId="58660" xr:uid="{DA2503CE-B401-4A6D-899A-7D21C0CEBE63}"/>
    <cellStyle name="Comma 2 2 2 3 3 5 4" xfId="43249" xr:uid="{2ECE2AB1-E256-44C8-85E5-66F3B94CD627}"/>
    <cellStyle name="Comma 2 2 2 3 3 5 5" xfId="33613" xr:uid="{42748AC2-3606-4D22-8141-5068034AB926}"/>
    <cellStyle name="Comma 2 2 2 3 3 6" xfId="4715" xr:uid="{C329AA4B-7C35-4AEA-84D4-532128C662DA}"/>
    <cellStyle name="Comma 2 2 2 3 3 6 2" xfId="37467" xr:uid="{EF731E9A-0345-4AB6-8D8D-B2DDA9B0E75E}"/>
    <cellStyle name="Comma 2 2 2 3 3 7" xfId="12427" xr:uid="{D364CFCD-0E9B-477E-B97B-6372B148C5A4}"/>
    <cellStyle name="Comma 2 2 2 3 3 7 2" xfId="45179" xr:uid="{5098AEED-9BD8-4AC6-A82C-16CE6859236A}"/>
    <cellStyle name="Comma 2 2 2 3 3 8" xfId="20135" xr:uid="{33E5A87B-716D-4B91-812B-52698F63B2DD}"/>
    <cellStyle name="Comma 2 2 2 3 3 8 2" xfId="52886" xr:uid="{0C373FE8-2570-482B-9A19-8B61A78DBF3F}"/>
    <cellStyle name="Comma 2 2 2 3 3 9" xfId="35541" xr:uid="{0D6BCF1C-4A73-4297-9B72-EB47FD1490A5}"/>
    <cellStyle name="Comma 2 2 2 3 4" xfId="3182" xr:uid="{762EC433-781C-4505-AD1B-F0D3E78CD612}"/>
    <cellStyle name="Comma 2 2 2 3 4 10" xfId="28247" xr:uid="{0C55EEED-065B-46C2-BF36-A0AF29484890}"/>
    <cellStyle name="Comma 2 2 2 3 4 11" xfId="60935" xr:uid="{831A169A-0A2B-4C8C-979F-8A38662ED2E3}"/>
    <cellStyle name="Comma 2 2 2 3 4 2" xfId="3949" xr:uid="{31AF1C6B-C72A-45FA-B8FB-79CD20EC6619}"/>
    <cellStyle name="Comma 2 2 2 3 4 2 2" xfId="7817" xr:uid="{787AEE8C-D1D5-4F01-8F11-FEE632E7D793}"/>
    <cellStyle name="Comma 2 2 2 3 4 2 2 2" xfId="15522" xr:uid="{1088B094-DF3A-4744-9E28-DF4C80CD4E87}"/>
    <cellStyle name="Comma 2 2 2 3 4 2 2 2 2" xfId="48274" xr:uid="{1D11E680-439A-4156-8662-C6D02568A55B}"/>
    <cellStyle name="Comma 2 2 2 3 4 2 2 3" xfId="23229" xr:uid="{6E2771E4-91A8-403E-8B1B-3EB48D2F924C}"/>
    <cellStyle name="Comma 2 2 2 3 4 2 2 3 2" xfId="55980" xr:uid="{0ADD2AA0-593F-4FE1-BEA4-3679F555E01B}"/>
    <cellStyle name="Comma 2 2 2 3 4 2 2 4" xfId="40569" xr:uid="{7A0AE9E2-5BF1-4170-9C53-3CE954CFCF7E}"/>
    <cellStyle name="Comma 2 2 2 3 4 2 2 5" xfId="30933" xr:uid="{629E2022-0ECD-4DC5-A2BD-5153770C6136}"/>
    <cellStyle name="Comma 2 2 2 3 4 2 3" xfId="9742" xr:uid="{2B94866D-393D-4092-B072-6AC1C1FA7576}"/>
    <cellStyle name="Comma 2 2 2 3 4 2 3 2" xfId="17447" xr:uid="{98E92CD8-AD11-4E63-B8CF-82182F12B1D5}"/>
    <cellStyle name="Comma 2 2 2 3 4 2 3 2 2" xfId="50199" xr:uid="{82663356-D3FD-4E55-B15F-430CE69702FA}"/>
    <cellStyle name="Comma 2 2 2 3 4 2 3 3" xfId="25154" xr:uid="{C1F5A28C-3F4D-4DB1-B4E1-39A8BEE8EB7F}"/>
    <cellStyle name="Comma 2 2 2 3 4 2 3 3 2" xfId="57905" xr:uid="{3C3C4E03-D2A8-4351-811F-5F7EF49AE8CA}"/>
    <cellStyle name="Comma 2 2 2 3 4 2 3 4" xfId="42494" xr:uid="{40822DB9-FFDC-45E5-B9A8-B311AC0BB13C}"/>
    <cellStyle name="Comma 2 2 2 3 4 2 3 5" xfId="32858" xr:uid="{029951E8-B982-4B9A-80A7-CACC8B1BCB4A}"/>
    <cellStyle name="Comma 2 2 2 3 4 2 4" xfId="11669" xr:uid="{D0C5F9AB-3DA0-49C6-9FCA-AA9D90E7BBC5}"/>
    <cellStyle name="Comma 2 2 2 3 4 2 4 2" xfId="19374" xr:uid="{EC42EFED-814E-41A3-BF8E-D3FE250FAFA0}"/>
    <cellStyle name="Comma 2 2 2 3 4 2 4 2 2" xfId="52126" xr:uid="{623FDC6A-5512-4267-9F14-8AF35D8D5E88}"/>
    <cellStyle name="Comma 2 2 2 3 4 2 4 3" xfId="27081" xr:uid="{D35F10D0-7579-4D68-8273-92DC73BBD59F}"/>
    <cellStyle name="Comma 2 2 2 3 4 2 4 3 2" xfId="59832" xr:uid="{DDE9F8E2-5BAA-4CA6-81DB-545CD5D99CE1}"/>
    <cellStyle name="Comma 2 2 2 3 4 2 4 4" xfId="44421" xr:uid="{6D6BCB46-C97B-40B6-AE76-D7F236F3ADA0}"/>
    <cellStyle name="Comma 2 2 2 3 4 2 4 5" xfId="34785" xr:uid="{0526F084-1BE0-4F1F-A31A-10CBA7870EE3}"/>
    <cellStyle name="Comma 2 2 2 3 4 2 5" xfId="5886" xr:uid="{3F9BBC9F-A07A-4653-9DF7-5AC19A69E983}"/>
    <cellStyle name="Comma 2 2 2 3 4 2 5 2" xfId="38638" xr:uid="{0AE76652-1DEB-4891-A1CE-0E18F5BFD47B}"/>
    <cellStyle name="Comma 2 2 2 3 4 2 6" xfId="13598" xr:uid="{F4F10F9A-6EED-47B3-AC66-40E528238DC3}"/>
    <cellStyle name="Comma 2 2 2 3 4 2 6 2" xfId="46350" xr:uid="{793B1B4A-F6A6-4374-994B-FAEAD3447034}"/>
    <cellStyle name="Comma 2 2 2 3 4 2 7" xfId="21305" xr:uid="{086D4036-5562-47A8-A942-891A251B8501}"/>
    <cellStyle name="Comma 2 2 2 3 4 2 7 2" xfId="54056" xr:uid="{268FDD3D-B0C6-4A16-A548-7E97319CEF15}"/>
    <cellStyle name="Comma 2 2 2 3 4 2 8" xfId="36711" xr:uid="{E12B634D-3816-4080-9670-75F90DB823CC}"/>
    <cellStyle name="Comma 2 2 2 3 4 2 9" xfId="29009" xr:uid="{4F9B9934-9653-4154-93F6-5D0FB4587ECF}"/>
    <cellStyle name="Comma 2 2 2 3 4 3" xfId="7055" xr:uid="{FC1322F4-D25F-4542-903B-AF32E41D5C99}"/>
    <cellStyle name="Comma 2 2 2 3 4 3 2" xfId="14760" xr:uid="{C129F647-8F70-4B25-B70A-D1DF45278A45}"/>
    <cellStyle name="Comma 2 2 2 3 4 3 2 2" xfId="47512" xr:uid="{6D78BFBF-1DAC-463F-9515-33DDE6DE8630}"/>
    <cellStyle name="Comma 2 2 2 3 4 3 3" xfId="22467" xr:uid="{53AFC0FC-0C7D-42E6-98C2-F9F366B2F104}"/>
    <cellStyle name="Comma 2 2 2 3 4 3 3 2" xfId="55218" xr:uid="{A9015927-EB7F-46F1-960D-AD1925354B7D}"/>
    <cellStyle name="Comma 2 2 2 3 4 3 4" xfId="39807" xr:uid="{DB1D0E79-75FF-4C11-AB0A-A18DF7BE2960}"/>
    <cellStyle name="Comma 2 2 2 3 4 3 5" xfId="30171" xr:uid="{12FF08D1-D0F5-4F58-B06F-0815DE942AD6}"/>
    <cellStyle name="Comma 2 2 2 3 4 4" xfId="8980" xr:uid="{6125DB9A-0189-43CD-9BDE-FE35CB9CBC80}"/>
    <cellStyle name="Comma 2 2 2 3 4 4 2" xfId="16685" xr:uid="{C050D4C9-7D25-4214-A63E-3E383FD6D3E8}"/>
    <cellStyle name="Comma 2 2 2 3 4 4 2 2" xfId="49437" xr:uid="{3027DF12-3BB0-4CD1-A0B8-9107CCD55300}"/>
    <cellStyle name="Comma 2 2 2 3 4 4 3" xfId="24392" xr:uid="{B124942E-C6EC-4312-8D7A-211E96E61379}"/>
    <cellStyle name="Comma 2 2 2 3 4 4 3 2" xfId="57143" xr:uid="{AEAB13B5-2595-4E1B-8D25-EDF6259AD6C8}"/>
    <cellStyle name="Comma 2 2 2 3 4 4 4" xfId="41732" xr:uid="{7BEB8C70-EF49-46B6-A466-DEC6E31825A3}"/>
    <cellStyle name="Comma 2 2 2 3 4 4 5" xfId="32096" xr:uid="{0574D593-774E-4B32-B016-4BC75CEB07B3}"/>
    <cellStyle name="Comma 2 2 2 3 4 5" xfId="10907" xr:uid="{E7D960CE-E65B-458B-8C9A-27B54B58BCCB}"/>
    <cellStyle name="Comma 2 2 2 3 4 5 2" xfId="18612" xr:uid="{BDF2E1B6-E4FB-43B6-BE03-CC5D56835818}"/>
    <cellStyle name="Comma 2 2 2 3 4 5 2 2" xfId="51364" xr:uid="{1FB8FBA0-BB49-479A-9299-F5F7FF098539}"/>
    <cellStyle name="Comma 2 2 2 3 4 5 3" xfId="26319" xr:uid="{9A937D79-B4A1-4DC3-B2F4-D8DFDD7C3FBD}"/>
    <cellStyle name="Comma 2 2 2 3 4 5 3 2" xfId="59070" xr:uid="{226CA487-1253-4CAD-B4CD-D42DB9531199}"/>
    <cellStyle name="Comma 2 2 2 3 4 5 4" xfId="43659" xr:uid="{0C491791-D988-413D-AC98-BFCE54245F6E}"/>
    <cellStyle name="Comma 2 2 2 3 4 5 5" xfId="34023" xr:uid="{0AFDDA40-1608-4F43-A9DE-175BAADB70A2}"/>
    <cellStyle name="Comma 2 2 2 3 4 6" xfId="5124" xr:uid="{C78AC0CA-79FF-4559-979C-16BE4B8FA7DB}"/>
    <cellStyle name="Comma 2 2 2 3 4 6 2" xfId="37876" xr:uid="{7C9F54DE-97B0-4E98-B75B-0EC85BA67A1E}"/>
    <cellStyle name="Comma 2 2 2 3 4 7" xfId="12836" xr:uid="{50F011FD-E110-4DB8-9F45-D563A13C8AE9}"/>
    <cellStyle name="Comma 2 2 2 3 4 7 2" xfId="45588" xr:uid="{AB06A935-2719-46D6-BE2F-204AB4C06CE7}"/>
    <cellStyle name="Comma 2 2 2 3 4 8" xfId="20543" xr:uid="{1DA2EFD5-9853-4C53-B0AD-6AD67B60A78E}"/>
    <cellStyle name="Comma 2 2 2 3 4 8 2" xfId="53294" xr:uid="{10875F61-C047-42B6-B08B-526C601A1006}"/>
    <cellStyle name="Comma 2 2 2 3 4 9" xfId="35949" xr:uid="{DA71DB3A-A2D9-45C1-BD22-49DBD221C58B}"/>
    <cellStyle name="Comma 2 2 2 3 5" xfId="3545" xr:uid="{A18E76DF-DC3E-4891-8F99-7E27EF4857CF}"/>
    <cellStyle name="Comma 2 2 2 3 5 10" xfId="28605" xr:uid="{BCAF2B75-74F8-43C5-8F0D-F2A9A1124372}"/>
    <cellStyle name="Comma 2 2 2 3 5 2" xfId="4546" xr:uid="{45A7A19C-8A44-4D9D-A094-EA2DCE26979A}"/>
    <cellStyle name="Comma 2 2 2 3 5 2 2" xfId="8404" xr:uid="{1AC75D0E-12E3-4BF3-8C6C-F9ECC6DF1C18}"/>
    <cellStyle name="Comma 2 2 2 3 5 2 2 2" xfId="16109" xr:uid="{AB932D36-97B7-40CA-8D4B-A14C8ADCDF97}"/>
    <cellStyle name="Comma 2 2 2 3 5 2 2 2 2" xfId="48861" xr:uid="{D9D2BB63-5A3B-4994-ABEE-7DD98EA9F861}"/>
    <cellStyle name="Comma 2 2 2 3 5 2 2 3" xfId="23816" xr:uid="{8E978E97-8A07-4437-A755-C1E716421ECF}"/>
    <cellStyle name="Comma 2 2 2 3 5 2 2 3 2" xfId="56567" xr:uid="{174E247F-31D1-4917-8410-DEEF95523F26}"/>
    <cellStyle name="Comma 2 2 2 3 5 2 2 4" xfId="41156" xr:uid="{A2B50C22-9568-46C2-A73D-12EDDD586200}"/>
    <cellStyle name="Comma 2 2 2 3 5 2 2 5" xfId="31520" xr:uid="{1CD9D13E-1C54-4791-848F-8F3DBF6BC9AF}"/>
    <cellStyle name="Comma 2 2 2 3 5 2 3" xfId="10329" xr:uid="{662D0A76-4EB5-486D-918B-FEE9A8DC0FA9}"/>
    <cellStyle name="Comma 2 2 2 3 5 2 3 2" xfId="18034" xr:uid="{F76D3AF1-E43D-45D8-9267-DBE6B0E7664F}"/>
    <cellStyle name="Comma 2 2 2 3 5 2 3 2 2" xfId="50786" xr:uid="{6165F357-F53D-4FCE-95EA-60B01E9169CA}"/>
    <cellStyle name="Comma 2 2 2 3 5 2 3 3" xfId="25741" xr:uid="{FE988798-4E88-48CE-85D9-26A274DA2434}"/>
    <cellStyle name="Comma 2 2 2 3 5 2 3 3 2" xfId="58492" xr:uid="{1A8BC3D2-F2F8-43E6-984A-4716AB0445A0}"/>
    <cellStyle name="Comma 2 2 2 3 5 2 3 4" xfId="43081" xr:uid="{2594C425-E361-4D97-9BFB-6644AF6ABFF9}"/>
    <cellStyle name="Comma 2 2 2 3 5 2 3 5" xfId="33445" xr:uid="{6CCA567B-1E02-4334-A606-68518918D6FB}"/>
    <cellStyle name="Comma 2 2 2 3 5 2 4" xfId="12256" xr:uid="{5444F36D-0C41-4498-B170-57834BB9F8EA}"/>
    <cellStyle name="Comma 2 2 2 3 5 2 4 2" xfId="19961" xr:uid="{18FD8C89-DC71-4F84-92C3-AD148050C934}"/>
    <cellStyle name="Comma 2 2 2 3 5 2 4 2 2" xfId="52713" xr:uid="{D608A11B-0682-4A1B-AF51-E13D32560D10}"/>
    <cellStyle name="Comma 2 2 2 3 5 2 4 3" xfId="27668" xr:uid="{A9155741-391E-4DC6-96E2-EBB4D3B0E0B2}"/>
    <cellStyle name="Comma 2 2 2 3 5 2 4 3 2" xfId="60419" xr:uid="{F89B7C1E-3DB1-4A3F-82B9-AB7D8BCCED54}"/>
    <cellStyle name="Comma 2 2 2 3 5 2 4 4" xfId="45008" xr:uid="{7BE4A015-7A8D-4FD5-BF20-E0F9AB988ADA}"/>
    <cellStyle name="Comma 2 2 2 3 5 2 4 5" xfId="35372" xr:uid="{6A298A79-BE11-46D2-AEE2-7FDA841B0761}"/>
    <cellStyle name="Comma 2 2 2 3 5 2 5" xfId="6473" xr:uid="{E57C9510-3ECE-449F-BFBF-5CA31E04DC58}"/>
    <cellStyle name="Comma 2 2 2 3 5 2 5 2" xfId="39225" xr:uid="{ADD1FB82-B2D4-4829-8C48-5FA7440E0C76}"/>
    <cellStyle name="Comma 2 2 2 3 5 2 6" xfId="14185" xr:uid="{C2C4DB80-470F-462A-8A19-CDDD1A8F6A40}"/>
    <cellStyle name="Comma 2 2 2 3 5 2 6 2" xfId="46937" xr:uid="{9E29FEED-1146-430A-81CA-2E2047A6CDC7}"/>
    <cellStyle name="Comma 2 2 2 3 5 2 7" xfId="21892" xr:uid="{E781E4DE-9052-45AB-8A82-700F87570406}"/>
    <cellStyle name="Comma 2 2 2 3 5 2 7 2" xfId="54643" xr:uid="{A32EAB26-9D36-45CB-BB5A-53BF6075BD81}"/>
    <cellStyle name="Comma 2 2 2 3 5 2 8" xfId="37298" xr:uid="{00C14C33-36D1-4BD3-9209-0A44CFD52F74}"/>
    <cellStyle name="Comma 2 2 2 3 5 2 9" xfId="29596" xr:uid="{432227C8-52D3-40F4-A7FD-90EA87DEA488}"/>
    <cellStyle name="Comma 2 2 2 3 5 3" xfId="7413" xr:uid="{A723E0E9-4D6A-417A-A06F-7389FFC02480}"/>
    <cellStyle name="Comma 2 2 2 3 5 3 2" xfId="15118" xr:uid="{116FDC9E-0F8B-4E70-B8A7-FC3BAF045081}"/>
    <cellStyle name="Comma 2 2 2 3 5 3 2 2" xfId="47870" xr:uid="{ABDF62C1-EA09-4E1E-A36A-9A466580F62B}"/>
    <cellStyle name="Comma 2 2 2 3 5 3 3" xfId="22825" xr:uid="{7D65B8D3-B11D-4095-A5E1-4EC0798CCED9}"/>
    <cellStyle name="Comma 2 2 2 3 5 3 3 2" xfId="55576" xr:uid="{EDCEDF2E-81C7-43CB-B0BC-6732B5623A44}"/>
    <cellStyle name="Comma 2 2 2 3 5 3 4" xfId="40165" xr:uid="{81F30708-7274-4A7F-BC2A-83E4ABDA1281}"/>
    <cellStyle name="Comma 2 2 2 3 5 3 5" xfId="30529" xr:uid="{3F93E289-2142-49EA-A3BC-4F5B2E813264}"/>
    <cellStyle name="Comma 2 2 2 3 5 4" xfId="9338" xr:uid="{BB8DA69B-1B70-4658-9FE1-9B35768BE364}"/>
    <cellStyle name="Comma 2 2 2 3 5 4 2" xfId="17043" xr:uid="{29B63BD5-5F23-4CF6-8AE4-7288DEEE91DD}"/>
    <cellStyle name="Comma 2 2 2 3 5 4 2 2" xfId="49795" xr:uid="{45C9D7BF-6604-44AA-ABB2-685379EB12A8}"/>
    <cellStyle name="Comma 2 2 2 3 5 4 3" xfId="24750" xr:uid="{4AA5CCE0-9A46-4A09-ABB3-2EC6149DE8DE}"/>
    <cellStyle name="Comma 2 2 2 3 5 4 3 2" xfId="57501" xr:uid="{0861F248-D676-4865-B13C-C268DDB2552B}"/>
    <cellStyle name="Comma 2 2 2 3 5 4 4" xfId="42090" xr:uid="{EE30B4E8-6FFA-4E7A-8743-3388D0A5767F}"/>
    <cellStyle name="Comma 2 2 2 3 5 4 5" xfId="32454" xr:uid="{2390D748-4CA6-45CC-A46E-0C91E25C78A9}"/>
    <cellStyle name="Comma 2 2 2 3 5 5" xfId="11265" xr:uid="{128169D8-A828-44EF-BB95-595029579232}"/>
    <cellStyle name="Comma 2 2 2 3 5 5 2" xfId="18970" xr:uid="{A0CF6E72-702C-4F8F-8869-AF56EA0A31B2}"/>
    <cellStyle name="Comma 2 2 2 3 5 5 2 2" xfId="51722" xr:uid="{F5FBAD02-F133-4A43-A26F-75094E5D0CFC}"/>
    <cellStyle name="Comma 2 2 2 3 5 5 3" xfId="26677" xr:uid="{13F59499-5045-4A9B-9F3E-447AD1A076C8}"/>
    <cellStyle name="Comma 2 2 2 3 5 5 3 2" xfId="59428" xr:uid="{0234E567-B6EF-42DC-A989-979E98CC8E22}"/>
    <cellStyle name="Comma 2 2 2 3 5 5 4" xfId="44017" xr:uid="{497749BE-604B-4269-B681-45CFE5B89F34}"/>
    <cellStyle name="Comma 2 2 2 3 5 5 5" xfId="34381" xr:uid="{7FC15133-0E1C-4DB0-A3B8-E38A2C8EDC51}"/>
    <cellStyle name="Comma 2 2 2 3 5 6" xfId="5482" xr:uid="{695A3EFD-A3FA-4B36-BD4F-D086F37C2FF2}"/>
    <cellStyle name="Comma 2 2 2 3 5 6 2" xfId="38234" xr:uid="{70DA817B-8ADB-4A72-94B7-D4720C8EF6C1}"/>
    <cellStyle name="Comma 2 2 2 3 5 7" xfId="13194" xr:uid="{D56F0826-2089-47E9-AF02-7003C14CDB8E}"/>
    <cellStyle name="Comma 2 2 2 3 5 7 2" xfId="45946" xr:uid="{92BAF014-59B4-409E-B0D3-E82C04A604F5}"/>
    <cellStyle name="Comma 2 2 2 3 5 8" xfId="20901" xr:uid="{0982FDE5-090D-4BA4-A83C-0AFA9934A170}"/>
    <cellStyle name="Comma 2 2 2 3 5 8 2" xfId="53652" xr:uid="{D8780712-2DAD-49B9-BA66-C1B2D5F66148}"/>
    <cellStyle name="Comma 2 2 2 3 5 9" xfId="36307" xr:uid="{DF9BEF7B-5B79-4BC7-AF72-824ACDE07EC0}"/>
    <cellStyle name="Comma 2 2 2 3 6" xfId="4035" xr:uid="{E02CBE5E-F149-440F-8FC0-CA72F5180719}"/>
    <cellStyle name="Comma 2 2 2 3 6 2" xfId="7898" xr:uid="{C8928EBE-5DF9-4E14-B603-18F7E55D9B39}"/>
    <cellStyle name="Comma 2 2 2 3 6 2 2" xfId="15603" xr:uid="{CF489669-3EE6-4B44-BA6E-01BF3EE13CF8}"/>
    <cellStyle name="Comma 2 2 2 3 6 2 2 2" xfId="48355" xr:uid="{6FEF9F64-47C4-4302-972F-61D03D170DC9}"/>
    <cellStyle name="Comma 2 2 2 3 6 2 3" xfId="23310" xr:uid="{F1BA3A1F-87D5-47C7-AF09-083459007ECD}"/>
    <cellStyle name="Comma 2 2 2 3 6 2 3 2" xfId="56061" xr:uid="{CF12334A-E2A3-4257-9DCB-4722182CDF9B}"/>
    <cellStyle name="Comma 2 2 2 3 6 2 4" xfId="40650" xr:uid="{36669C04-466D-495F-85B1-CE11E7E536B6}"/>
    <cellStyle name="Comma 2 2 2 3 6 2 5" xfId="31014" xr:uid="{BEBC8041-354C-4CDF-9673-489C916460B0}"/>
    <cellStyle name="Comma 2 2 2 3 6 3" xfId="9823" xr:uid="{9E12C4A0-4F42-4761-A19B-5CFF8E7E64C4}"/>
    <cellStyle name="Comma 2 2 2 3 6 3 2" xfId="17528" xr:uid="{C708FCC1-F0DF-41AB-9F42-742944083522}"/>
    <cellStyle name="Comma 2 2 2 3 6 3 2 2" xfId="50280" xr:uid="{69072CC9-2DE9-42C3-9170-41F26275CDFD}"/>
    <cellStyle name="Comma 2 2 2 3 6 3 3" xfId="25235" xr:uid="{27E25CE1-3047-4241-9DB4-A1373BA34962}"/>
    <cellStyle name="Comma 2 2 2 3 6 3 3 2" xfId="57986" xr:uid="{5185B55C-839A-4F88-8096-A7728122D03B}"/>
    <cellStyle name="Comma 2 2 2 3 6 3 4" xfId="42575" xr:uid="{3E3C0637-FD6F-4B94-90B7-177698BF891B}"/>
    <cellStyle name="Comma 2 2 2 3 6 3 5" xfId="32939" xr:uid="{DF7E6982-F932-4FE9-B2B8-5798DF54E313}"/>
    <cellStyle name="Comma 2 2 2 3 6 4" xfId="11750" xr:uid="{36500B43-9503-4580-A346-499F8657014C}"/>
    <cellStyle name="Comma 2 2 2 3 6 4 2" xfId="19455" xr:uid="{9A4686D3-987B-4442-9CAB-4E3CB88A97F4}"/>
    <cellStyle name="Comma 2 2 2 3 6 4 2 2" xfId="52207" xr:uid="{2ACFD88A-F0B0-49CC-A24A-BBB29E502556}"/>
    <cellStyle name="Comma 2 2 2 3 6 4 3" xfId="27162" xr:uid="{B7453B15-58F0-49BB-A34E-81EBE2C0B54A}"/>
    <cellStyle name="Comma 2 2 2 3 6 4 3 2" xfId="59913" xr:uid="{A3AF54F0-D306-4E7D-8B8F-24186E8DAA4A}"/>
    <cellStyle name="Comma 2 2 2 3 6 4 4" xfId="44502" xr:uid="{05CAE55A-DAAD-47CA-AC64-EA00B0EE4F77}"/>
    <cellStyle name="Comma 2 2 2 3 6 4 5" xfId="34866" xr:uid="{64731173-E723-4FBA-A2DA-019ECBBA240B}"/>
    <cellStyle name="Comma 2 2 2 3 6 5" xfId="5967" xr:uid="{2BC22E4E-A08F-42B8-A83C-E9021809D32F}"/>
    <cellStyle name="Comma 2 2 2 3 6 5 2" xfId="38719" xr:uid="{0946180A-F432-40F5-B10D-72CF79E16ACB}"/>
    <cellStyle name="Comma 2 2 2 3 6 6" xfId="13679" xr:uid="{2E32E7C1-E662-4267-AB06-00CB01478E04}"/>
    <cellStyle name="Comma 2 2 2 3 6 6 2" xfId="46431" xr:uid="{853DEB26-0828-44BB-8F62-E42386911EDE}"/>
    <cellStyle name="Comma 2 2 2 3 6 7" xfId="21386" xr:uid="{7210DD2D-5E5D-4CB1-8DED-6A55F8391894}"/>
    <cellStyle name="Comma 2 2 2 3 6 7 2" xfId="54137" xr:uid="{64AFD484-05FE-467D-A56D-ED47F2232106}"/>
    <cellStyle name="Comma 2 2 2 3 6 8" xfId="36792" xr:uid="{5D81432D-66FC-45B7-BC14-6D6138711B83}"/>
    <cellStyle name="Comma 2 2 2 3 6 9" xfId="29090" xr:uid="{251824AA-9653-46F9-BE02-480663C6FF3E}"/>
    <cellStyle name="Comma 2 2 2 3 7" xfId="6534" xr:uid="{571DFF2D-1077-419C-A261-3D7B14C62A38}"/>
    <cellStyle name="Comma 2 2 2 3 7 2" xfId="14242" xr:uid="{0BFC5A79-ACEB-42C8-A1A8-F82D55E3051B}"/>
    <cellStyle name="Comma 2 2 2 3 7 2 2" xfId="46994" xr:uid="{615C24CB-4BEF-4449-A383-C7B14BF5A8CD}"/>
    <cellStyle name="Comma 2 2 2 3 7 3" xfId="21949" xr:uid="{238F5B70-DC21-4A0E-A1FF-7DAAFB670679}"/>
    <cellStyle name="Comma 2 2 2 3 7 3 2" xfId="54700" xr:uid="{DCB77175-6EB3-4620-93C3-81AA9F0BD8C9}"/>
    <cellStyle name="Comma 2 2 2 3 7 4" xfId="39286" xr:uid="{0DB721B4-C911-4B20-B923-3F2210EE420F}"/>
    <cellStyle name="Comma 2 2 2 3 7 5" xfId="29653" xr:uid="{3432DE80-216C-471B-840B-DBD7EB53B162}"/>
    <cellStyle name="Comma 2 2 2 3 8" xfId="8461" xr:uid="{8F849211-907A-44CD-A177-3758720BD997}"/>
    <cellStyle name="Comma 2 2 2 3 8 2" xfId="16166" xr:uid="{B989B405-87FA-45C2-80A2-478F4CF520C3}"/>
    <cellStyle name="Comma 2 2 2 3 8 2 2" xfId="48918" xr:uid="{45011A8C-9BC2-446B-B8F2-BD96F552D3F3}"/>
    <cellStyle name="Comma 2 2 2 3 8 3" xfId="23873" xr:uid="{0676294E-7E6A-46AF-A53E-C57C23E50688}"/>
    <cellStyle name="Comma 2 2 2 3 8 3 2" xfId="56624" xr:uid="{6A5FB581-FB52-4F3B-9E93-0BFF9501662D}"/>
    <cellStyle name="Comma 2 2 2 3 8 4" xfId="41213" xr:uid="{B9D5FCF2-A923-4E02-B8BD-19AB1AF50CBD}"/>
    <cellStyle name="Comma 2 2 2 3 8 5" xfId="31577" xr:uid="{54526923-55D6-4B61-A02B-4568A8E20D9A}"/>
    <cellStyle name="Comma 2 2 2 3 9" xfId="10386" xr:uid="{984AC602-0CF8-4A3B-A314-E3FE293A23A9}"/>
    <cellStyle name="Comma 2 2 2 3 9 2" xfId="18091" xr:uid="{6DD2E8A9-F219-429D-9902-5EFEA07A6566}"/>
    <cellStyle name="Comma 2 2 2 3 9 2 2" xfId="50843" xr:uid="{BD9C5DC4-7C82-4570-82B6-CC509E26FD99}"/>
    <cellStyle name="Comma 2 2 2 3 9 3" xfId="25798" xr:uid="{30A4165B-9902-412B-A83F-B009CA477E3B}"/>
    <cellStyle name="Comma 2 2 2 3 9 3 2" xfId="58549" xr:uid="{386FCE52-6B5C-461E-BA00-41368EAEEBC5}"/>
    <cellStyle name="Comma 2 2 2 3 9 4" xfId="43138" xr:uid="{45A5369B-092F-46AE-8354-1EBAF7635082}"/>
    <cellStyle name="Comma 2 2 2 3 9 5" xfId="33502" xr:uid="{EDDDC986-E521-4249-9AEC-8A1340AB56EA}"/>
    <cellStyle name="Comma 2 2 2 4" xfId="804" xr:uid="{4AEFA495-9831-45A8-9A91-EFC0C0016EE5}"/>
    <cellStyle name="Comma 2 2 2 4 10" xfId="20050" xr:uid="{34BB4516-416B-4E61-8522-3CFFCF81359B}"/>
    <cellStyle name="Comma 2 2 2 4 10 2" xfId="52801" xr:uid="{14996595-3FA0-49F7-9051-A3CDF5215039}"/>
    <cellStyle name="Comma 2 2 2 4 11" xfId="35456" xr:uid="{DEB9AF65-00CF-466A-80F7-E5159F499605}"/>
    <cellStyle name="Comma 2 2 2 4 12" xfId="27754" xr:uid="{F11DF76E-4F21-48CD-88A5-2A476B26415A}"/>
    <cellStyle name="Comma 2 2 2 4 13" xfId="2619" xr:uid="{F743261E-ACB6-4973-94F7-0F3512B97B20}"/>
    <cellStyle name="Comma 2 2 2 4 2" xfId="2737" xr:uid="{58E54934-C6BE-414B-9A80-FE853B17B1F7}"/>
    <cellStyle name="Comma 2 2 2 4 2 10" xfId="27864" xr:uid="{80A9CC97-9F79-4554-9C6B-B15E2E30CDAD}"/>
    <cellStyle name="Comma 2 2 2 4 2 11" xfId="60819" xr:uid="{F7F1F593-1072-4EC1-854C-F4B16E7DF476}"/>
    <cellStyle name="Comma 2 2 2 4 2 2" xfId="3655" xr:uid="{B696394F-7A5C-4796-8F26-C73929D4EBB7}"/>
    <cellStyle name="Comma 2 2 2 4 2 2 10" xfId="61000" xr:uid="{DDA1FC22-AFDC-4767-8612-A4E643FACE2B}"/>
    <cellStyle name="Comma 2 2 2 4 2 2 2" xfId="7523" xr:uid="{9B1EBF97-2A57-4FC6-885B-1EED7BD15600}"/>
    <cellStyle name="Comma 2 2 2 4 2 2 2 2" xfId="15228" xr:uid="{AD7008BC-8300-4C1B-A656-0EE7A4289E68}"/>
    <cellStyle name="Comma 2 2 2 4 2 2 2 2 2" xfId="47980" xr:uid="{F817CA0E-0D12-4F0B-AEEA-71E00294F486}"/>
    <cellStyle name="Comma 2 2 2 4 2 2 2 3" xfId="22935" xr:uid="{5AD2D41D-BF9D-47EB-94D6-C73C6FC3CBCB}"/>
    <cellStyle name="Comma 2 2 2 4 2 2 2 3 2" xfId="55686" xr:uid="{B0F3E0E8-27B7-4B75-A815-93213C91506A}"/>
    <cellStyle name="Comma 2 2 2 4 2 2 2 4" xfId="40275" xr:uid="{8966D141-FAD5-4BF3-B3BB-86101C9AAEE7}"/>
    <cellStyle name="Comma 2 2 2 4 2 2 2 5" xfId="30639" xr:uid="{E86C1C40-0703-4A7F-A196-1F820C8A48C5}"/>
    <cellStyle name="Comma 2 2 2 4 2 2 3" xfId="9448" xr:uid="{E88E05ED-AFE3-43F2-885A-21A8236B6FFF}"/>
    <cellStyle name="Comma 2 2 2 4 2 2 3 2" xfId="17153" xr:uid="{06CBD70E-527A-4462-99FE-2AC673F53136}"/>
    <cellStyle name="Comma 2 2 2 4 2 2 3 2 2" xfId="49905" xr:uid="{76360237-FCD7-4603-8578-037E0DB7BF24}"/>
    <cellStyle name="Comma 2 2 2 4 2 2 3 3" xfId="24860" xr:uid="{7A634C4A-86E9-4ABA-92CC-1CEB28FD2437}"/>
    <cellStyle name="Comma 2 2 2 4 2 2 3 3 2" xfId="57611" xr:uid="{6E7C625F-34CB-438E-93F9-D8E26A3B33B0}"/>
    <cellStyle name="Comma 2 2 2 4 2 2 3 4" xfId="42200" xr:uid="{CA91C0F5-9E17-4318-BE5A-0345DDA6671E}"/>
    <cellStyle name="Comma 2 2 2 4 2 2 3 5" xfId="32564" xr:uid="{9295A629-F265-422F-A7CC-4037CC7A7673}"/>
    <cellStyle name="Comma 2 2 2 4 2 2 4" xfId="11375" xr:uid="{A06C0CAD-7EAC-4AA4-A2FD-01E8D9EF0924}"/>
    <cellStyle name="Comma 2 2 2 4 2 2 4 2" xfId="19080" xr:uid="{63905D6B-8CCB-4EAB-99CE-EA33097C8066}"/>
    <cellStyle name="Comma 2 2 2 4 2 2 4 2 2" xfId="51832" xr:uid="{93293194-473D-4297-82A1-FE2748404D56}"/>
    <cellStyle name="Comma 2 2 2 4 2 2 4 3" xfId="26787" xr:uid="{71BDC8D4-7A76-4751-9470-2C86B2C55C22}"/>
    <cellStyle name="Comma 2 2 2 4 2 2 4 3 2" xfId="59538" xr:uid="{3EE85D94-5342-4FE9-B334-E55930074AC4}"/>
    <cellStyle name="Comma 2 2 2 4 2 2 4 4" xfId="44127" xr:uid="{30A64757-3290-455A-B70D-5BCA5E5B9D86}"/>
    <cellStyle name="Comma 2 2 2 4 2 2 4 5" xfId="34491" xr:uid="{A87C18BF-C49D-4274-A0D4-43C1CA5304F3}"/>
    <cellStyle name="Comma 2 2 2 4 2 2 5" xfId="5592" xr:uid="{9F269F54-6090-4CF7-930E-F94431CCCA08}"/>
    <cellStyle name="Comma 2 2 2 4 2 2 5 2" xfId="38344" xr:uid="{1187EAC1-23DB-463D-8FB4-DA54C3E677BE}"/>
    <cellStyle name="Comma 2 2 2 4 2 2 6" xfId="13304" xr:uid="{A9FAE71D-3C51-47AB-88F0-37A4B56246C9}"/>
    <cellStyle name="Comma 2 2 2 4 2 2 6 2" xfId="46056" xr:uid="{A5046B6D-91FC-42D3-B20B-2E997A6FA13B}"/>
    <cellStyle name="Comma 2 2 2 4 2 2 7" xfId="21011" xr:uid="{5DEB7CA7-1F5C-49B3-8C64-99E55B49F8D0}"/>
    <cellStyle name="Comma 2 2 2 4 2 2 7 2" xfId="53762" xr:uid="{5D7DE688-2D84-4533-93AA-2B717B374A00}"/>
    <cellStyle name="Comma 2 2 2 4 2 2 8" xfId="36417" xr:uid="{C42BFF0D-39AA-437B-A66F-9B193CA3C2C7}"/>
    <cellStyle name="Comma 2 2 2 4 2 2 9" xfId="28715" xr:uid="{A6E64697-4253-4F80-BE24-8CE6343019E1}"/>
    <cellStyle name="Comma 2 2 2 4 2 3" xfId="6669" xr:uid="{C1CE0F0F-F4DA-424E-8729-8123D5D4CA6A}"/>
    <cellStyle name="Comma 2 2 2 4 2 3 2" xfId="14377" xr:uid="{6A309001-BEB5-445C-8F21-3775E1D291C2}"/>
    <cellStyle name="Comma 2 2 2 4 2 3 2 2" xfId="47129" xr:uid="{7B5D1F64-A5F7-4370-86A7-0AADF9C5A281}"/>
    <cellStyle name="Comma 2 2 2 4 2 3 3" xfId="22084" xr:uid="{33CD7C54-936C-43AC-A555-E606A685F38F}"/>
    <cellStyle name="Comma 2 2 2 4 2 3 3 2" xfId="54835" xr:uid="{857D5AE4-751B-4091-84DD-D4E489243B55}"/>
    <cellStyle name="Comma 2 2 2 4 2 3 4" xfId="39421" xr:uid="{E77DE602-6818-43CB-8EE0-FF9AC6CA8A59}"/>
    <cellStyle name="Comma 2 2 2 4 2 3 5" xfId="29788" xr:uid="{773CDEF4-7A6E-4F8A-AF80-CD48D2750BB4}"/>
    <cellStyle name="Comma 2 2 2 4 2 4" xfId="8596" xr:uid="{30A91815-F5FB-454B-B588-F8EFA5ED9D0E}"/>
    <cellStyle name="Comma 2 2 2 4 2 4 2" xfId="16301" xr:uid="{79282F78-2CF1-4127-91BB-85E5041AD9E4}"/>
    <cellStyle name="Comma 2 2 2 4 2 4 2 2" xfId="49053" xr:uid="{89911102-28EB-4F1A-9326-85568C2380AC}"/>
    <cellStyle name="Comma 2 2 2 4 2 4 3" xfId="24008" xr:uid="{8BF65554-4A71-4F5D-9A65-0AD91F2464E4}"/>
    <cellStyle name="Comma 2 2 2 4 2 4 3 2" xfId="56759" xr:uid="{0D0EAEFE-4CEB-4A52-998C-D0672E7BE143}"/>
    <cellStyle name="Comma 2 2 2 4 2 4 4" xfId="41348" xr:uid="{50E57BCE-DCCC-4CE6-AC7F-0E3C36FAC110}"/>
    <cellStyle name="Comma 2 2 2 4 2 4 5" xfId="31712" xr:uid="{1DEF9353-B6F3-43BC-8E0A-1B6A84DC756F}"/>
    <cellStyle name="Comma 2 2 2 4 2 5" xfId="10522" xr:uid="{E18EDC54-F652-46C9-A2B9-F91141D51ED3}"/>
    <cellStyle name="Comma 2 2 2 4 2 5 2" xfId="18227" xr:uid="{15E8326E-EE45-4596-BDE8-BA984E168890}"/>
    <cellStyle name="Comma 2 2 2 4 2 5 2 2" xfId="50979" xr:uid="{6DEF188C-8BB3-4C25-9265-0D1C4D5D6A99}"/>
    <cellStyle name="Comma 2 2 2 4 2 5 3" xfId="25934" xr:uid="{065D3AB2-5A2D-4766-9308-0C45CE0A3336}"/>
    <cellStyle name="Comma 2 2 2 4 2 5 3 2" xfId="58685" xr:uid="{727271DE-24FA-4D0A-A13D-03C274AF4F18}"/>
    <cellStyle name="Comma 2 2 2 4 2 5 4" xfId="43274" xr:uid="{68258F84-B182-4E31-A700-CDEDB438A1B7}"/>
    <cellStyle name="Comma 2 2 2 4 2 5 5" xfId="33638" xr:uid="{310585E8-E9C0-413E-B629-7C78DB727C98}"/>
    <cellStyle name="Comma 2 2 2 4 2 6" xfId="4740" xr:uid="{7C424609-F25E-4F51-B98C-D81A55C767BF}"/>
    <cellStyle name="Comma 2 2 2 4 2 6 2" xfId="37492" xr:uid="{51278F18-E25A-492E-959C-1361C8CC054B}"/>
    <cellStyle name="Comma 2 2 2 4 2 7" xfId="12452" xr:uid="{8C3B5CF4-AD51-4037-8634-10B454C26DB5}"/>
    <cellStyle name="Comma 2 2 2 4 2 7 2" xfId="45204" xr:uid="{3F5E6FF9-7400-439E-B2F7-629A94093603}"/>
    <cellStyle name="Comma 2 2 2 4 2 8" xfId="20160" xr:uid="{EE7A983A-6DCE-4FF6-A06C-B8DDD2852F3D}"/>
    <cellStyle name="Comma 2 2 2 4 2 8 2" xfId="52911" xr:uid="{FC2FA715-F3F9-4CF5-8791-AADC24622D3B}"/>
    <cellStyle name="Comma 2 2 2 4 2 9" xfId="35566" xr:uid="{5427E8A9-D4DE-4F33-9504-FC546C91374F}"/>
    <cellStyle name="Comma 2 2 2 4 3" xfId="3026" xr:uid="{AEAA41AF-5F0F-41DB-A4A0-0D5773B85FF6}"/>
    <cellStyle name="Comma 2 2 2 4 4" xfId="4484" xr:uid="{A78916F8-D9F9-4D9F-BCED-FA3A2B7CE551}"/>
    <cellStyle name="Comma 2 2 2 4 4 10" xfId="60900" xr:uid="{8C19E0A6-3A23-486C-BDF5-0FE820A5A653}"/>
    <cellStyle name="Comma 2 2 2 4 4 2" xfId="8342" xr:uid="{0C117734-C235-487B-9B30-54B4C4993723}"/>
    <cellStyle name="Comma 2 2 2 4 4 2 2" xfId="16047" xr:uid="{F6CC84FD-3349-4CC7-BD7A-7FFD7CD1CE1A}"/>
    <cellStyle name="Comma 2 2 2 4 4 2 2 2" xfId="48799" xr:uid="{5E75B255-6D70-4BB8-AC8D-E1BEAA18999A}"/>
    <cellStyle name="Comma 2 2 2 4 4 2 3" xfId="23754" xr:uid="{E1DB114E-6B61-44A5-B5C7-13940A32A0BD}"/>
    <cellStyle name="Comma 2 2 2 4 4 2 3 2" xfId="56505" xr:uid="{E74A11B1-91C9-43A7-96C9-C76457798693}"/>
    <cellStyle name="Comma 2 2 2 4 4 2 4" xfId="41094" xr:uid="{D4D7A002-3497-4B44-A9F7-4A3DC5B2D406}"/>
    <cellStyle name="Comma 2 2 2 4 4 2 5" xfId="31458" xr:uid="{70A863F7-91F1-4605-89B9-9161D58507B8}"/>
    <cellStyle name="Comma 2 2 2 4 4 3" xfId="10267" xr:uid="{0A1E2F10-79D3-4710-BF66-487F1FC355AF}"/>
    <cellStyle name="Comma 2 2 2 4 4 3 2" xfId="17972" xr:uid="{A8EB690C-E06D-4D03-B4C1-3C881DC8E699}"/>
    <cellStyle name="Comma 2 2 2 4 4 3 2 2" xfId="50724" xr:uid="{EA61089E-7BE0-4EE0-9BBA-6F2DD6D902DA}"/>
    <cellStyle name="Comma 2 2 2 4 4 3 3" xfId="25679" xr:uid="{68914242-FE55-49A6-8BCE-C1936A2CD1C4}"/>
    <cellStyle name="Comma 2 2 2 4 4 3 3 2" xfId="58430" xr:uid="{FB87D572-DEE9-4104-AE77-748CB8D8F60F}"/>
    <cellStyle name="Comma 2 2 2 4 4 3 4" xfId="43019" xr:uid="{07A097CD-A086-4557-984C-C105C1253AD7}"/>
    <cellStyle name="Comma 2 2 2 4 4 3 5" xfId="33383" xr:uid="{93F6726F-86D7-4C0C-BCDD-6EEF92995BA8}"/>
    <cellStyle name="Comma 2 2 2 4 4 4" xfId="12194" xr:uid="{805A54E2-DF7B-4133-A74A-3BFEAFB6BBFE}"/>
    <cellStyle name="Comma 2 2 2 4 4 4 2" xfId="19899" xr:uid="{4C33E2C4-179B-4190-BCA5-056A626DC8BC}"/>
    <cellStyle name="Comma 2 2 2 4 4 4 2 2" xfId="52651" xr:uid="{DDD3BC5C-1016-4B12-BD7B-F1ECE0ECB13D}"/>
    <cellStyle name="Comma 2 2 2 4 4 4 3" xfId="27606" xr:uid="{A80428A2-E0FC-4111-9D4B-7190950995C0}"/>
    <cellStyle name="Comma 2 2 2 4 4 4 3 2" xfId="60357" xr:uid="{B98C7EA8-0403-4C9D-91C3-A9F9AAA2D7D8}"/>
    <cellStyle name="Comma 2 2 2 4 4 4 4" xfId="44946" xr:uid="{64532E78-2A6B-48E6-8C72-1F5CDDFFCEF4}"/>
    <cellStyle name="Comma 2 2 2 4 4 4 5" xfId="35310" xr:uid="{124267A6-67D8-4D11-A2E6-46D589E569DD}"/>
    <cellStyle name="Comma 2 2 2 4 4 5" xfId="6411" xr:uid="{629D68D0-D6DA-4579-983A-9DEA9DF940CA}"/>
    <cellStyle name="Comma 2 2 2 4 4 5 2" xfId="39163" xr:uid="{F39090C8-A39A-4C8C-9B7D-F8BC0DC50303}"/>
    <cellStyle name="Comma 2 2 2 4 4 6" xfId="14123" xr:uid="{78323EBE-601A-485A-BE44-D89285555C7F}"/>
    <cellStyle name="Comma 2 2 2 4 4 6 2" xfId="46875" xr:uid="{A5E72D3E-5991-499D-96DE-74FF85EBFEE5}"/>
    <cellStyle name="Comma 2 2 2 4 4 7" xfId="21830" xr:uid="{5EBA9B0D-6A6F-49BD-9526-D84FA11631A1}"/>
    <cellStyle name="Comma 2 2 2 4 4 7 2" xfId="54581" xr:uid="{6D763E7A-1B97-437B-86EF-A724FABE19DD}"/>
    <cellStyle name="Comma 2 2 2 4 4 8" xfId="37236" xr:uid="{04946C07-D464-4588-B4D0-D7B69BE9217F}"/>
    <cellStyle name="Comma 2 2 2 4 4 9" xfId="29534" xr:uid="{316E1309-C781-456A-BD5A-2D813B0D22CA}"/>
    <cellStyle name="Comma 2 2 2 4 5" xfId="6559" xr:uid="{18B608C9-40A7-4559-9513-3FDF265CBB4C}"/>
    <cellStyle name="Comma 2 2 2 4 5 2" xfId="14267" xr:uid="{5008FCE1-FEB7-4851-A545-D64DE1411654}"/>
    <cellStyle name="Comma 2 2 2 4 5 2 2" xfId="47019" xr:uid="{A1443A2C-05B1-407C-A647-7EBFACFD12E6}"/>
    <cellStyle name="Comma 2 2 2 4 5 3" xfId="21974" xr:uid="{6B8E27EB-3B60-4F62-97D3-40BD7E4FA18B}"/>
    <cellStyle name="Comma 2 2 2 4 5 3 2" xfId="54725" xr:uid="{283D3F06-592F-4DA4-9895-51C5A772DAF1}"/>
    <cellStyle name="Comma 2 2 2 4 5 4" xfId="39311" xr:uid="{77D77D69-96EC-4515-AEAC-13471FFAEE0F}"/>
    <cellStyle name="Comma 2 2 2 4 5 5" xfId="29678" xr:uid="{288F20A9-2798-4990-B28E-55563C6FAA00}"/>
    <cellStyle name="Comma 2 2 2 4 6" xfId="8486" xr:uid="{5F62CDAF-5986-4084-8D7E-086348B8C191}"/>
    <cellStyle name="Comma 2 2 2 4 6 2" xfId="16191" xr:uid="{A684A244-DC73-410A-9E35-8F7D6FD4F13D}"/>
    <cellStyle name="Comma 2 2 2 4 6 2 2" xfId="48943" xr:uid="{79E0AFD6-8402-4101-95C2-D4C37F4B33F3}"/>
    <cellStyle name="Comma 2 2 2 4 6 3" xfId="23898" xr:uid="{F55CCE7B-ADF9-488D-846E-F24241CEDEC9}"/>
    <cellStyle name="Comma 2 2 2 4 6 3 2" xfId="56649" xr:uid="{88FAD51C-317E-4170-9159-D959F5BD8694}"/>
    <cellStyle name="Comma 2 2 2 4 6 4" xfId="41238" xr:uid="{AC22317E-E45B-452D-A717-E81CA75222D1}"/>
    <cellStyle name="Comma 2 2 2 4 6 5" xfId="31602" xr:uid="{7C283117-E11C-41B3-8355-8097F0EFA1C8}"/>
    <cellStyle name="Comma 2 2 2 4 7" xfId="10412" xr:uid="{43EE941E-58E4-45AD-80B3-EE280F1694DB}"/>
    <cellStyle name="Comma 2 2 2 4 7 2" xfId="18117" xr:uid="{0F9CF613-868E-4D0B-80C3-28C3218ABFF5}"/>
    <cellStyle name="Comma 2 2 2 4 7 2 2" xfId="50869" xr:uid="{B90DB153-81B1-4A89-878C-0E1051FE4C4A}"/>
    <cellStyle name="Comma 2 2 2 4 7 3" xfId="25824" xr:uid="{1E384147-2F31-4ECC-9EA8-4F6E8B702380}"/>
    <cellStyle name="Comma 2 2 2 4 7 3 2" xfId="58575" xr:uid="{EC3FA51A-84B1-42C8-A7C0-7FC4C899F4C3}"/>
    <cellStyle name="Comma 2 2 2 4 7 4" xfId="43164" xr:uid="{DA8496C4-7A7B-40AC-879D-7C72FD6AEFD8}"/>
    <cellStyle name="Comma 2 2 2 4 7 5" xfId="33528" xr:uid="{E6684CCC-569E-4C30-ABB7-3E07298794A8}"/>
    <cellStyle name="Comma 2 2 2 4 8" xfId="4630" xr:uid="{97B693F2-1449-4472-B074-CD473B85907C}"/>
    <cellStyle name="Comma 2 2 2 4 8 2" xfId="37382" xr:uid="{02AF0483-7AA7-4FF3-BF7A-00F77AA2B230}"/>
    <cellStyle name="Comma 2 2 2 4 9" xfId="12342" xr:uid="{2E9B17B5-4933-4786-A157-178481AB6178}"/>
    <cellStyle name="Comma 2 2 2 4 9 2" xfId="45094" xr:uid="{E096B80C-E8AD-40B7-9665-5A5A417F7364}"/>
    <cellStyle name="Comma 2 2 2 5" xfId="213" xr:uid="{7AEC54D9-E86E-4C9B-A8C0-2445CD0DE568}"/>
    <cellStyle name="Comma 2 2 2 5 10" xfId="12330" xr:uid="{9C10EC4A-C296-4335-B1AD-511E0CFE8A5F}"/>
    <cellStyle name="Comma 2 2 2 5 10 2" xfId="45082" xr:uid="{72102CCD-FA4A-4FC7-B377-AC3C52EBFE50}"/>
    <cellStyle name="Comma 2 2 2 5 11" xfId="20038" xr:uid="{DC5FBE07-32A3-4415-B051-8EB9C361E85C}"/>
    <cellStyle name="Comma 2 2 2 5 11 2" xfId="52789" xr:uid="{5772C878-C119-4B76-9130-0AE64E85EFE8}"/>
    <cellStyle name="Comma 2 2 2 5 12" xfId="35444" xr:uid="{6225B2FD-504E-4977-B3C0-A7622127BB21}"/>
    <cellStyle name="Comma 2 2 2 5 13" xfId="27742" xr:uid="{4C57D008-EBAB-4D6B-8CD3-68771F21325C}"/>
    <cellStyle name="Comma 2 2 2 5 14" xfId="2593" xr:uid="{A967B6CC-55AB-459E-BA45-2EE9E5566E79}"/>
    <cellStyle name="Comma 2 2 2 5 15" xfId="60789" xr:uid="{B2BCFA7A-5C17-4FF2-AAA7-ED9F802E26FA}"/>
    <cellStyle name="Comma 2 2 2 5 2" xfId="2152" xr:uid="{92A7EB5F-81E1-4A9E-B6F7-32C60745D5F6}"/>
    <cellStyle name="Comma 2 2 2 5 2 10" xfId="27852" xr:uid="{5313033B-F319-4707-96E9-40EF3EE21B5A}"/>
    <cellStyle name="Comma 2 2 2 5 2 11" xfId="2725" xr:uid="{3C82FC27-F54C-4BBA-8E10-96E7285D9258}"/>
    <cellStyle name="Comma 2 2 2 5 2 12" xfId="61167" xr:uid="{69F602B8-0717-4F10-809C-F500D610B5F1}"/>
    <cellStyle name="Comma 2 2 2 5 2 2" xfId="4123" xr:uid="{DE839BBD-9262-45A8-A73C-826BB89703DC}"/>
    <cellStyle name="Comma 2 2 2 5 2 2 2" xfId="7986" xr:uid="{C3A41198-B562-4831-93CA-74A14C6BB9DC}"/>
    <cellStyle name="Comma 2 2 2 5 2 2 2 2" xfId="15691" xr:uid="{403611F5-7EC8-42F0-AA57-3A1033A2C09F}"/>
    <cellStyle name="Comma 2 2 2 5 2 2 2 2 2" xfId="48443" xr:uid="{48949740-114F-4DDB-AEA8-DF7C21F4DA50}"/>
    <cellStyle name="Comma 2 2 2 5 2 2 2 3" xfId="23398" xr:uid="{D2D7A307-C1B5-497B-B6C2-F24DDB0E65C4}"/>
    <cellStyle name="Comma 2 2 2 5 2 2 2 3 2" xfId="56149" xr:uid="{17DB463E-4D14-4A0F-816E-5B3CCA6E5591}"/>
    <cellStyle name="Comma 2 2 2 5 2 2 2 4" xfId="40738" xr:uid="{EA3224F2-E04A-446A-8D7D-75DFB4288BDA}"/>
    <cellStyle name="Comma 2 2 2 5 2 2 2 5" xfId="31102" xr:uid="{95DD856E-51A9-45C0-98E2-64DA39B7D970}"/>
    <cellStyle name="Comma 2 2 2 5 2 2 3" xfId="9911" xr:uid="{47B1A49F-CA22-48C5-845C-23EC173F653B}"/>
    <cellStyle name="Comma 2 2 2 5 2 2 3 2" xfId="17616" xr:uid="{7FD842E1-852E-4A45-AC10-6C49BE3D321B}"/>
    <cellStyle name="Comma 2 2 2 5 2 2 3 2 2" xfId="50368" xr:uid="{338EBD57-9469-4E53-860D-6CA85A2B7CDB}"/>
    <cellStyle name="Comma 2 2 2 5 2 2 3 3" xfId="25323" xr:uid="{40532133-607F-4292-9667-C666E3AA16DF}"/>
    <cellStyle name="Comma 2 2 2 5 2 2 3 3 2" xfId="58074" xr:uid="{7AFFB314-C491-4229-85D0-EA55DDEAED81}"/>
    <cellStyle name="Comma 2 2 2 5 2 2 3 4" xfId="42663" xr:uid="{D355D3BC-0E0E-4613-8A20-4091E9DE4989}"/>
    <cellStyle name="Comma 2 2 2 5 2 2 3 5" xfId="33027" xr:uid="{0B18D551-EA78-4DFC-B680-653D30049314}"/>
    <cellStyle name="Comma 2 2 2 5 2 2 4" xfId="11838" xr:uid="{51262A6A-975D-4202-88B0-589F165D8B20}"/>
    <cellStyle name="Comma 2 2 2 5 2 2 4 2" xfId="19543" xr:uid="{1F36168A-4621-4605-95D9-434ABBAAF02B}"/>
    <cellStyle name="Comma 2 2 2 5 2 2 4 2 2" xfId="52295" xr:uid="{F2FDFCB4-13BD-4FF2-B88D-7BE809EE32F4}"/>
    <cellStyle name="Comma 2 2 2 5 2 2 4 3" xfId="27250" xr:uid="{95233398-8DA1-446D-8C24-A9C010B2EA1B}"/>
    <cellStyle name="Comma 2 2 2 5 2 2 4 3 2" xfId="60001" xr:uid="{4C3FA30B-ECA2-4AE1-B1FD-1E8C72F1E5ED}"/>
    <cellStyle name="Comma 2 2 2 5 2 2 4 4" xfId="44590" xr:uid="{EEAF3A3D-1C1E-49C9-8144-39D4A5AB6756}"/>
    <cellStyle name="Comma 2 2 2 5 2 2 4 5" xfId="34954" xr:uid="{8292EB6D-F714-466E-9E49-F3325869EF26}"/>
    <cellStyle name="Comma 2 2 2 5 2 2 5" xfId="6055" xr:uid="{2C9DEF90-8DDF-475E-B764-11C090F36151}"/>
    <cellStyle name="Comma 2 2 2 5 2 2 5 2" xfId="38807" xr:uid="{79BA8C63-F3C3-44BB-8B80-53DB6C617ECD}"/>
    <cellStyle name="Comma 2 2 2 5 2 2 6" xfId="13767" xr:uid="{448ADB3F-AC8F-4CD9-8881-46DB75F3E293}"/>
    <cellStyle name="Comma 2 2 2 5 2 2 6 2" xfId="46519" xr:uid="{C1EE3EBD-6113-486E-9517-757D95538047}"/>
    <cellStyle name="Comma 2 2 2 5 2 2 7" xfId="21474" xr:uid="{9BBB86C1-435C-44DA-95D9-E117D9C12472}"/>
    <cellStyle name="Comma 2 2 2 5 2 2 7 2" xfId="54225" xr:uid="{B6E8E356-CF0E-4F2E-9AB3-D9164796CC8B}"/>
    <cellStyle name="Comma 2 2 2 5 2 2 8" xfId="36880" xr:uid="{28990646-129E-427C-8AE3-4C50D557AE97}"/>
    <cellStyle name="Comma 2 2 2 5 2 2 9" xfId="29178" xr:uid="{D2478B2B-FCB8-455B-A500-597753C56B5A}"/>
    <cellStyle name="Comma 2 2 2 5 2 3" xfId="6657" xr:uid="{948FEE23-ED10-452A-9368-5023C956CFA5}"/>
    <cellStyle name="Comma 2 2 2 5 2 3 2" xfId="14365" xr:uid="{C4445D66-124A-437B-AE0C-909580BEFB00}"/>
    <cellStyle name="Comma 2 2 2 5 2 3 2 2" xfId="47117" xr:uid="{F0A1FF62-EF9F-4067-B3A0-70A04CAB3FF9}"/>
    <cellStyle name="Comma 2 2 2 5 2 3 3" xfId="22072" xr:uid="{A22120B8-48A1-43FB-B210-DF0D664DF8BF}"/>
    <cellStyle name="Comma 2 2 2 5 2 3 3 2" xfId="54823" xr:uid="{A03B4022-E7A4-4D38-9853-4E62D09A490C}"/>
    <cellStyle name="Comma 2 2 2 5 2 3 4" xfId="39409" xr:uid="{8347C406-1716-498B-8091-F69A55138783}"/>
    <cellStyle name="Comma 2 2 2 5 2 3 5" xfId="29776" xr:uid="{1D882CF4-A028-4F8C-A1FF-0C91AC62534B}"/>
    <cellStyle name="Comma 2 2 2 5 2 4" xfId="8584" xr:uid="{F8E47822-C67E-442C-B109-15D412574F26}"/>
    <cellStyle name="Comma 2 2 2 5 2 4 2" xfId="16289" xr:uid="{49E9D40C-D9B4-472B-A279-CC80EC3A9208}"/>
    <cellStyle name="Comma 2 2 2 5 2 4 2 2" xfId="49041" xr:uid="{12F76394-4469-4A48-B86B-6D219ECF19A1}"/>
    <cellStyle name="Comma 2 2 2 5 2 4 3" xfId="23996" xr:uid="{AD721463-45C1-40B7-91F4-4CEA6972E26F}"/>
    <cellStyle name="Comma 2 2 2 5 2 4 3 2" xfId="56747" xr:uid="{1B944AC5-1A15-4496-A2C1-DDF5A695C611}"/>
    <cellStyle name="Comma 2 2 2 5 2 4 4" xfId="41336" xr:uid="{18EC29A3-9712-4E52-807C-77990BB65D0D}"/>
    <cellStyle name="Comma 2 2 2 5 2 4 5" xfId="31700" xr:uid="{A1C7FC5F-DA82-46C3-97D6-9802DC700BFE}"/>
    <cellStyle name="Comma 2 2 2 5 2 5" xfId="10510" xr:uid="{A3FEA14E-4467-4BF3-9D51-444944FF93A8}"/>
    <cellStyle name="Comma 2 2 2 5 2 5 2" xfId="18215" xr:uid="{7FE09FA2-1CBC-458D-804D-2F806E567A01}"/>
    <cellStyle name="Comma 2 2 2 5 2 5 2 2" xfId="50967" xr:uid="{9BF44879-AE38-408D-BBFB-4669E87E39C1}"/>
    <cellStyle name="Comma 2 2 2 5 2 5 3" xfId="25922" xr:uid="{889D63C3-FE65-458D-82E4-0C0189367A0E}"/>
    <cellStyle name="Comma 2 2 2 5 2 5 3 2" xfId="58673" xr:uid="{72F6C6CF-113D-4391-806C-44C0DCD193A7}"/>
    <cellStyle name="Comma 2 2 2 5 2 5 4" xfId="43262" xr:uid="{3318C4D7-2DF9-46E5-88BF-49D318501C96}"/>
    <cellStyle name="Comma 2 2 2 5 2 5 5" xfId="33626" xr:uid="{ACAD8688-3FB0-4457-BF85-91826F2F7A26}"/>
    <cellStyle name="Comma 2 2 2 5 2 6" xfId="4728" xr:uid="{61524CB1-B33D-440D-8D45-BCC2DED28C02}"/>
    <cellStyle name="Comma 2 2 2 5 2 6 2" xfId="37480" xr:uid="{38E4DB76-8FB0-4579-A3C1-3FB1017DE821}"/>
    <cellStyle name="Comma 2 2 2 5 2 7" xfId="12440" xr:uid="{5695C737-14D7-400D-BAB9-2019840A5ACB}"/>
    <cellStyle name="Comma 2 2 2 5 2 7 2" xfId="45192" xr:uid="{93093913-BA48-4AD4-AB40-68C6D4AD137C}"/>
    <cellStyle name="Comma 2 2 2 5 2 8" xfId="20148" xr:uid="{F9F14F90-121E-46AD-8FA8-A78644619D4D}"/>
    <cellStyle name="Comma 2 2 2 5 2 8 2" xfId="52899" xr:uid="{4479AB62-2DB7-405C-8D90-E092FCE7D046}"/>
    <cellStyle name="Comma 2 2 2 5 2 9" xfId="35554" xr:uid="{15123AC1-DFC5-4E60-AE6C-29FE72649BE5}"/>
    <cellStyle name="Comma 2 2 2 5 3" xfId="2870" xr:uid="{7336F49C-8B3F-42E3-84F6-C7FC06F48047}"/>
    <cellStyle name="Comma 2 2 2 5 3 10" xfId="27982" xr:uid="{930A9E63-DD71-455B-8E6F-B1DC22047F5B}"/>
    <cellStyle name="Comma 2 2 2 5 3 11" xfId="60972" xr:uid="{87CA59E6-181D-4677-9415-72721847313E}"/>
    <cellStyle name="Comma 2 2 2 5 3 2" xfId="3680" xr:uid="{AFA749E7-F3B1-495A-81E2-F1B4EF047F2C}"/>
    <cellStyle name="Comma 2 2 2 5 3 2 2" xfId="7548" xr:uid="{FFA26C23-C7B7-4024-B5F7-9A58AE968D14}"/>
    <cellStyle name="Comma 2 2 2 5 3 2 2 2" xfId="15253" xr:uid="{5B784A5C-B014-4FE2-9BB2-E5CC137FF479}"/>
    <cellStyle name="Comma 2 2 2 5 3 2 2 2 2" xfId="48005" xr:uid="{B869AA0A-A4A3-4F06-96FD-16DEC0D4ACE4}"/>
    <cellStyle name="Comma 2 2 2 5 3 2 2 3" xfId="22960" xr:uid="{C0D5D360-5A47-4043-BE7B-144104017E7F}"/>
    <cellStyle name="Comma 2 2 2 5 3 2 2 3 2" xfId="55711" xr:uid="{A109437B-707F-4538-B3F8-59635D8C8815}"/>
    <cellStyle name="Comma 2 2 2 5 3 2 2 4" xfId="40300" xr:uid="{2AD6C312-A1FC-43D8-B5FD-1F2E9AD79C6C}"/>
    <cellStyle name="Comma 2 2 2 5 3 2 2 5" xfId="30664" xr:uid="{A86B3339-2D32-4BE4-BA60-99B3A5E17D51}"/>
    <cellStyle name="Comma 2 2 2 5 3 2 3" xfId="9473" xr:uid="{B39D9910-CA98-4E96-AADB-F3E5FCC3732E}"/>
    <cellStyle name="Comma 2 2 2 5 3 2 3 2" xfId="17178" xr:uid="{8E50FFF5-786E-4B67-AF1E-F162E3E7BC52}"/>
    <cellStyle name="Comma 2 2 2 5 3 2 3 2 2" xfId="49930" xr:uid="{5176A872-BA84-4563-82C5-E2FC21EC65EA}"/>
    <cellStyle name="Comma 2 2 2 5 3 2 3 3" xfId="24885" xr:uid="{0616D3C5-E665-4AAB-906F-61B19E08CD0F}"/>
    <cellStyle name="Comma 2 2 2 5 3 2 3 3 2" xfId="57636" xr:uid="{668F38FA-4021-4709-B13D-4A36E348FD8C}"/>
    <cellStyle name="Comma 2 2 2 5 3 2 3 4" xfId="42225" xr:uid="{D3C0E407-C05D-4DC6-874E-9E184B290260}"/>
    <cellStyle name="Comma 2 2 2 5 3 2 3 5" xfId="32589" xr:uid="{D832A169-1C77-4504-84C9-E6715A81CE87}"/>
    <cellStyle name="Comma 2 2 2 5 3 2 4" xfId="11400" xr:uid="{A38D659F-6CAE-43F6-80E4-B430BAB7A92D}"/>
    <cellStyle name="Comma 2 2 2 5 3 2 4 2" xfId="19105" xr:uid="{597C7BEC-5604-4DBC-BF99-329CC5B4E976}"/>
    <cellStyle name="Comma 2 2 2 5 3 2 4 2 2" xfId="51857" xr:uid="{AD986E81-1758-43F9-90DE-F85467671D65}"/>
    <cellStyle name="Comma 2 2 2 5 3 2 4 3" xfId="26812" xr:uid="{CACBB983-306D-4509-B3EA-8FFD597686DC}"/>
    <cellStyle name="Comma 2 2 2 5 3 2 4 3 2" xfId="59563" xr:uid="{AB1A93A3-BC6C-44BB-9224-ADD8B36BCD7F}"/>
    <cellStyle name="Comma 2 2 2 5 3 2 4 4" xfId="44152" xr:uid="{C8944929-80AF-4DCE-AF84-885640783F8F}"/>
    <cellStyle name="Comma 2 2 2 5 3 2 4 5" xfId="34516" xr:uid="{B86BB3BB-8EF1-47F0-9140-8921514DB3E3}"/>
    <cellStyle name="Comma 2 2 2 5 3 2 5" xfId="5617" xr:uid="{89BC9FEE-E779-4D66-9B7B-9C9C19E82579}"/>
    <cellStyle name="Comma 2 2 2 5 3 2 5 2" xfId="38369" xr:uid="{86EBEA83-B8D9-4BE6-A4FC-485CFB2F4FDB}"/>
    <cellStyle name="Comma 2 2 2 5 3 2 6" xfId="13329" xr:uid="{997320C6-DAAB-4074-BD45-180821A733B0}"/>
    <cellStyle name="Comma 2 2 2 5 3 2 6 2" xfId="46081" xr:uid="{883A09F1-E832-4C5A-86CC-9B67905145D4}"/>
    <cellStyle name="Comma 2 2 2 5 3 2 7" xfId="21036" xr:uid="{26C0BA70-5FC8-4EC0-A67B-3C8336A61ABD}"/>
    <cellStyle name="Comma 2 2 2 5 3 2 7 2" xfId="53787" xr:uid="{D347A5B1-FDC0-4A6B-B10A-9101851946B0}"/>
    <cellStyle name="Comma 2 2 2 5 3 2 8" xfId="36442" xr:uid="{7A32C76C-2980-4D16-B9A1-9CB73F2AD9F5}"/>
    <cellStyle name="Comma 2 2 2 5 3 2 9" xfId="28740" xr:uid="{AD31CC9B-CDE3-4E1C-B623-3C6397D53C64}"/>
    <cellStyle name="Comma 2 2 2 5 3 3" xfId="6787" xr:uid="{3D380F59-1F4A-47C1-A7B0-394BA9D697BA}"/>
    <cellStyle name="Comma 2 2 2 5 3 3 2" xfId="14495" xr:uid="{2AD03A3C-363C-49FD-8714-71B2D8E43FC0}"/>
    <cellStyle name="Comma 2 2 2 5 3 3 2 2" xfId="47247" xr:uid="{C51017C6-5678-4CD7-A229-83A38A8383BB}"/>
    <cellStyle name="Comma 2 2 2 5 3 3 3" xfId="22202" xr:uid="{2B713CE0-B09C-47C3-900E-ADFEC314119E}"/>
    <cellStyle name="Comma 2 2 2 5 3 3 3 2" xfId="54953" xr:uid="{BC842768-1447-49B4-9450-8717A3E8DC02}"/>
    <cellStyle name="Comma 2 2 2 5 3 3 4" xfId="39539" xr:uid="{BA80B4B1-5828-435B-9798-CBA2985ABC5B}"/>
    <cellStyle name="Comma 2 2 2 5 3 3 5" xfId="29906" xr:uid="{126DE67C-DE3D-4836-91FA-FA9FA9DEC1DA}"/>
    <cellStyle name="Comma 2 2 2 5 3 4" xfId="8714" xr:uid="{BA0DF3CB-1BDD-4BC2-834D-B798C3248181}"/>
    <cellStyle name="Comma 2 2 2 5 3 4 2" xfId="16419" xr:uid="{270F3427-8A4D-4EB0-B4CB-F89156203F7A}"/>
    <cellStyle name="Comma 2 2 2 5 3 4 2 2" xfId="49171" xr:uid="{51A01F16-A65A-4D4B-8128-A116CB063B24}"/>
    <cellStyle name="Comma 2 2 2 5 3 4 3" xfId="24126" xr:uid="{5F400512-5109-4BB8-BD85-842A9CF5603A}"/>
    <cellStyle name="Comma 2 2 2 5 3 4 3 2" xfId="56877" xr:uid="{5D60B33E-6841-4436-BB35-CEAE33B9FA97}"/>
    <cellStyle name="Comma 2 2 2 5 3 4 4" xfId="41466" xr:uid="{16D0395E-C6EB-4402-9826-5E76B8E01B0A}"/>
    <cellStyle name="Comma 2 2 2 5 3 4 5" xfId="31830" xr:uid="{74005F34-74F0-4A6C-8504-0B4D1377E8D8}"/>
    <cellStyle name="Comma 2 2 2 5 3 5" xfId="10640" xr:uid="{BECC1795-F5F9-4618-9BF5-0CFEEA28E80D}"/>
    <cellStyle name="Comma 2 2 2 5 3 5 2" xfId="18345" xr:uid="{95FAE824-0096-4EED-A9F0-48E8036F8D32}"/>
    <cellStyle name="Comma 2 2 2 5 3 5 2 2" xfId="51097" xr:uid="{4C05F07E-7616-440F-BEE4-87F11B4E7B07}"/>
    <cellStyle name="Comma 2 2 2 5 3 5 3" xfId="26052" xr:uid="{EA8FA871-6200-4D6B-9DCC-F73625CBEBA5}"/>
    <cellStyle name="Comma 2 2 2 5 3 5 3 2" xfId="58803" xr:uid="{5DD365BB-FCCF-4468-92E0-89F60068E37D}"/>
    <cellStyle name="Comma 2 2 2 5 3 5 4" xfId="43392" xr:uid="{0184AED5-8F7F-4D5A-8C56-6A2CDA0190D6}"/>
    <cellStyle name="Comma 2 2 2 5 3 5 5" xfId="33756" xr:uid="{DF14CFC0-FEA2-45F7-9577-368E70D564F0}"/>
    <cellStyle name="Comma 2 2 2 5 3 6" xfId="4858" xr:uid="{7D2A437B-BB3E-46F6-8517-D987021EC682}"/>
    <cellStyle name="Comma 2 2 2 5 3 6 2" xfId="37610" xr:uid="{A842CA31-FBF6-4826-AF6A-851DD5B75EF4}"/>
    <cellStyle name="Comma 2 2 2 5 3 7" xfId="12570" xr:uid="{348DAA64-1BFF-4065-941B-222B8AB188BC}"/>
    <cellStyle name="Comma 2 2 2 5 3 7 2" xfId="45322" xr:uid="{2033E724-2E15-47FD-9DC5-1F74304CFF0F}"/>
    <cellStyle name="Comma 2 2 2 5 3 8" xfId="20278" xr:uid="{66B0885F-9372-4EE6-BC57-22A75BD57C6B}"/>
    <cellStyle name="Comma 2 2 2 5 3 8 2" xfId="53029" xr:uid="{182EDABD-D12D-4D3A-86BF-85E25F118BA5}"/>
    <cellStyle name="Comma 2 2 2 5 3 9" xfId="35684" xr:uid="{891764E0-8467-44EF-B4C4-D18056A1B7F8}"/>
    <cellStyle name="Comma 2 2 2 5 4" xfId="3280" xr:uid="{118D8BE8-BE0E-4836-830C-ACB5D2B26000}"/>
    <cellStyle name="Comma 2 2 2 5 4 10" xfId="28340" xr:uid="{0617FA72-4F4B-4635-8A0D-913781B25641}"/>
    <cellStyle name="Comma 2 2 2 5 4 2" xfId="4002" xr:uid="{CD232B34-7930-4EDA-B37F-56BC20A6A7E9}"/>
    <cellStyle name="Comma 2 2 2 5 4 2 2" xfId="7865" xr:uid="{128A6D3F-9E9A-4C23-877D-D0C2F8CB4C7A}"/>
    <cellStyle name="Comma 2 2 2 5 4 2 2 2" xfId="15570" xr:uid="{03728740-0088-4DBD-A6AE-AC6B5A3700F3}"/>
    <cellStyle name="Comma 2 2 2 5 4 2 2 2 2" xfId="48322" xr:uid="{F48C34D6-C343-4371-B287-3538C836387E}"/>
    <cellStyle name="Comma 2 2 2 5 4 2 2 3" xfId="23277" xr:uid="{5A6F3DD8-5E33-419D-AD75-F2DA280A5CE6}"/>
    <cellStyle name="Comma 2 2 2 5 4 2 2 3 2" xfId="56028" xr:uid="{C824A2B6-E33D-4A4C-AB16-04CB26743670}"/>
    <cellStyle name="Comma 2 2 2 5 4 2 2 4" xfId="40617" xr:uid="{4457243C-AB24-4AA7-851A-7529EB457D12}"/>
    <cellStyle name="Comma 2 2 2 5 4 2 2 5" xfId="30981" xr:uid="{2EB73394-1243-4E33-A70B-29574308007E}"/>
    <cellStyle name="Comma 2 2 2 5 4 2 3" xfId="9790" xr:uid="{2D23D426-4A86-4A57-82D2-DC0DF56CCEB1}"/>
    <cellStyle name="Comma 2 2 2 5 4 2 3 2" xfId="17495" xr:uid="{1035C1CE-358D-4DFF-A325-0BB624069F7F}"/>
    <cellStyle name="Comma 2 2 2 5 4 2 3 2 2" xfId="50247" xr:uid="{82E7E615-190C-4C6E-9881-BCE439EC20F5}"/>
    <cellStyle name="Comma 2 2 2 5 4 2 3 3" xfId="25202" xr:uid="{C6E3DE10-DA44-4BDF-8A75-074ABAF8040F}"/>
    <cellStyle name="Comma 2 2 2 5 4 2 3 3 2" xfId="57953" xr:uid="{386057C6-B287-4B2E-B33E-DBB07A92BE9B}"/>
    <cellStyle name="Comma 2 2 2 5 4 2 3 4" xfId="42542" xr:uid="{6180B1A8-E316-43CF-BE54-5C87CDBEA542}"/>
    <cellStyle name="Comma 2 2 2 5 4 2 3 5" xfId="32906" xr:uid="{2E2AA022-356B-42F2-8727-4407D22601B0}"/>
    <cellStyle name="Comma 2 2 2 5 4 2 4" xfId="11717" xr:uid="{EAFA96B2-BE62-45F5-B96B-875B9B6CFD24}"/>
    <cellStyle name="Comma 2 2 2 5 4 2 4 2" xfId="19422" xr:uid="{C2941B8D-0135-4AC9-B544-705ACB5D15E0}"/>
    <cellStyle name="Comma 2 2 2 5 4 2 4 2 2" xfId="52174" xr:uid="{F9C443D4-4AF2-40DF-A7D5-012CD9FDF3D2}"/>
    <cellStyle name="Comma 2 2 2 5 4 2 4 3" xfId="27129" xr:uid="{D30F6260-4673-4FE2-A444-F03F992257E4}"/>
    <cellStyle name="Comma 2 2 2 5 4 2 4 3 2" xfId="59880" xr:uid="{E519F752-6394-44DF-B5A5-DCA06B454C0E}"/>
    <cellStyle name="Comma 2 2 2 5 4 2 4 4" xfId="44469" xr:uid="{2CB4800D-3D3A-4ED5-9475-A4DA1E89C1F1}"/>
    <cellStyle name="Comma 2 2 2 5 4 2 4 5" xfId="34833" xr:uid="{045C93D1-2529-43FC-8F29-7868658941D5}"/>
    <cellStyle name="Comma 2 2 2 5 4 2 5" xfId="5934" xr:uid="{A4A0D3EF-AB2F-4D4A-93E7-841D427DF8D2}"/>
    <cellStyle name="Comma 2 2 2 5 4 2 5 2" xfId="38686" xr:uid="{81E2CCC7-0182-4CBE-9D86-8F1A17057967}"/>
    <cellStyle name="Comma 2 2 2 5 4 2 6" xfId="13646" xr:uid="{7FBD9E17-8E31-4542-92B5-AF8E89358343}"/>
    <cellStyle name="Comma 2 2 2 5 4 2 6 2" xfId="46398" xr:uid="{8710E61B-6856-429B-8DED-5B7A78FF2943}"/>
    <cellStyle name="Comma 2 2 2 5 4 2 7" xfId="21353" xr:uid="{D2A8F242-8747-45DF-AA6B-B1EE45D53346}"/>
    <cellStyle name="Comma 2 2 2 5 4 2 7 2" xfId="54104" xr:uid="{1DC6D756-B1C8-445B-93A8-5F34D878AFD8}"/>
    <cellStyle name="Comma 2 2 2 5 4 2 8" xfId="36759" xr:uid="{50E3A370-A9C7-4195-94C1-A8CF06A68F46}"/>
    <cellStyle name="Comma 2 2 2 5 4 2 9" xfId="29057" xr:uid="{1A688A6E-F0B4-4FE6-8BA4-B928450FF050}"/>
    <cellStyle name="Comma 2 2 2 5 4 3" xfId="7148" xr:uid="{FDDB70F4-7596-4C70-B3FB-613EA3037CA6}"/>
    <cellStyle name="Comma 2 2 2 5 4 3 2" xfId="14853" xr:uid="{A28B6708-EBD0-4715-8418-5B9BF05440FE}"/>
    <cellStyle name="Comma 2 2 2 5 4 3 2 2" xfId="47605" xr:uid="{3902B34D-45D5-4FEE-9C2A-E1FC777872A7}"/>
    <cellStyle name="Comma 2 2 2 5 4 3 3" xfId="22560" xr:uid="{5811CC88-B358-4A64-B170-550875DA2649}"/>
    <cellStyle name="Comma 2 2 2 5 4 3 3 2" xfId="55311" xr:uid="{A90658CB-3BA2-442F-BF92-D64BDCDB29D2}"/>
    <cellStyle name="Comma 2 2 2 5 4 3 4" xfId="39900" xr:uid="{3BE1DD25-D79A-4173-843D-47E853C83362}"/>
    <cellStyle name="Comma 2 2 2 5 4 3 5" xfId="30264" xr:uid="{E4AAAFC1-A2FF-47CC-B0B3-821167D5B548}"/>
    <cellStyle name="Comma 2 2 2 5 4 4" xfId="9073" xr:uid="{324340E9-733E-4EC9-8F45-CB5BB87AC6CB}"/>
    <cellStyle name="Comma 2 2 2 5 4 4 2" xfId="16778" xr:uid="{2E3CA681-4CF5-40CC-BE09-8A3EC06D81BD}"/>
    <cellStyle name="Comma 2 2 2 5 4 4 2 2" xfId="49530" xr:uid="{401B9CFB-E7FC-4CD7-A704-3A70DFD516B5}"/>
    <cellStyle name="Comma 2 2 2 5 4 4 3" xfId="24485" xr:uid="{0610046E-91CE-44A5-809A-E5484B388154}"/>
    <cellStyle name="Comma 2 2 2 5 4 4 3 2" xfId="57236" xr:uid="{E4EEBAB7-F5B7-4F3C-9A6F-46A24148C4F0}"/>
    <cellStyle name="Comma 2 2 2 5 4 4 4" xfId="41825" xr:uid="{DD33B8CD-48BC-434D-B900-84D92BE56857}"/>
    <cellStyle name="Comma 2 2 2 5 4 4 5" xfId="32189" xr:uid="{65A776C5-78E6-45B2-861C-D066A99B61EB}"/>
    <cellStyle name="Comma 2 2 2 5 4 5" xfId="11000" xr:uid="{281A5CF0-43CF-4BB4-8113-6F08380E4B52}"/>
    <cellStyle name="Comma 2 2 2 5 4 5 2" xfId="18705" xr:uid="{1F91B2D4-8EE7-43A1-B12C-D1779C73A27D}"/>
    <cellStyle name="Comma 2 2 2 5 4 5 2 2" xfId="51457" xr:uid="{77443820-A235-4335-AEFE-3BCF23C9C277}"/>
    <cellStyle name="Comma 2 2 2 5 4 5 3" xfId="26412" xr:uid="{00EB037A-4555-42F0-8959-F677E47F252A}"/>
    <cellStyle name="Comma 2 2 2 5 4 5 3 2" xfId="59163" xr:uid="{477DEB6D-A711-4781-AF2D-FD0604B2691C}"/>
    <cellStyle name="Comma 2 2 2 5 4 5 4" xfId="43752" xr:uid="{2DBBA27F-AEE7-4231-AA23-95AD8171F95B}"/>
    <cellStyle name="Comma 2 2 2 5 4 5 5" xfId="34116" xr:uid="{5E6D9A11-B132-47D0-AED4-2F3B9C22C2E1}"/>
    <cellStyle name="Comma 2 2 2 5 4 6" xfId="5217" xr:uid="{46B6C135-579D-4F76-86E0-FA8FB8965C9A}"/>
    <cellStyle name="Comma 2 2 2 5 4 6 2" xfId="37969" xr:uid="{3CD52EA7-1ABD-4AE4-A484-4A6BE469BCA7}"/>
    <cellStyle name="Comma 2 2 2 5 4 7" xfId="12929" xr:uid="{B3C7ED1F-1C4E-4E4C-B8D5-E2691889488E}"/>
    <cellStyle name="Comma 2 2 2 5 4 7 2" xfId="45681" xr:uid="{E7DE7622-8CEA-4468-A1E8-CAD561283FF2}"/>
    <cellStyle name="Comma 2 2 2 5 4 8" xfId="20636" xr:uid="{88EE2480-044F-4653-96B6-BC5FA749987C}"/>
    <cellStyle name="Comma 2 2 2 5 4 8 2" xfId="53387" xr:uid="{137BA648-61C6-4726-A932-D648A4683942}"/>
    <cellStyle name="Comma 2 2 2 5 4 9" xfId="36042" xr:uid="{C83C5049-2579-45E3-B898-3254679128D8}"/>
    <cellStyle name="Comma 2 2 2 5 5" xfId="3635" xr:uid="{0176D050-2A96-44CE-BD94-9884671C9B3D}"/>
    <cellStyle name="Comma 2 2 2 5 5 2" xfId="7503" xr:uid="{1A5E57FF-00A3-4C84-9578-5DE3915A47DD}"/>
    <cellStyle name="Comma 2 2 2 5 5 2 2" xfId="15208" xr:uid="{71B708BC-BF2A-4BFD-8D3C-73265CDC0771}"/>
    <cellStyle name="Comma 2 2 2 5 5 2 2 2" xfId="47960" xr:uid="{9DD58923-8546-4534-B213-55CD6D7EE479}"/>
    <cellStyle name="Comma 2 2 2 5 5 2 3" xfId="22915" xr:uid="{29369A66-9717-4368-97AB-BDAC2C928499}"/>
    <cellStyle name="Comma 2 2 2 5 5 2 3 2" xfId="55666" xr:uid="{F0FAB0FA-ECEA-456B-A390-4ACDEBC97A0A}"/>
    <cellStyle name="Comma 2 2 2 5 5 2 4" xfId="40255" xr:uid="{C5A23FF8-D7A5-4722-975D-E89B37C1CFD8}"/>
    <cellStyle name="Comma 2 2 2 5 5 2 5" xfId="30619" xr:uid="{82871607-5247-48A2-97B5-B5B8DA5BE046}"/>
    <cellStyle name="Comma 2 2 2 5 5 3" xfId="9428" xr:uid="{EC6A44DE-43E0-44BB-9DAC-6886633434A4}"/>
    <cellStyle name="Comma 2 2 2 5 5 3 2" xfId="17133" xr:uid="{A966EE12-18A1-4401-966A-24541002BE30}"/>
    <cellStyle name="Comma 2 2 2 5 5 3 2 2" xfId="49885" xr:uid="{F10DC4C4-230A-42B7-A3BB-4726B6F4372A}"/>
    <cellStyle name="Comma 2 2 2 5 5 3 3" xfId="24840" xr:uid="{938D9D64-1535-4C90-A1E0-47984C2E2A2A}"/>
    <cellStyle name="Comma 2 2 2 5 5 3 3 2" xfId="57591" xr:uid="{368FDA5D-4543-41E8-AF7D-950CC873A908}"/>
    <cellStyle name="Comma 2 2 2 5 5 3 4" xfId="42180" xr:uid="{D04580F7-629C-4001-8A7E-86214AA10EB3}"/>
    <cellStyle name="Comma 2 2 2 5 5 3 5" xfId="32544" xr:uid="{E0BB36FC-98BF-4794-8E6B-61B116D6E22E}"/>
    <cellStyle name="Comma 2 2 2 5 5 4" xfId="11355" xr:uid="{799BD169-C797-4D93-BAB3-33E8AC18B59A}"/>
    <cellStyle name="Comma 2 2 2 5 5 4 2" xfId="19060" xr:uid="{A2820557-6EED-4134-A5E6-C1D0E8900A49}"/>
    <cellStyle name="Comma 2 2 2 5 5 4 2 2" xfId="51812" xr:uid="{CDEB27A6-EFA0-48A9-918E-1B1BD56E7BC7}"/>
    <cellStyle name="Comma 2 2 2 5 5 4 3" xfId="26767" xr:uid="{B3F0745B-6B11-427A-AD76-A7F964F6FE8F}"/>
    <cellStyle name="Comma 2 2 2 5 5 4 3 2" xfId="59518" xr:uid="{7B241ECA-5877-427B-84A1-B1F1A08A4995}"/>
    <cellStyle name="Comma 2 2 2 5 5 4 4" xfId="44107" xr:uid="{0041184D-6F47-455D-8D07-E50996706C66}"/>
    <cellStyle name="Comma 2 2 2 5 5 4 5" xfId="34471" xr:uid="{1C66B0E3-D525-4F43-BF2B-A6C022703854}"/>
    <cellStyle name="Comma 2 2 2 5 5 5" xfId="5572" xr:uid="{0BE3599F-9B72-495A-95BD-609BD46CFAF9}"/>
    <cellStyle name="Comma 2 2 2 5 5 5 2" xfId="38324" xr:uid="{B52973C5-9EE5-41E1-B020-395EFC530753}"/>
    <cellStyle name="Comma 2 2 2 5 5 6" xfId="13284" xr:uid="{E5A045FF-6D94-4BFD-9E75-313B3D32E454}"/>
    <cellStyle name="Comma 2 2 2 5 5 6 2" xfId="46036" xr:uid="{E06DA104-35CB-473D-88D7-200553B66E7E}"/>
    <cellStyle name="Comma 2 2 2 5 5 7" xfId="20991" xr:uid="{A3EA6743-138F-44FE-8BBF-06884E8493E8}"/>
    <cellStyle name="Comma 2 2 2 5 5 7 2" xfId="53742" xr:uid="{7BA938C4-781B-4EE5-8BD6-5DB2F76170EE}"/>
    <cellStyle name="Comma 2 2 2 5 5 8" xfId="36397" xr:uid="{742B902F-F2E7-4C12-AEB9-2652087B6083}"/>
    <cellStyle name="Comma 2 2 2 5 5 9" xfId="28695" xr:uid="{A3AB6AAA-9E7D-4849-B379-413FBF9A4B0C}"/>
    <cellStyle name="Comma 2 2 2 5 6" xfId="6547" xr:uid="{425F888F-82D2-408E-9FEB-EA9E5BE3BBC7}"/>
    <cellStyle name="Comma 2 2 2 5 6 2" xfId="14255" xr:uid="{43176CE6-D1B1-42DC-9082-94A4700C4A43}"/>
    <cellStyle name="Comma 2 2 2 5 6 2 2" xfId="47007" xr:uid="{A8F0A006-FF6A-4796-800F-6B954758F897}"/>
    <cellStyle name="Comma 2 2 2 5 6 3" xfId="21962" xr:uid="{84AABD97-FCC9-4A65-B5B3-D1043E106658}"/>
    <cellStyle name="Comma 2 2 2 5 6 3 2" xfId="54713" xr:uid="{1CB2CB36-19DF-4846-A2E7-036CEB80B83E}"/>
    <cellStyle name="Comma 2 2 2 5 6 4" xfId="39299" xr:uid="{CDF006A5-ED55-4B3A-B9BE-7ED6845CA843}"/>
    <cellStyle name="Comma 2 2 2 5 6 5" xfId="29666" xr:uid="{2BD188D5-662C-402B-B857-8E76E4558907}"/>
    <cellStyle name="Comma 2 2 2 5 7" xfId="8474" xr:uid="{BC168238-803B-4B82-ABB1-1B7B8CD5D4B3}"/>
    <cellStyle name="Comma 2 2 2 5 7 2" xfId="16179" xr:uid="{5B0F02DC-7C9E-4DC6-A4CF-FA6BEE3AC73C}"/>
    <cellStyle name="Comma 2 2 2 5 7 2 2" xfId="48931" xr:uid="{B290D9A0-19BB-4004-B36E-7B18DA14FCF2}"/>
    <cellStyle name="Comma 2 2 2 5 7 3" xfId="23886" xr:uid="{8FDD7CDB-F547-42ED-9563-AB07B314CAAA}"/>
    <cellStyle name="Comma 2 2 2 5 7 3 2" xfId="56637" xr:uid="{C0C36F61-C134-4D52-B188-F87BBF11259E}"/>
    <cellStyle name="Comma 2 2 2 5 7 4" xfId="41226" xr:uid="{37CEBFE2-3591-41DD-B977-C3BD13CAAB11}"/>
    <cellStyle name="Comma 2 2 2 5 7 5" xfId="31590" xr:uid="{66F578F8-3841-4A07-8CF1-3A29999AB7F5}"/>
    <cellStyle name="Comma 2 2 2 5 8" xfId="10399" xr:uid="{894CA624-2D91-45C9-B637-5BD6004E6AFB}"/>
    <cellStyle name="Comma 2 2 2 5 8 2" xfId="18104" xr:uid="{C3301B18-B956-4585-8369-3AD3C62DF289}"/>
    <cellStyle name="Comma 2 2 2 5 8 2 2" xfId="50856" xr:uid="{76367495-19EF-4105-B16B-ABBFB07D4910}"/>
    <cellStyle name="Comma 2 2 2 5 8 3" xfId="25811" xr:uid="{B18AA37D-0787-402D-8C85-BF9641301A14}"/>
    <cellStyle name="Comma 2 2 2 5 8 3 2" xfId="58562" xr:uid="{EE5F005D-F424-4BF5-AF93-8451C30136FC}"/>
    <cellStyle name="Comma 2 2 2 5 8 4" xfId="43151" xr:uid="{0B54E388-967F-4664-A51D-1AA9233BD6BB}"/>
    <cellStyle name="Comma 2 2 2 5 8 5" xfId="33515" xr:uid="{B5D58D35-4684-473B-BDD3-0BECD833440A}"/>
    <cellStyle name="Comma 2 2 2 5 9" xfId="4618" xr:uid="{CBC64018-C1E9-4715-88B4-53973BBF6925}"/>
    <cellStyle name="Comma 2 2 2 5 9 2" xfId="37370" xr:uid="{A1E1ECD4-EDDD-4192-AAE7-1197185414D3}"/>
    <cellStyle name="Comma 2 2 2 6" xfId="148" xr:uid="{39D4A80F-B484-4315-8BFA-0F4EFC8BCAFD}"/>
    <cellStyle name="Comma 2 2 2 6 10" xfId="20100" xr:uid="{3FB6819D-B8EF-470A-9BA8-908B80795B14}"/>
    <cellStyle name="Comma 2 2 2 6 10 2" xfId="52851" xr:uid="{E1117980-9B6B-4102-8E9B-8D312BB8C550}"/>
    <cellStyle name="Comma 2 2 2 6 11" xfId="35506" xr:uid="{328D82EE-FBE5-4A8E-A620-E3CFDF2C613D}"/>
    <cellStyle name="Comma 2 2 2 6 12" xfId="27804" xr:uid="{85EBC552-B564-4D29-AB44-909464EAFD54}"/>
    <cellStyle name="Comma 2 2 2 6 13" xfId="2677" xr:uid="{0FC8AAC3-2303-41E5-89CA-4524ED2885ED}"/>
    <cellStyle name="Comma 2 2 2 6 14" xfId="61132" xr:uid="{F95E56FD-B910-417E-81E3-9027F9FC21F2}"/>
    <cellStyle name="Comma 2 2 2 6 2" xfId="2127" xr:uid="{1FC0F8C5-7E12-4E26-BC44-356CAB795EE9}"/>
    <cellStyle name="Comma 2 2 2 6 2 10" xfId="27957" xr:uid="{1E5FE7A3-B014-4FAA-8FE1-70EF60CFE8D0}"/>
    <cellStyle name="Comma 2 2 2 6 2 11" xfId="2840" xr:uid="{B5E7B54D-E226-4161-9295-6E1D79910EE6}"/>
    <cellStyle name="Comma 2 2 2 6 2 2" xfId="4099" xr:uid="{E0696A01-F3E1-470F-B6E1-CEC879FA5AB8}"/>
    <cellStyle name="Comma 2 2 2 6 2 2 2" xfId="7962" xr:uid="{D277C061-E24C-4DEC-85FF-FF6A321FDED5}"/>
    <cellStyle name="Comma 2 2 2 6 2 2 2 2" xfId="15667" xr:uid="{810B9A36-8ED4-49C0-A3F8-B7A87991FCEE}"/>
    <cellStyle name="Comma 2 2 2 6 2 2 2 2 2" xfId="48419" xr:uid="{9FA2DF0B-12A5-45D4-AE05-77DBB2979371}"/>
    <cellStyle name="Comma 2 2 2 6 2 2 2 3" xfId="23374" xr:uid="{0E000041-5575-4AB7-A0CD-CA8210202E5E}"/>
    <cellStyle name="Comma 2 2 2 6 2 2 2 3 2" xfId="56125" xr:uid="{3EFA95B6-A965-4D18-BA19-7044555FD971}"/>
    <cellStyle name="Comma 2 2 2 6 2 2 2 4" xfId="40714" xr:uid="{3EAB3D5B-3FDD-4B34-A787-3F95BB0866E3}"/>
    <cellStyle name="Comma 2 2 2 6 2 2 2 5" xfId="31078" xr:uid="{3E51D81B-D830-4DE6-8FAA-E83158F45A8A}"/>
    <cellStyle name="Comma 2 2 2 6 2 2 3" xfId="9887" xr:uid="{D1CBFC30-65C1-4D01-B61A-57C7671EC727}"/>
    <cellStyle name="Comma 2 2 2 6 2 2 3 2" xfId="17592" xr:uid="{D16EF205-6918-4337-A6A6-6E05880EDE20}"/>
    <cellStyle name="Comma 2 2 2 6 2 2 3 2 2" xfId="50344" xr:uid="{86FC509E-31EC-4DB7-901A-B92066FA9EF4}"/>
    <cellStyle name="Comma 2 2 2 6 2 2 3 3" xfId="25299" xr:uid="{90052424-FFE4-4DC3-AE25-8068E4DD408D}"/>
    <cellStyle name="Comma 2 2 2 6 2 2 3 3 2" xfId="58050" xr:uid="{0117FF22-4E37-4ACF-8910-A654E84C45D8}"/>
    <cellStyle name="Comma 2 2 2 6 2 2 3 4" xfId="42639" xr:uid="{0B9BE847-710E-40B6-861C-F18BA3FE152F}"/>
    <cellStyle name="Comma 2 2 2 6 2 2 3 5" xfId="33003" xr:uid="{86DD0664-B08A-4543-8BEF-37957E2DC971}"/>
    <cellStyle name="Comma 2 2 2 6 2 2 4" xfId="11814" xr:uid="{21EE16B0-6D9D-40C0-84AF-712C8FBECFAC}"/>
    <cellStyle name="Comma 2 2 2 6 2 2 4 2" xfId="19519" xr:uid="{1F2693B9-3027-4EC5-8904-6386619AE0FC}"/>
    <cellStyle name="Comma 2 2 2 6 2 2 4 2 2" xfId="52271" xr:uid="{CC327CCF-25BE-4CE4-A997-9D62734C944E}"/>
    <cellStyle name="Comma 2 2 2 6 2 2 4 3" xfId="27226" xr:uid="{F1CFE5AD-2EB7-44FE-B35D-F901FD4EE838}"/>
    <cellStyle name="Comma 2 2 2 6 2 2 4 3 2" xfId="59977" xr:uid="{B3CFB3C5-25E3-4E70-BE93-B4C0DCEF20D6}"/>
    <cellStyle name="Comma 2 2 2 6 2 2 4 4" xfId="44566" xr:uid="{5C5B3B77-1F28-4AC7-9B66-98C959E78205}"/>
    <cellStyle name="Comma 2 2 2 6 2 2 4 5" xfId="34930" xr:uid="{1E33122C-C65A-4B29-87C1-0A8994392DF7}"/>
    <cellStyle name="Comma 2 2 2 6 2 2 5" xfId="6031" xr:uid="{3AD9035A-3DD3-4BB0-93F7-A23596343050}"/>
    <cellStyle name="Comma 2 2 2 6 2 2 5 2" xfId="38783" xr:uid="{AD7BBBFD-A42E-41BF-9F14-3387ACF46190}"/>
    <cellStyle name="Comma 2 2 2 6 2 2 6" xfId="13743" xr:uid="{B83CF14A-B278-45EA-85FF-2CBF7A33EB04}"/>
    <cellStyle name="Comma 2 2 2 6 2 2 6 2" xfId="46495" xr:uid="{CFFE5532-7675-4503-81ED-038310732040}"/>
    <cellStyle name="Comma 2 2 2 6 2 2 7" xfId="21450" xr:uid="{B65DC45E-7E39-4C60-BF07-9A22FC4A6C68}"/>
    <cellStyle name="Comma 2 2 2 6 2 2 7 2" xfId="54201" xr:uid="{D03CF3C6-DA50-4CB1-BF9B-3CEF03C9827E}"/>
    <cellStyle name="Comma 2 2 2 6 2 2 8" xfId="36856" xr:uid="{907B2199-C0B6-4197-8D93-9A1EB1D4B2C7}"/>
    <cellStyle name="Comma 2 2 2 6 2 2 9" xfId="29154" xr:uid="{3CB352A0-1A5D-42BE-9F1F-EF5EA04213F8}"/>
    <cellStyle name="Comma 2 2 2 6 2 3" xfId="6762" xr:uid="{7D1EB4F9-15D7-4CA2-8042-B64A00783777}"/>
    <cellStyle name="Comma 2 2 2 6 2 3 2" xfId="14470" xr:uid="{E2A2EC7A-C134-4BB7-8C49-F6E669D38A68}"/>
    <cellStyle name="Comma 2 2 2 6 2 3 2 2" xfId="47222" xr:uid="{6A7A656B-BCCA-4DB9-A737-452795347D7F}"/>
    <cellStyle name="Comma 2 2 2 6 2 3 3" xfId="22177" xr:uid="{839D0C4A-8C22-4A9F-BAEB-E6F46C4C1F99}"/>
    <cellStyle name="Comma 2 2 2 6 2 3 3 2" xfId="54928" xr:uid="{923E8D06-791C-4A54-A479-B8C3C0D035EB}"/>
    <cellStyle name="Comma 2 2 2 6 2 3 4" xfId="39514" xr:uid="{6DF999B7-8976-4842-B3E2-8673D5E2ED38}"/>
    <cellStyle name="Comma 2 2 2 6 2 3 5" xfId="29881" xr:uid="{ACA124C9-5317-45B4-8F48-453304C3F250}"/>
    <cellStyle name="Comma 2 2 2 6 2 4" xfId="8689" xr:uid="{1E7E796B-6218-4469-B6C0-F78EA572AFF6}"/>
    <cellStyle name="Comma 2 2 2 6 2 4 2" xfId="16394" xr:uid="{6ABD422A-875F-4023-AF1A-7482D7BBD3D3}"/>
    <cellStyle name="Comma 2 2 2 6 2 4 2 2" xfId="49146" xr:uid="{7288A59B-97B9-4E67-B168-93D3C63D837D}"/>
    <cellStyle name="Comma 2 2 2 6 2 4 3" xfId="24101" xr:uid="{A5B6C0D5-00B2-4B7C-BF95-6EC26F6F567F}"/>
    <cellStyle name="Comma 2 2 2 6 2 4 3 2" xfId="56852" xr:uid="{A8DEE03B-C5F9-427F-ABAC-421FCE3F8BF9}"/>
    <cellStyle name="Comma 2 2 2 6 2 4 4" xfId="41441" xr:uid="{B09F7D67-CC1C-413D-B5E3-DAEE1ECBDFAC}"/>
    <cellStyle name="Comma 2 2 2 6 2 4 5" xfId="31805" xr:uid="{81F5810E-A419-4610-85EB-0F77B6B5515F}"/>
    <cellStyle name="Comma 2 2 2 6 2 5" xfId="10615" xr:uid="{EB110175-B87C-4868-9EED-04DAF7026BC5}"/>
    <cellStyle name="Comma 2 2 2 6 2 5 2" xfId="18320" xr:uid="{6AABBF40-EB85-41A5-B695-0DCACDBE0CB6}"/>
    <cellStyle name="Comma 2 2 2 6 2 5 2 2" xfId="51072" xr:uid="{86DFDD67-CA67-4502-B976-78ED846D6EA9}"/>
    <cellStyle name="Comma 2 2 2 6 2 5 3" xfId="26027" xr:uid="{0D5A37F2-90D0-4D56-BE89-D4ACB4F7EE0C}"/>
    <cellStyle name="Comma 2 2 2 6 2 5 3 2" xfId="58778" xr:uid="{8C4D46A8-3301-4CA3-9136-5800F0040FE6}"/>
    <cellStyle name="Comma 2 2 2 6 2 5 4" xfId="43367" xr:uid="{D2703B74-A6BA-4F15-99AF-6D3B0954B047}"/>
    <cellStyle name="Comma 2 2 2 6 2 5 5" xfId="33731" xr:uid="{043BAE53-7301-4BA3-BB5D-76E997E54D3F}"/>
    <cellStyle name="Comma 2 2 2 6 2 6" xfId="4833" xr:uid="{FFACC375-0AC7-466D-99B0-774C9874AEA3}"/>
    <cellStyle name="Comma 2 2 2 6 2 6 2" xfId="37585" xr:uid="{7CFFC46C-D000-4754-9BEF-3058997B0FB3}"/>
    <cellStyle name="Comma 2 2 2 6 2 7" xfId="12545" xr:uid="{84355897-535D-41C9-A78B-59B507CBA87B}"/>
    <cellStyle name="Comma 2 2 2 6 2 7 2" xfId="45297" xr:uid="{8341C585-23C3-404D-B873-78E64804B1C4}"/>
    <cellStyle name="Comma 2 2 2 6 2 8" xfId="20253" xr:uid="{CB33D1D6-F80E-4C26-A378-F9D75F1FF153}"/>
    <cellStyle name="Comma 2 2 2 6 2 8 2" xfId="53004" xr:uid="{7BD301D8-C7B6-4FE1-A9AB-BB5CC1081A45}"/>
    <cellStyle name="Comma 2 2 2 6 2 9" xfId="35659" xr:uid="{754C7555-5496-4ACF-BD5D-AE26ECDCBD6E}"/>
    <cellStyle name="Comma 2 2 2 6 3" xfId="3256" xr:uid="{717AD664-2046-476D-9801-5F00C943F729}"/>
    <cellStyle name="Comma 2 2 2 6 3 10" xfId="28316" xr:uid="{54BA0A49-6788-4C81-9280-81C00356DD36}"/>
    <cellStyle name="Comma 2 2 2 6 3 2" xfId="3992" xr:uid="{7C710862-AA1C-4D77-8BDA-9510E78D3B91}"/>
    <cellStyle name="Comma 2 2 2 6 3 2 2" xfId="7855" xr:uid="{1B577343-8D2A-4744-8FE6-EC1698854D51}"/>
    <cellStyle name="Comma 2 2 2 6 3 2 2 2" xfId="15560" xr:uid="{EC098E1F-0157-4C89-A7D4-B9C540F79E30}"/>
    <cellStyle name="Comma 2 2 2 6 3 2 2 2 2" xfId="48312" xr:uid="{ABC46EBE-3373-4E44-90F1-934320EAC1A7}"/>
    <cellStyle name="Comma 2 2 2 6 3 2 2 3" xfId="23267" xr:uid="{3A6EFCDF-C140-4B5D-B186-AE6B81803FD8}"/>
    <cellStyle name="Comma 2 2 2 6 3 2 2 3 2" xfId="56018" xr:uid="{103F47D8-D4D2-4014-990D-A2BC3DF99024}"/>
    <cellStyle name="Comma 2 2 2 6 3 2 2 4" xfId="40607" xr:uid="{77EF94C6-E979-42C1-BAD7-5098D697E7A5}"/>
    <cellStyle name="Comma 2 2 2 6 3 2 2 5" xfId="30971" xr:uid="{C6A053B7-858A-4F6F-B0F1-DA2C17B09CA6}"/>
    <cellStyle name="Comma 2 2 2 6 3 2 3" xfId="9780" xr:uid="{7253A7FE-8B1A-42A5-8DB8-1B540532C2D3}"/>
    <cellStyle name="Comma 2 2 2 6 3 2 3 2" xfId="17485" xr:uid="{E5030DBF-E143-43DC-8390-26F9F2F2CDA5}"/>
    <cellStyle name="Comma 2 2 2 6 3 2 3 2 2" xfId="50237" xr:uid="{3CE1BBB1-E415-4F70-AE1A-36CDAB904ABD}"/>
    <cellStyle name="Comma 2 2 2 6 3 2 3 3" xfId="25192" xr:uid="{7B36916D-CAD7-4303-AB68-7441D04137F6}"/>
    <cellStyle name="Comma 2 2 2 6 3 2 3 3 2" xfId="57943" xr:uid="{C93FAB36-BB2E-4CC7-9E34-16EACAB7476B}"/>
    <cellStyle name="Comma 2 2 2 6 3 2 3 4" xfId="42532" xr:uid="{C6C3AB55-DCA1-4C39-9A02-7C5859FE3D62}"/>
    <cellStyle name="Comma 2 2 2 6 3 2 3 5" xfId="32896" xr:uid="{8F5DD7F2-F556-4494-AC14-CB981F67E01B}"/>
    <cellStyle name="Comma 2 2 2 6 3 2 4" xfId="11707" xr:uid="{A7FE2A8C-B1A4-4AA0-A4CE-2B1BA81151B4}"/>
    <cellStyle name="Comma 2 2 2 6 3 2 4 2" xfId="19412" xr:uid="{EE9F3981-FE6D-4946-AF73-A727BD873592}"/>
    <cellStyle name="Comma 2 2 2 6 3 2 4 2 2" xfId="52164" xr:uid="{7A0F74A7-A157-4D3E-9AD1-D35384C8A9D6}"/>
    <cellStyle name="Comma 2 2 2 6 3 2 4 3" xfId="27119" xr:uid="{F4031665-9A09-4F8C-A54F-AD74B5550287}"/>
    <cellStyle name="Comma 2 2 2 6 3 2 4 3 2" xfId="59870" xr:uid="{55EF4465-1357-4E79-B40B-720F146A8827}"/>
    <cellStyle name="Comma 2 2 2 6 3 2 4 4" xfId="44459" xr:uid="{29147FD4-F3B0-45A6-BB2A-A5A12AF38840}"/>
    <cellStyle name="Comma 2 2 2 6 3 2 4 5" xfId="34823" xr:uid="{3FB25158-E287-47DB-96AB-0522DB37931B}"/>
    <cellStyle name="Comma 2 2 2 6 3 2 5" xfId="5924" xr:uid="{79F709B1-A0CB-4AA9-8E93-CD7CE98DFFB9}"/>
    <cellStyle name="Comma 2 2 2 6 3 2 5 2" xfId="38676" xr:uid="{D3A81C1B-AB06-4A37-83ED-75445E5748F1}"/>
    <cellStyle name="Comma 2 2 2 6 3 2 6" xfId="13636" xr:uid="{1F10B73B-4B3F-48AE-A35A-C2CCD48BF66C}"/>
    <cellStyle name="Comma 2 2 2 6 3 2 6 2" xfId="46388" xr:uid="{DE25C1CB-69A8-495D-8D0C-CCF2D44C8494}"/>
    <cellStyle name="Comma 2 2 2 6 3 2 7" xfId="21343" xr:uid="{D1BB0A23-AD8F-406C-9A9B-DCCDF178FFCF}"/>
    <cellStyle name="Comma 2 2 2 6 3 2 7 2" xfId="54094" xr:uid="{F77CDC25-EB5D-4565-9196-617D0DD66A41}"/>
    <cellStyle name="Comma 2 2 2 6 3 2 8" xfId="36749" xr:uid="{B51D7B09-8740-4E3F-A5B2-464B58C24604}"/>
    <cellStyle name="Comma 2 2 2 6 3 2 9" xfId="29047" xr:uid="{67C9366F-9D96-4111-BCCF-745CB8C4B10A}"/>
    <cellStyle name="Comma 2 2 2 6 3 3" xfId="7124" xr:uid="{C0E1F03E-B377-43D4-A855-83F7CE7E98FE}"/>
    <cellStyle name="Comma 2 2 2 6 3 3 2" xfId="14829" xr:uid="{8EE003C6-F160-462F-9975-681B58A4FEE8}"/>
    <cellStyle name="Comma 2 2 2 6 3 3 2 2" xfId="47581" xr:uid="{5EFB5FAA-98CB-4578-8F62-3C1C0CCA43C0}"/>
    <cellStyle name="Comma 2 2 2 6 3 3 3" xfId="22536" xr:uid="{6308227F-5CB4-47BE-9589-B7BBED1A8E19}"/>
    <cellStyle name="Comma 2 2 2 6 3 3 3 2" xfId="55287" xr:uid="{EE09F4B6-1E3E-4EE4-8158-DFE2BDE5A476}"/>
    <cellStyle name="Comma 2 2 2 6 3 3 4" xfId="39876" xr:uid="{AADC34A2-2B6C-4FCD-A0D0-DC8E7352D40B}"/>
    <cellStyle name="Comma 2 2 2 6 3 3 5" xfId="30240" xr:uid="{86E71C8E-6F4E-4314-8372-3C41D254332F}"/>
    <cellStyle name="Comma 2 2 2 6 3 4" xfId="9049" xr:uid="{BF189A6D-3890-41FF-8F60-C88E71A5D213}"/>
    <cellStyle name="Comma 2 2 2 6 3 4 2" xfId="16754" xr:uid="{8DCB2ED3-B887-4F99-A4EA-34DAC9306D94}"/>
    <cellStyle name="Comma 2 2 2 6 3 4 2 2" xfId="49506" xr:uid="{1F9A40B6-5D0E-490E-B39F-E7D060FFB2A8}"/>
    <cellStyle name="Comma 2 2 2 6 3 4 3" xfId="24461" xr:uid="{19CA2F9C-B7E1-4476-9769-ED9E61CC782D}"/>
    <cellStyle name="Comma 2 2 2 6 3 4 3 2" xfId="57212" xr:uid="{F0E44AEA-54D1-456D-85B7-03EC1D22A255}"/>
    <cellStyle name="Comma 2 2 2 6 3 4 4" xfId="41801" xr:uid="{7153D80A-4E78-400E-9D9E-1E8C531342DB}"/>
    <cellStyle name="Comma 2 2 2 6 3 4 5" xfId="32165" xr:uid="{F5D05BBA-EA9A-4D02-A1A2-6E6FB280E1BD}"/>
    <cellStyle name="Comma 2 2 2 6 3 5" xfId="10976" xr:uid="{A3110417-C39A-40B3-9CDA-F6A99336A085}"/>
    <cellStyle name="Comma 2 2 2 6 3 5 2" xfId="18681" xr:uid="{DEF85A23-5095-4766-B6FB-3C5D6793D668}"/>
    <cellStyle name="Comma 2 2 2 6 3 5 2 2" xfId="51433" xr:uid="{031C935F-B8F1-4029-9BEF-E2B782D4BE95}"/>
    <cellStyle name="Comma 2 2 2 6 3 5 3" xfId="26388" xr:uid="{9C470A07-533F-41C1-BC15-05A036B4FB7D}"/>
    <cellStyle name="Comma 2 2 2 6 3 5 3 2" xfId="59139" xr:uid="{9FC7D74A-76AB-44CA-B908-2E76052BE6FB}"/>
    <cellStyle name="Comma 2 2 2 6 3 5 4" xfId="43728" xr:uid="{49124032-E1AA-443D-AEC9-0BBF2D31DBF6}"/>
    <cellStyle name="Comma 2 2 2 6 3 5 5" xfId="34092" xr:uid="{B1D77968-834F-471F-8F5E-4C0B1B3C7BC1}"/>
    <cellStyle name="Comma 2 2 2 6 3 6" xfId="5193" xr:uid="{5504DE66-6BE3-487C-8F97-479B8387D6C6}"/>
    <cellStyle name="Comma 2 2 2 6 3 6 2" xfId="37945" xr:uid="{E0F457A3-5209-4F1D-A431-3969126E5EFF}"/>
    <cellStyle name="Comma 2 2 2 6 3 7" xfId="12905" xr:uid="{15A4E6B4-B8AD-4A6F-90B8-5EA36578BC92}"/>
    <cellStyle name="Comma 2 2 2 6 3 7 2" xfId="45657" xr:uid="{B67D7604-9349-4A99-9818-1343B3C1019F}"/>
    <cellStyle name="Comma 2 2 2 6 3 8" xfId="20612" xr:uid="{880E6365-2D69-4CAD-8E59-74E8F5BE9667}"/>
    <cellStyle name="Comma 2 2 2 6 3 8 2" xfId="53363" xr:uid="{E4448CDF-34FA-4EE9-84F7-E9F76E33A499}"/>
    <cellStyle name="Comma 2 2 2 6 3 9" xfId="36018" xr:uid="{C61C0441-B542-4264-A781-0E3B70753C5D}"/>
    <cellStyle name="Comma 2 2 2 6 4" xfId="3610" xr:uid="{97BE4A2F-9B78-4FFF-BBA0-CB3EC6F5EA8C}"/>
    <cellStyle name="Comma 2 2 2 6 4 2" xfId="7478" xr:uid="{D353723E-7B48-40F4-967A-6EC25E6170F2}"/>
    <cellStyle name="Comma 2 2 2 6 4 2 2" xfId="15183" xr:uid="{F91C18A1-F1F7-4F81-B67D-50B0BEF7CF7A}"/>
    <cellStyle name="Comma 2 2 2 6 4 2 2 2" xfId="47935" xr:uid="{ED52E48D-35D8-43E6-9BA8-60C18DC2929B}"/>
    <cellStyle name="Comma 2 2 2 6 4 2 3" xfId="22890" xr:uid="{CEA46731-CBE1-4872-84A8-A638F8EC968E}"/>
    <cellStyle name="Comma 2 2 2 6 4 2 3 2" xfId="55641" xr:uid="{B45EA13F-2EC5-486C-BA2C-27662DE60458}"/>
    <cellStyle name="Comma 2 2 2 6 4 2 4" xfId="40230" xr:uid="{61F7F5A6-F41F-45B3-9F7E-C1B370223091}"/>
    <cellStyle name="Comma 2 2 2 6 4 2 5" xfId="30594" xr:uid="{B96CA774-E242-4F5D-B497-89539987D628}"/>
    <cellStyle name="Comma 2 2 2 6 4 3" xfId="9403" xr:uid="{2CA50EE8-5D09-45CF-9A4C-31CC432F33EA}"/>
    <cellStyle name="Comma 2 2 2 6 4 3 2" xfId="17108" xr:uid="{4F80F844-1109-4507-9971-28F7797ED96D}"/>
    <cellStyle name="Comma 2 2 2 6 4 3 2 2" xfId="49860" xr:uid="{A0564CB7-0B8E-4473-8725-8FCF4AB51C52}"/>
    <cellStyle name="Comma 2 2 2 6 4 3 3" xfId="24815" xr:uid="{75DD406A-BA95-4D49-91C4-1368BF11C430}"/>
    <cellStyle name="Comma 2 2 2 6 4 3 3 2" xfId="57566" xr:uid="{FB5A739E-890F-4D1D-9F8A-F1BBCD9909E2}"/>
    <cellStyle name="Comma 2 2 2 6 4 3 4" xfId="42155" xr:uid="{D7A52FEF-7506-4EB7-AD2A-BE9CB71C17F4}"/>
    <cellStyle name="Comma 2 2 2 6 4 3 5" xfId="32519" xr:uid="{680A908D-1B41-44AD-8DEA-50BED56F2833}"/>
    <cellStyle name="Comma 2 2 2 6 4 4" xfId="11330" xr:uid="{7A496297-B536-41E7-99C3-92EE137FFAFD}"/>
    <cellStyle name="Comma 2 2 2 6 4 4 2" xfId="19035" xr:uid="{25796921-3E5D-4388-AEF5-3347A856BE4A}"/>
    <cellStyle name="Comma 2 2 2 6 4 4 2 2" xfId="51787" xr:uid="{4237669D-0104-47A2-ACB9-893564673E13}"/>
    <cellStyle name="Comma 2 2 2 6 4 4 3" xfId="26742" xr:uid="{F6263B89-084E-43C6-8D58-0ABCDB725CEC}"/>
    <cellStyle name="Comma 2 2 2 6 4 4 3 2" xfId="59493" xr:uid="{17954623-031F-42B1-9A4A-52FF39FAB5F2}"/>
    <cellStyle name="Comma 2 2 2 6 4 4 4" xfId="44082" xr:uid="{1DEDF031-5224-4174-82E4-A33774E28DF1}"/>
    <cellStyle name="Comma 2 2 2 6 4 4 5" xfId="34446" xr:uid="{400C0C3F-0EE1-4BFF-BE4E-BB8F9B4C3468}"/>
    <cellStyle name="Comma 2 2 2 6 4 5" xfId="5547" xr:uid="{F13B0B66-D6A7-43FE-BE63-EA4172AC878C}"/>
    <cellStyle name="Comma 2 2 2 6 4 5 2" xfId="38299" xr:uid="{02539E2A-66A2-46DD-B52F-9F22ED543BA1}"/>
    <cellStyle name="Comma 2 2 2 6 4 6" xfId="13259" xr:uid="{652892C0-90E0-4B4A-BB39-744018F855A7}"/>
    <cellStyle name="Comma 2 2 2 6 4 6 2" xfId="46011" xr:uid="{FDEA4BDE-BB87-4D9E-B91F-F94CC91DEC22}"/>
    <cellStyle name="Comma 2 2 2 6 4 7" xfId="20966" xr:uid="{A190E253-E788-4B82-A79B-B469C1311E23}"/>
    <cellStyle name="Comma 2 2 2 6 4 7 2" xfId="53717" xr:uid="{7E2DBE5B-3FA8-4716-A8AB-3F9A99F850CC}"/>
    <cellStyle name="Comma 2 2 2 6 4 8" xfId="36372" xr:uid="{3748E795-84A7-49D1-B4CE-5F18A613D7D2}"/>
    <cellStyle name="Comma 2 2 2 6 4 9" xfId="28670" xr:uid="{188CEE09-D72C-4CC9-93F7-8969CEE6CF3D}"/>
    <cellStyle name="Comma 2 2 2 6 5" xfId="6609" xr:uid="{D7D833D3-E469-4882-86D1-F9A0E854F316}"/>
    <cellStyle name="Comma 2 2 2 6 5 2" xfId="14317" xr:uid="{AEA8808B-1E32-4EF3-B911-0EB4001F1E6D}"/>
    <cellStyle name="Comma 2 2 2 6 5 2 2" xfId="47069" xr:uid="{CBAFF0F5-227F-4B9A-A0B5-97B2044AE2AF}"/>
    <cellStyle name="Comma 2 2 2 6 5 3" xfId="22024" xr:uid="{B2CEC89E-2008-479E-B77D-C2CA9DEE326B}"/>
    <cellStyle name="Comma 2 2 2 6 5 3 2" xfId="54775" xr:uid="{CCAF3543-A847-4670-931E-F09CD7AA6099}"/>
    <cellStyle name="Comma 2 2 2 6 5 4" xfId="39361" xr:uid="{D3F48FE7-7CA8-494C-B660-419CA64CC0F8}"/>
    <cellStyle name="Comma 2 2 2 6 5 5" xfId="29728" xr:uid="{11FD1D7D-686C-4A48-B133-684049ECBAF7}"/>
    <cellStyle name="Comma 2 2 2 6 6" xfId="8536" xr:uid="{0C97A2F9-70F5-49FD-9772-EE088EC48142}"/>
    <cellStyle name="Comma 2 2 2 6 6 2" xfId="16241" xr:uid="{750B076B-AD2D-47BA-BEFB-5DD2641F759C}"/>
    <cellStyle name="Comma 2 2 2 6 6 2 2" xfId="48993" xr:uid="{9458BDD4-9437-4A48-8496-F453E355ED90}"/>
    <cellStyle name="Comma 2 2 2 6 6 3" xfId="23948" xr:uid="{4F21F0D0-4D7C-43D2-BA4B-E1E639E2CAE1}"/>
    <cellStyle name="Comma 2 2 2 6 6 3 2" xfId="56699" xr:uid="{A79479CF-6CF6-4F46-9002-D43EA060B5C1}"/>
    <cellStyle name="Comma 2 2 2 6 6 4" xfId="41288" xr:uid="{59DA8E68-954F-49E9-83A1-6848B6C3B6C6}"/>
    <cellStyle name="Comma 2 2 2 6 6 5" xfId="31652" xr:uid="{D6D3FFAB-402A-4899-9140-EAB7E9C97182}"/>
    <cellStyle name="Comma 2 2 2 6 7" xfId="10462" xr:uid="{777AA72A-545E-41D7-9DAD-0C4BA95EE954}"/>
    <cellStyle name="Comma 2 2 2 6 7 2" xfId="18167" xr:uid="{F7A12E6D-181C-48A6-BE2B-27781923DDDC}"/>
    <cellStyle name="Comma 2 2 2 6 7 2 2" xfId="50919" xr:uid="{9DB6342A-8DBD-4693-805E-22991BD4CEF8}"/>
    <cellStyle name="Comma 2 2 2 6 7 3" xfId="25874" xr:uid="{F7C9C1CC-B8E8-4D4C-8100-649CD7E7ABC7}"/>
    <cellStyle name="Comma 2 2 2 6 7 3 2" xfId="58625" xr:uid="{35A751DB-C694-4FD7-BA9D-E859D6DAC520}"/>
    <cellStyle name="Comma 2 2 2 6 7 4" xfId="43214" xr:uid="{7AE48997-CC82-4096-A953-5724588AFC92}"/>
    <cellStyle name="Comma 2 2 2 6 7 5" xfId="33578" xr:uid="{B3F4FB33-F963-4E40-AF75-0D9EAE8EC593}"/>
    <cellStyle name="Comma 2 2 2 6 8" xfId="4680" xr:uid="{AA3D87F9-C61D-45F8-83AB-20882293BD7A}"/>
    <cellStyle name="Comma 2 2 2 6 8 2" xfId="37432" xr:uid="{A1BC1E71-E217-408B-912C-629C2868CA88}"/>
    <cellStyle name="Comma 2 2 2 6 9" xfId="12392" xr:uid="{6CBDCAAA-BBD7-4C98-A274-C40B8547C8E7}"/>
    <cellStyle name="Comma 2 2 2 6 9 2" xfId="45144" xr:uid="{33471911-AD10-4D53-8F46-703FB86CA1C2}"/>
    <cellStyle name="Comma 2 2 2 7" xfId="2089" xr:uid="{DFB1E895-F49F-434D-95FE-74662693E9DF}"/>
    <cellStyle name="Comma 2 2 2 7 10" xfId="27920" xr:uid="{7A8DEC82-BB84-4135-A92A-0672B4CD913A}"/>
    <cellStyle name="Comma 2 2 2 7 11" xfId="2800" xr:uid="{EC65168D-4CBE-4F99-916E-9AD872408A3B}"/>
    <cellStyle name="Comma 2 2 2 7 12" xfId="61086" xr:uid="{EF7C4BB7-894C-444E-B1F0-8295223C5EFC}"/>
    <cellStyle name="Comma 2 2 2 7 2" xfId="4062" xr:uid="{F2A328EA-17E8-404A-B019-35BDEC242A67}"/>
    <cellStyle name="Comma 2 2 2 7 2 2" xfId="7925" xr:uid="{D7681CC6-7C62-48F1-8A49-B03D8D147310}"/>
    <cellStyle name="Comma 2 2 2 7 2 2 2" xfId="15630" xr:uid="{D21058DA-7F0A-4F1F-AC1B-F7D3188128A0}"/>
    <cellStyle name="Comma 2 2 2 7 2 2 2 2" xfId="48382" xr:uid="{56417BDF-8F7F-4BBF-85E3-CC65A98ED23E}"/>
    <cellStyle name="Comma 2 2 2 7 2 2 3" xfId="23337" xr:uid="{89082438-6CB4-4F45-AC78-8EA49E62259F}"/>
    <cellStyle name="Comma 2 2 2 7 2 2 3 2" xfId="56088" xr:uid="{7F8F0FB5-CC65-4727-B72D-2A4FF70D6245}"/>
    <cellStyle name="Comma 2 2 2 7 2 2 4" xfId="40677" xr:uid="{0B4246EF-E8DB-4EE4-BB8C-02DE8FBFF161}"/>
    <cellStyle name="Comma 2 2 2 7 2 2 5" xfId="31041" xr:uid="{B3DCA64D-FE26-4016-8D6F-3E9418D3F2E4}"/>
    <cellStyle name="Comma 2 2 2 7 2 3" xfId="9850" xr:uid="{3600D405-A661-4266-B5DE-1EFB63FC3F1A}"/>
    <cellStyle name="Comma 2 2 2 7 2 3 2" xfId="17555" xr:uid="{F0F8BB43-3038-47B4-A237-FC14CF10C9EF}"/>
    <cellStyle name="Comma 2 2 2 7 2 3 2 2" xfId="50307" xr:uid="{FBE2B6B1-F6A2-4FE6-834F-1F6AABA7EE8C}"/>
    <cellStyle name="Comma 2 2 2 7 2 3 3" xfId="25262" xr:uid="{A46E6739-BB10-426F-9B00-134614675081}"/>
    <cellStyle name="Comma 2 2 2 7 2 3 3 2" xfId="58013" xr:uid="{6F62E6CA-3448-4FEA-B814-E0008143C712}"/>
    <cellStyle name="Comma 2 2 2 7 2 3 4" xfId="42602" xr:uid="{EB4B1A06-8E13-4A84-AD08-09EA7233F545}"/>
    <cellStyle name="Comma 2 2 2 7 2 3 5" xfId="32966" xr:uid="{9C45F368-DDC0-4DC6-81F4-61FBF4E32526}"/>
    <cellStyle name="Comma 2 2 2 7 2 4" xfId="11777" xr:uid="{E09BE816-4357-43BD-A1C6-EAB509A222D6}"/>
    <cellStyle name="Comma 2 2 2 7 2 4 2" xfId="19482" xr:uid="{81904830-B234-41AD-BFA5-377507DF113F}"/>
    <cellStyle name="Comma 2 2 2 7 2 4 2 2" xfId="52234" xr:uid="{E8F8E899-3804-4939-BB2D-4B72A7CBC99E}"/>
    <cellStyle name="Comma 2 2 2 7 2 4 3" xfId="27189" xr:uid="{2956BF26-DDD6-4192-8F29-BE6784AAF9C7}"/>
    <cellStyle name="Comma 2 2 2 7 2 4 3 2" xfId="59940" xr:uid="{46E73EF4-4AC4-40B9-B0AB-AE1A621EED62}"/>
    <cellStyle name="Comma 2 2 2 7 2 4 4" xfId="44529" xr:uid="{1220ADFA-D77C-4D5E-A98B-AB2C0D8D6644}"/>
    <cellStyle name="Comma 2 2 2 7 2 4 5" xfId="34893" xr:uid="{31532E82-A4E5-4C24-8D1C-247F4E1A0329}"/>
    <cellStyle name="Comma 2 2 2 7 2 5" xfId="5994" xr:uid="{5760F333-A3CB-4195-86D7-F7B742C720AE}"/>
    <cellStyle name="Comma 2 2 2 7 2 5 2" xfId="38746" xr:uid="{B3FCE9B8-89E8-49D6-BA98-FB6DFCB2B335}"/>
    <cellStyle name="Comma 2 2 2 7 2 6" xfId="13706" xr:uid="{5538FF6D-5A1E-4210-B205-88FE142DECBA}"/>
    <cellStyle name="Comma 2 2 2 7 2 6 2" xfId="46458" xr:uid="{1B7CF806-EB97-4CB5-B80B-93DEFC689B36}"/>
    <cellStyle name="Comma 2 2 2 7 2 7" xfId="21413" xr:uid="{7E581FE1-4E80-4977-86E3-ED9A98F205CF}"/>
    <cellStyle name="Comma 2 2 2 7 2 7 2" xfId="54164" xr:uid="{989D7AD8-D988-4A5C-84C4-55119240F34F}"/>
    <cellStyle name="Comma 2 2 2 7 2 8" xfId="36819" xr:uid="{4CF7E7B9-398A-4BB4-85D0-27119E6B0D88}"/>
    <cellStyle name="Comma 2 2 2 7 2 9" xfId="29117" xr:uid="{9581C36C-0D01-49FA-8C02-38A7B94589DC}"/>
    <cellStyle name="Comma 2 2 2 7 3" xfId="6725" xr:uid="{4DF82207-7BAB-4F5E-8890-5E23D5B1F243}"/>
    <cellStyle name="Comma 2 2 2 7 3 2" xfId="14433" xr:uid="{B7D70E03-2690-45FC-BCEA-A3A1284F8F86}"/>
    <cellStyle name="Comma 2 2 2 7 3 2 2" xfId="47185" xr:uid="{34FB3493-A31C-4026-82AD-509A1AA34E55}"/>
    <cellStyle name="Comma 2 2 2 7 3 3" xfId="22140" xr:uid="{6EC8A893-926A-464C-A962-8A46E0495CE9}"/>
    <cellStyle name="Comma 2 2 2 7 3 3 2" xfId="54891" xr:uid="{83180BBC-328C-44DA-A7BC-E85807C1951C}"/>
    <cellStyle name="Comma 2 2 2 7 3 4" xfId="39477" xr:uid="{0F3F89E4-3433-44F8-B578-B85D8EC82668}"/>
    <cellStyle name="Comma 2 2 2 7 3 5" xfId="29844" xr:uid="{85A0075E-5508-456A-8851-D56829C7B574}"/>
    <cellStyle name="Comma 2 2 2 7 4" xfId="8652" xr:uid="{83A08E15-FF0B-4579-8BF1-4078C4621B32}"/>
    <cellStyle name="Comma 2 2 2 7 4 2" xfId="16357" xr:uid="{0F476256-50D0-4734-9E0D-406B971D4609}"/>
    <cellStyle name="Comma 2 2 2 7 4 2 2" xfId="49109" xr:uid="{763523EA-8BF7-40B7-89CD-E7E093ECAA18}"/>
    <cellStyle name="Comma 2 2 2 7 4 3" xfId="24064" xr:uid="{95BC727A-5102-4074-8135-4400C37752DE}"/>
    <cellStyle name="Comma 2 2 2 7 4 3 2" xfId="56815" xr:uid="{BA5460C6-E1A9-4D3D-8591-7496E2C532DC}"/>
    <cellStyle name="Comma 2 2 2 7 4 4" xfId="41404" xr:uid="{F5EF5B29-EB4E-4A26-AC4E-8520847FB6BE}"/>
    <cellStyle name="Comma 2 2 2 7 4 5" xfId="31768" xr:uid="{C56B31EE-0058-41AC-8623-B13DBE9728EF}"/>
    <cellStyle name="Comma 2 2 2 7 5" xfId="10578" xr:uid="{D5343A91-F38C-439A-98A5-F0F5E8E6E27A}"/>
    <cellStyle name="Comma 2 2 2 7 5 2" xfId="18283" xr:uid="{A1EFCC5F-6C1F-49BE-9964-384BF1857A7A}"/>
    <cellStyle name="Comma 2 2 2 7 5 2 2" xfId="51035" xr:uid="{BD7A3CB8-C1D9-40EC-9DB4-287B957293F8}"/>
    <cellStyle name="Comma 2 2 2 7 5 3" xfId="25990" xr:uid="{B7FFE101-76D3-4B72-8B4E-13ECD1473DE1}"/>
    <cellStyle name="Comma 2 2 2 7 5 3 2" xfId="58741" xr:uid="{C8697170-96F2-4F79-A2AC-452722173ADF}"/>
    <cellStyle name="Comma 2 2 2 7 5 4" xfId="43330" xr:uid="{958EE6DA-CF1A-4EDB-9CE3-8E77948C5616}"/>
    <cellStyle name="Comma 2 2 2 7 5 5" xfId="33694" xr:uid="{6574AAC9-35EB-47B8-A191-ED9E03AE8274}"/>
    <cellStyle name="Comma 2 2 2 7 6" xfId="4796" xr:uid="{703A142C-D018-4A38-8166-2DE480ADD2E0}"/>
    <cellStyle name="Comma 2 2 2 7 6 2" xfId="37548" xr:uid="{E09A25BB-2D7E-4859-B743-3719C315B19E}"/>
    <cellStyle name="Comma 2 2 2 7 7" xfId="12508" xr:uid="{CE20D9C8-DF3A-4FD5-BD43-8660636B23EE}"/>
    <cellStyle name="Comma 2 2 2 7 7 2" xfId="45260" xr:uid="{F05C7FE2-308A-4D01-9580-94031646741A}"/>
    <cellStyle name="Comma 2 2 2 7 8" xfId="20216" xr:uid="{ED036D60-0D20-446C-8D67-2E7B34CFAD03}"/>
    <cellStyle name="Comma 2 2 2 7 8 2" xfId="52967" xr:uid="{765C6D6D-4BB9-4E04-99DA-699F4FD70703}"/>
    <cellStyle name="Comma 2 2 2 7 9" xfId="35622" xr:uid="{A8D60DAB-B1DE-47F9-BFED-8DC60D108310}"/>
    <cellStyle name="Comma 2 2 2 8" xfId="2468" xr:uid="{08CB5038-0DEF-4672-99B7-73FA93F45107}"/>
    <cellStyle name="Comma 2 2 2 8 10" xfId="28279" xr:uid="{218B3E8F-BE19-45DD-8E73-C3E3C3607B0A}"/>
    <cellStyle name="Comma 2 2 2 8 11" xfId="3219" xr:uid="{8F0F1D7C-55D2-45C2-924F-A5ECFBC42644}"/>
    <cellStyle name="Comma 2 2 2 8 12" xfId="60888" xr:uid="{49C36D79-AF74-4BCF-9365-3A3627C31D39}"/>
    <cellStyle name="Comma 2 2 2 8 2" xfId="4423" xr:uid="{BF4DF8DF-F4B2-4C81-BCF6-C48E39CF9564}"/>
    <cellStyle name="Comma 2 2 2 8 2 2" xfId="8282" xr:uid="{1BF3A1C7-DFD0-485F-B733-77E96C515D9D}"/>
    <cellStyle name="Comma 2 2 2 8 2 2 2" xfId="15987" xr:uid="{212D32BF-F925-425A-961F-F2FC443E3B7F}"/>
    <cellStyle name="Comma 2 2 2 8 2 2 2 2" xfId="48739" xr:uid="{901086ED-5468-4EC1-BDB8-CED027889F12}"/>
    <cellStyle name="Comma 2 2 2 8 2 2 3" xfId="23694" xr:uid="{3C583FBA-39C0-4258-A15B-0E3E7FD88386}"/>
    <cellStyle name="Comma 2 2 2 8 2 2 3 2" xfId="56445" xr:uid="{0C3F664F-3C03-4362-9155-57430B739684}"/>
    <cellStyle name="Comma 2 2 2 8 2 2 4" xfId="41034" xr:uid="{E2893B2A-FBD6-44D1-B6B8-F70C003DEFE5}"/>
    <cellStyle name="Comma 2 2 2 8 2 2 5" xfId="31398" xr:uid="{48310890-B86C-4A21-96B9-F3A831F0D2BB}"/>
    <cellStyle name="Comma 2 2 2 8 2 3" xfId="10207" xr:uid="{3C1D9575-2640-4EAE-9D55-6225685EAE86}"/>
    <cellStyle name="Comma 2 2 2 8 2 3 2" xfId="17912" xr:uid="{CEC7FD5F-9D60-457C-95AB-9AF3714AD4BB}"/>
    <cellStyle name="Comma 2 2 2 8 2 3 2 2" xfId="50664" xr:uid="{790B6071-B191-430B-9511-D0185B6D074A}"/>
    <cellStyle name="Comma 2 2 2 8 2 3 3" xfId="25619" xr:uid="{2E273C3E-0F26-4106-A08F-0199D3C19DB9}"/>
    <cellStyle name="Comma 2 2 2 8 2 3 3 2" xfId="58370" xr:uid="{01EF5E46-FCBF-4F33-BB9C-9B57CC6E2CC3}"/>
    <cellStyle name="Comma 2 2 2 8 2 3 4" xfId="42959" xr:uid="{39E19442-C5F1-433D-B12E-E728161AD8A8}"/>
    <cellStyle name="Comma 2 2 2 8 2 3 5" xfId="33323" xr:uid="{F592BF23-405B-4885-945B-8F829262A63B}"/>
    <cellStyle name="Comma 2 2 2 8 2 4" xfId="12134" xr:uid="{F6ABD6F2-BCBF-4D2C-9A04-A612065AA6DC}"/>
    <cellStyle name="Comma 2 2 2 8 2 4 2" xfId="19839" xr:uid="{F23D07A9-182C-4A71-998F-244F2AF8D27E}"/>
    <cellStyle name="Comma 2 2 2 8 2 4 2 2" xfId="52591" xr:uid="{591442A4-DAF1-4497-8DDF-8A13D13AD6C3}"/>
    <cellStyle name="Comma 2 2 2 8 2 4 3" xfId="27546" xr:uid="{86F7B018-7370-4B88-9E09-2EFCDD732659}"/>
    <cellStyle name="Comma 2 2 2 8 2 4 3 2" xfId="60297" xr:uid="{C738D4D0-C718-4424-8467-600E0D98C0ED}"/>
    <cellStyle name="Comma 2 2 2 8 2 4 4" xfId="44886" xr:uid="{8DF1690D-BD39-48B5-8D09-E95891FECF6E}"/>
    <cellStyle name="Comma 2 2 2 8 2 4 5" xfId="35250" xr:uid="{B17C1869-F042-49BD-888B-F9477138445F}"/>
    <cellStyle name="Comma 2 2 2 8 2 5" xfId="6351" xr:uid="{1537B3E7-4BD3-4DB4-9F6D-C655F3E81981}"/>
    <cellStyle name="Comma 2 2 2 8 2 5 2" xfId="39103" xr:uid="{B6D5124B-C4F0-4260-8848-49810FF63519}"/>
    <cellStyle name="Comma 2 2 2 8 2 6" xfId="14063" xr:uid="{A3ED0657-13D3-421D-BBCE-632331933BF5}"/>
    <cellStyle name="Comma 2 2 2 8 2 6 2" xfId="46815" xr:uid="{7D2E57ED-CA74-4AC4-9472-818FC8CC3403}"/>
    <cellStyle name="Comma 2 2 2 8 2 7" xfId="21770" xr:uid="{C22ADB4C-3A4A-4E45-9569-0F65C8F3A522}"/>
    <cellStyle name="Comma 2 2 2 8 2 7 2" xfId="54521" xr:uid="{D4253AAF-3426-4BF4-8FC7-14744E1CC2D8}"/>
    <cellStyle name="Comma 2 2 2 8 2 8" xfId="37176" xr:uid="{61F57391-1502-4CFD-A649-40596E20943C}"/>
    <cellStyle name="Comma 2 2 2 8 2 9" xfId="29474" xr:uid="{F32092AF-6B0F-4387-9AEA-C959C5D28729}"/>
    <cellStyle name="Comma 2 2 2 8 3" xfId="7087" xr:uid="{0BA86232-9659-4ACE-A14B-0393CF09670A}"/>
    <cellStyle name="Comma 2 2 2 8 3 2" xfId="14792" xr:uid="{4A0FB06E-D57C-4ABF-A31E-9952948F261C}"/>
    <cellStyle name="Comma 2 2 2 8 3 2 2" xfId="47544" xr:uid="{33CFAB9B-EE83-4CEA-8F2D-6C3C18DAE533}"/>
    <cellStyle name="Comma 2 2 2 8 3 3" xfId="22499" xr:uid="{B9CEAE63-28D5-4DA5-BC7E-F93C08A0931B}"/>
    <cellStyle name="Comma 2 2 2 8 3 3 2" xfId="55250" xr:uid="{7B93A784-1CAF-4A58-A303-F7F9676BA78C}"/>
    <cellStyle name="Comma 2 2 2 8 3 4" xfId="39839" xr:uid="{F0E11BC3-2B37-4450-B8F2-07063F25F86F}"/>
    <cellStyle name="Comma 2 2 2 8 3 5" xfId="30203" xr:uid="{A287500C-7445-4BEE-BE69-E8B9E1BED779}"/>
    <cellStyle name="Comma 2 2 2 8 4" xfId="9012" xr:uid="{A9E54AD5-1CEF-45C9-8368-F4BD5BB17561}"/>
    <cellStyle name="Comma 2 2 2 8 4 2" xfId="16717" xr:uid="{C721EFE9-5DC4-4647-BDAC-918268225F8E}"/>
    <cellStyle name="Comma 2 2 2 8 4 2 2" xfId="49469" xr:uid="{09E20669-6079-47E7-ADC9-B0CA9A454025}"/>
    <cellStyle name="Comma 2 2 2 8 4 3" xfId="24424" xr:uid="{F5A170F8-0BCF-47E7-95F0-989697BAD9F5}"/>
    <cellStyle name="Comma 2 2 2 8 4 3 2" xfId="57175" xr:uid="{7A175F88-B724-4D6C-AAF2-51C1F1405A9A}"/>
    <cellStyle name="Comma 2 2 2 8 4 4" xfId="41764" xr:uid="{D030F7C7-731C-40EC-BE21-23905BDE8BF2}"/>
    <cellStyle name="Comma 2 2 2 8 4 5" xfId="32128" xr:uid="{02DADEA9-58BB-4ED5-9A07-237A0862FE73}"/>
    <cellStyle name="Comma 2 2 2 8 5" xfId="10939" xr:uid="{77B59FA7-C9B5-4E53-BAFE-D2671ECA66C6}"/>
    <cellStyle name="Comma 2 2 2 8 5 2" xfId="18644" xr:uid="{C558CF9F-1A70-4C45-A6FB-985A7A373D66}"/>
    <cellStyle name="Comma 2 2 2 8 5 2 2" xfId="51396" xr:uid="{6CE30063-7E88-4716-A4EC-FCB5FB4029A2}"/>
    <cellStyle name="Comma 2 2 2 8 5 3" xfId="26351" xr:uid="{1DC5A583-CF9E-4235-AB19-5C1CC354FDB7}"/>
    <cellStyle name="Comma 2 2 2 8 5 3 2" xfId="59102" xr:uid="{9205EE23-8B36-4B2B-A6DC-AD18B7BD11A3}"/>
    <cellStyle name="Comma 2 2 2 8 5 4" xfId="43691" xr:uid="{2D026138-8CB7-4969-AC18-54F009B52F89}"/>
    <cellStyle name="Comma 2 2 2 8 5 5" xfId="34055" xr:uid="{8EC469E9-C035-4A28-8542-8EA585F59A1D}"/>
    <cellStyle name="Comma 2 2 2 8 6" xfId="5156" xr:uid="{117F1ECD-DC32-42D8-A91E-E4E24018AD93}"/>
    <cellStyle name="Comma 2 2 2 8 6 2" xfId="37908" xr:uid="{B346DA79-7BFF-410D-BCEB-0C3159E35675}"/>
    <cellStyle name="Comma 2 2 2 8 7" xfId="12868" xr:uid="{2F54F4CA-D00B-4E9F-9BDD-1C55D4427011}"/>
    <cellStyle name="Comma 2 2 2 8 7 2" xfId="45620" xr:uid="{1D16DF3A-DEC3-4710-99D1-979BD20DD78A}"/>
    <cellStyle name="Comma 2 2 2 8 8" xfId="20575" xr:uid="{3DBD0FC6-889B-4677-9C5F-169AC49F5FA3}"/>
    <cellStyle name="Comma 2 2 2 8 8 2" xfId="53326" xr:uid="{523F95CC-747F-4515-A14D-B2A45D9E8181}"/>
    <cellStyle name="Comma 2 2 2 8 9" xfId="35981" xr:uid="{DE297F35-F090-4717-A4F1-77B97DB98B7D}"/>
    <cellStyle name="Comma 2 2 2 9" xfId="3572" xr:uid="{15487673-FCE4-44DE-ACB4-537A7E5FAB61}"/>
    <cellStyle name="Comma 2 2 2 9 10" xfId="61583" xr:uid="{FA7448D0-9136-452A-B7C5-68FA1AD012DE}"/>
    <cellStyle name="Comma 2 2 2 9 2" xfId="7440" xr:uid="{98839DEB-7D09-476D-A36B-752B64561951}"/>
    <cellStyle name="Comma 2 2 2 9 2 2" xfId="15145" xr:uid="{B10FFE90-D380-4591-91A3-2669BA1A5E1A}"/>
    <cellStyle name="Comma 2 2 2 9 2 2 2" xfId="47897" xr:uid="{22DF0DF4-5794-4E1C-9160-3707B17F3372}"/>
    <cellStyle name="Comma 2 2 2 9 2 3" xfId="22852" xr:uid="{D87A4698-E45F-413D-9DD8-180FCF95AB8B}"/>
    <cellStyle name="Comma 2 2 2 9 2 3 2" xfId="55603" xr:uid="{2128EDC0-4CF0-4374-BBEE-BC865469677A}"/>
    <cellStyle name="Comma 2 2 2 9 2 4" xfId="40192" xr:uid="{1D375F19-CFE8-4117-B7CB-714CFB9D6D01}"/>
    <cellStyle name="Comma 2 2 2 9 2 5" xfId="30556" xr:uid="{0E6E5453-69D0-42C9-BC49-B635B120C784}"/>
    <cellStyle name="Comma 2 2 2 9 3" xfId="9365" xr:uid="{72FE509B-A158-4E25-89C3-4380D5374A45}"/>
    <cellStyle name="Comma 2 2 2 9 3 2" xfId="17070" xr:uid="{32F43F30-4688-426C-B412-A0A8C213EE11}"/>
    <cellStyle name="Comma 2 2 2 9 3 2 2" xfId="49822" xr:uid="{56EA46B6-41B8-4ED4-B394-316A9E127230}"/>
    <cellStyle name="Comma 2 2 2 9 3 3" xfId="24777" xr:uid="{BC889212-C9B1-4F50-BC99-6EA680D1F6D7}"/>
    <cellStyle name="Comma 2 2 2 9 3 3 2" xfId="57528" xr:uid="{85F03A49-7CF0-4763-9826-2545E57A4BEC}"/>
    <cellStyle name="Comma 2 2 2 9 3 4" xfId="42117" xr:uid="{D0E02CFE-BB41-4536-9AC1-2AEA026B370F}"/>
    <cellStyle name="Comma 2 2 2 9 3 5" xfId="32481" xr:uid="{FA6FA183-B40B-46D6-A098-CDC99E332156}"/>
    <cellStyle name="Comma 2 2 2 9 4" xfId="11292" xr:uid="{FAA28705-2F2D-4C69-AFC6-C029B04BBFC9}"/>
    <cellStyle name="Comma 2 2 2 9 4 2" xfId="18997" xr:uid="{63FBFF82-8300-4264-874D-26107F30C22A}"/>
    <cellStyle name="Comma 2 2 2 9 4 2 2" xfId="51749" xr:uid="{2142D222-203F-4350-80B1-9DE710F55B73}"/>
    <cellStyle name="Comma 2 2 2 9 4 3" xfId="26704" xr:uid="{C3AE4868-9FD4-4C1E-9A6B-10BA617B75C0}"/>
    <cellStyle name="Comma 2 2 2 9 4 3 2" xfId="59455" xr:uid="{F969D057-FAC7-4EDB-BDDE-25FAFD48EF9E}"/>
    <cellStyle name="Comma 2 2 2 9 4 4" xfId="44044" xr:uid="{D19405A1-3561-4BDC-B5EB-8F0F059863D6}"/>
    <cellStyle name="Comma 2 2 2 9 4 5" xfId="34408" xr:uid="{255EBF3B-4504-4456-A789-5EB369CA1EBC}"/>
    <cellStyle name="Comma 2 2 2 9 5" xfId="5509" xr:uid="{1CFDE5EF-D82F-4D8F-ABF3-2A4D69CEBDB1}"/>
    <cellStyle name="Comma 2 2 2 9 5 2" xfId="38261" xr:uid="{C3F980AB-6207-4907-8169-7985E8C085C3}"/>
    <cellStyle name="Comma 2 2 2 9 6" xfId="13221" xr:uid="{4C460292-D386-4EF1-8C41-103318EA99E7}"/>
    <cellStyle name="Comma 2 2 2 9 6 2" xfId="45973" xr:uid="{5A96502E-5BA2-4B13-B3E0-71BD90F5F66B}"/>
    <cellStyle name="Comma 2 2 2 9 7" xfId="20928" xr:uid="{ED85F397-CD46-466F-8E30-6A3C0A6E7236}"/>
    <cellStyle name="Comma 2 2 2 9 7 2" xfId="53679" xr:uid="{EC3704F1-8AF3-4C53-9720-3AFAAC56B34D}"/>
    <cellStyle name="Comma 2 2 2 9 8" xfId="36334" xr:uid="{0C18E44C-A286-46C4-8F88-B55B61B41823}"/>
    <cellStyle name="Comma 2 2 2 9 9" xfId="28632" xr:uid="{893AA250-3A87-4717-8425-77837307E2DF}"/>
    <cellStyle name="Comma 2 2 3" xfId="64" xr:uid="{A812FB2F-AB9C-4A0F-A463-DD917F771A0A}"/>
    <cellStyle name="Comma 2 2 3 10" xfId="6495" xr:uid="{D6424192-00C0-4EA6-8DEB-3AA9A1D130D1}"/>
    <cellStyle name="Comma 2 2 3 10 2" xfId="14203" xr:uid="{284B0632-E184-4F77-AFEB-C593CB1BA2FF}"/>
    <cellStyle name="Comma 2 2 3 10 2 2" xfId="46955" xr:uid="{5135D8EF-AF15-40D6-94BB-C56007D64090}"/>
    <cellStyle name="Comma 2 2 3 10 3" xfId="21910" xr:uid="{F5EE720D-BAF9-4595-B414-730C7A148BB0}"/>
    <cellStyle name="Comma 2 2 3 10 3 2" xfId="54661" xr:uid="{4D7A1C86-6A84-4F77-A328-FC0173F2046C}"/>
    <cellStyle name="Comma 2 2 3 10 4" xfId="39247" xr:uid="{25DA8963-A8E4-48F8-BD5C-01A74725A0C8}"/>
    <cellStyle name="Comma 2 2 3 10 5" xfId="29614" xr:uid="{EADBA1CC-BB92-40EA-B7BE-294237300FDA}"/>
    <cellStyle name="Comma 2 2 3 11" xfId="8422" xr:uid="{9964FDF3-4E21-4E30-B69C-A1477B50C6FC}"/>
    <cellStyle name="Comma 2 2 3 11 2" xfId="16127" xr:uid="{ACB59E3B-A97E-4748-AC48-011096D5A8BE}"/>
    <cellStyle name="Comma 2 2 3 11 2 2" xfId="48879" xr:uid="{74D3C484-E133-4CD4-A091-05AFEAAC880A}"/>
    <cellStyle name="Comma 2 2 3 11 3" xfId="23834" xr:uid="{2E097723-5F6C-4E30-A6F8-91EE8F03EB04}"/>
    <cellStyle name="Comma 2 2 3 11 3 2" xfId="56585" xr:uid="{DA6C5398-8692-4617-859F-022F8560876C}"/>
    <cellStyle name="Comma 2 2 3 11 4" xfId="41174" xr:uid="{D8910E62-C6AB-4104-8AC2-DA205EE0CF10}"/>
    <cellStyle name="Comma 2 2 3 11 5" xfId="31538" xr:uid="{C425403E-D734-4C5B-BD1A-1655A5CAA1BA}"/>
    <cellStyle name="Comma 2 2 3 12" xfId="10347" xr:uid="{2380DDBB-AF6A-480A-9928-D6A429F0D571}"/>
    <cellStyle name="Comma 2 2 3 12 2" xfId="18052" xr:uid="{DCB792F8-24C4-4DE8-B264-20B42EAE964D}"/>
    <cellStyle name="Comma 2 2 3 12 2 2" xfId="50804" xr:uid="{35CDA965-CC61-40AC-8F9C-8DE7F0082BAC}"/>
    <cellStyle name="Comma 2 2 3 12 3" xfId="25759" xr:uid="{89206C56-3B17-4150-932C-AC00208E6484}"/>
    <cellStyle name="Comma 2 2 3 12 3 2" xfId="58510" xr:uid="{34B93985-C1F1-4162-B9D2-571D1688CDB8}"/>
    <cellStyle name="Comma 2 2 3 12 4" xfId="43099" xr:uid="{B9090253-CAC5-46F6-8A50-85B2701243D1}"/>
    <cellStyle name="Comma 2 2 3 12 5" xfId="33463" xr:uid="{4E61D5D7-39EB-46F3-95C9-65D56E20C164}"/>
    <cellStyle name="Comma 2 2 3 13" xfId="4566" xr:uid="{02B38CA2-E246-4D90-A241-46B4B6F432D5}"/>
    <cellStyle name="Comma 2 2 3 13 2" xfId="37318" xr:uid="{51F79D07-E1A7-441C-9B49-6D4B50F2830E}"/>
    <cellStyle name="Comma 2 2 3 14" xfId="12278" xr:uid="{86958FAE-565A-4939-A2FF-56C773C17D18}"/>
    <cellStyle name="Comma 2 2 3 14 2" xfId="45030" xr:uid="{7DE12786-A292-45A9-983B-F3A84B73557A}"/>
    <cellStyle name="Comma 2 2 3 15" xfId="19986" xr:uid="{23B7D4E2-2F69-4BF4-8E41-73D757FCB337}"/>
    <cellStyle name="Comma 2 2 3 15 2" xfId="52737" xr:uid="{7DF22E73-BC38-4347-9CD3-42282F464CA1}"/>
    <cellStyle name="Comma 2 2 3 16" xfId="35392" xr:uid="{FF60CAF6-9DEB-4361-A1E1-C8F1D73F4439}"/>
    <cellStyle name="Comma 2 2 3 17" xfId="27690" xr:uid="{E19CA2A9-413A-424A-A3F2-2CF80DBB724F}"/>
    <cellStyle name="Comma 2 2 3 18" xfId="2527" xr:uid="{94DE012E-167A-4B52-8149-22D5FC93A4A6}"/>
    <cellStyle name="Comma 2 2 3 19" xfId="60440" xr:uid="{43227953-CA51-4AA3-AC6B-B888BA244212}"/>
    <cellStyle name="Comma 2 2 3 2" xfId="118" xr:uid="{CA68450A-6A00-42E5-8475-0B2A36076C9A}"/>
    <cellStyle name="Comma 2 2 3 2 10" xfId="4583" xr:uid="{4DDA2A84-3B46-4904-B9F4-FD9D932B46DB}"/>
    <cellStyle name="Comma 2 2 3 2 10 2" xfId="37335" xr:uid="{F3AE27B5-E35B-4A0E-9083-B0E86CEAB484}"/>
    <cellStyle name="Comma 2 2 3 2 11" xfId="12295" xr:uid="{5755FCE1-94AA-4CF0-B428-5963025750C0}"/>
    <cellStyle name="Comma 2 2 3 2 11 2" xfId="45047" xr:uid="{F33BE9B6-D3A3-44B0-9608-51EE9F59FC7F}"/>
    <cellStyle name="Comma 2 2 3 2 12" xfId="20003" xr:uid="{6BF26BC2-D6CA-4A93-8BF5-3C37CE0062D5}"/>
    <cellStyle name="Comma 2 2 3 2 12 2" xfId="52754" xr:uid="{E037BC47-0491-48C8-A0AC-9F79A397A378}"/>
    <cellStyle name="Comma 2 2 3 2 13" xfId="35409" xr:uid="{DEE2E52D-E410-49E2-AAAB-D25CDCAFF2B8}"/>
    <cellStyle name="Comma 2 2 3 2 14" xfId="27707" xr:uid="{04D19059-1587-4817-8FC5-E8CC32DA95D2}"/>
    <cellStyle name="Comma 2 2 3 2 15" xfId="2545" xr:uid="{69D5FDF0-03EA-4A0B-874B-134EA47F1EAF}"/>
    <cellStyle name="Comma 2 2 3 2 16" xfId="60759" xr:uid="{4008649B-1E52-49DA-B89D-A041DEFBFA80}"/>
    <cellStyle name="Comma 2 2 3 2 2" xfId="2024" xr:uid="{72AB4EAE-C54B-4E62-BC97-B259A71F3533}"/>
    <cellStyle name="Comma 2 2 3 2 2 10" xfId="12355" xr:uid="{A96F8D4E-84B4-4A77-A846-C99FAD9DBD63}"/>
    <cellStyle name="Comma 2 2 3 2 2 10 2" xfId="45107" xr:uid="{4C7CEA2C-D0FE-44BA-A710-DE77848986B5}"/>
    <cellStyle name="Comma 2 2 3 2 2 11" xfId="20063" xr:uid="{A6FDC4C9-2127-40F0-9608-FB939B431A9D}"/>
    <cellStyle name="Comma 2 2 3 2 2 11 2" xfId="52814" xr:uid="{9829324A-23F6-4B8B-879E-41E8DB18E780}"/>
    <cellStyle name="Comma 2 2 3 2 2 12" xfId="35469" xr:uid="{01118707-4809-4022-A8E0-708EC8132144}"/>
    <cellStyle name="Comma 2 2 3 2 2 13" xfId="27767" xr:uid="{389D97BE-4531-4BFA-A3D1-0221A839B2E6}"/>
    <cellStyle name="Comma 2 2 3 2 2 14" xfId="2637" xr:uid="{46EAE2C5-CD88-423D-BB18-1E914B26E37D}"/>
    <cellStyle name="Comma 2 2 3 2 2 15" xfId="60837" xr:uid="{CC25E7B7-C06C-49C1-8377-2C38AFF58379}"/>
    <cellStyle name="Comma 2 2 3 2 2 2" xfId="2409" xr:uid="{A9BD0F94-C236-44CD-A2A1-DC5AB37A6548}"/>
    <cellStyle name="Comma 2 2 3 2 2 2 10" xfId="27877" xr:uid="{381EBA76-A192-4BD6-87D6-AD9603466900}"/>
    <cellStyle name="Comma 2 2 3 2 2 2 11" xfId="2750" xr:uid="{9296633A-B479-4E31-BCEB-A28F7352674F}"/>
    <cellStyle name="Comma 2 2 3 2 2 2 12" xfId="61495" xr:uid="{23E09A6C-C9B4-40E9-B95A-A25AECE4070E}"/>
    <cellStyle name="Comma 2 2 3 2 2 2 2" xfId="4380" xr:uid="{20586FDD-C4C9-454F-84E2-0C47242C7303}"/>
    <cellStyle name="Comma 2 2 3 2 2 2 2 2" xfId="8243" xr:uid="{6EF9C324-92BC-47B1-A555-CD7CF87E420C}"/>
    <cellStyle name="Comma 2 2 3 2 2 2 2 2 2" xfId="15948" xr:uid="{ED302DD6-EFAC-408B-9C6E-E0616B2485AC}"/>
    <cellStyle name="Comma 2 2 3 2 2 2 2 2 2 2" xfId="48700" xr:uid="{5CEAE9F6-9CD3-40A9-86EB-7C6EF144969B}"/>
    <cellStyle name="Comma 2 2 3 2 2 2 2 2 3" xfId="23655" xr:uid="{B3D9A3DA-B223-4CC9-BE2A-61763A2CD9C1}"/>
    <cellStyle name="Comma 2 2 3 2 2 2 2 2 3 2" xfId="56406" xr:uid="{77C59075-21A3-4B25-A516-5CD940CE6F0E}"/>
    <cellStyle name="Comma 2 2 3 2 2 2 2 2 4" xfId="40995" xr:uid="{2AEA5209-DECE-496D-BF52-4451A0C41AFD}"/>
    <cellStyle name="Comma 2 2 3 2 2 2 2 2 5" xfId="31359" xr:uid="{9FC091D1-A4A6-4C12-855E-EF61AFF62317}"/>
    <cellStyle name="Comma 2 2 3 2 2 2 2 3" xfId="10168" xr:uid="{18843F17-1DD9-4F56-870C-C80509F2EF05}"/>
    <cellStyle name="Comma 2 2 3 2 2 2 2 3 2" xfId="17873" xr:uid="{A141004F-F47B-497D-8AA5-1D36257A3269}"/>
    <cellStyle name="Comma 2 2 3 2 2 2 2 3 2 2" xfId="50625" xr:uid="{CC362F21-C0C3-4679-98F4-6FF6076F6D1B}"/>
    <cellStyle name="Comma 2 2 3 2 2 2 2 3 3" xfId="25580" xr:uid="{4E90FF89-D302-4568-A4BE-AC7ACC528646}"/>
    <cellStyle name="Comma 2 2 3 2 2 2 2 3 3 2" xfId="58331" xr:uid="{E4CF1306-96BF-464D-B6E4-4D42466D0F83}"/>
    <cellStyle name="Comma 2 2 3 2 2 2 2 3 4" xfId="42920" xr:uid="{5EF244BB-07F1-4897-A5F3-39B5CB91E10A}"/>
    <cellStyle name="Comma 2 2 3 2 2 2 2 3 5" xfId="33284" xr:uid="{963C51F8-D5E0-487F-AED2-9321E33541F1}"/>
    <cellStyle name="Comma 2 2 3 2 2 2 2 4" xfId="12095" xr:uid="{67ECD14A-8C49-44C1-89B2-078D46790704}"/>
    <cellStyle name="Comma 2 2 3 2 2 2 2 4 2" xfId="19800" xr:uid="{037324DC-BFFD-4CC2-9ED0-D08F370307FA}"/>
    <cellStyle name="Comma 2 2 3 2 2 2 2 4 2 2" xfId="52552" xr:uid="{27BF62A1-2D12-42B9-B109-A7B9DE615552}"/>
    <cellStyle name="Comma 2 2 3 2 2 2 2 4 3" xfId="27507" xr:uid="{B7F053A2-EE50-4889-AB65-4FBC92076F1D}"/>
    <cellStyle name="Comma 2 2 3 2 2 2 2 4 3 2" xfId="60258" xr:uid="{6E2BF77E-575E-4BAA-90E9-475D48F70C2D}"/>
    <cellStyle name="Comma 2 2 3 2 2 2 2 4 4" xfId="44847" xr:uid="{8E7459F1-C522-4D38-B174-4A8B718E5C37}"/>
    <cellStyle name="Comma 2 2 3 2 2 2 2 4 5" xfId="35211" xr:uid="{BEE82DCE-DC42-460F-898A-B1302F11C001}"/>
    <cellStyle name="Comma 2 2 3 2 2 2 2 5" xfId="6312" xr:uid="{7730BAD0-91F7-4520-BA8A-77D47BEE2615}"/>
    <cellStyle name="Comma 2 2 3 2 2 2 2 5 2" xfId="39064" xr:uid="{BDDFEDBD-F700-418D-BC0B-EBF2F3BE7398}"/>
    <cellStyle name="Comma 2 2 3 2 2 2 2 6" xfId="14024" xr:uid="{0FBC2F42-A2BF-4DD0-8527-4C9C48BDFD85}"/>
    <cellStyle name="Comma 2 2 3 2 2 2 2 6 2" xfId="46776" xr:uid="{C4AB0ABE-047D-4E94-972D-928CCC7A43AA}"/>
    <cellStyle name="Comma 2 2 3 2 2 2 2 7" xfId="21731" xr:uid="{14958702-CC71-4C3C-A9FD-7FFF53B60A94}"/>
    <cellStyle name="Comma 2 2 3 2 2 2 2 7 2" xfId="54482" xr:uid="{E3F00806-A6CC-4960-890C-C35E9BDCBF2A}"/>
    <cellStyle name="Comma 2 2 3 2 2 2 2 8" xfId="37137" xr:uid="{63B6F203-A3C3-4D76-B9DE-424C8B5982F3}"/>
    <cellStyle name="Comma 2 2 3 2 2 2 2 9" xfId="29435" xr:uid="{3CD0E2B7-FAF3-44A6-AC80-B2AFFDFD9717}"/>
    <cellStyle name="Comma 2 2 3 2 2 2 3" xfId="6682" xr:uid="{0B0D5E00-CC56-4683-9CE4-B60C1F84DE25}"/>
    <cellStyle name="Comma 2 2 3 2 2 2 3 2" xfId="14390" xr:uid="{3F1D11C8-060E-472A-85A9-B50816ECAC5C}"/>
    <cellStyle name="Comma 2 2 3 2 2 2 3 2 2" xfId="47142" xr:uid="{2EC672D3-B586-4D5D-918F-DF118F98DFA0}"/>
    <cellStyle name="Comma 2 2 3 2 2 2 3 3" xfId="22097" xr:uid="{758C259B-7F01-490C-B27F-57652A703CB9}"/>
    <cellStyle name="Comma 2 2 3 2 2 2 3 3 2" xfId="54848" xr:uid="{619EAC96-D0DF-418E-994F-1B21D2DB3E4D}"/>
    <cellStyle name="Comma 2 2 3 2 2 2 3 4" xfId="39434" xr:uid="{F95F0B7E-BF53-49BA-A4FD-595B5552F1BA}"/>
    <cellStyle name="Comma 2 2 3 2 2 2 3 5" xfId="29801" xr:uid="{1EE10424-11C7-406D-9836-2CAF3164508C}"/>
    <cellStyle name="Comma 2 2 3 2 2 2 4" xfId="8609" xr:uid="{6E01E8DA-20D4-4806-9D38-FC2F845F5D93}"/>
    <cellStyle name="Comma 2 2 3 2 2 2 4 2" xfId="16314" xr:uid="{8DB9F3B6-36F1-4066-B469-84325C8BD424}"/>
    <cellStyle name="Comma 2 2 3 2 2 2 4 2 2" xfId="49066" xr:uid="{329687EB-E6DD-48EC-8E79-DD60B2F47153}"/>
    <cellStyle name="Comma 2 2 3 2 2 2 4 3" xfId="24021" xr:uid="{2F35CD61-3AC8-4AE2-8E40-6AA5A7957DB8}"/>
    <cellStyle name="Comma 2 2 3 2 2 2 4 3 2" xfId="56772" xr:uid="{84335D3D-F9F3-4B3A-93DA-70D72C24973F}"/>
    <cellStyle name="Comma 2 2 3 2 2 2 4 4" xfId="41361" xr:uid="{9A80FD85-FAD5-444A-B58E-9297BECAB4BB}"/>
    <cellStyle name="Comma 2 2 3 2 2 2 4 5" xfId="31725" xr:uid="{1B56DCDD-0916-4AD5-9A79-803B629887E2}"/>
    <cellStyle name="Comma 2 2 3 2 2 2 5" xfId="10535" xr:uid="{36B03FE7-B238-4B4C-AC2B-77E71D2D2E70}"/>
    <cellStyle name="Comma 2 2 3 2 2 2 5 2" xfId="18240" xr:uid="{97293722-4670-423B-B364-141FDEB07D69}"/>
    <cellStyle name="Comma 2 2 3 2 2 2 5 2 2" xfId="50992" xr:uid="{6FC324A0-1F9F-49D9-A261-24F58BA08C35}"/>
    <cellStyle name="Comma 2 2 3 2 2 2 5 3" xfId="25947" xr:uid="{A28B0E20-4A1B-4AE8-8C07-57486726DA5C}"/>
    <cellStyle name="Comma 2 2 3 2 2 2 5 3 2" xfId="58698" xr:uid="{2DC87148-0AF3-475D-8C7A-6B289EA7D278}"/>
    <cellStyle name="Comma 2 2 3 2 2 2 5 4" xfId="43287" xr:uid="{FBC88CBA-2B75-422D-87A8-1DEED9E1D52A}"/>
    <cellStyle name="Comma 2 2 3 2 2 2 5 5" xfId="33651" xr:uid="{0F1DE7DF-3C00-406C-BDC3-1781AD6AAE63}"/>
    <cellStyle name="Comma 2 2 3 2 2 2 6" xfId="4753" xr:uid="{443ABB03-5DE4-44A1-BBAD-0F4B30EC74C5}"/>
    <cellStyle name="Comma 2 2 3 2 2 2 6 2" xfId="37505" xr:uid="{43C19A5A-F09B-493F-AFC1-F46F4DA7866C}"/>
    <cellStyle name="Comma 2 2 3 2 2 2 7" xfId="12465" xr:uid="{3138C440-1577-4A85-AF82-6CA4F6E2EF7D}"/>
    <cellStyle name="Comma 2 2 3 2 2 2 7 2" xfId="45217" xr:uid="{DAEDDF2A-49DC-4CCE-8E92-4BD6EF27E703}"/>
    <cellStyle name="Comma 2 2 3 2 2 2 8" xfId="20173" xr:uid="{00CF7A06-4F3D-48E2-A97E-8D489A87911C}"/>
    <cellStyle name="Comma 2 2 3 2 2 2 8 2" xfId="52924" xr:uid="{B12D2ECC-8859-4389-B4D5-93D9CAD6CFB6}"/>
    <cellStyle name="Comma 2 2 3 2 2 2 9" xfId="35579" xr:uid="{C97A8E9E-F456-4704-8A47-79DED2878D75}"/>
    <cellStyle name="Comma 2 2 3 2 2 3" xfId="3166" xr:uid="{A0B7ABF9-44CE-4E7E-A23B-3D89AD5E54B8}"/>
    <cellStyle name="Comma 2 2 3 2 2 3 10" xfId="28231" xr:uid="{C73F82CD-E68C-48C8-8F01-3C5D64A893E7}"/>
    <cellStyle name="Comma 2 2 3 2 2 3 11" xfId="61016" xr:uid="{23A4F668-7C09-460E-97AD-CE0593AD8613}"/>
    <cellStyle name="Comma 2 2 3 2 2 3 2" xfId="3938" xr:uid="{683C7647-67B6-41E2-92CE-EB945F8E9359}"/>
    <cellStyle name="Comma 2 2 3 2 2 3 2 2" xfId="7806" xr:uid="{867ECBA7-9CB8-4C7E-AC19-D47690D96250}"/>
    <cellStyle name="Comma 2 2 3 2 2 3 2 2 2" xfId="15511" xr:uid="{A50666C2-CD52-483C-A666-B18F435AA481}"/>
    <cellStyle name="Comma 2 2 3 2 2 3 2 2 2 2" xfId="48263" xr:uid="{56F62A2D-B728-4390-AE63-915460A7124C}"/>
    <cellStyle name="Comma 2 2 3 2 2 3 2 2 3" xfId="23218" xr:uid="{5FF5C005-4F8D-4E22-ADB9-E0639A674A7B}"/>
    <cellStyle name="Comma 2 2 3 2 2 3 2 2 3 2" xfId="55969" xr:uid="{0AD93349-D4FE-423B-B279-21E964214A04}"/>
    <cellStyle name="Comma 2 2 3 2 2 3 2 2 4" xfId="40558" xr:uid="{331AA37E-0A1B-437F-B24B-D2DE8C4EB092}"/>
    <cellStyle name="Comma 2 2 3 2 2 3 2 2 5" xfId="30922" xr:uid="{20B26AA7-71F4-4C6C-8CB2-925C0B0573FA}"/>
    <cellStyle name="Comma 2 2 3 2 2 3 2 3" xfId="9731" xr:uid="{0E47B521-334D-4D48-8C36-F2BC510927C7}"/>
    <cellStyle name="Comma 2 2 3 2 2 3 2 3 2" xfId="17436" xr:uid="{A6106292-E66E-40D8-BDA7-FFEE903DFBFA}"/>
    <cellStyle name="Comma 2 2 3 2 2 3 2 3 2 2" xfId="50188" xr:uid="{125A7ED1-0334-428B-9A44-8469FFCF71D0}"/>
    <cellStyle name="Comma 2 2 3 2 2 3 2 3 3" xfId="25143" xr:uid="{ABDFD844-62A2-446F-BE7C-4C6BCC0A4C80}"/>
    <cellStyle name="Comma 2 2 3 2 2 3 2 3 3 2" xfId="57894" xr:uid="{148852B3-1B2B-4967-BB49-AFEBECFAEE66}"/>
    <cellStyle name="Comma 2 2 3 2 2 3 2 3 4" xfId="42483" xr:uid="{850FDE2C-C0BA-4CCE-9DCE-46DCC6EF0DEF}"/>
    <cellStyle name="Comma 2 2 3 2 2 3 2 3 5" xfId="32847" xr:uid="{AAB044AF-D479-42E3-8A2F-469FCB752375}"/>
    <cellStyle name="Comma 2 2 3 2 2 3 2 4" xfId="11658" xr:uid="{070EF7BF-0DFC-4AAD-BF3C-65F08CA55C25}"/>
    <cellStyle name="Comma 2 2 3 2 2 3 2 4 2" xfId="19363" xr:uid="{B943862E-89E0-4773-8793-36431BFD73D7}"/>
    <cellStyle name="Comma 2 2 3 2 2 3 2 4 2 2" xfId="52115" xr:uid="{5DBC06D1-42FC-4AFE-B3C6-60458A0C10CD}"/>
    <cellStyle name="Comma 2 2 3 2 2 3 2 4 3" xfId="27070" xr:uid="{26523467-F5B8-4177-8F0B-299DADAE4759}"/>
    <cellStyle name="Comma 2 2 3 2 2 3 2 4 3 2" xfId="59821" xr:uid="{340E1687-1EAF-4928-B0AB-A5FFB66E4873}"/>
    <cellStyle name="Comma 2 2 3 2 2 3 2 4 4" xfId="44410" xr:uid="{D5ACF34B-7302-436D-84BF-3EF6080E1525}"/>
    <cellStyle name="Comma 2 2 3 2 2 3 2 4 5" xfId="34774" xr:uid="{E8EDD154-7539-43A1-AB51-A3356CE3D14B}"/>
    <cellStyle name="Comma 2 2 3 2 2 3 2 5" xfId="5875" xr:uid="{98674165-D708-4635-9302-19490FDFDB56}"/>
    <cellStyle name="Comma 2 2 3 2 2 3 2 5 2" xfId="38627" xr:uid="{999A995B-CFC7-4EFB-BF22-D28151EE3777}"/>
    <cellStyle name="Comma 2 2 3 2 2 3 2 6" xfId="13587" xr:uid="{E33B3346-A381-447B-821E-EE0E1095E51A}"/>
    <cellStyle name="Comma 2 2 3 2 2 3 2 6 2" xfId="46339" xr:uid="{BDDC0C12-B919-4C0F-92B7-5C983571E238}"/>
    <cellStyle name="Comma 2 2 3 2 2 3 2 7" xfId="21294" xr:uid="{AE7F032B-82AF-4C98-8C40-3DBC7D13BA2C}"/>
    <cellStyle name="Comma 2 2 3 2 2 3 2 7 2" xfId="54045" xr:uid="{295D7AE3-9B1D-43E3-9B60-9ECEF9940BC8}"/>
    <cellStyle name="Comma 2 2 3 2 2 3 2 8" xfId="36700" xr:uid="{C471D049-428F-4F9D-B840-F201998DC7A0}"/>
    <cellStyle name="Comma 2 2 3 2 2 3 2 9" xfId="28998" xr:uid="{23F7545E-AF5B-4959-86E6-5D87E33B4430}"/>
    <cellStyle name="Comma 2 2 3 2 2 3 3" xfId="7039" xr:uid="{8EA496DC-AEBD-4E6F-8C8C-10EE09C6F44E}"/>
    <cellStyle name="Comma 2 2 3 2 2 3 3 2" xfId="14744" xr:uid="{D5D6CDC2-4B2E-4766-9AB7-A409CB5F9B25}"/>
    <cellStyle name="Comma 2 2 3 2 2 3 3 2 2" xfId="47496" xr:uid="{1BED9E88-E56A-4F3D-B644-58B543E3EDF0}"/>
    <cellStyle name="Comma 2 2 3 2 2 3 3 3" xfId="22451" xr:uid="{A33DDE4C-B109-4D6C-A9C6-F805FA1024EA}"/>
    <cellStyle name="Comma 2 2 3 2 2 3 3 3 2" xfId="55202" xr:uid="{D2DD4ED8-15C8-41B9-A406-6B4B0B0C456D}"/>
    <cellStyle name="Comma 2 2 3 2 2 3 3 4" xfId="39791" xr:uid="{9F10DC86-3F1B-4847-9168-A952C666D1E7}"/>
    <cellStyle name="Comma 2 2 3 2 2 3 3 5" xfId="30155" xr:uid="{9134873B-1A2E-41EC-A662-C36FEAB43547}"/>
    <cellStyle name="Comma 2 2 3 2 2 3 4" xfId="8964" xr:uid="{565C8180-4267-4745-A699-1D8BF9665248}"/>
    <cellStyle name="Comma 2 2 3 2 2 3 4 2" xfId="16669" xr:uid="{164CA38C-911F-47CF-A9B5-321F04530EC2}"/>
    <cellStyle name="Comma 2 2 3 2 2 3 4 2 2" xfId="49421" xr:uid="{2B7BED93-6030-476E-8C74-D5EB63DDD676}"/>
    <cellStyle name="Comma 2 2 3 2 2 3 4 3" xfId="24376" xr:uid="{214CD29B-80BC-4A2B-84B4-B300132FD12A}"/>
    <cellStyle name="Comma 2 2 3 2 2 3 4 3 2" xfId="57127" xr:uid="{1A47F562-C8B8-49D1-975C-D0E81110C8EA}"/>
    <cellStyle name="Comma 2 2 3 2 2 3 4 4" xfId="41716" xr:uid="{AB1AE92E-8CA8-4748-A657-CDC8C348874F}"/>
    <cellStyle name="Comma 2 2 3 2 2 3 4 5" xfId="32080" xr:uid="{20BE7652-79B0-4089-9323-B9361C1D89A9}"/>
    <cellStyle name="Comma 2 2 3 2 2 3 5" xfId="10891" xr:uid="{6B6DC230-9463-4AF4-AC7D-C6CEFE17FC3B}"/>
    <cellStyle name="Comma 2 2 3 2 2 3 5 2" xfId="18596" xr:uid="{8C07F769-22D1-4E5D-92AB-411F374FA194}"/>
    <cellStyle name="Comma 2 2 3 2 2 3 5 2 2" xfId="51348" xr:uid="{CEBD64CB-AF3B-40E2-BE1F-1B258090E413}"/>
    <cellStyle name="Comma 2 2 3 2 2 3 5 3" xfId="26303" xr:uid="{85EA14F0-DD5D-4DCB-BD7E-C23EDFBCD8C3}"/>
    <cellStyle name="Comma 2 2 3 2 2 3 5 3 2" xfId="59054" xr:uid="{72AFFE07-EAD2-423A-814E-23AFE83E1FC4}"/>
    <cellStyle name="Comma 2 2 3 2 2 3 5 4" xfId="43643" xr:uid="{038F6EB0-1E7F-40F1-AB4A-E56EE151E43A}"/>
    <cellStyle name="Comma 2 2 3 2 2 3 5 5" xfId="34007" xr:uid="{8A971599-2B83-4FEC-9BC2-0705A76E9AAA}"/>
    <cellStyle name="Comma 2 2 3 2 2 3 6" xfId="5108" xr:uid="{835E0405-FED3-4163-9555-04D12FCF2EF9}"/>
    <cellStyle name="Comma 2 2 3 2 2 3 6 2" xfId="37860" xr:uid="{75BA7E1B-E5B7-42DD-82B9-31D674E3B125}"/>
    <cellStyle name="Comma 2 2 3 2 2 3 7" xfId="12820" xr:uid="{0CE9D977-355C-44BD-AA4E-80331EE4023A}"/>
    <cellStyle name="Comma 2 2 3 2 2 3 7 2" xfId="45572" xr:uid="{5D569BD0-1465-44C7-AEE3-88C3B98965D9}"/>
    <cellStyle name="Comma 2 2 3 2 2 3 8" xfId="20527" xr:uid="{5FDA002A-6183-45A9-9080-7C94669D5DBF}"/>
    <cellStyle name="Comma 2 2 3 2 2 3 8 2" xfId="53278" xr:uid="{A3A3296F-08DF-4306-B03F-B7E6CF9C2AE9}"/>
    <cellStyle name="Comma 2 2 3 2 2 3 9" xfId="35933" xr:uid="{0504C0EB-AEE0-4651-8A8A-EA77F99DA738}"/>
    <cellStyle name="Comma 2 2 3 2 2 4" xfId="3529" xr:uid="{39DE8AF1-1C82-4FA7-991F-BCF50EAA181B}"/>
    <cellStyle name="Comma 2 2 3 2 2 4 10" xfId="28589" xr:uid="{0CBE943B-303F-4B6A-BEA5-C4FD3A96AD6F}"/>
    <cellStyle name="Comma 2 2 3 2 2 4 2" xfId="4534" xr:uid="{72A090E3-62B1-4545-8ADA-5FAF579710FE}"/>
    <cellStyle name="Comma 2 2 3 2 2 4 2 2" xfId="8392" xr:uid="{5120350E-C7BD-40EB-95A8-6CCA8D2B510A}"/>
    <cellStyle name="Comma 2 2 3 2 2 4 2 2 2" xfId="16097" xr:uid="{FEAF77B0-E1BC-4945-AD27-E60D4B058FC3}"/>
    <cellStyle name="Comma 2 2 3 2 2 4 2 2 2 2" xfId="48849" xr:uid="{6DB4465E-1DC0-43E4-82B1-7F84D8299B09}"/>
    <cellStyle name="Comma 2 2 3 2 2 4 2 2 3" xfId="23804" xr:uid="{7D8B53D1-AF08-45DF-933D-84166BD538FB}"/>
    <cellStyle name="Comma 2 2 3 2 2 4 2 2 3 2" xfId="56555" xr:uid="{39D1037D-3A8A-41E4-9929-C0CD5DA9AC00}"/>
    <cellStyle name="Comma 2 2 3 2 2 4 2 2 4" xfId="41144" xr:uid="{28541F1D-A9A0-45CE-A1C3-9865BAA237FD}"/>
    <cellStyle name="Comma 2 2 3 2 2 4 2 2 5" xfId="31508" xr:uid="{1C7091B7-3569-4DCE-BB86-B8AA5D29C3AA}"/>
    <cellStyle name="Comma 2 2 3 2 2 4 2 3" xfId="10317" xr:uid="{BD204CD6-34CC-416F-BE8E-2702E1B2A9AC}"/>
    <cellStyle name="Comma 2 2 3 2 2 4 2 3 2" xfId="18022" xr:uid="{E30F55F1-E44C-40DF-A512-8640AB70BEDF}"/>
    <cellStyle name="Comma 2 2 3 2 2 4 2 3 2 2" xfId="50774" xr:uid="{BB36C6DB-8D42-4A98-B53F-7D6A7765A627}"/>
    <cellStyle name="Comma 2 2 3 2 2 4 2 3 3" xfId="25729" xr:uid="{99111002-D2DD-4DFE-8752-4135B0A4ECBB}"/>
    <cellStyle name="Comma 2 2 3 2 2 4 2 3 3 2" xfId="58480" xr:uid="{7B085575-3194-4C78-8881-2C7315C807DD}"/>
    <cellStyle name="Comma 2 2 3 2 2 4 2 3 4" xfId="43069" xr:uid="{4C1D120F-9AB3-4AFF-BE89-5110F1BBAB85}"/>
    <cellStyle name="Comma 2 2 3 2 2 4 2 3 5" xfId="33433" xr:uid="{B5522BC7-6E26-48C2-B1BE-0DEF59EEDED5}"/>
    <cellStyle name="Comma 2 2 3 2 2 4 2 4" xfId="12244" xr:uid="{A6E4D401-91AD-41B2-BE05-9E7FA8E6201E}"/>
    <cellStyle name="Comma 2 2 3 2 2 4 2 4 2" xfId="19949" xr:uid="{20976ECE-84B2-4590-A5B1-961A573F2EA9}"/>
    <cellStyle name="Comma 2 2 3 2 2 4 2 4 2 2" xfId="52701" xr:uid="{A2791E33-A21C-48A6-B097-13CC8FC3A181}"/>
    <cellStyle name="Comma 2 2 3 2 2 4 2 4 3" xfId="27656" xr:uid="{B6067766-3969-4C0A-A419-E668A2460527}"/>
    <cellStyle name="Comma 2 2 3 2 2 4 2 4 3 2" xfId="60407" xr:uid="{D0B09D75-17E4-4C40-A9E5-9557CBB1E832}"/>
    <cellStyle name="Comma 2 2 3 2 2 4 2 4 4" xfId="44996" xr:uid="{73112853-6E4B-4F73-9D6B-758A230A10A4}"/>
    <cellStyle name="Comma 2 2 3 2 2 4 2 4 5" xfId="35360" xr:uid="{8CDADB7C-BD41-452A-9438-41606194768B}"/>
    <cellStyle name="Comma 2 2 3 2 2 4 2 5" xfId="6461" xr:uid="{13E91CB0-B743-455C-B1EF-5EF372D0498A}"/>
    <cellStyle name="Comma 2 2 3 2 2 4 2 5 2" xfId="39213" xr:uid="{299B3431-FB09-48DE-9902-6EABB2051326}"/>
    <cellStyle name="Comma 2 2 3 2 2 4 2 6" xfId="14173" xr:uid="{60A7F4C7-635C-4B2E-B4A4-8A0997E1D98B}"/>
    <cellStyle name="Comma 2 2 3 2 2 4 2 6 2" xfId="46925" xr:uid="{FDE8CE9A-13B8-4F8F-92B8-6F6FB20F1FC0}"/>
    <cellStyle name="Comma 2 2 3 2 2 4 2 7" xfId="21880" xr:uid="{480ADB90-1592-45E1-9C6A-1F016D155B12}"/>
    <cellStyle name="Comma 2 2 3 2 2 4 2 7 2" xfId="54631" xr:uid="{9D05A5E0-3C47-4881-9B1C-8A511F2AAA3E}"/>
    <cellStyle name="Comma 2 2 3 2 2 4 2 8" xfId="37286" xr:uid="{D6A870D3-D421-43DE-8AD6-76EC8C277699}"/>
    <cellStyle name="Comma 2 2 3 2 2 4 2 9" xfId="29584" xr:uid="{30775FCF-2562-4180-82E5-0231BF1C208B}"/>
    <cellStyle name="Comma 2 2 3 2 2 4 3" xfId="7397" xr:uid="{E41C2E17-CD42-4F18-AA96-3664A3BA3E32}"/>
    <cellStyle name="Comma 2 2 3 2 2 4 3 2" xfId="15102" xr:uid="{3EB84708-90B3-452A-82C1-2BAEE4C60B98}"/>
    <cellStyle name="Comma 2 2 3 2 2 4 3 2 2" xfId="47854" xr:uid="{195CC356-136B-4D9D-830C-60EA942AF739}"/>
    <cellStyle name="Comma 2 2 3 2 2 4 3 3" xfId="22809" xr:uid="{F1897CD2-F005-4C87-9F8D-D72D7C4AAAE0}"/>
    <cellStyle name="Comma 2 2 3 2 2 4 3 3 2" xfId="55560" xr:uid="{AE9E4FED-5F1F-4F99-804C-DDAFAC89176B}"/>
    <cellStyle name="Comma 2 2 3 2 2 4 3 4" xfId="40149" xr:uid="{F939177E-753E-49F8-AC4B-D224B2B56320}"/>
    <cellStyle name="Comma 2 2 3 2 2 4 3 5" xfId="30513" xr:uid="{9106E708-48B5-4E82-9FF2-C1F2BF569BB3}"/>
    <cellStyle name="Comma 2 2 3 2 2 4 4" xfId="9322" xr:uid="{4BB01E38-6CA5-4A43-925A-79FA5D47F812}"/>
    <cellStyle name="Comma 2 2 3 2 2 4 4 2" xfId="17027" xr:uid="{623C19DF-CD93-4787-A06C-D1939899FDFD}"/>
    <cellStyle name="Comma 2 2 3 2 2 4 4 2 2" xfId="49779" xr:uid="{FC3AC622-BAAD-4CE7-B46F-B14507069714}"/>
    <cellStyle name="Comma 2 2 3 2 2 4 4 3" xfId="24734" xr:uid="{6CE9E99A-F30B-4481-8FA0-7700776C4FC3}"/>
    <cellStyle name="Comma 2 2 3 2 2 4 4 3 2" xfId="57485" xr:uid="{9A93F17E-0BD4-46C8-AB05-926ED562A31A}"/>
    <cellStyle name="Comma 2 2 3 2 2 4 4 4" xfId="42074" xr:uid="{60077728-CECE-4DA2-9DCA-1EE9BF2DB2AE}"/>
    <cellStyle name="Comma 2 2 3 2 2 4 4 5" xfId="32438" xr:uid="{91E09AC7-7415-49F8-84F9-90773CC7E2FA}"/>
    <cellStyle name="Comma 2 2 3 2 2 4 5" xfId="11249" xr:uid="{0EFAC707-5FE8-4777-BB75-046950E74F20}"/>
    <cellStyle name="Comma 2 2 3 2 2 4 5 2" xfId="18954" xr:uid="{31100164-996D-4A99-A04F-3D4DC528F162}"/>
    <cellStyle name="Comma 2 2 3 2 2 4 5 2 2" xfId="51706" xr:uid="{6E952F3E-5A55-4D5E-8E72-B26F8857F77C}"/>
    <cellStyle name="Comma 2 2 3 2 2 4 5 3" xfId="26661" xr:uid="{7DD72CF8-863F-4193-B762-8C6D5ACA1FEC}"/>
    <cellStyle name="Comma 2 2 3 2 2 4 5 3 2" xfId="59412" xr:uid="{D42D1B20-A50C-4940-9ECA-F11812ABE040}"/>
    <cellStyle name="Comma 2 2 3 2 2 4 5 4" xfId="44001" xr:uid="{EA72015C-A191-417C-9714-6E07EC168E67}"/>
    <cellStyle name="Comma 2 2 3 2 2 4 5 5" xfId="34365" xr:uid="{B2CB749A-3570-464D-8C4B-49E608BEDF43}"/>
    <cellStyle name="Comma 2 2 3 2 2 4 6" xfId="5466" xr:uid="{8038185E-D472-43C4-9E24-DA0502BD15CF}"/>
    <cellStyle name="Comma 2 2 3 2 2 4 6 2" xfId="38218" xr:uid="{D24E1A8E-FE0D-4B27-A7D2-69D6D98C5F01}"/>
    <cellStyle name="Comma 2 2 3 2 2 4 7" xfId="13178" xr:uid="{E1117B13-FAB4-4770-847B-F00146D31B56}"/>
    <cellStyle name="Comma 2 2 3 2 2 4 7 2" xfId="45930" xr:uid="{657787DC-EA10-4463-9AB7-E7D976554F45}"/>
    <cellStyle name="Comma 2 2 3 2 2 4 8" xfId="20885" xr:uid="{FCF2A98F-ABFB-4049-B276-E7F3B03FB68C}"/>
    <cellStyle name="Comma 2 2 3 2 2 4 8 2" xfId="53636" xr:uid="{C750E102-F8E3-4F00-B546-0933ADAACF00}"/>
    <cellStyle name="Comma 2 2 3 2 2 4 9" xfId="36291" xr:uid="{84188DC9-C346-44F4-AFF5-3A8F8B098233}"/>
    <cellStyle name="Comma 2 2 3 2 2 5" xfId="4019" xr:uid="{709BE8EA-191F-410D-BFA8-A7A7F4334DBE}"/>
    <cellStyle name="Comma 2 2 3 2 2 5 2" xfId="7882" xr:uid="{442F591A-05AB-4239-872F-370721AA8E47}"/>
    <cellStyle name="Comma 2 2 3 2 2 5 2 2" xfId="15587" xr:uid="{ADDB682D-76B7-4951-8F8F-0C12EDD61190}"/>
    <cellStyle name="Comma 2 2 3 2 2 5 2 2 2" xfId="48339" xr:uid="{A6461E5F-18F3-42B9-9E5C-54494A30F6A0}"/>
    <cellStyle name="Comma 2 2 3 2 2 5 2 3" xfId="23294" xr:uid="{B512E147-AFCB-4CDC-9D12-2B186EB71FA9}"/>
    <cellStyle name="Comma 2 2 3 2 2 5 2 3 2" xfId="56045" xr:uid="{AA9C1D69-98E8-47B3-9C89-8789587CF6EF}"/>
    <cellStyle name="Comma 2 2 3 2 2 5 2 4" xfId="40634" xr:uid="{25AF5408-D1A9-4E6C-935F-34DBDD2A7B6C}"/>
    <cellStyle name="Comma 2 2 3 2 2 5 2 5" xfId="30998" xr:uid="{631A52D4-DAF9-49D7-9BC2-2B3BBAC4627B}"/>
    <cellStyle name="Comma 2 2 3 2 2 5 3" xfId="9807" xr:uid="{BB0B7A15-FBF1-40FB-A435-D202D10E7ECB}"/>
    <cellStyle name="Comma 2 2 3 2 2 5 3 2" xfId="17512" xr:uid="{C864309C-6367-4796-BE16-896876BE336D}"/>
    <cellStyle name="Comma 2 2 3 2 2 5 3 2 2" xfId="50264" xr:uid="{0DA99FD5-D62F-4576-8691-5463ACF1BB72}"/>
    <cellStyle name="Comma 2 2 3 2 2 5 3 3" xfId="25219" xr:uid="{80D3E539-415A-44C7-844D-C84B28EECDCE}"/>
    <cellStyle name="Comma 2 2 3 2 2 5 3 3 2" xfId="57970" xr:uid="{A3194632-08B5-4D45-8A50-B146825C9D1D}"/>
    <cellStyle name="Comma 2 2 3 2 2 5 3 4" xfId="42559" xr:uid="{B9040662-C65E-4D15-BFAC-3D49E7CACFD2}"/>
    <cellStyle name="Comma 2 2 3 2 2 5 3 5" xfId="32923" xr:uid="{5E668EFD-3A8B-4D5F-B962-1FB1D8A5ACD4}"/>
    <cellStyle name="Comma 2 2 3 2 2 5 4" xfId="11734" xr:uid="{4EB09417-7F13-4760-99EE-46FFDC47385A}"/>
    <cellStyle name="Comma 2 2 3 2 2 5 4 2" xfId="19439" xr:uid="{F177450E-F02F-4F52-9120-71FDF5A1B962}"/>
    <cellStyle name="Comma 2 2 3 2 2 5 4 2 2" xfId="52191" xr:uid="{12575D99-49EF-4606-B3BF-ECFE4B46D33E}"/>
    <cellStyle name="Comma 2 2 3 2 2 5 4 3" xfId="27146" xr:uid="{F6FAA8CB-74AC-49E5-83F1-D2120D0505E4}"/>
    <cellStyle name="Comma 2 2 3 2 2 5 4 3 2" xfId="59897" xr:uid="{219F410D-20E9-4B35-B8D2-26D3D8161B12}"/>
    <cellStyle name="Comma 2 2 3 2 2 5 4 4" xfId="44486" xr:uid="{FBA8CF54-6758-40F8-A1DA-1DAA11B74839}"/>
    <cellStyle name="Comma 2 2 3 2 2 5 4 5" xfId="34850" xr:uid="{273A0314-91F0-4052-95C4-C18824648E11}"/>
    <cellStyle name="Comma 2 2 3 2 2 5 5" xfId="5951" xr:uid="{DBEC0D58-5261-4F8F-9BF1-753598E7092C}"/>
    <cellStyle name="Comma 2 2 3 2 2 5 5 2" xfId="38703" xr:uid="{275220EC-2CFE-4507-98CB-E4F9C743A6E9}"/>
    <cellStyle name="Comma 2 2 3 2 2 5 6" xfId="13663" xr:uid="{5A4C07C7-154E-4BDA-8DB8-7224C12316D4}"/>
    <cellStyle name="Comma 2 2 3 2 2 5 6 2" xfId="46415" xr:uid="{AF779167-AD58-4578-821B-99295410DC89}"/>
    <cellStyle name="Comma 2 2 3 2 2 5 7" xfId="21370" xr:uid="{232DE51F-2406-476D-89F8-D8640826CC8E}"/>
    <cellStyle name="Comma 2 2 3 2 2 5 7 2" xfId="54121" xr:uid="{7A400531-25CE-4E1C-A765-7FE3894D606F}"/>
    <cellStyle name="Comma 2 2 3 2 2 5 8" xfId="36776" xr:uid="{DEA2DCC3-FF81-4A3B-AE37-4E8A80F11589}"/>
    <cellStyle name="Comma 2 2 3 2 2 5 9" xfId="29074" xr:uid="{9BF7B8F7-7D5A-4CED-9FDE-8F5323D56300}"/>
    <cellStyle name="Comma 2 2 3 2 2 6" xfId="6572" xr:uid="{C67ADDF3-03FD-458F-AF72-AFD24E649393}"/>
    <cellStyle name="Comma 2 2 3 2 2 6 2" xfId="14280" xr:uid="{4C583D9F-53D3-4C36-85BF-8FE9268C2586}"/>
    <cellStyle name="Comma 2 2 3 2 2 6 2 2" xfId="47032" xr:uid="{794A710D-D4FC-4DBA-A99A-3EF8029D9586}"/>
    <cellStyle name="Comma 2 2 3 2 2 6 3" xfId="21987" xr:uid="{820D6D2C-FF08-4B87-9166-D39E9AC92E39}"/>
    <cellStyle name="Comma 2 2 3 2 2 6 3 2" xfId="54738" xr:uid="{6FB9B241-58B5-49BC-AA78-3EC5D5B22298}"/>
    <cellStyle name="Comma 2 2 3 2 2 6 4" xfId="39324" xr:uid="{6D54CB8B-A485-466D-A2DC-4397C78ECA2B}"/>
    <cellStyle name="Comma 2 2 3 2 2 6 5" xfId="29691" xr:uid="{20E90BEC-EC28-4BC7-8BEB-AE1929AEC767}"/>
    <cellStyle name="Comma 2 2 3 2 2 7" xfId="8499" xr:uid="{0B3FC636-15B7-4910-AAC8-0947463D400E}"/>
    <cellStyle name="Comma 2 2 3 2 2 7 2" xfId="16204" xr:uid="{83C1D52E-E1A9-47DF-8A7A-87948991D5E6}"/>
    <cellStyle name="Comma 2 2 3 2 2 7 2 2" xfId="48956" xr:uid="{E678D337-2AFC-4969-9561-B9CE9B8C0F41}"/>
    <cellStyle name="Comma 2 2 3 2 2 7 3" xfId="23911" xr:uid="{631D37CD-4710-48CE-8CA0-1CE7385229D4}"/>
    <cellStyle name="Comma 2 2 3 2 2 7 3 2" xfId="56662" xr:uid="{C0C3EA93-A837-4B00-8D9C-82D6D104E087}"/>
    <cellStyle name="Comma 2 2 3 2 2 7 4" xfId="41251" xr:uid="{C299D8A7-2DCE-4FBC-BDFC-080120251760}"/>
    <cellStyle name="Comma 2 2 3 2 2 7 5" xfId="31615" xr:uid="{8BF1FAC9-3761-414E-BA40-596F2A93869A}"/>
    <cellStyle name="Comma 2 2 3 2 2 8" xfId="10425" xr:uid="{2E60E0F3-C2A8-4E73-B290-3471C3C1144B}"/>
    <cellStyle name="Comma 2 2 3 2 2 8 2" xfId="18130" xr:uid="{6AE103C0-B725-4871-800C-9C3FB50C8F1C}"/>
    <cellStyle name="Comma 2 2 3 2 2 8 2 2" xfId="50882" xr:uid="{B80F324D-3756-4C07-87A0-B1116C7110B4}"/>
    <cellStyle name="Comma 2 2 3 2 2 8 3" xfId="25837" xr:uid="{C9A6EAEB-9E08-4AC5-8089-350CB98F88D6}"/>
    <cellStyle name="Comma 2 2 3 2 2 8 3 2" xfId="58588" xr:uid="{7B818524-C1F6-4DC1-BC6F-C6E7E54B822C}"/>
    <cellStyle name="Comma 2 2 3 2 2 8 4" xfId="43177" xr:uid="{1F82EAF2-714D-4F9D-AC52-3950878E7ECE}"/>
    <cellStyle name="Comma 2 2 3 2 2 8 5" xfId="33541" xr:uid="{32A2F89D-EFBB-4913-AD98-77BE8C3EDA50}"/>
    <cellStyle name="Comma 2 2 3 2 2 9" xfId="4643" xr:uid="{AF6E03D6-8D96-4C23-A50C-3EF0F8516E84}"/>
    <cellStyle name="Comma 2 2 3 2 2 9 2" xfId="37395" xr:uid="{9054F4EB-8065-4551-BD4D-406C59992975}"/>
    <cellStyle name="Comma 2 2 3 2 3" xfId="2102" xr:uid="{D51F95FF-01DD-4355-A964-B6E034BF0359}"/>
    <cellStyle name="Comma 2 2 3 2 3 10" xfId="27817" xr:uid="{FEF3A260-091C-43CD-9B25-D6A23005BF30}"/>
    <cellStyle name="Comma 2 2 3 2 3 11" xfId="2690" xr:uid="{4D4F4274-3FC7-43E4-8F24-53F0AF009293}"/>
    <cellStyle name="Comma 2 2 3 2 3 12" xfId="61106" xr:uid="{0650D075-AE2C-4B33-AFDE-3D938A9FE27A}"/>
    <cellStyle name="Comma 2 2 3 2 3 2" xfId="4075" xr:uid="{EEF92165-32CD-40E3-87B1-6B34143C91C5}"/>
    <cellStyle name="Comma 2 2 3 2 3 2 2" xfId="7938" xr:uid="{95B06582-452C-4A49-8474-C8AA749257A4}"/>
    <cellStyle name="Comma 2 2 3 2 3 2 2 2" xfId="15643" xr:uid="{E7BD5B8E-0498-4240-89E4-CE99311A4797}"/>
    <cellStyle name="Comma 2 2 3 2 3 2 2 2 2" xfId="48395" xr:uid="{EA09BD6A-44CC-462C-9DC7-171DC9C70DBF}"/>
    <cellStyle name="Comma 2 2 3 2 3 2 2 3" xfId="23350" xr:uid="{1C8D9ACE-927E-427C-93CB-92AF8795BD5C}"/>
    <cellStyle name="Comma 2 2 3 2 3 2 2 3 2" xfId="56101" xr:uid="{898A6361-4A9C-42FC-BD7A-1B438B1D6245}"/>
    <cellStyle name="Comma 2 2 3 2 3 2 2 4" xfId="40690" xr:uid="{4E5C79A9-E649-4C8E-829A-506DBF3F9400}"/>
    <cellStyle name="Comma 2 2 3 2 3 2 2 5" xfId="31054" xr:uid="{63660C70-F42A-4A17-BF04-FF404025A15F}"/>
    <cellStyle name="Comma 2 2 3 2 3 2 3" xfId="9863" xr:uid="{617D4AE3-1874-4201-805E-719B7E0E19D2}"/>
    <cellStyle name="Comma 2 2 3 2 3 2 3 2" xfId="17568" xr:uid="{BA23391B-E9F3-42F2-A0AA-5D63E09D12FF}"/>
    <cellStyle name="Comma 2 2 3 2 3 2 3 2 2" xfId="50320" xr:uid="{6D5C4FDB-0341-44A8-A8CC-636853224C1E}"/>
    <cellStyle name="Comma 2 2 3 2 3 2 3 3" xfId="25275" xr:uid="{E847EE08-04FD-4A0E-963F-1073507652AF}"/>
    <cellStyle name="Comma 2 2 3 2 3 2 3 3 2" xfId="58026" xr:uid="{895F3346-04A9-48B8-A3CE-2E5570F64F92}"/>
    <cellStyle name="Comma 2 2 3 2 3 2 3 4" xfId="42615" xr:uid="{624F6609-58C1-47DA-A6FD-DE7FC8B96112}"/>
    <cellStyle name="Comma 2 2 3 2 3 2 3 5" xfId="32979" xr:uid="{393A0C0B-F57F-4874-8C30-B06FFEACA988}"/>
    <cellStyle name="Comma 2 2 3 2 3 2 4" xfId="11790" xr:uid="{7886E2BB-E49F-4F03-9622-999EC3DDE29D}"/>
    <cellStyle name="Comma 2 2 3 2 3 2 4 2" xfId="19495" xr:uid="{4C39B7CE-90B4-4649-AE5F-188980A5CAED}"/>
    <cellStyle name="Comma 2 2 3 2 3 2 4 2 2" xfId="52247" xr:uid="{F673BB05-48C3-4D0F-9CA7-D025428EF6B2}"/>
    <cellStyle name="Comma 2 2 3 2 3 2 4 3" xfId="27202" xr:uid="{5CE1D2CC-46E3-4841-AE10-9912A523209C}"/>
    <cellStyle name="Comma 2 2 3 2 3 2 4 3 2" xfId="59953" xr:uid="{B610A584-DF99-4479-92DA-F5BC49F36182}"/>
    <cellStyle name="Comma 2 2 3 2 3 2 4 4" xfId="44542" xr:uid="{DE500478-D62E-477D-BB32-C66D16102D1F}"/>
    <cellStyle name="Comma 2 2 3 2 3 2 4 5" xfId="34906" xr:uid="{BE8BB13E-8F19-4F7C-80FE-E4EA22D4FA9C}"/>
    <cellStyle name="Comma 2 2 3 2 3 2 5" xfId="6007" xr:uid="{88840F32-2758-444B-ABA9-55F9232B1C33}"/>
    <cellStyle name="Comma 2 2 3 2 3 2 5 2" xfId="38759" xr:uid="{B1F7789D-6BEB-4CBE-B77D-19837EA236F8}"/>
    <cellStyle name="Comma 2 2 3 2 3 2 6" xfId="13719" xr:uid="{8FA3754C-1C54-40F0-80C0-0796276226E9}"/>
    <cellStyle name="Comma 2 2 3 2 3 2 6 2" xfId="46471" xr:uid="{DA050E8C-BEF9-40DD-B854-2D699B3C615A}"/>
    <cellStyle name="Comma 2 2 3 2 3 2 7" xfId="21426" xr:uid="{914A3C5C-886D-4333-93C3-C83F84ED7B8D}"/>
    <cellStyle name="Comma 2 2 3 2 3 2 7 2" xfId="54177" xr:uid="{4C981DDB-E04D-4A9E-8E4D-8C96DE024DF0}"/>
    <cellStyle name="Comma 2 2 3 2 3 2 8" xfId="36832" xr:uid="{08DFE8CA-89F3-4E84-96DF-D2A8E9C48961}"/>
    <cellStyle name="Comma 2 2 3 2 3 2 9" xfId="29130" xr:uid="{6042E18C-272E-4D63-8F7D-5DEF7D1ACA19}"/>
    <cellStyle name="Comma 2 2 3 2 3 3" xfId="6622" xr:uid="{9F29373E-C3AF-4938-9898-513E004E13A3}"/>
    <cellStyle name="Comma 2 2 3 2 3 3 2" xfId="14330" xr:uid="{7F6AF3C2-11BD-46B5-8BAB-EA54579EED52}"/>
    <cellStyle name="Comma 2 2 3 2 3 3 2 2" xfId="47082" xr:uid="{D45E3F10-2881-47EC-835B-C051481723A7}"/>
    <cellStyle name="Comma 2 2 3 2 3 3 3" xfId="22037" xr:uid="{D7A108D6-C093-44E1-9E7B-A739B2F62E9E}"/>
    <cellStyle name="Comma 2 2 3 2 3 3 3 2" xfId="54788" xr:uid="{1B1435FF-A8E4-4348-95BE-1B15C8AF5E64}"/>
    <cellStyle name="Comma 2 2 3 2 3 3 4" xfId="39374" xr:uid="{307F18DF-EE2F-4B74-8AE9-C852DAB66DE0}"/>
    <cellStyle name="Comma 2 2 3 2 3 3 5" xfId="29741" xr:uid="{4B2FC672-2A4D-4042-9EBA-7828A61A986C}"/>
    <cellStyle name="Comma 2 2 3 2 3 4" xfId="8549" xr:uid="{C4C47298-87DD-43C7-9229-AAE55B057F8F}"/>
    <cellStyle name="Comma 2 2 3 2 3 4 2" xfId="16254" xr:uid="{446A1E8F-F02C-4334-95CE-DF636D15D05C}"/>
    <cellStyle name="Comma 2 2 3 2 3 4 2 2" xfId="49006" xr:uid="{67A1B04A-F5E2-478F-8EDB-CED94A6F73BE}"/>
    <cellStyle name="Comma 2 2 3 2 3 4 3" xfId="23961" xr:uid="{5B7A1579-2462-4D41-A7E3-6B209B01B843}"/>
    <cellStyle name="Comma 2 2 3 2 3 4 3 2" xfId="56712" xr:uid="{EAF5BBF9-5B40-4C98-8560-751B368FA2AD}"/>
    <cellStyle name="Comma 2 2 3 2 3 4 4" xfId="41301" xr:uid="{45434731-C793-42C0-8D0E-5C25F63AA048}"/>
    <cellStyle name="Comma 2 2 3 2 3 4 5" xfId="31665" xr:uid="{93ACFD6E-A2C2-4332-93F3-8FCFA82622C4}"/>
    <cellStyle name="Comma 2 2 3 2 3 5" xfId="10475" xr:uid="{43B66E8B-E23F-47BE-AD9B-25747EF68AF1}"/>
    <cellStyle name="Comma 2 2 3 2 3 5 2" xfId="18180" xr:uid="{FAFDB286-E51C-45CB-9A8D-2DF249C19130}"/>
    <cellStyle name="Comma 2 2 3 2 3 5 2 2" xfId="50932" xr:uid="{350792BF-BD8B-4AB1-902E-C0B3E6A0D954}"/>
    <cellStyle name="Comma 2 2 3 2 3 5 3" xfId="25887" xr:uid="{2F7C8AA7-5334-4976-92B3-00D1F799E6B8}"/>
    <cellStyle name="Comma 2 2 3 2 3 5 3 2" xfId="58638" xr:uid="{C08F0AE0-A053-4BC1-A146-D65E77326738}"/>
    <cellStyle name="Comma 2 2 3 2 3 5 4" xfId="43227" xr:uid="{961443DD-F978-4FDC-9203-EE0B559CD9C1}"/>
    <cellStyle name="Comma 2 2 3 2 3 5 5" xfId="33591" xr:uid="{8F0679F3-6CE3-44E0-9C20-980D9AAF2C48}"/>
    <cellStyle name="Comma 2 2 3 2 3 6" xfId="4693" xr:uid="{4C22551C-D8F4-43BA-8FBA-EB8B3A3F6AD8}"/>
    <cellStyle name="Comma 2 2 3 2 3 6 2" xfId="37445" xr:uid="{2F667414-58F2-4125-AE59-F177826A532B}"/>
    <cellStyle name="Comma 2 2 3 2 3 7" xfId="12405" xr:uid="{6126B2C9-274E-4213-B5ED-179B199C2326}"/>
    <cellStyle name="Comma 2 2 3 2 3 7 2" xfId="45157" xr:uid="{1F7C7AB9-5A0A-4BE9-9714-A846F103A344}"/>
    <cellStyle name="Comma 2 2 3 2 3 8" xfId="20113" xr:uid="{FE4AECE9-0B9B-4CA6-B529-81FD7FA1C420}"/>
    <cellStyle name="Comma 2 2 3 2 3 8 2" xfId="52864" xr:uid="{D2C576E2-A101-453C-BE28-AF93F24FDB67}"/>
    <cellStyle name="Comma 2 2 3 2 3 9" xfId="35519" xr:uid="{8631B830-E071-4990-9EC4-1C84ABFF7129}"/>
    <cellStyle name="Comma 2 2 3 2 4" xfId="2481" xr:uid="{258CE0BC-2077-4F81-BD60-11CDA65CBE0D}"/>
    <cellStyle name="Comma 2 2 3 2 4 10" xfId="27933" xr:uid="{1AC92084-CCB1-4344-BAC1-68A798D82EE9}"/>
    <cellStyle name="Comma 2 2 3 2 4 11" xfId="2813" xr:uid="{C4A6D163-9A67-4E1C-9CB7-5037EC45734D}"/>
    <cellStyle name="Comma 2 2 3 2 4 12" xfId="60913" xr:uid="{8EF82569-DCBE-46F7-893D-C742A25C7885}"/>
    <cellStyle name="Comma 2 2 3 2 4 2" xfId="4436" xr:uid="{EFD19A86-5BC8-4689-9B37-913803658D96}"/>
    <cellStyle name="Comma 2 2 3 2 4 2 2" xfId="8295" xr:uid="{4C8AFC2C-0DD5-44CF-B716-16615EBC55C6}"/>
    <cellStyle name="Comma 2 2 3 2 4 2 2 2" xfId="16000" xr:uid="{9764F543-1880-46A6-8487-3477C6BC81A9}"/>
    <cellStyle name="Comma 2 2 3 2 4 2 2 2 2" xfId="48752" xr:uid="{CF9F4C57-B7D4-41ED-BFD5-F8463E8245AA}"/>
    <cellStyle name="Comma 2 2 3 2 4 2 2 3" xfId="23707" xr:uid="{0FA78983-6823-4B1D-A3C6-538B9A47A568}"/>
    <cellStyle name="Comma 2 2 3 2 4 2 2 3 2" xfId="56458" xr:uid="{0DC9DE66-D5BE-40C6-B9B0-4D15E56C06A8}"/>
    <cellStyle name="Comma 2 2 3 2 4 2 2 4" xfId="41047" xr:uid="{11399450-AF03-45F9-B294-EFC8FADD5558}"/>
    <cellStyle name="Comma 2 2 3 2 4 2 2 5" xfId="31411" xr:uid="{CCDD7FC3-7E7C-49D5-9ACB-8300B131CFF1}"/>
    <cellStyle name="Comma 2 2 3 2 4 2 3" xfId="10220" xr:uid="{406A6C9F-20AD-44ED-B2F9-4EDCFDC0E7FD}"/>
    <cellStyle name="Comma 2 2 3 2 4 2 3 2" xfId="17925" xr:uid="{E7F18602-3289-4B17-8779-91C7872C84AE}"/>
    <cellStyle name="Comma 2 2 3 2 4 2 3 2 2" xfId="50677" xr:uid="{12A6E5D4-23F9-4EAA-886D-7612BD10F8FC}"/>
    <cellStyle name="Comma 2 2 3 2 4 2 3 3" xfId="25632" xr:uid="{99A9D239-969B-4E32-8F29-A7BF0C5C787E}"/>
    <cellStyle name="Comma 2 2 3 2 4 2 3 3 2" xfId="58383" xr:uid="{4D417890-B3EB-442C-8E75-86B864690724}"/>
    <cellStyle name="Comma 2 2 3 2 4 2 3 4" xfId="42972" xr:uid="{C16F83E4-E680-40D5-BD10-6A8362FD1B07}"/>
    <cellStyle name="Comma 2 2 3 2 4 2 3 5" xfId="33336" xr:uid="{1F73219D-6EFA-4ACA-B9AD-75B5E8677366}"/>
    <cellStyle name="Comma 2 2 3 2 4 2 4" xfId="12147" xr:uid="{141979CA-07B2-41E2-A50C-BC8C1B831E0F}"/>
    <cellStyle name="Comma 2 2 3 2 4 2 4 2" xfId="19852" xr:uid="{3604FA88-26C2-4473-A22E-5CDB8709A61B}"/>
    <cellStyle name="Comma 2 2 3 2 4 2 4 2 2" xfId="52604" xr:uid="{24A03C2E-4323-4440-8E84-8B4894B6239D}"/>
    <cellStyle name="Comma 2 2 3 2 4 2 4 3" xfId="27559" xr:uid="{F94A8F13-330C-4E5F-A242-F7900CFF06F0}"/>
    <cellStyle name="Comma 2 2 3 2 4 2 4 3 2" xfId="60310" xr:uid="{CA7B7A51-653D-4720-976F-4371009133C1}"/>
    <cellStyle name="Comma 2 2 3 2 4 2 4 4" xfId="44899" xr:uid="{E81992DD-5364-4416-9769-B85FA55DC19C}"/>
    <cellStyle name="Comma 2 2 3 2 4 2 4 5" xfId="35263" xr:uid="{93CF6EE2-A28D-4067-9837-173C2554F1E4}"/>
    <cellStyle name="Comma 2 2 3 2 4 2 5" xfId="6364" xr:uid="{7C3FCC95-9820-42EE-91A9-1F85483AB08D}"/>
    <cellStyle name="Comma 2 2 3 2 4 2 5 2" xfId="39116" xr:uid="{FF36E93A-6BBE-4A37-99A8-03F76CF49227}"/>
    <cellStyle name="Comma 2 2 3 2 4 2 6" xfId="14076" xr:uid="{4361789E-A51B-4CFB-802D-4FE29AC6680A}"/>
    <cellStyle name="Comma 2 2 3 2 4 2 6 2" xfId="46828" xr:uid="{91860E6B-0256-489B-952A-F5AF73F615DF}"/>
    <cellStyle name="Comma 2 2 3 2 4 2 7" xfId="21783" xr:uid="{175F505D-E1B5-4FA3-AEE9-AFCD5EC724BC}"/>
    <cellStyle name="Comma 2 2 3 2 4 2 7 2" xfId="54534" xr:uid="{DEE2938A-9EDB-4E7C-B357-E0782ACDAE7F}"/>
    <cellStyle name="Comma 2 2 3 2 4 2 8" xfId="37189" xr:uid="{961BC44A-13E8-4BA7-AB4C-B980157BA6F8}"/>
    <cellStyle name="Comma 2 2 3 2 4 2 9" xfId="29487" xr:uid="{B71C023D-A297-41F8-9F4B-8D43970081B4}"/>
    <cellStyle name="Comma 2 2 3 2 4 3" xfId="6738" xr:uid="{FE5F1CDA-D7B6-4036-ABAD-1CF1A9F91D8B}"/>
    <cellStyle name="Comma 2 2 3 2 4 3 2" xfId="14446" xr:uid="{4A135359-4AB9-4D25-A965-B2E225FDA8C5}"/>
    <cellStyle name="Comma 2 2 3 2 4 3 2 2" xfId="47198" xr:uid="{709151B0-D08A-4634-82E9-2F593118AA28}"/>
    <cellStyle name="Comma 2 2 3 2 4 3 3" xfId="22153" xr:uid="{DF301799-14A0-43A0-920E-5B966B6F9B68}"/>
    <cellStyle name="Comma 2 2 3 2 4 3 3 2" xfId="54904" xr:uid="{EA37212A-7331-486B-B721-29088AD25B31}"/>
    <cellStyle name="Comma 2 2 3 2 4 3 4" xfId="39490" xr:uid="{29152082-E8FE-4FC6-88A4-9D2050437D66}"/>
    <cellStyle name="Comma 2 2 3 2 4 3 5" xfId="29857" xr:uid="{4B7B0175-6F95-4BF2-A696-30BB7BB645D6}"/>
    <cellStyle name="Comma 2 2 3 2 4 4" xfId="8665" xr:uid="{EE31AA34-5BB1-43FD-B5F9-6CFD570608F4}"/>
    <cellStyle name="Comma 2 2 3 2 4 4 2" xfId="16370" xr:uid="{A4B591BC-0470-4039-8119-12700199E91C}"/>
    <cellStyle name="Comma 2 2 3 2 4 4 2 2" xfId="49122" xr:uid="{F37AFE5A-6C1B-4D9C-9633-D4BB89E4041E}"/>
    <cellStyle name="Comma 2 2 3 2 4 4 3" xfId="24077" xr:uid="{90F730B7-1CB1-4ACA-B036-AB6BF133D37C}"/>
    <cellStyle name="Comma 2 2 3 2 4 4 3 2" xfId="56828" xr:uid="{AABBE59F-BB48-4250-9B5A-5E5C91064FCA}"/>
    <cellStyle name="Comma 2 2 3 2 4 4 4" xfId="41417" xr:uid="{3EFAB194-E265-42E2-A0F2-A11CCBCBD57F}"/>
    <cellStyle name="Comma 2 2 3 2 4 4 5" xfId="31781" xr:uid="{A2DC46C7-2860-47FB-A9E0-F3346F6620E4}"/>
    <cellStyle name="Comma 2 2 3 2 4 5" xfId="10591" xr:uid="{4DE6533A-86C2-4929-A391-EDE5E82DCE97}"/>
    <cellStyle name="Comma 2 2 3 2 4 5 2" xfId="18296" xr:uid="{A49BD135-3FBD-426C-803A-64FE9F44401D}"/>
    <cellStyle name="Comma 2 2 3 2 4 5 2 2" xfId="51048" xr:uid="{4F80945A-ED1E-481F-BC17-B23C54456D81}"/>
    <cellStyle name="Comma 2 2 3 2 4 5 3" xfId="26003" xr:uid="{D1E27009-BFF9-46A3-B024-AC337CE0A687}"/>
    <cellStyle name="Comma 2 2 3 2 4 5 3 2" xfId="58754" xr:uid="{0B555C50-60C8-4117-B055-BA63D74D9F5C}"/>
    <cellStyle name="Comma 2 2 3 2 4 5 4" xfId="43343" xr:uid="{BD364943-4FC4-4F5A-B49F-966A8A33D147}"/>
    <cellStyle name="Comma 2 2 3 2 4 5 5" xfId="33707" xr:uid="{CE9DA37C-2622-471F-B569-5B2501803009}"/>
    <cellStyle name="Comma 2 2 3 2 4 6" xfId="4809" xr:uid="{320A60F5-4981-4673-AE94-ACD84DE79E06}"/>
    <cellStyle name="Comma 2 2 3 2 4 6 2" xfId="37561" xr:uid="{77609E93-FB5F-4430-BCFA-88C646F3F005}"/>
    <cellStyle name="Comma 2 2 3 2 4 7" xfId="12521" xr:uid="{A2CAA698-ED27-4AC4-A34A-3A902FEDD03F}"/>
    <cellStyle name="Comma 2 2 3 2 4 7 2" xfId="45273" xr:uid="{0E3E8005-73A2-4C64-86F5-927C768CBAF3}"/>
    <cellStyle name="Comma 2 2 3 2 4 8" xfId="20229" xr:uid="{1EB20AA3-CDD3-474D-94BB-25822C9984A1}"/>
    <cellStyle name="Comma 2 2 3 2 4 8 2" xfId="52980" xr:uid="{6301856A-9E83-4F56-B263-20F4CD3C8C2E}"/>
    <cellStyle name="Comma 2 2 3 2 4 9" xfId="35635" xr:uid="{B418EFF7-BC1D-483F-9BA7-05487E8473A1}"/>
    <cellStyle name="Comma 2 2 3 2 5" xfId="3232" xr:uid="{A035E422-BDCA-49C6-BB08-37831D786767}"/>
    <cellStyle name="Comma 2 2 3 2 5 10" xfId="28292" xr:uid="{A739DE23-84AB-45F7-AA00-239064152CDF}"/>
    <cellStyle name="Comma 2 2 3 2 5 2" xfId="3971" xr:uid="{8870350C-FA52-47CB-B100-4B0C25A549D7}"/>
    <cellStyle name="Comma 2 2 3 2 5 2 2" xfId="7834" xr:uid="{8D69FF35-A46F-4211-9293-F7F9F11D4C2C}"/>
    <cellStyle name="Comma 2 2 3 2 5 2 2 2" xfId="15539" xr:uid="{85101105-F300-4C29-8F47-1C1F01DAEB24}"/>
    <cellStyle name="Comma 2 2 3 2 5 2 2 2 2" xfId="48291" xr:uid="{8B339577-7AAE-4538-BB0A-A883809C044F}"/>
    <cellStyle name="Comma 2 2 3 2 5 2 2 3" xfId="23246" xr:uid="{46E9944E-92E7-4948-A142-4AD4DDAD8037}"/>
    <cellStyle name="Comma 2 2 3 2 5 2 2 3 2" xfId="55997" xr:uid="{985425C4-225A-4193-BFA6-CE564CF976A2}"/>
    <cellStyle name="Comma 2 2 3 2 5 2 2 4" xfId="40586" xr:uid="{D8B7DF26-926B-45AF-A812-77BCC19E604B}"/>
    <cellStyle name="Comma 2 2 3 2 5 2 2 5" xfId="30950" xr:uid="{5796212D-32CF-496E-9C72-B8DFCBEE392F}"/>
    <cellStyle name="Comma 2 2 3 2 5 2 3" xfId="9759" xr:uid="{F781CA7C-CD1B-448B-A430-6D691C1D6359}"/>
    <cellStyle name="Comma 2 2 3 2 5 2 3 2" xfId="17464" xr:uid="{5FE442DD-0D18-4745-B03C-AB0F6D900532}"/>
    <cellStyle name="Comma 2 2 3 2 5 2 3 2 2" xfId="50216" xr:uid="{E55CD12C-10B1-4136-A2A0-A9DE5CFF502A}"/>
    <cellStyle name="Comma 2 2 3 2 5 2 3 3" xfId="25171" xr:uid="{5FA78B77-87C3-479C-9546-0EABBBBA1041}"/>
    <cellStyle name="Comma 2 2 3 2 5 2 3 3 2" xfId="57922" xr:uid="{597880DA-02DC-405C-984A-C6489C9BE6E1}"/>
    <cellStyle name="Comma 2 2 3 2 5 2 3 4" xfId="42511" xr:uid="{3CF40FDA-6938-43B2-93C4-E63D9B67A781}"/>
    <cellStyle name="Comma 2 2 3 2 5 2 3 5" xfId="32875" xr:uid="{73F5832A-7174-48AC-9D62-0B85A0241C86}"/>
    <cellStyle name="Comma 2 2 3 2 5 2 4" xfId="11686" xr:uid="{B3AE5329-D638-48D2-9DF4-44761997D19E}"/>
    <cellStyle name="Comma 2 2 3 2 5 2 4 2" xfId="19391" xr:uid="{2BB1DA00-4B13-4EC2-8475-BDBDAD63F5C5}"/>
    <cellStyle name="Comma 2 2 3 2 5 2 4 2 2" xfId="52143" xr:uid="{27ABDCB3-1A0D-43F4-961A-FF5C5C81E776}"/>
    <cellStyle name="Comma 2 2 3 2 5 2 4 3" xfId="27098" xr:uid="{58F2A4DF-4491-44B3-A318-46D51DA85E1B}"/>
    <cellStyle name="Comma 2 2 3 2 5 2 4 3 2" xfId="59849" xr:uid="{31F0DB91-52DF-4BF6-9DBA-E46867FC55FA}"/>
    <cellStyle name="Comma 2 2 3 2 5 2 4 4" xfId="44438" xr:uid="{129BD8AA-146D-4762-8FEC-3C805C31716B}"/>
    <cellStyle name="Comma 2 2 3 2 5 2 4 5" xfId="34802" xr:uid="{4EC508BA-F09D-4844-91C7-16BBF5DB94F7}"/>
    <cellStyle name="Comma 2 2 3 2 5 2 5" xfId="5903" xr:uid="{8EE4DBDC-022F-4D6B-B636-8F227D73AD22}"/>
    <cellStyle name="Comma 2 2 3 2 5 2 5 2" xfId="38655" xr:uid="{91A4AF3D-AF3B-479F-AA3E-0C7F5CD73EA8}"/>
    <cellStyle name="Comma 2 2 3 2 5 2 6" xfId="13615" xr:uid="{BAC0DB8C-FF9A-4DD7-B4B3-BB192EDB1208}"/>
    <cellStyle name="Comma 2 2 3 2 5 2 6 2" xfId="46367" xr:uid="{322DC59C-4339-4982-A999-BFDAE7770431}"/>
    <cellStyle name="Comma 2 2 3 2 5 2 7" xfId="21322" xr:uid="{F8752C80-B79D-472A-9A5F-6342D3CE202C}"/>
    <cellStyle name="Comma 2 2 3 2 5 2 7 2" xfId="54073" xr:uid="{03D9A17A-620E-4B2C-B64A-5E6D5C0C9B21}"/>
    <cellStyle name="Comma 2 2 3 2 5 2 8" xfId="36728" xr:uid="{74E212E3-3236-4116-8140-511C4157F38B}"/>
    <cellStyle name="Comma 2 2 3 2 5 2 9" xfId="29026" xr:uid="{89C0C6D4-D27A-4B5A-A315-A8A286D16E25}"/>
    <cellStyle name="Comma 2 2 3 2 5 3" xfId="7100" xr:uid="{6AEF6BE8-CD53-4EE0-996E-A46A6757A4AF}"/>
    <cellStyle name="Comma 2 2 3 2 5 3 2" xfId="14805" xr:uid="{D613D07A-2817-44A2-82D1-09B78E264559}"/>
    <cellStyle name="Comma 2 2 3 2 5 3 2 2" xfId="47557" xr:uid="{644F49B3-5E7A-4E1E-8574-063C4AEF9218}"/>
    <cellStyle name="Comma 2 2 3 2 5 3 3" xfId="22512" xr:uid="{9A0BB1A5-5DDD-4AE2-B4ED-56B9AE0CC380}"/>
    <cellStyle name="Comma 2 2 3 2 5 3 3 2" xfId="55263" xr:uid="{CDF2F985-275E-44E1-A920-AFECA778F59B}"/>
    <cellStyle name="Comma 2 2 3 2 5 3 4" xfId="39852" xr:uid="{D148D732-CD23-4743-9D21-B5B455F88123}"/>
    <cellStyle name="Comma 2 2 3 2 5 3 5" xfId="30216" xr:uid="{A018944F-FC9F-4154-9721-E59F3BFBEE59}"/>
    <cellStyle name="Comma 2 2 3 2 5 4" xfId="9025" xr:uid="{F4F6A4BB-EE9E-4F2A-9924-7FB89FC6D9AB}"/>
    <cellStyle name="Comma 2 2 3 2 5 4 2" xfId="16730" xr:uid="{39622E02-4AA4-44E6-BC27-8DECE9E8F0C2}"/>
    <cellStyle name="Comma 2 2 3 2 5 4 2 2" xfId="49482" xr:uid="{70DE14BF-6396-49DB-90B8-B42EB45936CE}"/>
    <cellStyle name="Comma 2 2 3 2 5 4 3" xfId="24437" xr:uid="{AB4BDEA6-E207-4A2C-9139-5D8817CF49AD}"/>
    <cellStyle name="Comma 2 2 3 2 5 4 3 2" xfId="57188" xr:uid="{44BE1034-12BC-49E9-B9EF-33FB5FAC2E1A}"/>
    <cellStyle name="Comma 2 2 3 2 5 4 4" xfId="41777" xr:uid="{9EFF091E-4BA0-42AD-957B-0262589CDEF2}"/>
    <cellStyle name="Comma 2 2 3 2 5 4 5" xfId="32141" xr:uid="{174D4EDB-A1B1-4638-8CD6-C8779BA79FD2}"/>
    <cellStyle name="Comma 2 2 3 2 5 5" xfId="10952" xr:uid="{6A4EEAE8-2097-4989-AF07-67E2259949E5}"/>
    <cellStyle name="Comma 2 2 3 2 5 5 2" xfId="18657" xr:uid="{F57DBA66-2F87-4F5D-9D92-67CFF349C8F6}"/>
    <cellStyle name="Comma 2 2 3 2 5 5 2 2" xfId="51409" xr:uid="{33DF1D60-3A79-401D-A2D2-8029D4C95FFD}"/>
    <cellStyle name="Comma 2 2 3 2 5 5 3" xfId="26364" xr:uid="{A8DEF289-F19C-4D87-AD0B-7F68B59F0322}"/>
    <cellStyle name="Comma 2 2 3 2 5 5 3 2" xfId="59115" xr:uid="{58F1C599-9299-41EA-8303-7875EB3417BD}"/>
    <cellStyle name="Comma 2 2 3 2 5 5 4" xfId="43704" xr:uid="{26356344-D50A-4786-A346-30907ECD4253}"/>
    <cellStyle name="Comma 2 2 3 2 5 5 5" xfId="34068" xr:uid="{4976E90F-2CC9-4434-9320-57D5609D1B42}"/>
    <cellStyle name="Comma 2 2 3 2 5 6" xfId="5169" xr:uid="{D67F1C1E-1542-4DFA-8F90-26010B578D19}"/>
    <cellStyle name="Comma 2 2 3 2 5 6 2" xfId="37921" xr:uid="{A14ACF10-7A54-49A8-8EBA-8F6AF9CDDF05}"/>
    <cellStyle name="Comma 2 2 3 2 5 7" xfId="12881" xr:uid="{215C7282-B473-4C08-AC0F-352DB7AF6870}"/>
    <cellStyle name="Comma 2 2 3 2 5 7 2" xfId="45633" xr:uid="{BF42D475-EFCE-4C27-AA6A-71356F88E4B8}"/>
    <cellStyle name="Comma 2 2 3 2 5 8" xfId="20588" xr:uid="{38F1D8A9-D087-48EF-8644-87385F2CFD9E}"/>
    <cellStyle name="Comma 2 2 3 2 5 8 2" xfId="53339" xr:uid="{496E35A1-FBC5-4EB8-8DEC-D52F10FF0335}"/>
    <cellStyle name="Comma 2 2 3 2 5 9" xfId="35994" xr:uid="{9ABBF38A-493E-41F5-AC53-66B78AB5E0A8}"/>
    <cellStyle name="Comma 2 2 3 2 6" xfId="3585" xr:uid="{594D4B72-6605-491D-A02B-475F41D14EF6}"/>
    <cellStyle name="Comma 2 2 3 2 6 2" xfId="7453" xr:uid="{A3FE460B-E15A-4B75-AA04-9D752867A369}"/>
    <cellStyle name="Comma 2 2 3 2 6 2 2" xfId="15158" xr:uid="{69C22CF2-3860-4F92-A9D6-899E523B120E}"/>
    <cellStyle name="Comma 2 2 3 2 6 2 2 2" xfId="47910" xr:uid="{ADAC35F6-21C3-4FC5-A72C-92ED1861972A}"/>
    <cellStyle name="Comma 2 2 3 2 6 2 3" xfId="22865" xr:uid="{AB3E6A08-D37A-4434-B7FC-7AFC9AE47FAD}"/>
    <cellStyle name="Comma 2 2 3 2 6 2 3 2" xfId="55616" xr:uid="{5138F034-898D-401E-8F3C-38E8ED07CDDB}"/>
    <cellStyle name="Comma 2 2 3 2 6 2 4" xfId="40205" xr:uid="{A2B666E9-5103-4474-BFD3-D4541F437106}"/>
    <cellStyle name="Comma 2 2 3 2 6 2 5" xfId="30569" xr:uid="{6A7D62E8-3C2F-462A-80B0-2A3BBB05B945}"/>
    <cellStyle name="Comma 2 2 3 2 6 3" xfId="9378" xr:uid="{634B0F9A-DD8B-4C0A-A38A-725B703E19A3}"/>
    <cellStyle name="Comma 2 2 3 2 6 3 2" xfId="17083" xr:uid="{CE957F6C-FA51-4A24-93FE-B4353F2081A3}"/>
    <cellStyle name="Comma 2 2 3 2 6 3 2 2" xfId="49835" xr:uid="{24A11F2D-5130-4A88-8C1A-8FE133E23F50}"/>
    <cellStyle name="Comma 2 2 3 2 6 3 3" xfId="24790" xr:uid="{75981602-053A-4475-BE5E-4B34A04DB8B6}"/>
    <cellStyle name="Comma 2 2 3 2 6 3 3 2" xfId="57541" xr:uid="{2917CFB3-5417-4730-8A1C-1430E3FDC0C2}"/>
    <cellStyle name="Comma 2 2 3 2 6 3 4" xfId="42130" xr:uid="{98CEF2E5-132D-4340-8956-9C62CB5EB330}"/>
    <cellStyle name="Comma 2 2 3 2 6 3 5" xfId="32494" xr:uid="{67E59C8D-4DFA-4999-98FD-EF4B3CFC3806}"/>
    <cellStyle name="Comma 2 2 3 2 6 4" xfId="11305" xr:uid="{2C1A64F2-EDB7-4A4D-B96C-B7DB4D823249}"/>
    <cellStyle name="Comma 2 2 3 2 6 4 2" xfId="19010" xr:uid="{81C29E69-17F9-40ED-8028-C25579BBA67E}"/>
    <cellStyle name="Comma 2 2 3 2 6 4 2 2" xfId="51762" xr:uid="{35EE34A6-D870-4704-B93F-EF11FF70ADC6}"/>
    <cellStyle name="Comma 2 2 3 2 6 4 3" xfId="26717" xr:uid="{F324AFC6-1815-4F54-9186-598DF898F3A3}"/>
    <cellStyle name="Comma 2 2 3 2 6 4 3 2" xfId="59468" xr:uid="{8C21E22E-FB0A-4FF5-BA15-87D946623464}"/>
    <cellStyle name="Comma 2 2 3 2 6 4 4" xfId="44057" xr:uid="{9387DCA4-5879-49D3-BDB1-A5606D434AD0}"/>
    <cellStyle name="Comma 2 2 3 2 6 4 5" xfId="34421" xr:uid="{4D33219D-78AB-413B-94AB-07AA00120748}"/>
    <cellStyle name="Comma 2 2 3 2 6 5" xfId="5522" xr:uid="{F0F46D38-8399-4D47-B845-1167991D197E}"/>
    <cellStyle name="Comma 2 2 3 2 6 5 2" xfId="38274" xr:uid="{D24D1946-8AE4-4C4B-B001-120669373CEC}"/>
    <cellStyle name="Comma 2 2 3 2 6 6" xfId="13234" xr:uid="{171AE556-7BBC-4A39-913F-8E5C5F93D48C}"/>
    <cellStyle name="Comma 2 2 3 2 6 6 2" xfId="45986" xr:uid="{A0BFBB80-3C48-4022-B77B-045D5D4CB30F}"/>
    <cellStyle name="Comma 2 2 3 2 6 7" xfId="20941" xr:uid="{20F97D36-1409-42A0-92EA-16C7950827F4}"/>
    <cellStyle name="Comma 2 2 3 2 6 7 2" xfId="53692" xr:uid="{4E8AE554-D6DD-4061-BAC0-6AEBECF13726}"/>
    <cellStyle name="Comma 2 2 3 2 6 8" xfId="36347" xr:uid="{85EE9C41-F3A3-4D8A-B280-0876D4AC4583}"/>
    <cellStyle name="Comma 2 2 3 2 6 9" xfId="28645" xr:uid="{81FFDA9D-4FB0-4639-8E8D-D579FBC1EFEB}"/>
    <cellStyle name="Comma 2 2 3 2 7" xfId="6512" xr:uid="{54F3DA5D-30D3-4A80-8C6E-FB70A803AC9A}"/>
    <cellStyle name="Comma 2 2 3 2 7 2" xfId="14220" xr:uid="{D7E14C40-E697-41F4-B77B-79AC0B857EB6}"/>
    <cellStyle name="Comma 2 2 3 2 7 2 2" xfId="46972" xr:uid="{32108EC2-2901-41EC-BACD-D4DE2F469658}"/>
    <cellStyle name="Comma 2 2 3 2 7 3" xfId="21927" xr:uid="{B461E018-CB12-4B27-99E2-3A3EE347C31D}"/>
    <cellStyle name="Comma 2 2 3 2 7 3 2" xfId="54678" xr:uid="{5F6FFC44-D171-4EC0-A9C5-3B71D206FBF0}"/>
    <cellStyle name="Comma 2 2 3 2 7 4" xfId="39264" xr:uid="{3A8DB3B6-30F2-452C-9130-90581A67E9DC}"/>
    <cellStyle name="Comma 2 2 3 2 7 5" xfId="29631" xr:uid="{7F6A8181-2831-4417-A930-133A91B83302}"/>
    <cellStyle name="Comma 2 2 3 2 8" xfId="8439" xr:uid="{5F4AD0AD-F078-4364-A0C9-A1B8128C90A6}"/>
    <cellStyle name="Comma 2 2 3 2 8 2" xfId="16144" xr:uid="{478CF951-9FA5-4FDF-9747-C26F14F46F41}"/>
    <cellStyle name="Comma 2 2 3 2 8 2 2" xfId="48896" xr:uid="{604D8C44-F3FB-4992-BCA9-9959BA3F13D1}"/>
    <cellStyle name="Comma 2 2 3 2 8 3" xfId="23851" xr:uid="{03426C64-71D7-4618-815B-8E2124C72E30}"/>
    <cellStyle name="Comma 2 2 3 2 8 3 2" xfId="56602" xr:uid="{074168D3-6962-4A6D-9078-DA46F795D92F}"/>
    <cellStyle name="Comma 2 2 3 2 8 4" xfId="41191" xr:uid="{91C4FB07-C213-4313-986F-F3129A651250}"/>
    <cellStyle name="Comma 2 2 3 2 8 5" xfId="31555" xr:uid="{9801B28A-F256-4E60-9BD8-51F5BD79B25A}"/>
    <cellStyle name="Comma 2 2 3 2 9" xfId="10364" xr:uid="{EEDA2000-473B-4DA0-AFB9-38CC0BD91A3D}"/>
    <cellStyle name="Comma 2 2 3 2 9 2" xfId="18069" xr:uid="{B0679995-1EF2-40AB-80B5-4251D8CC378E}"/>
    <cellStyle name="Comma 2 2 3 2 9 2 2" xfId="50821" xr:uid="{59C2AF05-1DD7-4DD7-9947-D069305528D9}"/>
    <cellStyle name="Comma 2 2 3 2 9 3" xfId="25776" xr:uid="{902A978A-210A-4CE9-9C42-3B79BF82A3F7}"/>
    <cellStyle name="Comma 2 2 3 2 9 3 2" xfId="58527" xr:uid="{B9210C91-64EC-42A4-A1D5-461C13D63FFB}"/>
    <cellStyle name="Comma 2 2 3 2 9 4" xfId="43116" xr:uid="{508C1EF8-5BE4-4E34-96FA-7FFF3BAADFFB}"/>
    <cellStyle name="Comma 2 2 3 2 9 5" xfId="33480" xr:uid="{F4241E04-160B-42C2-A97D-3CD68969BD89}"/>
    <cellStyle name="Comma 2 2 3 3" xfId="2057" xr:uid="{8F97BBD4-6877-4C12-8D6C-4C65F77A479C}"/>
    <cellStyle name="Comma 2 2 3 3 10" xfId="4601" xr:uid="{4BCC9FCD-4F57-41DB-A318-E50139D70224}"/>
    <cellStyle name="Comma 2 2 3 3 10 2" xfId="37353" xr:uid="{0B0EFCAE-4ACC-4E3D-9B2D-DEDB1886F325}"/>
    <cellStyle name="Comma 2 2 3 3 11" xfId="12313" xr:uid="{470EF082-1F23-448D-A9CE-92A17A38373E}"/>
    <cellStyle name="Comma 2 2 3 3 11 2" xfId="45065" xr:uid="{41065E2C-CF91-4908-B201-EF4F3648F7E1}"/>
    <cellStyle name="Comma 2 2 3 3 12" xfId="20021" xr:uid="{D19B4866-6BAD-4451-ABAA-9E633F6EEA70}"/>
    <cellStyle name="Comma 2 2 3 3 12 2" xfId="52772" xr:uid="{06622096-3861-4E1A-815C-E603BA388FC5}"/>
    <cellStyle name="Comma 2 2 3 3 13" xfId="35427" xr:uid="{61E9BDC5-BF35-4E3C-BA32-0374C01D784C}"/>
    <cellStyle name="Comma 2 2 3 3 14" xfId="27725" xr:uid="{2CF6D9A4-AD04-4774-9F77-02741BB7CE8E}"/>
    <cellStyle name="Comma 2 2 3 3 15" xfId="2576" xr:uid="{F5F431CC-D103-4020-AE8E-A1F1E769E5C4}"/>
    <cellStyle name="Comma 2 2 3 3 16" xfId="60771" xr:uid="{1EA42146-D018-4EF5-A5F4-34960DC5DE55}"/>
    <cellStyle name="Comma 2 2 3 3 2" xfId="2421" xr:uid="{828F0138-0060-4132-B259-096C220CF605}"/>
    <cellStyle name="Comma 2 2 3 3 2 10" xfId="35487" xr:uid="{0414DBF2-95E7-4ED0-BCD2-2172F0A4513E}"/>
    <cellStyle name="Comma 2 2 3 3 2 11" xfId="27785" xr:uid="{4841DD75-0229-4576-8CFF-4D708D258928}"/>
    <cellStyle name="Comma 2 2 3 3 2 12" xfId="2656" xr:uid="{4577AEE7-533D-49F6-AD78-83B56A3A274A}"/>
    <cellStyle name="Comma 2 2 3 3 2 13" xfId="60869" xr:uid="{6D5FF75D-3F26-44BE-841A-582772645983}"/>
    <cellStyle name="Comma 2 2 3 3 2 2" xfId="2768" xr:uid="{216BA86F-4E64-4172-9528-F14C294E0099}"/>
    <cellStyle name="Comma 2 2 3 3 2 2 10" xfId="27895" xr:uid="{B57AB6C0-FC6C-4696-8B6F-1CDBEB5E101E}"/>
    <cellStyle name="Comma 2 2 3 3 2 2 11" xfId="61038" xr:uid="{378203E1-EDF0-45A5-8D54-B03A1B7519E3}"/>
    <cellStyle name="Comma 2 2 3 3 2 2 2" xfId="3666" xr:uid="{A401B6D6-B91A-45AB-A5F9-E979FF9516C9}"/>
    <cellStyle name="Comma 2 2 3 3 2 2 2 2" xfId="7534" xr:uid="{3F2E9693-C1EE-4979-9E07-9B3ED4E6B502}"/>
    <cellStyle name="Comma 2 2 3 3 2 2 2 2 2" xfId="15239" xr:uid="{DB753114-4156-4450-8E06-FDD71A99E488}"/>
    <cellStyle name="Comma 2 2 3 3 2 2 2 2 2 2" xfId="47991" xr:uid="{F6227710-0510-4F4A-88FB-11F74520B309}"/>
    <cellStyle name="Comma 2 2 3 3 2 2 2 2 3" xfId="22946" xr:uid="{DF8DB103-C2AF-4C29-AA0D-AF9DCD369495}"/>
    <cellStyle name="Comma 2 2 3 3 2 2 2 2 3 2" xfId="55697" xr:uid="{471DBBB9-B319-4F7E-A954-2F24A3D0F675}"/>
    <cellStyle name="Comma 2 2 3 3 2 2 2 2 4" xfId="40286" xr:uid="{36EFEE0F-A5B3-47DC-B9A2-5A9CBAC1259D}"/>
    <cellStyle name="Comma 2 2 3 3 2 2 2 2 5" xfId="30650" xr:uid="{2BC2A0AC-DF13-41CC-B61C-1E930A98D475}"/>
    <cellStyle name="Comma 2 2 3 3 2 2 2 3" xfId="9459" xr:uid="{120C1D1F-8243-40D6-83D5-2790E3C4E4AE}"/>
    <cellStyle name="Comma 2 2 3 3 2 2 2 3 2" xfId="17164" xr:uid="{ACA2B6A4-D909-4B00-8C53-EF26F02A77FC}"/>
    <cellStyle name="Comma 2 2 3 3 2 2 2 3 2 2" xfId="49916" xr:uid="{BDC2A086-C7E4-4290-856B-A3A1A0A62BE2}"/>
    <cellStyle name="Comma 2 2 3 3 2 2 2 3 3" xfId="24871" xr:uid="{4B4ED253-C50A-4223-829B-BAEE04D0D558}"/>
    <cellStyle name="Comma 2 2 3 3 2 2 2 3 3 2" xfId="57622" xr:uid="{3D79F01A-5DCB-4F37-84EF-1EE92DCED192}"/>
    <cellStyle name="Comma 2 2 3 3 2 2 2 3 4" xfId="42211" xr:uid="{0EB8BE8E-6EFE-48D1-92BE-48E927D5E890}"/>
    <cellStyle name="Comma 2 2 3 3 2 2 2 3 5" xfId="32575" xr:uid="{6FC17567-7D43-41FE-8246-6F7B5B0B3B5A}"/>
    <cellStyle name="Comma 2 2 3 3 2 2 2 4" xfId="11386" xr:uid="{324ADF51-7D9D-4B91-9881-EAD021F3E601}"/>
    <cellStyle name="Comma 2 2 3 3 2 2 2 4 2" xfId="19091" xr:uid="{3D35D317-AEF6-47F0-8783-9163515D56CA}"/>
    <cellStyle name="Comma 2 2 3 3 2 2 2 4 2 2" xfId="51843" xr:uid="{83E5CD07-B547-4389-A310-B482D55BD1F6}"/>
    <cellStyle name="Comma 2 2 3 3 2 2 2 4 3" xfId="26798" xr:uid="{1B3988E8-B3BB-454D-956D-AF450C2A6A38}"/>
    <cellStyle name="Comma 2 2 3 3 2 2 2 4 3 2" xfId="59549" xr:uid="{995C92EC-C80B-4D85-BA51-B6204BE81A1D}"/>
    <cellStyle name="Comma 2 2 3 3 2 2 2 4 4" xfId="44138" xr:uid="{576EB074-9DFD-4259-B853-3825E95BC5E0}"/>
    <cellStyle name="Comma 2 2 3 3 2 2 2 4 5" xfId="34502" xr:uid="{40B24F79-F6FE-472A-A638-19EAFB83197F}"/>
    <cellStyle name="Comma 2 2 3 3 2 2 2 5" xfId="5603" xr:uid="{C4F2516A-F7A8-41FF-A5EF-DD2C37E41525}"/>
    <cellStyle name="Comma 2 2 3 3 2 2 2 5 2" xfId="38355" xr:uid="{82D35745-63C5-4BAD-8538-3F4B317C76A0}"/>
    <cellStyle name="Comma 2 2 3 3 2 2 2 6" xfId="13315" xr:uid="{93319E29-2249-416C-A594-21AC7158DDF2}"/>
    <cellStyle name="Comma 2 2 3 3 2 2 2 6 2" xfId="46067" xr:uid="{D941C384-C2D0-4986-845C-9B7CAB08C473}"/>
    <cellStyle name="Comma 2 2 3 3 2 2 2 7" xfId="21022" xr:uid="{3D98B81D-FAEC-4B93-BDBC-D84A12FBC65D}"/>
    <cellStyle name="Comma 2 2 3 3 2 2 2 7 2" xfId="53773" xr:uid="{F27F2FA9-3DE2-4FC4-B5A0-3A4EAD820DE9}"/>
    <cellStyle name="Comma 2 2 3 3 2 2 2 8" xfId="36428" xr:uid="{CC3D978F-B9A4-4DE8-B9F6-1D3B0742219A}"/>
    <cellStyle name="Comma 2 2 3 3 2 2 2 9" xfId="28726" xr:uid="{5A9EA06F-5EA5-4097-A4E7-3F200BFF28C9}"/>
    <cellStyle name="Comma 2 2 3 3 2 2 3" xfId="6700" xr:uid="{E5466631-FBEE-48D5-AF7F-87A71EE402CA}"/>
    <cellStyle name="Comma 2 2 3 3 2 2 3 2" xfId="14408" xr:uid="{11A5A789-A638-4FF5-8397-DCFA54B56D9A}"/>
    <cellStyle name="Comma 2 2 3 3 2 2 3 2 2" xfId="47160" xr:uid="{7F578226-B589-4BE3-951D-86CFDECE7789}"/>
    <cellStyle name="Comma 2 2 3 3 2 2 3 3" xfId="22115" xr:uid="{100BC6ED-5D9E-44BF-BCC7-094340EB73BA}"/>
    <cellStyle name="Comma 2 2 3 3 2 2 3 3 2" xfId="54866" xr:uid="{9848D7B6-E391-4899-8185-DDCDC7C4EFCC}"/>
    <cellStyle name="Comma 2 2 3 3 2 2 3 4" xfId="39452" xr:uid="{04AA7D2E-B631-4515-AF79-FE9FDE809B56}"/>
    <cellStyle name="Comma 2 2 3 3 2 2 3 5" xfId="29819" xr:uid="{39064FB3-0740-4D91-8009-FD7479A851E4}"/>
    <cellStyle name="Comma 2 2 3 3 2 2 4" xfId="8627" xr:uid="{AC673A90-CB43-4DE8-AE6C-D4E5563FE20B}"/>
    <cellStyle name="Comma 2 2 3 3 2 2 4 2" xfId="16332" xr:uid="{F8EED660-48D9-48CD-8B16-CA2E05281C0B}"/>
    <cellStyle name="Comma 2 2 3 3 2 2 4 2 2" xfId="49084" xr:uid="{A1AFD823-5AC1-48D4-B578-D88A92E015C2}"/>
    <cellStyle name="Comma 2 2 3 3 2 2 4 3" xfId="24039" xr:uid="{EE5FD5FB-B52F-473A-81A3-DD0DCB608E7F}"/>
    <cellStyle name="Comma 2 2 3 3 2 2 4 3 2" xfId="56790" xr:uid="{E7E4FC28-867F-4BD6-ACE2-326614757A7A}"/>
    <cellStyle name="Comma 2 2 3 3 2 2 4 4" xfId="41379" xr:uid="{DFD130B2-F609-4E61-A9AF-930605617EED}"/>
    <cellStyle name="Comma 2 2 3 3 2 2 4 5" xfId="31743" xr:uid="{3A8FA406-17AD-462D-9333-91AD27BB9645}"/>
    <cellStyle name="Comma 2 2 3 3 2 2 5" xfId="10553" xr:uid="{F80DBF51-E86A-43BD-8DC2-EF91632A111F}"/>
    <cellStyle name="Comma 2 2 3 3 2 2 5 2" xfId="18258" xr:uid="{5E5564FA-C636-4D14-A36F-CD0B4A93A6BA}"/>
    <cellStyle name="Comma 2 2 3 3 2 2 5 2 2" xfId="51010" xr:uid="{B23548F4-48F1-44EC-819D-E52828F266E3}"/>
    <cellStyle name="Comma 2 2 3 3 2 2 5 3" xfId="25965" xr:uid="{26F0B9D0-3DD5-40BA-8B4E-F90152260650}"/>
    <cellStyle name="Comma 2 2 3 3 2 2 5 3 2" xfId="58716" xr:uid="{095E631A-7A6D-4572-872E-9C313BA3BF45}"/>
    <cellStyle name="Comma 2 2 3 3 2 2 5 4" xfId="43305" xr:uid="{BB454E9D-99B1-419F-A428-FCF4EC07BF65}"/>
    <cellStyle name="Comma 2 2 3 3 2 2 5 5" xfId="33669" xr:uid="{87A46C71-7F01-4808-88CF-A6802F89D164}"/>
    <cellStyle name="Comma 2 2 3 3 2 2 6" xfId="4771" xr:uid="{F02C6355-C246-488C-BC39-D6E5DC854D79}"/>
    <cellStyle name="Comma 2 2 3 3 2 2 6 2" xfId="37523" xr:uid="{93E2CD18-C3CD-4988-A528-1CC2EA0A29D3}"/>
    <cellStyle name="Comma 2 2 3 3 2 2 7" xfId="12483" xr:uid="{621F4780-750E-4DB6-ABDF-899BD01310E2}"/>
    <cellStyle name="Comma 2 2 3 3 2 2 7 2" xfId="45235" xr:uid="{5FA0CB1C-71B4-4E66-AD75-EA8CB6701BEF}"/>
    <cellStyle name="Comma 2 2 3 3 2 2 8" xfId="20191" xr:uid="{E1B7F471-B880-4C46-9282-A82E14ED14E9}"/>
    <cellStyle name="Comma 2 2 3 3 2 2 8 2" xfId="52942" xr:uid="{0511B3C6-40C3-4BC2-BE7A-7DC59A91BFBA}"/>
    <cellStyle name="Comma 2 2 3 3 2 2 9" xfId="35597" xr:uid="{13AFBDC8-9961-4E81-8431-C75CE63592CA}"/>
    <cellStyle name="Comma 2 2 3 3 2 3" xfId="4392" xr:uid="{2A4BB4DA-A332-4906-B934-3E9EB34AF691}"/>
    <cellStyle name="Comma 2 2 3 3 2 3 2" xfId="8255" xr:uid="{78615A72-0B67-451E-809F-D6CA3E921003}"/>
    <cellStyle name="Comma 2 2 3 3 2 3 2 2" xfId="15960" xr:uid="{D52A0F94-0CB0-4AD7-B844-C92527FC14BD}"/>
    <cellStyle name="Comma 2 2 3 3 2 3 2 2 2" xfId="48712" xr:uid="{0A11EA54-C394-4742-AD12-29AB21717C57}"/>
    <cellStyle name="Comma 2 2 3 3 2 3 2 3" xfId="23667" xr:uid="{236AA4F4-BCB4-4717-850B-D29C82C4C20D}"/>
    <cellStyle name="Comma 2 2 3 3 2 3 2 3 2" xfId="56418" xr:uid="{6E87FCCA-0FFD-4E3D-9F96-6729D0218224}"/>
    <cellStyle name="Comma 2 2 3 3 2 3 2 4" xfId="41007" xr:uid="{2DE96E24-73F4-487F-BDCC-9EF50FFE7E92}"/>
    <cellStyle name="Comma 2 2 3 3 2 3 2 5" xfId="31371" xr:uid="{EE09A36E-9A8C-451A-AAEB-5EBCEDC2C426}"/>
    <cellStyle name="Comma 2 2 3 3 2 3 3" xfId="10180" xr:uid="{6D9EB2F4-6DCC-48AC-9D02-931E69FC0750}"/>
    <cellStyle name="Comma 2 2 3 3 2 3 3 2" xfId="17885" xr:uid="{DD200677-31FE-4417-96F9-8A13BDF86B90}"/>
    <cellStyle name="Comma 2 2 3 3 2 3 3 2 2" xfId="50637" xr:uid="{860B2846-1CB3-4EEC-8228-F75E750D4A44}"/>
    <cellStyle name="Comma 2 2 3 3 2 3 3 3" xfId="25592" xr:uid="{FF30F580-2B5E-4495-9D6D-E2612904ABD1}"/>
    <cellStyle name="Comma 2 2 3 3 2 3 3 3 2" xfId="58343" xr:uid="{60A723D6-6E30-472F-AE17-6D815CFA19CF}"/>
    <cellStyle name="Comma 2 2 3 3 2 3 3 4" xfId="42932" xr:uid="{46F8ECDD-99EC-4205-9C32-E216B487311F}"/>
    <cellStyle name="Comma 2 2 3 3 2 3 3 5" xfId="33296" xr:uid="{EB9D9BC9-B17D-4861-9A6C-2115AEEED90C}"/>
    <cellStyle name="Comma 2 2 3 3 2 3 4" xfId="12107" xr:uid="{3804A1E4-BF75-4D31-8916-450A9D1C1923}"/>
    <cellStyle name="Comma 2 2 3 3 2 3 4 2" xfId="19812" xr:uid="{317D7414-8286-4E80-BE3E-9923C52C8590}"/>
    <cellStyle name="Comma 2 2 3 3 2 3 4 2 2" xfId="52564" xr:uid="{64F0F6DF-65EB-4C7F-B94B-BBF782FF7690}"/>
    <cellStyle name="Comma 2 2 3 3 2 3 4 3" xfId="27519" xr:uid="{8AC9DEDE-A194-4FA7-96BC-62C05F42A537}"/>
    <cellStyle name="Comma 2 2 3 3 2 3 4 3 2" xfId="60270" xr:uid="{35609261-6250-4364-B098-40143EF78C58}"/>
    <cellStyle name="Comma 2 2 3 3 2 3 4 4" xfId="44859" xr:uid="{639174F6-0C9B-4CE0-9875-E32B12C15BC0}"/>
    <cellStyle name="Comma 2 2 3 3 2 3 4 5" xfId="35223" xr:uid="{E48AA1E3-4EEC-4213-9A24-EDB18EC88BCE}"/>
    <cellStyle name="Comma 2 2 3 3 2 3 5" xfId="6324" xr:uid="{B598E8B6-6A13-4CF0-B070-862FED77A4F6}"/>
    <cellStyle name="Comma 2 2 3 3 2 3 5 2" xfId="39076" xr:uid="{31158355-074F-4E40-A946-ADF3B7B27F93}"/>
    <cellStyle name="Comma 2 2 3 3 2 3 6" xfId="14036" xr:uid="{70A36BD2-C7A2-444F-8E1E-71B320299BFC}"/>
    <cellStyle name="Comma 2 2 3 3 2 3 6 2" xfId="46788" xr:uid="{B11FBBBE-B6DC-4C9D-81FA-600DD4BE9E1E}"/>
    <cellStyle name="Comma 2 2 3 3 2 3 7" xfId="21743" xr:uid="{8EAE2272-9242-40F5-947F-970AE9310CCF}"/>
    <cellStyle name="Comma 2 2 3 3 2 3 7 2" xfId="54494" xr:uid="{8B4BD355-3FB4-485B-9C78-DAC9D2284898}"/>
    <cellStyle name="Comma 2 2 3 3 2 3 8" xfId="37149" xr:uid="{1D1BC32E-FAD4-4A10-9EC8-9D5EFF0D297D}"/>
    <cellStyle name="Comma 2 2 3 3 2 3 9" xfId="29447" xr:uid="{8C30D8D4-3400-42BA-A08D-630CA0F52A07}"/>
    <cellStyle name="Comma 2 2 3 3 2 4" xfId="6590" xr:uid="{4F635DC1-A856-46D8-88B2-94BBC70AB1AF}"/>
    <cellStyle name="Comma 2 2 3 3 2 4 2" xfId="14298" xr:uid="{8F954C6B-E8EB-4B6B-BECD-3C4700430E77}"/>
    <cellStyle name="Comma 2 2 3 3 2 4 2 2" xfId="47050" xr:uid="{985D6EE0-FFDB-4778-8035-95B28E4A2D4E}"/>
    <cellStyle name="Comma 2 2 3 3 2 4 3" xfId="22005" xr:uid="{C214A4AA-6239-473E-9BFC-A296CBBC53E8}"/>
    <cellStyle name="Comma 2 2 3 3 2 4 3 2" xfId="54756" xr:uid="{6B608D0F-25D1-4C5A-914D-06CA9FB1D809}"/>
    <cellStyle name="Comma 2 2 3 3 2 4 4" xfId="39342" xr:uid="{B179CB6D-C027-4DAD-AB0F-A7C4DF751B52}"/>
    <cellStyle name="Comma 2 2 3 3 2 4 5" xfId="29709" xr:uid="{A699D265-E0C2-4EBD-B47D-0F9DA5781E17}"/>
    <cellStyle name="Comma 2 2 3 3 2 5" xfId="8517" xr:uid="{5C44A082-6825-447F-A5C7-5B5C54C5059C}"/>
    <cellStyle name="Comma 2 2 3 3 2 5 2" xfId="16222" xr:uid="{B2734985-F9E6-4C7B-977E-F80F5BBF20D0}"/>
    <cellStyle name="Comma 2 2 3 3 2 5 2 2" xfId="48974" xr:uid="{89182C5F-584A-493B-8400-91349DDDE2FA}"/>
    <cellStyle name="Comma 2 2 3 3 2 5 3" xfId="23929" xr:uid="{ED46D4D8-A47E-4B65-9F24-C491197BB83D}"/>
    <cellStyle name="Comma 2 2 3 3 2 5 3 2" xfId="56680" xr:uid="{3FF96C32-3223-4E61-B8CC-1BB3E0F12C7E}"/>
    <cellStyle name="Comma 2 2 3 3 2 5 4" xfId="41269" xr:uid="{8599EDAC-8FB0-491E-8E5E-CC062FEBD556}"/>
    <cellStyle name="Comma 2 2 3 3 2 5 5" xfId="31633" xr:uid="{4DA2572F-C888-4972-AEF9-6A11FA4C7E54}"/>
    <cellStyle name="Comma 2 2 3 3 2 6" xfId="10443" xr:uid="{FC2367C9-5193-4E69-BE08-525252BDEA6B}"/>
    <cellStyle name="Comma 2 2 3 3 2 6 2" xfId="18148" xr:uid="{DFA29A29-69E7-40B2-86D1-B6FEFB554746}"/>
    <cellStyle name="Comma 2 2 3 3 2 6 2 2" xfId="50900" xr:uid="{EBE253B4-7751-4312-AB36-1682F187DFBF}"/>
    <cellStyle name="Comma 2 2 3 3 2 6 3" xfId="25855" xr:uid="{9C39770E-0956-4FBE-A901-8E841F1EFD25}"/>
    <cellStyle name="Comma 2 2 3 3 2 6 3 2" xfId="58606" xr:uid="{D3D865B3-501A-4B61-B6B2-4DA00CB0D08E}"/>
    <cellStyle name="Comma 2 2 3 3 2 6 4" xfId="43195" xr:uid="{92101786-01BD-48A4-8CC8-CD48840764F0}"/>
    <cellStyle name="Comma 2 2 3 3 2 6 5" xfId="33559" xr:uid="{1FDE59C6-1713-48D6-822D-3CF1A99F6B5C}"/>
    <cellStyle name="Comma 2 2 3 3 2 7" xfId="4661" xr:uid="{604BC997-D96D-4D40-BAAB-BA406D93227D}"/>
    <cellStyle name="Comma 2 2 3 3 2 7 2" xfId="37413" xr:uid="{6EB34364-70BF-48AC-AAC2-5D6424A19FBE}"/>
    <cellStyle name="Comma 2 2 3 3 2 8" xfId="12373" xr:uid="{49D8D12E-1B43-46A9-B09A-B588C6757834}"/>
    <cellStyle name="Comma 2 2 3 3 2 8 2" xfId="45125" xr:uid="{C7334A35-5317-49C7-9AAC-0345B10B399F}"/>
    <cellStyle name="Comma 2 2 3 3 2 9" xfId="20081" xr:uid="{3EEB4DA7-2FEC-428D-9DB2-EC33DFDBCBD7}"/>
    <cellStyle name="Comma 2 2 3 3 2 9 2" xfId="52832" xr:uid="{8D22F8B4-CC94-4AC2-ADD9-F785E9ECD42C}"/>
    <cellStyle name="Comma 2 2 3 3 3" xfId="2708" xr:uid="{0BAD9235-1504-45D5-BEEF-37EE36996E94}"/>
    <cellStyle name="Comma 2 2 3 3 3 10" xfId="27835" xr:uid="{594DE6E6-8C25-4784-9552-79E0D7E9A465}"/>
    <cellStyle name="Comma 2 2 3 3 3 11" xfId="61510" xr:uid="{95443147-73B5-4629-BB60-B5EA13B2F46A}"/>
    <cellStyle name="Comma 2 2 3 3 3 2" xfId="4470" xr:uid="{DC5C1FD8-69C6-4BF2-9E05-BB0A6FB8D040}"/>
    <cellStyle name="Comma 2 2 3 3 3 2 2" xfId="8328" xr:uid="{D19A6612-2597-4B1E-A48F-DD4E0CEA4388}"/>
    <cellStyle name="Comma 2 2 3 3 3 2 2 2" xfId="16033" xr:uid="{C525C4DC-9510-4B3C-91F4-F01831D377AB}"/>
    <cellStyle name="Comma 2 2 3 3 3 2 2 2 2" xfId="48785" xr:uid="{B4F73FEA-E432-47F0-AEE4-04E2B412ECE8}"/>
    <cellStyle name="Comma 2 2 3 3 3 2 2 3" xfId="23740" xr:uid="{7275E413-26DA-489F-A167-B47CD498A158}"/>
    <cellStyle name="Comma 2 2 3 3 3 2 2 3 2" xfId="56491" xr:uid="{D385B263-B4A5-44B8-8669-C4C0F49E5ADA}"/>
    <cellStyle name="Comma 2 2 3 3 3 2 2 4" xfId="41080" xr:uid="{C8BAD0A1-3923-4007-A94C-8149102595B0}"/>
    <cellStyle name="Comma 2 2 3 3 3 2 2 5" xfId="31444" xr:uid="{4A20A437-9AAA-4875-998A-58913C03B1C2}"/>
    <cellStyle name="Comma 2 2 3 3 3 2 3" xfId="10253" xr:uid="{9D344860-2F4E-4A01-84A0-4CD48B8761B8}"/>
    <cellStyle name="Comma 2 2 3 3 3 2 3 2" xfId="17958" xr:uid="{0C084382-6DB2-4142-8446-737876D5C262}"/>
    <cellStyle name="Comma 2 2 3 3 3 2 3 2 2" xfId="50710" xr:uid="{D652A25A-BA88-4156-8C8C-FD7AA6B247D4}"/>
    <cellStyle name="Comma 2 2 3 3 3 2 3 3" xfId="25665" xr:uid="{98A69C30-CC52-4868-B22A-D8F8402420F2}"/>
    <cellStyle name="Comma 2 2 3 3 3 2 3 3 2" xfId="58416" xr:uid="{7E033D0A-59DE-4C99-8A6E-5A6B088918C0}"/>
    <cellStyle name="Comma 2 2 3 3 3 2 3 4" xfId="43005" xr:uid="{0CED07BF-DB12-42B1-A02C-5311575B06CB}"/>
    <cellStyle name="Comma 2 2 3 3 3 2 3 5" xfId="33369" xr:uid="{1CEC8A77-0F02-47C5-AF40-459609AF30B7}"/>
    <cellStyle name="Comma 2 2 3 3 3 2 4" xfId="12180" xr:uid="{09AAD826-C9DD-4FD2-9B50-B54D3154CCDA}"/>
    <cellStyle name="Comma 2 2 3 3 3 2 4 2" xfId="19885" xr:uid="{C5A0A9B8-D00E-4DD2-A79A-AF02FD5EA8A4}"/>
    <cellStyle name="Comma 2 2 3 3 3 2 4 2 2" xfId="52637" xr:uid="{7E57600E-830C-41A4-8774-0F651FFEF372}"/>
    <cellStyle name="Comma 2 2 3 3 3 2 4 3" xfId="27592" xr:uid="{474AC0FA-72E9-4CB0-8691-EB2AF7F15E15}"/>
    <cellStyle name="Comma 2 2 3 3 3 2 4 3 2" xfId="60343" xr:uid="{96653D8F-77E6-4D34-92B9-29A04A1B3B09}"/>
    <cellStyle name="Comma 2 2 3 3 3 2 4 4" xfId="44932" xr:uid="{40A9C8F8-DDB1-4221-9AD9-DC9E52B349A9}"/>
    <cellStyle name="Comma 2 2 3 3 3 2 4 5" xfId="35296" xr:uid="{EB19518E-ED51-41C5-A11C-545540F30E1A}"/>
    <cellStyle name="Comma 2 2 3 3 3 2 5" xfId="6397" xr:uid="{7D631687-B186-4D9A-8477-8183144AB664}"/>
    <cellStyle name="Comma 2 2 3 3 3 2 5 2" xfId="39149" xr:uid="{C04E2FBA-8FBC-4753-83A5-71D4AAFE4CBD}"/>
    <cellStyle name="Comma 2 2 3 3 3 2 6" xfId="14109" xr:uid="{86A65885-7AFA-4DC2-9EE7-3B1F7B3440AF}"/>
    <cellStyle name="Comma 2 2 3 3 3 2 6 2" xfId="46861" xr:uid="{C5F7DC7D-6168-441B-B5D9-3D59AB127C3D}"/>
    <cellStyle name="Comma 2 2 3 3 3 2 7" xfId="21816" xr:uid="{ECB27379-B173-47A1-9FB9-C59A4AA1528A}"/>
    <cellStyle name="Comma 2 2 3 3 3 2 7 2" xfId="54567" xr:uid="{5E6BA645-C2A5-47D9-84A9-2BC706AAAE6E}"/>
    <cellStyle name="Comma 2 2 3 3 3 2 8" xfId="37222" xr:uid="{CAE1336D-0F20-4059-841F-D34B081300AE}"/>
    <cellStyle name="Comma 2 2 3 3 3 2 9" xfId="29520" xr:uid="{A3655510-845B-4A33-BAB5-5907FEFE5788}"/>
    <cellStyle name="Comma 2 2 3 3 3 3" xfId="6640" xr:uid="{EDB597D6-B79C-488C-8700-4A136B415B76}"/>
    <cellStyle name="Comma 2 2 3 3 3 3 2" xfId="14348" xr:uid="{8D8F8A9C-D69F-4970-8259-8C09D0E25AA2}"/>
    <cellStyle name="Comma 2 2 3 3 3 3 2 2" xfId="47100" xr:uid="{E24751E9-3A75-497E-97CF-6AFAF23D3D7A}"/>
    <cellStyle name="Comma 2 2 3 3 3 3 3" xfId="22055" xr:uid="{BBA5E2CC-B9CC-4F53-8F91-60FADF9ECF62}"/>
    <cellStyle name="Comma 2 2 3 3 3 3 3 2" xfId="54806" xr:uid="{9E8BEF04-FAB4-4BF6-9B8D-0A556696F305}"/>
    <cellStyle name="Comma 2 2 3 3 3 3 4" xfId="39392" xr:uid="{F88C9F1E-BDC7-4F8A-9C95-B76F12DADF53}"/>
    <cellStyle name="Comma 2 2 3 3 3 3 5" xfId="29759" xr:uid="{ACF2F632-1C03-442F-AC70-FBF4EB98EFE4}"/>
    <cellStyle name="Comma 2 2 3 3 3 4" xfId="8567" xr:uid="{813C3200-AA96-488D-B323-22C10B3BB73D}"/>
    <cellStyle name="Comma 2 2 3 3 3 4 2" xfId="16272" xr:uid="{DF68B602-74BB-4FB5-B2AA-2D2DD1E9480E}"/>
    <cellStyle name="Comma 2 2 3 3 3 4 2 2" xfId="49024" xr:uid="{1568839D-AB3F-4731-8E7F-F28372F2FF03}"/>
    <cellStyle name="Comma 2 2 3 3 3 4 3" xfId="23979" xr:uid="{A0E5BC92-03D4-4D16-8124-D7E332C356CF}"/>
    <cellStyle name="Comma 2 2 3 3 3 4 3 2" xfId="56730" xr:uid="{CBE174B7-8937-420C-B24D-4FB9ED4F7950}"/>
    <cellStyle name="Comma 2 2 3 3 3 4 4" xfId="41319" xr:uid="{C7017EB7-6CC5-4623-ACD5-31B9D166630E}"/>
    <cellStyle name="Comma 2 2 3 3 3 4 5" xfId="31683" xr:uid="{568C9E6A-2A48-420F-B925-850A39AFD095}"/>
    <cellStyle name="Comma 2 2 3 3 3 5" xfId="10493" xr:uid="{CC6B3FAE-6631-4139-B835-64B00E15A813}"/>
    <cellStyle name="Comma 2 2 3 3 3 5 2" xfId="18198" xr:uid="{F32237BD-6001-4D84-8887-801C0D770FA4}"/>
    <cellStyle name="Comma 2 2 3 3 3 5 2 2" xfId="50950" xr:uid="{B9518331-AF37-4274-955B-C304F5DC1957}"/>
    <cellStyle name="Comma 2 2 3 3 3 5 3" xfId="25905" xr:uid="{680D0A40-EA4D-4581-BB83-F1B6ED8920BC}"/>
    <cellStyle name="Comma 2 2 3 3 3 5 3 2" xfId="58656" xr:uid="{89083C38-9328-4345-9FB0-03E1CCEE5F2F}"/>
    <cellStyle name="Comma 2 2 3 3 3 5 4" xfId="43245" xr:uid="{DECEF8A9-2C8C-49ED-9AB1-F285182ACCD9}"/>
    <cellStyle name="Comma 2 2 3 3 3 5 5" xfId="33609" xr:uid="{1F592786-2294-4BB9-9A5D-C845099D2D39}"/>
    <cellStyle name="Comma 2 2 3 3 3 6" xfId="4711" xr:uid="{5B1B6299-1C6B-407D-B66E-E4A926305122}"/>
    <cellStyle name="Comma 2 2 3 3 3 6 2" xfId="37463" xr:uid="{D602029B-45AD-4EC1-9433-74AAFAA4136E}"/>
    <cellStyle name="Comma 2 2 3 3 3 7" xfId="12423" xr:uid="{12EBA1CB-5F4D-46E0-B041-6F395DFC5F37}"/>
    <cellStyle name="Comma 2 2 3 3 3 7 2" xfId="45175" xr:uid="{1A7902FD-8334-445B-9F6B-9CFA6EE9E9FA}"/>
    <cellStyle name="Comma 2 2 3 3 3 8" xfId="20131" xr:uid="{1D1C7D33-1E11-48D7-8DC2-3F5363531E49}"/>
    <cellStyle name="Comma 2 2 3 3 3 8 2" xfId="52882" xr:uid="{D618C273-9F37-4124-9C67-BB1AA8636662}"/>
    <cellStyle name="Comma 2 2 3 3 3 9" xfId="35537" xr:uid="{46E90A4F-36FA-4899-894E-46DDEA80DBF1}"/>
    <cellStyle name="Comma 2 2 3 3 4" xfId="3178" xr:uid="{EB2150C7-2081-4D2B-A1BD-259B335F7169}"/>
    <cellStyle name="Comma 2 2 3 3 4 10" xfId="28243" xr:uid="{D4C3F71E-9377-4ACF-894D-D313D6FDD29E}"/>
    <cellStyle name="Comma 2 2 3 3 4 11" xfId="60931" xr:uid="{11E3DD11-AEAC-468A-9BFF-5045EAED3C46}"/>
    <cellStyle name="Comma 2 2 3 3 4 2" xfId="3945" xr:uid="{B26AF1FA-D923-400B-853F-56F2F2CE6D2E}"/>
    <cellStyle name="Comma 2 2 3 3 4 2 2" xfId="7813" xr:uid="{B3EC3057-A7E0-4A9C-B898-B781B47AE209}"/>
    <cellStyle name="Comma 2 2 3 3 4 2 2 2" xfId="15518" xr:uid="{F02D6DBA-F338-4358-AAB4-304E7B774C43}"/>
    <cellStyle name="Comma 2 2 3 3 4 2 2 2 2" xfId="48270" xr:uid="{6A8B21C2-3C50-43E2-8FAF-B75DC469D690}"/>
    <cellStyle name="Comma 2 2 3 3 4 2 2 3" xfId="23225" xr:uid="{9411944C-657F-4890-B194-F4ECE1FB7C0D}"/>
    <cellStyle name="Comma 2 2 3 3 4 2 2 3 2" xfId="55976" xr:uid="{626D1682-7E66-4FF1-ADC5-A4D71E96629A}"/>
    <cellStyle name="Comma 2 2 3 3 4 2 2 4" xfId="40565" xr:uid="{7FA50EB5-DC78-4283-8691-DC8095B0AE8F}"/>
    <cellStyle name="Comma 2 2 3 3 4 2 2 5" xfId="30929" xr:uid="{0E9397AB-1BA8-4CB2-8FB6-105E3FF558E3}"/>
    <cellStyle name="Comma 2 2 3 3 4 2 3" xfId="9738" xr:uid="{72EF42BC-783F-4CAF-9446-6149933AC5CB}"/>
    <cellStyle name="Comma 2 2 3 3 4 2 3 2" xfId="17443" xr:uid="{021C4F78-64D3-4FB4-87E8-EDB94FCCAD21}"/>
    <cellStyle name="Comma 2 2 3 3 4 2 3 2 2" xfId="50195" xr:uid="{3E1242AB-41D9-4C99-A83D-B6DFA7C65B0B}"/>
    <cellStyle name="Comma 2 2 3 3 4 2 3 3" xfId="25150" xr:uid="{BC2405F7-BF21-4DA5-9580-C65A29733E3D}"/>
    <cellStyle name="Comma 2 2 3 3 4 2 3 3 2" xfId="57901" xr:uid="{07F04468-46F4-4052-89BB-00EA0E9292CB}"/>
    <cellStyle name="Comma 2 2 3 3 4 2 3 4" xfId="42490" xr:uid="{39997CD8-61D6-4D20-AE76-A465A15F8CD7}"/>
    <cellStyle name="Comma 2 2 3 3 4 2 3 5" xfId="32854" xr:uid="{3BC0A072-32B2-4B62-8610-1790389EF796}"/>
    <cellStyle name="Comma 2 2 3 3 4 2 4" xfId="11665" xr:uid="{AA44BB38-8076-4DAF-B0B5-EA2E30228E3D}"/>
    <cellStyle name="Comma 2 2 3 3 4 2 4 2" xfId="19370" xr:uid="{2650B354-577E-4E3D-A100-885F5D37168F}"/>
    <cellStyle name="Comma 2 2 3 3 4 2 4 2 2" xfId="52122" xr:uid="{6C2E44CB-3EDF-4D84-9099-47AB26B9709B}"/>
    <cellStyle name="Comma 2 2 3 3 4 2 4 3" xfId="27077" xr:uid="{F96BD86A-AF30-4CB8-81E5-14CCB0B76C98}"/>
    <cellStyle name="Comma 2 2 3 3 4 2 4 3 2" xfId="59828" xr:uid="{DD6D3D49-3975-4DDF-99D9-085640E2A03C}"/>
    <cellStyle name="Comma 2 2 3 3 4 2 4 4" xfId="44417" xr:uid="{899C5006-26B0-454C-96AC-CE663B625CBC}"/>
    <cellStyle name="Comma 2 2 3 3 4 2 4 5" xfId="34781" xr:uid="{F679EC43-1255-45E9-A5E2-A78B56AA8B8B}"/>
    <cellStyle name="Comma 2 2 3 3 4 2 5" xfId="5882" xr:uid="{485B6BA3-FBE3-4B4B-8B00-B379EA61BE52}"/>
    <cellStyle name="Comma 2 2 3 3 4 2 5 2" xfId="38634" xr:uid="{9564265D-B0BF-422A-B9D2-A1755030246D}"/>
    <cellStyle name="Comma 2 2 3 3 4 2 6" xfId="13594" xr:uid="{1AC2B666-F88B-4047-A0A2-46B7E60C5A6C}"/>
    <cellStyle name="Comma 2 2 3 3 4 2 6 2" xfId="46346" xr:uid="{66B2F31E-325F-4134-A9E2-E1AEDD3AA6B7}"/>
    <cellStyle name="Comma 2 2 3 3 4 2 7" xfId="21301" xr:uid="{13E960B9-D735-4E42-A564-9C0CFCFE6D90}"/>
    <cellStyle name="Comma 2 2 3 3 4 2 7 2" xfId="54052" xr:uid="{0BE2AE2F-EE45-4504-B05D-861B4876FE81}"/>
    <cellStyle name="Comma 2 2 3 3 4 2 8" xfId="36707" xr:uid="{9C90DD38-D67D-4413-AE03-B068784C2959}"/>
    <cellStyle name="Comma 2 2 3 3 4 2 9" xfId="29005" xr:uid="{942EDC0C-6478-43CB-AD58-DA844EC3DBC4}"/>
    <cellStyle name="Comma 2 2 3 3 4 3" xfId="7051" xr:uid="{6E6BA9FB-BF20-41C5-B11D-59AEFB528A03}"/>
    <cellStyle name="Comma 2 2 3 3 4 3 2" xfId="14756" xr:uid="{75A46775-2771-49BA-9009-9FD1ED44C7E4}"/>
    <cellStyle name="Comma 2 2 3 3 4 3 2 2" xfId="47508" xr:uid="{4C3A6AA5-34A8-4BBC-ADBF-5FE61E8207F7}"/>
    <cellStyle name="Comma 2 2 3 3 4 3 3" xfId="22463" xr:uid="{796362BD-336C-4650-A010-B52B5798F4E7}"/>
    <cellStyle name="Comma 2 2 3 3 4 3 3 2" xfId="55214" xr:uid="{1C4220FB-EB82-43BA-A345-35E4DBF512AE}"/>
    <cellStyle name="Comma 2 2 3 3 4 3 4" xfId="39803" xr:uid="{4FCC3380-4BC6-490B-A33D-464728D9198A}"/>
    <cellStyle name="Comma 2 2 3 3 4 3 5" xfId="30167" xr:uid="{1B2E1F00-3C78-4B79-946F-01CDFBB60260}"/>
    <cellStyle name="Comma 2 2 3 3 4 4" xfId="8976" xr:uid="{29AA797B-6557-4908-9B93-569031085F6F}"/>
    <cellStyle name="Comma 2 2 3 3 4 4 2" xfId="16681" xr:uid="{33CFBB4C-5162-4F39-8BE7-CBEAA0FCB83C}"/>
    <cellStyle name="Comma 2 2 3 3 4 4 2 2" xfId="49433" xr:uid="{56813AD2-13A2-4126-9A53-0EB59265615A}"/>
    <cellStyle name="Comma 2 2 3 3 4 4 3" xfId="24388" xr:uid="{3E25EFF0-36DF-4B08-BFE4-AC58630124DF}"/>
    <cellStyle name="Comma 2 2 3 3 4 4 3 2" xfId="57139" xr:uid="{8C865CD8-8939-4A2F-A0A4-A524D1A9284D}"/>
    <cellStyle name="Comma 2 2 3 3 4 4 4" xfId="41728" xr:uid="{CDFCC11D-38F6-4313-A188-CCC03AB8E951}"/>
    <cellStyle name="Comma 2 2 3 3 4 4 5" xfId="32092" xr:uid="{BC14BA5E-3452-4478-8BA3-9B74B1FA859D}"/>
    <cellStyle name="Comma 2 2 3 3 4 5" xfId="10903" xr:uid="{91294D54-BE13-4636-AEAC-C6C5DCA3D657}"/>
    <cellStyle name="Comma 2 2 3 3 4 5 2" xfId="18608" xr:uid="{451FA72A-5EDC-411A-8BF0-49EEC4D230E8}"/>
    <cellStyle name="Comma 2 2 3 3 4 5 2 2" xfId="51360" xr:uid="{75E3EC46-31A5-46F3-82BA-7869B1DEC1D1}"/>
    <cellStyle name="Comma 2 2 3 3 4 5 3" xfId="26315" xr:uid="{1D826E7E-7402-4F0C-A7DB-AF200BEBEFC9}"/>
    <cellStyle name="Comma 2 2 3 3 4 5 3 2" xfId="59066" xr:uid="{FA1EC940-C7C1-4B17-A993-995BEA9D3D7D}"/>
    <cellStyle name="Comma 2 2 3 3 4 5 4" xfId="43655" xr:uid="{32EF86F3-780D-40C2-9E40-E3F4AD18F3E7}"/>
    <cellStyle name="Comma 2 2 3 3 4 5 5" xfId="34019" xr:uid="{78FE81C0-EF4B-487B-B85A-7855F5850C32}"/>
    <cellStyle name="Comma 2 2 3 3 4 6" xfId="5120" xr:uid="{EDE1A8D1-E58C-40E7-9EC5-34A282B81ECA}"/>
    <cellStyle name="Comma 2 2 3 3 4 6 2" xfId="37872" xr:uid="{13335A40-698C-4F3F-8229-AA50B116679D}"/>
    <cellStyle name="Comma 2 2 3 3 4 7" xfId="12832" xr:uid="{68AA28FD-6F0B-497E-81ED-D36B0533746E}"/>
    <cellStyle name="Comma 2 2 3 3 4 7 2" xfId="45584" xr:uid="{668E7779-5CDC-411C-868B-861FD2C51878}"/>
    <cellStyle name="Comma 2 2 3 3 4 8" xfId="20539" xr:uid="{781211BF-5442-4078-A878-3EFFFA541C6C}"/>
    <cellStyle name="Comma 2 2 3 3 4 8 2" xfId="53290" xr:uid="{2A011CA2-9670-4768-92DC-4EBE971F43FB}"/>
    <cellStyle name="Comma 2 2 3 3 4 9" xfId="35945" xr:uid="{9D194AD6-3873-4A42-8584-80D118F18BAA}"/>
    <cellStyle name="Comma 2 2 3 3 5" xfId="3541" xr:uid="{512F470E-B28F-4B22-870C-AD24572D6428}"/>
    <cellStyle name="Comma 2 2 3 3 5 10" xfId="28601" xr:uid="{CC03B743-E3E3-4465-980C-7FEBF080E540}"/>
    <cellStyle name="Comma 2 2 3 3 5 2" xfId="4542" xr:uid="{96BA19D1-8F33-4262-9B63-85FAAB45EA28}"/>
    <cellStyle name="Comma 2 2 3 3 5 2 2" xfId="8400" xr:uid="{4A94ABEF-83D6-4FB1-B42A-82FCDB43F839}"/>
    <cellStyle name="Comma 2 2 3 3 5 2 2 2" xfId="16105" xr:uid="{0BE6EAC7-47D2-4B2A-9920-93A53B5034D7}"/>
    <cellStyle name="Comma 2 2 3 3 5 2 2 2 2" xfId="48857" xr:uid="{8C01B12E-821A-4BF7-9914-08B77D10015A}"/>
    <cellStyle name="Comma 2 2 3 3 5 2 2 3" xfId="23812" xr:uid="{2F84D73A-CC97-45D5-9975-D380317D68C5}"/>
    <cellStyle name="Comma 2 2 3 3 5 2 2 3 2" xfId="56563" xr:uid="{8D2F7DA2-6965-40D5-8DF8-342EE97D28EF}"/>
    <cellStyle name="Comma 2 2 3 3 5 2 2 4" xfId="41152" xr:uid="{8301337B-488D-45FF-8181-6090700B2BB8}"/>
    <cellStyle name="Comma 2 2 3 3 5 2 2 5" xfId="31516" xr:uid="{9DEE1271-4678-4EA3-B419-1337C943A4D1}"/>
    <cellStyle name="Comma 2 2 3 3 5 2 3" xfId="10325" xr:uid="{3C17BC77-CDD9-44CD-87C5-68F997F9D239}"/>
    <cellStyle name="Comma 2 2 3 3 5 2 3 2" xfId="18030" xr:uid="{527F1787-4CC7-4D62-B75F-4CA753F37E59}"/>
    <cellStyle name="Comma 2 2 3 3 5 2 3 2 2" xfId="50782" xr:uid="{52C3290E-9892-45DB-941D-5D01A9894B99}"/>
    <cellStyle name="Comma 2 2 3 3 5 2 3 3" xfId="25737" xr:uid="{1154CFAE-E221-492B-913E-1ADA552B8365}"/>
    <cellStyle name="Comma 2 2 3 3 5 2 3 3 2" xfId="58488" xr:uid="{D26C5345-87B7-45FC-BDB5-4D28E4603B56}"/>
    <cellStyle name="Comma 2 2 3 3 5 2 3 4" xfId="43077" xr:uid="{851D5E78-98A9-4303-A1A0-11D67EB07E16}"/>
    <cellStyle name="Comma 2 2 3 3 5 2 3 5" xfId="33441" xr:uid="{4E5F5893-76CC-4818-AA75-5DB08764CB09}"/>
    <cellStyle name="Comma 2 2 3 3 5 2 4" xfId="12252" xr:uid="{44778CAE-C6B3-4E24-B79A-53F3B267DDA4}"/>
    <cellStyle name="Comma 2 2 3 3 5 2 4 2" xfId="19957" xr:uid="{E1ED4941-72F1-487B-A612-584D53AA63B1}"/>
    <cellStyle name="Comma 2 2 3 3 5 2 4 2 2" xfId="52709" xr:uid="{CC247C25-E74C-46A6-8323-261A1D833F6D}"/>
    <cellStyle name="Comma 2 2 3 3 5 2 4 3" xfId="27664" xr:uid="{6949DCA9-E855-4E97-B61E-F918B028894B}"/>
    <cellStyle name="Comma 2 2 3 3 5 2 4 3 2" xfId="60415" xr:uid="{74023AB4-AC5A-4702-B41B-C6EA4345E38B}"/>
    <cellStyle name="Comma 2 2 3 3 5 2 4 4" xfId="45004" xr:uid="{32A29FD9-A808-443C-BF3A-5785A29505CB}"/>
    <cellStyle name="Comma 2 2 3 3 5 2 4 5" xfId="35368" xr:uid="{3176F204-7ACE-4887-96DF-E5C3157D14CA}"/>
    <cellStyle name="Comma 2 2 3 3 5 2 5" xfId="6469" xr:uid="{105DBFBD-F874-4202-9303-37F5C1EE9168}"/>
    <cellStyle name="Comma 2 2 3 3 5 2 5 2" xfId="39221" xr:uid="{B3943F13-9349-4672-97FB-880D6C13D771}"/>
    <cellStyle name="Comma 2 2 3 3 5 2 6" xfId="14181" xr:uid="{BCA9077E-5770-4F61-B968-25867B68EEB1}"/>
    <cellStyle name="Comma 2 2 3 3 5 2 6 2" xfId="46933" xr:uid="{E92A9C29-2FC1-4D9F-8920-02DE9CFEC178}"/>
    <cellStyle name="Comma 2 2 3 3 5 2 7" xfId="21888" xr:uid="{54863121-8364-4B9B-823B-61D54F5C8E93}"/>
    <cellStyle name="Comma 2 2 3 3 5 2 7 2" xfId="54639" xr:uid="{F952CE48-F5FF-413E-848D-E06DD71D7F5F}"/>
    <cellStyle name="Comma 2 2 3 3 5 2 8" xfId="37294" xr:uid="{E88EA56B-2CCA-40EA-99A7-6F62D5AA38C8}"/>
    <cellStyle name="Comma 2 2 3 3 5 2 9" xfId="29592" xr:uid="{72A0CC23-F305-4644-BB6F-503546E4E7A4}"/>
    <cellStyle name="Comma 2 2 3 3 5 3" xfId="7409" xr:uid="{C9FF6CEC-5D27-4202-8B86-390DFB21696E}"/>
    <cellStyle name="Comma 2 2 3 3 5 3 2" xfId="15114" xr:uid="{8456D6EA-62A3-496C-9FA7-1260F0D3DBC0}"/>
    <cellStyle name="Comma 2 2 3 3 5 3 2 2" xfId="47866" xr:uid="{877DE10D-B5A3-4DB8-85F8-780E45FA5F0D}"/>
    <cellStyle name="Comma 2 2 3 3 5 3 3" xfId="22821" xr:uid="{1C18B7BA-8141-459B-979C-CF62392AE910}"/>
    <cellStyle name="Comma 2 2 3 3 5 3 3 2" xfId="55572" xr:uid="{839F951A-0AC2-44F7-B52A-4271EA6BE215}"/>
    <cellStyle name="Comma 2 2 3 3 5 3 4" xfId="40161" xr:uid="{97CE3F73-4DFC-4AF0-B7FC-549FD06096BC}"/>
    <cellStyle name="Comma 2 2 3 3 5 3 5" xfId="30525" xr:uid="{28AA06E5-8705-4C12-BE52-397F7EEF73EC}"/>
    <cellStyle name="Comma 2 2 3 3 5 4" xfId="9334" xr:uid="{6B1DD5A7-FE04-482C-8188-1B4B7444B2C1}"/>
    <cellStyle name="Comma 2 2 3 3 5 4 2" xfId="17039" xr:uid="{6CEF31D6-4147-4BE6-A692-A74F6FF9297C}"/>
    <cellStyle name="Comma 2 2 3 3 5 4 2 2" xfId="49791" xr:uid="{98641273-7CF6-4E79-BF26-ADD751FFDB4D}"/>
    <cellStyle name="Comma 2 2 3 3 5 4 3" xfId="24746" xr:uid="{D73FDC4E-6424-4267-BADF-4EDA00BF255A}"/>
    <cellStyle name="Comma 2 2 3 3 5 4 3 2" xfId="57497" xr:uid="{B4F19B23-CA91-4C4D-A875-AC8C290F67DC}"/>
    <cellStyle name="Comma 2 2 3 3 5 4 4" xfId="42086" xr:uid="{71CAEF9A-1662-4729-B7B4-BFE551D146A7}"/>
    <cellStyle name="Comma 2 2 3 3 5 4 5" xfId="32450" xr:uid="{DBCB7046-F1B0-45DD-907F-88B15A0AE1E3}"/>
    <cellStyle name="Comma 2 2 3 3 5 5" xfId="11261" xr:uid="{A6F63ECD-92B2-40AE-8BA4-42C69E2012B0}"/>
    <cellStyle name="Comma 2 2 3 3 5 5 2" xfId="18966" xr:uid="{75C2FFBE-618E-4A9A-A727-DDDDF119563A}"/>
    <cellStyle name="Comma 2 2 3 3 5 5 2 2" xfId="51718" xr:uid="{4BFFC162-5FDE-40A3-9D8D-694D153000C4}"/>
    <cellStyle name="Comma 2 2 3 3 5 5 3" xfId="26673" xr:uid="{DA1E5641-9B36-43E9-8946-4E385066EBA7}"/>
    <cellStyle name="Comma 2 2 3 3 5 5 3 2" xfId="59424" xr:uid="{334FAB42-4DD2-4131-BE0E-5D90438C95C3}"/>
    <cellStyle name="Comma 2 2 3 3 5 5 4" xfId="44013" xr:uid="{836B035F-20FB-4658-BCE2-B28E4586008E}"/>
    <cellStyle name="Comma 2 2 3 3 5 5 5" xfId="34377" xr:uid="{3AC1BE24-3130-473E-89EB-627C7D3E56EC}"/>
    <cellStyle name="Comma 2 2 3 3 5 6" xfId="5478" xr:uid="{DA9BAECB-4E5E-4FE3-AC97-7B3B954EB928}"/>
    <cellStyle name="Comma 2 2 3 3 5 6 2" xfId="38230" xr:uid="{99A73473-4405-476C-9415-20BB2120D369}"/>
    <cellStyle name="Comma 2 2 3 3 5 7" xfId="13190" xr:uid="{37D5CF43-E46F-4FBE-961D-C885BBD07F16}"/>
    <cellStyle name="Comma 2 2 3 3 5 7 2" xfId="45942" xr:uid="{9DB870B2-36E4-4C97-BB08-8D8F201AE298}"/>
    <cellStyle name="Comma 2 2 3 3 5 8" xfId="20897" xr:uid="{E3D0F135-1D43-4AC6-A71A-5740EE337928}"/>
    <cellStyle name="Comma 2 2 3 3 5 8 2" xfId="53648" xr:uid="{69516943-FD3F-450B-A0DF-8CE917924711}"/>
    <cellStyle name="Comma 2 2 3 3 5 9" xfId="36303" xr:uid="{488D96B8-F1E6-4B54-8666-91F063C0142A}"/>
    <cellStyle name="Comma 2 2 3 3 6" xfId="4031" xr:uid="{18CD6608-D14F-436A-8A0C-1FF98177BB6B}"/>
    <cellStyle name="Comma 2 2 3 3 6 2" xfId="7894" xr:uid="{86B4BF99-6853-458A-B82B-963ADAF96278}"/>
    <cellStyle name="Comma 2 2 3 3 6 2 2" xfId="15599" xr:uid="{41011233-A5C8-4864-AA8A-E7533B5D3146}"/>
    <cellStyle name="Comma 2 2 3 3 6 2 2 2" xfId="48351" xr:uid="{7679348B-1844-4318-BB0A-167F573D51D1}"/>
    <cellStyle name="Comma 2 2 3 3 6 2 3" xfId="23306" xr:uid="{6F100900-FC86-4732-B253-39D4777F8C25}"/>
    <cellStyle name="Comma 2 2 3 3 6 2 3 2" xfId="56057" xr:uid="{4AD2A834-9249-48C2-87B5-C40EF1A5B0DF}"/>
    <cellStyle name="Comma 2 2 3 3 6 2 4" xfId="40646" xr:uid="{0D83C457-08D2-41D3-B88F-B6FD56E0E938}"/>
    <cellStyle name="Comma 2 2 3 3 6 2 5" xfId="31010" xr:uid="{13B6973B-4DE7-480E-92BB-675BF3662E1B}"/>
    <cellStyle name="Comma 2 2 3 3 6 3" xfId="9819" xr:uid="{AD997D59-9333-4112-830A-9EF7599E7026}"/>
    <cellStyle name="Comma 2 2 3 3 6 3 2" xfId="17524" xr:uid="{C4C8FD21-694B-45C9-8669-7BEA5201F301}"/>
    <cellStyle name="Comma 2 2 3 3 6 3 2 2" xfId="50276" xr:uid="{18CDBE28-5E2C-4523-B7F7-77017F855610}"/>
    <cellStyle name="Comma 2 2 3 3 6 3 3" xfId="25231" xr:uid="{FC1CA874-FF84-4271-A315-A9E6651CF888}"/>
    <cellStyle name="Comma 2 2 3 3 6 3 3 2" xfId="57982" xr:uid="{00A7B76D-3F15-4797-A8DA-3860AEC0825F}"/>
    <cellStyle name="Comma 2 2 3 3 6 3 4" xfId="42571" xr:uid="{A10A7AA7-AE1D-440D-8B14-8B13D852040E}"/>
    <cellStyle name="Comma 2 2 3 3 6 3 5" xfId="32935" xr:uid="{3E12AB0B-B135-4E59-B5DF-01A2E81E45F0}"/>
    <cellStyle name="Comma 2 2 3 3 6 4" xfId="11746" xr:uid="{FD0A29F0-A927-4628-92DD-752D792FF91A}"/>
    <cellStyle name="Comma 2 2 3 3 6 4 2" xfId="19451" xr:uid="{13E08142-FEC6-4138-B3D6-0F5DF61BBF0F}"/>
    <cellStyle name="Comma 2 2 3 3 6 4 2 2" xfId="52203" xr:uid="{C145B17A-334C-43C3-8688-F363A23F2FE9}"/>
    <cellStyle name="Comma 2 2 3 3 6 4 3" xfId="27158" xr:uid="{0413305C-41BD-4A95-8A8C-09E55A0E30E9}"/>
    <cellStyle name="Comma 2 2 3 3 6 4 3 2" xfId="59909" xr:uid="{33B6B9C5-FF8F-45AA-B584-F7CC637B3787}"/>
    <cellStyle name="Comma 2 2 3 3 6 4 4" xfId="44498" xr:uid="{0263F9C7-0D2F-4FA1-8946-DDB0D12B4096}"/>
    <cellStyle name="Comma 2 2 3 3 6 4 5" xfId="34862" xr:uid="{DE94BA09-496D-4DEA-9703-CADE21C890C2}"/>
    <cellStyle name="Comma 2 2 3 3 6 5" xfId="5963" xr:uid="{00A3C702-F636-4B64-BE7E-9937967CC815}"/>
    <cellStyle name="Comma 2 2 3 3 6 5 2" xfId="38715" xr:uid="{EFE4F86C-68F1-429D-BCE1-EE94BB382644}"/>
    <cellStyle name="Comma 2 2 3 3 6 6" xfId="13675" xr:uid="{07462580-46E5-4B3C-B3F0-FAAC655D0DE2}"/>
    <cellStyle name="Comma 2 2 3 3 6 6 2" xfId="46427" xr:uid="{A8A3B460-A21B-454C-B6D7-9E2A2A3C6336}"/>
    <cellStyle name="Comma 2 2 3 3 6 7" xfId="21382" xr:uid="{BEA46D43-37CC-4C08-A84B-0001E645448E}"/>
    <cellStyle name="Comma 2 2 3 3 6 7 2" xfId="54133" xr:uid="{DEF77884-D90D-4BA0-9455-5AB889A2D203}"/>
    <cellStyle name="Comma 2 2 3 3 6 8" xfId="36788" xr:uid="{3A875D35-780E-4E98-9066-E97486EF62E6}"/>
    <cellStyle name="Comma 2 2 3 3 6 9" xfId="29086" xr:uid="{9A1BDC13-E7A5-4AE2-8D2E-32B6CE3D574C}"/>
    <cellStyle name="Comma 2 2 3 3 7" xfId="6530" xr:uid="{00747270-8CB5-47D5-B8A9-D949FA7DB9E7}"/>
    <cellStyle name="Comma 2 2 3 3 7 2" xfId="14238" xr:uid="{98D77E63-D22F-4E22-A594-EA6925FAAFCE}"/>
    <cellStyle name="Comma 2 2 3 3 7 2 2" xfId="46990" xr:uid="{2F23FA13-C894-45E7-9AB6-71829158C304}"/>
    <cellStyle name="Comma 2 2 3 3 7 3" xfId="21945" xr:uid="{ED2041B9-2E93-4293-9669-12C12FA06819}"/>
    <cellStyle name="Comma 2 2 3 3 7 3 2" xfId="54696" xr:uid="{17B95FD4-D6D7-48B9-B2F0-753A6C505081}"/>
    <cellStyle name="Comma 2 2 3 3 7 4" xfId="39282" xr:uid="{D330B83B-B67F-45CA-95B0-D680309F72A1}"/>
    <cellStyle name="Comma 2 2 3 3 7 5" xfId="29649" xr:uid="{38FFFAA6-BF7B-4118-B26A-A2C81D043466}"/>
    <cellStyle name="Comma 2 2 3 3 8" xfId="8457" xr:uid="{7D67F294-9FEE-4DD8-A4B1-729F59476FBE}"/>
    <cellStyle name="Comma 2 2 3 3 8 2" xfId="16162" xr:uid="{C89EF84D-D5AD-4E3A-B9D1-7F993EA1ABCA}"/>
    <cellStyle name="Comma 2 2 3 3 8 2 2" xfId="48914" xr:uid="{C11CA3D1-C05C-4234-BE10-EF96CA0EE322}"/>
    <cellStyle name="Comma 2 2 3 3 8 3" xfId="23869" xr:uid="{96CF3BCE-5A79-4344-ACEC-4922699A2556}"/>
    <cellStyle name="Comma 2 2 3 3 8 3 2" xfId="56620" xr:uid="{B60DAF27-9403-4410-B075-8C302D8E5A7E}"/>
    <cellStyle name="Comma 2 2 3 3 8 4" xfId="41209" xr:uid="{9867F7FA-2F6B-4ED0-B422-BB81C3DB96C2}"/>
    <cellStyle name="Comma 2 2 3 3 8 5" xfId="31573" xr:uid="{4AFB2033-A2B7-46EC-8819-F80806161A71}"/>
    <cellStyle name="Comma 2 2 3 3 9" xfId="10382" xr:uid="{3FFAF4FE-7CB3-4521-9C73-C420627A8F11}"/>
    <cellStyle name="Comma 2 2 3 3 9 2" xfId="18087" xr:uid="{61D81A5D-9A0E-4316-8CB5-A0EE23BBF45E}"/>
    <cellStyle name="Comma 2 2 3 3 9 2 2" xfId="50839" xr:uid="{10A9427D-EB1D-42AC-98D7-530B938DBCA3}"/>
    <cellStyle name="Comma 2 2 3 3 9 3" xfId="25794" xr:uid="{BF6F48D7-F379-4C3B-A09F-3F015EAE5129}"/>
    <cellStyle name="Comma 2 2 3 3 9 3 2" xfId="58545" xr:uid="{EC870243-B555-47E3-AAFA-CD546A947E2E}"/>
    <cellStyle name="Comma 2 2 3 3 9 4" xfId="43134" xr:uid="{5732B212-B57E-4D40-A359-39B6B8C77C4C}"/>
    <cellStyle name="Comma 2 2 3 3 9 5" xfId="33498" xr:uid="{0D3DE8ED-8265-47DE-BDE3-5C6D20BEC9C4}"/>
    <cellStyle name="Comma 2 2 3 4" xfId="805" xr:uid="{69779BA3-B1DF-469F-9826-65FA22A5CCFF}"/>
    <cellStyle name="Comma 2 2 3 4 10" xfId="4626" xr:uid="{D784C1C6-56EC-4B4C-B539-3404551DB012}"/>
    <cellStyle name="Comma 2 2 3 4 10 2" xfId="37378" xr:uid="{BB74B184-70E7-497C-AAC6-4A2EE1A27682}"/>
    <cellStyle name="Comma 2 2 3 4 11" xfId="12338" xr:uid="{9CE27146-527C-40FF-A4DE-8692A72C3B4F}"/>
    <cellStyle name="Comma 2 2 3 4 11 2" xfId="45090" xr:uid="{96542725-D1C4-4068-98D5-67B8ACE1C6B1}"/>
    <cellStyle name="Comma 2 2 3 4 12" xfId="20046" xr:uid="{18EF070B-B6F8-48D0-AC2E-0C5007FDAAAA}"/>
    <cellStyle name="Comma 2 2 3 4 12 2" xfId="52797" xr:uid="{A1B8EA9F-6594-4E29-B811-A0A306F00DCB}"/>
    <cellStyle name="Comma 2 2 3 4 13" xfId="35452" xr:uid="{8E1926BC-FFE8-422A-91DB-FE2F0E25A611}"/>
    <cellStyle name="Comma 2 2 3 4 14" xfId="27750" xr:uid="{7817F3FC-38C4-42B0-824C-2C086D65F132}"/>
    <cellStyle name="Comma 2 2 3 4 15" xfId="2610" xr:uid="{215C8CAD-C6F7-45CD-8F6C-1E8DD033EB73}"/>
    <cellStyle name="Comma 2 2 3 4 16" xfId="60609" xr:uid="{E7E3BE44-2123-42F0-9424-DE906BD948D0}"/>
    <cellStyle name="Comma 2 2 3 4 2" xfId="2309" xr:uid="{913F1924-6128-41AF-B1F7-E5D6DC5F707F}"/>
    <cellStyle name="Comma 2 2 3 4 2 10" xfId="35562" xr:uid="{536E2615-E47D-448A-9288-AE8972B6993F}"/>
    <cellStyle name="Comma 2 2 3 4 2 11" xfId="27860" xr:uid="{9BB9BF0C-C8E0-4127-A439-296D9EFD34E5}"/>
    <cellStyle name="Comma 2 2 3 4 2 12" xfId="2733" xr:uid="{75DDD8B4-31A4-49DA-A6EC-419C027A6E66}"/>
    <cellStyle name="Comma 2 2 3 4 2 13" xfId="60810" xr:uid="{B10F256B-1074-490B-8123-9EEFC7FDB5BC}"/>
    <cellStyle name="Comma 2 2 3 4 2 2" xfId="4280" xr:uid="{5BF10820-4E76-4DDF-91CE-B0140CDA6284}"/>
    <cellStyle name="Comma 2 2 3 4 2 2 10" xfId="60995" xr:uid="{A67967C9-7F8C-449E-B5C0-9D7EB0B27230}"/>
    <cellStyle name="Comma 2 2 3 4 2 2 2" xfId="8143" xr:uid="{66795119-2814-453C-A7AB-47D1B6AC4B4E}"/>
    <cellStyle name="Comma 2 2 3 4 2 2 2 2" xfId="15848" xr:uid="{C8FD8E04-DA48-4123-8BCB-A372596BE0B5}"/>
    <cellStyle name="Comma 2 2 3 4 2 2 2 2 2" xfId="48600" xr:uid="{0465D43F-D8EF-4E2B-945A-777B53C99DF2}"/>
    <cellStyle name="Comma 2 2 3 4 2 2 2 3" xfId="23555" xr:uid="{291AB393-5F21-458B-933D-69EBC2E75CB5}"/>
    <cellStyle name="Comma 2 2 3 4 2 2 2 3 2" xfId="56306" xr:uid="{8CA61270-D872-482D-AD0B-111CD6349898}"/>
    <cellStyle name="Comma 2 2 3 4 2 2 2 4" xfId="40895" xr:uid="{66FD80DF-36E7-48B7-89FF-884951BD38CA}"/>
    <cellStyle name="Comma 2 2 3 4 2 2 2 5" xfId="31259" xr:uid="{DFDB5447-95D5-4F84-A9AB-1BC5C6EEADDE}"/>
    <cellStyle name="Comma 2 2 3 4 2 2 3" xfId="10068" xr:uid="{A39DE863-A406-4183-B58D-A98C014D0CF6}"/>
    <cellStyle name="Comma 2 2 3 4 2 2 3 2" xfId="17773" xr:uid="{4E6DC7BB-2282-4689-90BB-E5BA3B2ABFA2}"/>
    <cellStyle name="Comma 2 2 3 4 2 2 3 2 2" xfId="50525" xr:uid="{9390DBCA-594C-447F-B2E5-5F064F258B13}"/>
    <cellStyle name="Comma 2 2 3 4 2 2 3 3" xfId="25480" xr:uid="{0E279D53-9B2B-4230-940A-87565B196A4A}"/>
    <cellStyle name="Comma 2 2 3 4 2 2 3 3 2" xfId="58231" xr:uid="{8AE09843-13A7-40E9-885D-07307304D50C}"/>
    <cellStyle name="Comma 2 2 3 4 2 2 3 4" xfId="42820" xr:uid="{5538EE61-96FF-435C-8263-99E11EEE2AB9}"/>
    <cellStyle name="Comma 2 2 3 4 2 2 3 5" xfId="33184" xr:uid="{7452AC80-6B4E-4DB0-86E6-D8670A2BB308}"/>
    <cellStyle name="Comma 2 2 3 4 2 2 4" xfId="11995" xr:uid="{53978687-2460-4BEC-9D62-C57C2D7E0919}"/>
    <cellStyle name="Comma 2 2 3 4 2 2 4 2" xfId="19700" xr:uid="{6F9C4862-0FC7-4CDE-BA6C-61F42D05DCDF}"/>
    <cellStyle name="Comma 2 2 3 4 2 2 4 2 2" xfId="52452" xr:uid="{E333D79A-E90C-45A3-BCF0-5513D6B273F9}"/>
    <cellStyle name="Comma 2 2 3 4 2 2 4 3" xfId="27407" xr:uid="{6BB229FA-4FA2-47FC-ABDB-9108376A400E}"/>
    <cellStyle name="Comma 2 2 3 4 2 2 4 3 2" xfId="60158" xr:uid="{D041E239-32C5-4622-88AE-F2F30BB9861B}"/>
    <cellStyle name="Comma 2 2 3 4 2 2 4 4" xfId="44747" xr:uid="{5266F5F0-D292-4E37-82B3-9278D4A9A6EF}"/>
    <cellStyle name="Comma 2 2 3 4 2 2 4 5" xfId="35111" xr:uid="{DACD826B-60B3-483E-BCB7-3ED164809AC0}"/>
    <cellStyle name="Comma 2 2 3 4 2 2 5" xfId="6212" xr:uid="{32C5B846-D272-4CAB-8300-A1F271842D45}"/>
    <cellStyle name="Comma 2 2 3 4 2 2 5 2" xfId="38964" xr:uid="{DA21BA97-7411-4507-9D78-6C7AD3FD8BE8}"/>
    <cellStyle name="Comma 2 2 3 4 2 2 6" xfId="13924" xr:uid="{CBDAEFAC-5800-4B88-A00A-B2C55E475010}"/>
    <cellStyle name="Comma 2 2 3 4 2 2 6 2" xfId="46676" xr:uid="{6D47378F-FE09-47BE-96F3-C4E8061FCC63}"/>
    <cellStyle name="Comma 2 2 3 4 2 2 7" xfId="21631" xr:uid="{2F3DF7E6-64CB-4579-AD0C-2D7F247CC407}"/>
    <cellStyle name="Comma 2 2 3 4 2 2 7 2" xfId="54382" xr:uid="{C09BBCA1-3FE3-4538-92AD-2B32BEBCA03F}"/>
    <cellStyle name="Comma 2 2 3 4 2 2 8" xfId="37037" xr:uid="{8EF4175A-8055-4C97-A88D-1F1BB13B899B}"/>
    <cellStyle name="Comma 2 2 3 4 2 2 9" xfId="29335" xr:uid="{9052550E-6B4F-4D98-A580-7BC11B947BDE}"/>
    <cellStyle name="Comma 2 2 3 4 2 3" xfId="3652" xr:uid="{DA2BE409-396E-4DB4-B72B-8D75603248A9}"/>
    <cellStyle name="Comma 2 2 3 4 2 3 2" xfId="7520" xr:uid="{5A8B8A1E-1B67-4496-977B-E21E691E6DC4}"/>
    <cellStyle name="Comma 2 2 3 4 2 3 2 2" xfId="15225" xr:uid="{FB3F0D8B-070D-4B61-A1CE-CE98488881E4}"/>
    <cellStyle name="Comma 2 2 3 4 2 3 2 2 2" xfId="47977" xr:uid="{8320E0E9-06C9-4268-B9FF-8DBDABD28097}"/>
    <cellStyle name="Comma 2 2 3 4 2 3 2 3" xfId="22932" xr:uid="{EC6D91A4-673B-4530-8592-0FF51029F701}"/>
    <cellStyle name="Comma 2 2 3 4 2 3 2 3 2" xfId="55683" xr:uid="{C1428AFD-CB64-44CC-81C6-97F9F52B6F34}"/>
    <cellStyle name="Comma 2 2 3 4 2 3 2 4" xfId="40272" xr:uid="{9500569E-2E7F-4102-B567-6FBB3EFA2C23}"/>
    <cellStyle name="Comma 2 2 3 4 2 3 2 5" xfId="30636" xr:uid="{9BE537B1-FEAD-4B93-991C-1F49406D4D5B}"/>
    <cellStyle name="Comma 2 2 3 4 2 3 3" xfId="9445" xr:uid="{12D22E8F-0C54-411B-A605-132A28CE56CE}"/>
    <cellStyle name="Comma 2 2 3 4 2 3 3 2" xfId="17150" xr:uid="{FCD6CE7C-44D4-4DE6-B0C0-202184B1726A}"/>
    <cellStyle name="Comma 2 2 3 4 2 3 3 2 2" xfId="49902" xr:uid="{269ADA38-E63A-45BB-915B-716A9781D910}"/>
    <cellStyle name="Comma 2 2 3 4 2 3 3 3" xfId="24857" xr:uid="{7E2C70A1-6EF1-4AE9-AED3-D5B05581EE1C}"/>
    <cellStyle name="Comma 2 2 3 4 2 3 3 3 2" xfId="57608" xr:uid="{07ADBA9D-8FF6-4F76-BE69-9BDC85BD11F4}"/>
    <cellStyle name="Comma 2 2 3 4 2 3 3 4" xfId="42197" xr:uid="{BDAB69DF-067E-4252-81E5-3AA7A9389B1B}"/>
    <cellStyle name="Comma 2 2 3 4 2 3 3 5" xfId="32561" xr:uid="{1CB9C0D8-8942-4777-B2E1-9779263673DF}"/>
    <cellStyle name="Comma 2 2 3 4 2 3 4" xfId="11372" xr:uid="{E2B87DC9-BC3D-44FE-BA26-630AB6ADB56E}"/>
    <cellStyle name="Comma 2 2 3 4 2 3 4 2" xfId="19077" xr:uid="{1F962BDD-5FA4-4312-8A97-D2A7D57193D8}"/>
    <cellStyle name="Comma 2 2 3 4 2 3 4 2 2" xfId="51829" xr:uid="{7D9F3858-ECFA-4819-AF10-3D7A48B1FE56}"/>
    <cellStyle name="Comma 2 2 3 4 2 3 4 3" xfId="26784" xr:uid="{E7DAF627-35F7-4525-9D5C-B290D7A8623B}"/>
    <cellStyle name="Comma 2 2 3 4 2 3 4 3 2" xfId="59535" xr:uid="{A366A313-233A-43E0-BDC2-C97136330674}"/>
    <cellStyle name="Comma 2 2 3 4 2 3 4 4" xfId="44124" xr:uid="{7F9E28F0-98C0-4AD4-B1D5-C0E71EEB8651}"/>
    <cellStyle name="Comma 2 2 3 4 2 3 4 5" xfId="34488" xr:uid="{91EE6EEB-878C-4D23-BB52-C420EA4DEED1}"/>
    <cellStyle name="Comma 2 2 3 4 2 3 5" xfId="5589" xr:uid="{438278E4-4344-4E8E-A30D-01A6DBFAD43D}"/>
    <cellStyle name="Comma 2 2 3 4 2 3 5 2" xfId="38341" xr:uid="{0AB0197D-47CC-4740-B0EC-9376301A61B2}"/>
    <cellStyle name="Comma 2 2 3 4 2 3 6" xfId="13301" xr:uid="{0733F5FC-8525-4B0F-BDFC-5C85AC2E2058}"/>
    <cellStyle name="Comma 2 2 3 4 2 3 6 2" xfId="46053" xr:uid="{3D668138-F8D4-4225-BA20-35D51D1BD5D7}"/>
    <cellStyle name="Comma 2 2 3 4 2 3 7" xfId="21008" xr:uid="{0D3F5ED0-1083-4072-BEBD-0D4D7EB67A64}"/>
    <cellStyle name="Comma 2 2 3 4 2 3 7 2" xfId="53759" xr:uid="{5A3BB90C-7ECB-4818-BB5A-35C7C604F71F}"/>
    <cellStyle name="Comma 2 2 3 4 2 3 8" xfId="36414" xr:uid="{B08EBDCC-618C-4106-A972-0DAD40EDB156}"/>
    <cellStyle name="Comma 2 2 3 4 2 3 9" xfId="28712" xr:uid="{B93F770A-F2DF-4EBD-A6E2-E13F51B4E6BC}"/>
    <cellStyle name="Comma 2 2 3 4 2 4" xfId="6665" xr:uid="{C20972D8-EF8A-4D9D-AFD6-BF02FB253DDC}"/>
    <cellStyle name="Comma 2 2 3 4 2 4 2" xfId="14373" xr:uid="{B4D2D3F2-C03B-4C87-AB23-83F2D9DA3104}"/>
    <cellStyle name="Comma 2 2 3 4 2 4 2 2" xfId="47125" xr:uid="{5CDC28B5-F49F-4FC5-9183-986A87C9D36C}"/>
    <cellStyle name="Comma 2 2 3 4 2 4 3" xfId="22080" xr:uid="{9FB1FC26-DAA2-42C5-ADB3-E1FEB1A147BD}"/>
    <cellStyle name="Comma 2 2 3 4 2 4 3 2" xfId="54831" xr:uid="{29A24BCD-9D3D-4982-A6BE-A04F17DA3FB1}"/>
    <cellStyle name="Comma 2 2 3 4 2 4 4" xfId="39417" xr:uid="{C09C23F8-5497-44A4-88D1-FF70906EA968}"/>
    <cellStyle name="Comma 2 2 3 4 2 4 5" xfId="29784" xr:uid="{12E728EA-A08D-4265-B854-8A86AE134E8E}"/>
    <cellStyle name="Comma 2 2 3 4 2 5" xfId="8592" xr:uid="{9E0D7BE1-DA49-4F17-A363-64C606ADF43E}"/>
    <cellStyle name="Comma 2 2 3 4 2 5 2" xfId="16297" xr:uid="{88082CC8-42C2-4FBD-9CD8-B6915425DD25}"/>
    <cellStyle name="Comma 2 2 3 4 2 5 2 2" xfId="49049" xr:uid="{87F97FCA-654D-43B2-9A1C-4FF889764A15}"/>
    <cellStyle name="Comma 2 2 3 4 2 5 3" xfId="24004" xr:uid="{E63D4B52-9C96-4229-AE67-555E5057788E}"/>
    <cellStyle name="Comma 2 2 3 4 2 5 3 2" xfId="56755" xr:uid="{83A32AB2-7F73-450A-81DE-DD676CBE66EE}"/>
    <cellStyle name="Comma 2 2 3 4 2 5 4" xfId="41344" xr:uid="{4E44D9DB-FE93-405F-BFE1-E5EAE453242A}"/>
    <cellStyle name="Comma 2 2 3 4 2 5 5" xfId="31708" xr:uid="{5F9BDF2B-0537-4129-B8DA-1655D307A028}"/>
    <cellStyle name="Comma 2 2 3 4 2 6" xfId="10518" xr:uid="{8791DBA8-C894-4C9A-B582-0F042DE40381}"/>
    <cellStyle name="Comma 2 2 3 4 2 6 2" xfId="18223" xr:uid="{CA35EBBF-1BE7-493D-BEF4-B76264AD1007}"/>
    <cellStyle name="Comma 2 2 3 4 2 6 2 2" xfId="50975" xr:uid="{4D04F84C-F38E-4FE6-A944-2A7C1AE756B0}"/>
    <cellStyle name="Comma 2 2 3 4 2 6 3" xfId="25930" xr:uid="{35152501-B560-43F1-B4A0-5934676CBA63}"/>
    <cellStyle name="Comma 2 2 3 4 2 6 3 2" xfId="58681" xr:uid="{A669EF0B-5265-416A-9068-34EE72C9C6C3}"/>
    <cellStyle name="Comma 2 2 3 4 2 6 4" xfId="43270" xr:uid="{8AE7415B-9992-4830-A805-9D9D0FC43D01}"/>
    <cellStyle name="Comma 2 2 3 4 2 6 5" xfId="33634" xr:uid="{60F00CA7-A2A1-47C0-B166-8D1956D704D5}"/>
    <cellStyle name="Comma 2 2 3 4 2 7" xfId="4736" xr:uid="{8082C51A-525B-4BC5-83AE-72D835559608}"/>
    <cellStyle name="Comma 2 2 3 4 2 7 2" xfId="37488" xr:uid="{68CF2152-8A96-4DBE-9AA6-725B1DA42A5B}"/>
    <cellStyle name="Comma 2 2 3 4 2 8" xfId="12448" xr:uid="{719A1938-5B68-4B59-8C15-3CD9C4E1104C}"/>
    <cellStyle name="Comma 2 2 3 4 2 8 2" xfId="45200" xr:uid="{176E4602-C5C6-40AF-A00A-8F6DF6E56E2B}"/>
    <cellStyle name="Comma 2 2 3 4 2 9" xfId="20156" xr:uid="{49CB686A-3DB3-4E40-88C3-CFF72CEC184B}"/>
    <cellStyle name="Comma 2 2 3 4 2 9 2" xfId="52907" xr:uid="{E727EEE9-C05A-44BC-96AF-FEFB4EF50057}"/>
    <cellStyle name="Comma 2 2 3 4 3" xfId="3027" xr:uid="{A37841E2-811A-48CA-94EB-7065C2E58C97}"/>
    <cellStyle name="Comma 2 2 3 4 3 10" xfId="28136" xr:uid="{A2ACEECA-ECB6-432A-8398-58247139BC94}"/>
    <cellStyle name="Comma 2 2 3 4 3 11" xfId="61326" xr:uid="{F66E42BC-F7A7-494A-BC59-674E21287454}"/>
    <cellStyle name="Comma 2 2 3 4 3 2" xfId="3922" xr:uid="{C13022BF-1626-4BC7-A17B-E3623F70908B}"/>
    <cellStyle name="Comma 2 2 3 4 3 2 2" xfId="7790" xr:uid="{A1334D7A-8B68-4CD3-AF2A-001FD5D23527}"/>
    <cellStyle name="Comma 2 2 3 4 3 2 2 2" xfId="15495" xr:uid="{A29B54B8-FD37-41C6-8BC6-9471F23C3CAD}"/>
    <cellStyle name="Comma 2 2 3 4 3 2 2 2 2" xfId="48247" xr:uid="{64495E86-5B04-4A16-A3DD-5504F5A39982}"/>
    <cellStyle name="Comma 2 2 3 4 3 2 2 3" xfId="23202" xr:uid="{7BE78417-CF3B-4B9C-9B14-1B9FA2AFB5AE}"/>
    <cellStyle name="Comma 2 2 3 4 3 2 2 3 2" xfId="55953" xr:uid="{C6913C19-8962-49F4-9DE9-F9B618CBAB26}"/>
    <cellStyle name="Comma 2 2 3 4 3 2 2 4" xfId="40542" xr:uid="{528D776F-7FEB-43B2-93B7-FE980C886319}"/>
    <cellStyle name="Comma 2 2 3 4 3 2 2 5" xfId="30906" xr:uid="{1D291793-D6AB-41CF-BF83-6431517B3927}"/>
    <cellStyle name="Comma 2 2 3 4 3 2 3" xfId="9715" xr:uid="{40477C77-7970-47E5-95A0-276427DAD880}"/>
    <cellStyle name="Comma 2 2 3 4 3 2 3 2" xfId="17420" xr:uid="{23609529-9D17-4FDA-A371-EC08E3E4E8F8}"/>
    <cellStyle name="Comma 2 2 3 4 3 2 3 2 2" xfId="50172" xr:uid="{2A17F1CD-ACA4-4A9F-8D16-FD7821A7FF5A}"/>
    <cellStyle name="Comma 2 2 3 4 3 2 3 3" xfId="25127" xr:uid="{42D804F2-6CB3-4701-B028-47D97E8F0DE3}"/>
    <cellStyle name="Comma 2 2 3 4 3 2 3 3 2" xfId="57878" xr:uid="{11600A71-D160-4C31-824B-2F229DFEAF01}"/>
    <cellStyle name="Comma 2 2 3 4 3 2 3 4" xfId="42467" xr:uid="{1FCB537E-181A-40C6-A1F0-36DB71B00DD8}"/>
    <cellStyle name="Comma 2 2 3 4 3 2 3 5" xfId="32831" xr:uid="{10B5D726-040B-4414-9C7A-9C2BB3DC3863}"/>
    <cellStyle name="Comma 2 2 3 4 3 2 4" xfId="11642" xr:uid="{ABF10247-8858-4237-A404-33A03DB58300}"/>
    <cellStyle name="Comma 2 2 3 4 3 2 4 2" xfId="19347" xr:uid="{F547B0FE-7578-437B-9858-DA276F472B72}"/>
    <cellStyle name="Comma 2 2 3 4 3 2 4 2 2" xfId="52099" xr:uid="{F5EC08DE-65D9-43C7-BBDF-5D693737BFF8}"/>
    <cellStyle name="Comma 2 2 3 4 3 2 4 3" xfId="27054" xr:uid="{6DF0415E-3823-414B-8641-4E3ACBDEF87C}"/>
    <cellStyle name="Comma 2 2 3 4 3 2 4 3 2" xfId="59805" xr:uid="{C2E3FC1F-1235-446A-813C-CABB0233F59E}"/>
    <cellStyle name="Comma 2 2 3 4 3 2 4 4" xfId="44394" xr:uid="{CFA56A94-3BCB-47E4-93CB-9087D40938B3}"/>
    <cellStyle name="Comma 2 2 3 4 3 2 4 5" xfId="34758" xr:uid="{DBF132D9-591E-4B6A-8CD0-9B89B9462648}"/>
    <cellStyle name="Comma 2 2 3 4 3 2 5" xfId="5859" xr:uid="{39874672-2406-432D-BEAC-880125B9F97E}"/>
    <cellStyle name="Comma 2 2 3 4 3 2 5 2" xfId="38611" xr:uid="{4214E108-88D7-46CD-978A-6CE3F24280E9}"/>
    <cellStyle name="Comma 2 2 3 4 3 2 6" xfId="13571" xr:uid="{1430F619-245D-444F-A049-A718CCC8FFA3}"/>
    <cellStyle name="Comma 2 2 3 4 3 2 6 2" xfId="46323" xr:uid="{5137CC3B-9D3F-4E95-85FB-68E9F8902594}"/>
    <cellStyle name="Comma 2 2 3 4 3 2 7" xfId="21278" xr:uid="{01713023-109E-4D7B-B590-283285643CA5}"/>
    <cellStyle name="Comma 2 2 3 4 3 2 7 2" xfId="54029" xr:uid="{0AD9906A-1FED-4D0D-A648-6503859F3234}"/>
    <cellStyle name="Comma 2 2 3 4 3 2 8" xfId="36684" xr:uid="{B5DA781F-7A76-45F5-9B5B-B18DA11B7347}"/>
    <cellStyle name="Comma 2 2 3 4 3 2 9" xfId="28982" xr:uid="{77708B52-F3D1-4664-93F5-F8AA8EC303FA}"/>
    <cellStyle name="Comma 2 2 3 4 3 3" xfId="6941" xr:uid="{2ECB5880-E969-4F65-BA06-7F4B8665BF30}"/>
    <cellStyle name="Comma 2 2 3 4 3 3 2" xfId="14649" xr:uid="{C349D07C-A3BE-4379-934C-74FBA172059F}"/>
    <cellStyle name="Comma 2 2 3 4 3 3 2 2" xfId="47401" xr:uid="{E6F9E8D2-35F9-4BA3-952D-9331A169F21A}"/>
    <cellStyle name="Comma 2 2 3 4 3 3 3" xfId="22356" xr:uid="{79610F6C-8B2F-4DED-A598-E734078ABDAD}"/>
    <cellStyle name="Comma 2 2 3 4 3 3 3 2" xfId="55107" xr:uid="{35036DAF-14E6-4F25-887A-3D3ECBE413A5}"/>
    <cellStyle name="Comma 2 2 3 4 3 3 4" xfId="39693" xr:uid="{B39D5B2C-B998-4F70-B12C-C63FCA103189}"/>
    <cellStyle name="Comma 2 2 3 4 3 3 5" xfId="30060" xr:uid="{AB9EFCFD-5AF8-4110-B08E-A2EF374B237B}"/>
    <cellStyle name="Comma 2 2 3 4 3 4" xfId="8868" xr:uid="{BCB3494B-CAF0-4C8C-996D-415E44909D61}"/>
    <cellStyle name="Comma 2 2 3 4 3 4 2" xfId="16573" xr:uid="{E95C5275-52A6-453E-BF7B-69B3760744F9}"/>
    <cellStyle name="Comma 2 2 3 4 3 4 2 2" xfId="49325" xr:uid="{D2B4BBD3-E04C-4C00-B5B8-A10ADE970288}"/>
    <cellStyle name="Comma 2 2 3 4 3 4 3" xfId="24280" xr:uid="{5826B025-08F8-42C5-8357-4FA48893487C}"/>
    <cellStyle name="Comma 2 2 3 4 3 4 3 2" xfId="57031" xr:uid="{2E157C05-2F52-4AE5-864C-B37B8C36E312}"/>
    <cellStyle name="Comma 2 2 3 4 3 4 4" xfId="41620" xr:uid="{2E8C5468-1343-4CAC-87DE-9C35AA00D439}"/>
    <cellStyle name="Comma 2 2 3 4 3 4 5" xfId="31984" xr:uid="{7EBF0367-F489-46FC-BF9D-79BCBC354744}"/>
    <cellStyle name="Comma 2 2 3 4 3 5" xfId="10794" xr:uid="{A170E542-D278-471E-BF1D-2296BEE5995D}"/>
    <cellStyle name="Comma 2 2 3 4 3 5 2" xfId="18499" xr:uid="{396B5A1E-CA29-4B28-8036-C9E0989D54B0}"/>
    <cellStyle name="Comma 2 2 3 4 3 5 2 2" xfId="51251" xr:uid="{1DD83C59-46E9-4EB0-8AF0-286E6C59F52C}"/>
    <cellStyle name="Comma 2 2 3 4 3 5 3" xfId="26206" xr:uid="{9FBC70AA-C060-473C-BFD9-B15A66E872D5}"/>
    <cellStyle name="Comma 2 2 3 4 3 5 3 2" xfId="58957" xr:uid="{C8AC91AA-10BD-48DF-B1D7-564593E176A2}"/>
    <cellStyle name="Comma 2 2 3 4 3 5 4" xfId="43546" xr:uid="{473AAD73-4293-487A-9B9D-F613F1FF0FA5}"/>
    <cellStyle name="Comma 2 2 3 4 3 5 5" xfId="33910" xr:uid="{B5663291-C9EB-4174-8E4A-31B9C7B16355}"/>
    <cellStyle name="Comma 2 2 3 4 3 6" xfId="5012" xr:uid="{5B5037C7-4C0D-4339-B14E-9D28B853EA80}"/>
    <cellStyle name="Comma 2 2 3 4 3 6 2" xfId="37764" xr:uid="{286BBFF8-2E30-4724-BE3D-E2A7B9C85594}"/>
    <cellStyle name="Comma 2 2 3 4 3 7" xfId="12724" xr:uid="{C29AEEF5-94FC-4862-ABBE-3933B906BB58}"/>
    <cellStyle name="Comma 2 2 3 4 3 7 2" xfId="45476" xr:uid="{6E73FF5B-C7F3-48B6-A927-6C8586215E16}"/>
    <cellStyle name="Comma 2 2 3 4 3 8" xfId="20432" xr:uid="{C70EE5EC-0D4C-4F33-AAD9-C93D5780E8CE}"/>
    <cellStyle name="Comma 2 2 3 4 3 8 2" xfId="53183" xr:uid="{A4328059-DF80-4C86-B770-CF350BAE063A}"/>
    <cellStyle name="Comma 2 2 3 4 3 9" xfId="35838" xr:uid="{5A2A55EF-0F0B-469A-8DC2-789D38734F2F}"/>
    <cellStyle name="Comma 2 2 3 4 4" xfId="3434" xr:uid="{BDF02CBD-E70E-4D9F-8E14-FF5721EA45B7}"/>
    <cellStyle name="Comma 2 2 3 4 4 10" xfId="28494" xr:uid="{33A94274-6940-476B-A9BB-81517A12D1F1}"/>
    <cellStyle name="Comma 2 2 3 4 4 11" xfId="60896" xr:uid="{46C5FF5F-54B5-4C8D-BFEC-05C10DE8D3E4}"/>
    <cellStyle name="Comma 2 2 3 4 4 2" xfId="4503" xr:uid="{52272536-86FA-43C0-92F8-1CC430B30D01}"/>
    <cellStyle name="Comma 2 2 3 4 4 2 2" xfId="8361" xr:uid="{B23B0688-DFED-474A-A569-9DEB6C373766}"/>
    <cellStyle name="Comma 2 2 3 4 4 2 2 2" xfId="16066" xr:uid="{56BC751A-3CCB-43EC-BC0D-4639CE29A7D1}"/>
    <cellStyle name="Comma 2 2 3 4 4 2 2 2 2" xfId="48818" xr:uid="{82CBF061-6289-4621-90FA-1D89AFBB6D83}"/>
    <cellStyle name="Comma 2 2 3 4 4 2 2 3" xfId="23773" xr:uid="{97795857-8716-436C-8DD7-7AB2A199DFE3}"/>
    <cellStyle name="Comma 2 2 3 4 4 2 2 3 2" xfId="56524" xr:uid="{888A5987-EF99-4DA2-994E-5A2D849D1FE0}"/>
    <cellStyle name="Comma 2 2 3 4 4 2 2 4" xfId="41113" xr:uid="{705DE12C-DCD7-411E-B370-0EA8DC8753B6}"/>
    <cellStyle name="Comma 2 2 3 4 4 2 2 5" xfId="31477" xr:uid="{382EC518-BCD9-41A0-8314-CDDE35FCCDDB}"/>
    <cellStyle name="Comma 2 2 3 4 4 2 3" xfId="10286" xr:uid="{14B29FB7-58FE-42C5-808F-A319E8AB71F4}"/>
    <cellStyle name="Comma 2 2 3 4 4 2 3 2" xfId="17991" xr:uid="{1E3AB34B-F90A-4CD9-9D59-CA9B9C80A729}"/>
    <cellStyle name="Comma 2 2 3 4 4 2 3 2 2" xfId="50743" xr:uid="{6271E04D-CF39-4A0D-B599-6E334AE47C7A}"/>
    <cellStyle name="Comma 2 2 3 4 4 2 3 3" xfId="25698" xr:uid="{E6593DFC-4CA6-4F1E-868C-E7E2F2B322CE}"/>
    <cellStyle name="Comma 2 2 3 4 4 2 3 3 2" xfId="58449" xr:uid="{82C7CD03-9BD7-4A81-99BC-D16317B58888}"/>
    <cellStyle name="Comma 2 2 3 4 4 2 3 4" xfId="43038" xr:uid="{99787C51-E808-4D69-A234-EEB91355B5C9}"/>
    <cellStyle name="Comma 2 2 3 4 4 2 3 5" xfId="33402" xr:uid="{F449DB5C-1902-4B33-9337-2588A5BBEFDD}"/>
    <cellStyle name="Comma 2 2 3 4 4 2 4" xfId="12213" xr:uid="{A8D17772-D746-416B-82D8-AEA895402C00}"/>
    <cellStyle name="Comma 2 2 3 4 4 2 4 2" xfId="19918" xr:uid="{D73E3F14-0715-45AC-B05D-5DF519C2F61A}"/>
    <cellStyle name="Comma 2 2 3 4 4 2 4 2 2" xfId="52670" xr:uid="{7A6DB50F-BB2B-46FD-AC9F-1195B6932BBB}"/>
    <cellStyle name="Comma 2 2 3 4 4 2 4 3" xfId="27625" xr:uid="{867CC7F5-8AD4-4EF5-8AAD-71B2918A215E}"/>
    <cellStyle name="Comma 2 2 3 4 4 2 4 3 2" xfId="60376" xr:uid="{E74767DA-9D8F-4A8E-8068-E6424284099E}"/>
    <cellStyle name="Comma 2 2 3 4 4 2 4 4" xfId="44965" xr:uid="{954F8730-A8D4-4977-9AF7-5199B4A80BE4}"/>
    <cellStyle name="Comma 2 2 3 4 4 2 4 5" xfId="35329" xr:uid="{381B8DBF-EAB2-484F-8411-70D8CDCBB05A}"/>
    <cellStyle name="Comma 2 2 3 4 4 2 5" xfId="6430" xr:uid="{22E406D5-02B0-41C8-9F6D-FDD3926223CF}"/>
    <cellStyle name="Comma 2 2 3 4 4 2 5 2" xfId="39182" xr:uid="{9DDB9B39-F7C3-43CC-A5A5-14F6BA411FFB}"/>
    <cellStyle name="Comma 2 2 3 4 4 2 6" xfId="14142" xr:uid="{74B19C66-F569-481C-BDC2-1AFE610F3182}"/>
    <cellStyle name="Comma 2 2 3 4 4 2 6 2" xfId="46894" xr:uid="{ADDB5CCB-FB9A-4870-AE5D-C23758E99E26}"/>
    <cellStyle name="Comma 2 2 3 4 4 2 7" xfId="21849" xr:uid="{9D9AB69B-C004-4030-967F-F064FE051C5D}"/>
    <cellStyle name="Comma 2 2 3 4 4 2 7 2" xfId="54600" xr:uid="{7DF65D5A-4DDE-43A9-AC28-A818580B9098}"/>
    <cellStyle name="Comma 2 2 3 4 4 2 8" xfId="37255" xr:uid="{1D34C53C-F495-4593-B1A5-9CFA8224DCBA}"/>
    <cellStyle name="Comma 2 2 3 4 4 2 9" xfId="29553" xr:uid="{67942FE5-EB19-478A-96B7-2F2E86366339}"/>
    <cellStyle name="Comma 2 2 3 4 4 3" xfId="7302" xr:uid="{9993513A-F355-4D1F-A5FE-A870A73D45F9}"/>
    <cellStyle name="Comma 2 2 3 4 4 3 2" xfId="15007" xr:uid="{1D876A33-D538-42DC-936B-8AC2EE179BBE}"/>
    <cellStyle name="Comma 2 2 3 4 4 3 2 2" xfId="47759" xr:uid="{765865FD-E9AD-4FBD-9324-512ACF99D94B}"/>
    <cellStyle name="Comma 2 2 3 4 4 3 3" xfId="22714" xr:uid="{74F20B89-0FA0-4B4E-A7F9-A8E81C04BD37}"/>
    <cellStyle name="Comma 2 2 3 4 4 3 3 2" xfId="55465" xr:uid="{D242FD17-1016-4BDE-B964-6004E65AA80E}"/>
    <cellStyle name="Comma 2 2 3 4 4 3 4" xfId="40054" xr:uid="{25B58E2F-81F1-4FAB-A3FD-8CB99AEFE8B9}"/>
    <cellStyle name="Comma 2 2 3 4 4 3 5" xfId="30418" xr:uid="{B3048412-0381-4EAA-AE4A-0C4B0A0A5C67}"/>
    <cellStyle name="Comma 2 2 3 4 4 4" xfId="9227" xr:uid="{56B70586-DABA-423A-9ABF-AC5570942219}"/>
    <cellStyle name="Comma 2 2 3 4 4 4 2" xfId="16932" xr:uid="{2E0F415A-AC7B-4E22-B04B-C6CB0DD66DD6}"/>
    <cellStyle name="Comma 2 2 3 4 4 4 2 2" xfId="49684" xr:uid="{B27C28B2-1106-4B8D-B9C8-4101A8E30412}"/>
    <cellStyle name="Comma 2 2 3 4 4 4 3" xfId="24639" xr:uid="{A5873935-5707-4BF5-BA6B-7D3F03B60D8E}"/>
    <cellStyle name="Comma 2 2 3 4 4 4 3 2" xfId="57390" xr:uid="{BEBB1A4E-6C53-43B4-894B-87E0C78973BD}"/>
    <cellStyle name="Comma 2 2 3 4 4 4 4" xfId="41979" xr:uid="{C20D4F7E-D0D9-4ADD-B84E-0FECA63CF162}"/>
    <cellStyle name="Comma 2 2 3 4 4 4 5" xfId="32343" xr:uid="{A3F6EAA0-C482-4926-8097-ADE2AD709B6F}"/>
    <cellStyle name="Comma 2 2 3 4 4 5" xfId="11154" xr:uid="{F2424597-FBFC-4C85-916B-B058E7D2337C}"/>
    <cellStyle name="Comma 2 2 3 4 4 5 2" xfId="18859" xr:uid="{C6E0CE7E-256B-47F9-8500-67C4BFCDA78A}"/>
    <cellStyle name="Comma 2 2 3 4 4 5 2 2" xfId="51611" xr:uid="{20159965-E801-4A0A-AFA9-D443DF10EC3A}"/>
    <cellStyle name="Comma 2 2 3 4 4 5 3" xfId="26566" xr:uid="{4B698804-3721-4B03-9A2B-BE9A7583C1D1}"/>
    <cellStyle name="Comma 2 2 3 4 4 5 3 2" xfId="59317" xr:uid="{C8E2E836-DB5D-4E01-900B-795BCA610E0C}"/>
    <cellStyle name="Comma 2 2 3 4 4 5 4" xfId="43906" xr:uid="{1708802B-5DDB-4AC8-8E9A-322F2C9AF5B5}"/>
    <cellStyle name="Comma 2 2 3 4 4 5 5" xfId="34270" xr:uid="{7518C820-CA6D-47B8-90E5-324ED860EEAC}"/>
    <cellStyle name="Comma 2 2 3 4 4 6" xfId="5371" xr:uid="{58AB4A4C-2293-433A-8F6A-AC25EDDDF66D}"/>
    <cellStyle name="Comma 2 2 3 4 4 6 2" xfId="38123" xr:uid="{BDC905F8-BD93-4F2A-B0FF-171095DB8CC2}"/>
    <cellStyle name="Comma 2 2 3 4 4 7" xfId="13083" xr:uid="{5C89DE95-2F2A-437A-813D-2B75071D131F}"/>
    <cellStyle name="Comma 2 2 3 4 4 7 2" xfId="45835" xr:uid="{5FB95E55-AFB3-4DCD-81C3-CB9E392692DD}"/>
    <cellStyle name="Comma 2 2 3 4 4 8" xfId="20790" xr:uid="{D889CE2A-0EFE-45FF-90D0-51CD6C035FEA}"/>
    <cellStyle name="Comma 2 2 3 4 4 8 2" xfId="53541" xr:uid="{7F075E8F-EDBC-4361-9032-86F59A87714B}"/>
    <cellStyle name="Comma 2 2 3 4 4 9" xfId="36196" xr:uid="{4F069764-ACF7-4BD3-B596-A567BF839881}"/>
    <cellStyle name="Comma 2 2 3 4 5" xfId="3830" xr:uid="{D19EA84E-B03A-4883-811B-3A307BD50133}"/>
    <cellStyle name="Comma 2 2 3 4 5 2" xfId="7698" xr:uid="{05CFC9F2-E037-4E7C-8E87-6975BE6B43DF}"/>
    <cellStyle name="Comma 2 2 3 4 5 2 2" xfId="15403" xr:uid="{F1081415-9FA5-4B6B-A261-90794CC971EA}"/>
    <cellStyle name="Comma 2 2 3 4 5 2 2 2" xfId="48155" xr:uid="{93C391FA-6D8F-4DD5-AFC9-AF7E3B45D129}"/>
    <cellStyle name="Comma 2 2 3 4 5 2 3" xfId="23110" xr:uid="{8E8060F8-78C1-4198-B02E-B8C8B199DCFE}"/>
    <cellStyle name="Comma 2 2 3 4 5 2 3 2" xfId="55861" xr:uid="{73C71B4B-57B7-4B0C-A9B9-0AA4406BCC9F}"/>
    <cellStyle name="Comma 2 2 3 4 5 2 4" xfId="40450" xr:uid="{24E56B0A-15AD-4A33-BDD4-8F27BE9F88BA}"/>
    <cellStyle name="Comma 2 2 3 4 5 2 5" xfId="30814" xr:uid="{B4F12D41-1259-4BBF-B784-5B1FCCD815DC}"/>
    <cellStyle name="Comma 2 2 3 4 5 3" xfId="9623" xr:uid="{C16EC0A9-7E0A-4795-BE1C-A25A70E7A338}"/>
    <cellStyle name="Comma 2 2 3 4 5 3 2" xfId="17328" xr:uid="{B0CD109B-E5FF-4D65-B45C-D662A2FC38EE}"/>
    <cellStyle name="Comma 2 2 3 4 5 3 2 2" xfId="50080" xr:uid="{84CE78B3-23D8-425E-9532-1DE9E3EC6DA2}"/>
    <cellStyle name="Comma 2 2 3 4 5 3 3" xfId="25035" xr:uid="{9F295C39-A24F-4CE6-A6A8-BCC11AB8606C}"/>
    <cellStyle name="Comma 2 2 3 4 5 3 3 2" xfId="57786" xr:uid="{ED4AD188-A94F-40B0-A437-C13528A09FC8}"/>
    <cellStyle name="Comma 2 2 3 4 5 3 4" xfId="42375" xr:uid="{6DC9E91C-B54A-49F3-9494-5E2FF1EC09F0}"/>
    <cellStyle name="Comma 2 2 3 4 5 3 5" xfId="32739" xr:uid="{641AC32C-BF88-4354-91B9-D66E664B1986}"/>
    <cellStyle name="Comma 2 2 3 4 5 4" xfId="11550" xr:uid="{B22112D3-2AB0-4D9A-8435-E9659E69F14F}"/>
    <cellStyle name="Comma 2 2 3 4 5 4 2" xfId="19255" xr:uid="{D51C4F1F-DF27-4CFB-9748-4FF368425A53}"/>
    <cellStyle name="Comma 2 2 3 4 5 4 2 2" xfId="52007" xr:uid="{1D86AE3D-2B47-41CD-9D9C-82474A356067}"/>
    <cellStyle name="Comma 2 2 3 4 5 4 3" xfId="26962" xr:uid="{765187A2-D992-4791-AAA4-C58113AA9635}"/>
    <cellStyle name="Comma 2 2 3 4 5 4 3 2" xfId="59713" xr:uid="{C6D7DB23-7B59-41F4-BCF3-28D4BB1BE191}"/>
    <cellStyle name="Comma 2 2 3 4 5 4 4" xfId="44302" xr:uid="{C7F3DD65-8CE3-465B-80C2-937488157B42}"/>
    <cellStyle name="Comma 2 2 3 4 5 4 5" xfId="34666" xr:uid="{FF370B47-267E-41BD-A1F1-5ECECB0C31F9}"/>
    <cellStyle name="Comma 2 2 3 4 5 5" xfId="5767" xr:uid="{45B1DAEF-F311-46FC-9D11-5CC245E07A7E}"/>
    <cellStyle name="Comma 2 2 3 4 5 5 2" xfId="38519" xr:uid="{7833D292-5A24-46F0-A365-BC1A41F5E924}"/>
    <cellStyle name="Comma 2 2 3 4 5 6" xfId="13479" xr:uid="{5321A6EF-35BA-4CAA-BE2E-AB44DCEA6279}"/>
    <cellStyle name="Comma 2 2 3 4 5 6 2" xfId="46231" xr:uid="{3A9A4310-368A-4A82-AADB-76D1D80B153E}"/>
    <cellStyle name="Comma 2 2 3 4 5 7" xfId="21186" xr:uid="{7113F535-25B0-4365-B8E8-81774EBE21B7}"/>
    <cellStyle name="Comma 2 2 3 4 5 7 2" xfId="53937" xr:uid="{868040DE-A73A-4C99-B92B-EBDC6B024BC1}"/>
    <cellStyle name="Comma 2 2 3 4 5 8" xfId="36592" xr:uid="{CF985DEB-9D7A-4610-9570-C58721500617}"/>
    <cellStyle name="Comma 2 2 3 4 5 9" xfId="28890" xr:uid="{0CC92FDF-28BD-4507-9376-B499042F9299}"/>
    <cellStyle name="Comma 2 2 3 4 6" xfId="4487" xr:uid="{54194523-9279-4BFC-B579-C60907E8CB43}"/>
    <cellStyle name="Comma 2 2 3 4 6 2" xfId="8345" xr:uid="{933B17D4-6E00-4464-B7F9-5B6A0A77B272}"/>
    <cellStyle name="Comma 2 2 3 4 6 2 2" xfId="16050" xr:uid="{E251776D-6340-4536-9855-EACE40174780}"/>
    <cellStyle name="Comma 2 2 3 4 6 2 2 2" xfId="48802" xr:uid="{E364082E-BFB3-4699-A953-B3386D4B9915}"/>
    <cellStyle name="Comma 2 2 3 4 6 2 3" xfId="23757" xr:uid="{DFA8B1F3-65BB-4EB6-931F-DBFCF0DCF42E}"/>
    <cellStyle name="Comma 2 2 3 4 6 2 3 2" xfId="56508" xr:uid="{CF8A224D-08C9-40EB-9EA9-AE3DCDB8B720}"/>
    <cellStyle name="Comma 2 2 3 4 6 2 4" xfId="41097" xr:uid="{6115C7E4-75B3-4844-9D08-0E422C191541}"/>
    <cellStyle name="Comma 2 2 3 4 6 2 5" xfId="31461" xr:uid="{61A41653-FFC4-496F-B199-050883577900}"/>
    <cellStyle name="Comma 2 2 3 4 6 3" xfId="10270" xr:uid="{EDB76BCC-D81E-4F68-862F-0E08644FD3E1}"/>
    <cellStyle name="Comma 2 2 3 4 6 3 2" xfId="17975" xr:uid="{B29E3D36-8929-429D-B0FA-F8921034DE96}"/>
    <cellStyle name="Comma 2 2 3 4 6 3 2 2" xfId="50727" xr:uid="{F8AFA877-BD65-4458-9A6B-D0A2FCBAF7BD}"/>
    <cellStyle name="Comma 2 2 3 4 6 3 3" xfId="25682" xr:uid="{7BA8C51E-2F1C-422D-8356-83681C73C540}"/>
    <cellStyle name="Comma 2 2 3 4 6 3 3 2" xfId="58433" xr:uid="{B6E34923-DB80-40F3-9E66-499E8D35CEED}"/>
    <cellStyle name="Comma 2 2 3 4 6 3 4" xfId="43022" xr:uid="{D5CE3690-096B-493D-B3BC-BC5D231F7F9F}"/>
    <cellStyle name="Comma 2 2 3 4 6 3 5" xfId="33386" xr:uid="{3EAFB4DC-AA6B-4ADD-9A10-31FFC407FAC0}"/>
    <cellStyle name="Comma 2 2 3 4 6 4" xfId="12197" xr:uid="{A52D9DC6-90CF-49BE-9E7F-BAA8E53F822E}"/>
    <cellStyle name="Comma 2 2 3 4 6 4 2" xfId="19902" xr:uid="{8E281559-534F-4F10-9A6B-7CDC65154631}"/>
    <cellStyle name="Comma 2 2 3 4 6 4 2 2" xfId="52654" xr:uid="{716F68D1-D1FE-47A9-B737-930F6A466AA5}"/>
    <cellStyle name="Comma 2 2 3 4 6 4 3" xfId="27609" xr:uid="{631D30EF-24B1-42B4-8A93-BA4856AE1742}"/>
    <cellStyle name="Comma 2 2 3 4 6 4 3 2" xfId="60360" xr:uid="{CCE44F5F-83D3-4B93-8025-CCDCC62F3A25}"/>
    <cellStyle name="Comma 2 2 3 4 6 4 4" xfId="44949" xr:uid="{77CCE9C4-353B-498A-8639-3C6908E59FA3}"/>
    <cellStyle name="Comma 2 2 3 4 6 4 5" xfId="35313" xr:uid="{9AAD7E76-EFEE-4C4F-9103-77203A018984}"/>
    <cellStyle name="Comma 2 2 3 4 6 5" xfId="6414" xr:uid="{D27DB193-E6DF-44DB-8D6F-2D63415673C5}"/>
    <cellStyle name="Comma 2 2 3 4 6 5 2" xfId="39166" xr:uid="{D7DA8C39-D36D-44C5-ADBA-AD704055654F}"/>
    <cellStyle name="Comma 2 2 3 4 6 6" xfId="14126" xr:uid="{E1FC838C-8E26-4063-8B5B-B7013945F80F}"/>
    <cellStyle name="Comma 2 2 3 4 6 6 2" xfId="46878" xr:uid="{5F100B81-3583-43F1-AF31-5974AAFEFAF1}"/>
    <cellStyle name="Comma 2 2 3 4 6 7" xfId="21833" xr:uid="{4CE2BEBB-71B1-4F92-958F-9D42B1FEEB55}"/>
    <cellStyle name="Comma 2 2 3 4 6 7 2" xfId="54584" xr:uid="{5B3D30E9-217C-415D-850B-38C7C305FB2F}"/>
    <cellStyle name="Comma 2 2 3 4 6 8" xfId="37239" xr:uid="{BD604B52-0B7B-440A-ABD3-3455FD52B87D}"/>
    <cellStyle name="Comma 2 2 3 4 6 9" xfId="29537" xr:uid="{E6A75B6E-3BF0-46F7-81C6-90D8810A1979}"/>
    <cellStyle name="Comma 2 2 3 4 7" xfId="6555" xr:uid="{8E55E9A1-C493-45EF-BC5E-1AEE0805EED0}"/>
    <cellStyle name="Comma 2 2 3 4 7 2" xfId="14263" xr:uid="{C54950C9-A2E6-408F-B064-FBE41B3F11E9}"/>
    <cellStyle name="Comma 2 2 3 4 7 2 2" xfId="47015" xr:uid="{56FED8FE-C4B7-4CD7-82F5-AAF7E6B34800}"/>
    <cellStyle name="Comma 2 2 3 4 7 3" xfId="21970" xr:uid="{4A95694C-FF15-41EF-BD19-3BDC0970BBC0}"/>
    <cellStyle name="Comma 2 2 3 4 7 3 2" xfId="54721" xr:uid="{641FF959-851A-4B74-89D7-9F1022238B9D}"/>
    <cellStyle name="Comma 2 2 3 4 7 4" xfId="39307" xr:uid="{7C9DE763-378A-4C07-AB06-19BC7A242922}"/>
    <cellStyle name="Comma 2 2 3 4 7 5" xfId="29674" xr:uid="{847D2EC5-B8CE-4F38-A65F-5D5833C952E2}"/>
    <cellStyle name="Comma 2 2 3 4 8" xfId="8482" xr:uid="{2B67FF31-5E01-41BE-985A-03995135700B}"/>
    <cellStyle name="Comma 2 2 3 4 8 2" xfId="16187" xr:uid="{84ADC76D-3C8F-4E5C-8E15-3AFCE897E77F}"/>
    <cellStyle name="Comma 2 2 3 4 8 2 2" xfId="48939" xr:uid="{7BED763E-89D5-492C-B5F9-E8426827BC2B}"/>
    <cellStyle name="Comma 2 2 3 4 8 3" xfId="23894" xr:uid="{EF71EA79-3B83-43B7-BE75-0FE989338508}"/>
    <cellStyle name="Comma 2 2 3 4 8 3 2" xfId="56645" xr:uid="{ED9DAB72-5B18-4C52-B49A-FC291EDA2680}"/>
    <cellStyle name="Comma 2 2 3 4 8 4" xfId="41234" xr:uid="{3419A4C2-06C5-46BB-AAB0-A8DC5FD17DB3}"/>
    <cellStyle name="Comma 2 2 3 4 8 5" xfId="31598" xr:uid="{AC7EF1ED-F67F-4403-A34A-378A39BE05D6}"/>
    <cellStyle name="Comma 2 2 3 4 9" xfId="10408" xr:uid="{2506D77A-8F41-437A-9C43-1A5DE9E47C42}"/>
    <cellStyle name="Comma 2 2 3 4 9 2" xfId="18113" xr:uid="{A7AF8E8B-E3A3-4A64-A391-38D87D37EC5C}"/>
    <cellStyle name="Comma 2 2 3 4 9 2 2" xfId="50865" xr:uid="{7055CB79-9A5C-4C9C-96A3-04C75A434E7B}"/>
    <cellStyle name="Comma 2 2 3 4 9 3" xfId="25820" xr:uid="{3AC07F4B-528B-43FD-8A0B-0BEA38B0C794}"/>
    <cellStyle name="Comma 2 2 3 4 9 3 2" xfId="58571" xr:uid="{CDE8AD34-EA06-48C3-9934-6988FB204AF7}"/>
    <cellStyle name="Comma 2 2 3 4 9 4" xfId="43160" xr:uid="{49064307-0DAA-4220-97CC-FBDDB592912A}"/>
    <cellStyle name="Comma 2 2 3 4 9 5" xfId="33524" xr:uid="{02FE3943-48C7-4CA2-8557-96C995B2249F}"/>
    <cellStyle name="Comma 2 2 3 5" xfId="204" xr:uid="{217F4298-FCE8-4BE6-B002-9D18AE82C4D4}"/>
    <cellStyle name="Comma 2 2 3 5 10" xfId="12326" xr:uid="{AA8BE2BD-0AE6-479D-9423-407583DFB5D0}"/>
    <cellStyle name="Comma 2 2 3 5 10 2" xfId="45078" xr:uid="{791D29BA-A3DD-4ABD-87C5-289C61D44AA4}"/>
    <cellStyle name="Comma 2 2 3 5 11" xfId="20034" xr:uid="{56C3C561-E19A-4D90-AB01-C489F798F7DA}"/>
    <cellStyle name="Comma 2 2 3 5 11 2" xfId="52785" xr:uid="{08F70C2A-9B83-4CA1-A505-47E065BA1924}"/>
    <cellStyle name="Comma 2 2 3 5 12" xfId="35440" xr:uid="{2F28164B-2504-477E-98E3-E8529E1EFA25}"/>
    <cellStyle name="Comma 2 2 3 5 13" xfId="27738" xr:uid="{45E3B5C7-19D3-44BE-BC33-5C44C5692743}"/>
    <cellStyle name="Comma 2 2 3 5 14" xfId="2589" xr:uid="{90CB74C1-73DC-401B-9E05-0F4767DE3B14}"/>
    <cellStyle name="Comma 2 2 3 5 15" xfId="60785" xr:uid="{C2773DCF-63F6-4ED0-AE9A-2059BA45060E}"/>
    <cellStyle name="Comma 2 2 3 5 2" xfId="2148" xr:uid="{CBFF66F5-0613-4664-AF08-85CCF6EC7589}"/>
    <cellStyle name="Comma 2 2 3 5 2 10" xfId="27848" xr:uid="{8766B201-65CF-4803-8F8E-140B51028130}"/>
    <cellStyle name="Comma 2 2 3 5 2 11" xfId="2721" xr:uid="{7874C1F0-34AF-4F3B-A4E2-247F14BA1026}"/>
    <cellStyle name="Comma 2 2 3 5 2 12" xfId="61162" xr:uid="{249116F4-7377-41E2-A65A-849D200625BF}"/>
    <cellStyle name="Comma 2 2 3 5 2 2" xfId="4119" xr:uid="{9B59554F-149E-4E8C-8653-9A85F36EDAC9}"/>
    <cellStyle name="Comma 2 2 3 5 2 2 2" xfId="7982" xr:uid="{69337374-EEE1-4040-A737-708652DEC27C}"/>
    <cellStyle name="Comma 2 2 3 5 2 2 2 2" xfId="15687" xr:uid="{984C352E-CBE8-47CD-82C3-B8ECEFEF65C3}"/>
    <cellStyle name="Comma 2 2 3 5 2 2 2 2 2" xfId="48439" xr:uid="{4CF6BD1D-AF85-427A-91C3-8D2B29A03E0B}"/>
    <cellStyle name="Comma 2 2 3 5 2 2 2 3" xfId="23394" xr:uid="{5189775B-BE4E-43E6-8C85-21457CF18BD1}"/>
    <cellStyle name="Comma 2 2 3 5 2 2 2 3 2" xfId="56145" xr:uid="{D607C5AE-86AE-4389-804B-E0D6C343422D}"/>
    <cellStyle name="Comma 2 2 3 5 2 2 2 4" xfId="40734" xr:uid="{97047079-2568-4A68-B0E9-0535B3E9444E}"/>
    <cellStyle name="Comma 2 2 3 5 2 2 2 5" xfId="31098" xr:uid="{161E2F35-97B2-4662-A06D-CEDA87C59974}"/>
    <cellStyle name="Comma 2 2 3 5 2 2 3" xfId="9907" xr:uid="{A8BC1937-0E82-42CC-8D0B-431CF8E0981A}"/>
    <cellStyle name="Comma 2 2 3 5 2 2 3 2" xfId="17612" xr:uid="{36226A4E-0E8A-4739-87A7-8BA65A062E40}"/>
    <cellStyle name="Comma 2 2 3 5 2 2 3 2 2" xfId="50364" xr:uid="{62D15AE5-9AB8-4B78-AF12-2057325FDFD8}"/>
    <cellStyle name="Comma 2 2 3 5 2 2 3 3" xfId="25319" xr:uid="{85CD9894-8CA3-4D80-BBA4-1E9B27BBEEFF}"/>
    <cellStyle name="Comma 2 2 3 5 2 2 3 3 2" xfId="58070" xr:uid="{684A9D65-C335-46AE-B638-2F6B130C4C1C}"/>
    <cellStyle name="Comma 2 2 3 5 2 2 3 4" xfId="42659" xr:uid="{D4CB1EEC-DC86-45B3-A492-52A7A532F606}"/>
    <cellStyle name="Comma 2 2 3 5 2 2 3 5" xfId="33023" xr:uid="{A4D59D26-6B65-40CF-B363-44F18B6B77E1}"/>
    <cellStyle name="Comma 2 2 3 5 2 2 4" xfId="11834" xr:uid="{E3E3628F-D94D-469D-B005-966D3A5E328C}"/>
    <cellStyle name="Comma 2 2 3 5 2 2 4 2" xfId="19539" xr:uid="{3473916A-35C2-4B0D-AABC-17FBF0A13C27}"/>
    <cellStyle name="Comma 2 2 3 5 2 2 4 2 2" xfId="52291" xr:uid="{473B60DB-3149-40C3-89AD-E78CF50BC17B}"/>
    <cellStyle name="Comma 2 2 3 5 2 2 4 3" xfId="27246" xr:uid="{030CE9A6-01C2-45B9-A70E-7A3A27AC81C9}"/>
    <cellStyle name="Comma 2 2 3 5 2 2 4 3 2" xfId="59997" xr:uid="{54166C2C-4500-48A7-A4BE-9AB027CD665A}"/>
    <cellStyle name="Comma 2 2 3 5 2 2 4 4" xfId="44586" xr:uid="{7F0A9B8F-4380-40AA-A791-573AD3DC2CE9}"/>
    <cellStyle name="Comma 2 2 3 5 2 2 4 5" xfId="34950" xr:uid="{100C6302-B5BE-45C3-BF44-77745F40FAAE}"/>
    <cellStyle name="Comma 2 2 3 5 2 2 5" xfId="6051" xr:uid="{4BEBC83C-FE37-48BF-8B14-35EE6EBC9058}"/>
    <cellStyle name="Comma 2 2 3 5 2 2 5 2" xfId="38803" xr:uid="{089AB67C-A8BB-4FFA-B654-1B94B6099AA2}"/>
    <cellStyle name="Comma 2 2 3 5 2 2 6" xfId="13763" xr:uid="{59371B12-8B3F-44BE-ADBF-A17069C61673}"/>
    <cellStyle name="Comma 2 2 3 5 2 2 6 2" xfId="46515" xr:uid="{D1CA213D-7136-47BF-AAC1-DE63F700A050}"/>
    <cellStyle name="Comma 2 2 3 5 2 2 7" xfId="21470" xr:uid="{9EA8041F-4E9C-4F75-BACC-4A8A4391BCB3}"/>
    <cellStyle name="Comma 2 2 3 5 2 2 7 2" xfId="54221" xr:uid="{F840BE13-299C-4387-B168-207A020BF952}"/>
    <cellStyle name="Comma 2 2 3 5 2 2 8" xfId="36876" xr:uid="{50586C8F-FB39-4F97-96F8-58593C0D4D56}"/>
    <cellStyle name="Comma 2 2 3 5 2 2 9" xfId="29174" xr:uid="{C145801A-F08C-4049-AA8A-86691C5FF917}"/>
    <cellStyle name="Comma 2 2 3 5 2 3" xfId="6653" xr:uid="{D362784E-2C65-4F0E-89A9-E004E16D78BC}"/>
    <cellStyle name="Comma 2 2 3 5 2 3 2" xfId="14361" xr:uid="{1598E62D-F873-4D59-B5D5-4E404C0EED7E}"/>
    <cellStyle name="Comma 2 2 3 5 2 3 2 2" xfId="47113" xr:uid="{D8F56EDA-AB48-4C44-A294-C3A5E8BFB555}"/>
    <cellStyle name="Comma 2 2 3 5 2 3 3" xfId="22068" xr:uid="{AF74FF9D-0832-4F4A-8B91-67796F8445D6}"/>
    <cellStyle name="Comma 2 2 3 5 2 3 3 2" xfId="54819" xr:uid="{A7006A9A-8D4A-42D4-BD87-2B1F815A7327}"/>
    <cellStyle name="Comma 2 2 3 5 2 3 4" xfId="39405" xr:uid="{17DBF994-B589-4E7B-B15A-57D9610EE922}"/>
    <cellStyle name="Comma 2 2 3 5 2 3 5" xfId="29772" xr:uid="{774584E2-53E9-4B16-8A52-270E9E5A3DE5}"/>
    <cellStyle name="Comma 2 2 3 5 2 4" xfId="8580" xr:uid="{D528A901-21AC-46CF-B6E5-38758A9A8498}"/>
    <cellStyle name="Comma 2 2 3 5 2 4 2" xfId="16285" xr:uid="{A9B29017-269F-4CDF-A768-EE37CFE0F632}"/>
    <cellStyle name="Comma 2 2 3 5 2 4 2 2" xfId="49037" xr:uid="{7C658181-3CE0-440D-96B5-25A45BE2BC42}"/>
    <cellStyle name="Comma 2 2 3 5 2 4 3" xfId="23992" xr:uid="{445919C7-8ED4-41FF-BE15-B2C98D95F64A}"/>
    <cellStyle name="Comma 2 2 3 5 2 4 3 2" xfId="56743" xr:uid="{D6FAB120-7A5C-47AC-AB63-781045677CFD}"/>
    <cellStyle name="Comma 2 2 3 5 2 4 4" xfId="41332" xr:uid="{190AEE0D-7482-4FCD-AA83-F4761086DD84}"/>
    <cellStyle name="Comma 2 2 3 5 2 4 5" xfId="31696" xr:uid="{E6778E96-9C02-4191-B207-923AFC718C4B}"/>
    <cellStyle name="Comma 2 2 3 5 2 5" xfId="10506" xr:uid="{C5324207-D7AE-4495-891C-0C0401D223F6}"/>
    <cellStyle name="Comma 2 2 3 5 2 5 2" xfId="18211" xr:uid="{CAE4B068-E8C1-4052-9D05-5D96BDB124F6}"/>
    <cellStyle name="Comma 2 2 3 5 2 5 2 2" xfId="50963" xr:uid="{7C3D12B6-75BF-4C1E-8C4E-E3DCD5060D3C}"/>
    <cellStyle name="Comma 2 2 3 5 2 5 3" xfId="25918" xr:uid="{07E417E6-B610-40A7-8F6E-17FEA2C75C12}"/>
    <cellStyle name="Comma 2 2 3 5 2 5 3 2" xfId="58669" xr:uid="{A59F83D4-EC91-44C7-92C9-5BC9A443F866}"/>
    <cellStyle name="Comma 2 2 3 5 2 5 4" xfId="43258" xr:uid="{97D23D39-AA67-4A7F-83D4-388C6D283BC2}"/>
    <cellStyle name="Comma 2 2 3 5 2 5 5" xfId="33622" xr:uid="{8C866663-97CA-4054-A0CE-4BCD1E3223CA}"/>
    <cellStyle name="Comma 2 2 3 5 2 6" xfId="4724" xr:uid="{1197BC56-C0AB-4BF1-9996-053B853900F8}"/>
    <cellStyle name="Comma 2 2 3 5 2 6 2" xfId="37476" xr:uid="{A3A817BB-CC2B-473C-9000-64D889934796}"/>
    <cellStyle name="Comma 2 2 3 5 2 7" xfId="12436" xr:uid="{FACAB0A4-585F-4DAB-B15E-EBB9F6A050E5}"/>
    <cellStyle name="Comma 2 2 3 5 2 7 2" xfId="45188" xr:uid="{798EB214-CD0F-430D-A80C-6278E063D652}"/>
    <cellStyle name="Comma 2 2 3 5 2 8" xfId="20144" xr:uid="{ECB7B28D-6157-4CAF-9F39-9C2C6C7AD9C0}"/>
    <cellStyle name="Comma 2 2 3 5 2 8 2" xfId="52895" xr:uid="{CE4B3E78-E224-4E44-9BBE-114C59E1051B}"/>
    <cellStyle name="Comma 2 2 3 5 2 9" xfId="35550" xr:uid="{39DA5EF1-740F-4B25-9834-B2C002307ABA}"/>
    <cellStyle name="Comma 2 2 3 5 3" xfId="2865" xr:uid="{FDB63AE6-80D2-4240-8D10-0604F441DDA2}"/>
    <cellStyle name="Comma 2 2 3 5 3 10" xfId="27978" xr:uid="{878B9595-4C73-4F43-9528-1EDFC1DF86BD}"/>
    <cellStyle name="Comma 2 2 3 5 3 11" xfId="60964" xr:uid="{164EF91F-A008-4E23-9B33-A34FCA169478}"/>
    <cellStyle name="Comma 2 2 3 5 3 2" xfId="3677" xr:uid="{5188D45A-B9D0-4540-A0C5-07DD50DBA855}"/>
    <cellStyle name="Comma 2 2 3 5 3 2 2" xfId="7545" xr:uid="{23B032F7-55A4-4474-9ECD-65FD9F1D7BAD}"/>
    <cellStyle name="Comma 2 2 3 5 3 2 2 2" xfId="15250" xr:uid="{C152922E-133D-4503-95E0-87F1932C2093}"/>
    <cellStyle name="Comma 2 2 3 5 3 2 2 2 2" xfId="48002" xr:uid="{48A5C4AF-77C1-4186-AC9F-469112C0A3F0}"/>
    <cellStyle name="Comma 2 2 3 5 3 2 2 3" xfId="22957" xr:uid="{1AA5EF3F-4915-4FDD-B5D1-B5EA9DF88CB3}"/>
    <cellStyle name="Comma 2 2 3 5 3 2 2 3 2" xfId="55708" xr:uid="{F617C58C-DC09-4FD1-82B5-9E7032D42508}"/>
    <cellStyle name="Comma 2 2 3 5 3 2 2 4" xfId="40297" xr:uid="{D9033845-93CD-490B-9B62-5F33D2BB36D2}"/>
    <cellStyle name="Comma 2 2 3 5 3 2 2 5" xfId="30661" xr:uid="{6481598B-920D-4C25-B48F-411AF023BC14}"/>
    <cellStyle name="Comma 2 2 3 5 3 2 3" xfId="9470" xr:uid="{3F0F1A10-5DC6-4F56-82F1-875C173AC18F}"/>
    <cellStyle name="Comma 2 2 3 5 3 2 3 2" xfId="17175" xr:uid="{18134E2C-5515-4D17-B99D-8964071CD26B}"/>
    <cellStyle name="Comma 2 2 3 5 3 2 3 2 2" xfId="49927" xr:uid="{2292614D-C421-4B5E-87DB-216E1589D937}"/>
    <cellStyle name="Comma 2 2 3 5 3 2 3 3" xfId="24882" xr:uid="{159E1DBB-F5D7-468F-8FF5-8A94D029AE7C}"/>
    <cellStyle name="Comma 2 2 3 5 3 2 3 3 2" xfId="57633" xr:uid="{BFA43ECA-6F9A-4558-87BA-60403988BFA2}"/>
    <cellStyle name="Comma 2 2 3 5 3 2 3 4" xfId="42222" xr:uid="{33F160E4-5F4B-4578-A87D-4E7D5428A7B0}"/>
    <cellStyle name="Comma 2 2 3 5 3 2 3 5" xfId="32586" xr:uid="{5257D105-DA0D-40E1-87A6-FAD6BFF15AF2}"/>
    <cellStyle name="Comma 2 2 3 5 3 2 4" xfId="11397" xr:uid="{6B4A1D50-B09C-4E5C-90FE-BB01BB24211E}"/>
    <cellStyle name="Comma 2 2 3 5 3 2 4 2" xfId="19102" xr:uid="{8E648EA7-88EE-4917-851F-77C517D0D7CB}"/>
    <cellStyle name="Comma 2 2 3 5 3 2 4 2 2" xfId="51854" xr:uid="{59DEC4F1-2C2B-46F4-B9E4-211B7B8DFCFB}"/>
    <cellStyle name="Comma 2 2 3 5 3 2 4 3" xfId="26809" xr:uid="{A3C31C4C-1BD6-49C5-A914-F44F47048844}"/>
    <cellStyle name="Comma 2 2 3 5 3 2 4 3 2" xfId="59560" xr:uid="{A119AB03-F1B9-4CA0-A6F9-D1758DE46819}"/>
    <cellStyle name="Comma 2 2 3 5 3 2 4 4" xfId="44149" xr:uid="{9A3BA8BB-EF6F-4C6F-9597-21F22FD6B328}"/>
    <cellStyle name="Comma 2 2 3 5 3 2 4 5" xfId="34513" xr:uid="{75EB1603-2111-4232-B1F0-9A215C8EA148}"/>
    <cellStyle name="Comma 2 2 3 5 3 2 5" xfId="5614" xr:uid="{51FA2E82-8035-45A1-BEF2-B7F379FBAE5A}"/>
    <cellStyle name="Comma 2 2 3 5 3 2 5 2" xfId="38366" xr:uid="{1CDEAC7B-A1A6-4130-82F8-05A414435A05}"/>
    <cellStyle name="Comma 2 2 3 5 3 2 6" xfId="13326" xr:uid="{3828AE5F-01D2-4999-9C67-BF91B63D4BC7}"/>
    <cellStyle name="Comma 2 2 3 5 3 2 6 2" xfId="46078" xr:uid="{C0982DB7-B8F4-4FED-B793-137A172CBCCD}"/>
    <cellStyle name="Comma 2 2 3 5 3 2 7" xfId="21033" xr:uid="{34490893-2DA9-4933-98E2-88AF99932D71}"/>
    <cellStyle name="Comma 2 2 3 5 3 2 7 2" xfId="53784" xr:uid="{4692E87A-9433-4D7C-A34A-0AAF604705BC}"/>
    <cellStyle name="Comma 2 2 3 5 3 2 8" xfId="36439" xr:uid="{BA8A2F45-6A65-47C4-A75F-C94E095C37A9}"/>
    <cellStyle name="Comma 2 2 3 5 3 2 9" xfId="28737" xr:uid="{5E54415D-92E3-4AF2-A181-8529B9F6987D}"/>
    <cellStyle name="Comma 2 2 3 5 3 3" xfId="6783" xr:uid="{ADEC823E-D118-461C-A698-9F5CE3E3E91C}"/>
    <cellStyle name="Comma 2 2 3 5 3 3 2" xfId="14491" xr:uid="{ECA743EF-8EDA-4C04-ACDD-6CCB6DBF7D84}"/>
    <cellStyle name="Comma 2 2 3 5 3 3 2 2" xfId="47243" xr:uid="{EB4341AE-CAD5-4980-A29E-A62D8DE1B8D1}"/>
    <cellStyle name="Comma 2 2 3 5 3 3 3" xfId="22198" xr:uid="{8D5905C2-5293-40F9-9F04-A42E42CAB314}"/>
    <cellStyle name="Comma 2 2 3 5 3 3 3 2" xfId="54949" xr:uid="{A661C92C-0BFB-448B-A5D2-CB77CBFEDE91}"/>
    <cellStyle name="Comma 2 2 3 5 3 3 4" xfId="39535" xr:uid="{34F6B33F-0371-44BA-AE0C-14AC7242DC5C}"/>
    <cellStyle name="Comma 2 2 3 5 3 3 5" xfId="29902" xr:uid="{C9C7DC28-DB48-4339-80BC-B9321B193C14}"/>
    <cellStyle name="Comma 2 2 3 5 3 4" xfId="8710" xr:uid="{6FCA513B-D954-494C-B259-3A15A979A0C6}"/>
    <cellStyle name="Comma 2 2 3 5 3 4 2" xfId="16415" xr:uid="{5E92D218-CF1F-4443-AEAC-DD866852CADA}"/>
    <cellStyle name="Comma 2 2 3 5 3 4 2 2" xfId="49167" xr:uid="{13B7DEEF-F188-42E2-A1B2-A11A5616C9DC}"/>
    <cellStyle name="Comma 2 2 3 5 3 4 3" xfId="24122" xr:uid="{7C41961A-5B8C-4F6A-A681-E5F381AB2D42}"/>
    <cellStyle name="Comma 2 2 3 5 3 4 3 2" xfId="56873" xr:uid="{871D2481-8017-4DE1-BFEE-8414A981E55F}"/>
    <cellStyle name="Comma 2 2 3 5 3 4 4" xfId="41462" xr:uid="{9CF5AD31-1CE0-468C-B67D-499C6B0AC6F6}"/>
    <cellStyle name="Comma 2 2 3 5 3 4 5" xfId="31826" xr:uid="{BB0D6A26-21B4-4EEA-9689-81DBF57B40A8}"/>
    <cellStyle name="Comma 2 2 3 5 3 5" xfId="10636" xr:uid="{790654A1-11D6-4A01-B1BE-6905A6634966}"/>
    <cellStyle name="Comma 2 2 3 5 3 5 2" xfId="18341" xr:uid="{A678FFC9-D152-4392-8388-BB11202E149E}"/>
    <cellStyle name="Comma 2 2 3 5 3 5 2 2" xfId="51093" xr:uid="{BFF3B245-0996-411F-9B95-BE1A0207C15B}"/>
    <cellStyle name="Comma 2 2 3 5 3 5 3" xfId="26048" xr:uid="{730B85FB-CEA4-4EC8-A7F8-4652079FBEFA}"/>
    <cellStyle name="Comma 2 2 3 5 3 5 3 2" xfId="58799" xr:uid="{1F4EC84D-78C8-4E31-B9EA-D36CAEC76049}"/>
    <cellStyle name="Comma 2 2 3 5 3 5 4" xfId="43388" xr:uid="{0D400D4C-C156-45E5-9A3E-9B5287549813}"/>
    <cellStyle name="Comma 2 2 3 5 3 5 5" xfId="33752" xr:uid="{FCC83060-36EB-46F9-B9F2-1F4B66B3B911}"/>
    <cellStyle name="Comma 2 2 3 5 3 6" xfId="4854" xr:uid="{DBC9CF5C-C4ED-4DEE-8828-08A88A527C38}"/>
    <cellStyle name="Comma 2 2 3 5 3 6 2" xfId="37606" xr:uid="{D3ACC39D-E7C3-4AC6-8C56-23035F2B3718}"/>
    <cellStyle name="Comma 2 2 3 5 3 7" xfId="12566" xr:uid="{D0D82037-13C5-435D-AB59-1C1A76BFD98C}"/>
    <cellStyle name="Comma 2 2 3 5 3 7 2" xfId="45318" xr:uid="{D1270BA5-1CBC-4E0B-AEA2-5851FAF69F0A}"/>
    <cellStyle name="Comma 2 2 3 5 3 8" xfId="20274" xr:uid="{67A0807D-7268-4E68-8CC2-68194E0D260D}"/>
    <cellStyle name="Comma 2 2 3 5 3 8 2" xfId="53025" xr:uid="{184A1ABC-3ACF-4A53-9814-5E0B59C09080}"/>
    <cellStyle name="Comma 2 2 3 5 3 9" xfId="35680" xr:uid="{9F3A37C2-6CDA-49BF-A7BD-E935F1C1DDBC}"/>
    <cellStyle name="Comma 2 2 3 5 4" xfId="3276" xr:uid="{024FEDE1-B3F3-4E9D-B782-3B6892803D76}"/>
    <cellStyle name="Comma 2 2 3 5 4 10" xfId="28336" xr:uid="{5C3F2ED3-993B-42B4-B16A-1ECEA0EE8E3C}"/>
    <cellStyle name="Comma 2 2 3 5 4 2" xfId="3998" xr:uid="{E44FEB3C-EC3E-4D69-B701-EC8C37083DE1}"/>
    <cellStyle name="Comma 2 2 3 5 4 2 2" xfId="7861" xr:uid="{5B50EF94-8F81-471A-B477-DF1626E28B8B}"/>
    <cellStyle name="Comma 2 2 3 5 4 2 2 2" xfId="15566" xr:uid="{FA1A46EA-AF9F-4ADA-BC65-2976716CC14A}"/>
    <cellStyle name="Comma 2 2 3 5 4 2 2 2 2" xfId="48318" xr:uid="{C5A139D8-C010-43AC-B14C-E55DCED2471B}"/>
    <cellStyle name="Comma 2 2 3 5 4 2 2 3" xfId="23273" xr:uid="{3FF1AA49-24C0-40CD-B3D4-473CE0AFFE51}"/>
    <cellStyle name="Comma 2 2 3 5 4 2 2 3 2" xfId="56024" xr:uid="{9F062BA7-E9F7-4EC4-974B-0E964A5AC0AA}"/>
    <cellStyle name="Comma 2 2 3 5 4 2 2 4" xfId="40613" xr:uid="{68C2F86C-FF37-400E-BC1F-1D60D77DE951}"/>
    <cellStyle name="Comma 2 2 3 5 4 2 2 5" xfId="30977" xr:uid="{8634AF33-F46C-44B6-92D2-6E666E2806BA}"/>
    <cellStyle name="Comma 2 2 3 5 4 2 3" xfId="9786" xr:uid="{50431FA5-DBFF-4E8D-AF63-21FAC0D881B6}"/>
    <cellStyle name="Comma 2 2 3 5 4 2 3 2" xfId="17491" xr:uid="{72DB735D-C442-4556-9AD1-9D2DBC79C31B}"/>
    <cellStyle name="Comma 2 2 3 5 4 2 3 2 2" xfId="50243" xr:uid="{224EE3FD-06A0-4B53-A444-F91C4BA7CFEE}"/>
    <cellStyle name="Comma 2 2 3 5 4 2 3 3" xfId="25198" xr:uid="{9D1B7C52-500E-4DDD-89D5-41D3969B5127}"/>
    <cellStyle name="Comma 2 2 3 5 4 2 3 3 2" xfId="57949" xr:uid="{91E191F4-78E1-44C0-A4F1-706CCA51C2E7}"/>
    <cellStyle name="Comma 2 2 3 5 4 2 3 4" xfId="42538" xr:uid="{2B65EE65-4009-42C6-AEF2-D7E0EE1DB58A}"/>
    <cellStyle name="Comma 2 2 3 5 4 2 3 5" xfId="32902" xr:uid="{210C1871-5BE8-4436-B2AA-A78FA8C92754}"/>
    <cellStyle name="Comma 2 2 3 5 4 2 4" xfId="11713" xr:uid="{C493FCB5-A84F-4A06-B31D-8EBE15CF4B57}"/>
    <cellStyle name="Comma 2 2 3 5 4 2 4 2" xfId="19418" xr:uid="{407EDDDB-76E5-47B6-B8BE-D20E769359C6}"/>
    <cellStyle name="Comma 2 2 3 5 4 2 4 2 2" xfId="52170" xr:uid="{3C7135E3-0A9F-4B5D-8D48-B205B629306C}"/>
    <cellStyle name="Comma 2 2 3 5 4 2 4 3" xfId="27125" xr:uid="{3785F9C1-49FF-4C7A-9A70-08C7055A4684}"/>
    <cellStyle name="Comma 2 2 3 5 4 2 4 3 2" xfId="59876" xr:uid="{72196129-F928-4326-B4F5-84FD9B3F1D9F}"/>
    <cellStyle name="Comma 2 2 3 5 4 2 4 4" xfId="44465" xr:uid="{4BF02433-347C-4F94-A733-E8D549AB0C65}"/>
    <cellStyle name="Comma 2 2 3 5 4 2 4 5" xfId="34829" xr:uid="{C39663F0-84AB-4184-B420-2CBBFEA66A91}"/>
    <cellStyle name="Comma 2 2 3 5 4 2 5" xfId="5930" xr:uid="{0E8A354C-5102-4E11-94EC-F0013E247FAD}"/>
    <cellStyle name="Comma 2 2 3 5 4 2 5 2" xfId="38682" xr:uid="{F41C512F-BDF1-4937-AA79-9EDDAE5B30F9}"/>
    <cellStyle name="Comma 2 2 3 5 4 2 6" xfId="13642" xr:uid="{A6498A97-877B-4C0C-A86D-6C44E24D893C}"/>
    <cellStyle name="Comma 2 2 3 5 4 2 6 2" xfId="46394" xr:uid="{CDB319D7-174C-4868-9FBA-CB3AAAB5F0D7}"/>
    <cellStyle name="Comma 2 2 3 5 4 2 7" xfId="21349" xr:uid="{CD20E380-C45D-45D8-9734-97E8A691F6B9}"/>
    <cellStyle name="Comma 2 2 3 5 4 2 7 2" xfId="54100" xr:uid="{E0F274F7-45D4-4ECB-9C4B-5068DC59948A}"/>
    <cellStyle name="Comma 2 2 3 5 4 2 8" xfId="36755" xr:uid="{197BD4E5-E7D6-4C00-AE92-DB3959958103}"/>
    <cellStyle name="Comma 2 2 3 5 4 2 9" xfId="29053" xr:uid="{357CFF81-FBDE-4DC1-BFA5-361AF5BB628E}"/>
    <cellStyle name="Comma 2 2 3 5 4 3" xfId="7144" xr:uid="{90EBEEF6-D231-4A0E-8872-1C1F47555018}"/>
    <cellStyle name="Comma 2 2 3 5 4 3 2" xfId="14849" xr:uid="{152E3D79-1458-4D96-8E8F-B61D5D26D5A2}"/>
    <cellStyle name="Comma 2 2 3 5 4 3 2 2" xfId="47601" xr:uid="{85956E0D-68F2-4B96-8369-AB3064E128EA}"/>
    <cellStyle name="Comma 2 2 3 5 4 3 3" xfId="22556" xr:uid="{D953CC9E-0A0E-433C-B63D-C8B96D684EE1}"/>
    <cellStyle name="Comma 2 2 3 5 4 3 3 2" xfId="55307" xr:uid="{A3CD23CF-23A1-40C3-A966-6C93B9415EB2}"/>
    <cellStyle name="Comma 2 2 3 5 4 3 4" xfId="39896" xr:uid="{4C277793-C868-40B4-A4CD-96A272F41C88}"/>
    <cellStyle name="Comma 2 2 3 5 4 3 5" xfId="30260" xr:uid="{9959C0AA-E0B1-46F4-91B3-1A113D25F71B}"/>
    <cellStyle name="Comma 2 2 3 5 4 4" xfId="9069" xr:uid="{B83412E7-40D5-4BE8-A81B-D291FA268BE5}"/>
    <cellStyle name="Comma 2 2 3 5 4 4 2" xfId="16774" xr:uid="{DE76A468-5FF6-4145-962F-5C86CFC013F3}"/>
    <cellStyle name="Comma 2 2 3 5 4 4 2 2" xfId="49526" xr:uid="{4DE9420D-8846-4ABC-BA87-B0042E474E9B}"/>
    <cellStyle name="Comma 2 2 3 5 4 4 3" xfId="24481" xr:uid="{0559BAD7-0736-4175-AC50-5B9B81F49A5B}"/>
    <cellStyle name="Comma 2 2 3 5 4 4 3 2" xfId="57232" xr:uid="{57851EB1-49E3-4229-8C91-4660D1D22102}"/>
    <cellStyle name="Comma 2 2 3 5 4 4 4" xfId="41821" xr:uid="{FAF73670-ABAD-496C-9E21-3F4FC4692127}"/>
    <cellStyle name="Comma 2 2 3 5 4 4 5" xfId="32185" xr:uid="{5C6D1D59-9E15-49E2-985F-F808FAB1BC0B}"/>
    <cellStyle name="Comma 2 2 3 5 4 5" xfId="10996" xr:uid="{22C1A0F9-4C0A-4BAF-84CE-F60116A447E8}"/>
    <cellStyle name="Comma 2 2 3 5 4 5 2" xfId="18701" xr:uid="{1E10C513-BD23-4096-AE95-949F398FFAC8}"/>
    <cellStyle name="Comma 2 2 3 5 4 5 2 2" xfId="51453" xr:uid="{1BFD340C-64AB-4039-B310-8A1AB0D739ED}"/>
    <cellStyle name="Comma 2 2 3 5 4 5 3" xfId="26408" xr:uid="{75F25827-AC62-45F1-B57C-E3B54D5092A8}"/>
    <cellStyle name="Comma 2 2 3 5 4 5 3 2" xfId="59159" xr:uid="{06403882-6D8A-4B81-84A6-5E47507A089B}"/>
    <cellStyle name="Comma 2 2 3 5 4 5 4" xfId="43748" xr:uid="{90963FEF-EFB8-473B-BAAC-540A5891AA39}"/>
    <cellStyle name="Comma 2 2 3 5 4 5 5" xfId="34112" xr:uid="{DDC58FE3-ACA5-4318-BC45-87C2F2B33738}"/>
    <cellStyle name="Comma 2 2 3 5 4 6" xfId="5213" xr:uid="{E0748B5B-D1DF-4811-A9CE-5D12A403320F}"/>
    <cellStyle name="Comma 2 2 3 5 4 6 2" xfId="37965" xr:uid="{D7DE4F28-E559-4C7B-9DB0-57D4A8DFD027}"/>
    <cellStyle name="Comma 2 2 3 5 4 7" xfId="12925" xr:uid="{7765DDDF-422E-49DE-A3AF-39077C40D542}"/>
    <cellStyle name="Comma 2 2 3 5 4 7 2" xfId="45677" xr:uid="{499D58EB-CA02-4988-A73C-23DB27BF5223}"/>
    <cellStyle name="Comma 2 2 3 5 4 8" xfId="20632" xr:uid="{39C9C8B7-C192-474D-ACBC-F6BA7B99C129}"/>
    <cellStyle name="Comma 2 2 3 5 4 8 2" xfId="53383" xr:uid="{8BBE86F7-D2A1-4B6B-B125-B2370E017152}"/>
    <cellStyle name="Comma 2 2 3 5 4 9" xfId="36038" xr:uid="{1A69CA3D-BBC0-472E-B91E-DECF1A2F3A51}"/>
    <cellStyle name="Comma 2 2 3 5 5" xfId="3631" xr:uid="{C5C33C69-A578-45FE-B803-7E7B49AADA01}"/>
    <cellStyle name="Comma 2 2 3 5 5 2" xfId="7499" xr:uid="{1D5E7F1E-71D0-4484-8032-8B224CE9E055}"/>
    <cellStyle name="Comma 2 2 3 5 5 2 2" xfId="15204" xr:uid="{59CAA34F-9DA3-428E-8EA2-A1812FB6E4B8}"/>
    <cellStyle name="Comma 2 2 3 5 5 2 2 2" xfId="47956" xr:uid="{43F9A14D-EDB0-4239-A932-CF18FE889099}"/>
    <cellStyle name="Comma 2 2 3 5 5 2 3" xfId="22911" xr:uid="{348FD10D-426B-4859-A6B8-22DB5BAD4F7E}"/>
    <cellStyle name="Comma 2 2 3 5 5 2 3 2" xfId="55662" xr:uid="{5F131499-1E47-406D-A4D3-482A10818E24}"/>
    <cellStyle name="Comma 2 2 3 5 5 2 4" xfId="40251" xr:uid="{6C865EF1-C679-4B67-97FB-02700AFDF0CD}"/>
    <cellStyle name="Comma 2 2 3 5 5 2 5" xfId="30615" xr:uid="{42196EF4-8693-43DF-BB95-F6B66910C301}"/>
    <cellStyle name="Comma 2 2 3 5 5 3" xfId="9424" xr:uid="{0832E551-D1DB-4396-A821-16A23E141933}"/>
    <cellStyle name="Comma 2 2 3 5 5 3 2" xfId="17129" xr:uid="{C9EE637E-6A65-4AEA-8C0B-9C0316F34531}"/>
    <cellStyle name="Comma 2 2 3 5 5 3 2 2" xfId="49881" xr:uid="{9BBD23FD-548A-42CE-A4B8-62331D709687}"/>
    <cellStyle name="Comma 2 2 3 5 5 3 3" xfId="24836" xr:uid="{212677AD-5A97-4D63-8CCA-81EDA39BC8E5}"/>
    <cellStyle name="Comma 2 2 3 5 5 3 3 2" xfId="57587" xr:uid="{EDD334B8-6D08-4EC8-B3B0-047233EB845E}"/>
    <cellStyle name="Comma 2 2 3 5 5 3 4" xfId="42176" xr:uid="{A0C54286-2CAE-4B81-953A-8416ECCFBD70}"/>
    <cellStyle name="Comma 2 2 3 5 5 3 5" xfId="32540" xr:uid="{9B571C0C-CC07-4BD0-8F80-EC6864D03FD6}"/>
    <cellStyle name="Comma 2 2 3 5 5 4" xfId="11351" xr:uid="{FF9DAB68-7421-4385-92DF-BCB3DAD0EDE5}"/>
    <cellStyle name="Comma 2 2 3 5 5 4 2" xfId="19056" xr:uid="{242BC99C-B81B-42CA-A5D4-E962571713FB}"/>
    <cellStyle name="Comma 2 2 3 5 5 4 2 2" xfId="51808" xr:uid="{07649EFE-0178-4A9E-8D67-B748A892630A}"/>
    <cellStyle name="Comma 2 2 3 5 5 4 3" xfId="26763" xr:uid="{DC067074-E75B-4035-8C01-37173F072874}"/>
    <cellStyle name="Comma 2 2 3 5 5 4 3 2" xfId="59514" xr:uid="{04A1F0AA-E367-4A25-A45C-834266A9AE91}"/>
    <cellStyle name="Comma 2 2 3 5 5 4 4" xfId="44103" xr:uid="{D281A8C2-C479-4765-9007-FBEA2274343B}"/>
    <cellStyle name="Comma 2 2 3 5 5 4 5" xfId="34467" xr:uid="{F10F6C91-0CEF-465A-963D-E323C32B1A1B}"/>
    <cellStyle name="Comma 2 2 3 5 5 5" xfId="5568" xr:uid="{2ABAE330-5BB0-4E81-B47D-11D61CA1AB06}"/>
    <cellStyle name="Comma 2 2 3 5 5 5 2" xfId="38320" xr:uid="{71236EB3-98B1-41FC-8858-4F0EC6AB7B82}"/>
    <cellStyle name="Comma 2 2 3 5 5 6" xfId="13280" xr:uid="{78FA155C-59F1-4113-BF44-FF73889520EB}"/>
    <cellStyle name="Comma 2 2 3 5 5 6 2" xfId="46032" xr:uid="{B6C54956-39C6-416E-A425-D5FFF0723258}"/>
    <cellStyle name="Comma 2 2 3 5 5 7" xfId="20987" xr:uid="{449D8CA4-D7E5-4649-9BAB-A4074D10C3BB}"/>
    <cellStyle name="Comma 2 2 3 5 5 7 2" xfId="53738" xr:uid="{2F466184-2D12-483E-8885-FD59A6CC5826}"/>
    <cellStyle name="Comma 2 2 3 5 5 8" xfId="36393" xr:uid="{31614B13-4B37-4EEF-A51C-9EC153230308}"/>
    <cellStyle name="Comma 2 2 3 5 5 9" xfId="28691" xr:uid="{B79EC031-F7CF-480E-97AD-B26F8E1A0260}"/>
    <cellStyle name="Comma 2 2 3 5 6" xfId="6543" xr:uid="{699D7C34-1E6E-4170-8F7C-A9F7A15B4189}"/>
    <cellStyle name="Comma 2 2 3 5 6 2" xfId="14251" xr:uid="{E5BA0E28-2620-49F2-A890-E2FC20E60560}"/>
    <cellStyle name="Comma 2 2 3 5 6 2 2" xfId="47003" xr:uid="{9DD0655C-8878-4C64-9926-BBEE2D163039}"/>
    <cellStyle name="Comma 2 2 3 5 6 3" xfId="21958" xr:uid="{C4BBB0F9-CF66-4FDA-9113-47A3B7D62025}"/>
    <cellStyle name="Comma 2 2 3 5 6 3 2" xfId="54709" xr:uid="{EECD76AA-F0B0-476D-8E81-BE629CE503D5}"/>
    <cellStyle name="Comma 2 2 3 5 6 4" xfId="39295" xr:uid="{857BF815-7D7D-4B2B-9BBE-83268BC54584}"/>
    <cellStyle name="Comma 2 2 3 5 6 5" xfId="29662" xr:uid="{ABCD741D-CD7D-4D05-AFEF-654BB31DF4F7}"/>
    <cellStyle name="Comma 2 2 3 5 7" xfId="8470" xr:uid="{E6478BE1-1D62-4BF3-B657-4BFF58AA01B8}"/>
    <cellStyle name="Comma 2 2 3 5 7 2" xfId="16175" xr:uid="{D6FC708A-FCD7-44A5-9981-B5C531F30894}"/>
    <cellStyle name="Comma 2 2 3 5 7 2 2" xfId="48927" xr:uid="{72195FFE-8612-4596-8985-2C29C9DF08C1}"/>
    <cellStyle name="Comma 2 2 3 5 7 3" xfId="23882" xr:uid="{35C9197C-12EE-433A-9C95-BE341C6D767E}"/>
    <cellStyle name="Comma 2 2 3 5 7 3 2" xfId="56633" xr:uid="{AB05A33E-9368-42AF-89C0-215AB595AAE8}"/>
    <cellStyle name="Comma 2 2 3 5 7 4" xfId="41222" xr:uid="{D69DAA64-4E7F-4987-A76A-4A9A91FA18DD}"/>
    <cellStyle name="Comma 2 2 3 5 7 5" xfId="31586" xr:uid="{EBB91EF2-8084-40AA-AE76-031490DEB286}"/>
    <cellStyle name="Comma 2 2 3 5 8" xfId="10395" xr:uid="{B807E0D3-9C7E-4627-9AFE-35AEF4E5833B}"/>
    <cellStyle name="Comma 2 2 3 5 8 2" xfId="18100" xr:uid="{57661246-5F64-475E-BD84-92D7EFE84E8B}"/>
    <cellStyle name="Comma 2 2 3 5 8 2 2" xfId="50852" xr:uid="{8CCFD827-C45F-4578-9D7F-035C927F78FF}"/>
    <cellStyle name="Comma 2 2 3 5 8 3" xfId="25807" xr:uid="{C17A36F3-066E-429E-9A28-78E7AA7AED16}"/>
    <cellStyle name="Comma 2 2 3 5 8 3 2" xfId="58558" xr:uid="{73607E82-1823-4E26-9257-70A4AAF09344}"/>
    <cellStyle name="Comma 2 2 3 5 8 4" xfId="43147" xr:uid="{F83BA217-0D6C-4A9F-BE64-D45095E2AB56}"/>
    <cellStyle name="Comma 2 2 3 5 8 5" xfId="33511" xr:uid="{278DD33F-998C-4C1B-BD8A-9EAC160394B9}"/>
    <cellStyle name="Comma 2 2 3 5 9" xfId="4614" xr:uid="{826C13A1-05FC-4C4B-9815-7C6F28259F01}"/>
    <cellStyle name="Comma 2 2 3 5 9 2" xfId="37366" xr:uid="{A1A5AE6A-7E6B-43DA-B5E0-570D59E438A2}"/>
    <cellStyle name="Comma 2 2 3 6" xfId="144" xr:uid="{CDFFDF04-2470-4744-98F5-4AD4C14F8001}"/>
    <cellStyle name="Comma 2 2 3 6 10" xfId="20096" xr:uid="{567BD958-573E-4186-9C12-8AEF018650C0}"/>
    <cellStyle name="Comma 2 2 3 6 10 2" xfId="52847" xr:uid="{001CA4FA-224D-4B8E-9780-B786BC6B7C31}"/>
    <cellStyle name="Comma 2 2 3 6 11" xfId="35502" xr:uid="{715A906F-FFD8-48B3-92CD-79254DC2E38D}"/>
    <cellStyle name="Comma 2 2 3 6 12" xfId="27800" xr:uid="{44822918-A924-4B71-B8D3-704211F6E138}"/>
    <cellStyle name="Comma 2 2 3 6 13" xfId="2673" xr:uid="{E3BA8779-E554-43E6-AB76-8017B41E2825}"/>
    <cellStyle name="Comma 2 2 3 6 14" xfId="61128" xr:uid="{F32E73D0-57B1-48DA-859B-D41E50E4B5E0}"/>
    <cellStyle name="Comma 2 2 3 6 2" xfId="2123" xr:uid="{2DA1480D-2A04-4C96-9BB0-2DCE04584CA8}"/>
    <cellStyle name="Comma 2 2 3 6 2 10" xfId="27953" xr:uid="{D467CAE9-84EF-4B9F-BD49-3DF755272237}"/>
    <cellStyle name="Comma 2 2 3 6 2 11" xfId="2836" xr:uid="{B4A38776-EA90-433F-B61A-AC9B5269223F}"/>
    <cellStyle name="Comma 2 2 3 6 2 2" xfId="4095" xr:uid="{B9067C95-C185-4504-B878-A5F6D3E1C2AB}"/>
    <cellStyle name="Comma 2 2 3 6 2 2 2" xfId="7958" xr:uid="{A543B6F0-1289-4742-B4FE-85848FDC780B}"/>
    <cellStyle name="Comma 2 2 3 6 2 2 2 2" xfId="15663" xr:uid="{432A7869-967F-4253-A849-5C4129AF3503}"/>
    <cellStyle name="Comma 2 2 3 6 2 2 2 2 2" xfId="48415" xr:uid="{D4E2EBF9-053C-4F34-88FE-E0F563C06A4D}"/>
    <cellStyle name="Comma 2 2 3 6 2 2 2 3" xfId="23370" xr:uid="{7362E6EF-A1F6-41A1-952A-56ED0A417A04}"/>
    <cellStyle name="Comma 2 2 3 6 2 2 2 3 2" xfId="56121" xr:uid="{E66112BB-1FA1-49BA-8433-7C3EEBA6A5A9}"/>
    <cellStyle name="Comma 2 2 3 6 2 2 2 4" xfId="40710" xr:uid="{A51CA874-38A4-41E6-904C-F0C62AA3E83C}"/>
    <cellStyle name="Comma 2 2 3 6 2 2 2 5" xfId="31074" xr:uid="{4CA7E714-F7F0-44B1-8875-80FEC4DCBAD7}"/>
    <cellStyle name="Comma 2 2 3 6 2 2 3" xfId="9883" xr:uid="{CE09DC81-9B12-4424-8113-E06AB0402279}"/>
    <cellStyle name="Comma 2 2 3 6 2 2 3 2" xfId="17588" xr:uid="{39D0E509-94A3-404B-A6C0-ED72C054F44E}"/>
    <cellStyle name="Comma 2 2 3 6 2 2 3 2 2" xfId="50340" xr:uid="{A3C6D833-11F8-4B26-85A5-78BD949DC627}"/>
    <cellStyle name="Comma 2 2 3 6 2 2 3 3" xfId="25295" xr:uid="{13C02284-F0C8-458B-B6EF-F4F3DBD97B72}"/>
    <cellStyle name="Comma 2 2 3 6 2 2 3 3 2" xfId="58046" xr:uid="{BAB56E56-221D-4808-93DF-5BF9B7E5AF1E}"/>
    <cellStyle name="Comma 2 2 3 6 2 2 3 4" xfId="42635" xr:uid="{D3354212-789B-4860-8EFB-6ED0CD87C333}"/>
    <cellStyle name="Comma 2 2 3 6 2 2 3 5" xfId="32999" xr:uid="{38FA098E-1DF1-4B2C-8FF7-01CF7640651A}"/>
    <cellStyle name="Comma 2 2 3 6 2 2 4" xfId="11810" xr:uid="{79933122-C07E-4D9B-ACC3-78C9E8E22D5E}"/>
    <cellStyle name="Comma 2 2 3 6 2 2 4 2" xfId="19515" xr:uid="{72A63640-3FF9-4ED8-82A1-C46382FB2ED2}"/>
    <cellStyle name="Comma 2 2 3 6 2 2 4 2 2" xfId="52267" xr:uid="{4C3045C6-7181-44DB-BFA8-9668E5DFC201}"/>
    <cellStyle name="Comma 2 2 3 6 2 2 4 3" xfId="27222" xr:uid="{4BFD27A7-A989-4FAB-8A92-BE26EF1A6D40}"/>
    <cellStyle name="Comma 2 2 3 6 2 2 4 3 2" xfId="59973" xr:uid="{BB706312-C8CD-44EC-81CA-409CCEF518B7}"/>
    <cellStyle name="Comma 2 2 3 6 2 2 4 4" xfId="44562" xr:uid="{1FEAD996-A2CC-4F1F-9EE0-2E9287201FE1}"/>
    <cellStyle name="Comma 2 2 3 6 2 2 4 5" xfId="34926" xr:uid="{6699B192-0FC8-493E-B61D-C023189E3489}"/>
    <cellStyle name="Comma 2 2 3 6 2 2 5" xfId="6027" xr:uid="{66D1612E-D10B-48C0-80FA-821974FDDB69}"/>
    <cellStyle name="Comma 2 2 3 6 2 2 5 2" xfId="38779" xr:uid="{13483AE6-9738-45B1-AA1A-6784CD490071}"/>
    <cellStyle name="Comma 2 2 3 6 2 2 6" xfId="13739" xr:uid="{C7A43259-86AD-4CB5-B70B-E5853B9BEEA2}"/>
    <cellStyle name="Comma 2 2 3 6 2 2 6 2" xfId="46491" xr:uid="{3CFC75D1-4131-4B34-AA01-CEF5B3FE1F58}"/>
    <cellStyle name="Comma 2 2 3 6 2 2 7" xfId="21446" xr:uid="{F6CF4E61-0ACF-454C-9542-117176FD3CD7}"/>
    <cellStyle name="Comma 2 2 3 6 2 2 7 2" xfId="54197" xr:uid="{B8B40ED9-780D-4690-836B-7ACC85DD0C19}"/>
    <cellStyle name="Comma 2 2 3 6 2 2 8" xfId="36852" xr:uid="{241632A3-FBF7-45E5-83FC-F77D07BE0AEB}"/>
    <cellStyle name="Comma 2 2 3 6 2 2 9" xfId="29150" xr:uid="{5F21675A-D568-402B-A49F-6A40543A3E58}"/>
    <cellStyle name="Comma 2 2 3 6 2 3" xfId="6758" xr:uid="{E35B463C-C160-4A8E-8EDD-E50DBB4666A5}"/>
    <cellStyle name="Comma 2 2 3 6 2 3 2" xfId="14466" xr:uid="{FA0119E8-4B0A-4075-8FC1-3072F2F8E08B}"/>
    <cellStyle name="Comma 2 2 3 6 2 3 2 2" xfId="47218" xr:uid="{BA74C11E-AE70-4E2D-87F6-DC16066B0F16}"/>
    <cellStyle name="Comma 2 2 3 6 2 3 3" xfId="22173" xr:uid="{B7CB77C7-CCD1-4B24-AB96-7632BF39CD09}"/>
    <cellStyle name="Comma 2 2 3 6 2 3 3 2" xfId="54924" xr:uid="{70029060-85B9-46AE-BAD8-5EA1DC2416AA}"/>
    <cellStyle name="Comma 2 2 3 6 2 3 4" xfId="39510" xr:uid="{EE81C28A-E8D0-4F91-A139-8A2EE4015637}"/>
    <cellStyle name="Comma 2 2 3 6 2 3 5" xfId="29877" xr:uid="{230785DB-8C05-42C6-94C1-B7133411FC83}"/>
    <cellStyle name="Comma 2 2 3 6 2 4" xfId="8685" xr:uid="{D78449EE-9DF6-415B-84A7-18BDFB655916}"/>
    <cellStyle name="Comma 2 2 3 6 2 4 2" xfId="16390" xr:uid="{9047CC77-086D-435A-9F96-FDE76BEF1681}"/>
    <cellStyle name="Comma 2 2 3 6 2 4 2 2" xfId="49142" xr:uid="{17212570-7E1E-4AA8-BBCF-41723C0AF043}"/>
    <cellStyle name="Comma 2 2 3 6 2 4 3" xfId="24097" xr:uid="{2D7481EF-D335-4FAF-A1F0-A442A1386AEB}"/>
    <cellStyle name="Comma 2 2 3 6 2 4 3 2" xfId="56848" xr:uid="{ECFB1D4E-82CD-4B7D-A18A-D8B2064E72EF}"/>
    <cellStyle name="Comma 2 2 3 6 2 4 4" xfId="41437" xr:uid="{348DB82E-09C3-42D5-BA5C-1E5B40B8F684}"/>
    <cellStyle name="Comma 2 2 3 6 2 4 5" xfId="31801" xr:uid="{B8DCEF22-D28F-480A-B3ED-4457D40D95EB}"/>
    <cellStyle name="Comma 2 2 3 6 2 5" xfId="10611" xr:uid="{4E0DBCD5-D6A7-4080-A332-44F5DC4F63EB}"/>
    <cellStyle name="Comma 2 2 3 6 2 5 2" xfId="18316" xr:uid="{40B699DD-697E-42F9-AC01-BB15AC19AAFC}"/>
    <cellStyle name="Comma 2 2 3 6 2 5 2 2" xfId="51068" xr:uid="{64832F55-8D7E-4C0D-8539-B809DAD14065}"/>
    <cellStyle name="Comma 2 2 3 6 2 5 3" xfId="26023" xr:uid="{25AAEBAB-31E6-406A-A62A-ADC106C5DC22}"/>
    <cellStyle name="Comma 2 2 3 6 2 5 3 2" xfId="58774" xr:uid="{529E0079-09D3-4D72-A613-69FA1C35ACFA}"/>
    <cellStyle name="Comma 2 2 3 6 2 5 4" xfId="43363" xr:uid="{14DB23F6-0F09-4753-B061-14731DCF818C}"/>
    <cellStyle name="Comma 2 2 3 6 2 5 5" xfId="33727" xr:uid="{87E3F90F-4E3A-416E-AD8F-92EB687A442A}"/>
    <cellStyle name="Comma 2 2 3 6 2 6" xfId="4829" xr:uid="{C6E3BC02-5A3D-42C2-B7D9-6ED5E4164CF4}"/>
    <cellStyle name="Comma 2 2 3 6 2 6 2" xfId="37581" xr:uid="{FB50F1FC-D38C-481A-AE19-ADF1A34D6FCA}"/>
    <cellStyle name="Comma 2 2 3 6 2 7" xfId="12541" xr:uid="{14325721-8E13-4493-93E1-635A9FC709F5}"/>
    <cellStyle name="Comma 2 2 3 6 2 7 2" xfId="45293" xr:uid="{3EEB037C-0711-47C7-9BB3-B6865D190F89}"/>
    <cellStyle name="Comma 2 2 3 6 2 8" xfId="20249" xr:uid="{007E69B6-D89A-4D23-8859-AFE71ADD8E01}"/>
    <cellStyle name="Comma 2 2 3 6 2 8 2" xfId="53000" xr:uid="{8DB72C95-7DBC-4A39-A434-918A3A8480C1}"/>
    <cellStyle name="Comma 2 2 3 6 2 9" xfId="35655" xr:uid="{C84A4389-6626-4574-98AA-25E1F4FA2557}"/>
    <cellStyle name="Comma 2 2 3 6 3" xfId="3252" xr:uid="{03C40989-E765-4B19-8DBA-810D7DF02E29}"/>
    <cellStyle name="Comma 2 2 3 6 3 10" xfId="28312" xr:uid="{6F417665-B49C-4D33-8502-B0937A501E25}"/>
    <cellStyle name="Comma 2 2 3 6 3 2" xfId="3985" xr:uid="{35496287-27A0-417E-A72C-5D5FB5778430}"/>
    <cellStyle name="Comma 2 2 3 6 3 2 2" xfId="7848" xr:uid="{67207809-8D63-40A3-9B39-E396626D0FC2}"/>
    <cellStyle name="Comma 2 2 3 6 3 2 2 2" xfId="15553" xr:uid="{ACB1E370-F07C-4C6D-88FC-D6F2F731E5BD}"/>
    <cellStyle name="Comma 2 2 3 6 3 2 2 2 2" xfId="48305" xr:uid="{FC58BA58-1576-4658-96A0-935AE449250F}"/>
    <cellStyle name="Comma 2 2 3 6 3 2 2 3" xfId="23260" xr:uid="{43BCF7F1-80A6-466B-9AEC-C1CA0D276AFB}"/>
    <cellStyle name="Comma 2 2 3 6 3 2 2 3 2" xfId="56011" xr:uid="{CAF1AFF6-16E8-4263-BEFA-2B7A3AC24ACF}"/>
    <cellStyle name="Comma 2 2 3 6 3 2 2 4" xfId="40600" xr:uid="{F635281E-94D4-48EC-9FE2-F804FB0CCA02}"/>
    <cellStyle name="Comma 2 2 3 6 3 2 2 5" xfId="30964" xr:uid="{171CF764-A6E9-464E-A4F3-38EFABFB852A}"/>
    <cellStyle name="Comma 2 2 3 6 3 2 3" xfId="9773" xr:uid="{99C798A6-FB1B-4CA7-A894-BBF12C6F96E6}"/>
    <cellStyle name="Comma 2 2 3 6 3 2 3 2" xfId="17478" xr:uid="{2F6D3C47-BE2B-44D4-B234-CB4D64CD9A41}"/>
    <cellStyle name="Comma 2 2 3 6 3 2 3 2 2" xfId="50230" xr:uid="{75C16810-B37C-4D84-883B-D36A9DE7CA57}"/>
    <cellStyle name="Comma 2 2 3 6 3 2 3 3" xfId="25185" xr:uid="{1920E030-67BC-4DDB-8D77-B0D9B512CD99}"/>
    <cellStyle name="Comma 2 2 3 6 3 2 3 3 2" xfId="57936" xr:uid="{815864F8-BBA9-440F-9B47-95DE0817B194}"/>
    <cellStyle name="Comma 2 2 3 6 3 2 3 4" xfId="42525" xr:uid="{F33336DD-8DFE-4FF7-BBE1-73CFFB2648B2}"/>
    <cellStyle name="Comma 2 2 3 6 3 2 3 5" xfId="32889" xr:uid="{774BA213-E75A-44CF-A481-DAFEDA19048E}"/>
    <cellStyle name="Comma 2 2 3 6 3 2 4" xfId="11700" xr:uid="{C0D8621F-47CC-4B5E-9A3A-54994D15B0AF}"/>
    <cellStyle name="Comma 2 2 3 6 3 2 4 2" xfId="19405" xr:uid="{B2004EC0-D7EE-4118-870E-842E02A2E124}"/>
    <cellStyle name="Comma 2 2 3 6 3 2 4 2 2" xfId="52157" xr:uid="{83C4F9C0-DB11-482F-AB4B-2BBACE7D819F}"/>
    <cellStyle name="Comma 2 2 3 6 3 2 4 3" xfId="27112" xr:uid="{7627234A-C83C-4A1E-974B-846F85DAEEE9}"/>
    <cellStyle name="Comma 2 2 3 6 3 2 4 3 2" xfId="59863" xr:uid="{23F1014C-7D6C-4AFF-B07A-7744A5D66917}"/>
    <cellStyle name="Comma 2 2 3 6 3 2 4 4" xfId="44452" xr:uid="{4C903730-F81A-4B5F-899B-4BB6A09C8C5D}"/>
    <cellStyle name="Comma 2 2 3 6 3 2 4 5" xfId="34816" xr:uid="{2BF8AF59-68FC-4933-ADC6-3F73C2F4BCF8}"/>
    <cellStyle name="Comma 2 2 3 6 3 2 5" xfId="5917" xr:uid="{BCB5C42E-F7D1-444B-99E0-835A8CACAC52}"/>
    <cellStyle name="Comma 2 2 3 6 3 2 5 2" xfId="38669" xr:uid="{D53F1E4A-EBD4-4C90-8EAE-31A89AC917B2}"/>
    <cellStyle name="Comma 2 2 3 6 3 2 6" xfId="13629" xr:uid="{EFDA7F7D-569F-4CD7-AE0A-8C0458BC3952}"/>
    <cellStyle name="Comma 2 2 3 6 3 2 6 2" xfId="46381" xr:uid="{B99A6DA9-54E0-497C-9F70-563E6F072FD7}"/>
    <cellStyle name="Comma 2 2 3 6 3 2 7" xfId="21336" xr:uid="{4707971C-3BF4-4DA6-AC06-49A08D93A7D2}"/>
    <cellStyle name="Comma 2 2 3 6 3 2 7 2" xfId="54087" xr:uid="{8C03B0AE-7512-4BE3-BD35-33A02A40C957}"/>
    <cellStyle name="Comma 2 2 3 6 3 2 8" xfId="36742" xr:uid="{3BB1E398-9D6A-405C-875B-BA439A42F74B}"/>
    <cellStyle name="Comma 2 2 3 6 3 2 9" xfId="29040" xr:uid="{5CD10FFF-2520-4ABE-AB7B-5BFAB5AEE4BD}"/>
    <cellStyle name="Comma 2 2 3 6 3 3" xfId="7120" xr:uid="{71ED75AB-175C-455C-B761-DF1A8BA32A8D}"/>
    <cellStyle name="Comma 2 2 3 6 3 3 2" xfId="14825" xr:uid="{D9DD2B99-B886-4440-BCCC-F47C8C6A64DB}"/>
    <cellStyle name="Comma 2 2 3 6 3 3 2 2" xfId="47577" xr:uid="{A1E531A9-B2F2-44CF-9F3B-DF0375589D94}"/>
    <cellStyle name="Comma 2 2 3 6 3 3 3" xfId="22532" xr:uid="{E4383C9E-A7EE-4F0C-80D8-7EEEA4118B2C}"/>
    <cellStyle name="Comma 2 2 3 6 3 3 3 2" xfId="55283" xr:uid="{2A60477A-A90D-40EE-AF8D-B34EA06C7F44}"/>
    <cellStyle name="Comma 2 2 3 6 3 3 4" xfId="39872" xr:uid="{18C9A213-1960-4707-B86D-8A191344D0EB}"/>
    <cellStyle name="Comma 2 2 3 6 3 3 5" xfId="30236" xr:uid="{23A7D24F-B133-48F9-B62C-9D6CD3564E5A}"/>
    <cellStyle name="Comma 2 2 3 6 3 4" xfId="9045" xr:uid="{70E8BD55-D47D-4192-9FF9-89251F5ABAA8}"/>
    <cellStyle name="Comma 2 2 3 6 3 4 2" xfId="16750" xr:uid="{49A62D47-6B2A-4F0E-B224-FB779B2C818C}"/>
    <cellStyle name="Comma 2 2 3 6 3 4 2 2" xfId="49502" xr:uid="{4C3285ED-F806-4E3A-AB90-82ECCEE05905}"/>
    <cellStyle name="Comma 2 2 3 6 3 4 3" xfId="24457" xr:uid="{F47D371E-2C6D-4976-A4D1-03CF5890D774}"/>
    <cellStyle name="Comma 2 2 3 6 3 4 3 2" xfId="57208" xr:uid="{725A008A-D142-4643-9C3E-F4590FC5E967}"/>
    <cellStyle name="Comma 2 2 3 6 3 4 4" xfId="41797" xr:uid="{2A7A80C3-99EB-4BB8-949B-E94D7DB070D4}"/>
    <cellStyle name="Comma 2 2 3 6 3 4 5" xfId="32161" xr:uid="{F127BA2F-5DCD-4241-AD48-378F3BDCAD44}"/>
    <cellStyle name="Comma 2 2 3 6 3 5" xfId="10972" xr:uid="{EFB32BBE-24C4-422E-B10F-3D4E8CB915CA}"/>
    <cellStyle name="Comma 2 2 3 6 3 5 2" xfId="18677" xr:uid="{C19544F4-A0AA-48D5-9265-E186BFD3FD23}"/>
    <cellStyle name="Comma 2 2 3 6 3 5 2 2" xfId="51429" xr:uid="{3479A982-3009-4851-9396-8A2D3021C8EB}"/>
    <cellStyle name="Comma 2 2 3 6 3 5 3" xfId="26384" xr:uid="{B2A7AD75-5E73-45EF-A419-431AD67C11F6}"/>
    <cellStyle name="Comma 2 2 3 6 3 5 3 2" xfId="59135" xr:uid="{6B47FCE1-3E7D-4730-8F12-E38CF396DA79}"/>
    <cellStyle name="Comma 2 2 3 6 3 5 4" xfId="43724" xr:uid="{6FFD0247-F6B5-4C1D-9134-B48C7884C01C}"/>
    <cellStyle name="Comma 2 2 3 6 3 5 5" xfId="34088" xr:uid="{521D672C-6EC1-4149-B79A-2619E06AB251}"/>
    <cellStyle name="Comma 2 2 3 6 3 6" xfId="5189" xr:uid="{FFD307FF-72C2-486A-96A9-F3F27644EC24}"/>
    <cellStyle name="Comma 2 2 3 6 3 6 2" xfId="37941" xr:uid="{41FD7136-4EB6-447C-B645-360B4474A2BF}"/>
    <cellStyle name="Comma 2 2 3 6 3 7" xfId="12901" xr:uid="{5E72486D-8792-4708-A594-23218E8C179A}"/>
    <cellStyle name="Comma 2 2 3 6 3 7 2" xfId="45653" xr:uid="{5EBE3EA4-06AE-4C06-BE2C-1AECBC41B80C}"/>
    <cellStyle name="Comma 2 2 3 6 3 8" xfId="20608" xr:uid="{091F0BDE-3191-4672-A94D-F010B91DD92E}"/>
    <cellStyle name="Comma 2 2 3 6 3 8 2" xfId="53359" xr:uid="{20805ED6-B734-41FB-B239-8F69DEDE4CE3}"/>
    <cellStyle name="Comma 2 2 3 6 3 9" xfId="36014" xr:uid="{C109A4FA-A134-4EA8-91FC-746D758990B3}"/>
    <cellStyle name="Comma 2 2 3 6 4" xfId="3606" xr:uid="{B60CF023-585D-4989-928A-CE2AC84E3885}"/>
    <cellStyle name="Comma 2 2 3 6 4 2" xfId="7474" xr:uid="{975CF70E-D62F-442D-B1EA-CCB9F58793C4}"/>
    <cellStyle name="Comma 2 2 3 6 4 2 2" xfId="15179" xr:uid="{DD986326-BA5C-478C-88A9-F9BEFD9FACC4}"/>
    <cellStyle name="Comma 2 2 3 6 4 2 2 2" xfId="47931" xr:uid="{98A327E0-D7C5-47EB-A974-CC9B6EB2BD00}"/>
    <cellStyle name="Comma 2 2 3 6 4 2 3" xfId="22886" xr:uid="{B3D7CB7C-66B1-4465-8995-ED828135B3F4}"/>
    <cellStyle name="Comma 2 2 3 6 4 2 3 2" xfId="55637" xr:uid="{372D4475-3001-4C88-BDC2-6880204E9D2B}"/>
    <cellStyle name="Comma 2 2 3 6 4 2 4" xfId="40226" xr:uid="{77D46760-4E64-4C38-BD1E-2DFDB2411566}"/>
    <cellStyle name="Comma 2 2 3 6 4 2 5" xfId="30590" xr:uid="{12726BA2-70F3-4071-A39D-176BEBAC33C2}"/>
    <cellStyle name="Comma 2 2 3 6 4 3" xfId="9399" xr:uid="{3B290DAE-7FBF-47C4-AE63-3D9FD356D490}"/>
    <cellStyle name="Comma 2 2 3 6 4 3 2" xfId="17104" xr:uid="{CBB7CE55-7ED9-47C1-9A1C-F02FABE692A9}"/>
    <cellStyle name="Comma 2 2 3 6 4 3 2 2" xfId="49856" xr:uid="{28939C13-C01B-489A-871C-E63B12922CA7}"/>
    <cellStyle name="Comma 2 2 3 6 4 3 3" xfId="24811" xr:uid="{49A699EF-56F6-4001-A056-E5830391FD0D}"/>
    <cellStyle name="Comma 2 2 3 6 4 3 3 2" xfId="57562" xr:uid="{7C480336-8235-4A20-8A7C-2065B2424C4A}"/>
    <cellStyle name="Comma 2 2 3 6 4 3 4" xfId="42151" xr:uid="{9CABC548-055B-438D-A9C8-9876CA4B2B5E}"/>
    <cellStyle name="Comma 2 2 3 6 4 3 5" xfId="32515" xr:uid="{60BE74E7-AD7A-48CE-8BDC-61C64231E932}"/>
    <cellStyle name="Comma 2 2 3 6 4 4" xfId="11326" xr:uid="{21CF0D16-DF8F-4D49-8BB5-892AB9F1AC3A}"/>
    <cellStyle name="Comma 2 2 3 6 4 4 2" xfId="19031" xr:uid="{3D6D4886-EAF8-439F-AADC-034623BFB2AC}"/>
    <cellStyle name="Comma 2 2 3 6 4 4 2 2" xfId="51783" xr:uid="{3C55B84C-3AF2-475D-9B1B-DE8FED010E09}"/>
    <cellStyle name="Comma 2 2 3 6 4 4 3" xfId="26738" xr:uid="{D2E189CB-2E86-475C-90DF-8CDE36E49EC9}"/>
    <cellStyle name="Comma 2 2 3 6 4 4 3 2" xfId="59489" xr:uid="{1A4D78C7-5176-4F38-85D4-45964F5F5773}"/>
    <cellStyle name="Comma 2 2 3 6 4 4 4" xfId="44078" xr:uid="{F4DB1F37-5924-4DF5-94AD-D29F274B274D}"/>
    <cellStyle name="Comma 2 2 3 6 4 4 5" xfId="34442" xr:uid="{844B68E2-B795-423E-B2DB-D40BB128074E}"/>
    <cellStyle name="Comma 2 2 3 6 4 5" xfId="5543" xr:uid="{B8E65D2F-8787-48D4-AADA-3F1CD0DDE97D}"/>
    <cellStyle name="Comma 2 2 3 6 4 5 2" xfId="38295" xr:uid="{78E0BEBF-D82F-4386-8D77-43E57E9B3399}"/>
    <cellStyle name="Comma 2 2 3 6 4 6" xfId="13255" xr:uid="{205DBB64-3AC7-4D4C-B2C4-FA8A9F34DDF3}"/>
    <cellStyle name="Comma 2 2 3 6 4 6 2" xfId="46007" xr:uid="{2E4969DB-B648-435D-901B-930C248D4B0A}"/>
    <cellStyle name="Comma 2 2 3 6 4 7" xfId="20962" xr:uid="{D0ADE58D-06A8-4A93-B106-622643A34292}"/>
    <cellStyle name="Comma 2 2 3 6 4 7 2" xfId="53713" xr:uid="{2BC00285-3E1A-42A8-89EF-3A2C94ECA037}"/>
    <cellStyle name="Comma 2 2 3 6 4 8" xfId="36368" xr:uid="{B29B2DEE-C7C4-472F-9B0B-5B2A5B033940}"/>
    <cellStyle name="Comma 2 2 3 6 4 9" xfId="28666" xr:uid="{986ECFE8-4A30-4D28-A63D-9D1EAD9413F5}"/>
    <cellStyle name="Comma 2 2 3 6 5" xfId="6605" xr:uid="{42B0DB9A-46A7-4587-9A69-F3639E88B941}"/>
    <cellStyle name="Comma 2 2 3 6 5 2" xfId="14313" xr:uid="{5E0A7B96-8277-424D-BFA0-AD7B84D06A29}"/>
    <cellStyle name="Comma 2 2 3 6 5 2 2" xfId="47065" xr:uid="{2939FACA-1C30-4470-BCBB-931AFC53B44E}"/>
    <cellStyle name="Comma 2 2 3 6 5 3" xfId="22020" xr:uid="{10E0E142-0F9F-4F92-8F29-1C75C69F629F}"/>
    <cellStyle name="Comma 2 2 3 6 5 3 2" xfId="54771" xr:uid="{120EE221-F006-43DF-8B33-EAFDB30E3A97}"/>
    <cellStyle name="Comma 2 2 3 6 5 4" xfId="39357" xr:uid="{0C1DD1FD-1838-46F9-BFDD-3D4F3E668708}"/>
    <cellStyle name="Comma 2 2 3 6 5 5" xfId="29724" xr:uid="{0C4583E0-34FD-427F-BE19-4E7F9A1B6C9B}"/>
    <cellStyle name="Comma 2 2 3 6 6" xfId="8532" xr:uid="{C8B1FA48-D356-4B79-9134-D2AEF58A64DD}"/>
    <cellStyle name="Comma 2 2 3 6 6 2" xfId="16237" xr:uid="{CEEB3471-2038-46F6-9903-E4D93FC88CE9}"/>
    <cellStyle name="Comma 2 2 3 6 6 2 2" xfId="48989" xr:uid="{AF156096-0476-42B4-9E07-4F68ECE457D7}"/>
    <cellStyle name="Comma 2 2 3 6 6 3" xfId="23944" xr:uid="{FFCEFFED-70C0-4FFF-8963-037A658C4812}"/>
    <cellStyle name="Comma 2 2 3 6 6 3 2" xfId="56695" xr:uid="{27299F09-7939-4377-85B3-2DF1B42F3783}"/>
    <cellStyle name="Comma 2 2 3 6 6 4" xfId="41284" xr:uid="{9AFFD8E0-0290-44F2-B775-8B6FEB213A6C}"/>
    <cellStyle name="Comma 2 2 3 6 6 5" xfId="31648" xr:uid="{CACEAD9B-939C-4F94-83BE-497EF684DE6E}"/>
    <cellStyle name="Comma 2 2 3 6 7" xfId="10458" xr:uid="{C210BE94-9F7B-4C15-A253-25F195BFBE3A}"/>
    <cellStyle name="Comma 2 2 3 6 7 2" xfId="18163" xr:uid="{DD80BE03-1712-4DC8-AA44-81320298F5B9}"/>
    <cellStyle name="Comma 2 2 3 6 7 2 2" xfId="50915" xr:uid="{536E876F-D4D3-4F00-AFD5-B62F2220A965}"/>
    <cellStyle name="Comma 2 2 3 6 7 3" xfId="25870" xr:uid="{6DFF877D-DE5F-4091-BD9C-131B1CC03BCF}"/>
    <cellStyle name="Comma 2 2 3 6 7 3 2" xfId="58621" xr:uid="{873AB98E-B7C0-4F50-94DE-7BD8411ADE63}"/>
    <cellStyle name="Comma 2 2 3 6 7 4" xfId="43210" xr:uid="{A69FA1E1-0123-4878-95AB-F5B6D9F367AE}"/>
    <cellStyle name="Comma 2 2 3 6 7 5" xfId="33574" xr:uid="{647CD250-4F3C-44E4-BE6D-8E9BA4DEEE5F}"/>
    <cellStyle name="Comma 2 2 3 6 8" xfId="4676" xr:uid="{51D9F275-2D6D-4B74-A1B0-9CFE455FEEF4}"/>
    <cellStyle name="Comma 2 2 3 6 8 2" xfId="37428" xr:uid="{60B2C861-0AB4-4B47-A994-66D6B5FD730F}"/>
    <cellStyle name="Comma 2 2 3 6 9" xfId="12388" xr:uid="{CE8C3854-2248-4B1C-9620-A5AC016DD6DB}"/>
    <cellStyle name="Comma 2 2 3 6 9 2" xfId="45140" xr:uid="{5755FCD0-BBD0-4699-9135-823257138AD8}"/>
    <cellStyle name="Comma 2 2 3 7" xfId="2085" xr:uid="{CD271AE6-76B6-4378-8BF9-6A65787056FB}"/>
    <cellStyle name="Comma 2 2 3 7 10" xfId="27916" xr:uid="{9DF420B3-DA02-4BA9-883B-18037C32C199}"/>
    <cellStyle name="Comma 2 2 3 7 11" xfId="2796" xr:uid="{1AE6B343-7135-44E7-B173-4EF97131AFE7}"/>
    <cellStyle name="Comma 2 2 3 7 12" xfId="61078" xr:uid="{5D37A70F-3720-46A5-8BF9-79F1D14DE32E}"/>
    <cellStyle name="Comma 2 2 3 7 2" xfId="4058" xr:uid="{EC6463F5-7CED-4A81-8316-CCE1D2A49ECF}"/>
    <cellStyle name="Comma 2 2 3 7 2 2" xfId="7921" xr:uid="{FFCC9928-3D5F-439E-AC45-AA0712A94019}"/>
    <cellStyle name="Comma 2 2 3 7 2 2 2" xfId="15626" xr:uid="{A48CF010-0A15-4863-BD85-6A3EBB1D8B39}"/>
    <cellStyle name="Comma 2 2 3 7 2 2 2 2" xfId="48378" xr:uid="{FF89F74B-41BC-433F-A8E6-70C8F1C5AB74}"/>
    <cellStyle name="Comma 2 2 3 7 2 2 3" xfId="23333" xr:uid="{D8900556-0396-4D76-A715-FC1EBF22AD2C}"/>
    <cellStyle name="Comma 2 2 3 7 2 2 3 2" xfId="56084" xr:uid="{51C542A6-1594-458A-8AB6-7531F8634E69}"/>
    <cellStyle name="Comma 2 2 3 7 2 2 4" xfId="40673" xr:uid="{62D874E5-5E17-43AC-BE69-C3B77037A866}"/>
    <cellStyle name="Comma 2 2 3 7 2 2 5" xfId="31037" xr:uid="{0C521C5A-A088-4905-B1EE-6598B9BBDDCC}"/>
    <cellStyle name="Comma 2 2 3 7 2 3" xfId="9846" xr:uid="{D096519A-CF1C-4A87-9555-B607ACC7C698}"/>
    <cellStyle name="Comma 2 2 3 7 2 3 2" xfId="17551" xr:uid="{6ABC2B06-086B-4023-82ED-82C9570F1E6F}"/>
    <cellStyle name="Comma 2 2 3 7 2 3 2 2" xfId="50303" xr:uid="{F21786DF-35BB-4508-B2B3-007ABCA0BC0E}"/>
    <cellStyle name="Comma 2 2 3 7 2 3 3" xfId="25258" xr:uid="{3890C1A1-7527-47ED-8236-A18B00E49CE6}"/>
    <cellStyle name="Comma 2 2 3 7 2 3 3 2" xfId="58009" xr:uid="{B5CD8ACB-5FE2-4EE4-9306-3198D12205F6}"/>
    <cellStyle name="Comma 2 2 3 7 2 3 4" xfId="42598" xr:uid="{6E49D002-AA90-46E4-9C91-81B057E197FD}"/>
    <cellStyle name="Comma 2 2 3 7 2 3 5" xfId="32962" xr:uid="{2AFC9396-D2CE-407A-8443-8929543F0A87}"/>
    <cellStyle name="Comma 2 2 3 7 2 4" xfId="11773" xr:uid="{6CFA3DD5-F040-4252-9575-43048B88B300}"/>
    <cellStyle name="Comma 2 2 3 7 2 4 2" xfId="19478" xr:uid="{75C9C59E-D551-40E2-A875-C91E5CF40214}"/>
    <cellStyle name="Comma 2 2 3 7 2 4 2 2" xfId="52230" xr:uid="{E081D9F8-82B3-4AF3-B7D9-01B84B0B6DC7}"/>
    <cellStyle name="Comma 2 2 3 7 2 4 3" xfId="27185" xr:uid="{47133025-27F0-4BF9-9BAF-2D28C73A8D2F}"/>
    <cellStyle name="Comma 2 2 3 7 2 4 3 2" xfId="59936" xr:uid="{2B382ACE-3168-4E99-9FF9-00B5CF5EE398}"/>
    <cellStyle name="Comma 2 2 3 7 2 4 4" xfId="44525" xr:uid="{8140B8D5-6441-473B-B4AA-E529546F3491}"/>
    <cellStyle name="Comma 2 2 3 7 2 4 5" xfId="34889" xr:uid="{8467DF70-0E2C-45E0-9825-3224ED026121}"/>
    <cellStyle name="Comma 2 2 3 7 2 5" xfId="5990" xr:uid="{16FDD26B-10F0-4D9B-8270-E70DA2B83CF3}"/>
    <cellStyle name="Comma 2 2 3 7 2 5 2" xfId="38742" xr:uid="{9DDF39E9-D4A0-4076-9760-8BDADF479C20}"/>
    <cellStyle name="Comma 2 2 3 7 2 6" xfId="13702" xr:uid="{7D8071CD-BB4B-475D-8FE5-BE9282D9607A}"/>
    <cellStyle name="Comma 2 2 3 7 2 6 2" xfId="46454" xr:uid="{6C1AF170-3B20-4BE7-983A-8CC24E666D49}"/>
    <cellStyle name="Comma 2 2 3 7 2 7" xfId="21409" xr:uid="{D618D1D1-0ABC-40BD-971B-063F8B86CED7}"/>
    <cellStyle name="Comma 2 2 3 7 2 7 2" xfId="54160" xr:uid="{4EFEABE3-4827-413E-90FE-21BE01C536B2}"/>
    <cellStyle name="Comma 2 2 3 7 2 8" xfId="36815" xr:uid="{434992AF-6709-4258-9581-569D1DC51AF1}"/>
    <cellStyle name="Comma 2 2 3 7 2 9" xfId="29113" xr:uid="{2797BE5F-784B-482E-A93B-EE232BC76F2F}"/>
    <cellStyle name="Comma 2 2 3 7 3" xfId="6721" xr:uid="{380294D0-01A8-40D5-AFE3-FF51A07EDA7C}"/>
    <cellStyle name="Comma 2 2 3 7 3 2" xfId="14429" xr:uid="{92E2CCD3-778F-4C71-9B87-2989268BE0F0}"/>
    <cellStyle name="Comma 2 2 3 7 3 2 2" xfId="47181" xr:uid="{8BF4DF27-8C50-4582-B8CA-1FEFCCF2C3CA}"/>
    <cellStyle name="Comma 2 2 3 7 3 3" xfId="22136" xr:uid="{C01F436E-7636-44B2-B080-10AF0B5110ED}"/>
    <cellStyle name="Comma 2 2 3 7 3 3 2" xfId="54887" xr:uid="{D3D0BAB1-2B4C-41E3-B5C5-8F299DD2E5D3}"/>
    <cellStyle name="Comma 2 2 3 7 3 4" xfId="39473" xr:uid="{3DF26485-AB4B-4259-9BA7-A27D582372C8}"/>
    <cellStyle name="Comma 2 2 3 7 3 5" xfId="29840" xr:uid="{D48FB8B8-40F8-4A33-AEA3-5B19041A9229}"/>
    <cellStyle name="Comma 2 2 3 7 4" xfId="8648" xr:uid="{2F132663-E9D3-4B47-9E7A-5166950E27F5}"/>
    <cellStyle name="Comma 2 2 3 7 4 2" xfId="16353" xr:uid="{51F7BF37-BF71-4A95-B660-B88185FB6916}"/>
    <cellStyle name="Comma 2 2 3 7 4 2 2" xfId="49105" xr:uid="{01712172-BF37-42DA-90F5-04229DB55D4E}"/>
    <cellStyle name="Comma 2 2 3 7 4 3" xfId="24060" xr:uid="{4D093673-710F-43A0-9082-B342B3BF649D}"/>
    <cellStyle name="Comma 2 2 3 7 4 3 2" xfId="56811" xr:uid="{467AF9A9-5306-4061-9CBD-B2E75EC6C8C7}"/>
    <cellStyle name="Comma 2 2 3 7 4 4" xfId="41400" xr:uid="{C150EAD4-E586-4EBE-998E-9E6439D63515}"/>
    <cellStyle name="Comma 2 2 3 7 4 5" xfId="31764" xr:uid="{69F8E8BB-A2B3-4D41-8301-B7A9C40F10A5}"/>
    <cellStyle name="Comma 2 2 3 7 5" xfId="10574" xr:uid="{4154B6CA-250E-4916-978E-B479ECAD5545}"/>
    <cellStyle name="Comma 2 2 3 7 5 2" xfId="18279" xr:uid="{382E0E94-F918-49C7-A8AE-7D25E75F8036}"/>
    <cellStyle name="Comma 2 2 3 7 5 2 2" xfId="51031" xr:uid="{35D3665C-56CD-463F-88C8-E3A1ADA6620F}"/>
    <cellStyle name="Comma 2 2 3 7 5 3" xfId="25986" xr:uid="{E5A221DA-F7FA-473C-9D85-9970600C8A99}"/>
    <cellStyle name="Comma 2 2 3 7 5 3 2" xfId="58737" xr:uid="{6FE7BAB5-432E-4DDE-B59F-A0FE768A826D}"/>
    <cellStyle name="Comma 2 2 3 7 5 4" xfId="43326" xr:uid="{5177E8C0-9A32-42D9-9DFA-917D6B6D4C21}"/>
    <cellStyle name="Comma 2 2 3 7 5 5" xfId="33690" xr:uid="{8932B27B-C1AE-4445-ABF3-ABECEA2B2BB2}"/>
    <cellStyle name="Comma 2 2 3 7 6" xfId="4792" xr:uid="{5659E615-24C7-4927-B130-B14804D414A8}"/>
    <cellStyle name="Comma 2 2 3 7 6 2" xfId="37544" xr:uid="{D7B7E586-5AA8-4B83-934F-C120CEE9A27D}"/>
    <cellStyle name="Comma 2 2 3 7 7" xfId="12504" xr:uid="{55632523-9C9B-4E5F-8A0F-743135600410}"/>
    <cellStyle name="Comma 2 2 3 7 7 2" xfId="45256" xr:uid="{BF39440D-CD8A-4E45-94F4-CDFD809FBB77}"/>
    <cellStyle name="Comma 2 2 3 7 8" xfId="20212" xr:uid="{E1CB804B-FAE8-4641-B589-B48918DDE279}"/>
    <cellStyle name="Comma 2 2 3 7 8 2" xfId="52963" xr:uid="{845B8D35-B4DD-4EB3-AA72-AB324F15F40B}"/>
    <cellStyle name="Comma 2 2 3 7 9" xfId="35618" xr:uid="{D9720269-9541-4615-98CF-9E520383D56E}"/>
    <cellStyle name="Comma 2 2 3 8" xfId="2463" xr:uid="{AECA851A-D58D-4DBF-8D35-A531A7B657C7}"/>
    <cellStyle name="Comma 2 2 3 8 10" xfId="28275" xr:uid="{FC31F6E7-B69E-4DD9-A09D-E10AE3A9C378}"/>
    <cellStyle name="Comma 2 2 3 8 11" xfId="3215" xr:uid="{1A537C2D-82D8-470D-911D-994ABD31E8C3}"/>
    <cellStyle name="Comma 2 2 3 8 12" xfId="60884" xr:uid="{9181F20A-8CB3-4DC5-8161-C086E62CB087}"/>
    <cellStyle name="Comma 2 2 3 8 2" xfId="4419" xr:uid="{A96AA9AE-A12A-49BB-A2EF-C998BAB50BCE}"/>
    <cellStyle name="Comma 2 2 3 8 2 2" xfId="8278" xr:uid="{A0119407-841D-4C44-A0DF-CD1D9E86E518}"/>
    <cellStyle name="Comma 2 2 3 8 2 2 2" xfId="15983" xr:uid="{A6D68B94-231F-4BDC-BDEF-722AA02478E2}"/>
    <cellStyle name="Comma 2 2 3 8 2 2 2 2" xfId="48735" xr:uid="{0418F8D7-EABE-4F83-94C2-C5A038FB4E65}"/>
    <cellStyle name="Comma 2 2 3 8 2 2 3" xfId="23690" xr:uid="{E266311D-0DC7-46E6-94D0-3296F6AB3751}"/>
    <cellStyle name="Comma 2 2 3 8 2 2 3 2" xfId="56441" xr:uid="{3962785A-2A40-4287-838A-91E0A429EC5D}"/>
    <cellStyle name="Comma 2 2 3 8 2 2 4" xfId="41030" xr:uid="{67DC787E-7C12-47F4-B5C1-7F3272B3E19F}"/>
    <cellStyle name="Comma 2 2 3 8 2 2 5" xfId="31394" xr:uid="{F9DE246F-702F-4610-AE90-C7BDF81A3D7C}"/>
    <cellStyle name="Comma 2 2 3 8 2 3" xfId="10203" xr:uid="{8EA1C981-5EE4-492A-84D2-99859C8E6BCD}"/>
    <cellStyle name="Comma 2 2 3 8 2 3 2" xfId="17908" xr:uid="{FC587CEE-871D-49F0-8D03-AE8B9DC2D211}"/>
    <cellStyle name="Comma 2 2 3 8 2 3 2 2" xfId="50660" xr:uid="{083CDD80-024D-4566-AB0C-CE278B7EA348}"/>
    <cellStyle name="Comma 2 2 3 8 2 3 3" xfId="25615" xr:uid="{50171250-A767-4DEE-BF6E-564BEAF0757B}"/>
    <cellStyle name="Comma 2 2 3 8 2 3 3 2" xfId="58366" xr:uid="{0B4596E8-A8EB-4B75-9897-6B3F65F87F00}"/>
    <cellStyle name="Comma 2 2 3 8 2 3 4" xfId="42955" xr:uid="{EE3D01AB-7765-421A-808E-EB3C93100F30}"/>
    <cellStyle name="Comma 2 2 3 8 2 3 5" xfId="33319" xr:uid="{31464645-39AF-453D-B248-975A6B7E1D63}"/>
    <cellStyle name="Comma 2 2 3 8 2 4" xfId="12130" xr:uid="{6C76E79B-5AB3-49CB-B30E-341D2204BD67}"/>
    <cellStyle name="Comma 2 2 3 8 2 4 2" xfId="19835" xr:uid="{9E08D920-93CB-469C-A67C-9A743C71C572}"/>
    <cellStyle name="Comma 2 2 3 8 2 4 2 2" xfId="52587" xr:uid="{EE6EA42E-31C5-4E9D-A481-A29F17BB0E8E}"/>
    <cellStyle name="Comma 2 2 3 8 2 4 3" xfId="27542" xr:uid="{7F5D9732-424D-4D40-9D3C-67EA8AC2FD59}"/>
    <cellStyle name="Comma 2 2 3 8 2 4 3 2" xfId="60293" xr:uid="{5DB176BA-27E4-443F-9706-97C160994F04}"/>
    <cellStyle name="Comma 2 2 3 8 2 4 4" xfId="44882" xr:uid="{BF7EFA8D-D3C7-4D98-B52E-A5F16BFD26AB}"/>
    <cellStyle name="Comma 2 2 3 8 2 4 5" xfId="35246" xr:uid="{F0E22547-4303-4865-AE9B-CA0414E6A761}"/>
    <cellStyle name="Comma 2 2 3 8 2 5" xfId="6347" xr:uid="{CF8ABED0-99BE-4DCD-92A7-904F43C7AE93}"/>
    <cellStyle name="Comma 2 2 3 8 2 5 2" xfId="39099" xr:uid="{25A6B3D2-9C95-4C4E-B539-FB6FAE8CC2A9}"/>
    <cellStyle name="Comma 2 2 3 8 2 6" xfId="14059" xr:uid="{2928F346-51A7-4F65-BC18-755B40BD65A9}"/>
    <cellStyle name="Comma 2 2 3 8 2 6 2" xfId="46811" xr:uid="{91964C93-DC98-436F-ADAC-04DDEEC2EAE2}"/>
    <cellStyle name="Comma 2 2 3 8 2 7" xfId="21766" xr:uid="{D4C846ED-6282-4690-94B5-2435047A53AB}"/>
    <cellStyle name="Comma 2 2 3 8 2 7 2" xfId="54517" xr:uid="{C4375DD5-1C79-4F2A-89D4-C556EA12FB89}"/>
    <cellStyle name="Comma 2 2 3 8 2 8" xfId="37172" xr:uid="{396EE9F2-DBA4-47F0-83BF-6FA3E5FB64C7}"/>
    <cellStyle name="Comma 2 2 3 8 2 9" xfId="29470" xr:uid="{505311AE-2E03-4E44-B4AE-38A9C7B183EB}"/>
    <cellStyle name="Comma 2 2 3 8 3" xfId="7083" xr:uid="{8864D41A-4A9C-4D5A-B88A-1965C36FD0F8}"/>
    <cellStyle name="Comma 2 2 3 8 3 2" xfId="14788" xr:uid="{7B5DC60F-952A-4D78-A542-E8AAD1B52E78}"/>
    <cellStyle name="Comma 2 2 3 8 3 2 2" xfId="47540" xr:uid="{EBAA593A-F7A9-4BCA-A55E-E700FB865CC5}"/>
    <cellStyle name="Comma 2 2 3 8 3 3" xfId="22495" xr:uid="{E42A63ED-67C7-4D7F-83FE-A182A5033B0D}"/>
    <cellStyle name="Comma 2 2 3 8 3 3 2" xfId="55246" xr:uid="{513969E5-228A-41CC-BF9B-8C486D34857A}"/>
    <cellStyle name="Comma 2 2 3 8 3 4" xfId="39835" xr:uid="{074E28DD-F3AA-4917-AD11-A15D3DA274F6}"/>
    <cellStyle name="Comma 2 2 3 8 3 5" xfId="30199" xr:uid="{D3B232A9-8777-4C3A-8839-31AF1AD2B33B}"/>
    <cellStyle name="Comma 2 2 3 8 4" xfId="9008" xr:uid="{55D223B5-DC56-4F08-A6AC-FBF125320E18}"/>
    <cellStyle name="Comma 2 2 3 8 4 2" xfId="16713" xr:uid="{9759F8DF-8659-42DC-ACDD-06F7BE981904}"/>
    <cellStyle name="Comma 2 2 3 8 4 2 2" xfId="49465" xr:uid="{1FF6EE8A-136F-4FF4-B1F9-4AB1A72B46F5}"/>
    <cellStyle name="Comma 2 2 3 8 4 3" xfId="24420" xr:uid="{F8337301-0CB3-4F55-84F0-23E09C77F4A4}"/>
    <cellStyle name="Comma 2 2 3 8 4 3 2" xfId="57171" xr:uid="{D14F390F-DB3F-41D1-9965-7406C0C37F6D}"/>
    <cellStyle name="Comma 2 2 3 8 4 4" xfId="41760" xr:uid="{A582563F-1D83-4E3E-99EC-FA7B58513926}"/>
    <cellStyle name="Comma 2 2 3 8 4 5" xfId="32124" xr:uid="{6CB40D0C-8978-4E26-9A7B-A5E8D52A79C4}"/>
    <cellStyle name="Comma 2 2 3 8 5" xfId="10935" xr:uid="{D62E8AEB-9FD4-451B-9AC7-BBF1650669B8}"/>
    <cellStyle name="Comma 2 2 3 8 5 2" xfId="18640" xr:uid="{6E154A80-C5F3-4A4C-9DB4-CD9D5C59B974}"/>
    <cellStyle name="Comma 2 2 3 8 5 2 2" xfId="51392" xr:uid="{5D5E55B6-00FD-48B4-94D1-27EF110995E4}"/>
    <cellStyle name="Comma 2 2 3 8 5 3" xfId="26347" xr:uid="{5213F2BF-B518-4E31-B27C-F30301C01969}"/>
    <cellStyle name="Comma 2 2 3 8 5 3 2" xfId="59098" xr:uid="{50CDD870-B201-4E8B-B771-677B4152759B}"/>
    <cellStyle name="Comma 2 2 3 8 5 4" xfId="43687" xr:uid="{CD0B48BB-C16B-4A44-84BE-B165B7986B80}"/>
    <cellStyle name="Comma 2 2 3 8 5 5" xfId="34051" xr:uid="{C2CBE4E8-414C-4EF2-BE05-57CCC28FE18C}"/>
    <cellStyle name="Comma 2 2 3 8 6" xfId="5152" xr:uid="{C6E11683-84A8-4C8E-B095-B6748765224A}"/>
    <cellStyle name="Comma 2 2 3 8 6 2" xfId="37904" xr:uid="{9ADE20F8-10E9-40E8-A7D3-7E704F9D6B75}"/>
    <cellStyle name="Comma 2 2 3 8 7" xfId="12864" xr:uid="{9F262A83-1369-4BD9-A87C-4F60A541519E}"/>
    <cellStyle name="Comma 2 2 3 8 7 2" xfId="45616" xr:uid="{BCD8259C-6CF0-4729-82FE-CE5C398265DB}"/>
    <cellStyle name="Comma 2 2 3 8 8" xfId="20571" xr:uid="{2FC15B8B-B589-4920-921D-1212622E4C7E}"/>
    <cellStyle name="Comma 2 2 3 8 8 2" xfId="53322" xr:uid="{93191F28-46E8-49D8-ABD2-053F337BDD71}"/>
    <cellStyle name="Comma 2 2 3 8 9" xfId="35977" xr:uid="{DBDC4957-0206-4B1B-9E46-A1900814AE82}"/>
    <cellStyle name="Comma 2 2 3 9" xfId="3568" xr:uid="{7AC043AC-BC33-40C0-8AC2-4391E5C5E204}"/>
    <cellStyle name="Comma 2 2 3 9 10" xfId="61748" xr:uid="{3FDE3C53-C3FF-4F8B-AC1C-EF2DFFC90CFE}"/>
    <cellStyle name="Comma 2 2 3 9 2" xfId="7436" xr:uid="{4A7E7B90-62E4-46D5-B9B1-0C43492D5BD3}"/>
    <cellStyle name="Comma 2 2 3 9 2 2" xfId="15141" xr:uid="{08053062-2972-4485-B41F-9D9F89ADD239}"/>
    <cellStyle name="Comma 2 2 3 9 2 2 2" xfId="47893" xr:uid="{C6726B2F-EC7A-4A08-AA55-C3378527552A}"/>
    <cellStyle name="Comma 2 2 3 9 2 3" xfId="22848" xr:uid="{D6930D94-2106-4BC6-B91D-F7C77B4551ED}"/>
    <cellStyle name="Comma 2 2 3 9 2 3 2" xfId="55599" xr:uid="{58E5B342-CCAC-4076-A84E-6DA26FBF5197}"/>
    <cellStyle name="Comma 2 2 3 9 2 4" xfId="40188" xr:uid="{4E8F9F7B-0339-47F0-A2D6-69143DD9CF04}"/>
    <cellStyle name="Comma 2 2 3 9 2 5" xfId="30552" xr:uid="{741BC21A-9380-44DF-8011-74EC753A0E44}"/>
    <cellStyle name="Comma 2 2 3 9 3" xfId="9361" xr:uid="{0A935EA2-6CBE-446D-B633-397EEE855E8D}"/>
    <cellStyle name="Comma 2 2 3 9 3 2" xfId="17066" xr:uid="{603AB0C2-A963-45A5-BAFF-75B6B6A11F65}"/>
    <cellStyle name="Comma 2 2 3 9 3 2 2" xfId="49818" xr:uid="{6878D9C9-1955-4C28-8BC2-7EB847A53A05}"/>
    <cellStyle name="Comma 2 2 3 9 3 3" xfId="24773" xr:uid="{D07D228A-5FB6-4F4D-96D9-227402D80489}"/>
    <cellStyle name="Comma 2 2 3 9 3 3 2" xfId="57524" xr:uid="{5536A9B1-F261-4F9C-A433-E0EC63B78B09}"/>
    <cellStyle name="Comma 2 2 3 9 3 4" xfId="42113" xr:uid="{4444AA35-CB20-4A18-BE7F-E449BDD264E3}"/>
    <cellStyle name="Comma 2 2 3 9 3 5" xfId="32477" xr:uid="{F4432339-72DC-4FD6-9891-3E4864D98EF7}"/>
    <cellStyle name="Comma 2 2 3 9 4" xfId="11288" xr:uid="{006B2FD2-2B12-4E36-875A-D63470E6D4EE}"/>
    <cellStyle name="Comma 2 2 3 9 4 2" xfId="18993" xr:uid="{0248F857-DAA5-4F9F-AF2F-50390C80E538}"/>
    <cellStyle name="Comma 2 2 3 9 4 2 2" xfId="51745" xr:uid="{C901390B-DD6D-4889-B705-78F30E7F60FC}"/>
    <cellStyle name="Comma 2 2 3 9 4 3" xfId="26700" xr:uid="{DEC1123C-54CA-4FB6-B378-27A7821E1BFB}"/>
    <cellStyle name="Comma 2 2 3 9 4 3 2" xfId="59451" xr:uid="{9B28F751-861E-4A1C-8E81-C1728865A82E}"/>
    <cellStyle name="Comma 2 2 3 9 4 4" xfId="44040" xr:uid="{320C7E95-D359-407D-B067-EF972BB8E6A9}"/>
    <cellStyle name="Comma 2 2 3 9 4 5" xfId="34404" xr:uid="{96468742-B888-49BE-920D-45B452199F55}"/>
    <cellStyle name="Comma 2 2 3 9 5" xfId="5505" xr:uid="{9F641CF8-A941-471C-9475-539C9ED04818}"/>
    <cellStyle name="Comma 2 2 3 9 5 2" xfId="38257" xr:uid="{594114C4-7D2D-4145-8F00-FCD2C5434498}"/>
    <cellStyle name="Comma 2 2 3 9 6" xfId="13217" xr:uid="{43038BBC-AC62-4E5F-B94A-3F8595D34ED0}"/>
    <cellStyle name="Comma 2 2 3 9 6 2" xfId="45969" xr:uid="{7250D1B0-7992-462E-A898-8411AEEA3F89}"/>
    <cellStyle name="Comma 2 2 3 9 7" xfId="20924" xr:uid="{7636CDD9-58FD-47D9-A529-1F5D369A412F}"/>
    <cellStyle name="Comma 2 2 3 9 7 2" xfId="53675" xr:uid="{024FB41B-EA30-4915-BDF1-A4DB15E5B339}"/>
    <cellStyle name="Comma 2 2 3 9 8" xfId="36330" xr:uid="{A6ED4C91-EFBA-43B2-938A-37538271CCA3}"/>
    <cellStyle name="Comma 2 2 3 9 9" xfId="28628" xr:uid="{70FB8184-52D8-4D75-A847-3DF02B0BE992}"/>
    <cellStyle name="Comma 2 2 4" xfId="108" xr:uid="{10718D9C-2352-4821-83BD-94A47471B64E}"/>
    <cellStyle name="Comma 2 2 4 10" xfId="10356" xr:uid="{2EE48CF3-DD7D-4CCB-849F-A2ED763DBD88}"/>
    <cellStyle name="Comma 2 2 4 10 2" xfId="18061" xr:uid="{E62A1BE2-7FA9-4355-8EE5-B85A1A535BEC}"/>
    <cellStyle name="Comma 2 2 4 10 2 2" xfId="50813" xr:uid="{1AA20D55-AA5A-4B92-8135-32D0AAA7B885}"/>
    <cellStyle name="Comma 2 2 4 10 3" xfId="25768" xr:uid="{FAA3946A-EE05-4F27-A956-51237D086464}"/>
    <cellStyle name="Comma 2 2 4 10 3 2" xfId="58519" xr:uid="{3661B7D1-40C2-43F1-8B42-E28BD53E6C11}"/>
    <cellStyle name="Comma 2 2 4 10 4" xfId="43108" xr:uid="{C9290ADC-FBA2-4765-BF66-276D9E3B0F47}"/>
    <cellStyle name="Comma 2 2 4 10 5" xfId="33472" xr:uid="{FDE9C86C-ADE7-45B8-9E6D-0C30C7F62F64}"/>
    <cellStyle name="Comma 2 2 4 11" xfId="4575" xr:uid="{9580EDA2-8FA0-44D7-8FE9-F8E54987F3C4}"/>
    <cellStyle name="Comma 2 2 4 11 2" xfId="37327" xr:uid="{09868A28-C786-4B4C-9AF7-11B66942885A}"/>
    <cellStyle name="Comma 2 2 4 12" xfId="12287" xr:uid="{71C24721-D1FA-4757-835C-36AA9BA90966}"/>
    <cellStyle name="Comma 2 2 4 12 2" xfId="45039" xr:uid="{91AC1F03-4BF7-4E40-B8A8-880314FFEC5E}"/>
    <cellStyle name="Comma 2 2 4 13" xfId="19995" xr:uid="{E25BDF27-AD95-48A4-B88A-F18153A0792B}"/>
    <cellStyle name="Comma 2 2 4 13 2" xfId="52746" xr:uid="{986BF116-044B-48E6-81DD-F6F6F8A28683}"/>
    <cellStyle name="Comma 2 2 4 14" xfId="35401" xr:uid="{E6F7842B-876F-45A5-BF21-A0E1DACCAB9E}"/>
    <cellStyle name="Comma 2 2 4 15" xfId="27699" xr:uid="{C6145695-384B-4190-B295-B0737DD2DD23}"/>
    <cellStyle name="Comma 2 2 4 16" xfId="2537" xr:uid="{EF580F46-A4F0-42DC-BDF5-10292D1FD4A7}"/>
    <cellStyle name="Comma 2 2 4 17" xfId="60449" xr:uid="{D80D7D66-357E-4489-B52E-2CB96FF8C685}"/>
    <cellStyle name="Comma 2 2 4 2" xfId="127" xr:uid="{CA195DCE-EE90-42D0-83BD-D54D35960F72}"/>
    <cellStyle name="Comma 2 2 4 2 10" xfId="4592" xr:uid="{77C8C081-785E-4FEA-9B9C-A11A4E408310}"/>
    <cellStyle name="Comma 2 2 4 2 10 2" xfId="37344" xr:uid="{57BD34BF-9E49-48EA-BBFF-C28B6856D166}"/>
    <cellStyle name="Comma 2 2 4 2 11" xfId="12304" xr:uid="{EFFFDC45-B99E-489D-AAD3-0A80BF941E60}"/>
    <cellStyle name="Comma 2 2 4 2 11 2" xfId="45056" xr:uid="{6F47BEF0-E4B1-45B7-A00C-EB6718BE0EE5}"/>
    <cellStyle name="Comma 2 2 4 2 12" xfId="20012" xr:uid="{F18A5FDB-4905-43A1-B3DB-6EEA1635A8C1}"/>
    <cellStyle name="Comma 2 2 4 2 12 2" xfId="52763" xr:uid="{993D3221-CC2A-41E5-8878-8241D9B4B276}"/>
    <cellStyle name="Comma 2 2 4 2 13" xfId="35418" xr:uid="{789858D9-3941-41D2-9750-72314645ED54}"/>
    <cellStyle name="Comma 2 2 4 2 14" xfId="27716" xr:uid="{2C5EF72E-AED8-4F3A-A129-E4C4CDFC568E}"/>
    <cellStyle name="Comma 2 2 4 2 15" xfId="2554" xr:uid="{D1B38D3D-BEA3-45FA-BF14-DB96B84E1144}"/>
    <cellStyle name="Comma 2 2 4 2 16" xfId="60610" xr:uid="{5E6392AB-F04C-490A-ADB8-9B3EDC0849E3}"/>
    <cellStyle name="Comma 2 2 4 2 2" xfId="806" xr:uid="{A0D319BF-E9FF-447E-9070-7538EAFAEDCB}"/>
    <cellStyle name="Comma 2 2 4 2 2 10" xfId="4652" xr:uid="{34265B28-5D0A-4F65-A907-EC5D06704104}"/>
    <cellStyle name="Comma 2 2 4 2 2 10 2" xfId="37404" xr:uid="{EDCADE30-358F-43AE-B723-06F88E530736}"/>
    <cellStyle name="Comma 2 2 4 2 2 11" xfId="12364" xr:uid="{96A0C3EA-3ADA-4E80-8516-2903D0115D71}"/>
    <cellStyle name="Comma 2 2 4 2 2 11 2" xfId="45116" xr:uid="{C396251E-7726-4F2C-AB19-5B0BA230AD3C}"/>
    <cellStyle name="Comma 2 2 4 2 2 12" xfId="20072" xr:uid="{0CDBE2EE-0A06-4E23-AED2-331BC9B3A2FD}"/>
    <cellStyle name="Comma 2 2 4 2 2 12 2" xfId="52823" xr:uid="{9ED5776C-7198-4F8F-9C91-89210D4BC769}"/>
    <cellStyle name="Comma 2 2 4 2 2 13" xfId="35478" xr:uid="{8E7A4BD1-06DD-49A8-8819-9E99B5EF7D09}"/>
    <cellStyle name="Comma 2 2 4 2 2 14" xfId="27776" xr:uid="{C3246C30-53FB-4217-9978-A9141A12DA8D}"/>
    <cellStyle name="Comma 2 2 4 2 2 15" xfId="2646" xr:uid="{832A978E-EBA4-4B87-85FB-1FA6DBC27196}"/>
    <cellStyle name="Comma 2 2 4 2 2 16" xfId="60846" xr:uid="{AA46A3D2-C74D-46B3-9575-5485691E4516}"/>
    <cellStyle name="Comma 2 2 4 2 2 2" xfId="2310" xr:uid="{C96E8FB0-F5D5-4EB3-8D53-3D93B1773EF7}"/>
    <cellStyle name="Comma 2 2 4 2 2 2 10" xfId="35588" xr:uid="{293EA828-2B07-4545-82A1-74BB35964723}"/>
    <cellStyle name="Comma 2 2 4 2 2 2 11" xfId="27886" xr:uid="{DAAB49E0-71FC-4907-8DE6-F5994FF560D5}"/>
    <cellStyle name="Comma 2 2 4 2 2 2 12" xfId="2759" xr:uid="{440CD461-61C3-4A15-AB05-EA8F731306D0}"/>
    <cellStyle name="Comma 2 2 4 2 2 2 13" xfId="61327" xr:uid="{3E26C4A7-6B28-4880-9440-CF0905AFB2D2}"/>
    <cellStyle name="Comma 2 2 4 2 2 2 2" xfId="4281" xr:uid="{28EB3117-BDC0-4D2A-92AF-2452730DD3DE}"/>
    <cellStyle name="Comma 2 2 4 2 2 2 2 2" xfId="8144" xr:uid="{1B5A7D74-2EB2-4611-94F6-FBF0DB386A48}"/>
    <cellStyle name="Comma 2 2 4 2 2 2 2 2 2" xfId="15849" xr:uid="{1DC225F6-24C8-49AE-9163-76AAC81FE853}"/>
    <cellStyle name="Comma 2 2 4 2 2 2 2 2 2 2" xfId="48601" xr:uid="{AC5A086F-E626-472D-BBD7-6A91019604CA}"/>
    <cellStyle name="Comma 2 2 4 2 2 2 2 2 3" xfId="23556" xr:uid="{98C50394-873F-4FEA-9D99-449B2CA1989A}"/>
    <cellStyle name="Comma 2 2 4 2 2 2 2 2 3 2" xfId="56307" xr:uid="{664A437C-9D3B-4E7E-ACD2-E9331FE2A156}"/>
    <cellStyle name="Comma 2 2 4 2 2 2 2 2 4" xfId="40896" xr:uid="{28394EA3-5A1D-4AFE-93A5-5E2AACA883C9}"/>
    <cellStyle name="Comma 2 2 4 2 2 2 2 2 5" xfId="31260" xr:uid="{142F6A9D-E59F-4EAE-8769-4C205EF27505}"/>
    <cellStyle name="Comma 2 2 4 2 2 2 2 3" xfId="10069" xr:uid="{943E9492-2EB2-4106-B180-709CEB6B0B06}"/>
    <cellStyle name="Comma 2 2 4 2 2 2 2 3 2" xfId="17774" xr:uid="{A2F91103-0288-4261-A56F-0E6E3F0ECFA5}"/>
    <cellStyle name="Comma 2 2 4 2 2 2 2 3 2 2" xfId="50526" xr:uid="{9F5F6800-770C-491C-9939-85B9B6DAA323}"/>
    <cellStyle name="Comma 2 2 4 2 2 2 2 3 3" xfId="25481" xr:uid="{DD33CE43-1D26-4D69-BD81-01891E3A9F7A}"/>
    <cellStyle name="Comma 2 2 4 2 2 2 2 3 3 2" xfId="58232" xr:uid="{01485E54-8644-4DED-A176-5E88F2B35B18}"/>
    <cellStyle name="Comma 2 2 4 2 2 2 2 3 4" xfId="42821" xr:uid="{F7895DCD-B560-445A-90C1-14D345A1F107}"/>
    <cellStyle name="Comma 2 2 4 2 2 2 2 3 5" xfId="33185" xr:uid="{F3DAFE9F-071A-400C-8DD6-4C5D9BDE85FE}"/>
    <cellStyle name="Comma 2 2 4 2 2 2 2 4" xfId="11996" xr:uid="{E7CCD10E-CB9C-4E8A-8D8B-5A20B22A8B80}"/>
    <cellStyle name="Comma 2 2 4 2 2 2 2 4 2" xfId="19701" xr:uid="{ED329A49-F061-4073-85B6-6A7E73A90D50}"/>
    <cellStyle name="Comma 2 2 4 2 2 2 2 4 2 2" xfId="52453" xr:uid="{3BDBEFC1-F77C-4FDE-B5D5-458A4F8FEFB3}"/>
    <cellStyle name="Comma 2 2 4 2 2 2 2 4 3" xfId="27408" xr:uid="{C705B8AA-46AE-4E9D-875A-15C083A2A3FE}"/>
    <cellStyle name="Comma 2 2 4 2 2 2 2 4 3 2" xfId="60159" xr:uid="{A39B374B-D884-4D16-8D07-91BD8C4931AC}"/>
    <cellStyle name="Comma 2 2 4 2 2 2 2 4 4" xfId="44748" xr:uid="{922512FE-6616-45FF-A485-644B4176F221}"/>
    <cellStyle name="Comma 2 2 4 2 2 2 2 4 5" xfId="35112" xr:uid="{29B5AB16-553C-4E82-9959-961E4355B8B4}"/>
    <cellStyle name="Comma 2 2 4 2 2 2 2 5" xfId="6213" xr:uid="{8F275428-7A75-4A5E-8E9D-B20CD2C55012}"/>
    <cellStyle name="Comma 2 2 4 2 2 2 2 5 2" xfId="38965" xr:uid="{209FD614-6E69-452A-8785-6EA58CF35F38}"/>
    <cellStyle name="Comma 2 2 4 2 2 2 2 6" xfId="13925" xr:uid="{6D59BDD7-AB4C-4375-9B71-8D4CF3E40AE1}"/>
    <cellStyle name="Comma 2 2 4 2 2 2 2 6 2" xfId="46677" xr:uid="{C00F7234-301C-46CD-803C-9F72E1AD1FFE}"/>
    <cellStyle name="Comma 2 2 4 2 2 2 2 7" xfId="21632" xr:uid="{E347B2AF-8F4D-44B1-BC3A-0927319DB752}"/>
    <cellStyle name="Comma 2 2 4 2 2 2 2 7 2" xfId="54383" xr:uid="{639AB6DE-8913-4293-AD7B-A1929A876835}"/>
    <cellStyle name="Comma 2 2 4 2 2 2 2 8" xfId="37038" xr:uid="{474F89CD-0E78-473A-8D9B-3D8A5C0E062F}"/>
    <cellStyle name="Comma 2 2 4 2 2 2 2 9" xfId="29336" xr:uid="{906DF944-10A9-43C9-8088-8253828AF527}"/>
    <cellStyle name="Comma 2 2 4 2 2 2 3" xfId="3661" xr:uid="{F75B9652-A96A-4585-8CE3-53D79196E215}"/>
    <cellStyle name="Comma 2 2 4 2 2 2 3 2" xfId="7529" xr:uid="{2F24900F-2AAC-41A9-AB29-FD23A33A77C2}"/>
    <cellStyle name="Comma 2 2 4 2 2 2 3 2 2" xfId="15234" xr:uid="{2810183A-9D5C-494F-9EEA-CA5169A46176}"/>
    <cellStyle name="Comma 2 2 4 2 2 2 3 2 2 2" xfId="47986" xr:uid="{DEC56FC2-B01F-4755-BC4A-6017B71C1F42}"/>
    <cellStyle name="Comma 2 2 4 2 2 2 3 2 3" xfId="22941" xr:uid="{0D4E677D-9CE5-4DFD-83F8-BEA929AC3293}"/>
    <cellStyle name="Comma 2 2 4 2 2 2 3 2 3 2" xfId="55692" xr:uid="{DEEE931F-2204-4497-B25C-1E53147FA55C}"/>
    <cellStyle name="Comma 2 2 4 2 2 2 3 2 4" xfId="40281" xr:uid="{0C8C90A9-19C6-4942-9D02-99E2791A9B94}"/>
    <cellStyle name="Comma 2 2 4 2 2 2 3 2 5" xfId="30645" xr:uid="{06F4C0B0-A8B2-458E-A3CE-D0AFB6C1DA14}"/>
    <cellStyle name="Comma 2 2 4 2 2 2 3 3" xfId="9454" xr:uid="{E4C1B22C-B8DA-4F00-A693-D0BA8C9EF293}"/>
    <cellStyle name="Comma 2 2 4 2 2 2 3 3 2" xfId="17159" xr:uid="{1DBE3F8C-520C-411E-BDEA-36B5664C9B51}"/>
    <cellStyle name="Comma 2 2 4 2 2 2 3 3 2 2" xfId="49911" xr:uid="{8DA37D91-4B8F-4CC6-86BF-9D2441060EB2}"/>
    <cellStyle name="Comma 2 2 4 2 2 2 3 3 3" xfId="24866" xr:uid="{DD2E8AF2-A3CF-45C6-B942-27B2662B9618}"/>
    <cellStyle name="Comma 2 2 4 2 2 2 3 3 3 2" xfId="57617" xr:uid="{B95E5EF5-10BB-44BB-A3D4-CF2959DEB820}"/>
    <cellStyle name="Comma 2 2 4 2 2 2 3 3 4" xfId="42206" xr:uid="{55D1C7BD-ABEF-40E3-A46D-A2DA0B843A31}"/>
    <cellStyle name="Comma 2 2 4 2 2 2 3 3 5" xfId="32570" xr:uid="{01D36A06-1B73-41E1-8FF4-3DDA643017F2}"/>
    <cellStyle name="Comma 2 2 4 2 2 2 3 4" xfId="11381" xr:uid="{7C31627A-6487-4A20-AC7C-B05C35FE8211}"/>
    <cellStyle name="Comma 2 2 4 2 2 2 3 4 2" xfId="19086" xr:uid="{57638E98-8AF9-4BA4-8205-A013A85A1CD4}"/>
    <cellStyle name="Comma 2 2 4 2 2 2 3 4 2 2" xfId="51838" xr:uid="{9DE476CD-BA32-4B13-A57E-4DF2CDC1B096}"/>
    <cellStyle name="Comma 2 2 4 2 2 2 3 4 3" xfId="26793" xr:uid="{DD711ED1-3013-4157-A413-7694B32018D5}"/>
    <cellStyle name="Comma 2 2 4 2 2 2 3 4 3 2" xfId="59544" xr:uid="{3C4FF670-D0B0-4D1C-A09C-10A7510618B4}"/>
    <cellStyle name="Comma 2 2 4 2 2 2 3 4 4" xfId="44133" xr:uid="{EA4937CD-649E-4890-A566-39202ACFA2BC}"/>
    <cellStyle name="Comma 2 2 4 2 2 2 3 4 5" xfId="34497" xr:uid="{E8EC9387-1A91-4EC8-8FA0-9896ECE189D2}"/>
    <cellStyle name="Comma 2 2 4 2 2 2 3 5" xfId="5598" xr:uid="{3B83721D-7A1C-4179-9410-ED1619E67356}"/>
    <cellStyle name="Comma 2 2 4 2 2 2 3 5 2" xfId="38350" xr:uid="{932086FA-1756-4DA2-84BA-C084DE8A423F}"/>
    <cellStyle name="Comma 2 2 4 2 2 2 3 6" xfId="13310" xr:uid="{4CD46217-0AF0-435E-92A9-A9E5B11453E0}"/>
    <cellStyle name="Comma 2 2 4 2 2 2 3 6 2" xfId="46062" xr:uid="{866D939A-F24C-4CC9-B581-B032373087C9}"/>
    <cellStyle name="Comma 2 2 4 2 2 2 3 7" xfId="21017" xr:uid="{537F23FF-ED19-44B2-B21B-5C94D9E6962B}"/>
    <cellStyle name="Comma 2 2 4 2 2 2 3 7 2" xfId="53768" xr:uid="{5AFC723B-BCB4-4E2E-9994-B6984B91915F}"/>
    <cellStyle name="Comma 2 2 4 2 2 2 3 8" xfId="36423" xr:uid="{61E640F3-73DA-4DC3-87A8-F6300907826B}"/>
    <cellStyle name="Comma 2 2 4 2 2 2 3 9" xfId="28721" xr:uid="{9F490E42-DFD6-45FC-9CDD-DED7D14BC780}"/>
    <cellStyle name="Comma 2 2 4 2 2 2 4" xfId="6691" xr:uid="{D9CA958E-CE31-4D76-8CE4-6D06E2A09330}"/>
    <cellStyle name="Comma 2 2 4 2 2 2 4 2" xfId="14399" xr:uid="{C02F44A1-9AC1-4C7C-B7C9-301C8CFE9E7D}"/>
    <cellStyle name="Comma 2 2 4 2 2 2 4 2 2" xfId="47151" xr:uid="{28AF82FB-96AB-4BB2-A335-F3F91494CCD0}"/>
    <cellStyle name="Comma 2 2 4 2 2 2 4 3" xfId="22106" xr:uid="{D4A1913F-A392-4B58-9109-B6876451B740}"/>
    <cellStyle name="Comma 2 2 4 2 2 2 4 3 2" xfId="54857" xr:uid="{99980EE5-C375-46F3-AFE3-774696B6C580}"/>
    <cellStyle name="Comma 2 2 4 2 2 2 4 4" xfId="39443" xr:uid="{6E8828DA-1D69-4069-AA47-9116877619B3}"/>
    <cellStyle name="Comma 2 2 4 2 2 2 4 5" xfId="29810" xr:uid="{FEA09549-9636-462C-AB90-55FEBB822AF1}"/>
    <cellStyle name="Comma 2 2 4 2 2 2 5" xfId="8618" xr:uid="{4AF62CC1-E3DB-4D1E-8217-24B9E9DE95E9}"/>
    <cellStyle name="Comma 2 2 4 2 2 2 5 2" xfId="16323" xr:uid="{F95D202C-FC55-4E2B-9CC4-AA8E58E4F07C}"/>
    <cellStyle name="Comma 2 2 4 2 2 2 5 2 2" xfId="49075" xr:uid="{9DC4248F-2886-4801-BDBA-826AD4D1CF74}"/>
    <cellStyle name="Comma 2 2 4 2 2 2 5 3" xfId="24030" xr:uid="{F6585423-4695-44B2-899B-721D5BC4689B}"/>
    <cellStyle name="Comma 2 2 4 2 2 2 5 3 2" xfId="56781" xr:uid="{A8D6273B-1044-4394-AEFF-12E03BA78699}"/>
    <cellStyle name="Comma 2 2 4 2 2 2 5 4" xfId="41370" xr:uid="{3FB79B71-1E35-4979-84F7-12460E1D941A}"/>
    <cellStyle name="Comma 2 2 4 2 2 2 5 5" xfId="31734" xr:uid="{FF99668F-E344-4F31-959A-B58588F3EACB}"/>
    <cellStyle name="Comma 2 2 4 2 2 2 6" xfId="10544" xr:uid="{C8F82403-76B6-4B4E-8E13-A423A0070939}"/>
    <cellStyle name="Comma 2 2 4 2 2 2 6 2" xfId="18249" xr:uid="{02C92F32-5B18-414A-9F3F-B46D4E1D1075}"/>
    <cellStyle name="Comma 2 2 4 2 2 2 6 2 2" xfId="51001" xr:uid="{3AD9E0E7-BF82-4EDD-A436-E5E17986F021}"/>
    <cellStyle name="Comma 2 2 4 2 2 2 6 3" xfId="25956" xr:uid="{0BABCDD3-DD7D-4C9C-AFF6-57737B810029}"/>
    <cellStyle name="Comma 2 2 4 2 2 2 6 3 2" xfId="58707" xr:uid="{B0C41BC3-5072-4E1C-AFBC-266551EF73E1}"/>
    <cellStyle name="Comma 2 2 4 2 2 2 6 4" xfId="43296" xr:uid="{C25B05A3-F5F3-4EE5-A0D5-103299356C84}"/>
    <cellStyle name="Comma 2 2 4 2 2 2 6 5" xfId="33660" xr:uid="{4039B3AD-A5EF-4EF4-AA96-39F5CCE88B4D}"/>
    <cellStyle name="Comma 2 2 4 2 2 2 7" xfId="4762" xr:uid="{DAE0EDB5-B8A5-4DA1-899F-7A99285E1E6C}"/>
    <cellStyle name="Comma 2 2 4 2 2 2 7 2" xfId="37514" xr:uid="{5324B700-DDE6-425F-99F1-D20C3D051EE3}"/>
    <cellStyle name="Comma 2 2 4 2 2 2 8" xfId="12474" xr:uid="{D18FCAC2-B148-4247-AAEA-976D64459D73}"/>
    <cellStyle name="Comma 2 2 4 2 2 2 8 2" xfId="45226" xr:uid="{6A248C6B-D80D-4CFB-9C00-ECB803C6F456}"/>
    <cellStyle name="Comma 2 2 4 2 2 2 9" xfId="20182" xr:uid="{669186DD-A876-4FB7-99F3-E74D2E0E835C}"/>
    <cellStyle name="Comma 2 2 4 2 2 2 9 2" xfId="52933" xr:uid="{2A697B72-0F3F-4952-A733-A1E8258E70CA}"/>
    <cellStyle name="Comma 2 2 4 2 2 3" xfId="3028" xr:uid="{08C203D5-FD46-4E91-9A16-D0FA593E11DF}"/>
    <cellStyle name="Comma 2 2 4 2 2 3 10" xfId="28137" xr:uid="{255F9570-5941-4A97-A401-B535A7F45CBC}"/>
    <cellStyle name="Comma 2 2 4 2 2 3 11" xfId="61025" xr:uid="{DD54CB6F-E83B-436C-A8F8-11E4A78924C5}"/>
    <cellStyle name="Comma 2 2 4 2 2 3 2" xfId="4010" xr:uid="{3C016D1B-2D46-4931-A2B9-5F4D5D890F57}"/>
    <cellStyle name="Comma 2 2 4 2 2 3 2 2" xfId="7873" xr:uid="{4789A4F9-7478-4D6F-A441-D5800C3BEE67}"/>
    <cellStyle name="Comma 2 2 4 2 2 3 2 2 2" xfId="15578" xr:uid="{2CACBC04-8C26-44AF-8A99-CFF6B125900D}"/>
    <cellStyle name="Comma 2 2 4 2 2 3 2 2 2 2" xfId="48330" xr:uid="{8E411E31-5BC1-4C7D-9366-B9FFB6098971}"/>
    <cellStyle name="Comma 2 2 4 2 2 3 2 2 3" xfId="23285" xr:uid="{A9C07073-E3B6-46F2-8940-9407A0350B55}"/>
    <cellStyle name="Comma 2 2 4 2 2 3 2 2 3 2" xfId="56036" xr:uid="{9CF81116-E1B6-45EF-B442-ACADE72F005B}"/>
    <cellStyle name="Comma 2 2 4 2 2 3 2 2 4" xfId="40625" xr:uid="{72C78E99-8972-4AB0-A458-0D0BD669C899}"/>
    <cellStyle name="Comma 2 2 4 2 2 3 2 2 5" xfId="30989" xr:uid="{71591B5E-EE5A-41C9-B50A-BD340558A2AA}"/>
    <cellStyle name="Comma 2 2 4 2 2 3 2 3" xfId="9798" xr:uid="{13C98A22-AB57-4513-A934-74D01DDBE14D}"/>
    <cellStyle name="Comma 2 2 4 2 2 3 2 3 2" xfId="17503" xr:uid="{3BFB46F3-BADF-4DD4-983D-D456BCBFC203}"/>
    <cellStyle name="Comma 2 2 4 2 2 3 2 3 2 2" xfId="50255" xr:uid="{C3886758-06E8-4096-BF8B-E802D2E39191}"/>
    <cellStyle name="Comma 2 2 4 2 2 3 2 3 3" xfId="25210" xr:uid="{F0AE4B90-3325-4F4D-8DC7-D7C4D8697513}"/>
    <cellStyle name="Comma 2 2 4 2 2 3 2 3 3 2" xfId="57961" xr:uid="{1811617D-2FB7-47B8-A7A9-53F7C7978B58}"/>
    <cellStyle name="Comma 2 2 4 2 2 3 2 3 4" xfId="42550" xr:uid="{0BE2514B-E8FD-4E2B-9B44-1F24F419B7A3}"/>
    <cellStyle name="Comma 2 2 4 2 2 3 2 3 5" xfId="32914" xr:uid="{F03C2011-279E-46ED-89FA-053961B35324}"/>
    <cellStyle name="Comma 2 2 4 2 2 3 2 4" xfId="11725" xr:uid="{5B1EFA1E-341A-49C9-9F26-F259294FA4B6}"/>
    <cellStyle name="Comma 2 2 4 2 2 3 2 4 2" xfId="19430" xr:uid="{120C4031-E040-4226-898F-5740F3680A10}"/>
    <cellStyle name="Comma 2 2 4 2 2 3 2 4 2 2" xfId="52182" xr:uid="{65BEA92A-D3A8-4EB0-AD2F-68CBC0E2E807}"/>
    <cellStyle name="Comma 2 2 4 2 2 3 2 4 3" xfId="27137" xr:uid="{E75D5A35-FBE1-4CC6-AFDE-0C2A54D09374}"/>
    <cellStyle name="Comma 2 2 4 2 2 3 2 4 3 2" xfId="59888" xr:uid="{34E61D92-802D-4EB3-9968-BF20D85C66A4}"/>
    <cellStyle name="Comma 2 2 4 2 2 3 2 4 4" xfId="44477" xr:uid="{07AF49B6-1E49-4FC8-B444-265F6DFD09B9}"/>
    <cellStyle name="Comma 2 2 4 2 2 3 2 4 5" xfId="34841" xr:uid="{B7902582-997A-48D4-AEA3-3AF00FC96919}"/>
    <cellStyle name="Comma 2 2 4 2 2 3 2 5" xfId="5942" xr:uid="{53BD85D5-8069-46BE-A734-F235029E2095}"/>
    <cellStyle name="Comma 2 2 4 2 2 3 2 5 2" xfId="38694" xr:uid="{0DBD7ED3-3424-498D-B933-C203D2B9602D}"/>
    <cellStyle name="Comma 2 2 4 2 2 3 2 6" xfId="13654" xr:uid="{DE56A704-2080-44EA-B034-66ECAAEE7DA4}"/>
    <cellStyle name="Comma 2 2 4 2 2 3 2 6 2" xfId="46406" xr:uid="{2F9063D5-DF0F-498C-AC91-7C2BA17DB169}"/>
    <cellStyle name="Comma 2 2 4 2 2 3 2 7" xfId="21361" xr:uid="{820A20A6-6EE7-4386-A673-CAB49BBA0C1A}"/>
    <cellStyle name="Comma 2 2 4 2 2 3 2 7 2" xfId="54112" xr:uid="{D18ACF8C-C6A3-4A5E-9D87-FC04BF1B1578}"/>
    <cellStyle name="Comma 2 2 4 2 2 3 2 8" xfId="36767" xr:uid="{7049FDF8-7627-4532-B96E-4744C7776E35}"/>
    <cellStyle name="Comma 2 2 4 2 2 3 2 9" xfId="29065" xr:uid="{B11C2056-8196-4561-9942-20D8A7363299}"/>
    <cellStyle name="Comma 2 2 4 2 2 3 3" xfId="6942" xr:uid="{82C7260C-4E6A-4D22-B982-83C738389877}"/>
    <cellStyle name="Comma 2 2 4 2 2 3 3 2" xfId="14650" xr:uid="{CFB9D449-6085-4F35-834C-1C89F62FEC4D}"/>
    <cellStyle name="Comma 2 2 4 2 2 3 3 2 2" xfId="47402" xr:uid="{1D42677B-47A7-4F29-B199-43574C47046D}"/>
    <cellStyle name="Comma 2 2 4 2 2 3 3 3" xfId="22357" xr:uid="{A948C051-4D94-4566-8420-A681665EB0CC}"/>
    <cellStyle name="Comma 2 2 4 2 2 3 3 3 2" xfId="55108" xr:uid="{3EA5B8B9-0170-4207-86AC-F2863D0C9BF0}"/>
    <cellStyle name="Comma 2 2 4 2 2 3 3 4" xfId="39694" xr:uid="{31EDE5AE-ED87-4689-A536-5EEB47F80285}"/>
    <cellStyle name="Comma 2 2 4 2 2 3 3 5" xfId="30061" xr:uid="{DAFA1A1A-AEFC-49AD-905A-C1866BA8B28F}"/>
    <cellStyle name="Comma 2 2 4 2 2 3 4" xfId="8869" xr:uid="{9E76C7C1-05A8-4BD4-BB03-3E9A4049FE34}"/>
    <cellStyle name="Comma 2 2 4 2 2 3 4 2" xfId="16574" xr:uid="{1F2182C1-6C29-4E17-8C34-57AF384FAE5D}"/>
    <cellStyle name="Comma 2 2 4 2 2 3 4 2 2" xfId="49326" xr:uid="{25546875-BFC1-4A40-9F66-F411FC9E5705}"/>
    <cellStyle name="Comma 2 2 4 2 2 3 4 3" xfId="24281" xr:uid="{7B536BE9-BFD5-4382-A70A-A679E0354FC1}"/>
    <cellStyle name="Comma 2 2 4 2 2 3 4 3 2" xfId="57032" xr:uid="{03CEFF18-EC14-4263-8C43-986699EF36D2}"/>
    <cellStyle name="Comma 2 2 4 2 2 3 4 4" xfId="41621" xr:uid="{B4F4BDBB-D866-47E1-B145-1D7C0C4AC0CB}"/>
    <cellStyle name="Comma 2 2 4 2 2 3 4 5" xfId="31985" xr:uid="{11EC3316-47D2-40AE-8DEA-821CA71F1680}"/>
    <cellStyle name="Comma 2 2 4 2 2 3 5" xfId="10795" xr:uid="{A87627E1-2DB8-4962-BEB1-C5BC36EDE19E}"/>
    <cellStyle name="Comma 2 2 4 2 2 3 5 2" xfId="18500" xr:uid="{F3CEACCB-5BDB-4099-80F2-81B2FB3709C7}"/>
    <cellStyle name="Comma 2 2 4 2 2 3 5 2 2" xfId="51252" xr:uid="{2CFF1167-76F9-43C8-97F8-3E4E094385BD}"/>
    <cellStyle name="Comma 2 2 4 2 2 3 5 3" xfId="26207" xr:uid="{62F22DA3-F287-4EF4-A9C4-35EAD1DCD1D0}"/>
    <cellStyle name="Comma 2 2 4 2 2 3 5 3 2" xfId="58958" xr:uid="{5752F383-6AB7-4336-BA58-1D52127468A9}"/>
    <cellStyle name="Comma 2 2 4 2 2 3 5 4" xfId="43547" xr:uid="{9B0ABFFC-598E-4176-9BE2-DC166F275C77}"/>
    <cellStyle name="Comma 2 2 4 2 2 3 5 5" xfId="33911" xr:uid="{98CC4B10-2A5E-4EF8-97F0-177F5B9DF796}"/>
    <cellStyle name="Comma 2 2 4 2 2 3 6" xfId="5013" xr:uid="{B208DD01-4E80-4CD7-8EAD-AC01B2C8C1ED}"/>
    <cellStyle name="Comma 2 2 4 2 2 3 6 2" xfId="37765" xr:uid="{AF9E7227-0F0F-40F0-AAA1-83C3D0236825}"/>
    <cellStyle name="Comma 2 2 4 2 2 3 7" xfId="12725" xr:uid="{68D52DB7-F3A0-4FE9-B60B-687644F34C9A}"/>
    <cellStyle name="Comma 2 2 4 2 2 3 7 2" xfId="45477" xr:uid="{67A973D9-EAAC-44CF-A756-02B2F0B7D626}"/>
    <cellStyle name="Comma 2 2 4 2 2 3 8" xfId="20433" xr:uid="{AC5E5AB0-4027-40D9-AC52-0EA736062C01}"/>
    <cellStyle name="Comma 2 2 4 2 2 3 8 2" xfId="53184" xr:uid="{93CF00EF-CBAD-45EB-91A3-661610E9E5AD}"/>
    <cellStyle name="Comma 2 2 4 2 2 3 9" xfId="35839" xr:uid="{2F329659-972A-4A46-AF03-C9A27DC4314B}"/>
    <cellStyle name="Comma 2 2 4 2 2 4" xfId="3435" xr:uid="{79E01682-0E61-44BC-A906-A5A98740120C}"/>
    <cellStyle name="Comma 2 2 4 2 2 4 10" xfId="28495" xr:uid="{DCD9F3B6-FB04-41FE-BFEF-573A1BD71C80}"/>
    <cellStyle name="Comma 2 2 4 2 2 4 2" xfId="4504" xr:uid="{CED6CF2E-54EA-4BE5-88DF-E0DA2B20B185}"/>
    <cellStyle name="Comma 2 2 4 2 2 4 2 2" xfId="8362" xr:uid="{549CE9CB-3CB3-427B-AAFE-026B8514DF11}"/>
    <cellStyle name="Comma 2 2 4 2 2 4 2 2 2" xfId="16067" xr:uid="{3FD03C25-C033-4CD2-A5DC-C39D3666DD96}"/>
    <cellStyle name="Comma 2 2 4 2 2 4 2 2 2 2" xfId="48819" xr:uid="{33635FB4-07CB-4E65-920F-BBBE51F0C8DF}"/>
    <cellStyle name="Comma 2 2 4 2 2 4 2 2 3" xfId="23774" xr:uid="{E5A39E24-E537-4DD6-9178-7C1DE23CBD77}"/>
    <cellStyle name="Comma 2 2 4 2 2 4 2 2 3 2" xfId="56525" xr:uid="{5CCFA36A-7454-4D7F-910E-E667009460C4}"/>
    <cellStyle name="Comma 2 2 4 2 2 4 2 2 4" xfId="41114" xr:uid="{4F92105D-8847-43F2-AF12-E2FEC0DB7B95}"/>
    <cellStyle name="Comma 2 2 4 2 2 4 2 2 5" xfId="31478" xr:uid="{3F0247D5-A289-49D3-8143-0485F25C3548}"/>
    <cellStyle name="Comma 2 2 4 2 2 4 2 3" xfId="10287" xr:uid="{376C733D-8856-479B-B067-7F442B295643}"/>
    <cellStyle name="Comma 2 2 4 2 2 4 2 3 2" xfId="17992" xr:uid="{83E702A9-D847-4913-A04D-28AF54C06FF3}"/>
    <cellStyle name="Comma 2 2 4 2 2 4 2 3 2 2" xfId="50744" xr:uid="{3854E066-C66B-48D8-BBE7-F1A5A5C43A65}"/>
    <cellStyle name="Comma 2 2 4 2 2 4 2 3 3" xfId="25699" xr:uid="{2799BAC9-BE02-4876-B257-B638469C2DF4}"/>
    <cellStyle name="Comma 2 2 4 2 2 4 2 3 3 2" xfId="58450" xr:uid="{C0380094-9E38-49C3-8ABA-6E66D18A8B65}"/>
    <cellStyle name="Comma 2 2 4 2 2 4 2 3 4" xfId="43039" xr:uid="{FF889746-8040-4ED8-B5DE-4D61726DB7CC}"/>
    <cellStyle name="Comma 2 2 4 2 2 4 2 3 5" xfId="33403" xr:uid="{A249558A-7F94-48F6-809E-E4F7D48F986D}"/>
    <cellStyle name="Comma 2 2 4 2 2 4 2 4" xfId="12214" xr:uid="{3C4A0170-56B5-4B12-BE33-BAFC674CE606}"/>
    <cellStyle name="Comma 2 2 4 2 2 4 2 4 2" xfId="19919" xr:uid="{82EDB291-3587-4E09-9337-C30BEA3EA14F}"/>
    <cellStyle name="Comma 2 2 4 2 2 4 2 4 2 2" xfId="52671" xr:uid="{4D694797-F6D9-491C-940B-123205A4FE36}"/>
    <cellStyle name="Comma 2 2 4 2 2 4 2 4 3" xfId="27626" xr:uid="{335AFAED-419D-4290-B4E1-BE1631C367EA}"/>
    <cellStyle name="Comma 2 2 4 2 2 4 2 4 3 2" xfId="60377" xr:uid="{2C56BBE1-C7E6-406D-A120-680646EAB2CD}"/>
    <cellStyle name="Comma 2 2 4 2 2 4 2 4 4" xfId="44966" xr:uid="{BA4F2744-FB91-4E0D-9643-1A56E0A6B14A}"/>
    <cellStyle name="Comma 2 2 4 2 2 4 2 4 5" xfId="35330" xr:uid="{4420B555-72FE-44E6-B8EA-F50ACA1C2375}"/>
    <cellStyle name="Comma 2 2 4 2 2 4 2 5" xfId="6431" xr:uid="{F043DE8A-EAD9-4CDB-9804-7D92F90491E6}"/>
    <cellStyle name="Comma 2 2 4 2 2 4 2 5 2" xfId="39183" xr:uid="{13B7AF7B-7BD6-4211-AE00-14E99B695D26}"/>
    <cellStyle name="Comma 2 2 4 2 2 4 2 6" xfId="14143" xr:uid="{652EBBC6-FC77-4A08-942E-B3C453162CDA}"/>
    <cellStyle name="Comma 2 2 4 2 2 4 2 6 2" xfId="46895" xr:uid="{FC7C03A0-7671-40AE-BE0A-B10B8619D8A2}"/>
    <cellStyle name="Comma 2 2 4 2 2 4 2 7" xfId="21850" xr:uid="{A14FCB63-CF08-4646-80F0-EEC0BCC41378}"/>
    <cellStyle name="Comma 2 2 4 2 2 4 2 7 2" xfId="54601" xr:uid="{F5CEDD03-6A82-4B08-B7B3-D109282A3740}"/>
    <cellStyle name="Comma 2 2 4 2 2 4 2 8" xfId="37256" xr:uid="{B1F50A86-4732-4AA7-8F5A-888FB25D358B}"/>
    <cellStyle name="Comma 2 2 4 2 2 4 2 9" xfId="29554" xr:uid="{DE630D42-1B9B-4F9F-8D91-C0582CE47225}"/>
    <cellStyle name="Comma 2 2 4 2 2 4 3" xfId="7303" xr:uid="{FAB87DA7-7C20-42FD-AD78-360DA07D8CE0}"/>
    <cellStyle name="Comma 2 2 4 2 2 4 3 2" xfId="15008" xr:uid="{00209518-46A6-4D06-B16C-C87137A26EB8}"/>
    <cellStyle name="Comma 2 2 4 2 2 4 3 2 2" xfId="47760" xr:uid="{019AFE53-8C57-4260-BC57-530B4E8BBD2C}"/>
    <cellStyle name="Comma 2 2 4 2 2 4 3 3" xfId="22715" xr:uid="{E668BB0F-257B-4623-BBE7-8E7EB575EE41}"/>
    <cellStyle name="Comma 2 2 4 2 2 4 3 3 2" xfId="55466" xr:uid="{70A8489D-A4AF-4AB5-BB5E-B5C2E836BFA7}"/>
    <cellStyle name="Comma 2 2 4 2 2 4 3 4" xfId="40055" xr:uid="{8D43AA22-DE91-4EB0-B596-6ABD8F1E26B8}"/>
    <cellStyle name="Comma 2 2 4 2 2 4 3 5" xfId="30419" xr:uid="{EB7993B0-F815-4F12-89EF-672E77014FA1}"/>
    <cellStyle name="Comma 2 2 4 2 2 4 4" xfId="9228" xr:uid="{FD18005F-69BC-403D-9B78-E85EA0AF5630}"/>
    <cellStyle name="Comma 2 2 4 2 2 4 4 2" xfId="16933" xr:uid="{636EBFC7-8C75-4941-948F-14113AE0B15C}"/>
    <cellStyle name="Comma 2 2 4 2 2 4 4 2 2" xfId="49685" xr:uid="{DA792616-278B-4EC8-8957-4DD6F89187A2}"/>
    <cellStyle name="Comma 2 2 4 2 2 4 4 3" xfId="24640" xr:uid="{FEDDF1BC-D480-4AA8-BB55-6FA2FC323F53}"/>
    <cellStyle name="Comma 2 2 4 2 2 4 4 3 2" xfId="57391" xr:uid="{4DF48E5D-6A80-485A-9414-643CE06C4A88}"/>
    <cellStyle name="Comma 2 2 4 2 2 4 4 4" xfId="41980" xr:uid="{FAF62C31-D074-4352-A103-C47CB32C811C}"/>
    <cellStyle name="Comma 2 2 4 2 2 4 4 5" xfId="32344" xr:uid="{F15E0530-841E-4C80-B11C-04C8E7F86FB1}"/>
    <cellStyle name="Comma 2 2 4 2 2 4 5" xfId="11155" xr:uid="{100F1928-2C62-455C-BA63-44303CAFAB30}"/>
    <cellStyle name="Comma 2 2 4 2 2 4 5 2" xfId="18860" xr:uid="{418CF2E7-7857-4C57-9313-9880C6235C5C}"/>
    <cellStyle name="Comma 2 2 4 2 2 4 5 2 2" xfId="51612" xr:uid="{5EE61913-D826-4AB3-AF33-E630B5D3E5DF}"/>
    <cellStyle name="Comma 2 2 4 2 2 4 5 3" xfId="26567" xr:uid="{A282EB91-3B02-4A9A-98B8-32E870C668DE}"/>
    <cellStyle name="Comma 2 2 4 2 2 4 5 3 2" xfId="59318" xr:uid="{3E4FA9BE-731B-4666-BEBD-555705762498}"/>
    <cellStyle name="Comma 2 2 4 2 2 4 5 4" xfId="43907" xr:uid="{B99C1AAD-6BDF-4D37-93A7-AF887C3B3D8A}"/>
    <cellStyle name="Comma 2 2 4 2 2 4 5 5" xfId="34271" xr:uid="{A2DB637E-A206-486A-8823-05BD00D36C51}"/>
    <cellStyle name="Comma 2 2 4 2 2 4 6" xfId="5372" xr:uid="{EDFB89DD-1CBC-4EFE-A60D-427163578C59}"/>
    <cellStyle name="Comma 2 2 4 2 2 4 6 2" xfId="38124" xr:uid="{18EA5161-CF7B-4D5C-8403-32FA7A313B9B}"/>
    <cellStyle name="Comma 2 2 4 2 2 4 7" xfId="13084" xr:uid="{CF720981-AFDA-46E7-A15F-D7A04B4DBD83}"/>
    <cellStyle name="Comma 2 2 4 2 2 4 7 2" xfId="45836" xr:uid="{BAB16E06-1DEC-489E-AA3D-F2D3B8A19AFD}"/>
    <cellStyle name="Comma 2 2 4 2 2 4 8" xfId="20791" xr:uid="{2DD63E40-7311-40EA-BF35-96B959509FFC}"/>
    <cellStyle name="Comma 2 2 4 2 2 4 8 2" xfId="53542" xr:uid="{D558A1C0-18E6-4364-85CE-D67C9F009953}"/>
    <cellStyle name="Comma 2 2 4 2 2 4 9" xfId="36197" xr:uid="{30E773CD-57F0-475C-8051-56E237641484}"/>
    <cellStyle name="Comma 2 2 4 2 2 5" xfId="3831" xr:uid="{D1FABFA1-6815-4985-8B6A-E82DBEBBEC35}"/>
    <cellStyle name="Comma 2 2 4 2 2 5 2" xfId="7699" xr:uid="{94E4E4FC-C5B0-4543-8CA7-497B4B3F7358}"/>
    <cellStyle name="Comma 2 2 4 2 2 5 2 2" xfId="15404" xr:uid="{C37DCCE5-DF7E-415F-859B-4C0A7988A361}"/>
    <cellStyle name="Comma 2 2 4 2 2 5 2 2 2" xfId="48156" xr:uid="{E2AD9257-0AAA-4704-917D-CE9C162B546F}"/>
    <cellStyle name="Comma 2 2 4 2 2 5 2 3" xfId="23111" xr:uid="{32292A00-BBD8-4996-A662-CCB00739192F}"/>
    <cellStyle name="Comma 2 2 4 2 2 5 2 3 2" xfId="55862" xr:uid="{438BA516-1FF1-42C6-B216-D448194D81C1}"/>
    <cellStyle name="Comma 2 2 4 2 2 5 2 4" xfId="40451" xr:uid="{DCAABC64-FA5E-4BE8-BD1E-4D1DC48B0D7C}"/>
    <cellStyle name="Comma 2 2 4 2 2 5 2 5" xfId="30815" xr:uid="{D83BA2C9-8D22-448C-A97E-4C40605F1DF9}"/>
    <cellStyle name="Comma 2 2 4 2 2 5 3" xfId="9624" xr:uid="{E6AC36EB-A662-49AF-B330-838DDA7E88E4}"/>
    <cellStyle name="Comma 2 2 4 2 2 5 3 2" xfId="17329" xr:uid="{49CCF822-3C19-420A-80D6-F5551754C307}"/>
    <cellStyle name="Comma 2 2 4 2 2 5 3 2 2" xfId="50081" xr:uid="{7ECE1B09-8C0D-4E44-A6C0-E7B6A8B58A32}"/>
    <cellStyle name="Comma 2 2 4 2 2 5 3 3" xfId="25036" xr:uid="{A0186692-0167-4B13-8980-E0395B974D2A}"/>
    <cellStyle name="Comma 2 2 4 2 2 5 3 3 2" xfId="57787" xr:uid="{08D00A77-70CD-4496-8629-D860138F28A2}"/>
    <cellStyle name="Comma 2 2 4 2 2 5 3 4" xfId="42376" xr:uid="{ED7A3B47-40AE-40EC-BCF5-915BD155F2EC}"/>
    <cellStyle name="Comma 2 2 4 2 2 5 3 5" xfId="32740" xr:uid="{878C9C8A-3BBD-46BC-9DBF-2B4D9A24188E}"/>
    <cellStyle name="Comma 2 2 4 2 2 5 4" xfId="11551" xr:uid="{F711B385-10A1-4108-A851-2779C0EC7532}"/>
    <cellStyle name="Comma 2 2 4 2 2 5 4 2" xfId="19256" xr:uid="{BC9AC2A8-346F-4F16-9ACA-9F47225D3C81}"/>
    <cellStyle name="Comma 2 2 4 2 2 5 4 2 2" xfId="52008" xr:uid="{24C98841-147E-4BAE-A0B7-4CE2E9020B14}"/>
    <cellStyle name="Comma 2 2 4 2 2 5 4 3" xfId="26963" xr:uid="{A73DAAA1-5D00-495A-AD68-876B78167392}"/>
    <cellStyle name="Comma 2 2 4 2 2 5 4 3 2" xfId="59714" xr:uid="{1E5B214E-2C1F-4065-A347-E9B0504E946C}"/>
    <cellStyle name="Comma 2 2 4 2 2 5 4 4" xfId="44303" xr:uid="{F50F912F-3B04-49BD-9959-E8E7F28EFEE2}"/>
    <cellStyle name="Comma 2 2 4 2 2 5 4 5" xfId="34667" xr:uid="{366F6AD6-5208-4F8A-865A-E39B7F0C8993}"/>
    <cellStyle name="Comma 2 2 4 2 2 5 5" xfId="5768" xr:uid="{443E536D-3C5E-4ADB-A6AA-0EC7213201D8}"/>
    <cellStyle name="Comma 2 2 4 2 2 5 5 2" xfId="38520" xr:uid="{6EE51A7F-FAE2-44D9-80E5-60879312B515}"/>
    <cellStyle name="Comma 2 2 4 2 2 5 6" xfId="13480" xr:uid="{AD93F8BF-80E8-4B4B-A89E-E2ABCD5C5315}"/>
    <cellStyle name="Comma 2 2 4 2 2 5 6 2" xfId="46232" xr:uid="{4583B441-8E25-485A-8411-27D6B6E9CB62}"/>
    <cellStyle name="Comma 2 2 4 2 2 5 7" xfId="21187" xr:uid="{7822CF2C-B5A6-44E1-922D-5A1A11D6E27D}"/>
    <cellStyle name="Comma 2 2 4 2 2 5 7 2" xfId="53938" xr:uid="{ADFCD2A3-0406-4DAE-8264-DE6D5BE3AA25}"/>
    <cellStyle name="Comma 2 2 4 2 2 5 8" xfId="36593" xr:uid="{CE004074-3CE9-42B3-9053-B1DDA1408AAB}"/>
    <cellStyle name="Comma 2 2 4 2 2 5 9" xfId="28891" xr:uid="{1F09A6E1-9365-48DF-99BD-CC9470B85915}"/>
    <cellStyle name="Comma 2 2 4 2 2 6" xfId="4478" xr:uid="{3C7E5DEE-AE54-4715-AF59-870FB57C0414}"/>
    <cellStyle name="Comma 2 2 4 2 2 6 2" xfId="8336" xr:uid="{EF2E3E77-5621-4E96-B6CE-D28BB0FC2596}"/>
    <cellStyle name="Comma 2 2 4 2 2 6 2 2" xfId="16041" xr:uid="{D1E26F78-2978-447F-8EF7-FCCF466DD083}"/>
    <cellStyle name="Comma 2 2 4 2 2 6 2 2 2" xfId="48793" xr:uid="{6C20CF13-EC61-4055-A983-4A63975550DC}"/>
    <cellStyle name="Comma 2 2 4 2 2 6 2 3" xfId="23748" xr:uid="{74E91C19-6039-431B-8E0A-08BA88B20DAA}"/>
    <cellStyle name="Comma 2 2 4 2 2 6 2 3 2" xfId="56499" xr:uid="{8A8A3EDC-6B06-4188-92B0-69CE06CEBE0D}"/>
    <cellStyle name="Comma 2 2 4 2 2 6 2 4" xfId="41088" xr:uid="{3BD3C7E4-6463-4716-AF59-E245B5B6B984}"/>
    <cellStyle name="Comma 2 2 4 2 2 6 2 5" xfId="31452" xr:uid="{5FC4EE2C-E4CE-4C4A-AB53-4AA071541959}"/>
    <cellStyle name="Comma 2 2 4 2 2 6 3" xfId="10261" xr:uid="{D30A93E2-3859-4E3B-A523-2EFE5BB6AE91}"/>
    <cellStyle name="Comma 2 2 4 2 2 6 3 2" xfId="17966" xr:uid="{328D89C0-6E2A-4D20-9C5A-CEC046A956DF}"/>
    <cellStyle name="Comma 2 2 4 2 2 6 3 2 2" xfId="50718" xr:uid="{BE000C7A-901B-4EF0-8449-6FED13FB54FF}"/>
    <cellStyle name="Comma 2 2 4 2 2 6 3 3" xfId="25673" xr:uid="{9C655D22-E47E-49AD-8B84-7F6E9E8D8BD9}"/>
    <cellStyle name="Comma 2 2 4 2 2 6 3 3 2" xfId="58424" xr:uid="{4C7B0FBF-84F4-4A40-9932-44E45ECC1A71}"/>
    <cellStyle name="Comma 2 2 4 2 2 6 3 4" xfId="43013" xr:uid="{92530FC6-C5DC-4316-B016-8AF90E5095C9}"/>
    <cellStyle name="Comma 2 2 4 2 2 6 3 5" xfId="33377" xr:uid="{070F6E04-AA37-4057-982E-FC8EBCE4759D}"/>
    <cellStyle name="Comma 2 2 4 2 2 6 4" xfId="12188" xr:uid="{D6B47BFF-A3E5-4AC7-AE70-EEB88330276D}"/>
    <cellStyle name="Comma 2 2 4 2 2 6 4 2" xfId="19893" xr:uid="{F582A9EB-638C-4741-B3AF-20D8804D2C2F}"/>
    <cellStyle name="Comma 2 2 4 2 2 6 4 2 2" xfId="52645" xr:uid="{8A243275-75C3-41BC-AE73-0EAD1E7ABD45}"/>
    <cellStyle name="Comma 2 2 4 2 2 6 4 3" xfId="27600" xr:uid="{4F52E32C-5E6E-4A7D-BF76-23A2232BC157}"/>
    <cellStyle name="Comma 2 2 4 2 2 6 4 3 2" xfId="60351" xr:uid="{8E3F862C-9EFF-41D7-A22C-450E5CE52726}"/>
    <cellStyle name="Comma 2 2 4 2 2 6 4 4" xfId="44940" xr:uid="{78B0A635-368E-44BB-A966-0090040C25DC}"/>
    <cellStyle name="Comma 2 2 4 2 2 6 4 5" xfId="35304" xr:uid="{29A663E6-472D-4F50-9126-3CE0A03B2142}"/>
    <cellStyle name="Comma 2 2 4 2 2 6 5" xfId="6405" xr:uid="{E328D351-2FB7-4637-8012-D503040BAF87}"/>
    <cellStyle name="Comma 2 2 4 2 2 6 5 2" xfId="39157" xr:uid="{44038CB1-901A-46AA-971F-BFB99885E26C}"/>
    <cellStyle name="Comma 2 2 4 2 2 6 6" xfId="14117" xr:uid="{05F76EF9-9ABE-4D10-8BBB-7DF554362A6A}"/>
    <cellStyle name="Comma 2 2 4 2 2 6 6 2" xfId="46869" xr:uid="{6C361585-AD7E-4F91-A632-02CD87ABEF82}"/>
    <cellStyle name="Comma 2 2 4 2 2 6 7" xfId="21824" xr:uid="{96D8A2B5-32D6-40FD-97AD-C0EEF5D90419}"/>
    <cellStyle name="Comma 2 2 4 2 2 6 7 2" xfId="54575" xr:uid="{E0DA2AB2-CE33-44DC-B843-7FFC19FF6879}"/>
    <cellStyle name="Comma 2 2 4 2 2 6 8" xfId="37230" xr:uid="{C7E1CF65-0FA0-4D98-8F72-AD6E84A2E94A}"/>
    <cellStyle name="Comma 2 2 4 2 2 6 9" xfId="29528" xr:uid="{8514A0A8-D1D3-4133-8B92-18AEFB8529AD}"/>
    <cellStyle name="Comma 2 2 4 2 2 7" xfId="6581" xr:uid="{86519952-0488-4003-A339-F509D2962BA4}"/>
    <cellStyle name="Comma 2 2 4 2 2 7 2" xfId="14289" xr:uid="{BDB73FCD-B60D-4B7C-BB50-C9EB411D8B79}"/>
    <cellStyle name="Comma 2 2 4 2 2 7 2 2" xfId="47041" xr:uid="{AAC16967-4E1F-47F5-9D5A-933E4EE47FBC}"/>
    <cellStyle name="Comma 2 2 4 2 2 7 3" xfId="21996" xr:uid="{9F90F538-9106-4AA5-AA68-A7FC5D31477B}"/>
    <cellStyle name="Comma 2 2 4 2 2 7 3 2" xfId="54747" xr:uid="{3071E7A9-F83D-41CF-A7DD-0B018F7F73D6}"/>
    <cellStyle name="Comma 2 2 4 2 2 7 4" xfId="39333" xr:uid="{0C691794-23B1-4970-85C5-E8E00CCE0B72}"/>
    <cellStyle name="Comma 2 2 4 2 2 7 5" xfId="29700" xr:uid="{0BD9BC1D-15D4-4D77-9CF6-ADB52CEEBA82}"/>
    <cellStyle name="Comma 2 2 4 2 2 8" xfId="8508" xr:uid="{CBF1F968-23A1-4C7E-8FB9-C161023FF64A}"/>
    <cellStyle name="Comma 2 2 4 2 2 8 2" xfId="16213" xr:uid="{F931E1B0-B99F-4138-85E8-4F3C9AF53F53}"/>
    <cellStyle name="Comma 2 2 4 2 2 8 2 2" xfId="48965" xr:uid="{82490896-27A9-40E8-BE6B-B71C01659368}"/>
    <cellStyle name="Comma 2 2 4 2 2 8 3" xfId="23920" xr:uid="{6B056252-F24E-4FFC-8EC6-771641906878}"/>
    <cellStyle name="Comma 2 2 4 2 2 8 3 2" xfId="56671" xr:uid="{4AF4762D-4217-42CD-A695-B7A687633F4F}"/>
    <cellStyle name="Comma 2 2 4 2 2 8 4" xfId="41260" xr:uid="{06BEA429-A373-4C13-9484-FCBC3FFDA994}"/>
    <cellStyle name="Comma 2 2 4 2 2 8 5" xfId="31624" xr:uid="{2A88BE27-EEF8-4A41-A98F-C0279E8EB4C5}"/>
    <cellStyle name="Comma 2 2 4 2 2 9" xfId="10434" xr:uid="{4F262265-CD09-4B24-AB82-0406C62BDF1F}"/>
    <cellStyle name="Comma 2 2 4 2 2 9 2" xfId="18139" xr:uid="{ECFDA6E7-80DF-416B-972D-EA1AE8461BAB}"/>
    <cellStyle name="Comma 2 2 4 2 2 9 2 2" xfId="50891" xr:uid="{79FEEFDC-CC76-40D6-8CF0-53BDE9684DFA}"/>
    <cellStyle name="Comma 2 2 4 2 2 9 3" xfId="25846" xr:uid="{F628DFFB-6ED8-4367-953D-F1F384AA9304}"/>
    <cellStyle name="Comma 2 2 4 2 2 9 3 2" xfId="58597" xr:uid="{98E8C080-F686-4AB0-B1C7-F750BE75C7E9}"/>
    <cellStyle name="Comma 2 2 4 2 2 9 4" xfId="43186" xr:uid="{E0EFF806-D4C0-4323-ADC6-4267BD5FDEC9}"/>
    <cellStyle name="Comma 2 2 4 2 2 9 5" xfId="33550" xr:uid="{EB1606F5-1CDB-485C-AC85-543B18DB0B89}"/>
    <cellStyle name="Comma 2 2 4 2 3" xfId="2111" xr:uid="{6F5F7E1A-4BFA-4901-8CA6-87C3ECDD0FD9}"/>
    <cellStyle name="Comma 2 2 4 2 3 10" xfId="27826" xr:uid="{E1543993-971C-4E5A-B0E5-7CF5D03CB207}"/>
    <cellStyle name="Comma 2 2 4 2 3 11" xfId="2699" xr:uid="{3AD85B06-CB95-48B1-9111-20C941D79F2E}"/>
    <cellStyle name="Comma 2 2 4 2 3 12" xfId="61115" xr:uid="{37F84219-455A-4AB8-A559-D65E19398B2D}"/>
    <cellStyle name="Comma 2 2 4 2 3 2" xfId="4084" xr:uid="{76AEE0F4-2F90-4B4E-9D92-6EDD9867855A}"/>
    <cellStyle name="Comma 2 2 4 2 3 2 2" xfId="7947" xr:uid="{9D1D6BFF-5CC8-4AD8-A382-CE8F3797D57B}"/>
    <cellStyle name="Comma 2 2 4 2 3 2 2 2" xfId="15652" xr:uid="{48947E8E-630C-41C9-B08A-8B129006F521}"/>
    <cellStyle name="Comma 2 2 4 2 3 2 2 2 2" xfId="48404" xr:uid="{1F905EB0-CB90-4A84-AE07-137D1A2CFE5B}"/>
    <cellStyle name="Comma 2 2 4 2 3 2 2 3" xfId="23359" xr:uid="{0A97B8CD-7059-4EE9-8355-70B0E8885CED}"/>
    <cellStyle name="Comma 2 2 4 2 3 2 2 3 2" xfId="56110" xr:uid="{2E495E30-D53A-47C5-9CBD-A9CEDC7EB728}"/>
    <cellStyle name="Comma 2 2 4 2 3 2 2 4" xfId="40699" xr:uid="{2FB34511-E673-4BF6-8410-53F54CA0F60A}"/>
    <cellStyle name="Comma 2 2 4 2 3 2 2 5" xfId="31063" xr:uid="{CE5063AB-5FFA-4ACB-929B-ABA44AAABA77}"/>
    <cellStyle name="Comma 2 2 4 2 3 2 3" xfId="9872" xr:uid="{85386917-680D-4998-88BA-A8EF35AC0BDD}"/>
    <cellStyle name="Comma 2 2 4 2 3 2 3 2" xfId="17577" xr:uid="{393B79E1-8543-46A3-8386-E980F009E330}"/>
    <cellStyle name="Comma 2 2 4 2 3 2 3 2 2" xfId="50329" xr:uid="{4B689262-3537-4FA2-933D-B209FDCE4A4D}"/>
    <cellStyle name="Comma 2 2 4 2 3 2 3 3" xfId="25284" xr:uid="{C7696DDC-ADA3-4CB8-9ECC-44953F8C479C}"/>
    <cellStyle name="Comma 2 2 4 2 3 2 3 3 2" xfId="58035" xr:uid="{520E7279-D47D-45C4-9CFB-78FAD977FF95}"/>
    <cellStyle name="Comma 2 2 4 2 3 2 3 4" xfId="42624" xr:uid="{541DA18E-0510-4691-B195-28574DC2736D}"/>
    <cellStyle name="Comma 2 2 4 2 3 2 3 5" xfId="32988" xr:uid="{06654533-BCD4-4C4A-8233-E65EFB859137}"/>
    <cellStyle name="Comma 2 2 4 2 3 2 4" xfId="11799" xr:uid="{2B7EB974-0336-498E-ABDA-EF12989AE4A2}"/>
    <cellStyle name="Comma 2 2 4 2 3 2 4 2" xfId="19504" xr:uid="{F75166F2-042C-49ED-9BBB-BBE5FD29B994}"/>
    <cellStyle name="Comma 2 2 4 2 3 2 4 2 2" xfId="52256" xr:uid="{2EC2DADD-4961-45D8-B0F5-625AD532D96F}"/>
    <cellStyle name="Comma 2 2 4 2 3 2 4 3" xfId="27211" xr:uid="{C8B2C2CA-5486-4FBE-9224-378B70B0D550}"/>
    <cellStyle name="Comma 2 2 4 2 3 2 4 3 2" xfId="59962" xr:uid="{45D04406-7BA5-4284-A65B-C41A55C8AB66}"/>
    <cellStyle name="Comma 2 2 4 2 3 2 4 4" xfId="44551" xr:uid="{03BDD56F-2EFD-4EFC-BFD2-54D75DBB30CF}"/>
    <cellStyle name="Comma 2 2 4 2 3 2 4 5" xfId="34915" xr:uid="{D4B7D991-E2FF-47F2-BAB2-5945BD3BAC04}"/>
    <cellStyle name="Comma 2 2 4 2 3 2 5" xfId="6016" xr:uid="{A06E87EE-5CA4-41E1-B06C-11BFAC0C7B68}"/>
    <cellStyle name="Comma 2 2 4 2 3 2 5 2" xfId="38768" xr:uid="{8E154156-D88A-4A0C-A50C-11FAAA334A9D}"/>
    <cellStyle name="Comma 2 2 4 2 3 2 6" xfId="13728" xr:uid="{70F3AA12-3829-4B97-B6F9-B08C29B7C356}"/>
    <cellStyle name="Comma 2 2 4 2 3 2 6 2" xfId="46480" xr:uid="{EF06EFA4-E369-4362-A0C1-6821950D0D23}"/>
    <cellStyle name="Comma 2 2 4 2 3 2 7" xfId="21435" xr:uid="{264C4D24-0614-4F15-8FA3-E34A4A1FC37C}"/>
    <cellStyle name="Comma 2 2 4 2 3 2 7 2" xfId="54186" xr:uid="{FDDAA7A4-D712-413E-A7CB-355E1E2EB773}"/>
    <cellStyle name="Comma 2 2 4 2 3 2 8" xfId="36841" xr:uid="{24F5A625-A30B-4DC6-B994-92F6CD56617C}"/>
    <cellStyle name="Comma 2 2 4 2 3 2 9" xfId="29139" xr:uid="{69B8A9FB-0495-43E0-868B-EF9891828045}"/>
    <cellStyle name="Comma 2 2 4 2 3 3" xfId="6631" xr:uid="{4B6C6CC0-AAEF-4593-902D-6B16B4B7986D}"/>
    <cellStyle name="Comma 2 2 4 2 3 3 2" xfId="14339" xr:uid="{FF11CC0A-F6D6-46BF-9B62-80747051195A}"/>
    <cellStyle name="Comma 2 2 4 2 3 3 2 2" xfId="47091" xr:uid="{1AE33740-F444-42CF-9C50-6A5BD9FA295B}"/>
    <cellStyle name="Comma 2 2 4 2 3 3 3" xfId="22046" xr:uid="{1A197356-4490-429A-AC89-022FA4582018}"/>
    <cellStyle name="Comma 2 2 4 2 3 3 3 2" xfId="54797" xr:uid="{2E80809C-741A-4637-B5B0-BCF10C5D0F25}"/>
    <cellStyle name="Comma 2 2 4 2 3 3 4" xfId="39383" xr:uid="{35FED354-6707-49B2-A0E7-F2A8CF3BE23D}"/>
    <cellStyle name="Comma 2 2 4 2 3 3 5" xfId="29750" xr:uid="{3DF6D7F9-2731-4CA5-9E8C-B800F18D9A1E}"/>
    <cellStyle name="Comma 2 2 4 2 3 4" xfId="8558" xr:uid="{81B74BEE-2994-487E-85B3-35AA8ECD6CEF}"/>
    <cellStyle name="Comma 2 2 4 2 3 4 2" xfId="16263" xr:uid="{5320EC6F-5143-4549-84C2-A331B9FB2066}"/>
    <cellStyle name="Comma 2 2 4 2 3 4 2 2" xfId="49015" xr:uid="{9539EDB4-0AFE-473A-A439-03585B9F0A45}"/>
    <cellStyle name="Comma 2 2 4 2 3 4 3" xfId="23970" xr:uid="{0D8D7C93-868E-4CAD-A9CF-08AD9363EB57}"/>
    <cellStyle name="Comma 2 2 4 2 3 4 3 2" xfId="56721" xr:uid="{EA486E23-F428-4640-8FBB-28D51FF04ABC}"/>
    <cellStyle name="Comma 2 2 4 2 3 4 4" xfId="41310" xr:uid="{D1EB1D72-6AB8-4029-9F21-0D335AF71A5B}"/>
    <cellStyle name="Comma 2 2 4 2 3 4 5" xfId="31674" xr:uid="{C6798343-9DEC-4D04-A760-E2211EADC1DD}"/>
    <cellStyle name="Comma 2 2 4 2 3 5" xfId="10484" xr:uid="{82FEB517-6206-48BC-BC4C-6B372F1048B3}"/>
    <cellStyle name="Comma 2 2 4 2 3 5 2" xfId="18189" xr:uid="{83616AE9-D9FF-4A2E-ACC5-07B0C5249649}"/>
    <cellStyle name="Comma 2 2 4 2 3 5 2 2" xfId="50941" xr:uid="{D956ABB1-6520-485A-8564-081EE03F02EC}"/>
    <cellStyle name="Comma 2 2 4 2 3 5 3" xfId="25896" xr:uid="{8BC52776-92E2-4B90-8A9A-57FF47472960}"/>
    <cellStyle name="Comma 2 2 4 2 3 5 3 2" xfId="58647" xr:uid="{4DE0ED4D-855D-47F7-92DD-A11ADFDB582B}"/>
    <cellStyle name="Comma 2 2 4 2 3 5 4" xfId="43236" xr:uid="{C397BEAE-454F-444F-B420-9538F6C401B7}"/>
    <cellStyle name="Comma 2 2 4 2 3 5 5" xfId="33600" xr:uid="{390FB18C-08D2-4432-BB3C-28E120C078C4}"/>
    <cellStyle name="Comma 2 2 4 2 3 6" xfId="4702" xr:uid="{E9BD4851-D1E5-4CAC-A82B-6E9A6715CF29}"/>
    <cellStyle name="Comma 2 2 4 2 3 6 2" xfId="37454" xr:uid="{22E4CFA0-684B-45C0-BE16-C9A66598DA71}"/>
    <cellStyle name="Comma 2 2 4 2 3 7" xfId="12414" xr:uid="{E11A37B9-A806-4D1B-B9F1-73D8F775CF09}"/>
    <cellStyle name="Comma 2 2 4 2 3 7 2" xfId="45166" xr:uid="{1E99068B-ADFA-41EB-8204-8A5E630B795D}"/>
    <cellStyle name="Comma 2 2 4 2 3 8" xfId="20122" xr:uid="{7CC14F21-94FD-43C7-A7C1-7C425A9BB014}"/>
    <cellStyle name="Comma 2 2 4 2 3 8 2" xfId="52873" xr:uid="{92DE16F7-8AFC-4C70-89D4-1578B66EC668}"/>
    <cellStyle name="Comma 2 2 4 2 3 9" xfId="35528" xr:uid="{82D51DF2-A246-4C2D-9D37-CCA30BD099F0}"/>
    <cellStyle name="Comma 2 2 4 2 4" xfId="2490" xr:uid="{FFF26A7F-7DBB-41E4-A9BF-4053BC9A9ABB}"/>
    <cellStyle name="Comma 2 2 4 2 4 10" xfId="27942" xr:uid="{E5AA3AA2-6381-4E31-8648-F5DF9E5C1382}"/>
    <cellStyle name="Comma 2 2 4 2 4 11" xfId="2822" xr:uid="{CD3BDF52-9331-49CC-9384-19DBEC8D355E}"/>
    <cellStyle name="Comma 2 2 4 2 4 12" xfId="60922" xr:uid="{9C817001-DF4F-44A9-AA7A-92659BCF8AC4}"/>
    <cellStyle name="Comma 2 2 4 2 4 2" xfId="4445" xr:uid="{EF2C6C02-2512-405D-B800-C8A809C2025D}"/>
    <cellStyle name="Comma 2 2 4 2 4 2 2" xfId="8304" xr:uid="{F482A09D-A6AF-4474-A156-3322D818AB91}"/>
    <cellStyle name="Comma 2 2 4 2 4 2 2 2" xfId="16009" xr:uid="{E4106FDC-F0A4-4A58-BEF2-C64FCC0CEB8A}"/>
    <cellStyle name="Comma 2 2 4 2 4 2 2 2 2" xfId="48761" xr:uid="{3DEC42A6-D740-45CB-B526-BFAF274DF733}"/>
    <cellStyle name="Comma 2 2 4 2 4 2 2 3" xfId="23716" xr:uid="{96E5C2E8-93A1-4DC1-B0ED-8ECEB0D7329D}"/>
    <cellStyle name="Comma 2 2 4 2 4 2 2 3 2" xfId="56467" xr:uid="{4DD4CC5E-4C3D-4810-9343-8202285C5B38}"/>
    <cellStyle name="Comma 2 2 4 2 4 2 2 4" xfId="41056" xr:uid="{9D37BB56-7316-4BB8-A01F-FE77AF801D63}"/>
    <cellStyle name="Comma 2 2 4 2 4 2 2 5" xfId="31420" xr:uid="{1D7EB8F2-E96F-40BA-9C10-5141B38E8FDA}"/>
    <cellStyle name="Comma 2 2 4 2 4 2 3" xfId="10229" xr:uid="{E0ED1E35-DE25-4F83-9783-E2E8E53477BD}"/>
    <cellStyle name="Comma 2 2 4 2 4 2 3 2" xfId="17934" xr:uid="{59C806D5-B2E8-4CAB-9643-67B70B1C26A9}"/>
    <cellStyle name="Comma 2 2 4 2 4 2 3 2 2" xfId="50686" xr:uid="{E120F99B-1013-41B7-8625-9AFA3C527F55}"/>
    <cellStyle name="Comma 2 2 4 2 4 2 3 3" xfId="25641" xr:uid="{28DBCB5D-EACD-47FE-898A-890F40FB2964}"/>
    <cellStyle name="Comma 2 2 4 2 4 2 3 3 2" xfId="58392" xr:uid="{C5F7232F-2BEA-4B2D-BD27-A1E5B0314CDF}"/>
    <cellStyle name="Comma 2 2 4 2 4 2 3 4" xfId="42981" xr:uid="{7C6E9D9B-CEE3-4EE0-B15E-9C878A10DBCC}"/>
    <cellStyle name="Comma 2 2 4 2 4 2 3 5" xfId="33345" xr:uid="{7E5875A2-A066-4A57-8E85-435C1E020A77}"/>
    <cellStyle name="Comma 2 2 4 2 4 2 4" xfId="12156" xr:uid="{8813F27B-D397-4A82-84CF-90196E31C6DC}"/>
    <cellStyle name="Comma 2 2 4 2 4 2 4 2" xfId="19861" xr:uid="{FFD31220-50F1-485D-B364-9249BA7CC7AC}"/>
    <cellStyle name="Comma 2 2 4 2 4 2 4 2 2" xfId="52613" xr:uid="{CDF3701D-BCB1-4969-86C6-804A1449BFD3}"/>
    <cellStyle name="Comma 2 2 4 2 4 2 4 3" xfId="27568" xr:uid="{6104E208-8028-43A1-9C24-921BF801793B}"/>
    <cellStyle name="Comma 2 2 4 2 4 2 4 3 2" xfId="60319" xr:uid="{D5C4D089-E1ED-4E52-A642-70A3DF8757D5}"/>
    <cellStyle name="Comma 2 2 4 2 4 2 4 4" xfId="44908" xr:uid="{801B3240-6764-4431-B258-FC747C030B74}"/>
    <cellStyle name="Comma 2 2 4 2 4 2 4 5" xfId="35272" xr:uid="{55567684-9862-4284-B3FB-56454E0E0DCF}"/>
    <cellStyle name="Comma 2 2 4 2 4 2 5" xfId="6373" xr:uid="{A55F8D20-D578-48A6-BDE8-8625514F7934}"/>
    <cellStyle name="Comma 2 2 4 2 4 2 5 2" xfId="39125" xr:uid="{8888A027-B198-461C-A915-D92FAE7EBE21}"/>
    <cellStyle name="Comma 2 2 4 2 4 2 6" xfId="14085" xr:uid="{94B3ECAE-A5DD-48A5-9750-BA44FD09DF72}"/>
    <cellStyle name="Comma 2 2 4 2 4 2 6 2" xfId="46837" xr:uid="{FBB6FCAC-8D33-45BB-8B3B-2305AF29763F}"/>
    <cellStyle name="Comma 2 2 4 2 4 2 7" xfId="21792" xr:uid="{CFF6E6C0-989D-4534-8B46-9041A3230C07}"/>
    <cellStyle name="Comma 2 2 4 2 4 2 7 2" xfId="54543" xr:uid="{7AD88C61-D719-4C9D-8702-E03582B38114}"/>
    <cellStyle name="Comma 2 2 4 2 4 2 8" xfId="37198" xr:uid="{C1D958C8-7397-4E0D-918B-BAC3CF236D44}"/>
    <cellStyle name="Comma 2 2 4 2 4 2 9" xfId="29496" xr:uid="{CD748FEE-06CD-4E18-98D1-9EFC9725EF42}"/>
    <cellStyle name="Comma 2 2 4 2 4 3" xfId="6747" xr:uid="{E9F2A6DC-BD71-4F4C-B5CF-0151FBA0B31F}"/>
    <cellStyle name="Comma 2 2 4 2 4 3 2" xfId="14455" xr:uid="{F3750B24-6372-4CC6-A24F-BBD7C158A71C}"/>
    <cellStyle name="Comma 2 2 4 2 4 3 2 2" xfId="47207" xr:uid="{36FE6D0E-5B4D-4974-81A3-03FEB3E248F4}"/>
    <cellStyle name="Comma 2 2 4 2 4 3 3" xfId="22162" xr:uid="{62685387-D27B-4EE0-9214-4F17CFE32FAF}"/>
    <cellStyle name="Comma 2 2 4 2 4 3 3 2" xfId="54913" xr:uid="{B7E06CF0-9C39-4DAB-9ACB-3554A60C2393}"/>
    <cellStyle name="Comma 2 2 4 2 4 3 4" xfId="39499" xr:uid="{4DFEBC1C-F48F-4DBF-8C33-7D1335AF4058}"/>
    <cellStyle name="Comma 2 2 4 2 4 3 5" xfId="29866" xr:uid="{4BD2C25B-5755-4C8B-A2C2-395132FEF34F}"/>
    <cellStyle name="Comma 2 2 4 2 4 4" xfId="8674" xr:uid="{702C56A1-FC42-43FB-BB86-957AEB64F5F5}"/>
    <cellStyle name="Comma 2 2 4 2 4 4 2" xfId="16379" xr:uid="{D39BF678-2BD7-460A-A906-39E72FCFEAC8}"/>
    <cellStyle name="Comma 2 2 4 2 4 4 2 2" xfId="49131" xr:uid="{B13FE5A9-8736-4030-B7D4-81165473CDAD}"/>
    <cellStyle name="Comma 2 2 4 2 4 4 3" xfId="24086" xr:uid="{5D647ED5-0CCA-4CC0-A8FF-64521231D2DA}"/>
    <cellStyle name="Comma 2 2 4 2 4 4 3 2" xfId="56837" xr:uid="{7A75F84C-809F-4689-88D7-4E7744863C59}"/>
    <cellStyle name="Comma 2 2 4 2 4 4 4" xfId="41426" xr:uid="{CC7A649C-780D-4BDE-BF92-79AE7444DEBC}"/>
    <cellStyle name="Comma 2 2 4 2 4 4 5" xfId="31790" xr:uid="{433F3C43-810A-4826-B0B2-AAE5D1DB3811}"/>
    <cellStyle name="Comma 2 2 4 2 4 5" xfId="10600" xr:uid="{966C7308-BE5E-46D6-9CA5-AE62BE640010}"/>
    <cellStyle name="Comma 2 2 4 2 4 5 2" xfId="18305" xr:uid="{D97492CF-ADBF-45F2-BF83-18C25281966A}"/>
    <cellStyle name="Comma 2 2 4 2 4 5 2 2" xfId="51057" xr:uid="{CD24FA70-1CF4-42CB-B050-B42DC77A08E5}"/>
    <cellStyle name="Comma 2 2 4 2 4 5 3" xfId="26012" xr:uid="{2BFD478F-0A85-404C-AACA-ABF1B9D3CA79}"/>
    <cellStyle name="Comma 2 2 4 2 4 5 3 2" xfId="58763" xr:uid="{2D5CC985-0A7D-4623-B99B-ED4F94B90F50}"/>
    <cellStyle name="Comma 2 2 4 2 4 5 4" xfId="43352" xr:uid="{26D92BA2-1431-4457-8674-9B73370FBC7F}"/>
    <cellStyle name="Comma 2 2 4 2 4 5 5" xfId="33716" xr:uid="{7A049D6D-1AFB-4EA6-95BE-8B28B9E1DE91}"/>
    <cellStyle name="Comma 2 2 4 2 4 6" xfId="4818" xr:uid="{8F111008-AF88-43E2-9D39-FBC18B626997}"/>
    <cellStyle name="Comma 2 2 4 2 4 6 2" xfId="37570" xr:uid="{ABEEB0BC-7616-42CB-83B0-C9F5E3E84CF3}"/>
    <cellStyle name="Comma 2 2 4 2 4 7" xfId="12530" xr:uid="{1532D116-4AC3-4E8E-9D28-7D687D65978D}"/>
    <cellStyle name="Comma 2 2 4 2 4 7 2" xfId="45282" xr:uid="{5B76ADA0-5B6C-44F5-BF17-7C544BE4A6F4}"/>
    <cellStyle name="Comma 2 2 4 2 4 8" xfId="20238" xr:uid="{65FA103C-581B-49AB-9B50-5B30C1BE790C}"/>
    <cellStyle name="Comma 2 2 4 2 4 8 2" xfId="52989" xr:uid="{CDAF419F-58CF-409F-BBB9-90BF7AACB05A}"/>
    <cellStyle name="Comma 2 2 4 2 4 9" xfId="35644" xr:uid="{693B5866-F7D7-4CBE-9CDD-2367FE015D77}"/>
    <cellStyle name="Comma 2 2 4 2 5" xfId="3241" xr:uid="{B818C78C-6490-4686-A36E-2DDAB8C61C86}"/>
    <cellStyle name="Comma 2 2 4 2 5 10" xfId="28301" xr:uid="{18944D0D-61FB-4959-9284-A0161C9B0B5B}"/>
    <cellStyle name="Comma 2 2 4 2 5 2" xfId="3979" xr:uid="{29FBBDC7-7B36-4AD3-B35B-9E0970E5F269}"/>
    <cellStyle name="Comma 2 2 4 2 5 2 2" xfId="7842" xr:uid="{7F5908AD-AB11-4523-8D10-F326BDDF4F50}"/>
    <cellStyle name="Comma 2 2 4 2 5 2 2 2" xfId="15547" xr:uid="{50702736-90FB-4388-8934-51B7353C2816}"/>
    <cellStyle name="Comma 2 2 4 2 5 2 2 2 2" xfId="48299" xr:uid="{992086BC-D8B3-4444-9F9D-5525329FE2E7}"/>
    <cellStyle name="Comma 2 2 4 2 5 2 2 3" xfId="23254" xr:uid="{5BCBEEA3-E9A1-4204-B1BB-18334E635DFA}"/>
    <cellStyle name="Comma 2 2 4 2 5 2 2 3 2" xfId="56005" xr:uid="{53C92C8D-446C-4304-87DF-9B80BB246B36}"/>
    <cellStyle name="Comma 2 2 4 2 5 2 2 4" xfId="40594" xr:uid="{A3B9F8BB-B913-4C08-AF12-41B3476A77BC}"/>
    <cellStyle name="Comma 2 2 4 2 5 2 2 5" xfId="30958" xr:uid="{705784E1-BAEF-4C2E-AA25-C4407E775389}"/>
    <cellStyle name="Comma 2 2 4 2 5 2 3" xfId="9767" xr:uid="{AA0D1B97-FE2B-474D-9D00-8AF1B02E25C2}"/>
    <cellStyle name="Comma 2 2 4 2 5 2 3 2" xfId="17472" xr:uid="{1811A4C7-017E-4A91-853C-E62F7739D1FB}"/>
    <cellStyle name="Comma 2 2 4 2 5 2 3 2 2" xfId="50224" xr:uid="{C34871D3-A1FF-477D-B112-A719EB6FF52C}"/>
    <cellStyle name="Comma 2 2 4 2 5 2 3 3" xfId="25179" xr:uid="{23880C28-6D73-4F60-AE37-09DC333591B8}"/>
    <cellStyle name="Comma 2 2 4 2 5 2 3 3 2" xfId="57930" xr:uid="{CD3B96A8-6197-4541-85B0-48D6A583364C}"/>
    <cellStyle name="Comma 2 2 4 2 5 2 3 4" xfId="42519" xr:uid="{97258BDA-B86E-4C13-B9D4-C21FF8770ACF}"/>
    <cellStyle name="Comma 2 2 4 2 5 2 3 5" xfId="32883" xr:uid="{6A05687A-0EFF-4550-837A-2F59DE47A338}"/>
    <cellStyle name="Comma 2 2 4 2 5 2 4" xfId="11694" xr:uid="{1B8B5FE0-A26E-4335-A73D-7E45CA9E03F4}"/>
    <cellStyle name="Comma 2 2 4 2 5 2 4 2" xfId="19399" xr:uid="{19CFE88D-9A17-4A31-BAC8-2B3F59EE0BDF}"/>
    <cellStyle name="Comma 2 2 4 2 5 2 4 2 2" xfId="52151" xr:uid="{928C37CF-84D1-4159-A36B-DC3EA3B02726}"/>
    <cellStyle name="Comma 2 2 4 2 5 2 4 3" xfId="27106" xr:uid="{F3CC8096-D3DE-45A3-8121-AECC68B01A06}"/>
    <cellStyle name="Comma 2 2 4 2 5 2 4 3 2" xfId="59857" xr:uid="{1BDE18B4-C9DE-4ABF-ADFC-1F7457E8B85D}"/>
    <cellStyle name="Comma 2 2 4 2 5 2 4 4" xfId="44446" xr:uid="{D9F2F609-2491-48B4-AAEC-36BA8422DA49}"/>
    <cellStyle name="Comma 2 2 4 2 5 2 4 5" xfId="34810" xr:uid="{F18AA9E1-4C32-463F-A196-A6FB4C962A29}"/>
    <cellStyle name="Comma 2 2 4 2 5 2 5" xfId="5911" xr:uid="{75CFB475-99FF-4F34-AC8C-8BAE54AE696A}"/>
    <cellStyle name="Comma 2 2 4 2 5 2 5 2" xfId="38663" xr:uid="{226ECD4E-FFA1-4954-9BDF-AD14D4CBC97A}"/>
    <cellStyle name="Comma 2 2 4 2 5 2 6" xfId="13623" xr:uid="{1EDB27C1-0821-41AB-B6EC-794066BC37A5}"/>
    <cellStyle name="Comma 2 2 4 2 5 2 6 2" xfId="46375" xr:uid="{52A006B9-105A-4855-BF2C-731B8EB46122}"/>
    <cellStyle name="Comma 2 2 4 2 5 2 7" xfId="21330" xr:uid="{FEDFF61C-CBFD-4D39-9054-219FAB35025B}"/>
    <cellStyle name="Comma 2 2 4 2 5 2 7 2" xfId="54081" xr:uid="{769A0FDD-1D7A-4389-8990-67D76420DB1A}"/>
    <cellStyle name="Comma 2 2 4 2 5 2 8" xfId="36736" xr:uid="{9A9517C1-6648-4DC5-8319-B708BB365609}"/>
    <cellStyle name="Comma 2 2 4 2 5 2 9" xfId="29034" xr:uid="{AA8B853B-731E-4D4C-BDFE-20F066BF2107}"/>
    <cellStyle name="Comma 2 2 4 2 5 3" xfId="7109" xr:uid="{A0BD08FC-1715-437A-83A9-E646316EA7A1}"/>
    <cellStyle name="Comma 2 2 4 2 5 3 2" xfId="14814" xr:uid="{08BF5678-CF76-4B73-B57F-5F24C668BF9C}"/>
    <cellStyle name="Comma 2 2 4 2 5 3 2 2" xfId="47566" xr:uid="{545C5D2B-2CFE-4317-89F5-E4F67EF3CC5F}"/>
    <cellStyle name="Comma 2 2 4 2 5 3 3" xfId="22521" xr:uid="{8DD48D70-F902-4DA9-B91F-FD9F003DA73E}"/>
    <cellStyle name="Comma 2 2 4 2 5 3 3 2" xfId="55272" xr:uid="{D804E8D9-07BE-4213-9E93-6538D509BD78}"/>
    <cellStyle name="Comma 2 2 4 2 5 3 4" xfId="39861" xr:uid="{0E5117D3-D997-4F3B-B398-AB34E434931F}"/>
    <cellStyle name="Comma 2 2 4 2 5 3 5" xfId="30225" xr:uid="{2ECDB6BB-C51A-4EAC-BF3B-7FAE6B624896}"/>
    <cellStyle name="Comma 2 2 4 2 5 4" xfId="9034" xr:uid="{922F4AC8-E153-40F7-B06C-2C53F56631C4}"/>
    <cellStyle name="Comma 2 2 4 2 5 4 2" xfId="16739" xr:uid="{DD830001-1D6A-40E7-AA8C-F4EF35C9150C}"/>
    <cellStyle name="Comma 2 2 4 2 5 4 2 2" xfId="49491" xr:uid="{C785A159-6074-4E92-937D-6613ED8087AD}"/>
    <cellStyle name="Comma 2 2 4 2 5 4 3" xfId="24446" xr:uid="{1979E3EC-2924-4B8D-8E9B-51C12BA18611}"/>
    <cellStyle name="Comma 2 2 4 2 5 4 3 2" xfId="57197" xr:uid="{7B0A1B27-2BF1-46E0-A293-6A6A5BFD1091}"/>
    <cellStyle name="Comma 2 2 4 2 5 4 4" xfId="41786" xr:uid="{D48200CA-D373-404C-9B05-7D847CC19774}"/>
    <cellStyle name="Comma 2 2 4 2 5 4 5" xfId="32150" xr:uid="{BE31530A-F75E-4ED6-B7CB-047FFA6CFD2E}"/>
    <cellStyle name="Comma 2 2 4 2 5 5" xfId="10961" xr:uid="{CBEDCBB8-A303-483E-A1FF-DD512F7282F5}"/>
    <cellStyle name="Comma 2 2 4 2 5 5 2" xfId="18666" xr:uid="{78E6414D-EA99-4704-BB35-C3DAE2A256C5}"/>
    <cellStyle name="Comma 2 2 4 2 5 5 2 2" xfId="51418" xr:uid="{6C402F10-1C85-442D-AA12-1A7B58777D88}"/>
    <cellStyle name="Comma 2 2 4 2 5 5 3" xfId="26373" xr:uid="{89A9219F-0AD1-48D8-B081-379EF510D9EE}"/>
    <cellStyle name="Comma 2 2 4 2 5 5 3 2" xfId="59124" xr:uid="{3F340697-CBC8-452E-A620-442182262CCF}"/>
    <cellStyle name="Comma 2 2 4 2 5 5 4" xfId="43713" xr:uid="{9584C5A4-E196-4E0C-8951-CF06B091E572}"/>
    <cellStyle name="Comma 2 2 4 2 5 5 5" xfId="34077" xr:uid="{BAF4071A-5BC7-475F-894A-DF57BA0E887A}"/>
    <cellStyle name="Comma 2 2 4 2 5 6" xfId="5178" xr:uid="{AF2AA455-C7F0-4AFA-990A-9A253351AB17}"/>
    <cellStyle name="Comma 2 2 4 2 5 6 2" xfId="37930" xr:uid="{8F7C310F-1D06-4B7C-8A77-C34A5A169015}"/>
    <cellStyle name="Comma 2 2 4 2 5 7" xfId="12890" xr:uid="{1173695D-9B13-49A1-B245-956FD0B602D5}"/>
    <cellStyle name="Comma 2 2 4 2 5 7 2" xfId="45642" xr:uid="{C3054ABD-6898-43A8-855C-978ADBC42967}"/>
    <cellStyle name="Comma 2 2 4 2 5 8" xfId="20597" xr:uid="{2D766818-AC17-4683-976F-A00C2C71CD83}"/>
    <cellStyle name="Comma 2 2 4 2 5 8 2" xfId="53348" xr:uid="{F7779128-CF28-4616-A0CA-F04272F6C0C4}"/>
    <cellStyle name="Comma 2 2 4 2 5 9" xfId="36003" xr:uid="{5A5DCCBF-6A3F-481C-9B47-6A2D7542B7CC}"/>
    <cellStyle name="Comma 2 2 4 2 6" xfId="3594" xr:uid="{F66F0FD6-B97F-4D85-8F2E-D1F50A82A363}"/>
    <cellStyle name="Comma 2 2 4 2 6 2" xfId="7462" xr:uid="{3E30A734-DC75-4974-84A6-ECFF7787DDE9}"/>
    <cellStyle name="Comma 2 2 4 2 6 2 2" xfId="15167" xr:uid="{83493C64-737E-4638-B0D5-5334A3212669}"/>
    <cellStyle name="Comma 2 2 4 2 6 2 2 2" xfId="47919" xr:uid="{8F4496F7-E3B2-4FDF-AF9D-EC8FB752ACB4}"/>
    <cellStyle name="Comma 2 2 4 2 6 2 3" xfId="22874" xr:uid="{C64DD309-4B18-4193-9824-194112E99C7F}"/>
    <cellStyle name="Comma 2 2 4 2 6 2 3 2" xfId="55625" xr:uid="{38BF1ADE-B0BC-4F8D-BCB9-156B18CB6288}"/>
    <cellStyle name="Comma 2 2 4 2 6 2 4" xfId="40214" xr:uid="{F4A204AD-41E6-445B-9B8F-3DE681942465}"/>
    <cellStyle name="Comma 2 2 4 2 6 2 5" xfId="30578" xr:uid="{9C812034-DB76-4E91-AB54-1212A7D41299}"/>
    <cellStyle name="Comma 2 2 4 2 6 3" xfId="9387" xr:uid="{F8FE320B-8320-4449-A23C-4FBDAF44CFC5}"/>
    <cellStyle name="Comma 2 2 4 2 6 3 2" xfId="17092" xr:uid="{C8F73D3B-913A-4740-AAF9-1D05DF148195}"/>
    <cellStyle name="Comma 2 2 4 2 6 3 2 2" xfId="49844" xr:uid="{B1F26111-ED8E-4193-8142-DD5B1F85970E}"/>
    <cellStyle name="Comma 2 2 4 2 6 3 3" xfId="24799" xr:uid="{1C44B0AB-205F-46C9-A501-4ABDDCE274D2}"/>
    <cellStyle name="Comma 2 2 4 2 6 3 3 2" xfId="57550" xr:uid="{54695257-0D32-4002-8C08-55CA3655E4B2}"/>
    <cellStyle name="Comma 2 2 4 2 6 3 4" xfId="42139" xr:uid="{02ED7BCF-53FD-4CBD-94A9-B9861E16E579}"/>
    <cellStyle name="Comma 2 2 4 2 6 3 5" xfId="32503" xr:uid="{7281787B-0589-4340-AFE0-C254694538DE}"/>
    <cellStyle name="Comma 2 2 4 2 6 4" xfId="11314" xr:uid="{14B5BC09-A26D-488C-8032-21B302C2D8EC}"/>
    <cellStyle name="Comma 2 2 4 2 6 4 2" xfId="19019" xr:uid="{C7EDE7EE-203B-4538-B39C-F3A1C9594A05}"/>
    <cellStyle name="Comma 2 2 4 2 6 4 2 2" xfId="51771" xr:uid="{A63AC397-2501-411C-A81D-B9C36E078797}"/>
    <cellStyle name="Comma 2 2 4 2 6 4 3" xfId="26726" xr:uid="{9B83199A-A947-414D-90F4-CF1BE1B62116}"/>
    <cellStyle name="Comma 2 2 4 2 6 4 3 2" xfId="59477" xr:uid="{A15FE4F7-D94E-467B-A8C3-FE7230A97360}"/>
    <cellStyle name="Comma 2 2 4 2 6 4 4" xfId="44066" xr:uid="{3E6D54AF-004C-4C43-A463-8781884AC0F2}"/>
    <cellStyle name="Comma 2 2 4 2 6 4 5" xfId="34430" xr:uid="{C04F4E32-19AD-4469-A126-D83779038217}"/>
    <cellStyle name="Comma 2 2 4 2 6 5" xfId="5531" xr:uid="{6F153ACB-EA5B-4349-9EE0-41C4623A1C75}"/>
    <cellStyle name="Comma 2 2 4 2 6 5 2" xfId="38283" xr:uid="{13A6BEB8-6516-459B-BA9A-B6FA5DC24712}"/>
    <cellStyle name="Comma 2 2 4 2 6 6" xfId="13243" xr:uid="{365807E9-3B4A-49FC-9AB3-347F165CD7F9}"/>
    <cellStyle name="Comma 2 2 4 2 6 6 2" xfId="45995" xr:uid="{AFAABEE6-AA92-4AA6-9532-A97FB65C08D7}"/>
    <cellStyle name="Comma 2 2 4 2 6 7" xfId="20950" xr:uid="{A4165580-DAE3-4C9A-8DFE-F0594BE34BC0}"/>
    <cellStyle name="Comma 2 2 4 2 6 7 2" xfId="53701" xr:uid="{7940630C-0FF9-442C-A04F-31F241575993}"/>
    <cellStyle name="Comma 2 2 4 2 6 8" xfId="36356" xr:uid="{18E526BC-41AE-4500-BB5F-2F378D8EA329}"/>
    <cellStyle name="Comma 2 2 4 2 6 9" xfId="28654" xr:uid="{5E0DF55C-9C82-4844-B668-27CF7F7B4FA7}"/>
    <cellStyle name="Comma 2 2 4 2 7" xfId="6521" xr:uid="{6E06026A-0358-4A1A-8B80-DAF7CB277495}"/>
    <cellStyle name="Comma 2 2 4 2 7 2" xfId="14229" xr:uid="{DC72E2B4-AF64-4416-919A-2ACCD1C2E3B2}"/>
    <cellStyle name="Comma 2 2 4 2 7 2 2" xfId="46981" xr:uid="{C6C40A7E-C4E4-498D-A2D6-43DBE4DCA623}"/>
    <cellStyle name="Comma 2 2 4 2 7 3" xfId="21936" xr:uid="{8318123F-8E0C-46A3-ADB1-17352943F5DC}"/>
    <cellStyle name="Comma 2 2 4 2 7 3 2" xfId="54687" xr:uid="{0073E67C-E5DF-4164-B245-65A80F17211C}"/>
    <cellStyle name="Comma 2 2 4 2 7 4" xfId="39273" xr:uid="{26A76D2C-DDE6-4CC0-ADAA-63828370B45B}"/>
    <cellStyle name="Comma 2 2 4 2 7 5" xfId="29640" xr:uid="{FFD6CDA4-0004-4547-8463-9AF452756191}"/>
    <cellStyle name="Comma 2 2 4 2 8" xfId="8448" xr:uid="{CC3C14D0-258D-4F25-9451-578ACEDC562B}"/>
    <cellStyle name="Comma 2 2 4 2 8 2" xfId="16153" xr:uid="{42049A5D-6D3E-45FB-9B07-08F333E273F0}"/>
    <cellStyle name="Comma 2 2 4 2 8 2 2" xfId="48905" xr:uid="{4283CC85-3D1E-403E-A6ED-CD2C0C99A86C}"/>
    <cellStyle name="Comma 2 2 4 2 8 3" xfId="23860" xr:uid="{D365284C-C58F-4A8B-A7C3-81EC56360586}"/>
    <cellStyle name="Comma 2 2 4 2 8 3 2" xfId="56611" xr:uid="{6EE862F6-7628-431A-8769-DA4E29529178}"/>
    <cellStyle name="Comma 2 2 4 2 8 4" xfId="41200" xr:uid="{12976C57-DDB4-40B3-A61C-506C16F5C2DB}"/>
    <cellStyle name="Comma 2 2 4 2 8 5" xfId="31564" xr:uid="{449FACD4-0B5F-46EA-8335-A88A3ECAF037}"/>
    <cellStyle name="Comma 2 2 4 2 9" xfId="10373" xr:uid="{CDF5AA0E-5B6F-4105-B3D6-B8784812A841}"/>
    <cellStyle name="Comma 2 2 4 2 9 2" xfId="18078" xr:uid="{E92C4D5E-37B3-4CD0-9279-12C300C8837F}"/>
    <cellStyle name="Comma 2 2 4 2 9 2 2" xfId="50830" xr:uid="{92BF4624-12EF-46AC-B337-57CC0A3DFF60}"/>
    <cellStyle name="Comma 2 2 4 2 9 3" xfId="25785" xr:uid="{D418923D-6F58-4FF7-A66C-1DAC4C8218E3}"/>
    <cellStyle name="Comma 2 2 4 2 9 3 2" xfId="58536" xr:uid="{7E922FA3-3DB8-493F-BFDB-D1813E9F31D5}"/>
    <cellStyle name="Comma 2 2 4 2 9 4" xfId="43125" xr:uid="{4DD33BD6-458A-4747-9F3E-E89818530DEE}"/>
    <cellStyle name="Comma 2 2 4 2 9 5" xfId="33489" xr:uid="{13079D9A-06D9-41C7-8CD7-BC4DBC6050EE}"/>
    <cellStyle name="Comma 2 2 4 3" xfId="227" xr:uid="{E7C54E83-F688-4ACE-814A-4B89BBABF605}"/>
    <cellStyle name="Comma 2 2 4 3 10" xfId="12347" xr:uid="{9CFB1C1F-41EE-4EFD-9E3E-DE9F0A8D9314}"/>
    <cellStyle name="Comma 2 2 4 3 10 2" xfId="45099" xr:uid="{53D38E0F-EEDC-4B0A-8B57-A01266FC823D}"/>
    <cellStyle name="Comma 2 2 4 3 11" xfId="20055" xr:uid="{6CDBEE1C-2E6B-4CDA-A090-FB3B6A7C1479}"/>
    <cellStyle name="Comma 2 2 4 3 11 2" xfId="52806" xr:uid="{2A71F81E-6642-451A-8450-D7A705135EBF}"/>
    <cellStyle name="Comma 2 2 4 3 12" xfId="35461" xr:uid="{E5B40B58-569D-477A-AE71-7C80AD3A265B}"/>
    <cellStyle name="Comma 2 2 4 3 13" xfId="27759" xr:uid="{703B7F76-F60E-40E2-8D52-7162531D0D7D}"/>
    <cellStyle name="Comma 2 2 4 3 14" xfId="2629" xr:uid="{9F4273AB-B77A-48F4-98D5-100844BFA590}"/>
    <cellStyle name="Comma 2 2 4 3 15" xfId="60829" xr:uid="{F5B4C47D-75C5-4291-81CA-5B59A698FE72}"/>
    <cellStyle name="Comma 2 2 4 3 2" xfId="2157" xr:uid="{07ED78DB-3A42-40AB-A93E-5266436737FF}"/>
    <cellStyle name="Comma 2 2 4 3 2 10" xfId="27869" xr:uid="{5EF0CEEB-2E2C-4F86-A2BF-A3A436402839}"/>
    <cellStyle name="Comma 2 2 4 3 2 11" xfId="2742" xr:uid="{9FF38AFE-A1D1-4D68-A79F-3E542B3721A6}"/>
    <cellStyle name="Comma 2 2 4 3 2 12" xfId="61173" xr:uid="{12D8D5E6-CF35-4041-92F9-045B0DD7A982}"/>
    <cellStyle name="Comma 2 2 4 3 2 2" xfId="4128" xr:uid="{C91AD313-00C9-4770-B3ED-FD78217B9B4E}"/>
    <cellStyle name="Comma 2 2 4 3 2 2 2" xfId="7991" xr:uid="{1F669A24-2DF7-4BAD-B932-768D0FFC46A9}"/>
    <cellStyle name="Comma 2 2 4 3 2 2 2 2" xfId="15696" xr:uid="{CBC43587-22DC-4FC2-843A-D35815EA382A}"/>
    <cellStyle name="Comma 2 2 4 3 2 2 2 2 2" xfId="48448" xr:uid="{B9576E15-A2AB-47D2-8413-0C84E87543BA}"/>
    <cellStyle name="Comma 2 2 4 3 2 2 2 3" xfId="23403" xr:uid="{5128D744-8A72-409D-8296-BC9E3FC99918}"/>
    <cellStyle name="Comma 2 2 4 3 2 2 2 3 2" xfId="56154" xr:uid="{507B8432-BD69-4B98-8F22-36E19781AAEF}"/>
    <cellStyle name="Comma 2 2 4 3 2 2 2 4" xfId="40743" xr:uid="{FEBF84BD-6E7B-4AEA-986C-96A942CCAF99}"/>
    <cellStyle name="Comma 2 2 4 3 2 2 2 5" xfId="31107" xr:uid="{F4D67C87-028F-4191-BEC1-2F8134373B03}"/>
    <cellStyle name="Comma 2 2 4 3 2 2 3" xfId="9916" xr:uid="{35B220F2-CCFE-49B0-846B-4229A9E8404D}"/>
    <cellStyle name="Comma 2 2 4 3 2 2 3 2" xfId="17621" xr:uid="{E7549C1C-9592-4A78-99B9-6278BFB26868}"/>
    <cellStyle name="Comma 2 2 4 3 2 2 3 2 2" xfId="50373" xr:uid="{51E3EBF9-0810-421D-A6FF-8339DE669B84}"/>
    <cellStyle name="Comma 2 2 4 3 2 2 3 3" xfId="25328" xr:uid="{C447395A-7F26-4299-AD26-A6957AB68A62}"/>
    <cellStyle name="Comma 2 2 4 3 2 2 3 3 2" xfId="58079" xr:uid="{95C37541-3F11-4545-A19D-2EFC8AA90700}"/>
    <cellStyle name="Comma 2 2 4 3 2 2 3 4" xfId="42668" xr:uid="{5B3C0141-E728-46D0-9519-02E6939B75A1}"/>
    <cellStyle name="Comma 2 2 4 3 2 2 3 5" xfId="33032" xr:uid="{CF1E715F-0400-42D6-86ED-FA6BC7493466}"/>
    <cellStyle name="Comma 2 2 4 3 2 2 4" xfId="11843" xr:uid="{6C50AFD7-698E-4FFD-9B77-215F04083585}"/>
    <cellStyle name="Comma 2 2 4 3 2 2 4 2" xfId="19548" xr:uid="{325D4145-1FA0-4C19-9765-E9BC1A9E0C1F}"/>
    <cellStyle name="Comma 2 2 4 3 2 2 4 2 2" xfId="52300" xr:uid="{13743C9A-83A5-432F-B57A-11CC51AF2CB8}"/>
    <cellStyle name="Comma 2 2 4 3 2 2 4 3" xfId="27255" xr:uid="{C949C48D-16ED-4993-B894-0FE2E424453C}"/>
    <cellStyle name="Comma 2 2 4 3 2 2 4 3 2" xfId="60006" xr:uid="{B03CA960-17C4-41E9-ACB9-F39E2383BAA1}"/>
    <cellStyle name="Comma 2 2 4 3 2 2 4 4" xfId="44595" xr:uid="{590723E8-D97B-4A93-BFE8-4C8EFA716160}"/>
    <cellStyle name="Comma 2 2 4 3 2 2 4 5" xfId="34959" xr:uid="{0F426E88-2DBD-42F7-B4B2-CB9C39C66D66}"/>
    <cellStyle name="Comma 2 2 4 3 2 2 5" xfId="6060" xr:uid="{9E946DB2-4432-47EB-B671-D67819524984}"/>
    <cellStyle name="Comma 2 2 4 3 2 2 5 2" xfId="38812" xr:uid="{E1843D32-0FB7-4666-B1B6-F5CB1129E3BD}"/>
    <cellStyle name="Comma 2 2 4 3 2 2 6" xfId="13772" xr:uid="{B3ADFCFD-41BD-4585-8227-B83390BFE86A}"/>
    <cellStyle name="Comma 2 2 4 3 2 2 6 2" xfId="46524" xr:uid="{19B16CAB-C2BD-4BA8-A97B-26C4DDC2704D}"/>
    <cellStyle name="Comma 2 2 4 3 2 2 7" xfId="21479" xr:uid="{BED0AB0D-33D9-499B-8A74-9138DF7560C0}"/>
    <cellStyle name="Comma 2 2 4 3 2 2 7 2" xfId="54230" xr:uid="{368AF2CF-6483-46C2-A322-B0FB0C69927B}"/>
    <cellStyle name="Comma 2 2 4 3 2 2 8" xfId="36885" xr:uid="{5D7A1DC5-F3BC-4DBC-87BF-4C3A595FA262}"/>
    <cellStyle name="Comma 2 2 4 3 2 2 9" xfId="29183" xr:uid="{45F18FAC-B026-4039-8494-99EFB7EF0BC7}"/>
    <cellStyle name="Comma 2 2 4 3 2 3" xfId="6674" xr:uid="{39D2863F-5790-4471-914F-29A44BB6A893}"/>
    <cellStyle name="Comma 2 2 4 3 2 3 2" xfId="14382" xr:uid="{7201FE66-CDE1-4752-8DD8-3D9D99923DC1}"/>
    <cellStyle name="Comma 2 2 4 3 2 3 2 2" xfId="47134" xr:uid="{0D3E569D-0961-4783-A522-BEB394974B69}"/>
    <cellStyle name="Comma 2 2 4 3 2 3 3" xfId="22089" xr:uid="{40217206-F93D-4822-B028-AA76CD238625}"/>
    <cellStyle name="Comma 2 2 4 3 2 3 3 2" xfId="54840" xr:uid="{87F99A46-EA2E-4308-95DF-DA2C2858D707}"/>
    <cellStyle name="Comma 2 2 4 3 2 3 4" xfId="39426" xr:uid="{47640F8E-3A79-4223-98E9-E8F1BD6C2F9E}"/>
    <cellStyle name="Comma 2 2 4 3 2 3 5" xfId="29793" xr:uid="{089AA9B6-DB53-4186-AC7C-CBA859CD892A}"/>
    <cellStyle name="Comma 2 2 4 3 2 4" xfId="8601" xr:uid="{BC0ADD1E-11E4-4302-B1ED-3C82B4963829}"/>
    <cellStyle name="Comma 2 2 4 3 2 4 2" xfId="16306" xr:uid="{86C0627A-EA25-42D8-86DC-CB794C9BC9E7}"/>
    <cellStyle name="Comma 2 2 4 3 2 4 2 2" xfId="49058" xr:uid="{D80F49FB-8537-4E1B-AB0B-3019FDAFCBED}"/>
    <cellStyle name="Comma 2 2 4 3 2 4 3" xfId="24013" xr:uid="{6342E567-6C4F-4E06-A320-231C8619B180}"/>
    <cellStyle name="Comma 2 2 4 3 2 4 3 2" xfId="56764" xr:uid="{8FF6FEBA-20D0-436E-90FC-DAAD18E229F4}"/>
    <cellStyle name="Comma 2 2 4 3 2 4 4" xfId="41353" xr:uid="{E3B977B1-6A49-4272-A399-94DADD0D08F5}"/>
    <cellStyle name="Comma 2 2 4 3 2 4 5" xfId="31717" xr:uid="{A9F676AE-9806-4B2D-87F8-759322A2FDA0}"/>
    <cellStyle name="Comma 2 2 4 3 2 5" xfId="10527" xr:uid="{8257CBB6-18A0-4693-A4CD-1A8450257D21}"/>
    <cellStyle name="Comma 2 2 4 3 2 5 2" xfId="18232" xr:uid="{737CFB88-BF27-45DF-8AA5-61ED187E86D8}"/>
    <cellStyle name="Comma 2 2 4 3 2 5 2 2" xfId="50984" xr:uid="{0D63F2CE-9C2F-49F1-A390-9A7032D2D11A}"/>
    <cellStyle name="Comma 2 2 4 3 2 5 3" xfId="25939" xr:uid="{F4D6E099-5676-495E-B864-62F2DB6475EB}"/>
    <cellStyle name="Comma 2 2 4 3 2 5 3 2" xfId="58690" xr:uid="{3ACFA944-3963-4CBE-B7FA-DE96B7184474}"/>
    <cellStyle name="Comma 2 2 4 3 2 5 4" xfId="43279" xr:uid="{5C08CD1E-9899-4E8A-80AF-EF846A349182}"/>
    <cellStyle name="Comma 2 2 4 3 2 5 5" xfId="33643" xr:uid="{A2413212-D53B-4AFB-B685-224927AECADB}"/>
    <cellStyle name="Comma 2 2 4 3 2 6" xfId="4745" xr:uid="{7A4D2D8C-A762-42B9-B876-447155EFFC74}"/>
    <cellStyle name="Comma 2 2 4 3 2 6 2" xfId="37497" xr:uid="{53FEC8FD-AD13-4E7E-A174-8F6CA30EA217}"/>
    <cellStyle name="Comma 2 2 4 3 2 7" xfId="12457" xr:uid="{D39795BE-A694-47D2-9EA6-57626C91281B}"/>
    <cellStyle name="Comma 2 2 4 3 2 7 2" xfId="45209" xr:uid="{1303DE33-AF06-4056-BCE7-824AB7F756F1}"/>
    <cellStyle name="Comma 2 2 4 3 2 8" xfId="20165" xr:uid="{5E047C28-017B-4210-8801-589EF1CD39B8}"/>
    <cellStyle name="Comma 2 2 4 3 2 8 2" xfId="52916" xr:uid="{D184ED97-DCD8-4AF5-B34A-DA8C54B11EB1}"/>
    <cellStyle name="Comma 2 2 4 3 2 9" xfId="35571" xr:uid="{9D08DB80-D935-4EBC-9B1F-23A3152E5F28}"/>
    <cellStyle name="Comma 2 2 4 3 3" xfId="2875" xr:uid="{6FCF65B9-CF7C-47EB-9DBA-E88B736B4D87}"/>
    <cellStyle name="Comma 2 2 4 3 3 10" xfId="27987" xr:uid="{18FF0499-83AD-4433-AD62-C53EAD136DFF}"/>
    <cellStyle name="Comma 2 2 4 3 3 11" xfId="61007" xr:uid="{A75FB338-E429-40B6-BE15-8B46AC4FDD43}"/>
    <cellStyle name="Comma 2 2 4 3 3 2" xfId="3682" xr:uid="{D1ABB35C-DA77-4F99-B14E-964C68B268B3}"/>
    <cellStyle name="Comma 2 2 4 3 3 2 2" xfId="7550" xr:uid="{C0AC4416-1AE1-45EF-B67B-E7F3FD1D3E39}"/>
    <cellStyle name="Comma 2 2 4 3 3 2 2 2" xfId="15255" xr:uid="{1A6DD6F6-E679-4B08-86D1-3CE2EB8CB6AE}"/>
    <cellStyle name="Comma 2 2 4 3 3 2 2 2 2" xfId="48007" xr:uid="{7454EC57-90C6-4321-B82E-BBAE5B138990}"/>
    <cellStyle name="Comma 2 2 4 3 3 2 2 3" xfId="22962" xr:uid="{284A75F8-6CB5-4218-8885-1F9C0E799988}"/>
    <cellStyle name="Comma 2 2 4 3 3 2 2 3 2" xfId="55713" xr:uid="{85AC43EA-3227-4530-BB5C-6B470DCCE83D}"/>
    <cellStyle name="Comma 2 2 4 3 3 2 2 4" xfId="40302" xr:uid="{0C681669-E6F0-40EB-B4C9-C4E6C4D20C29}"/>
    <cellStyle name="Comma 2 2 4 3 3 2 2 5" xfId="30666" xr:uid="{C3CFC925-26F1-40F5-8049-A2CA5774992B}"/>
    <cellStyle name="Comma 2 2 4 3 3 2 3" xfId="9475" xr:uid="{7198657B-AB70-45A9-90F2-7FDF1FC48CB1}"/>
    <cellStyle name="Comma 2 2 4 3 3 2 3 2" xfId="17180" xr:uid="{DD40A3BC-6B6C-4562-B595-5573EFF1B835}"/>
    <cellStyle name="Comma 2 2 4 3 3 2 3 2 2" xfId="49932" xr:uid="{E2493C28-32CF-48C0-9536-9CB3E8E5DBCF}"/>
    <cellStyle name="Comma 2 2 4 3 3 2 3 3" xfId="24887" xr:uid="{BEB321FB-7532-4B58-A6A2-6EF2CF7A79F0}"/>
    <cellStyle name="Comma 2 2 4 3 3 2 3 3 2" xfId="57638" xr:uid="{AA58D110-D58D-4464-91C6-1BE878A8ED58}"/>
    <cellStyle name="Comma 2 2 4 3 3 2 3 4" xfId="42227" xr:uid="{6342E9E2-BDE4-4933-91BF-17FC32E70F55}"/>
    <cellStyle name="Comma 2 2 4 3 3 2 3 5" xfId="32591" xr:uid="{5DF2C55F-35D8-40F6-B2D2-5CDBC0279A03}"/>
    <cellStyle name="Comma 2 2 4 3 3 2 4" xfId="11402" xr:uid="{FEB065DD-13B9-4876-A75F-DC5E9D949ECB}"/>
    <cellStyle name="Comma 2 2 4 3 3 2 4 2" xfId="19107" xr:uid="{0D5F194D-EECC-4E64-9A81-3FFBA7333AD9}"/>
    <cellStyle name="Comma 2 2 4 3 3 2 4 2 2" xfId="51859" xr:uid="{6FE45A86-99D7-47C4-BFB5-EB64A31F211E}"/>
    <cellStyle name="Comma 2 2 4 3 3 2 4 3" xfId="26814" xr:uid="{7D4F6A03-2CE8-439C-8EBF-C45127B34ABF}"/>
    <cellStyle name="Comma 2 2 4 3 3 2 4 3 2" xfId="59565" xr:uid="{43499A54-3F0A-4309-806F-7D5CA13397F0}"/>
    <cellStyle name="Comma 2 2 4 3 3 2 4 4" xfId="44154" xr:uid="{F6C9ED94-B3E1-4B90-911E-2A8A0901C00F}"/>
    <cellStyle name="Comma 2 2 4 3 3 2 4 5" xfId="34518" xr:uid="{6659CF95-DF5D-4CEF-8D0F-10B8BE1AF144}"/>
    <cellStyle name="Comma 2 2 4 3 3 2 5" xfId="5619" xr:uid="{85EFDA7E-F03A-4B07-A451-6D48F2B13831}"/>
    <cellStyle name="Comma 2 2 4 3 3 2 5 2" xfId="38371" xr:uid="{FA348632-D42F-48A0-8818-E5938B10531B}"/>
    <cellStyle name="Comma 2 2 4 3 3 2 6" xfId="13331" xr:uid="{43BE2F96-B345-4DA6-B847-8BFFA95D25D0}"/>
    <cellStyle name="Comma 2 2 4 3 3 2 6 2" xfId="46083" xr:uid="{135BAA73-9737-4522-9EC9-AF00C8C8E645}"/>
    <cellStyle name="Comma 2 2 4 3 3 2 7" xfId="21038" xr:uid="{E4C5EBDD-CF25-4D23-9082-5BF4670A09B9}"/>
    <cellStyle name="Comma 2 2 4 3 3 2 7 2" xfId="53789" xr:uid="{E840C929-2ABF-48D8-9843-6A804734F10C}"/>
    <cellStyle name="Comma 2 2 4 3 3 2 8" xfId="36444" xr:uid="{0569B65D-08DD-4858-89CE-072FC796AF8E}"/>
    <cellStyle name="Comma 2 2 4 3 3 2 9" xfId="28742" xr:uid="{AE864B80-DB07-442E-8D83-510F01778E2B}"/>
    <cellStyle name="Comma 2 2 4 3 3 3" xfId="6792" xr:uid="{82C57A0F-27A9-4705-84A1-AE3B187CD8CF}"/>
    <cellStyle name="Comma 2 2 4 3 3 3 2" xfId="14500" xr:uid="{7CEADAEA-742C-44A2-BFB5-D4F5129D5688}"/>
    <cellStyle name="Comma 2 2 4 3 3 3 2 2" xfId="47252" xr:uid="{1C71CADC-2676-4B84-B9D2-94DA68A77302}"/>
    <cellStyle name="Comma 2 2 4 3 3 3 3" xfId="22207" xr:uid="{30447254-01EA-496D-BA12-79C6B1D559A8}"/>
    <cellStyle name="Comma 2 2 4 3 3 3 3 2" xfId="54958" xr:uid="{54CA3548-D0AE-4DAA-95F8-FD9E5121E060}"/>
    <cellStyle name="Comma 2 2 4 3 3 3 4" xfId="39544" xr:uid="{6F703289-92E8-4E66-B234-48C4388F6642}"/>
    <cellStyle name="Comma 2 2 4 3 3 3 5" xfId="29911" xr:uid="{C90A06A7-08EF-4A35-B80A-26F3F922642B}"/>
    <cellStyle name="Comma 2 2 4 3 3 4" xfId="8719" xr:uid="{1A322DAF-C51A-4B8F-A39A-3E435FB0FB40}"/>
    <cellStyle name="Comma 2 2 4 3 3 4 2" xfId="16424" xr:uid="{A5974FBB-C895-40C4-9AFC-D0498A841A8B}"/>
    <cellStyle name="Comma 2 2 4 3 3 4 2 2" xfId="49176" xr:uid="{64AB6413-4A69-43EC-920A-462D6A9D2F06}"/>
    <cellStyle name="Comma 2 2 4 3 3 4 3" xfId="24131" xr:uid="{57AB286A-5FAD-42E4-BBC9-BC025BE285C1}"/>
    <cellStyle name="Comma 2 2 4 3 3 4 3 2" xfId="56882" xr:uid="{C9511B5F-1138-4C0F-A39C-3DDE2C8923BA}"/>
    <cellStyle name="Comma 2 2 4 3 3 4 4" xfId="41471" xr:uid="{37A6D3AA-94D1-4B1D-8F41-8A84F7B17857}"/>
    <cellStyle name="Comma 2 2 4 3 3 4 5" xfId="31835" xr:uid="{C2453D95-DD06-4F1A-9C52-0CEAC4AB1206}"/>
    <cellStyle name="Comma 2 2 4 3 3 5" xfId="10645" xr:uid="{03D5A105-5A0B-4B8B-BF25-BE46EE717A5B}"/>
    <cellStyle name="Comma 2 2 4 3 3 5 2" xfId="18350" xr:uid="{4EABC632-843C-4B35-A067-DAF618CE1A0B}"/>
    <cellStyle name="Comma 2 2 4 3 3 5 2 2" xfId="51102" xr:uid="{CAF4FA2F-A232-4C8C-85BC-9E71E4690F3C}"/>
    <cellStyle name="Comma 2 2 4 3 3 5 3" xfId="26057" xr:uid="{F5A91B78-D905-4AB0-B639-37CFB12207C1}"/>
    <cellStyle name="Comma 2 2 4 3 3 5 3 2" xfId="58808" xr:uid="{EAD5B019-B8C9-4C9A-A9D1-1A20EE3A2318}"/>
    <cellStyle name="Comma 2 2 4 3 3 5 4" xfId="43397" xr:uid="{D697BFBA-2A3A-4561-9705-478E78B937D2}"/>
    <cellStyle name="Comma 2 2 4 3 3 5 5" xfId="33761" xr:uid="{925C3B20-7732-4D96-9418-3ADF8E8479D7}"/>
    <cellStyle name="Comma 2 2 4 3 3 6" xfId="4863" xr:uid="{66659687-3C27-46C0-A1C8-6DE168815F3F}"/>
    <cellStyle name="Comma 2 2 4 3 3 6 2" xfId="37615" xr:uid="{2C862E6F-58BB-4470-B7D5-6370B49F8961}"/>
    <cellStyle name="Comma 2 2 4 3 3 7" xfId="12575" xr:uid="{BBF6B6C8-A20B-42CC-A61B-1267FF42C3FB}"/>
    <cellStyle name="Comma 2 2 4 3 3 7 2" xfId="45327" xr:uid="{CB5D55A3-DC48-46F7-B86D-9FC3ABFC128A}"/>
    <cellStyle name="Comma 2 2 4 3 3 8" xfId="20283" xr:uid="{E385D38C-D4FC-406A-891D-1F19C39FDAA0}"/>
    <cellStyle name="Comma 2 2 4 3 3 8 2" xfId="53034" xr:uid="{01B19870-D6A5-457F-98C8-0938ADCC59BF}"/>
    <cellStyle name="Comma 2 2 4 3 3 9" xfId="35689" xr:uid="{1675F146-3253-4E4D-8BC1-E01B715A90AF}"/>
    <cellStyle name="Comma 2 2 4 3 4" xfId="3285" xr:uid="{205CC3AC-3830-406B-8F38-1591336A4E9D}"/>
    <cellStyle name="Comma 2 2 4 3 4 10" xfId="28345" xr:uid="{590E3905-BAF2-46C7-BAA0-39FDB411CFDC}"/>
    <cellStyle name="Comma 2 2 4 3 4 2" xfId="4006" xr:uid="{0ACD67A0-CB7B-48E7-90D1-F105E248C722}"/>
    <cellStyle name="Comma 2 2 4 3 4 2 2" xfId="7869" xr:uid="{2CD219CE-4EDB-4DC5-B282-8A5D0CB985DC}"/>
    <cellStyle name="Comma 2 2 4 3 4 2 2 2" xfId="15574" xr:uid="{88452A65-295B-4FAC-ABF4-73A76A8EA786}"/>
    <cellStyle name="Comma 2 2 4 3 4 2 2 2 2" xfId="48326" xr:uid="{B06548E0-7738-467A-B0F6-072655B361D8}"/>
    <cellStyle name="Comma 2 2 4 3 4 2 2 3" xfId="23281" xr:uid="{2E6A0DC6-8FB7-4AF0-B155-A53B33744723}"/>
    <cellStyle name="Comma 2 2 4 3 4 2 2 3 2" xfId="56032" xr:uid="{80BBC4E4-C597-4312-A2B2-116E5AD14D32}"/>
    <cellStyle name="Comma 2 2 4 3 4 2 2 4" xfId="40621" xr:uid="{94F4B954-7FD7-46CC-8CF2-FD764EDAA87F}"/>
    <cellStyle name="Comma 2 2 4 3 4 2 2 5" xfId="30985" xr:uid="{86DD0A4F-075B-4F36-8E0D-18BBF4B0A82B}"/>
    <cellStyle name="Comma 2 2 4 3 4 2 3" xfId="9794" xr:uid="{CD82DDAD-24DB-4412-BDFA-28292A7ABB09}"/>
    <cellStyle name="Comma 2 2 4 3 4 2 3 2" xfId="17499" xr:uid="{50CA4EB7-1B12-4B7E-B399-2740ADBA8A0A}"/>
    <cellStyle name="Comma 2 2 4 3 4 2 3 2 2" xfId="50251" xr:uid="{E0BE32CD-64F8-4235-AF62-EFBD77B3DD52}"/>
    <cellStyle name="Comma 2 2 4 3 4 2 3 3" xfId="25206" xr:uid="{D2A7C92C-C6E8-47A1-9279-504D28FD4C31}"/>
    <cellStyle name="Comma 2 2 4 3 4 2 3 3 2" xfId="57957" xr:uid="{696C8550-E63D-4F6D-95D0-66C1F6E17B5E}"/>
    <cellStyle name="Comma 2 2 4 3 4 2 3 4" xfId="42546" xr:uid="{04AF23D4-1879-4FB3-8EFB-5D4B6934E182}"/>
    <cellStyle name="Comma 2 2 4 3 4 2 3 5" xfId="32910" xr:uid="{0ABF456F-49B3-4EA6-A24C-CCFED057A65C}"/>
    <cellStyle name="Comma 2 2 4 3 4 2 4" xfId="11721" xr:uid="{8D006D10-A7D8-4807-B7EE-593BCECDEF38}"/>
    <cellStyle name="Comma 2 2 4 3 4 2 4 2" xfId="19426" xr:uid="{49F7942A-212A-4C58-B519-FDA6AF114ADB}"/>
    <cellStyle name="Comma 2 2 4 3 4 2 4 2 2" xfId="52178" xr:uid="{BCA68DF7-F054-425A-9928-AC849AE920F5}"/>
    <cellStyle name="Comma 2 2 4 3 4 2 4 3" xfId="27133" xr:uid="{C6D40E93-342B-46FD-9A69-CD78F698175A}"/>
    <cellStyle name="Comma 2 2 4 3 4 2 4 3 2" xfId="59884" xr:uid="{D1833464-1091-4546-AC9D-049268336CBF}"/>
    <cellStyle name="Comma 2 2 4 3 4 2 4 4" xfId="44473" xr:uid="{60564B0F-ADFD-4AB9-A234-ED621196FC50}"/>
    <cellStyle name="Comma 2 2 4 3 4 2 4 5" xfId="34837" xr:uid="{263EE1BE-5316-4008-BFA8-4772FFD16380}"/>
    <cellStyle name="Comma 2 2 4 3 4 2 5" xfId="5938" xr:uid="{F189BD40-4B2A-460F-AFA6-FAD007BF1074}"/>
    <cellStyle name="Comma 2 2 4 3 4 2 5 2" xfId="38690" xr:uid="{58BB3E22-24AD-4CC3-A7A5-5C9A337DA073}"/>
    <cellStyle name="Comma 2 2 4 3 4 2 6" xfId="13650" xr:uid="{FF346BE9-2C7E-47A8-A411-9689855B212B}"/>
    <cellStyle name="Comma 2 2 4 3 4 2 6 2" xfId="46402" xr:uid="{1DD9B112-B6E7-447D-B075-6ED67152AC95}"/>
    <cellStyle name="Comma 2 2 4 3 4 2 7" xfId="21357" xr:uid="{B734A756-EF18-418D-A25F-D73E8FBF02B0}"/>
    <cellStyle name="Comma 2 2 4 3 4 2 7 2" xfId="54108" xr:uid="{BC401E98-CA8E-41C8-BD9A-4F0211B0479E}"/>
    <cellStyle name="Comma 2 2 4 3 4 2 8" xfId="36763" xr:uid="{BD08CFAF-5072-46DA-B0AD-1C97EBADCEAE}"/>
    <cellStyle name="Comma 2 2 4 3 4 2 9" xfId="29061" xr:uid="{123208FC-096D-4039-83B9-27C70CFA6AFA}"/>
    <cellStyle name="Comma 2 2 4 3 4 3" xfId="7153" xr:uid="{AD6DE4E8-9951-443C-A879-B61DFF791E37}"/>
    <cellStyle name="Comma 2 2 4 3 4 3 2" xfId="14858" xr:uid="{AF200048-6F08-449A-83D8-2FA2111C5304}"/>
    <cellStyle name="Comma 2 2 4 3 4 3 2 2" xfId="47610" xr:uid="{73D93096-8E61-4285-820A-2923AE897595}"/>
    <cellStyle name="Comma 2 2 4 3 4 3 3" xfId="22565" xr:uid="{B7C90F82-FF07-40A9-9BBA-55BCA4985363}"/>
    <cellStyle name="Comma 2 2 4 3 4 3 3 2" xfId="55316" xr:uid="{483746EB-35F1-492E-A719-1824603CFABC}"/>
    <cellStyle name="Comma 2 2 4 3 4 3 4" xfId="39905" xr:uid="{E855C578-E16C-4533-B6BD-4EBFE76FF82E}"/>
    <cellStyle name="Comma 2 2 4 3 4 3 5" xfId="30269" xr:uid="{00C74A62-529A-43B9-B30B-63912AA6BEB6}"/>
    <cellStyle name="Comma 2 2 4 3 4 4" xfId="9078" xr:uid="{25212700-C93B-4CE3-B7F3-D1AB11035699}"/>
    <cellStyle name="Comma 2 2 4 3 4 4 2" xfId="16783" xr:uid="{0177B7E6-8782-4A63-B1C1-EED33C70BF82}"/>
    <cellStyle name="Comma 2 2 4 3 4 4 2 2" xfId="49535" xr:uid="{E45181D3-3717-46AF-B224-ED0388DDC7E6}"/>
    <cellStyle name="Comma 2 2 4 3 4 4 3" xfId="24490" xr:uid="{8E8BB8C2-BF07-4227-8C78-DAA9F4C1CB86}"/>
    <cellStyle name="Comma 2 2 4 3 4 4 3 2" xfId="57241" xr:uid="{A7003A70-A168-4793-ACF2-5C9AC430B72D}"/>
    <cellStyle name="Comma 2 2 4 3 4 4 4" xfId="41830" xr:uid="{F4A1CC70-727D-473F-AD58-592115FCB253}"/>
    <cellStyle name="Comma 2 2 4 3 4 4 5" xfId="32194" xr:uid="{57A97D44-DFB0-496F-A47B-504916E09145}"/>
    <cellStyle name="Comma 2 2 4 3 4 5" xfId="11005" xr:uid="{E7C488B6-DC9B-402C-A2B4-AE71C5EDA275}"/>
    <cellStyle name="Comma 2 2 4 3 4 5 2" xfId="18710" xr:uid="{115F9682-74AC-481A-B4E7-D4903EE2E896}"/>
    <cellStyle name="Comma 2 2 4 3 4 5 2 2" xfId="51462" xr:uid="{0A5146F0-D1E5-4B28-9D3F-0082ADD609A2}"/>
    <cellStyle name="Comma 2 2 4 3 4 5 3" xfId="26417" xr:uid="{90952CED-CF67-4759-8CE8-2B17A6E73D46}"/>
    <cellStyle name="Comma 2 2 4 3 4 5 3 2" xfId="59168" xr:uid="{F8C6DF75-77D5-49BD-BABB-985284402722}"/>
    <cellStyle name="Comma 2 2 4 3 4 5 4" xfId="43757" xr:uid="{3570AEF6-AA41-4828-B264-AA9B9EEADE53}"/>
    <cellStyle name="Comma 2 2 4 3 4 5 5" xfId="34121" xr:uid="{63C451FA-D560-4753-BD87-3536038D6B0C}"/>
    <cellStyle name="Comma 2 2 4 3 4 6" xfId="5222" xr:uid="{26210FF0-971D-404B-8E2E-6F223769403A}"/>
    <cellStyle name="Comma 2 2 4 3 4 6 2" xfId="37974" xr:uid="{DE71877E-BD77-48D7-9878-F117D3461466}"/>
    <cellStyle name="Comma 2 2 4 3 4 7" xfId="12934" xr:uid="{D231C8E4-CBCC-40FC-9F5E-630DC29B3DFD}"/>
    <cellStyle name="Comma 2 2 4 3 4 7 2" xfId="45686" xr:uid="{05C312BB-6C34-4C15-ABA3-9A892AD6D6A6}"/>
    <cellStyle name="Comma 2 2 4 3 4 8" xfId="20641" xr:uid="{F56F4927-C011-412B-8E14-19EFB7FDB378}"/>
    <cellStyle name="Comma 2 2 4 3 4 8 2" xfId="53392" xr:uid="{9BEA218A-5523-4E59-8636-443CFB601FEE}"/>
    <cellStyle name="Comma 2 2 4 3 4 9" xfId="36047" xr:uid="{587EA1ED-FB3C-40F9-B725-1E4BDC4C78DB}"/>
    <cellStyle name="Comma 2 2 4 3 5" xfId="3640" xr:uid="{019ACCB3-DE8A-464E-935D-565C8FB3A74F}"/>
    <cellStyle name="Comma 2 2 4 3 5 2" xfId="7508" xr:uid="{C5BE190C-FFB2-4F3F-A8CB-0BBFE896177A}"/>
    <cellStyle name="Comma 2 2 4 3 5 2 2" xfId="15213" xr:uid="{7B873952-FF93-4135-A9B8-AC1312AD424F}"/>
    <cellStyle name="Comma 2 2 4 3 5 2 2 2" xfId="47965" xr:uid="{56EBA936-7591-42C9-969F-4D45EB9D822A}"/>
    <cellStyle name="Comma 2 2 4 3 5 2 3" xfId="22920" xr:uid="{4A0D144C-1FF4-4BE3-B250-D92A8A0B9159}"/>
    <cellStyle name="Comma 2 2 4 3 5 2 3 2" xfId="55671" xr:uid="{6977BA58-B1B9-433C-A724-FCF98E008477}"/>
    <cellStyle name="Comma 2 2 4 3 5 2 4" xfId="40260" xr:uid="{A66C78D9-707C-4E64-836F-0799F78E37A1}"/>
    <cellStyle name="Comma 2 2 4 3 5 2 5" xfId="30624" xr:uid="{13CA0B5D-A4CA-4C90-B8BF-7FF015E8322A}"/>
    <cellStyle name="Comma 2 2 4 3 5 3" xfId="9433" xr:uid="{57B6138C-8C20-4AD9-A6FB-B273B8F88F69}"/>
    <cellStyle name="Comma 2 2 4 3 5 3 2" xfId="17138" xr:uid="{96CFA5FB-CA85-4006-AFC6-8DE2E243E81D}"/>
    <cellStyle name="Comma 2 2 4 3 5 3 2 2" xfId="49890" xr:uid="{572F9B71-243F-40DD-8EAF-D1C193790CDA}"/>
    <cellStyle name="Comma 2 2 4 3 5 3 3" xfId="24845" xr:uid="{B7947451-7112-406E-9A20-6CB4924A86A4}"/>
    <cellStyle name="Comma 2 2 4 3 5 3 3 2" xfId="57596" xr:uid="{0F7D89ED-ADBD-4B11-8FD5-EF5DB4A7B2DE}"/>
    <cellStyle name="Comma 2 2 4 3 5 3 4" xfId="42185" xr:uid="{01C2D823-8A5D-4B53-A04F-20E0FD911151}"/>
    <cellStyle name="Comma 2 2 4 3 5 3 5" xfId="32549" xr:uid="{DBF9439E-2070-40F5-A4FF-CD868483005E}"/>
    <cellStyle name="Comma 2 2 4 3 5 4" xfId="11360" xr:uid="{DF7C3033-9E12-4906-92D2-EE87548A41FE}"/>
    <cellStyle name="Comma 2 2 4 3 5 4 2" xfId="19065" xr:uid="{3737B608-6FFA-4182-8F3E-E55453AEF837}"/>
    <cellStyle name="Comma 2 2 4 3 5 4 2 2" xfId="51817" xr:uid="{5418A13B-893D-4DBD-A443-522F65EE358A}"/>
    <cellStyle name="Comma 2 2 4 3 5 4 3" xfId="26772" xr:uid="{9B051242-89B4-46DC-B208-885A2157C897}"/>
    <cellStyle name="Comma 2 2 4 3 5 4 3 2" xfId="59523" xr:uid="{64C108D8-0C58-4B28-A7F8-776C6C007840}"/>
    <cellStyle name="Comma 2 2 4 3 5 4 4" xfId="44112" xr:uid="{04BAD9C3-3FA2-4D13-8051-7F5F9F328496}"/>
    <cellStyle name="Comma 2 2 4 3 5 4 5" xfId="34476" xr:uid="{907CE65A-2784-469E-9367-341BC34847CA}"/>
    <cellStyle name="Comma 2 2 4 3 5 5" xfId="5577" xr:uid="{1BBD4402-2534-4831-9F4B-A84AF3ED44A2}"/>
    <cellStyle name="Comma 2 2 4 3 5 5 2" xfId="38329" xr:uid="{634525F9-1DDB-4D9C-8073-210F0379FBE4}"/>
    <cellStyle name="Comma 2 2 4 3 5 6" xfId="13289" xr:uid="{34941FB1-4608-469B-B759-847482B054F9}"/>
    <cellStyle name="Comma 2 2 4 3 5 6 2" xfId="46041" xr:uid="{4A6A95BD-8DC9-4FAB-870E-F3FC84896DD4}"/>
    <cellStyle name="Comma 2 2 4 3 5 7" xfId="20996" xr:uid="{B04607F7-2BD8-4400-8698-8DE0765C07D3}"/>
    <cellStyle name="Comma 2 2 4 3 5 7 2" xfId="53747" xr:uid="{0F9BE940-1CFF-452B-B9C0-1C0312BA4B1B}"/>
    <cellStyle name="Comma 2 2 4 3 5 8" xfId="36402" xr:uid="{A122EA31-0357-4A2A-B906-D4EDF6AE4340}"/>
    <cellStyle name="Comma 2 2 4 3 5 9" xfId="28700" xr:uid="{3FBD40A7-A791-4F8D-9136-55DB7B120873}"/>
    <cellStyle name="Comma 2 2 4 3 6" xfId="6564" xr:uid="{BD095FBB-3BC4-4767-9C7A-023E73F86974}"/>
    <cellStyle name="Comma 2 2 4 3 6 2" xfId="14272" xr:uid="{B17DF358-0BC7-48B8-9620-4D783200459B}"/>
    <cellStyle name="Comma 2 2 4 3 6 2 2" xfId="47024" xr:uid="{23597CFC-FC89-4094-8B57-538B24F0E05B}"/>
    <cellStyle name="Comma 2 2 4 3 6 3" xfId="21979" xr:uid="{B759F918-7E62-4455-B168-FF2788E83BC9}"/>
    <cellStyle name="Comma 2 2 4 3 6 3 2" xfId="54730" xr:uid="{5FAC62CA-0810-4E50-BF2F-3E6578F16FCA}"/>
    <cellStyle name="Comma 2 2 4 3 6 4" xfId="39316" xr:uid="{13A23FBB-9EB8-4261-B416-93CC16FB9AD1}"/>
    <cellStyle name="Comma 2 2 4 3 6 5" xfId="29683" xr:uid="{949FA9F5-4760-4302-BEFF-9709645E9AE0}"/>
    <cellStyle name="Comma 2 2 4 3 7" xfId="8491" xr:uid="{B8F2D53E-BE73-4BF8-9F3B-CAF8DAA8823D}"/>
    <cellStyle name="Comma 2 2 4 3 7 2" xfId="16196" xr:uid="{29562C0A-D1EB-4897-A4C1-11F55F963D9C}"/>
    <cellStyle name="Comma 2 2 4 3 7 2 2" xfId="48948" xr:uid="{39DBDAEA-8943-43FD-AB45-B90E3CB2B1CA}"/>
    <cellStyle name="Comma 2 2 4 3 7 3" xfId="23903" xr:uid="{3661A968-08DF-4CA8-8F49-9A476A9F2731}"/>
    <cellStyle name="Comma 2 2 4 3 7 3 2" xfId="56654" xr:uid="{96A3C3F1-691B-4BF1-A3FC-873DC49DE867}"/>
    <cellStyle name="Comma 2 2 4 3 7 4" xfId="41243" xr:uid="{8300D168-3F37-4B24-BD19-C6661BCDF902}"/>
    <cellStyle name="Comma 2 2 4 3 7 5" xfId="31607" xr:uid="{BC0D6902-E711-4B55-A757-330C2BAF3AD1}"/>
    <cellStyle name="Comma 2 2 4 3 8" xfId="10417" xr:uid="{1475AAD0-F6CE-482E-A65C-7E7453FF7B7C}"/>
    <cellStyle name="Comma 2 2 4 3 8 2" xfId="18122" xr:uid="{4CBF98A7-9BF0-4E51-BAC2-D9659E97F65F}"/>
    <cellStyle name="Comma 2 2 4 3 8 2 2" xfId="50874" xr:uid="{CE5CFB37-C0F6-46CA-8364-C38D61E7AE4B}"/>
    <cellStyle name="Comma 2 2 4 3 8 3" xfId="25829" xr:uid="{51E7A356-E164-47CE-ACC3-3E604D54E47E}"/>
    <cellStyle name="Comma 2 2 4 3 8 3 2" xfId="58580" xr:uid="{E8690B68-C127-4099-995C-67CDB16F015C}"/>
    <cellStyle name="Comma 2 2 4 3 8 4" xfId="43169" xr:uid="{DB46F81B-C104-4DCB-AE37-DEFD38EBE726}"/>
    <cellStyle name="Comma 2 2 4 3 8 5" xfId="33533" xr:uid="{D36A1185-6051-46DC-B72D-DFB8E6267151}"/>
    <cellStyle name="Comma 2 2 4 3 9" xfId="4635" xr:uid="{64F1D800-4257-4A17-BB08-F4FCB4882E92}"/>
    <cellStyle name="Comma 2 2 4 3 9 2" xfId="37387" xr:uid="{F3D3A954-9C23-4E8E-AD85-F95268CDD64E}"/>
    <cellStyle name="Comma 2 2 4 4" xfId="155" xr:uid="{11EDF40D-85B4-427F-8AED-6151FB088785}"/>
    <cellStyle name="Comma 2 2 4 4 10" xfId="20105" xr:uid="{CF2FB4CE-7E8E-43EC-AD2D-E27B36612C77}"/>
    <cellStyle name="Comma 2 2 4 4 10 2" xfId="52856" xr:uid="{F45A3AAC-2713-4688-97F5-D4C9A588609B}"/>
    <cellStyle name="Comma 2 2 4 4 11" xfId="35511" xr:uid="{FDD8B0D5-CCF2-455D-B3C0-88CF269F6E5D}"/>
    <cellStyle name="Comma 2 2 4 4 12" xfId="27809" xr:uid="{28379EDA-5527-438B-8C0A-6A4E843632C3}"/>
    <cellStyle name="Comma 2 2 4 4 13" xfId="2682" xr:uid="{D6138347-46F3-40F8-A821-4B58DEB89C66}"/>
    <cellStyle name="Comma 2 2 4 4 14" xfId="61138" xr:uid="{7B0E3F83-225B-4949-9F5C-E43528C0F887}"/>
    <cellStyle name="Comma 2 2 4 4 2" xfId="2134" xr:uid="{3FF0B650-0D28-436D-A3AD-D180592CC82C}"/>
    <cellStyle name="Comma 2 2 4 4 2 10" xfId="27963" xr:uid="{B3CA767E-0E12-4F16-B135-CD6368F8CC2F}"/>
    <cellStyle name="Comma 2 2 4 4 2 11" xfId="2846" xr:uid="{05C4D306-DC42-4906-A182-549B9DE9D13C}"/>
    <cellStyle name="Comma 2 2 4 4 2 2" xfId="4105" xr:uid="{A9C3EC09-80F5-44D3-ADAA-02E772E3A539}"/>
    <cellStyle name="Comma 2 2 4 4 2 2 2" xfId="7968" xr:uid="{33AA60A0-2B07-4697-81CE-8EBD8DDBB3F4}"/>
    <cellStyle name="Comma 2 2 4 4 2 2 2 2" xfId="15673" xr:uid="{AB3E4806-A689-47BB-9F3F-CF8BE5BB5B8F}"/>
    <cellStyle name="Comma 2 2 4 4 2 2 2 2 2" xfId="48425" xr:uid="{EBB45237-D889-4193-A958-DE40813488AF}"/>
    <cellStyle name="Comma 2 2 4 4 2 2 2 3" xfId="23380" xr:uid="{0ED3D41D-0C8B-4826-8E1E-F4D2E381535D}"/>
    <cellStyle name="Comma 2 2 4 4 2 2 2 3 2" xfId="56131" xr:uid="{DBAE179A-76A7-48EC-B187-C1FCA9B9C371}"/>
    <cellStyle name="Comma 2 2 4 4 2 2 2 4" xfId="40720" xr:uid="{81EFF5A8-7CD2-49B0-9C8C-E89F53ED882E}"/>
    <cellStyle name="Comma 2 2 4 4 2 2 2 5" xfId="31084" xr:uid="{1D06EDB1-1A51-4979-8A8B-851893935DA9}"/>
    <cellStyle name="Comma 2 2 4 4 2 2 3" xfId="9893" xr:uid="{A7C39BFB-4C9F-4945-8CD6-76FFBB9707A4}"/>
    <cellStyle name="Comma 2 2 4 4 2 2 3 2" xfId="17598" xr:uid="{25E329A4-588D-4DFD-9CA2-1A42B3821150}"/>
    <cellStyle name="Comma 2 2 4 4 2 2 3 2 2" xfId="50350" xr:uid="{86F3F15D-1840-4B45-8DC1-C5206FC6BE94}"/>
    <cellStyle name="Comma 2 2 4 4 2 2 3 3" xfId="25305" xr:uid="{D494B064-230C-4652-B288-9A85D3553A86}"/>
    <cellStyle name="Comma 2 2 4 4 2 2 3 3 2" xfId="58056" xr:uid="{F39F7C1A-D525-4D39-BC69-069F7EA246CB}"/>
    <cellStyle name="Comma 2 2 4 4 2 2 3 4" xfId="42645" xr:uid="{588E2E69-4CDF-47A5-BA38-4EBF08E1A69D}"/>
    <cellStyle name="Comma 2 2 4 4 2 2 3 5" xfId="33009" xr:uid="{591D0714-C045-44A6-AEC9-2B8E3948EB66}"/>
    <cellStyle name="Comma 2 2 4 4 2 2 4" xfId="11820" xr:uid="{9824C3AD-5658-4A3D-8888-4AF993A6300A}"/>
    <cellStyle name="Comma 2 2 4 4 2 2 4 2" xfId="19525" xr:uid="{4E2C3DA2-D3CA-4552-A60D-9F4C505982F6}"/>
    <cellStyle name="Comma 2 2 4 4 2 2 4 2 2" xfId="52277" xr:uid="{94B019F5-BCF3-48B7-AAFF-7504C6181473}"/>
    <cellStyle name="Comma 2 2 4 4 2 2 4 3" xfId="27232" xr:uid="{DB34A55E-238C-4A71-A54C-5EE60B8D4515}"/>
    <cellStyle name="Comma 2 2 4 4 2 2 4 3 2" xfId="59983" xr:uid="{493CBE87-DE97-40E2-9C6A-3AAF1304A0A7}"/>
    <cellStyle name="Comma 2 2 4 4 2 2 4 4" xfId="44572" xr:uid="{459E74A7-B02F-4A4C-9147-FF531267F3A1}"/>
    <cellStyle name="Comma 2 2 4 4 2 2 4 5" xfId="34936" xr:uid="{945C2B23-D716-4BB3-869A-71BD3597613C}"/>
    <cellStyle name="Comma 2 2 4 4 2 2 5" xfId="6037" xr:uid="{41C46A55-685B-46BD-A423-D98DDA33793D}"/>
    <cellStyle name="Comma 2 2 4 4 2 2 5 2" xfId="38789" xr:uid="{71BE15AE-9269-4BF5-A2E8-EDF87CD06169}"/>
    <cellStyle name="Comma 2 2 4 4 2 2 6" xfId="13749" xr:uid="{1B07F99F-1084-4369-ACDA-FA7691A9D22F}"/>
    <cellStyle name="Comma 2 2 4 4 2 2 6 2" xfId="46501" xr:uid="{7B9F9ECA-7273-430D-8E8B-16B715CCE876}"/>
    <cellStyle name="Comma 2 2 4 4 2 2 7" xfId="21456" xr:uid="{377732C9-CC93-45CB-9F30-DC1B9908C9FB}"/>
    <cellStyle name="Comma 2 2 4 4 2 2 7 2" xfId="54207" xr:uid="{0E10A06E-343C-4F5A-BD76-ABF0BAABC052}"/>
    <cellStyle name="Comma 2 2 4 4 2 2 8" xfId="36862" xr:uid="{9A8176CE-AF69-419F-94C8-C46979272CCC}"/>
    <cellStyle name="Comma 2 2 4 4 2 2 9" xfId="29160" xr:uid="{04644BCE-D5EB-46CD-94F4-AF445F3ACC39}"/>
    <cellStyle name="Comma 2 2 4 4 2 3" xfId="6768" xr:uid="{1F5817DC-8DFD-46D0-92A9-9DC36210E302}"/>
    <cellStyle name="Comma 2 2 4 4 2 3 2" xfId="14476" xr:uid="{A168B079-3C86-4D5F-B903-56C09E5B7191}"/>
    <cellStyle name="Comma 2 2 4 4 2 3 2 2" xfId="47228" xr:uid="{686AAE67-1442-43EA-83B5-C6A021B0BD1F}"/>
    <cellStyle name="Comma 2 2 4 4 2 3 3" xfId="22183" xr:uid="{6FD9A160-D4B3-4CCF-9CC4-6D66D9582430}"/>
    <cellStyle name="Comma 2 2 4 4 2 3 3 2" xfId="54934" xr:uid="{1F20FA09-6567-4B5F-8A77-81D29828B008}"/>
    <cellStyle name="Comma 2 2 4 4 2 3 4" xfId="39520" xr:uid="{96371ABC-2356-4141-B05F-02DBAF52D065}"/>
    <cellStyle name="Comma 2 2 4 4 2 3 5" xfId="29887" xr:uid="{1D1C6106-F184-4414-9155-E0D111F14807}"/>
    <cellStyle name="Comma 2 2 4 4 2 4" xfId="8695" xr:uid="{36499A26-5D3B-4524-ABE7-9EA9236DAB08}"/>
    <cellStyle name="Comma 2 2 4 4 2 4 2" xfId="16400" xr:uid="{CE660BD0-9044-4166-9E68-403454071E13}"/>
    <cellStyle name="Comma 2 2 4 4 2 4 2 2" xfId="49152" xr:uid="{C4EF3377-2308-4283-876C-6AE876CC3C9C}"/>
    <cellStyle name="Comma 2 2 4 4 2 4 3" xfId="24107" xr:uid="{ABAE054F-D280-41F3-8402-61BA9626D52D}"/>
    <cellStyle name="Comma 2 2 4 4 2 4 3 2" xfId="56858" xr:uid="{4BD2D814-8BCE-4A47-9B30-DCF4D5080E93}"/>
    <cellStyle name="Comma 2 2 4 4 2 4 4" xfId="41447" xr:uid="{AFCF110F-A2A3-49A3-929D-0E3AFFBE7A28}"/>
    <cellStyle name="Comma 2 2 4 4 2 4 5" xfId="31811" xr:uid="{B802A1BF-5D3C-482C-A7EE-B6F8669386F2}"/>
    <cellStyle name="Comma 2 2 4 4 2 5" xfId="10621" xr:uid="{4C4E7F3C-9593-4543-8A51-FBC2B6DC5699}"/>
    <cellStyle name="Comma 2 2 4 4 2 5 2" xfId="18326" xr:uid="{E5792F53-253B-46E1-8E69-1E63140AEE2A}"/>
    <cellStyle name="Comma 2 2 4 4 2 5 2 2" xfId="51078" xr:uid="{E0307709-A3CE-4CAA-97B9-4736E8E51675}"/>
    <cellStyle name="Comma 2 2 4 4 2 5 3" xfId="26033" xr:uid="{A13286BC-FE44-4343-89F6-70D6EBBF2D76}"/>
    <cellStyle name="Comma 2 2 4 4 2 5 3 2" xfId="58784" xr:uid="{035D875E-257B-4B7F-AEEE-3EAF22068896}"/>
    <cellStyle name="Comma 2 2 4 4 2 5 4" xfId="43373" xr:uid="{59EDA8D6-16C1-4FB8-BB15-7D51CA654DAA}"/>
    <cellStyle name="Comma 2 2 4 4 2 5 5" xfId="33737" xr:uid="{52C8469E-2E1C-45F3-BFED-6202A1A62BF8}"/>
    <cellStyle name="Comma 2 2 4 4 2 6" xfId="4839" xr:uid="{7E530A45-83FD-498D-B338-669E3AB8D970}"/>
    <cellStyle name="Comma 2 2 4 4 2 6 2" xfId="37591" xr:uid="{DA6F7EBB-EB9C-4FDF-9496-810735B671CC}"/>
    <cellStyle name="Comma 2 2 4 4 2 7" xfId="12551" xr:uid="{EC85FA9F-12CA-43AD-840B-D0BD4EDE3667}"/>
    <cellStyle name="Comma 2 2 4 4 2 7 2" xfId="45303" xr:uid="{3F89A98E-69FF-4A90-A297-B8A3048131F7}"/>
    <cellStyle name="Comma 2 2 4 4 2 8" xfId="20259" xr:uid="{DF38D728-24CE-4967-B618-D5B81B0B9ED1}"/>
    <cellStyle name="Comma 2 2 4 4 2 8 2" xfId="53010" xr:uid="{CFAF20F5-3722-4774-AEB6-92B63E085481}"/>
    <cellStyle name="Comma 2 2 4 4 2 9" xfId="35665" xr:uid="{23F7A304-BF2A-48E4-B3F0-CE751E4B4A62}"/>
    <cellStyle name="Comma 2 2 4 4 3" xfId="3262" xr:uid="{125FAB5B-7852-4D3A-A394-68AAEA611D67}"/>
    <cellStyle name="Comma 2 2 4 4 3 10" xfId="28322" xr:uid="{711B8054-1B5D-413C-B5FB-222D4387AA02}"/>
    <cellStyle name="Comma 2 2 4 4 3 2" xfId="3990" xr:uid="{9D0AAC28-DE22-457E-8007-BF5CBB5CC300}"/>
    <cellStyle name="Comma 2 2 4 4 3 2 2" xfId="7853" xr:uid="{7D929282-E645-4D32-A54E-7C08500D47AF}"/>
    <cellStyle name="Comma 2 2 4 4 3 2 2 2" xfId="15558" xr:uid="{3C841B8A-D0ED-4BF2-B984-A16A8DE59A2E}"/>
    <cellStyle name="Comma 2 2 4 4 3 2 2 2 2" xfId="48310" xr:uid="{A179310F-AB28-46F1-BDCC-501A59DA164F}"/>
    <cellStyle name="Comma 2 2 4 4 3 2 2 3" xfId="23265" xr:uid="{F9C761B6-F03A-4958-B473-2F0B7CF08820}"/>
    <cellStyle name="Comma 2 2 4 4 3 2 2 3 2" xfId="56016" xr:uid="{FC01CA22-0E2C-40E9-9932-210FA7A5D302}"/>
    <cellStyle name="Comma 2 2 4 4 3 2 2 4" xfId="40605" xr:uid="{FFFF7152-160A-4ED8-B389-2568EF32D112}"/>
    <cellStyle name="Comma 2 2 4 4 3 2 2 5" xfId="30969" xr:uid="{5898F566-F3C4-479C-819C-2539634C177F}"/>
    <cellStyle name="Comma 2 2 4 4 3 2 3" xfId="9778" xr:uid="{0438AD86-D87C-4EB6-AE1D-A06C4AB10A63}"/>
    <cellStyle name="Comma 2 2 4 4 3 2 3 2" xfId="17483" xr:uid="{C8FB714F-9DBC-4174-86F7-72416F00AE95}"/>
    <cellStyle name="Comma 2 2 4 4 3 2 3 2 2" xfId="50235" xr:uid="{6F3D96AF-9470-4085-9C68-FF62E095EA1B}"/>
    <cellStyle name="Comma 2 2 4 4 3 2 3 3" xfId="25190" xr:uid="{0479D23E-C053-4305-B8C4-14174BC4DB87}"/>
    <cellStyle name="Comma 2 2 4 4 3 2 3 3 2" xfId="57941" xr:uid="{54E061E5-B56E-4F3C-8493-89E4D3451243}"/>
    <cellStyle name="Comma 2 2 4 4 3 2 3 4" xfId="42530" xr:uid="{E5F06C81-0172-48E0-8190-1A2BAF5C4CF2}"/>
    <cellStyle name="Comma 2 2 4 4 3 2 3 5" xfId="32894" xr:uid="{8CB19F6A-427C-41E5-A3E7-7C15DC6B900F}"/>
    <cellStyle name="Comma 2 2 4 4 3 2 4" xfId="11705" xr:uid="{26267636-62DE-49BB-BB15-9346C8693C8E}"/>
    <cellStyle name="Comma 2 2 4 4 3 2 4 2" xfId="19410" xr:uid="{0D50BA9A-B1D1-418C-910A-C863CC356C2A}"/>
    <cellStyle name="Comma 2 2 4 4 3 2 4 2 2" xfId="52162" xr:uid="{49B7D509-0D84-4C84-B89F-541891883A79}"/>
    <cellStyle name="Comma 2 2 4 4 3 2 4 3" xfId="27117" xr:uid="{A04EE1B4-4412-44CB-B7D4-9BAA280DD558}"/>
    <cellStyle name="Comma 2 2 4 4 3 2 4 3 2" xfId="59868" xr:uid="{91C9063E-4B47-4752-9DED-0EBBF94A87C0}"/>
    <cellStyle name="Comma 2 2 4 4 3 2 4 4" xfId="44457" xr:uid="{BAD4C9E0-9E53-4BDC-B1F2-25241617733B}"/>
    <cellStyle name="Comma 2 2 4 4 3 2 4 5" xfId="34821" xr:uid="{A6F5B2ED-485E-42F1-9B4C-CAEF6CD73C76}"/>
    <cellStyle name="Comma 2 2 4 4 3 2 5" xfId="5922" xr:uid="{DACE3ED8-2F42-4371-81DC-AF83905607FC}"/>
    <cellStyle name="Comma 2 2 4 4 3 2 5 2" xfId="38674" xr:uid="{7687E697-5FD9-4625-9E5A-8B3CF0788BD4}"/>
    <cellStyle name="Comma 2 2 4 4 3 2 6" xfId="13634" xr:uid="{8E31E069-EC02-407F-8F15-24F73EE38B5A}"/>
    <cellStyle name="Comma 2 2 4 4 3 2 6 2" xfId="46386" xr:uid="{9C4525A5-9AE0-43C8-B175-040A8BC64F81}"/>
    <cellStyle name="Comma 2 2 4 4 3 2 7" xfId="21341" xr:uid="{AF00B5EF-865A-486C-A95B-5B27C554CD03}"/>
    <cellStyle name="Comma 2 2 4 4 3 2 7 2" xfId="54092" xr:uid="{1A1AE1F7-4748-4A68-AEC3-2DB6F1BF6C84}"/>
    <cellStyle name="Comma 2 2 4 4 3 2 8" xfId="36747" xr:uid="{667A5EB7-5CAE-44E4-B549-D702752C125B}"/>
    <cellStyle name="Comma 2 2 4 4 3 2 9" xfId="29045" xr:uid="{CB0E4031-0402-4C16-BE9A-676036DA484F}"/>
    <cellStyle name="Comma 2 2 4 4 3 3" xfId="7130" xr:uid="{3E233CAC-7F69-48C3-B966-477B1F11C6D6}"/>
    <cellStyle name="Comma 2 2 4 4 3 3 2" xfId="14835" xr:uid="{5D12240A-D071-44CC-94AE-C80F4AE1B6C7}"/>
    <cellStyle name="Comma 2 2 4 4 3 3 2 2" xfId="47587" xr:uid="{1E6FD405-0CB4-44E6-8998-E626C52D0B4A}"/>
    <cellStyle name="Comma 2 2 4 4 3 3 3" xfId="22542" xr:uid="{1F44D6B5-2E77-4359-BD3A-A8B48AF91C95}"/>
    <cellStyle name="Comma 2 2 4 4 3 3 3 2" xfId="55293" xr:uid="{7098386C-8CBD-4874-A3AC-0F789C2522AB}"/>
    <cellStyle name="Comma 2 2 4 4 3 3 4" xfId="39882" xr:uid="{46594473-4F62-4E1F-99F8-9314062773C6}"/>
    <cellStyle name="Comma 2 2 4 4 3 3 5" xfId="30246" xr:uid="{0CD1718D-C9D9-4367-86CE-D050C14A634A}"/>
    <cellStyle name="Comma 2 2 4 4 3 4" xfId="9055" xr:uid="{C9DC2508-F3B1-421A-9DD2-A771BAD97634}"/>
    <cellStyle name="Comma 2 2 4 4 3 4 2" xfId="16760" xr:uid="{68BFAF41-B262-4122-B520-19D517DABBB4}"/>
    <cellStyle name="Comma 2 2 4 4 3 4 2 2" xfId="49512" xr:uid="{C4577722-7E31-49D9-9071-1DB2DA9FBA7A}"/>
    <cellStyle name="Comma 2 2 4 4 3 4 3" xfId="24467" xr:uid="{B8D0577C-AB7E-4BFA-9E9E-12058C529AB4}"/>
    <cellStyle name="Comma 2 2 4 4 3 4 3 2" xfId="57218" xr:uid="{100E564E-2C37-44AE-B9B5-E7A37288D031}"/>
    <cellStyle name="Comma 2 2 4 4 3 4 4" xfId="41807" xr:uid="{BF6EB628-A447-4682-97F9-DE6605D4B5D1}"/>
    <cellStyle name="Comma 2 2 4 4 3 4 5" xfId="32171" xr:uid="{B8C6CE1C-0123-46F5-9E05-FE725214D350}"/>
    <cellStyle name="Comma 2 2 4 4 3 5" xfId="10982" xr:uid="{7A01EFBB-21A6-444D-84D4-1ACD4541BDB0}"/>
    <cellStyle name="Comma 2 2 4 4 3 5 2" xfId="18687" xr:uid="{78EB9EAC-3705-4387-83CB-B00687267AD2}"/>
    <cellStyle name="Comma 2 2 4 4 3 5 2 2" xfId="51439" xr:uid="{3B5EDA8B-A9CC-45A6-89D1-41993895D673}"/>
    <cellStyle name="Comma 2 2 4 4 3 5 3" xfId="26394" xr:uid="{C8B8467B-5685-4832-83C0-4D3AF886AAFE}"/>
    <cellStyle name="Comma 2 2 4 4 3 5 3 2" xfId="59145" xr:uid="{34D8256B-E23B-41E7-9A7E-9A2F85F35139}"/>
    <cellStyle name="Comma 2 2 4 4 3 5 4" xfId="43734" xr:uid="{96FB52C3-92DA-4852-B6AE-F57F328C0597}"/>
    <cellStyle name="Comma 2 2 4 4 3 5 5" xfId="34098" xr:uid="{78D03EE7-AD5D-4B54-93DE-FCB3F84C2334}"/>
    <cellStyle name="Comma 2 2 4 4 3 6" xfId="5199" xr:uid="{27E769E4-A634-437E-AB98-0C6BE49A18B7}"/>
    <cellStyle name="Comma 2 2 4 4 3 6 2" xfId="37951" xr:uid="{051E24F7-AA82-4AD8-A9CB-F407C580C370}"/>
    <cellStyle name="Comma 2 2 4 4 3 7" xfId="12911" xr:uid="{2F6BF626-A567-42A7-BC85-EB1D0DB39D42}"/>
    <cellStyle name="Comma 2 2 4 4 3 7 2" xfId="45663" xr:uid="{3EE110A0-BF35-473B-A1C3-A8CA771B350F}"/>
    <cellStyle name="Comma 2 2 4 4 3 8" xfId="20618" xr:uid="{4CB03B64-5A09-43D1-BD8A-BF170F45FB03}"/>
    <cellStyle name="Comma 2 2 4 4 3 8 2" xfId="53369" xr:uid="{2F313EC2-A45E-4792-A69C-52CCAD006A65}"/>
    <cellStyle name="Comma 2 2 4 4 3 9" xfId="36024" xr:uid="{8BCF7672-8ECC-4108-A193-D0B0687FC0F6}"/>
    <cellStyle name="Comma 2 2 4 4 4" xfId="3616" xr:uid="{7B73B096-BAFD-443A-8576-7B113A920576}"/>
    <cellStyle name="Comma 2 2 4 4 4 2" xfId="7484" xr:uid="{E75A2EDE-7AE7-400D-A122-6C88EE4D7CD1}"/>
    <cellStyle name="Comma 2 2 4 4 4 2 2" xfId="15189" xr:uid="{558C2393-CAE0-4803-BEE4-9E7D4F08A48E}"/>
    <cellStyle name="Comma 2 2 4 4 4 2 2 2" xfId="47941" xr:uid="{2A7476A5-BCDD-4C98-A953-D651D3D1D4A2}"/>
    <cellStyle name="Comma 2 2 4 4 4 2 3" xfId="22896" xr:uid="{CD7A0AEE-4DA0-4224-A4A5-A83E7BA0E7E2}"/>
    <cellStyle name="Comma 2 2 4 4 4 2 3 2" xfId="55647" xr:uid="{D954AF35-8F9C-4762-B486-87B37D666053}"/>
    <cellStyle name="Comma 2 2 4 4 4 2 4" xfId="40236" xr:uid="{0722BE71-BC42-4149-8CBE-562900D5C0F8}"/>
    <cellStyle name="Comma 2 2 4 4 4 2 5" xfId="30600" xr:uid="{47B15610-302A-421D-B2A7-053010F80E96}"/>
    <cellStyle name="Comma 2 2 4 4 4 3" xfId="9409" xr:uid="{CDA1BACB-7D7E-4D1F-B67F-D7C5293EEB09}"/>
    <cellStyle name="Comma 2 2 4 4 4 3 2" xfId="17114" xr:uid="{AD6D39A5-A4C6-444F-A806-3A1347764955}"/>
    <cellStyle name="Comma 2 2 4 4 4 3 2 2" xfId="49866" xr:uid="{C901D6A0-B2A9-42E9-B9CC-D405BC1774FD}"/>
    <cellStyle name="Comma 2 2 4 4 4 3 3" xfId="24821" xr:uid="{451635FD-7DEB-4E0C-BEB7-2EE3F505D2BB}"/>
    <cellStyle name="Comma 2 2 4 4 4 3 3 2" xfId="57572" xr:uid="{85451BC2-E548-464F-A8E5-22C63ACC3AF6}"/>
    <cellStyle name="Comma 2 2 4 4 4 3 4" xfId="42161" xr:uid="{034AC9FE-9FBA-40E4-B632-27C36686DBA7}"/>
    <cellStyle name="Comma 2 2 4 4 4 3 5" xfId="32525" xr:uid="{4DB1641E-23EC-4AC3-BABA-5905E73BC34D}"/>
    <cellStyle name="Comma 2 2 4 4 4 4" xfId="11336" xr:uid="{AB70EFF3-1622-4E67-B08E-C6EA2E0D3DF8}"/>
    <cellStyle name="Comma 2 2 4 4 4 4 2" xfId="19041" xr:uid="{5173DEB0-4C3E-4546-AAD7-FE5702005BDA}"/>
    <cellStyle name="Comma 2 2 4 4 4 4 2 2" xfId="51793" xr:uid="{8FA0221E-3D89-46E4-8E0C-C791057F0B8B}"/>
    <cellStyle name="Comma 2 2 4 4 4 4 3" xfId="26748" xr:uid="{45B76374-8DDB-41BF-8F50-BDA10B49F1A3}"/>
    <cellStyle name="Comma 2 2 4 4 4 4 3 2" xfId="59499" xr:uid="{B41BD0DE-343F-4291-92DD-6C9D703D3440}"/>
    <cellStyle name="Comma 2 2 4 4 4 4 4" xfId="44088" xr:uid="{3499725F-854E-4091-A556-62001F08A2F2}"/>
    <cellStyle name="Comma 2 2 4 4 4 4 5" xfId="34452" xr:uid="{EF544722-AE15-4431-80E3-BD5496448B00}"/>
    <cellStyle name="Comma 2 2 4 4 4 5" xfId="5553" xr:uid="{F811AED9-A286-404E-B7D6-012B3403B9E4}"/>
    <cellStyle name="Comma 2 2 4 4 4 5 2" xfId="38305" xr:uid="{C2813222-9B9F-4C15-A2EF-2E3ED1E1BA0C}"/>
    <cellStyle name="Comma 2 2 4 4 4 6" xfId="13265" xr:uid="{D0E2CD60-A80F-4D23-97A3-7458CD5C2023}"/>
    <cellStyle name="Comma 2 2 4 4 4 6 2" xfId="46017" xr:uid="{1535E8E1-E3DA-4FC3-BF8D-6392804A833D}"/>
    <cellStyle name="Comma 2 2 4 4 4 7" xfId="20972" xr:uid="{CF59B310-CF5E-4CF5-8586-1A903B3E9DBE}"/>
    <cellStyle name="Comma 2 2 4 4 4 7 2" xfId="53723" xr:uid="{91D0565C-A4FF-4A2D-84A3-D39362BA2400}"/>
    <cellStyle name="Comma 2 2 4 4 4 8" xfId="36378" xr:uid="{832A0CEB-4737-43AD-858A-1CFBAA327700}"/>
    <cellStyle name="Comma 2 2 4 4 4 9" xfId="28676" xr:uid="{BA3CFC78-D1DF-40A9-8598-06F0AD9953DB}"/>
    <cellStyle name="Comma 2 2 4 4 5" xfId="6614" xr:uid="{5B4F1E5E-6852-4A04-9DCE-9BEC303B3274}"/>
    <cellStyle name="Comma 2 2 4 4 5 2" xfId="14322" xr:uid="{2DD110C5-F06A-4FB7-BD8A-0F764A5EF14B}"/>
    <cellStyle name="Comma 2 2 4 4 5 2 2" xfId="47074" xr:uid="{A50C09AA-D813-4668-A605-3F0824685DB3}"/>
    <cellStyle name="Comma 2 2 4 4 5 3" xfId="22029" xr:uid="{7D08B905-71CB-45C4-809E-AE75B9DD1DBD}"/>
    <cellStyle name="Comma 2 2 4 4 5 3 2" xfId="54780" xr:uid="{4BB54BD8-D1B9-4C22-87DC-D908F4D77239}"/>
    <cellStyle name="Comma 2 2 4 4 5 4" xfId="39366" xr:uid="{C59B164B-473E-401F-AEEC-5B16E527083E}"/>
    <cellStyle name="Comma 2 2 4 4 5 5" xfId="29733" xr:uid="{6EDF3197-AA53-46A2-9455-EA7D49F05E9D}"/>
    <cellStyle name="Comma 2 2 4 4 6" xfId="8541" xr:uid="{041A4702-041A-4991-AFFA-C6335BDCE19B}"/>
    <cellStyle name="Comma 2 2 4 4 6 2" xfId="16246" xr:uid="{F4E6DBD0-AA71-4B76-8F4A-77CBCC0BDA4A}"/>
    <cellStyle name="Comma 2 2 4 4 6 2 2" xfId="48998" xr:uid="{58DD388E-6E73-48DA-A0E5-28DC5419471D}"/>
    <cellStyle name="Comma 2 2 4 4 6 3" xfId="23953" xr:uid="{5D07D985-FBB9-46E7-9F4E-5526015250F4}"/>
    <cellStyle name="Comma 2 2 4 4 6 3 2" xfId="56704" xr:uid="{26AC689A-5E20-4D1F-861F-0E1690F781A2}"/>
    <cellStyle name="Comma 2 2 4 4 6 4" xfId="41293" xr:uid="{C46C19E0-3C65-49B7-B2AE-E0F82E8CFCE1}"/>
    <cellStyle name="Comma 2 2 4 4 6 5" xfId="31657" xr:uid="{2664DC85-D0E8-4E1C-A1E5-9C0C26AF4761}"/>
    <cellStyle name="Comma 2 2 4 4 7" xfId="10467" xr:uid="{052643CE-7E03-4754-876A-15E61738C099}"/>
    <cellStyle name="Comma 2 2 4 4 7 2" xfId="18172" xr:uid="{EF92DD6D-54F1-4DC8-9821-1F3E2EFEAA4F}"/>
    <cellStyle name="Comma 2 2 4 4 7 2 2" xfId="50924" xr:uid="{B7098AB3-9C20-4BAF-AF56-2FA8A6508A3C}"/>
    <cellStyle name="Comma 2 2 4 4 7 3" xfId="25879" xr:uid="{7B2C7192-5ED5-4AFF-9A68-DCE64EB6F01B}"/>
    <cellStyle name="Comma 2 2 4 4 7 3 2" xfId="58630" xr:uid="{5F8D3FEB-BC8E-409E-AB05-82B06990BC73}"/>
    <cellStyle name="Comma 2 2 4 4 7 4" xfId="43219" xr:uid="{D3869EA3-3426-4DCB-A7FA-8AC0364FBF06}"/>
    <cellStyle name="Comma 2 2 4 4 7 5" xfId="33583" xr:uid="{0598FED0-55C9-451F-AAFE-7286F5376343}"/>
    <cellStyle name="Comma 2 2 4 4 8" xfId="4685" xr:uid="{1BDEF38A-E586-4CEC-9405-F7897B57EB08}"/>
    <cellStyle name="Comma 2 2 4 4 8 2" xfId="37437" xr:uid="{E642A414-771F-43D5-AD8F-C23980527C27}"/>
    <cellStyle name="Comma 2 2 4 4 9" xfId="12397" xr:uid="{9D55589A-D7EF-4C77-A3F4-F2636C25F1EE}"/>
    <cellStyle name="Comma 2 2 4 4 9 2" xfId="45149" xr:uid="{DFEEE3BC-43BD-4FF7-A961-10B73806CDF2}"/>
    <cellStyle name="Comma 2 2 4 5" xfId="2094" xr:uid="{0F675B09-F5F4-450A-8E1B-44D2641A8547}"/>
    <cellStyle name="Comma 2 2 4 5 10" xfId="27925" xr:uid="{B2B1895E-01A4-4A85-A3AF-7FC8372767B4}"/>
    <cellStyle name="Comma 2 2 4 5 11" xfId="2805" xr:uid="{373FE42A-D9AF-45A0-99BB-E6C39404005B}"/>
    <cellStyle name="Comma 2 2 4 5 12" xfId="61097" xr:uid="{46A1B491-F742-4536-8139-81CB37469C3E}"/>
    <cellStyle name="Comma 2 2 4 5 2" xfId="4067" xr:uid="{15AA67ED-6ADE-4C16-A37F-1BC7CACAF520}"/>
    <cellStyle name="Comma 2 2 4 5 2 2" xfId="7930" xr:uid="{3652216C-A95C-423B-9401-C96DAF41F2AA}"/>
    <cellStyle name="Comma 2 2 4 5 2 2 2" xfId="15635" xr:uid="{B37FDF14-E629-4DB3-9FEB-96DC6A4892E1}"/>
    <cellStyle name="Comma 2 2 4 5 2 2 2 2" xfId="48387" xr:uid="{4343EC44-EFD4-4E89-BD9D-68299E261908}"/>
    <cellStyle name="Comma 2 2 4 5 2 2 3" xfId="23342" xr:uid="{567C063D-7CF1-4264-AD6F-020D4410B3BC}"/>
    <cellStyle name="Comma 2 2 4 5 2 2 3 2" xfId="56093" xr:uid="{5A9ED83A-8F33-4DE0-ABE2-775DD0C5C808}"/>
    <cellStyle name="Comma 2 2 4 5 2 2 4" xfId="40682" xr:uid="{27D40AAC-8B1A-4B4F-9D5A-63CD376E9702}"/>
    <cellStyle name="Comma 2 2 4 5 2 2 5" xfId="31046" xr:uid="{741D5105-49C8-4EFB-94DD-674756D1A987}"/>
    <cellStyle name="Comma 2 2 4 5 2 3" xfId="9855" xr:uid="{24AF945F-ACBF-4598-B5CB-E74BC429C295}"/>
    <cellStyle name="Comma 2 2 4 5 2 3 2" xfId="17560" xr:uid="{85BE6755-69A8-4544-887B-7C043AB50EDA}"/>
    <cellStyle name="Comma 2 2 4 5 2 3 2 2" xfId="50312" xr:uid="{109CEA6D-76BD-45FA-8B33-C84BDEB05C3A}"/>
    <cellStyle name="Comma 2 2 4 5 2 3 3" xfId="25267" xr:uid="{B4090CB9-1086-4AC3-8F60-398FE1296263}"/>
    <cellStyle name="Comma 2 2 4 5 2 3 3 2" xfId="58018" xr:uid="{B45DC688-86C5-4217-8E3A-D90DCC01D118}"/>
    <cellStyle name="Comma 2 2 4 5 2 3 4" xfId="42607" xr:uid="{975014D9-0DDF-4330-A7C1-B2785027B80E}"/>
    <cellStyle name="Comma 2 2 4 5 2 3 5" xfId="32971" xr:uid="{68795EDF-8FE1-41B7-9F8C-1554E95C2385}"/>
    <cellStyle name="Comma 2 2 4 5 2 4" xfId="11782" xr:uid="{468CC994-109C-4C6A-9062-DE6A9006EAD2}"/>
    <cellStyle name="Comma 2 2 4 5 2 4 2" xfId="19487" xr:uid="{FB7BFAD0-71F9-442E-B28B-75DCA2CD236B}"/>
    <cellStyle name="Comma 2 2 4 5 2 4 2 2" xfId="52239" xr:uid="{31331517-0564-4F9B-A252-8CEC92E86CE5}"/>
    <cellStyle name="Comma 2 2 4 5 2 4 3" xfId="27194" xr:uid="{F073D548-7A23-4115-911B-39EC4B4F23DF}"/>
    <cellStyle name="Comma 2 2 4 5 2 4 3 2" xfId="59945" xr:uid="{FC6E7AF7-7A44-4879-A4A3-FB85F47F0325}"/>
    <cellStyle name="Comma 2 2 4 5 2 4 4" xfId="44534" xr:uid="{4169CCF3-61EE-429C-A212-8DA06A2A9416}"/>
    <cellStyle name="Comma 2 2 4 5 2 4 5" xfId="34898" xr:uid="{BD44EAA3-BD7B-4126-9A44-45A4468C713A}"/>
    <cellStyle name="Comma 2 2 4 5 2 5" xfId="5999" xr:uid="{4F85C9CC-8B7D-481D-8BEF-03EF5A8E13C0}"/>
    <cellStyle name="Comma 2 2 4 5 2 5 2" xfId="38751" xr:uid="{E814E1A4-B5CE-4AF2-A0B8-A5D6E3A19235}"/>
    <cellStyle name="Comma 2 2 4 5 2 6" xfId="13711" xr:uid="{A44F6F0B-C3E1-4876-9D2B-B0C77F3B5CF1}"/>
    <cellStyle name="Comma 2 2 4 5 2 6 2" xfId="46463" xr:uid="{EC216683-CA61-4B95-91ED-13A796E79D6C}"/>
    <cellStyle name="Comma 2 2 4 5 2 7" xfId="21418" xr:uid="{66D5C514-98CC-4CAF-ADA4-66DFE4776212}"/>
    <cellStyle name="Comma 2 2 4 5 2 7 2" xfId="54169" xr:uid="{E1A1C46D-1385-4608-8659-E040B879AB26}"/>
    <cellStyle name="Comma 2 2 4 5 2 8" xfId="36824" xr:uid="{437FA3D5-A675-458F-B90B-9FA017046868}"/>
    <cellStyle name="Comma 2 2 4 5 2 9" xfId="29122" xr:uid="{A57C7A60-0D9D-44D5-9B4A-3E9ACFE26BDE}"/>
    <cellStyle name="Comma 2 2 4 5 3" xfId="6730" xr:uid="{A992FA14-615A-415B-A1B8-F6C5501FF347}"/>
    <cellStyle name="Comma 2 2 4 5 3 2" xfId="14438" xr:uid="{471B8C5F-EDD3-437D-B471-A646F84240D9}"/>
    <cellStyle name="Comma 2 2 4 5 3 2 2" xfId="47190" xr:uid="{D9BB5597-6A97-460E-8A84-CEE4C9D1849E}"/>
    <cellStyle name="Comma 2 2 4 5 3 3" xfId="22145" xr:uid="{59F09B88-9405-4F68-B4CB-31FD5674BFE8}"/>
    <cellStyle name="Comma 2 2 4 5 3 3 2" xfId="54896" xr:uid="{53ECBD7C-6CC7-4A69-95D6-D6F5E5DCA6D3}"/>
    <cellStyle name="Comma 2 2 4 5 3 4" xfId="39482" xr:uid="{8D1C6E3F-A0C9-436E-BAD5-85BA17638D34}"/>
    <cellStyle name="Comma 2 2 4 5 3 5" xfId="29849" xr:uid="{2BD5D1D5-3A8E-4BFF-A60F-DC6DE5912868}"/>
    <cellStyle name="Comma 2 2 4 5 4" xfId="8657" xr:uid="{AC9231F7-327E-42BD-9D72-FB0F2EFDD1CA}"/>
    <cellStyle name="Comma 2 2 4 5 4 2" xfId="16362" xr:uid="{63A15A48-8156-437B-A9AD-CAEA293D70C6}"/>
    <cellStyle name="Comma 2 2 4 5 4 2 2" xfId="49114" xr:uid="{4BABF1E3-C34A-48E8-AD56-4D8F3C2B8F19}"/>
    <cellStyle name="Comma 2 2 4 5 4 3" xfId="24069" xr:uid="{A6BEC283-B7FA-4016-8C62-039ECC8255F1}"/>
    <cellStyle name="Comma 2 2 4 5 4 3 2" xfId="56820" xr:uid="{A403F935-E752-47F9-B0A9-6A3484917DA1}"/>
    <cellStyle name="Comma 2 2 4 5 4 4" xfId="41409" xr:uid="{998F53C9-12AB-4BA5-BEE1-A62718A7A40B}"/>
    <cellStyle name="Comma 2 2 4 5 4 5" xfId="31773" xr:uid="{7B60C774-231E-4AFE-BA7E-C5F1783C3A75}"/>
    <cellStyle name="Comma 2 2 4 5 5" xfId="10583" xr:uid="{7F27B7EE-7D9B-4955-B20A-B810001D9C07}"/>
    <cellStyle name="Comma 2 2 4 5 5 2" xfId="18288" xr:uid="{8DC9EB64-7118-4200-995E-843484A40FFE}"/>
    <cellStyle name="Comma 2 2 4 5 5 2 2" xfId="51040" xr:uid="{823CCADE-408B-4321-9694-AAE671059159}"/>
    <cellStyle name="Comma 2 2 4 5 5 3" xfId="25995" xr:uid="{46068B8D-3013-42A0-91B4-235E9C064882}"/>
    <cellStyle name="Comma 2 2 4 5 5 3 2" xfId="58746" xr:uid="{9C32A2AB-A270-43A0-B3EC-165225AAE9B8}"/>
    <cellStyle name="Comma 2 2 4 5 5 4" xfId="43335" xr:uid="{3EB60979-9E31-46A2-8768-846B0A9939D6}"/>
    <cellStyle name="Comma 2 2 4 5 5 5" xfId="33699" xr:uid="{F017CDDD-91B7-4189-852E-BF1DD84105B4}"/>
    <cellStyle name="Comma 2 2 4 5 6" xfId="4801" xr:uid="{B42C7A83-F3BA-42F2-A3E8-2E6E8CDB2923}"/>
    <cellStyle name="Comma 2 2 4 5 6 2" xfId="37553" xr:uid="{56ED938D-6C0F-4161-AD8C-AC14BF39F1EA}"/>
    <cellStyle name="Comma 2 2 4 5 7" xfId="12513" xr:uid="{FFEE87A5-EF3F-44C2-8124-826028F3E44D}"/>
    <cellStyle name="Comma 2 2 4 5 7 2" xfId="45265" xr:uid="{3A56B252-D0E8-4B62-82B6-ECDE11AAD94F}"/>
    <cellStyle name="Comma 2 2 4 5 8" xfId="20221" xr:uid="{F20C89E9-197C-44C6-BAEC-1A4AE52E4424}"/>
    <cellStyle name="Comma 2 2 4 5 8 2" xfId="52972" xr:uid="{DD0B626B-4384-44F9-B1EA-EF2F6A1C52EA}"/>
    <cellStyle name="Comma 2 2 4 5 9" xfId="35627" xr:uid="{A7A4BD31-78A8-479D-B10C-9D41167D4C90}"/>
    <cellStyle name="Comma 2 2 4 6" xfId="2473" xr:uid="{216C07E8-E545-4295-BEF2-D26E17787D73}"/>
    <cellStyle name="Comma 2 2 4 6 10" xfId="28284" xr:uid="{BBE10042-B270-42E7-A6AD-E1A827170BC0}"/>
    <cellStyle name="Comma 2 2 4 6 11" xfId="3224" xr:uid="{8B2DBBB4-2416-42E1-A62B-BF5EF0BA9786}"/>
    <cellStyle name="Comma 2 2 4 6 12" xfId="60905" xr:uid="{639556D3-8C1A-4C04-A6D7-A8CB1892E735}"/>
    <cellStyle name="Comma 2 2 4 6 2" xfId="4428" xr:uid="{7F06D657-51AF-4F3A-A39A-2548DBC95721}"/>
    <cellStyle name="Comma 2 2 4 6 2 2" xfId="8287" xr:uid="{2F8F8AE6-A0E7-4FE0-84C4-7E23E72EC1B9}"/>
    <cellStyle name="Comma 2 2 4 6 2 2 2" xfId="15992" xr:uid="{9EAF4FA6-57E3-4C87-8ED4-CCF5444274BE}"/>
    <cellStyle name="Comma 2 2 4 6 2 2 2 2" xfId="48744" xr:uid="{34EAC9DB-0028-407C-8A91-CED510859A11}"/>
    <cellStyle name="Comma 2 2 4 6 2 2 3" xfId="23699" xr:uid="{8770315F-0A64-452C-8E26-92667883E544}"/>
    <cellStyle name="Comma 2 2 4 6 2 2 3 2" xfId="56450" xr:uid="{553EFC79-AE0F-47F7-8A38-CF3F185F2675}"/>
    <cellStyle name="Comma 2 2 4 6 2 2 4" xfId="41039" xr:uid="{ABF3087B-1CD2-40C2-A272-35EE21F25E0F}"/>
    <cellStyle name="Comma 2 2 4 6 2 2 5" xfId="31403" xr:uid="{68CC82C1-3DAF-460E-8996-70AE20009BFC}"/>
    <cellStyle name="Comma 2 2 4 6 2 3" xfId="10212" xr:uid="{3DCB9EC5-2B7F-4BF6-8C84-39B82DF27342}"/>
    <cellStyle name="Comma 2 2 4 6 2 3 2" xfId="17917" xr:uid="{A44B4E60-CDDB-481F-9055-AC82DD16E5BD}"/>
    <cellStyle name="Comma 2 2 4 6 2 3 2 2" xfId="50669" xr:uid="{8FCA4DFA-150A-4EE5-84B7-4639580CCE19}"/>
    <cellStyle name="Comma 2 2 4 6 2 3 3" xfId="25624" xr:uid="{DDC238D2-14F1-4AD0-8910-AA5692089BDC}"/>
    <cellStyle name="Comma 2 2 4 6 2 3 3 2" xfId="58375" xr:uid="{27C6BF8B-BA5E-4900-9E73-5E78C81EFF76}"/>
    <cellStyle name="Comma 2 2 4 6 2 3 4" xfId="42964" xr:uid="{E1983165-893E-42BD-915E-FE9D0BC6483D}"/>
    <cellStyle name="Comma 2 2 4 6 2 3 5" xfId="33328" xr:uid="{6301DEA9-F7D3-46E6-A3E5-2ECB32B6F627}"/>
    <cellStyle name="Comma 2 2 4 6 2 4" xfId="12139" xr:uid="{CCFDDAA4-2EC9-4022-B348-EF45310C8E65}"/>
    <cellStyle name="Comma 2 2 4 6 2 4 2" xfId="19844" xr:uid="{E0FCCA82-C8CF-4499-8AC9-82047FCBABC6}"/>
    <cellStyle name="Comma 2 2 4 6 2 4 2 2" xfId="52596" xr:uid="{F9F59F8C-896A-47F9-B81F-8876C3EC39EF}"/>
    <cellStyle name="Comma 2 2 4 6 2 4 3" xfId="27551" xr:uid="{FE0041E9-C5CE-4A02-846F-DD808DEC13FE}"/>
    <cellStyle name="Comma 2 2 4 6 2 4 3 2" xfId="60302" xr:uid="{36973173-F6B3-4A94-B5F5-B5FDC80E5E76}"/>
    <cellStyle name="Comma 2 2 4 6 2 4 4" xfId="44891" xr:uid="{41299A22-BC9D-406F-B9C9-BFD5074232EE}"/>
    <cellStyle name="Comma 2 2 4 6 2 4 5" xfId="35255" xr:uid="{C468BB13-B2E3-4AB2-90C9-D50DF38B950C}"/>
    <cellStyle name="Comma 2 2 4 6 2 5" xfId="6356" xr:uid="{C9DB029D-EFFD-4708-91D2-A472123E47BD}"/>
    <cellStyle name="Comma 2 2 4 6 2 5 2" xfId="39108" xr:uid="{D46E095E-F522-4E00-A266-4D100E8D768C}"/>
    <cellStyle name="Comma 2 2 4 6 2 6" xfId="14068" xr:uid="{1A71F5EA-C895-477A-A763-8377EC555828}"/>
    <cellStyle name="Comma 2 2 4 6 2 6 2" xfId="46820" xr:uid="{FB072434-1816-4493-816A-DABECCE1DA7A}"/>
    <cellStyle name="Comma 2 2 4 6 2 7" xfId="21775" xr:uid="{32CE43E8-95FE-4D2D-A13A-EDEDCCE2CCCF}"/>
    <cellStyle name="Comma 2 2 4 6 2 7 2" xfId="54526" xr:uid="{08AB9C4D-DA15-4F1E-9847-491F135C794C}"/>
    <cellStyle name="Comma 2 2 4 6 2 8" xfId="37181" xr:uid="{6517B7BE-26DC-4D3F-9759-12E1622721BA}"/>
    <cellStyle name="Comma 2 2 4 6 2 9" xfId="29479" xr:uid="{EE953E2C-00C4-4E95-84FA-C98C40F49AFC}"/>
    <cellStyle name="Comma 2 2 4 6 3" xfId="7092" xr:uid="{F937D10E-F843-4DD6-BD66-6F2E884974B1}"/>
    <cellStyle name="Comma 2 2 4 6 3 2" xfId="14797" xr:uid="{F13CD126-B392-4339-B2BD-A65E140EC132}"/>
    <cellStyle name="Comma 2 2 4 6 3 2 2" xfId="47549" xr:uid="{FEAC2F11-C019-463B-B110-924A612A14F9}"/>
    <cellStyle name="Comma 2 2 4 6 3 3" xfId="22504" xr:uid="{4393B709-E888-4ACA-B8F5-360424480AD2}"/>
    <cellStyle name="Comma 2 2 4 6 3 3 2" xfId="55255" xr:uid="{D7F42123-DAD3-408B-A0AF-B08C5D34B345}"/>
    <cellStyle name="Comma 2 2 4 6 3 4" xfId="39844" xr:uid="{0CFFBA6D-33FD-4051-9710-1CA04EFD817C}"/>
    <cellStyle name="Comma 2 2 4 6 3 5" xfId="30208" xr:uid="{76BCBB76-032F-4EDC-B87A-078C4F9B038C}"/>
    <cellStyle name="Comma 2 2 4 6 4" xfId="9017" xr:uid="{7DAED39A-841A-403D-975D-479A82F43ADC}"/>
    <cellStyle name="Comma 2 2 4 6 4 2" xfId="16722" xr:uid="{9C2361F9-2448-44A3-8017-C3C0CC7E47B8}"/>
    <cellStyle name="Comma 2 2 4 6 4 2 2" xfId="49474" xr:uid="{3FE457A9-A9FE-4819-8DE5-E691C6DBF2BB}"/>
    <cellStyle name="Comma 2 2 4 6 4 3" xfId="24429" xr:uid="{7BB2F7C0-F1EC-4EA2-833A-AF6309404E03}"/>
    <cellStyle name="Comma 2 2 4 6 4 3 2" xfId="57180" xr:uid="{614E257D-FB26-47C7-A0FA-64B3741A8792}"/>
    <cellStyle name="Comma 2 2 4 6 4 4" xfId="41769" xr:uid="{B6479123-B217-4ACE-9CD6-20523EE13943}"/>
    <cellStyle name="Comma 2 2 4 6 4 5" xfId="32133" xr:uid="{55BC4BC4-10F0-4FCA-9770-D4CF2A5E5DE6}"/>
    <cellStyle name="Comma 2 2 4 6 5" xfId="10944" xr:uid="{1454BCD9-7103-4EED-A862-071052FFBDB7}"/>
    <cellStyle name="Comma 2 2 4 6 5 2" xfId="18649" xr:uid="{78492998-24D9-47C6-8ED2-14CE4193A87D}"/>
    <cellStyle name="Comma 2 2 4 6 5 2 2" xfId="51401" xr:uid="{48445C5B-8DF1-4E83-A1FC-46E9335AD605}"/>
    <cellStyle name="Comma 2 2 4 6 5 3" xfId="26356" xr:uid="{924546A0-B549-43F8-9575-4E626DC3E260}"/>
    <cellStyle name="Comma 2 2 4 6 5 3 2" xfId="59107" xr:uid="{7FCD6EE5-5756-48BE-803D-80C9F6BB11D6}"/>
    <cellStyle name="Comma 2 2 4 6 5 4" xfId="43696" xr:uid="{4242AB26-ABAD-4650-877A-7DABAC4200CA}"/>
    <cellStyle name="Comma 2 2 4 6 5 5" xfId="34060" xr:uid="{9B66857C-F74A-4080-AFCD-49F2076EA206}"/>
    <cellStyle name="Comma 2 2 4 6 6" xfId="5161" xr:uid="{F863DB71-16DA-455A-A7A9-F8D98EE2BA95}"/>
    <cellStyle name="Comma 2 2 4 6 6 2" xfId="37913" xr:uid="{F16C3579-BC42-4EE4-A89B-C98CC4C62F55}"/>
    <cellStyle name="Comma 2 2 4 6 7" xfId="12873" xr:uid="{14129C08-E8C4-47D0-A95E-19932B1D40E7}"/>
    <cellStyle name="Comma 2 2 4 6 7 2" xfId="45625" xr:uid="{89CEC2D4-524F-45CD-89E3-0A5E4076CAB3}"/>
    <cellStyle name="Comma 2 2 4 6 8" xfId="20580" xr:uid="{ADFE9923-3A3D-4708-B082-44620F48EBF6}"/>
    <cellStyle name="Comma 2 2 4 6 8 2" xfId="53331" xr:uid="{7524B19A-148A-448A-859B-2B380EF73C66}"/>
    <cellStyle name="Comma 2 2 4 6 9" xfId="35986" xr:uid="{C2273A0D-26B6-46AB-8A84-3E354F8E5AA2}"/>
    <cellStyle name="Comma 2 2 4 7" xfId="3577" xr:uid="{16C510DD-C5CF-4376-8065-6C76CB37AF8B}"/>
    <cellStyle name="Comma 2 2 4 7 10" xfId="61604" xr:uid="{7E22F51B-C4A9-44CE-8216-63B60CD3CD39}"/>
    <cellStyle name="Comma 2 2 4 7 2" xfId="7445" xr:uid="{36C41917-8467-45CB-93A2-8D94DEC40DA1}"/>
    <cellStyle name="Comma 2 2 4 7 2 2" xfId="15150" xr:uid="{710578BD-5D20-4533-9605-8A9AEBAE2D48}"/>
    <cellStyle name="Comma 2 2 4 7 2 2 2" xfId="47902" xr:uid="{F63EAB3B-D0A4-4CC3-B82C-7F711617F78C}"/>
    <cellStyle name="Comma 2 2 4 7 2 3" xfId="22857" xr:uid="{0D15ABC1-82FF-41CA-93C7-42E1217966E2}"/>
    <cellStyle name="Comma 2 2 4 7 2 3 2" xfId="55608" xr:uid="{22387AF9-5CF3-4284-82A8-FFC52E114938}"/>
    <cellStyle name="Comma 2 2 4 7 2 4" xfId="40197" xr:uid="{CF742761-5C0E-42D2-8597-2A89B288E9BA}"/>
    <cellStyle name="Comma 2 2 4 7 2 5" xfId="30561" xr:uid="{3808AC7C-6C7E-455F-BE93-99CBFD9FD6FD}"/>
    <cellStyle name="Comma 2 2 4 7 3" xfId="9370" xr:uid="{C58669B3-BFDB-4587-8E53-25E94F545A4C}"/>
    <cellStyle name="Comma 2 2 4 7 3 2" xfId="17075" xr:uid="{92F674D6-7490-4E26-BE9F-66613E8597B4}"/>
    <cellStyle name="Comma 2 2 4 7 3 2 2" xfId="49827" xr:uid="{A1514194-11A0-4DDF-9293-8B5173790601}"/>
    <cellStyle name="Comma 2 2 4 7 3 3" xfId="24782" xr:uid="{CAFA6C41-1C30-4B2A-8435-2BF5569CFD8E}"/>
    <cellStyle name="Comma 2 2 4 7 3 3 2" xfId="57533" xr:uid="{B78F6E7F-B12B-4351-831F-366AFC306328}"/>
    <cellStyle name="Comma 2 2 4 7 3 4" xfId="42122" xr:uid="{0C534A2C-2CA8-4F79-9E59-49A8B3FA91FE}"/>
    <cellStyle name="Comma 2 2 4 7 3 5" xfId="32486" xr:uid="{528C675A-D4E5-4721-8D5C-2C2334AB527E}"/>
    <cellStyle name="Comma 2 2 4 7 4" xfId="11297" xr:uid="{2541A88B-74DA-42A5-B0FB-1CA6A0FE92E2}"/>
    <cellStyle name="Comma 2 2 4 7 4 2" xfId="19002" xr:uid="{7AC51642-CCA3-4BEE-ABFD-6CDE70F5BD10}"/>
    <cellStyle name="Comma 2 2 4 7 4 2 2" xfId="51754" xr:uid="{19D05C58-FB7D-4F41-9533-07B04BDE6B0C}"/>
    <cellStyle name="Comma 2 2 4 7 4 3" xfId="26709" xr:uid="{E0F3F8DC-0BE3-4D88-BE6E-997F583E6308}"/>
    <cellStyle name="Comma 2 2 4 7 4 3 2" xfId="59460" xr:uid="{050CAA1B-7043-4F73-A3BA-A7E53121C9E3}"/>
    <cellStyle name="Comma 2 2 4 7 4 4" xfId="44049" xr:uid="{0EB09784-CCFE-4FF1-BF1F-E61FB43C72E6}"/>
    <cellStyle name="Comma 2 2 4 7 4 5" xfId="34413" xr:uid="{44C86DAF-A91E-4871-BB8C-78A81513E6D1}"/>
    <cellStyle name="Comma 2 2 4 7 5" xfId="5514" xr:uid="{B2093557-C059-492C-9BA3-2120D150A13E}"/>
    <cellStyle name="Comma 2 2 4 7 5 2" xfId="38266" xr:uid="{F0594A90-2B21-4FB4-BAE5-6177801097C1}"/>
    <cellStyle name="Comma 2 2 4 7 6" xfId="13226" xr:uid="{FE5B0585-DC54-4323-8CA3-AD655F5C1B23}"/>
    <cellStyle name="Comma 2 2 4 7 6 2" xfId="45978" xr:uid="{ADC92B38-777C-41D4-A408-78FA6E490924}"/>
    <cellStyle name="Comma 2 2 4 7 7" xfId="20933" xr:uid="{630D3BF6-38F6-4A90-B4D2-A4B45B879882}"/>
    <cellStyle name="Comma 2 2 4 7 7 2" xfId="53684" xr:uid="{C0D44BBD-9FF7-427A-8FFE-29BAAACAEC6D}"/>
    <cellStyle name="Comma 2 2 4 7 8" xfId="36339" xr:uid="{B0110D1B-F830-4D61-904B-5D4894345886}"/>
    <cellStyle name="Comma 2 2 4 7 9" xfId="28637" xr:uid="{B9848BE1-E5D6-4B9C-A8DF-FFFA2994B306}"/>
    <cellStyle name="Comma 2 2 4 8" xfId="6504" xr:uid="{45E7E8E7-FFB7-4EE4-BAB2-5CD9B768B3BF}"/>
    <cellStyle name="Comma 2 2 4 8 2" xfId="14212" xr:uid="{C1F17D88-004B-4A92-AC94-1310276FD1EA}"/>
    <cellStyle name="Comma 2 2 4 8 2 2" xfId="46964" xr:uid="{23CD57D0-9357-49BD-AAB0-3DED0C70E1F2}"/>
    <cellStyle name="Comma 2 2 4 8 3" xfId="21919" xr:uid="{FA8F43BA-CB7A-4F8B-A44A-D465E593820F}"/>
    <cellStyle name="Comma 2 2 4 8 3 2" xfId="54670" xr:uid="{42C8398F-84EA-430A-9DA9-128525A4059F}"/>
    <cellStyle name="Comma 2 2 4 8 4" xfId="39256" xr:uid="{F29B37E4-8049-42C1-8ACC-E2D8FFD04D5C}"/>
    <cellStyle name="Comma 2 2 4 8 5" xfId="29623" xr:uid="{C85E764F-7B68-4078-9E6E-150D47F7E1E4}"/>
    <cellStyle name="Comma 2 2 4 9" xfId="8431" xr:uid="{A8F622B3-0C5F-4AD1-8D35-D2EF08DE2215}"/>
    <cellStyle name="Comma 2 2 4 9 2" xfId="16136" xr:uid="{BADECDB0-C0D0-4F55-827F-5FE3B72B92D8}"/>
    <cellStyle name="Comma 2 2 4 9 2 2" xfId="48888" xr:uid="{110DD86A-99E3-4D1D-989F-B8E00AF97BF3}"/>
    <cellStyle name="Comma 2 2 4 9 3" xfId="23843" xr:uid="{7913C17B-46FA-4030-923F-1072E6A2EF1E}"/>
    <cellStyle name="Comma 2 2 4 9 3 2" xfId="56594" xr:uid="{F6A54EFD-AB57-405B-9CA6-78FDEFFE2482}"/>
    <cellStyle name="Comma 2 2 4 9 4" xfId="41183" xr:uid="{B48EB00B-37B8-4094-843C-D3DFDD3E125E}"/>
    <cellStyle name="Comma 2 2 4 9 5" xfId="31547" xr:uid="{EEACE3DF-846D-4ED5-92D9-72AD8813FB4D}"/>
    <cellStyle name="Comma 2 2 5" xfId="49" xr:uid="{B1632043-A715-452B-B099-C2D8AB478581}"/>
    <cellStyle name="Comma 2 2 5 2" xfId="807" xr:uid="{5B90C8DC-23E1-4921-9CCF-1F7D76E6B095}"/>
    <cellStyle name="Comma 2 2 5 2 10" xfId="35840" xr:uid="{014AF6EF-5A82-40AC-9E68-A2D9BC7E0866}"/>
    <cellStyle name="Comma 2 2 5 2 11" xfId="28138" xr:uid="{CF23D207-E007-4F9E-9D65-0361A677AEB2}"/>
    <cellStyle name="Comma 2 2 5 2 12" xfId="3029" xr:uid="{8FFE4569-8EA6-4177-9F96-9D94BF6B3DE8}"/>
    <cellStyle name="Comma 2 2 5 2 13" xfId="60611" xr:uid="{4D835D17-4769-4865-8AB9-F0CC244CE2F8}"/>
    <cellStyle name="Comma 2 2 5 2 2" xfId="2311" xr:uid="{8D955C8C-DE62-417C-9F53-B561FEACA316}"/>
    <cellStyle name="Comma 2 2 5 2 2 10" xfId="28496" xr:uid="{54F635D0-5F3B-4ACC-9496-91171291C98D}"/>
    <cellStyle name="Comma 2 2 5 2 2 11" xfId="3436" xr:uid="{AE0C6386-2B0B-43BB-9E44-8F9781C69868}"/>
    <cellStyle name="Comma 2 2 5 2 2 12" xfId="61328" xr:uid="{445AEB14-928E-4529-AE5A-850D1FEA676B}"/>
    <cellStyle name="Comma 2 2 5 2 2 2" xfId="4282" xr:uid="{1F6F2BF2-4D30-4B4A-BD93-E2A36D72AB82}"/>
    <cellStyle name="Comma 2 2 5 2 2 2 2" xfId="8145" xr:uid="{A3624B30-33A6-42A0-A09F-651668AF0736}"/>
    <cellStyle name="Comma 2 2 5 2 2 2 2 2" xfId="15850" xr:uid="{DFBFB311-A7A1-45A7-A183-B82171A53E99}"/>
    <cellStyle name="Comma 2 2 5 2 2 2 2 2 2" xfId="48602" xr:uid="{B6A9FEB7-A0EA-4E1C-BE08-BA5CC83D5619}"/>
    <cellStyle name="Comma 2 2 5 2 2 2 2 3" xfId="23557" xr:uid="{D5EA7CC3-E2D0-4BA7-8835-05464CC80A6D}"/>
    <cellStyle name="Comma 2 2 5 2 2 2 2 3 2" xfId="56308" xr:uid="{9F61A7C9-A1C6-4D8A-92C0-1CFFA50C7363}"/>
    <cellStyle name="Comma 2 2 5 2 2 2 2 4" xfId="40897" xr:uid="{F4514C91-3D57-4BA9-8706-5D9B4EF85C7F}"/>
    <cellStyle name="Comma 2 2 5 2 2 2 2 5" xfId="31261" xr:uid="{A57D719B-C528-4C45-8E4D-59E9229F9E98}"/>
    <cellStyle name="Comma 2 2 5 2 2 2 3" xfId="10070" xr:uid="{6518B413-DF9F-47BA-AE77-7531B7D1AFB3}"/>
    <cellStyle name="Comma 2 2 5 2 2 2 3 2" xfId="17775" xr:uid="{5616542B-45D0-4B99-B575-BBFCA304C708}"/>
    <cellStyle name="Comma 2 2 5 2 2 2 3 2 2" xfId="50527" xr:uid="{A4C59260-E605-401E-83A3-CEAD59934440}"/>
    <cellStyle name="Comma 2 2 5 2 2 2 3 3" xfId="25482" xr:uid="{29839F4B-FF00-49DF-9D8F-9EB750359176}"/>
    <cellStyle name="Comma 2 2 5 2 2 2 3 3 2" xfId="58233" xr:uid="{3219E33E-3FC1-4356-AADC-5BA007682B5C}"/>
    <cellStyle name="Comma 2 2 5 2 2 2 3 4" xfId="42822" xr:uid="{6D25F901-0C9A-494A-AD43-4164099CCEFB}"/>
    <cellStyle name="Comma 2 2 5 2 2 2 3 5" xfId="33186" xr:uid="{6FAAB422-57CC-496C-8F72-EE6995F3C846}"/>
    <cellStyle name="Comma 2 2 5 2 2 2 4" xfId="11997" xr:uid="{8C04E7E8-4AC6-45E3-BE5D-69A0F1F38B9C}"/>
    <cellStyle name="Comma 2 2 5 2 2 2 4 2" xfId="19702" xr:uid="{84E76C79-6494-47BE-A4FC-908A9DC5BA4C}"/>
    <cellStyle name="Comma 2 2 5 2 2 2 4 2 2" xfId="52454" xr:uid="{B8FDE381-415E-4D02-809B-D4922CFEC46A}"/>
    <cellStyle name="Comma 2 2 5 2 2 2 4 3" xfId="27409" xr:uid="{C2A6610D-C4DA-46B7-87B6-89C1160B6EC2}"/>
    <cellStyle name="Comma 2 2 5 2 2 2 4 3 2" xfId="60160" xr:uid="{FA5311EB-1C84-4BED-8CE6-D6755A7794FC}"/>
    <cellStyle name="Comma 2 2 5 2 2 2 4 4" xfId="44749" xr:uid="{204FCF7C-D696-4BED-B33B-827EFB772169}"/>
    <cellStyle name="Comma 2 2 5 2 2 2 4 5" xfId="35113" xr:uid="{D3BA5BB9-C9D1-4A57-93D8-803F0CE33E53}"/>
    <cellStyle name="Comma 2 2 5 2 2 2 5" xfId="6214" xr:uid="{3BF29A15-7690-4D48-93E6-DF3177469159}"/>
    <cellStyle name="Comma 2 2 5 2 2 2 5 2" xfId="38966" xr:uid="{4662FB4D-0B13-4534-91CF-06F86DCC14D1}"/>
    <cellStyle name="Comma 2 2 5 2 2 2 6" xfId="13926" xr:uid="{ECFD2007-3695-471B-ACEB-4B1159009971}"/>
    <cellStyle name="Comma 2 2 5 2 2 2 6 2" xfId="46678" xr:uid="{C5DC2EC6-CDF1-4FAC-BD09-1E2DBB7221BE}"/>
    <cellStyle name="Comma 2 2 5 2 2 2 7" xfId="21633" xr:uid="{130856D1-EF6B-4D8E-9007-0ED2FFC9FBF0}"/>
    <cellStyle name="Comma 2 2 5 2 2 2 7 2" xfId="54384" xr:uid="{C0818302-32AC-4606-B891-A4D501FA5672}"/>
    <cellStyle name="Comma 2 2 5 2 2 2 8" xfId="37039" xr:uid="{229E5734-A467-4094-837D-357F15649BE2}"/>
    <cellStyle name="Comma 2 2 5 2 2 2 9" xfId="29337" xr:uid="{B3ACAE15-E027-4718-BE79-AE6CDC973DBA}"/>
    <cellStyle name="Comma 2 2 5 2 2 3" xfId="7304" xr:uid="{E4D81686-0275-4FA8-ABBF-4915657DDA68}"/>
    <cellStyle name="Comma 2 2 5 2 2 3 2" xfId="15009" xr:uid="{469FBEC7-6BE0-439B-9036-0A716F5695D6}"/>
    <cellStyle name="Comma 2 2 5 2 2 3 2 2" xfId="47761" xr:uid="{B65E2632-3B90-4D94-A0D3-C1001498E263}"/>
    <cellStyle name="Comma 2 2 5 2 2 3 3" xfId="22716" xr:uid="{9DA6D91E-4C23-4012-8A41-19438E1B3B8A}"/>
    <cellStyle name="Comma 2 2 5 2 2 3 3 2" xfId="55467" xr:uid="{0C444B15-6D12-4BE6-A5B2-42E6BE91682C}"/>
    <cellStyle name="Comma 2 2 5 2 2 3 4" xfId="40056" xr:uid="{0205BAAD-978D-4C21-B0FD-80639B5308A1}"/>
    <cellStyle name="Comma 2 2 5 2 2 3 5" xfId="30420" xr:uid="{1589B9F4-0217-40AF-AA70-C2063E4072DB}"/>
    <cellStyle name="Comma 2 2 5 2 2 4" xfId="9229" xr:uid="{C7B222E9-68F7-4F76-A8E1-D316FDF67350}"/>
    <cellStyle name="Comma 2 2 5 2 2 4 2" xfId="16934" xr:uid="{939D0FCD-05C9-4B84-A526-AE1B683FD982}"/>
    <cellStyle name="Comma 2 2 5 2 2 4 2 2" xfId="49686" xr:uid="{CEC81C28-6322-4155-8ABB-2811BAE5191E}"/>
    <cellStyle name="Comma 2 2 5 2 2 4 3" xfId="24641" xr:uid="{B148FEB4-BCEA-478C-B730-FABA417FB2C0}"/>
    <cellStyle name="Comma 2 2 5 2 2 4 3 2" xfId="57392" xr:uid="{D10DAEDD-4CDA-40A2-9AAB-76E00E8EE274}"/>
    <cellStyle name="Comma 2 2 5 2 2 4 4" xfId="41981" xr:uid="{C07F04EE-4E54-4253-8643-12C9BFF5DF50}"/>
    <cellStyle name="Comma 2 2 5 2 2 4 5" xfId="32345" xr:uid="{BC28CFA7-DD38-4C31-B269-F29896D9D970}"/>
    <cellStyle name="Comma 2 2 5 2 2 5" xfId="11156" xr:uid="{5141C4BC-A447-4DF5-9606-4A52B9861C3C}"/>
    <cellStyle name="Comma 2 2 5 2 2 5 2" xfId="18861" xr:uid="{4E734312-F339-4A99-A0E4-05F50DE6CB79}"/>
    <cellStyle name="Comma 2 2 5 2 2 5 2 2" xfId="51613" xr:uid="{5457B583-27C3-4D11-851A-75CED301507F}"/>
    <cellStyle name="Comma 2 2 5 2 2 5 3" xfId="26568" xr:uid="{716D8C6E-F9D9-4084-BAAC-BC86D1554B8E}"/>
    <cellStyle name="Comma 2 2 5 2 2 5 3 2" xfId="59319" xr:uid="{38297395-C7E4-4A41-B074-ACD354D0AD4B}"/>
    <cellStyle name="Comma 2 2 5 2 2 5 4" xfId="43908" xr:uid="{E0A2DAE3-3874-4118-AF99-90736DF2CD4A}"/>
    <cellStyle name="Comma 2 2 5 2 2 5 5" xfId="34272" xr:uid="{7B9E6E2E-6D24-452F-8FC8-4F96D223B164}"/>
    <cellStyle name="Comma 2 2 5 2 2 6" xfId="5373" xr:uid="{6F753D9B-5F66-4505-BABD-7F38ABD0E506}"/>
    <cellStyle name="Comma 2 2 5 2 2 6 2" xfId="38125" xr:uid="{7372507C-C5B3-400A-AA92-27CB3ACABD38}"/>
    <cellStyle name="Comma 2 2 5 2 2 7" xfId="13085" xr:uid="{1DC9C6DD-1259-4A78-8BA0-EDAD3CC3B2CE}"/>
    <cellStyle name="Comma 2 2 5 2 2 7 2" xfId="45837" xr:uid="{2C037061-E67D-4707-BE0E-54C5D5AEF984}"/>
    <cellStyle name="Comma 2 2 5 2 2 8" xfId="20792" xr:uid="{0AE1E35F-EA0E-4A02-A246-F101357CA6CE}"/>
    <cellStyle name="Comma 2 2 5 2 2 8 2" xfId="53543" xr:uid="{BB748D99-B8A3-489A-9DFE-BA50705E3DF2}"/>
    <cellStyle name="Comma 2 2 5 2 2 9" xfId="36198" xr:uid="{053FA28B-4F29-466B-AEAD-2F62001F04B6}"/>
    <cellStyle name="Comma 2 2 5 2 3" xfId="3832" xr:uid="{822839E8-404D-4F65-8FE1-800F91574BEC}"/>
    <cellStyle name="Comma 2 2 5 2 3 10" xfId="60990" xr:uid="{AC1DBB81-0A4D-4C06-AD6C-65D6778A4F7C}"/>
    <cellStyle name="Comma 2 2 5 2 3 2" xfId="7700" xr:uid="{744E140A-80A0-45F4-A22C-B09B20CA9B9D}"/>
    <cellStyle name="Comma 2 2 5 2 3 2 2" xfId="15405" xr:uid="{3480F88D-B411-472B-B645-39DC78DA8E65}"/>
    <cellStyle name="Comma 2 2 5 2 3 2 2 2" xfId="48157" xr:uid="{139DEADA-7808-4CBD-B1EF-C83C246ADDFF}"/>
    <cellStyle name="Comma 2 2 5 2 3 2 3" xfId="23112" xr:uid="{C65BC514-236B-4DD9-92C4-5E6A861A788E}"/>
    <cellStyle name="Comma 2 2 5 2 3 2 3 2" xfId="55863" xr:uid="{30405B49-D718-4866-8F96-C09730B066D4}"/>
    <cellStyle name="Comma 2 2 5 2 3 2 4" xfId="40452" xr:uid="{B7FC4CA5-FD9B-443D-963D-C7E6C1D671E5}"/>
    <cellStyle name="Comma 2 2 5 2 3 2 5" xfId="30816" xr:uid="{671095A3-D7B8-44CE-A6A2-D859F6888BB6}"/>
    <cellStyle name="Comma 2 2 5 2 3 3" xfId="9625" xr:uid="{98D4A3C3-C1BB-4960-9F66-3AC731D2A4F9}"/>
    <cellStyle name="Comma 2 2 5 2 3 3 2" xfId="17330" xr:uid="{022968F2-12D4-40D5-B82F-6F67E9CB196D}"/>
    <cellStyle name="Comma 2 2 5 2 3 3 2 2" xfId="50082" xr:uid="{6D6894BD-84AA-42A6-AE06-9DAD119D1F1F}"/>
    <cellStyle name="Comma 2 2 5 2 3 3 3" xfId="25037" xr:uid="{A690B7DB-6E0F-43DC-96C0-79F469581B4C}"/>
    <cellStyle name="Comma 2 2 5 2 3 3 3 2" xfId="57788" xr:uid="{28C11F7C-C37E-4A30-AA26-265F6961F920}"/>
    <cellStyle name="Comma 2 2 5 2 3 3 4" xfId="42377" xr:uid="{0FF841D2-E368-4C90-9927-90D09BAF9B2F}"/>
    <cellStyle name="Comma 2 2 5 2 3 3 5" xfId="32741" xr:uid="{D3588B6F-A078-459C-81F0-8F3628D4BD77}"/>
    <cellStyle name="Comma 2 2 5 2 3 4" xfId="11552" xr:uid="{F3FA791C-DB21-45A9-8A04-8EEB003724A3}"/>
    <cellStyle name="Comma 2 2 5 2 3 4 2" xfId="19257" xr:uid="{476C285C-81DC-41EE-9E3F-48DEAB86D7EB}"/>
    <cellStyle name="Comma 2 2 5 2 3 4 2 2" xfId="52009" xr:uid="{3332AC52-89F9-4B87-A182-2C34123520FB}"/>
    <cellStyle name="Comma 2 2 5 2 3 4 3" xfId="26964" xr:uid="{813879FC-5D1D-484A-8133-3AB23AD263F4}"/>
    <cellStyle name="Comma 2 2 5 2 3 4 3 2" xfId="59715" xr:uid="{17505C1B-A770-4C86-BD78-91BF60D116B1}"/>
    <cellStyle name="Comma 2 2 5 2 3 4 4" xfId="44304" xr:uid="{8DE2099C-7B9E-4F04-99AD-0B46E9480DCC}"/>
    <cellStyle name="Comma 2 2 5 2 3 4 5" xfId="34668" xr:uid="{5F7E795B-1D4B-4418-BBBA-56E090F54847}"/>
    <cellStyle name="Comma 2 2 5 2 3 5" xfId="5769" xr:uid="{DF3A15E2-564A-4CCB-A110-1E9A46290E6F}"/>
    <cellStyle name="Comma 2 2 5 2 3 5 2" xfId="38521" xr:uid="{3B1A8F4B-3DFD-4D50-80EA-096A0896C311}"/>
    <cellStyle name="Comma 2 2 5 2 3 6" xfId="13481" xr:uid="{23F4D2F4-2886-4E5E-938A-1215CABFF11D}"/>
    <cellStyle name="Comma 2 2 5 2 3 6 2" xfId="46233" xr:uid="{10A08540-7C22-42C2-AFDA-456B68020A44}"/>
    <cellStyle name="Comma 2 2 5 2 3 7" xfId="21188" xr:uid="{EE9218F3-40C5-4DE7-A35C-4EE12E79DE87}"/>
    <cellStyle name="Comma 2 2 5 2 3 7 2" xfId="53939" xr:uid="{3748CB6D-83C1-40A1-A958-F5C1F7A0DFC3}"/>
    <cellStyle name="Comma 2 2 5 2 3 8" xfId="36594" xr:uid="{6E3F75EC-76F2-423E-A9FF-C42010316889}"/>
    <cellStyle name="Comma 2 2 5 2 3 9" xfId="28892" xr:uid="{391AD8B7-1B54-455F-A0CA-8763C88287FB}"/>
    <cellStyle name="Comma 2 2 5 2 4" xfId="6943" xr:uid="{72CCB281-7A3D-4762-894A-FC94AD3B0EBE}"/>
    <cellStyle name="Comma 2 2 5 2 4 2" xfId="14651" xr:uid="{5F77B4C6-9BB3-4787-9150-D3D2E015731D}"/>
    <cellStyle name="Comma 2 2 5 2 4 2 2" xfId="47403" xr:uid="{91BB3073-AE06-474D-B005-14ECA3F5E0B4}"/>
    <cellStyle name="Comma 2 2 5 2 4 3" xfId="22358" xr:uid="{3DBF2C0B-0900-4BF8-B61A-466DFFC27E15}"/>
    <cellStyle name="Comma 2 2 5 2 4 3 2" xfId="55109" xr:uid="{A2753555-B1B4-4659-B0A5-8E41D58056A6}"/>
    <cellStyle name="Comma 2 2 5 2 4 4" xfId="39695" xr:uid="{874BCDEB-56CD-47C7-BCB8-4B83A21D1540}"/>
    <cellStyle name="Comma 2 2 5 2 4 5" xfId="30062" xr:uid="{963EC30E-2FFC-4269-8160-B1E0AD15F9D7}"/>
    <cellStyle name="Comma 2 2 5 2 5" xfId="8870" xr:uid="{61DA2992-44B3-4B7A-944A-CF04036D452B}"/>
    <cellStyle name="Comma 2 2 5 2 5 2" xfId="16575" xr:uid="{0F217258-5753-4365-B606-92A73025CFFC}"/>
    <cellStyle name="Comma 2 2 5 2 5 2 2" xfId="49327" xr:uid="{77443DC3-F9C1-4F6F-A0BB-80560398FBB9}"/>
    <cellStyle name="Comma 2 2 5 2 5 3" xfId="24282" xr:uid="{A86F80F0-6F8E-47A9-A449-95AB532C7244}"/>
    <cellStyle name="Comma 2 2 5 2 5 3 2" xfId="57033" xr:uid="{6E80AD27-E490-4A1E-976C-1C781568C9C5}"/>
    <cellStyle name="Comma 2 2 5 2 5 4" xfId="41622" xr:uid="{828014F0-28C6-449F-8478-28FB422A873B}"/>
    <cellStyle name="Comma 2 2 5 2 5 5" xfId="31986" xr:uid="{4AD0B12B-7B46-4BEC-8F0A-FBFA7BDD2E75}"/>
    <cellStyle name="Comma 2 2 5 2 6" xfId="10796" xr:uid="{8BF12DA3-6F97-4833-84D7-89867A36D534}"/>
    <cellStyle name="Comma 2 2 5 2 6 2" xfId="18501" xr:uid="{A58FBE42-8BBB-4AB9-8CF3-B2062B6BCAF7}"/>
    <cellStyle name="Comma 2 2 5 2 6 2 2" xfId="51253" xr:uid="{5E86D7EE-9522-4137-8A8F-7865605EE2D4}"/>
    <cellStyle name="Comma 2 2 5 2 6 3" xfId="26208" xr:uid="{EB5DBA31-8E25-4142-9E46-3489C98E99F2}"/>
    <cellStyle name="Comma 2 2 5 2 6 3 2" xfId="58959" xr:uid="{38AC8938-B9CF-411C-B3BF-6DE5F8241DE7}"/>
    <cellStyle name="Comma 2 2 5 2 6 4" xfId="43548" xr:uid="{07A82307-B5A0-41A9-AC4E-9DF82DBDE71C}"/>
    <cellStyle name="Comma 2 2 5 2 6 5" xfId="33912" xr:uid="{CA8E76D3-C50D-4372-BCE5-04AB73687FBF}"/>
    <cellStyle name="Comma 2 2 5 2 7" xfId="5014" xr:uid="{4C152BFC-BE89-4BD9-BB4A-3D72FE35EC34}"/>
    <cellStyle name="Comma 2 2 5 2 7 2" xfId="37766" xr:uid="{B28EBBCB-1FF5-4ED2-8468-06711A9C849F}"/>
    <cellStyle name="Comma 2 2 5 2 8" xfId="12726" xr:uid="{41C0B264-AEDE-4D4C-8F66-A984C7C736D0}"/>
    <cellStyle name="Comma 2 2 5 2 8 2" xfId="45478" xr:uid="{030A83D4-EBC7-47DC-92C6-E277ECC29EC8}"/>
    <cellStyle name="Comma 2 2 5 2 9" xfId="20434" xr:uid="{C33667A1-B514-4D1B-B63C-B93660C86A10}"/>
    <cellStyle name="Comma 2 2 5 2 9 2" xfId="53185" xr:uid="{5FEEA1C7-55CC-4884-B285-BDDE8AD12E42}"/>
    <cellStyle name="Comma 2 2 5 3" xfId="194" xr:uid="{9EE46A09-F268-4F79-A348-E206B6E23892}"/>
    <cellStyle name="Comma 2 2 5 4" xfId="61067" xr:uid="{36438F2D-376F-4DBD-9359-2FFCF932A36B}"/>
    <cellStyle name="Comma 2 2 6" xfId="2012" xr:uid="{E54FF8AE-9C29-47B0-8A27-6A050156EDB8}"/>
    <cellStyle name="Comma 2 2 6 2" xfId="2450" xr:uid="{D4AF75EC-82D2-4846-9354-53931D053634}"/>
    <cellStyle name="Comma 2 2 6 2 10" xfId="4410" xr:uid="{84707B51-4AF4-4603-9155-B1A3C47CF8B1}"/>
    <cellStyle name="Comma 2 2 6 2 11" xfId="61493" xr:uid="{1D89F4F2-626E-4E98-87C6-D08F589C201D}"/>
    <cellStyle name="Comma 2 2 6 2 2" xfId="8270" xr:uid="{36024BBF-3509-489E-BF89-08C82AF05152}"/>
    <cellStyle name="Comma 2 2 6 2 2 2" xfId="15975" xr:uid="{F20ED098-808C-4962-A612-D34D56797034}"/>
    <cellStyle name="Comma 2 2 6 2 2 2 2" xfId="48727" xr:uid="{698F5596-5498-4F30-B18B-C67486A8FB43}"/>
    <cellStyle name="Comma 2 2 6 2 2 3" xfId="23682" xr:uid="{CCD47404-969F-404E-B5B1-1563840BC7B7}"/>
    <cellStyle name="Comma 2 2 6 2 2 3 2" xfId="56433" xr:uid="{4A10448C-F368-406E-84B1-53DB43E2FAED}"/>
    <cellStyle name="Comma 2 2 6 2 2 4" xfId="41022" xr:uid="{DECF6467-42D2-44D7-B025-5816E198278A}"/>
    <cellStyle name="Comma 2 2 6 2 2 5" xfId="31386" xr:uid="{8A3E44B8-FD82-41E2-BA43-8A8204778362}"/>
    <cellStyle name="Comma 2 2 6 2 3" xfId="10195" xr:uid="{7E9BF211-99B6-43A3-B198-225ED043A883}"/>
    <cellStyle name="Comma 2 2 6 2 3 2" xfId="17900" xr:uid="{52B5645A-09A6-4C02-864C-E0188C585887}"/>
    <cellStyle name="Comma 2 2 6 2 3 2 2" xfId="50652" xr:uid="{C6686FB5-0E2E-4796-AFCD-53726C4D8C82}"/>
    <cellStyle name="Comma 2 2 6 2 3 3" xfId="25607" xr:uid="{0BD4301A-DB93-40B9-BA6B-BDDBD300A672}"/>
    <cellStyle name="Comma 2 2 6 2 3 3 2" xfId="58358" xr:uid="{FAC8CC7E-BEB6-4E53-ACDC-08980E18CF05}"/>
    <cellStyle name="Comma 2 2 6 2 3 4" xfId="42947" xr:uid="{3F4D2C1F-8632-449F-B9A0-5CA76D2E8750}"/>
    <cellStyle name="Comma 2 2 6 2 3 5" xfId="33311" xr:uid="{6DD5A149-675D-4DBA-889F-C3270AC235C1}"/>
    <cellStyle name="Comma 2 2 6 2 4" xfId="12122" xr:uid="{70E84041-BBC8-4883-A3EE-2AF4545CC710}"/>
    <cellStyle name="Comma 2 2 6 2 4 2" xfId="19827" xr:uid="{BD584DD8-CA77-4E18-8D6C-77400DA022EE}"/>
    <cellStyle name="Comma 2 2 6 2 4 2 2" xfId="52579" xr:uid="{3C8023A9-C479-4835-97F3-456032A8D166}"/>
    <cellStyle name="Comma 2 2 6 2 4 3" xfId="27534" xr:uid="{BDE1FEDA-6ACD-4A7D-B457-224C02BCF881}"/>
    <cellStyle name="Comma 2 2 6 2 4 3 2" xfId="60285" xr:uid="{81AE1AA7-D4C1-435D-AF71-44C7EBDCC458}"/>
    <cellStyle name="Comma 2 2 6 2 4 4" xfId="44874" xr:uid="{D5184735-29F7-49F7-AD9C-BF19D85E77E3}"/>
    <cellStyle name="Comma 2 2 6 2 4 5" xfId="35238" xr:uid="{8DC36414-6AEE-4DE8-8C8C-A8BE2C43F9F0}"/>
    <cellStyle name="Comma 2 2 6 2 5" xfId="6339" xr:uid="{1DA839D2-9A5E-460A-89B9-4C70D3FFC0A6}"/>
    <cellStyle name="Comma 2 2 6 2 5 2" xfId="39091" xr:uid="{14214592-C6CB-4777-AA1C-F6B8DFD7D8EF}"/>
    <cellStyle name="Comma 2 2 6 2 6" xfId="14051" xr:uid="{FCE9FB53-12C6-426E-881B-7585739E1969}"/>
    <cellStyle name="Comma 2 2 6 2 6 2" xfId="46803" xr:uid="{8399EE33-147B-4B08-A517-A76A59AA9B79}"/>
    <cellStyle name="Comma 2 2 6 2 7" xfId="21758" xr:uid="{12596DC7-4D7D-4B9B-B079-175438F69B4B}"/>
    <cellStyle name="Comma 2 2 6 2 7 2" xfId="54509" xr:uid="{463B0E1B-3CCB-4DCD-96C7-9AD4703DCF33}"/>
    <cellStyle name="Comma 2 2 6 2 8" xfId="37164" xr:uid="{9F3DC317-AC73-4126-AB5E-4BDE14866156}"/>
    <cellStyle name="Comma 2 2 6 2 9" xfId="29462" xr:uid="{444201E2-0308-4999-9BDD-7696F8C4A2C9}"/>
    <cellStyle name="Comma 2 2 7" xfId="803" xr:uid="{B252CB91-E4C3-4A84-A612-B07FBF0A3281}"/>
    <cellStyle name="Comma 2 2 7 10" xfId="20431" xr:uid="{2CB719FD-3A1A-4C44-B793-6D9F44236222}"/>
    <cellStyle name="Comma 2 2 7 10 2" xfId="53182" xr:uid="{9A679256-11D1-4491-8E70-452D8385870D}"/>
    <cellStyle name="Comma 2 2 7 11" xfId="35837" xr:uid="{C67AF7A6-72FA-41DB-9DD4-7F0302F1B249}"/>
    <cellStyle name="Comma 2 2 7 12" xfId="28135" xr:uid="{3609AA82-018D-4484-829B-402636457E8C}"/>
    <cellStyle name="Comma 2 2 7 13" xfId="3025" xr:uid="{5B371E65-399F-4228-A0E8-809F7A7B2F3F}"/>
    <cellStyle name="Comma 2 2 7 14" xfId="60608" xr:uid="{C1BE6D72-9AC9-403D-B83B-649E764593B4}"/>
    <cellStyle name="Comma 2 2 7 2" xfId="2308" xr:uid="{3432AFF4-3C71-4EF0-BF7D-A235F3049B9D}"/>
    <cellStyle name="Comma 2 2 7 2 10" xfId="28493" xr:uid="{ED4DDC6B-5792-44CE-B540-757B9B1577C5}"/>
    <cellStyle name="Comma 2 2 7 2 11" xfId="3433" xr:uid="{A2AC7B24-5683-410C-A06A-5E8CF725E6E6}"/>
    <cellStyle name="Comma 2 2 7 2 12" xfId="61325" xr:uid="{9AC361F4-4434-4BB8-B3FC-162530CA0A06}"/>
    <cellStyle name="Comma 2 2 7 2 2" xfId="4279" xr:uid="{1FEE3B76-85B3-4CD9-BA41-A3661E58E373}"/>
    <cellStyle name="Comma 2 2 7 2 2 2" xfId="8142" xr:uid="{C87C282C-634F-436B-99DF-C5848E34ACC8}"/>
    <cellStyle name="Comma 2 2 7 2 2 2 2" xfId="15847" xr:uid="{B030B3A5-6B7C-4173-B4B5-2B08FD2077C6}"/>
    <cellStyle name="Comma 2 2 7 2 2 2 2 2" xfId="48599" xr:uid="{C2997E1F-68CD-4A59-BE49-10E1CA04F7C5}"/>
    <cellStyle name="Comma 2 2 7 2 2 2 3" xfId="23554" xr:uid="{8270E045-4AFF-4FA5-806F-DCF70A0C5A6C}"/>
    <cellStyle name="Comma 2 2 7 2 2 2 3 2" xfId="56305" xr:uid="{F8A0A328-EA76-4804-AE70-7BEF4A469F83}"/>
    <cellStyle name="Comma 2 2 7 2 2 2 4" xfId="40894" xr:uid="{0F60C032-6C5F-4F4C-A331-C204D5DF86AB}"/>
    <cellStyle name="Comma 2 2 7 2 2 2 5" xfId="31258" xr:uid="{7C096267-0107-4E66-B118-64B976E9F766}"/>
    <cellStyle name="Comma 2 2 7 2 2 3" xfId="10067" xr:uid="{F5ABDC6C-8211-4E60-B994-1A1231071758}"/>
    <cellStyle name="Comma 2 2 7 2 2 3 2" xfId="17772" xr:uid="{213DF0A3-9D83-424A-A1CC-FFE6339A9DD0}"/>
    <cellStyle name="Comma 2 2 7 2 2 3 2 2" xfId="50524" xr:uid="{B75D2591-F807-415B-BB37-A79E4A20B15A}"/>
    <cellStyle name="Comma 2 2 7 2 2 3 3" xfId="25479" xr:uid="{A1556A0A-F08D-4D2F-B504-F742634777E9}"/>
    <cellStyle name="Comma 2 2 7 2 2 3 3 2" xfId="58230" xr:uid="{33752283-0C78-430B-8B34-388649EC41BE}"/>
    <cellStyle name="Comma 2 2 7 2 2 3 4" xfId="42819" xr:uid="{BBD9FF05-D7B1-488C-AB01-C0C1BCA1E6AA}"/>
    <cellStyle name="Comma 2 2 7 2 2 3 5" xfId="33183" xr:uid="{12E50D1E-BBC8-495A-8474-B670223CBEFE}"/>
    <cellStyle name="Comma 2 2 7 2 2 4" xfId="11994" xr:uid="{772B86E6-CC25-44D4-9D08-49A90985C7A5}"/>
    <cellStyle name="Comma 2 2 7 2 2 4 2" xfId="19699" xr:uid="{07C74B64-A719-4A4E-8CA6-FF0535316134}"/>
    <cellStyle name="Comma 2 2 7 2 2 4 2 2" xfId="52451" xr:uid="{FBB7565C-F981-452B-AF81-F041A72EFC9D}"/>
    <cellStyle name="Comma 2 2 7 2 2 4 3" xfId="27406" xr:uid="{30457D1C-F30F-4EC0-A545-AF64B422EE43}"/>
    <cellStyle name="Comma 2 2 7 2 2 4 3 2" xfId="60157" xr:uid="{0F76E22E-9A3A-44C1-B42C-FD4713F25566}"/>
    <cellStyle name="Comma 2 2 7 2 2 4 4" xfId="44746" xr:uid="{A73B3202-6093-4190-8004-D26121306211}"/>
    <cellStyle name="Comma 2 2 7 2 2 4 5" xfId="35110" xr:uid="{889E4B0B-ED2E-4990-BCB5-C812FB41BFF1}"/>
    <cellStyle name="Comma 2 2 7 2 2 5" xfId="6211" xr:uid="{E1A2A2A4-9276-402F-B105-80C57303F828}"/>
    <cellStyle name="Comma 2 2 7 2 2 5 2" xfId="38963" xr:uid="{368D5977-CC6D-443F-83E1-D6D02B3C1A18}"/>
    <cellStyle name="Comma 2 2 7 2 2 6" xfId="13923" xr:uid="{16DBB733-3986-4A6A-ADF6-2C95FFF06F89}"/>
    <cellStyle name="Comma 2 2 7 2 2 6 2" xfId="46675" xr:uid="{9C78A8C0-B44D-4129-90D5-DE3A556BA53B}"/>
    <cellStyle name="Comma 2 2 7 2 2 7" xfId="21630" xr:uid="{EFFE8EFD-56C1-409F-A051-1E827D69F828}"/>
    <cellStyle name="Comma 2 2 7 2 2 7 2" xfId="54381" xr:uid="{7554B041-F57F-423D-A710-1E20BA3E0574}"/>
    <cellStyle name="Comma 2 2 7 2 2 8" xfId="37036" xr:uid="{03DFD2CB-56E0-4E77-9DB6-D58BDBB608E9}"/>
    <cellStyle name="Comma 2 2 7 2 2 9" xfId="29334" xr:uid="{98718FAA-FFA1-41DC-BEA6-E073D771AA2F}"/>
    <cellStyle name="Comma 2 2 7 2 3" xfId="7301" xr:uid="{7A321DD0-8A88-4A43-AAD6-EC710B05EC8F}"/>
    <cellStyle name="Comma 2 2 7 2 3 2" xfId="15006" xr:uid="{048C69F0-03C2-43BF-9D67-FD6E11C96C6E}"/>
    <cellStyle name="Comma 2 2 7 2 3 2 2" xfId="47758" xr:uid="{00D3C0DB-E4F8-4B17-B2FB-13E68808E7F2}"/>
    <cellStyle name="Comma 2 2 7 2 3 3" xfId="22713" xr:uid="{CFB5E5B7-DECC-4075-8D6B-F3E473D1A533}"/>
    <cellStyle name="Comma 2 2 7 2 3 3 2" xfId="55464" xr:uid="{2CA0A0C0-B08F-41C9-9250-81DF6BC6EA25}"/>
    <cellStyle name="Comma 2 2 7 2 3 4" xfId="40053" xr:uid="{EBB3737B-EB31-42AD-9E7B-F970C83AE8DE}"/>
    <cellStyle name="Comma 2 2 7 2 3 5" xfId="30417" xr:uid="{C60D08F2-0951-4718-9B39-6803C7CCCDA7}"/>
    <cellStyle name="Comma 2 2 7 2 4" xfId="9226" xr:uid="{5FF9D673-7385-47B8-87CB-F5CBFE4D102B}"/>
    <cellStyle name="Comma 2 2 7 2 4 2" xfId="16931" xr:uid="{4E9DE2B5-9062-43DF-A50B-B95C2F309449}"/>
    <cellStyle name="Comma 2 2 7 2 4 2 2" xfId="49683" xr:uid="{B3270BD1-D775-4616-AACC-6D38047D9933}"/>
    <cellStyle name="Comma 2 2 7 2 4 3" xfId="24638" xr:uid="{D42C32C1-6A40-46C9-9D42-57BDD3BA603A}"/>
    <cellStyle name="Comma 2 2 7 2 4 3 2" xfId="57389" xr:uid="{1A702D4A-9290-4B94-8862-8F53B3B4C4E6}"/>
    <cellStyle name="Comma 2 2 7 2 4 4" xfId="41978" xr:uid="{3AB70883-845E-4261-A577-F17BAE8E00B4}"/>
    <cellStyle name="Comma 2 2 7 2 4 5" xfId="32342" xr:uid="{5B8A6F25-56E1-46BE-B757-77FB5F456BA9}"/>
    <cellStyle name="Comma 2 2 7 2 5" xfId="11153" xr:uid="{CC70F59B-D501-436A-9BF7-537821448DBB}"/>
    <cellStyle name="Comma 2 2 7 2 5 2" xfId="18858" xr:uid="{5433FD55-AEF2-4155-A4A5-1E25755AEE97}"/>
    <cellStyle name="Comma 2 2 7 2 5 2 2" xfId="51610" xr:uid="{5CF958D7-D41E-44D3-8AAE-E58AABEF294A}"/>
    <cellStyle name="Comma 2 2 7 2 5 3" xfId="26565" xr:uid="{BDA87D8D-C742-49BB-9C80-79611A19131A}"/>
    <cellStyle name="Comma 2 2 7 2 5 3 2" xfId="59316" xr:uid="{9366919A-C74F-4D2D-9864-545A3EB7A50C}"/>
    <cellStyle name="Comma 2 2 7 2 5 4" xfId="43905" xr:uid="{FB1F77B5-DC9D-4614-8194-DA53382CF789}"/>
    <cellStyle name="Comma 2 2 7 2 5 5" xfId="34269" xr:uid="{327F9446-B0FF-4F1E-9C19-4A9D10E80E47}"/>
    <cellStyle name="Comma 2 2 7 2 6" xfId="5370" xr:uid="{CEAB8741-71E4-4B8D-9E74-1B464EC28E99}"/>
    <cellStyle name="Comma 2 2 7 2 6 2" xfId="38122" xr:uid="{BAE20701-54C5-409A-81E2-D03EDDF22F2B}"/>
    <cellStyle name="Comma 2 2 7 2 7" xfId="13082" xr:uid="{320447B9-A16B-4003-BAEA-D0C5C49BBAA3}"/>
    <cellStyle name="Comma 2 2 7 2 7 2" xfId="45834" xr:uid="{598941A5-97DC-4180-9452-0D0419308870}"/>
    <cellStyle name="Comma 2 2 7 2 8" xfId="20789" xr:uid="{F73C4414-71A6-4C70-B731-CF5849538273}"/>
    <cellStyle name="Comma 2 2 7 2 8 2" xfId="53540" xr:uid="{4D77BA3E-E474-413C-B489-BFB31739507F}"/>
    <cellStyle name="Comma 2 2 7 2 9" xfId="36195" xr:uid="{16D0A747-32F2-4248-B69E-C5E5F2A3DD5D}"/>
    <cellStyle name="Comma 2 2 7 3" xfId="2500" xr:uid="{08937841-049E-4C2D-82A5-6249AD6B2B8A}"/>
    <cellStyle name="Comma 2 2 7 3 10" xfId="4454" xr:uid="{B559A050-25D1-4B34-9D8E-7D2BBBFDA7BE}"/>
    <cellStyle name="Comma 2 2 7 3 2" xfId="8312" xr:uid="{DA7D94AC-7013-4259-A633-D1F65548C91B}"/>
    <cellStyle name="Comma 2 2 7 3 2 2" xfId="16017" xr:uid="{4F018180-AE23-4DB7-9384-C5EB3408B5C5}"/>
    <cellStyle name="Comma 2 2 7 3 2 2 2" xfId="48769" xr:uid="{AE590D23-F42C-4569-9198-0038044C4FCC}"/>
    <cellStyle name="Comma 2 2 7 3 2 3" xfId="23724" xr:uid="{1532A5A2-66F3-4F72-B1C1-7ABDE88F8344}"/>
    <cellStyle name="Comma 2 2 7 3 2 3 2" xfId="56475" xr:uid="{ECC799DF-7B62-4902-9132-B18B94B45CDB}"/>
    <cellStyle name="Comma 2 2 7 3 2 4" xfId="41064" xr:uid="{D67217F2-3CDC-46C5-8CA7-9CFC0064528D}"/>
    <cellStyle name="Comma 2 2 7 3 2 5" xfId="31428" xr:uid="{5445D566-21FC-4995-BC17-6559AB89A473}"/>
    <cellStyle name="Comma 2 2 7 3 3" xfId="10237" xr:uid="{26F02390-7A1F-4DC2-A786-7A30A7CDE2C9}"/>
    <cellStyle name="Comma 2 2 7 3 3 2" xfId="17942" xr:uid="{5B3ED841-8EC7-4D19-9080-CCDE28E91E37}"/>
    <cellStyle name="Comma 2 2 7 3 3 2 2" xfId="50694" xr:uid="{1610FCDE-4D6E-48B3-B93B-724B0410A528}"/>
    <cellStyle name="Comma 2 2 7 3 3 3" xfId="25649" xr:uid="{19988728-43BB-449B-BD96-AA3A572A6D97}"/>
    <cellStyle name="Comma 2 2 7 3 3 3 2" xfId="58400" xr:uid="{0ACAF3F3-BCCD-4FBC-A89D-D19878D90A50}"/>
    <cellStyle name="Comma 2 2 7 3 3 4" xfId="42989" xr:uid="{16DD47D8-E84B-4FD4-9E12-E484A4E6D829}"/>
    <cellStyle name="Comma 2 2 7 3 3 5" xfId="33353" xr:uid="{9774E8B1-F38E-4E45-B9B2-3900E76AE32E}"/>
    <cellStyle name="Comma 2 2 7 3 4" xfId="12164" xr:uid="{458FC4EF-A970-4E10-9C8E-D8FDD98AC340}"/>
    <cellStyle name="Comma 2 2 7 3 4 2" xfId="19869" xr:uid="{6B0338C0-16DF-4ACC-9FF7-96CF0A858A2E}"/>
    <cellStyle name="Comma 2 2 7 3 4 2 2" xfId="52621" xr:uid="{D540E7F1-7887-4245-BFCF-153EFF717C6D}"/>
    <cellStyle name="Comma 2 2 7 3 4 3" xfId="27576" xr:uid="{63B22C24-0882-4AB7-9FA4-18D2FC8A1BF0}"/>
    <cellStyle name="Comma 2 2 7 3 4 3 2" xfId="60327" xr:uid="{67F57824-2D33-4C50-ACD9-C30FD462BDC1}"/>
    <cellStyle name="Comma 2 2 7 3 4 4" xfId="44916" xr:uid="{4E4B076B-FBCC-400F-896B-9CB3C7D67052}"/>
    <cellStyle name="Comma 2 2 7 3 4 5" xfId="35280" xr:uid="{A5FFB00F-3764-4A25-B9E5-FE1D6865439B}"/>
    <cellStyle name="Comma 2 2 7 3 5" xfId="6381" xr:uid="{4CAA53C5-0F7E-4926-820E-9DF439B1DE86}"/>
    <cellStyle name="Comma 2 2 7 3 5 2" xfId="39133" xr:uid="{2201B0CF-FD79-4E89-917B-635B6345BA88}"/>
    <cellStyle name="Comma 2 2 7 3 6" xfId="14093" xr:uid="{BD1BF2A6-6509-4828-B11D-046ED3B5A74D}"/>
    <cellStyle name="Comma 2 2 7 3 6 2" xfId="46845" xr:uid="{D99646C6-E9B9-4ACC-91CC-D8155B8BE3B9}"/>
    <cellStyle name="Comma 2 2 7 3 7" xfId="21800" xr:uid="{98E20035-814D-4553-B2AE-B091F87E48A3}"/>
    <cellStyle name="Comma 2 2 7 3 7 2" xfId="54551" xr:uid="{F0870151-8237-4A46-AED0-5E6C452E9217}"/>
    <cellStyle name="Comma 2 2 7 3 8" xfId="37206" xr:uid="{D9965362-0BBA-43D0-8DB3-F27E34D2E1DE}"/>
    <cellStyle name="Comma 2 2 7 3 9" xfId="29504" xr:uid="{BBCE190A-D522-4BED-A451-C29857C10DFB}"/>
    <cellStyle name="Comma 2 2 7 4" xfId="3829" xr:uid="{C2DD9C8B-20C3-4D80-AF45-BF842B438A09}"/>
    <cellStyle name="Comma 2 2 7 4 2" xfId="7697" xr:uid="{95C91190-F44C-443E-ABFD-B909E82BFA24}"/>
    <cellStyle name="Comma 2 2 7 4 2 2" xfId="15402" xr:uid="{5522CAB5-C401-4921-9520-FF274491F35E}"/>
    <cellStyle name="Comma 2 2 7 4 2 2 2" xfId="48154" xr:uid="{D580DB18-AD45-4258-9326-8B8F4D861587}"/>
    <cellStyle name="Comma 2 2 7 4 2 3" xfId="23109" xr:uid="{7229FAC6-2AE0-4B31-9B77-9645AC4B2DFD}"/>
    <cellStyle name="Comma 2 2 7 4 2 3 2" xfId="55860" xr:uid="{ED91FE36-D697-49CE-A4CD-1E5ADBE48ADF}"/>
    <cellStyle name="Comma 2 2 7 4 2 4" xfId="40449" xr:uid="{660AC92E-A000-456F-AE26-2204C8C2A06B}"/>
    <cellStyle name="Comma 2 2 7 4 2 5" xfId="30813" xr:uid="{8850B9D2-3794-4509-B6E0-63DA0FE6136F}"/>
    <cellStyle name="Comma 2 2 7 4 3" xfId="9622" xr:uid="{D9AA3922-EB34-4C7E-B8D5-3AA764794E84}"/>
    <cellStyle name="Comma 2 2 7 4 3 2" xfId="17327" xr:uid="{7701ED93-CF22-4636-B5B1-D98A94332CE2}"/>
    <cellStyle name="Comma 2 2 7 4 3 2 2" xfId="50079" xr:uid="{08BCA98C-EF75-438E-BE8E-707F7F3612D2}"/>
    <cellStyle name="Comma 2 2 7 4 3 3" xfId="25034" xr:uid="{3F5570D0-A135-4A49-ACFA-7375093065D3}"/>
    <cellStyle name="Comma 2 2 7 4 3 3 2" xfId="57785" xr:uid="{63E66FB5-9633-4FB0-80A7-3CADA938EFA9}"/>
    <cellStyle name="Comma 2 2 7 4 3 4" xfId="42374" xr:uid="{1377B956-7A2C-45EC-9641-4E8939BD7AC5}"/>
    <cellStyle name="Comma 2 2 7 4 3 5" xfId="32738" xr:uid="{75DBD1F0-238A-42B2-8A58-D2C4E3A2B4D6}"/>
    <cellStyle name="Comma 2 2 7 4 4" xfId="11549" xr:uid="{15B9C2FB-4836-49C3-8E02-7E7C6CFF9465}"/>
    <cellStyle name="Comma 2 2 7 4 4 2" xfId="19254" xr:uid="{BBC6B603-8CAD-42FC-9DEA-B7A902411F3B}"/>
    <cellStyle name="Comma 2 2 7 4 4 2 2" xfId="52006" xr:uid="{473A2A17-E223-43EA-AF3D-600E5552B0C6}"/>
    <cellStyle name="Comma 2 2 7 4 4 3" xfId="26961" xr:uid="{7B5BBE8F-789A-4BD4-95DA-7C13164BA22D}"/>
    <cellStyle name="Comma 2 2 7 4 4 3 2" xfId="59712" xr:uid="{C39F7F21-7C56-4AD1-A615-38241BAE0217}"/>
    <cellStyle name="Comma 2 2 7 4 4 4" xfId="44301" xr:uid="{9CE56660-075A-49D4-A2A2-25B9DC50380D}"/>
    <cellStyle name="Comma 2 2 7 4 4 5" xfId="34665" xr:uid="{80B20E48-8506-4EA6-A793-B2DE49C88DB0}"/>
    <cellStyle name="Comma 2 2 7 4 5" xfId="5766" xr:uid="{25DA562D-2F3B-41F2-A54E-BD3B867B0FFE}"/>
    <cellStyle name="Comma 2 2 7 4 5 2" xfId="38518" xr:uid="{0FC4C4DA-AE8F-4D29-A2A2-FA7B58B96211}"/>
    <cellStyle name="Comma 2 2 7 4 6" xfId="13478" xr:uid="{B6DD1DDD-F5F5-4869-995B-3FD223FD73FE}"/>
    <cellStyle name="Comma 2 2 7 4 6 2" xfId="46230" xr:uid="{4A355809-BB6E-46A9-8123-11BAEA04A46B}"/>
    <cellStyle name="Comma 2 2 7 4 7" xfId="21185" xr:uid="{7E0C105E-B4A3-4CFD-B7A3-51C1AEFA46D4}"/>
    <cellStyle name="Comma 2 2 7 4 7 2" xfId="53936" xr:uid="{4F9CF93A-D3A3-4538-BE56-444E11774746}"/>
    <cellStyle name="Comma 2 2 7 4 8" xfId="36591" xr:uid="{21434882-7C4E-4445-A8B5-025BBE001E87}"/>
    <cellStyle name="Comma 2 2 7 4 9" xfId="28889" xr:uid="{B24C5CB9-650E-45E0-95B3-67F595508CF0}"/>
    <cellStyle name="Comma 2 2 7 5" xfId="6940" xr:uid="{DF38A27C-1C42-4FD6-88D1-FD000F9BC8AC}"/>
    <cellStyle name="Comma 2 2 7 5 2" xfId="14648" xr:uid="{EE836075-CA93-4FB4-9DBD-49172624032B}"/>
    <cellStyle name="Comma 2 2 7 5 2 2" xfId="47400" xr:uid="{A88A0179-702D-44A9-9A23-F4CCB418DE21}"/>
    <cellStyle name="Comma 2 2 7 5 3" xfId="22355" xr:uid="{349DC7B7-D51A-477C-872E-B14890F3B1CA}"/>
    <cellStyle name="Comma 2 2 7 5 3 2" xfId="55106" xr:uid="{E293D08B-EAA4-4B69-A96D-8AD6471D84A9}"/>
    <cellStyle name="Comma 2 2 7 5 4" xfId="39692" xr:uid="{E34055A1-4254-4C11-BA1A-159F52E859B6}"/>
    <cellStyle name="Comma 2 2 7 5 5" xfId="30059" xr:uid="{47F0D94A-BAB6-4C24-B4A9-0C68D65FE783}"/>
    <cellStyle name="Comma 2 2 7 6" xfId="8867" xr:uid="{D31BECD3-11D4-4CD5-A906-BE38A264B4F6}"/>
    <cellStyle name="Comma 2 2 7 6 2" xfId="16572" xr:uid="{83393ADF-4C61-4E70-849D-4332D5CA513F}"/>
    <cellStyle name="Comma 2 2 7 6 2 2" xfId="49324" xr:uid="{07ABF4D3-B02C-4D86-B8C0-6EC29CF7330F}"/>
    <cellStyle name="Comma 2 2 7 6 3" xfId="24279" xr:uid="{8194D72C-6AAD-4E73-9DC6-609E5B987F21}"/>
    <cellStyle name="Comma 2 2 7 6 3 2" xfId="57030" xr:uid="{A52519B2-4C3C-4C4A-B8EB-5DA937979443}"/>
    <cellStyle name="Comma 2 2 7 6 4" xfId="41619" xr:uid="{12729776-3C94-4EE2-9FE4-0D98FB0333B8}"/>
    <cellStyle name="Comma 2 2 7 6 5" xfId="31983" xr:uid="{A366C12E-6BD5-4C18-9A4D-8C0B174515EC}"/>
    <cellStyle name="Comma 2 2 7 7" xfId="10793" xr:uid="{891D3DB6-1115-40B7-9B34-26AEEFF9B4E8}"/>
    <cellStyle name="Comma 2 2 7 7 2" xfId="18498" xr:uid="{8C2C0649-5862-4FE9-9F66-DC6DBCE2FB64}"/>
    <cellStyle name="Comma 2 2 7 7 2 2" xfId="51250" xr:uid="{184E5C21-A9F0-4699-B4D0-D9E962C9B683}"/>
    <cellStyle name="Comma 2 2 7 7 3" xfId="26205" xr:uid="{4C97DFFF-4912-4F59-A82F-1DFBD1CC7DC9}"/>
    <cellStyle name="Comma 2 2 7 7 3 2" xfId="58956" xr:uid="{83BA3A37-AE25-41CA-98B3-E26DCFF16924}"/>
    <cellStyle name="Comma 2 2 7 7 4" xfId="43545" xr:uid="{89F252E2-4731-4985-8EDB-43ABBFA363A2}"/>
    <cellStyle name="Comma 2 2 7 7 5" xfId="33909" xr:uid="{2F46ED89-CF03-4D2B-A9A9-2F6AEC2BFA1B}"/>
    <cellStyle name="Comma 2 2 7 8" xfId="5011" xr:uid="{BD2974EC-111B-4542-A2D5-68A6E87E7946}"/>
    <cellStyle name="Comma 2 2 7 8 2" xfId="37763" xr:uid="{569DAC24-B176-4AF2-856A-85EF48F671CB}"/>
    <cellStyle name="Comma 2 2 7 9" xfId="12723" xr:uid="{E4A26BBD-50DD-48E2-87C8-B181C0A51A16}"/>
    <cellStyle name="Comma 2 2 7 9 2" xfId="45475" xr:uid="{3C68B453-01BA-4AAA-9B3D-CE407FE2551F}"/>
    <cellStyle name="Comma 2 2 8" xfId="183" xr:uid="{17BEBECE-AEA2-4142-8395-BB91DD690986}"/>
    <cellStyle name="Comma 2 2 8 10" xfId="20267" xr:uid="{1DBC5C58-1D06-4109-BB56-8DD2E76B40EC}"/>
    <cellStyle name="Comma 2 2 8 10 2" xfId="53018" xr:uid="{F5427A41-E4B2-4BF3-ABAD-7307B5CF95DA}"/>
    <cellStyle name="Comma 2 2 8 11" xfId="35673" xr:uid="{D477EA2B-5D0B-4E1D-93CC-8E36AAED453F}"/>
    <cellStyle name="Comma 2 2 8 12" xfId="27971" xr:uid="{B0B2140B-E52C-47F4-99B6-1664F9739D3B}"/>
    <cellStyle name="Comma 2 2 8 13" xfId="2857" xr:uid="{737E30AD-7A1A-4B5D-BC2D-38E5532C6D90}"/>
    <cellStyle name="Comma 2 2 8 14" xfId="61151" xr:uid="{B8D24357-89AB-4314-AC28-A60E2AABAB4F}"/>
    <cellStyle name="Comma 2 2 8 2" xfId="2141" xr:uid="{31F97EE4-F552-4D56-9AF7-D4EB6176EE9D}"/>
    <cellStyle name="Comma 2 2 8 2 10" xfId="28329" xr:uid="{772CA18A-83E8-4640-8EEC-C222AE152253}"/>
    <cellStyle name="Comma 2 2 8 2 11" xfId="3269" xr:uid="{4C7E3935-1C7F-44B3-A809-232CC99352C5}"/>
    <cellStyle name="Comma 2 2 8 2 2" xfId="4112" xr:uid="{A0DC4EF9-B302-4201-B7DD-6EDF3E088E67}"/>
    <cellStyle name="Comma 2 2 8 2 2 2" xfId="7975" xr:uid="{350A7E96-624A-418B-866B-4F192B9CB6A7}"/>
    <cellStyle name="Comma 2 2 8 2 2 2 2" xfId="15680" xr:uid="{51ED47AB-B002-4078-8490-895D1C36CB27}"/>
    <cellStyle name="Comma 2 2 8 2 2 2 2 2" xfId="48432" xr:uid="{9BCDE3D9-5862-4A65-8850-76D54496FB7E}"/>
    <cellStyle name="Comma 2 2 8 2 2 2 3" xfId="23387" xr:uid="{548AFB74-E164-4B44-B4C7-6A2EE26FAD08}"/>
    <cellStyle name="Comma 2 2 8 2 2 2 3 2" xfId="56138" xr:uid="{7E031E3D-CC4C-4CC3-9B3A-1F7552A38457}"/>
    <cellStyle name="Comma 2 2 8 2 2 2 4" xfId="40727" xr:uid="{A83E408D-1A91-452B-AC02-C5940BBDF934}"/>
    <cellStyle name="Comma 2 2 8 2 2 2 5" xfId="31091" xr:uid="{6DE8D394-F60A-48E8-86D9-FF641FED005F}"/>
    <cellStyle name="Comma 2 2 8 2 2 3" xfId="9900" xr:uid="{7B0AE56C-3C9A-4602-874A-35F72B6427AE}"/>
    <cellStyle name="Comma 2 2 8 2 2 3 2" xfId="17605" xr:uid="{27094F8D-73C7-4094-A63C-453CAF4C5BDB}"/>
    <cellStyle name="Comma 2 2 8 2 2 3 2 2" xfId="50357" xr:uid="{F5C541C4-977E-4BB2-BABD-C8C93399B138}"/>
    <cellStyle name="Comma 2 2 8 2 2 3 3" xfId="25312" xr:uid="{40A015FE-FE3B-401C-AA24-CB9D3471EE4E}"/>
    <cellStyle name="Comma 2 2 8 2 2 3 3 2" xfId="58063" xr:uid="{57296D07-64EB-4150-ADA4-615DAC8AD73F}"/>
    <cellStyle name="Comma 2 2 8 2 2 3 4" xfId="42652" xr:uid="{DC75C71D-7162-46CC-889D-CF81C27261D2}"/>
    <cellStyle name="Comma 2 2 8 2 2 3 5" xfId="33016" xr:uid="{D68EA9B9-F045-4606-A3BD-9E25BA8F85A4}"/>
    <cellStyle name="Comma 2 2 8 2 2 4" xfId="11827" xr:uid="{5D738EFB-67A7-4F98-AD02-AF838108A413}"/>
    <cellStyle name="Comma 2 2 8 2 2 4 2" xfId="19532" xr:uid="{BD03193D-1957-4982-8876-B41C7D9D42E8}"/>
    <cellStyle name="Comma 2 2 8 2 2 4 2 2" xfId="52284" xr:uid="{A795DE81-7C6A-4504-B052-CA7ED63F5AF8}"/>
    <cellStyle name="Comma 2 2 8 2 2 4 3" xfId="27239" xr:uid="{74CE6DBD-C0AE-4FA8-8203-F132210F768D}"/>
    <cellStyle name="Comma 2 2 8 2 2 4 3 2" xfId="59990" xr:uid="{BF41971E-2808-4EF3-AA8F-30F7E4A39FDA}"/>
    <cellStyle name="Comma 2 2 8 2 2 4 4" xfId="44579" xr:uid="{25224E41-B164-4DAC-9D2B-1D6221251AAC}"/>
    <cellStyle name="Comma 2 2 8 2 2 4 5" xfId="34943" xr:uid="{A65EC1CA-37AB-4587-A4DA-49B6E851B71E}"/>
    <cellStyle name="Comma 2 2 8 2 2 5" xfId="6044" xr:uid="{4ECB0E2A-6434-41ED-A192-ADC21714A488}"/>
    <cellStyle name="Comma 2 2 8 2 2 5 2" xfId="38796" xr:uid="{E10EFC95-B5C5-4BCA-AF30-DE7F218010A4}"/>
    <cellStyle name="Comma 2 2 8 2 2 6" xfId="13756" xr:uid="{A6F4AFD7-B3FB-40E6-B7F3-8C138B5FA26F}"/>
    <cellStyle name="Comma 2 2 8 2 2 6 2" xfId="46508" xr:uid="{C6873EEF-FAD0-45EA-8010-0C4E248DA9EF}"/>
    <cellStyle name="Comma 2 2 8 2 2 7" xfId="21463" xr:uid="{F2B0F4D7-946F-4D64-BA22-75B00C2E1B34}"/>
    <cellStyle name="Comma 2 2 8 2 2 7 2" xfId="54214" xr:uid="{21F00EEA-C93C-48CA-8926-57C5717C0B91}"/>
    <cellStyle name="Comma 2 2 8 2 2 8" xfId="36869" xr:uid="{757B3FDC-BB9C-4AB3-8AF7-0A41D14EA769}"/>
    <cellStyle name="Comma 2 2 8 2 2 9" xfId="29167" xr:uid="{F998638E-AD1C-410F-971B-6F29E9160791}"/>
    <cellStyle name="Comma 2 2 8 2 3" xfId="7137" xr:uid="{A196DB43-58A5-4549-8C2F-C2758520028A}"/>
    <cellStyle name="Comma 2 2 8 2 3 2" xfId="14842" xr:uid="{599E5A88-8A97-4F4A-8E0A-07AA076CA24B}"/>
    <cellStyle name="Comma 2 2 8 2 3 2 2" xfId="47594" xr:uid="{2035935E-DAC9-407A-8660-25623F22FDF6}"/>
    <cellStyle name="Comma 2 2 8 2 3 3" xfId="22549" xr:uid="{63478ED5-5BD9-4564-92F9-B8A77A16105F}"/>
    <cellStyle name="Comma 2 2 8 2 3 3 2" xfId="55300" xr:uid="{4B53A711-7324-4474-A1D8-4405279E8AA2}"/>
    <cellStyle name="Comma 2 2 8 2 3 4" xfId="39889" xr:uid="{0F6934BD-EF54-4985-98D2-67BAB55D57C5}"/>
    <cellStyle name="Comma 2 2 8 2 3 5" xfId="30253" xr:uid="{B8FB30D4-B0DA-41C2-B026-66CF3A57C625}"/>
    <cellStyle name="Comma 2 2 8 2 4" xfId="9062" xr:uid="{0582FF6D-A963-4B9A-88BE-72F1AF21A900}"/>
    <cellStyle name="Comma 2 2 8 2 4 2" xfId="16767" xr:uid="{44B503F8-C95C-4A44-9ABA-849CEE3529C0}"/>
    <cellStyle name="Comma 2 2 8 2 4 2 2" xfId="49519" xr:uid="{4413F430-8C2F-445B-B042-56F55B9CE788}"/>
    <cellStyle name="Comma 2 2 8 2 4 3" xfId="24474" xr:uid="{7379D30B-5209-4D20-BD3F-C750225F4AD7}"/>
    <cellStyle name="Comma 2 2 8 2 4 3 2" xfId="57225" xr:uid="{A82A48B0-B81A-4BDF-B3DF-995DB7759661}"/>
    <cellStyle name="Comma 2 2 8 2 4 4" xfId="41814" xr:uid="{544341A5-2CBF-4FF2-BF56-DF9CD5FF3BFA}"/>
    <cellStyle name="Comma 2 2 8 2 4 5" xfId="32178" xr:uid="{4C22F06B-282F-4DB6-84CD-76D3E0E90C5B}"/>
    <cellStyle name="Comma 2 2 8 2 5" xfId="10989" xr:uid="{3FF10A57-C39F-4E61-91D5-978AD4A9CFB3}"/>
    <cellStyle name="Comma 2 2 8 2 5 2" xfId="18694" xr:uid="{0DE81821-2F4C-406E-880E-646511D8E0CD}"/>
    <cellStyle name="Comma 2 2 8 2 5 2 2" xfId="51446" xr:uid="{2E93DE15-B837-42C1-BCBB-9143A1F41E04}"/>
    <cellStyle name="Comma 2 2 8 2 5 3" xfId="26401" xr:uid="{A647E96D-777C-46B8-9E5A-DBE813B62123}"/>
    <cellStyle name="Comma 2 2 8 2 5 3 2" xfId="59152" xr:uid="{FCB5C044-7DF0-4342-9457-7203242F68A3}"/>
    <cellStyle name="Comma 2 2 8 2 5 4" xfId="43741" xr:uid="{8137451E-B71D-4391-8D5B-056C0CADB1BC}"/>
    <cellStyle name="Comma 2 2 8 2 5 5" xfId="34105" xr:uid="{1867AF5B-0D23-46B3-92EE-32473AE97BC6}"/>
    <cellStyle name="Comma 2 2 8 2 6" xfId="5206" xr:uid="{C4CB1B4E-93C5-4201-A399-603EC09D221F}"/>
    <cellStyle name="Comma 2 2 8 2 6 2" xfId="37958" xr:uid="{6FDD919E-B456-4723-9D79-373F8E1E2514}"/>
    <cellStyle name="Comma 2 2 8 2 7" xfId="12918" xr:uid="{07E43624-AAF8-4B45-BA1E-994AF2C9FD53}"/>
    <cellStyle name="Comma 2 2 8 2 7 2" xfId="45670" xr:uid="{231BA982-A670-4F1A-A265-DF0A77E5621D}"/>
    <cellStyle name="Comma 2 2 8 2 8" xfId="20625" xr:uid="{29750D8F-19A6-4E7D-A01B-D28C6FE0FE5F}"/>
    <cellStyle name="Comma 2 2 8 2 8 2" xfId="53376" xr:uid="{BB4BFBDA-3B8D-4F5D-BF39-3D0B5029ED75}"/>
    <cellStyle name="Comma 2 2 8 2 9" xfId="36031" xr:uid="{F5CC10ED-EA67-478A-9323-BDFCF5CE3BCC}"/>
    <cellStyle name="Comma 2 2 8 3" xfId="2505" xr:uid="{ECD7EC55-030A-47A0-B9E4-4230228021F6}"/>
    <cellStyle name="Comma 2 2 8 3 10" xfId="4459" xr:uid="{D032C071-C379-47E3-8FCA-B5DB0B417338}"/>
    <cellStyle name="Comma 2 2 8 3 2" xfId="8317" xr:uid="{4204D9D9-686E-49AA-BC0B-6898F0A4B695}"/>
    <cellStyle name="Comma 2 2 8 3 2 2" xfId="16022" xr:uid="{0433DF29-893A-4FEA-B136-C6525B0A240E}"/>
    <cellStyle name="Comma 2 2 8 3 2 2 2" xfId="48774" xr:uid="{7D585A12-4049-404A-88E9-B84CF91F1B32}"/>
    <cellStyle name="Comma 2 2 8 3 2 3" xfId="23729" xr:uid="{865057B5-CE49-46DE-81AB-8810649F1367}"/>
    <cellStyle name="Comma 2 2 8 3 2 3 2" xfId="56480" xr:uid="{E0AA2F62-F33E-4B25-85CF-CCCB3672F3AD}"/>
    <cellStyle name="Comma 2 2 8 3 2 4" xfId="41069" xr:uid="{B4DDE027-7383-4E4B-9FFD-88B7F31C00ED}"/>
    <cellStyle name="Comma 2 2 8 3 2 5" xfId="31433" xr:uid="{DB4A2799-C8E7-4238-9448-FDB70A79EEFB}"/>
    <cellStyle name="Comma 2 2 8 3 3" xfId="10242" xr:uid="{F1A549D5-C873-4BF4-A1A2-D8C9E1C211C4}"/>
    <cellStyle name="Comma 2 2 8 3 3 2" xfId="17947" xr:uid="{31808A7E-C0B4-4769-A804-DB98FD6203E4}"/>
    <cellStyle name="Comma 2 2 8 3 3 2 2" xfId="50699" xr:uid="{02FD3154-9483-4AF7-A1D5-5CC1A1856BCC}"/>
    <cellStyle name="Comma 2 2 8 3 3 3" xfId="25654" xr:uid="{3A44045D-ED2C-4597-A172-FE6501E8CB6C}"/>
    <cellStyle name="Comma 2 2 8 3 3 3 2" xfId="58405" xr:uid="{52BBE7FB-140E-477B-AF5D-A1A84C3EF3E2}"/>
    <cellStyle name="Comma 2 2 8 3 3 4" xfId="42994" xr:uid="{4D5FD62B-AAA2-4130-89A0-2F4F84EE3684}"/>
    <cellStyle name="Comma 2 2 8 3 3 5" xfId="33358" xr:uid="{672791CB-8B05-45CD-9E60-AFED96CD2A9A}"/>
    <cellStyle name="Comma 2 2 8 3 4" xfId="12169" xr:uid="{69A51035-9398-4F49-81BE-D9F4992393FC}"/>
    <cellStyle name="Comma 2 2 8 3 4 2" xfId="19874" xr:uid="{D0D1D8EF-C79C-438F-9CAD-76AC3EEC8970}"/>
    <cellStyle name="Comma 2 2 8 3 4 2 2" xfId="52626" xr:uid="{579D3414-FBFF-4A7B-B79A-B87CD40767C2}"/>
    <cellStyle name="Comma 2 2 8 3 4 3" xfId="27581" xr:uid="{9366244B-3A6F-4C98-B304-7E3B13800B17}"/>
    <cellStyle name="Comma 2 2 8 3 4 3 2" xfId="60332" xr:uid="{A9F51D6B-90FB-49B2-B404-D1F968C8138B}"/>
    <cellStyle name="Comma 2 2 8 3 4 4" xfId="44921" xr:uid="{8FD09F02-AA4A-457A-B0B6-414EA6A94708}"/>
    <cellStyle name="Comma 2 2 8 3 4 5" xfId="35285" xr:uid="{A19D478C-8A16-4D91-AF42-F3663B768384}"/>
    <cellStyle name="Comma 2 2 8 3 5" xfId="6386" xr:uid="{FA88BA81-DD28-4F69-89DC-BF7816A9ED64}"/>
    <cellStyle name="Comma 2 2 8 3 5 2" xfId="39138" xr:uid="{41A055D1-F71A-401C-BCA5-BB8BAED2F1F1}"/>
    <cellStyle name="Comma 2 2 8 3 6" xfId="14098" xr:uid="{71121646-DCFF-4B2E-87F5-A0D80582A0E4}"/>
    <cellStyle name="Comma 2 2 8 3 6 2" xfId="46850" xr:uid="{A03B54BC-D0D4-4A77-AF92-C64E87300BC0}"/>
    <cellStyle name="Comma 2 2 8 3 7" xfId="21805" xr:uid="{6ED8D5F1-F0E4-4105-BFDF-C8075F72C10D}"/>
    <cellStyle name="Comma 2 2 8 3 7 2" xfId="54556" xr:uid="{79CF3174-018B-4BD1-8247-A54B73143D24}"/>
    <cellStyle name="Comma 2 2 8 3 8" xfId="37211" xr:uid="{8E188F59-DBAA-4CBE-943E-28BF22F83723}"/>
    <cellStyle name="Comma 2 2 8 3 9" xfId="29509" xr:uid="{CC8FC4A1-710E-4C70-9AD7-4B17825C7477}"/>
    <cellStyle name="Comma 2 2 8 4" xfId="3623" xr:uid="{406562A0-D160-42B6-931B-CBEA583016B2}"/>
    <cellStyle name="Comma 2 2 8 4 2" xfId="7491" xr:uid="{C72B8F54-5DAE-47F2-AE7F-45AE0D0BC6F1}"/>
    <cellStyle name="Comma 2 2 8 4 2 2" xfId="15196" xr:uid="{68456853-CE86-4621-BBCF-65EAA80D897F}"/>
    <cellStyle name="Comma 2 2 8 4 2 2 2" xfId="47948" xr:uid="{53FECE9B-0839-4878-BF71-3B76B94E4BAE}"/>
    <cellStyle name="Comma 2 2 8 4 2 3" xfId="22903" xr:uid="{EA04104F-0915-43E8-8327-9D4C55CE3DDC}"/>
    <cellStyle name="Comma 2 2 8 4 2 3 2" xfId="55654" xr:uid="{C7A39992-B4A7-42EA-9CD9-69864680F77C}"/>
    <cellStyle name="Comma 2 2 8 4 2 4" xfId="40243" xr:uid="{8F896213-39F4-469B-9010-5C81F31FD8DE}"/>
    <cellStyle name="Comma 2 2 8 4 2 5" xfId="30607" xr:uid="{29A1CCA6-865C-46DC-A345-FC23DAC91112}"/>
    <cellStyle name="Comma 2 2 8 4 3" xfId="9416" xr:uid="{D4D3B749-CD5E-4BD8-9346-6A2401FE6929}"/>
    <cellStyle name="Comma 2 2 8 4 3 2" xfId="17121" xr:uid="{D7106D32-0AE9-453B-BA8A-546FD30F54A3}"/>
    <cellStyle name="Comma 2 2 8 4 3 2 2" xfId="49873" xr:uid="{424E2F55-4122-4F55-94B3-791C1BD57B23}"/>
    <cellStyle name="Comma 2 2 8 4 3 3" xfId="24828" xr:uid="{03C9A5E1-4E5A-4338-83F6-D7AE9167D063}"/>
    <cellStyle name="Comma 2 2 8 4 3 3 2" xfId="57579" xr:uid="{A63D047B-D385-4610-9F1A-89A8EE96ACF7}"/>
    <cellStyle name="Comma 2 2 8 4 3 4" xfId="42168" xr:uid="{895B9C7D-56BE-45CC-A698-45F328CD0C1A}"/>
    <cellStyle name="Comma 2 2 8 4 3 5" xfId="32532" xr:uid="{5978E379-9B3D-480F-AA24-EEEA8EA1744A}"/>
    <cellStyle name="Comma 2 2 8 4 4" xfId="11343" xr:uid="{94733352-C609-4619-A5EC-530805E17354}"/>
    <cellStyle name="Comma 2 2 8 4 4 2" xfId="19048" xr:uid="{1CD094F8-4E33-4202-B90C-BC014E12A938}"/>
    <cellStyle name="Comma 2 2 8 4 4 2 2" xfId="51800" xr:uid="{BD6C5E08-9919-4DC6-9EB3-D12804F3BDDB}"/>
    <cellStyle name="Comma 2 2 8 4 4 3" xfId="26755" xr:uid="{3470EB06-671C-45CF-A816-B652B288F55A}"/>
    <cellStyle name="Comma 2 2 8 4 4 3 2" xfId="59506" xr:uid="{5CD51C48-310F-45CA-B57B-42D70D0EE8DD}"/>
    <cellStyle name="Comma 2 2 8 4 4 4" xfId="44095" xr:uid="{5BA42094-4E9E-4C47-9BB5-7707DDCD8701}"/>
    <cellStyle name="Comma 2 2 8 4 4 5" xfId="34459" xr:uid="{C4872ED3-603F-4C2E-8005-9AC0F088893C}"/>
    <cellStyle name="Comma 2 2 8 4 5" xfId="5560" xr:uid="{902C9A87-DFEF-47C1-83E0-83E72DB1DB8F}"/>
    <cellStyle name="Comma 2 2 8 4 5 2" xfId="38312" xr:uid="{D6BCD236-C8C5-40DB-8600-AF0CCCC326AD}"/>
    <cellStyle name="Comma 2 2 8 4 6" xfId="13272" xr:uid="{F604020B-F4B2-4EC5-B1AA-19A40063AAB2}"/>
    <cellStyle name="Comma 2 2 8 4 6 2" xfId="46024" xr:uid="{FA5862FB-E83F-436E-ACD0-FD0DC751DAE8}"/>
    <cellStyle name="Comma 2 2 8 4 7" xfId="20979" xr:uid="{2728A104-8096-46BA-AB83-C90B027A36A5}"/>
    <cellStyle name="Comma 2 2 8 4 7 2" xfId="53730" xr:uid="{2FB893A7-89D8-435D-A3F2-1995D1092A63}"/>
    <cellStyle name="Comma 2 2 8 4 8" xfId="36385" xr:uid="{BDFA5CE2-87AA-4E84-9795-3024F8873106}"/>
    <cellStyle name="Comma 2 2 8 4 9" xfId="28683" xr:uid="{8BF56AF7-A275-4CA8-A076-B07C6C6418EC}"/>
    <cellStyle name="Comma 2 2 8 5" xfId="6776" xr:uid="{369AF574-23C2-4FD2-AF38-A6E3C06A5406}"/>
    <cellStyle name="Comma 2 2 8 5 2" xfId="14484" xr:uid="{714D9785-4C5F-4DA4-ADCF-8128B0C9D937}"/>
    <cellStyle name="Comma 2 2 8 5 2 2" xfId="47236" xr:uid="{7E511E64-98AB-4ACC-A51F-753FE7B0E409}"/>
    <cellStyle name="Comma 2 2 8 5 3" xfId="22191" xr:uid="{A989D8E8-F2A5-45B1-8DE7-46EB9E17B29A}"/>
    <cellStyle name="Comma 2 2 8 5 3 2" xfId="54942" xr:uid="{E0E8F281-5DAF-4E33-811C-59F7000A0E7E}"/>
    <cellStyle name="Comma 2 2 8 5 4" xfId="39528" xr:uid="{F681C7FA-B4BD-43C8-B137-36941CFF522F}"/>
    <cellStyle name="Comma 2 2 8 5 5" xfId="29895" xr:uid="{B44B9CB7-704C-4EC6-AEBA-53202710389D}"/>
    <cellStyle name="Comma 2 2 8 6" xfId="8703" xr:uid="{779AD637-1751-4F5C-8462-2176DD5F7538}"/>
    <cellStyle name="Comma 2 2 8 6 2" xfId="16408" xr:uid="{20D9F223-DBB4-4FEA-B3A9-7FC38BEDCC4A}"/>
    <cellStyle name="Comma 2 2 8 6 2 2" xfId="49160" xr:uid="{ED11F5D2-79C1-44AB-9292-6BE96A1DA3F0}"/>
    <cellStyle name="Comma 2 2 8 6 3" xfId="24115" xr:uid="{DC667543-90EC-48EA-8CF2-8BE571EFA6A7}"/>
    <cellStyle name="Comma 2 2 8 6 3 2" xfId="56866" xr:uid="{4CACF41D-E95F-4382-BDF8-5ABB0DDF2548}"/>
    <cellStyle name="Comma 2 2 8 6 4" xfId="41455" xr:uid="{800B60E7-6CCC-4C81-BFD2-A5667D169EDA}"/>
    <cellStyle name="Comma 2 2 8 6 5" xfId="31819" xr:uid="{2307975F-D0FF-4112-B695-8E0CF506698F}"/>
    <cellStyle name="Comma 2 2 8 7" xfId="10629" xr:uid="{E0186AE9-628A-4F89-96D1-9EA0D4A3484D}"/>
    <cellStyle name="Comma 2 2 8 7 2" xfId="18334" xr:uid="{0FD9C034-D554-41F3-BEA2-DA58A2B2C79B}"/>
    <cellStyle name="Comma 2 2 8 7 2 2" xfId="51086" xr:uid="{D27F301B-1B63-4B78-90C5-617CC2753017}"/>
    <cellStyle name="Comma 2 2 8 7 3" xfId="26041" xr:uid="{3B1CEDBC-A517-4538-A8FE-2FA9A19D7ED9}"/>
    <cellStyle name="Comma 2 2 8 7 3 2" xfId="58792" xr:uid="{508E9E0D-18DF-40EB-A1AD-0905D7CE1A9B}"/>
    <cellStyle name="Comma 2 2 8 7 4" xfId="43381" xr:uid="{539E5A91-6D2A-4307-BBCF-46AE7A8185ED}"/>
    <cellStyle name="Comma 2 2 8 7 5" xfId="33745" xr:uid="{21BD52A9-07C4-4959-A2D1-35BF6C476A33}"/>
    <cellStyle name="Comma 2 2 8 8" xfId="4847" xr:uid="{81483D60-9A86-4691-A280-382BCF0231CE}"/>
    <cellStyle name="Comma 2 2 8 8 2" xfId="37599" xr:uid="{B2A876A3-D13C-4AB7-A969-2822272E5836}"/>
    <cellStyle name="Comma 2 2 8 9" xfId="12559" xr:uid="{C3F0A991-DCB9-4AD3-B93E-9F39B89A265A}"/>
    <cellStyle name="Comma 2 2 8 9 2" xfId="45311" xr:uid="{4CC16917-1BE5-4663-A909-258AF6199E4B}"/>
    <cellStyle name="Comma 2 2 9" xfId="133" xr:uid="{03A72D5D-EB13-47A2-B0E9-BC600567582E}"/>
    <cellStyle name="Comma 2 2 9 10" xfId="20243" xr:uid="{0B74E686-3D25-4C4B-9F2F-52C7B077096F}"/>
    <cellStyle name="Comma 2 2 9 10 2" xfId="52994" xr:uid="{8F2E8C13-C1FB-4D10-86BC-EF1ECBAAA298}"/>
    <cellStyle name="Comma 2 2 9 11" xfId="35649" xr:uid="{CC3AA30B-518C-4252-B7A0-95BF65FB2323}"/>
    <cellStyle name="Comma 2 2 9 12" xfId="27947" xr:uid="{8B8FEDF3-1E88-46AC-B518-E828B7C387A5}"/>
    <cellStyle name="Comma 2 2 9 13" xfId="2827" xr:uid="{EE425E6A-5091-4327-A5FE-DA40282DAC88}"/>
    <cellStyle name="Comma 2 2 9 14" xfId="61120" xr:uid="{D47808FC-5571-4088-A615-6A85A8816A6C}"/>
    <cellStyle name="Comma 2 2 9 2" xfId="2117" xr:uid="{5879930A-1ED1-4C59-A523-12444D015285}"/>
    <cellStyle name="Comma 2 2 9 2 10" xfId="28306" xr:uid="{1A7D3DE4-0687-4191-BFC2-BDC4A5689A71}"/>
    <cellStyle name="Comma 2 2 9 2 11" xfId="3246" xr:uid="{C6E3E44A-9421-4D3C-8C21-8566047290DB}"/>
    <cellStyle name="Comma 2 2 9 2 2" xfId="4089" xr:uid="{DE515E6B-F51B-4B0A-BB64-0DFFF572808B}"/>
    <cellStyle name="Comma 2 2 9 2 2 2" xfId="7952" xr:uid="{A763020E-6C0B-4F05-9654-192A4C9F89B0}"/>
    <cellStyle name="Comma 2 2 9 2 2 2 2" xfId="15657" xr:uid="{713A11B6-7D3F-4CB5-83FD-033872861F4A}"/>
    <cellStyle name="Comma 2 2 9 2 2 2 2 2" xfId="48409" xr:uid="{FC369BAF-EC12-4442-8DBD-BC105C28C0B0}"/>
    <cellStyle name="Comma 2 2 9 2 2 2 3" xfId="23364" xr:uid="{1B6F0414-3838-4573-A6A8-20667CD4702C}"/>
    <cellStyle name="Comma 2 2 9 2 2 2 3 2" xfId="56115" xr:uid="{9FC4E0E5-2DCA-4945-A887-53E96BAFFDE8}"/>
    <cellStyle name="Comma 2 2 9 2 2 2 4" xfId="40704" xr:uid="{9DD26FE0-97FD-40B6-BDF8-50A7F6450BFE}"/>
    <cellStyle name="Comma 2 2 9 2 2 2 5" xfId="31068" xr:uid="{564725E9-8C84-4DD1-A83C-AC7BF2DD282F}"/>
    <cellStyle name="Comma 2 2 9 2 2 3" xfId="9877" xr:uid="{49E73262-B14E-4DA5-9C08-98BC4F67B906}"/>
    <cellStyle name="Comma 2 2 9 2 2 3 2" xfId="17582" xr:uid="{5C209AEA-FD56-48F1-B9A4-8BE1426407EA}"/>
    <cellStyle name="Comma 2 2 9 2 2 3 2 2" xfId="50334" xr:uid="{E62E8E91-B9DD-48B5-B5C4-0C3E553B059D}"/>
    <cellStyle name="Comma 2 2 9 2 2 3 3" xfId="25289" xr:uid="{CF4FACF5-36C5-49BA-939A-5BC01EA5A060}"/>
    <cellStyle name="Comma 2 2 9 2 2 3 3 2" xfId="58040" xr:uid="{D71B10C6-DF52-41B1-B140-1268B9046841}"/>
    <cellStyle name="Comma 2 2 9 2 2 3 4" xfId="42629" xr:uid="{18679B29-981C-45C3-868A-2FEAFDB47FDE}"/>
    <cellStyle name="Comma 2 2 9 2 2 3 5" xfId="32993" xr:uid="{CE4BA697-E4DB-4690-9CAB-9E5AA6D29ADD}"/>
    <cellStyle name="Comma 2 2 9 2 2 4" xfId="11804" xr:uid="{E6E079C9-5F66-42E9-999D-1B4442F0680F}"/>
    <cellStyle name="Comma 2 2 9 2 2 4 2" xfId="19509" xr:uid="{3831CE99-6096-4ECD-B4D3-2CAC2F520E6C}"/>
    <cellStyle name="Comma 2 2 9 2 2 4 2 2" xfId="52261" xr:uid="{C434CD3F-6DD9-4262-97CD-63CF27C38903}"/>
    <cellStyle name="Comma 2 2 9 2 2 4 3" xfId="27216" xr:uid="{B3F8CD9B-7C24-4153-B3AC-C17C9C0631F0}"/>
    <cellStyle name="Comma 2 2 9 2 2 4 3 2" xfId="59967" xr:uid="{46E19250-7E91-4D79-9E9B-C59C485FCE02}"/>
    <cellStyle name="Comma 2 2 9 2 2 4 4" xfId="44556" xr:uid="{8A5B8D06-8F27-44AF-A37B-AAB8F5562927}"/>
    <cellStyle name="Comma 2 2 9 2 2 4 5" xfId="34920" xr:uid="{0A215BAE-69F6-4131-B164-9307A92B2329}"/>
    <cellStyle name="Comma 2 2 9 2 2 5" xfId="6021" xr:uid="{C5141C78-8B66-40D0-B1EC-0A5EEA00CAD4}"/>
    <cellStyle name="Comma 2 2 9 2 2 5 2" xfId="38773" xr:uid="{FC2FA494-1BB3-4C97-A165-B219F677AEDB}"/>
    <cellStyle name="Comma 2 2 9 2 2 6" xfId="13733" xr:uid="{5D4A3BC6-0367-4B83-A612-7752340C7D6D}"/>
    <cellStyle name="Comma 2 2 9 2 2 6 2" xfId="46485" xr:uid="{A26E8B13-5B5E-4810-B00A-D082F554B412}"/>
    <cellStyle name="Comma 2 2 9 2 2 7" xfId="21440" xr:uid="{5A4FCCED-4CE0-452B-B994-1CC0BA253174}"/>
    <cellStyle name="Comma 2 2 9 2 2 7 2" xfId="54191" xr:uid="{F2D4918B-6458-4C64-9744-34B1E926057F}"/>
    <cellStyle name="Comma 2 2 9 2 2 8" xfId="36846" xr:uid="{30F6E3AA-9F41-415C-A740-1CFCC0442A87}"/>
    <cellStyle name="Comma 2 2 9 2 2 9" xfId="29144" xr:uid="{5D896C84-EB4F-481D-BE2D-44B419449D11}"/>
    <cellStyle name="Comma 2 2 9 2 3" xfId="7114" xr:uid="{66BF762F-72EA-4937-81FE-25BF37524148}"/>
    <cellStyle name="Comma 2 2 9 2 3 2" xfId="14819" xr:uid="{786D0A72-D899-42A3-88C5-CF1399C64EA8}"/>
    <cellStyle name="Comma 2 2 9 2 3 2 2" xfId="47571" xr:uid="{F9096CE0-78CD-40EC-8DC6-C51492C7F470}"/>
    <cellStyle name="Comma 2 2 9 2 3 3" xfId="22526" xr:uid="{9BA96891-AAC0-4F36-8FD3-9FB6A5C2791A}"/>
    <cellStyle name="Comma 2 2 9 2 3 3 2" xfId="55277" xr:uid="{7EC50531-EDBE-4C40-BB3E-9BB32B20B8F3}"/>
    <cellStyle name="Comma 2 2 9 2 3 4" xfId="39866" xr:uid="{1949E62C-D7D7-40CE-9644-68A373DC32C3}"/>
    <cellStyle name="Comma 2 2 9 2 3 5" xfId="30230" xr:uid="{D405E8AB-B70F-495E-A2DC-85074FB5ACFF}"/>
    <cellStyle name="Comma 2 2 9 2 4" xfId="9039" xr:uid="{0B46F1FF-FAA7-4C98-8537-7C60F7C0703D}"/>
    <cellStyle name="Comma 2 2 9 2 4 2" xfId="16744" xr:uid="{36E4B7C2-7153-48E1-8050-9CECBAE479C0}"/>
    <cellStyle name="Comma 2 2 9 2 4 2 2" xfId="49496" xr:uid="{5CAB2DE3-6DFB-466B-9702-C4E57F5FBC83}"/>
    <cellStyle name="Comma 2 2 9 2 4 3" xfId="24451" xr:uid="{E28DDC4A-8009-43FB-B08A-29192E946F40}"/>
    <cellStyle name="Comma 2 2 9 2 4 3 2" xfId="57202" xr:uid="{BF7EBB02-1E8B-40E6-B799-03E60CF92335}"/>
    <cellStyle name="Comma 2 2 9 2 4 4" xfId="41791" xr:uid="{7FA99E71-822E-41B2-B951-14822B205F6C}"/>
    <cellStyle name="Comma 2 2 9 2 4 5" xfId="32155" xr:uid="{836FB9D4-1957-4819-9FA8-CDE15F34122E}"/>
    <cellStyle name="Comma 2 2 9 2 5" xfId="10966" xr:uid="{C2931E7B-5087-4085-892B-A39E54566271}"/>
    <cellStyle name="Comma 2 2 9 2 5 2" xfId="18671" xr:uid="{1AB0058C-CE78-43D8-92FA-89EAABA9F413}"/>
    <cellStyle name="Comma 2 2 9 2 5 2 2" xfId="51423" xr:uid="{3E9E3AEA-D22F-43A6-B05D-4A6C5316BD98}"/>
    <cellStyle name="Comma 2 2 9 2 5 3" xfId="26378" xr:uid="{61772C6C-3155-4177-B382-36EC13C39F4A}"/>
    <cellStyle name="Comma 2 2 9 2 5 3 2" xfId="59129" xr:uid="{A42FBBF8-BF10-46DC-AA71-578C8F548499}"/>
    <cellStyle name="Comma 2 2 9 2 5 4" xfId="43718" xr:uid="{9A507959-B315-4D60-B055-31A7D67D231C}"/>
    <cellStyle name="Comma 2 2 9 2 5 5" xfId="34082" xr:uid="{932298D3-BB4A-4C51-B85E-F7CC963338B6}"/>
    <cellStyle name="Comma 2 2 9 2 6" xfId="5183" xr:uid="{982E7CFA-B5C3-455F-A3AF-C206AF66523A}"/>
    <cellStyle name="Comma 2 2 9 2 6 2" xfId="37935" xr:uid="{E93216BA-2EE3-459E-818A-255802196724}"/>
    <cellStyle name="Comma 2 2 9 2 7" xfId="12895" xr:uid="{A8661D66-F447-4A31-BAF0-B5948A5BC0A7}"/>
    <cellStyle name="Comma 2 2 9 2 7 2" xfId="45647" xr:uid="{B96B4E93-9463-4FA6-A4C6-ED7D931B52A3}"/>
    <cellStyle name="Comma 2 2 9 2 8" xfId="20602" xr:uid="{6AA8A6CE-6AA6-4CB4-86D5-0F8C79784431}"/>
    <cellStyle name="Comma 2 2 9 2 8 2" xfId="53353" xr:uid="{AF641D53-0E8F-4F78-BA79-B873FE03E42C}"/>
    <cellStyle name="Comma 2 2 9 2 9" xfId="36008" xr:uid="{DB1905FA-490E-474C-B027-91C596648EF7}"/>
    <cellStyle name="Comma 2 2 9 3" xfId="2510" xr:uid="{0E925F34-3DD6-4B5A-8266-41818EC5EF00}"/>
    <cellStyle name="Comma 2 2 9 3 10" xfId="4464" xr:uid="{09BFC43B-8C61-4451-852B-9D8725FEE8A3}"/>
    <cellStyle name="Comma 2 2 9 3 2" xfId="8322" xr:uid="{24AB3B21-7B11-4DD6-94A2-EEA444AFE0E2}"/>
    <cellStyle name="Comma 2 2 9 3 2 2" xfId="16027" xr:uid="{CBC68DF1-8D37-4EE6-AE7E-2CF2DCC3EE24}"/>
    <cellStyle name="Comma 2 2 9 3 2 2 2" xfId="48779" xr:uid="{201743BC-57DF-4E66-B089-DD30A4E06F69}"/>
    <cellStyle name="Comma 2 2 9 3 2 3" xfId="23734" xr:uid="{F5572EEE-9900-4203-9FB1-0BD303F1984B}"/>
    <cellStyle name="Comma 2 2 9 3 2 3 2" xfId="56485" xr:uid="{1B19C300-8652-4522-9E46-FFE84A72886F}"/>
    <cellStyle name="Comma 2 2 9 3 2 4" xfId="41074" xr:uid="{8CA98D81-97D0-461A-A900-1F7A8E480B35}"/>
    <cellStyle name="Comma 2 2 9 3 2 5" xfId="31438" xr:uid="{1F7AE03A-ABED-4319-A5D4-1A752F2DE244}"/>
    <cellStyle name="Comma 2 2 9 3 3" xfId="10247" xr:uid="{1DCDC279-2300-4EDA-8E38-A4110B8913AF}"/>
    <cellStyle name="Comma 2 2 9 3 3 2" xfId="17952" xr:uid="{E381C112-4830-4399-A20C-70B96959CEAA}"/>
    <cellStyle name="Comma 2 2 9 3 3 2 2" xfId="50704" xr:uid="{120E8EA1-247B-4EEB-A8D9-1F8926FAD1A5}"/>
    <cellStyle name="Comma 2 2 9 3 3 3" xfId="25659" xr:uid="{B2818B26-80B0-4848-B17F-FC5DB2707F2D}"/>
    <cellStyle name="Comma 2 2 9 3 3 3 2" xfId="58410" xr:uid="{C083108D-9FBA-46A5-9F6A-643D8F4AE8FB}"/>
    <cellStyle name="Comma 2 2 9 3 3 4" xfId="42999" xr:uid="{21A295E1-4283-4526-819E-D0DB444BD45F}"/>
    <cellStyle name="Comma 2 2 9 3 3 5" xfId="33363" xr:uid="{81304F0D-47EA-414D-9DA0-01CF83DD3FDD}"/>
    <cellStyle name="Comma 2 2 9 3 4" xfId="12174" xr:uid="{1A1CD4CB-FDEA-47BB-87F9-88F4866A1F1E}"/>
    <cellStyle name="Comma 2 2 9 3 4 2" xfId="19879" xr:uid="{D5ACD0DD-1118-4886-AE13-78C747E5C7BA}"/>
    <cellStyle name="Comma 2 2 9 3 4 2 2" xfId="52631" xr:uid="{3275D07E-C94C-4967-BB11-3547467F59BD}"/>
    <cellStyle name="Comma 2 2 9 3 4 3" xfId="27586" xr:uid="{E7CD3075-6AC0-4553-B205-D4ADF64541F4}"/>
    <cellStyle name="Comma 2 2 9 3 4 3 2" xfId="60337" xr:uid="{3DE07D42-1818-4E32-AB3B-5191004C4898}"/>
    <cellStyle name="Comma 2 2 9 3 4 4" xfId="44926" xr:uid="{225FA99D-A39B-480E-9DD6-C7E86B1A773B}"/>
    <cellStyle name="Comma 2 2 9 3 4 5" xfId="35290" xr:uid="{BCC49928-73C7-43ED-BBAD-C8626989B4A8}"/>
    <cellStyle name="Comma 2 2 9 3 5" xfId="6391" xr:uid="{57290FA6-0212-445B-A33C-AEE484FFF135}"/>
    <cellStyle name="Comma 2 2 9 3 5 2" xfId="39143" xr:uid="{DCA0D5BE-E162-46A8-8E24-0B91D49E5575}"/>
    <cellStyle name="Comma 2 2 9 3 6" xfId="14103" xr:uid="{3DA838AA-79AD-46D6-8F01-7D50556BB906}"/>
    <cellStyle name="Comma 2 2 9 3 6 2" xfId="46855" xr:uid="{A49D68FB-4AFF-4461-A0C1-044EDEC0727E}"/>
    <cellStyle name="Comma 2 2 9 3 7" xfId="21810" xr:uid="{F82AB9F6-DEBA-4ACB-8008-3FAE03EA0C45}"/>
    <cellStyle name="Comma 2 2 9 3 7 2" xfId="54561" xr:uid="{28AECEF8-A9EE-4AE4-B5B2-21DB80869C31}"/>
    <cellStyle name="Comma 2 2 9 3 8" xfId="37216" xr:uid="{B62D5E7A-3BC7-4535-B6C5-9312898DE7D3}"/>
    <cellStyle name="Comma 2 2 9 3 9" xfId="29514" xr:uid="{E1E23F74-D8CA-455A-83C1-FA4E7EDF4F2B}"/>
    <cellStyle name="Comma 2 2 9 4" xfId="3599" xr:uid="{3F13B4CF-53C4-4680-9BD5-BEE1B19F1D37}"/>
    <cellStyle name="Comma 2 2 9 4 2" xfId="7467" xr:uid="{A01C2157-F023-4255-AD3E-B8740D71CEAC}"/>
    <cellStyle name="Comma 2 2 9 4 2 2" xfId="15172" xr:uid="{28405F9C-BBB5-4A43-A267-08C87FE0EC04}"/>
    <cellStyle name="Comma 2 2 9 4 2 2 2" xfId="47924" xr:uid="{C5B43741-ED59-4962-A753-39627958F2CA}"/>
    <cellStyle name="Comma 2 2 9 4 2 3" xfId="22879" xr:uid="{A43CC3EF-D8E0-4258-A572-6028F2A005FC}"/>
    <cellStyle name="Comma 2 2 9 4 2 3 2" xfId="55630" xr:uid="{6A602BE7-96B1-46FE-9C1A-7087AA92FADF}"/>
    <cellStyle name="Comma 2 2 9 4 2 4" xfId="40219" xr:uid="{85EAB21D-13CF-4606-9100-0A43F5A980BB}"/>
    <cellStyle name="Comma 2 2 9 4 2 5" xfId="30583" xr:uid="{A040F553-4823-44B1-9100-A554B5C4C375}"/>
    <cellStyle name="Comma 2 2 9 4 3" xfId="9392" xr:uid="{19D27B59-8913-4D1A-8946-B9DCB795070A}"/>
    <cellStyle name="Comma 2 2 9 4 3 2" xfId="17097" xr:uid="{70A26504-61A3-47EF-A4B3-1B4F0C24DF1E}"/>
    <cellStyle name="Comma 2 2 9 4 3 2 2" xfId="49849" xr:uid="{4C8DE219-197B-4750-B219-B23E47038DA1}"/>
    <cellStyle name="Comma 2 2 9 4 3 3" xfId="24804" xr:uid="{A4FC6F73-FB20-4305-845A-3423B96D7864}"/>
    <cellStyle name="Comma 2 2 9 4 3 3 2" xfId="57555" xr:uid="{A97DF9F5-E98D-47AF-AB7B-CEFD9D763FE6}"/>
    <cellStyle name="Comma 2 2 9 4 3 4" xfId="42144" xr:uid="{151C2448-7C5D-4DBB-9C2C-8E20EF1C5B16}"/>
    <cellStyle name="Comma 2 2 9 4 3 5" xfId="32508" xr:uid="{3B1CF234-94AD-47E4-A168-DE29F72BBA8B}"/>
    <cellStyle name="Comma 2 2 9 4 4" xfId="11319" xr:uid="{DDBDC9CA-E024-4E89-B8E5-B4EBBBF016E6}"/>
    <cellStyle name="Comma 2 2 9 4 4 2" xfId="19024" xr:uid="{A269703A-E69E-4E9F-954B-9F480AF56205}"/>
    <cellStyle name="Comma 2 2 9 4 4 2 2" xfId="51776" xr:uid="{0B631569-DBB8-4F6D-8C0B-8EE3AB5D68F7}"/>
    <cellStyle name="Comma 2 2 9 4 4 3" xfId="26731" xr:uid="{B7920F44-9D77-475E-BACB-DDBC531C3930}"/>
    <cellStyle name="Comma 2 2 9 4 4 3 2" xfId="59482" xr:uid="{78D37DC0-AF0E-4884-87BE-AA5CC375A3FD}"/>
    <cellStyle name="Comma 2 2 9 4 4 4" xfId="44071" xr:uid="{8431F958-ABBE-4E07-B477-D9B629431D9D}"/>
    <cellStyle name="Comma 2 2 9 4 4 5" xfId="34435" xr:uid="{0AA40013-0630-4FE8-93E5-BE93C30ED039}"/>
    <cellStyle name="Comma 2 2 9 4 5" xfId="5536" xr:uid="{9E9897F9-68EC-42A1-A65B-0E68939A51D5}"/>
    <cellStyle name="Comma 2 2 9 4 5 2" xfId="38288" xr:uid="{20DF0560-33D8-47B8-B66A-A1F7C96C1DF9}"/>
    <cellStyle name="Comma 2 2 9 4 6" xfId="13248" xr:uid="{7AD6AD2C-4CEA-4494-ADD3-D2CA54712218}"/>
    <cellStyle name="Comma 2 2 9 4 6 2" xfId="46000" xr:uid="{0C19B121-BE72-48C2-8468-7DF6CEB7F4AE}"/>
    <cellStyle name="Comma 2 2 9 4 7" xfId="20955" xr:uid="{7D6C3026-A17F-43C2-A10D-F340C3257963}"/>
    <cellStyle name="Comma 2 2 9 4 7 2" xfId="53706" xr:uid="{0A18F395-0D06-420B-839A-E589F83FC63D}"/>
    <cellStyle name="Comma 2 2 9 4 8" xfId="36361" xr:uid="{020F624B-81B4-4846-B084-69CAFD8878E5}"/>
    <cellStyle name="Comma 2 2 9 4 9" xfId="28659" xr:uid="{658D1658-59F4-4E54-A9EB-6F405B165BD6}"/>
    <cellStyle name="Comma 2 2 9 5" xfId="6752" xr:uid="{C5202BEE-3EF8-466A-B00D-BF76F7CA9FF0}"/>
    <cellStyle name="Comma 2 2 9 5 2" xfId="14460" xr:uid="{7DC0720D-C85C-47E4-B9C3-62DBECB0D910}"/>
    <cellStyle name="Comma 2 2 9 5 2 2" xfId="47212" xr:uid="{99C58222-A913-4A82-B6C6-8CC3448D6BDA}"/>
    <cellStyle name="Comma 2 2 9 5 3" xfId="22167" xr:uid="{6B61ED13-2E07-4701-B196-5119C3D7743A}"/>
    <cellStyle name="Comma 2 2 9 5 3 2" xfId="54918" xr:uid="{354B4515-1A75-41F2-8ACF-B08A6BBC27B7}"/>
    <cellStyle name="Comma 2 2 9 5 4" xfId="39504" xr:uid="{92A746EA-FCC2-4F9B-9B8F-AF3AAF6A8B80}"/>
    <cellStyle name="Comma 2 2 9 5 5" xfId="29871" xr:uid="{C16D832C-30E4-473C-9DC3-F6B12053EE9F}"/>
    <cellStyle name="Comma 2 2 9 6" xfId="8679" xr:uid="{21C307A6-67DB-4C59-8A45-AA0FB0F3539B}"/>
    <cellStyle name="Comma 2 2 9 6 2" xfId="16384" xr:uid="{25B98F6D-F290-4944-B4B8-6DBE681FA444}"/>
    <cellStyle name="Comma 2 2 9 6 2 2" xfId="49136" xr:uid="{E22DF7D0-3E8C-4C62-BEAE-EDD1AC96DD17}"/>
    <cellStyle name="Comma 2 2 9 6 3" xfId="24091" xr:uid="{B680C065-75E3-4E66-95E2-7D8D59A608A7}"/>
    <cellStyle name="Comma 2 2 9 6 3 2" xfId="56842" xr:uid="{06EA9DD1-EE1A-45FE-8DBE-620F6536E8AA}"/>
    <cellStyle name="Comma 2 2 9 6 4" xfId="41431" xr:uid="{ADDD4345-CCA5-442A-A407-F3E0C3C750CD}"/>
    <cellStyle name="Comma 2 2 9 6 5" xfId="31795" xr:uid="{AABE1A81-75C9-4F1E-936A-10E0A0E94EDB}"/>
    <cellStyle name="Comma 2 2 9 7" xfId="10605" xr:uid="{7455BD7E-FBB2-456A-A818-8F6E380AEDBE}"/>
    <cellStyle name="Comma 2 2 9 7 2" xfId="18310" xr:uid="{9581359D-56E6-43EF-BC05-DFBD70D134B2}"/>
    <cellStyle name="Comma 2 2 9 7 2 2" xfId="51062" xr:uid="{509CF7F6-D187-4938-9D73-C41FD0AF3AD6}"/>
    <cellStyle name="Comma 2 2 9 7 3" xfId="26017" xr:uid="{5B2167E9-8092-4DEB-89B3-8447B6097C4E}"/>
    <cellStyle name="Comma 2 2 9 7 3 2" xfId="58768" xr:uid="{809D7894-8276-4419-B578-8CFA70DFDE4D}"/>
    <cellStyle name="Comma 2 2 9 7 4" xfId="43357" xr:uid="{58E9DCE7-A665-425F-8AC4-E877AAF0C7D6}"/>
    <cellStyle name="Comma 2 2 9 7 5" xfId="33721" xr:uid="{A734D38D-648E-480E-A286-C3D78047476D}"/>
    <cellStyle name="Comma 2 2 9 8" xfId="4823" xr:uid="{36EC7540-5FB6-49CE-BF17-8CB2728A8FEE}"/>
    <cellStyle name="Comma 2 2 9 8 2" xfId="37575" xr:uid="{60853836-9B5A-4827-9827-FA7C1DF0176D}"/>
    <cellStyle name="Comma 2 2 9 9" xfId="12535" xr:uid="{5D4B22C4-B2CA-4DA9-9B91-0EEE816252AD}"/>
    <cellStyle name="Comma 2 2 9 9 2" xfId="45287" xr:uid="{AB69B38D-A1E5-4221-993F-4BAC8B1CD2B5}"/>
    <cellStyle name="Comma 2 20" xfId="808" xr:uid="{8A237116-1011-4274-B07A-119BE0FD9CF1}"/>
    <cellStyle name="Comma 2 20 10" xfId="35841" xr:uid="{B8FFDF96-E046-474E-9025-E1B396270704}"/>
    <cellStyle name="Comma 2 20 11" xfId="28139" xr:uid="{27BBFF3C-099A-4ACE-BD97-F5C109DDF3F4}"/>
    <cellStyle name="Comma 2 20 12" xfId="3030" xr:uid="{5C72D290-6C68-4DAA-A023-B82ACD5AF4CF}"/>
    <cellStyle name="Comma 2 20 13" xfId="60612" xr:uid="{B53D8335-3731-4949-8FA5-7D24469EEAED}"/>
    <cellStyle name="Comma 2 20 2" xfId="2312" xr:uid="{FDEB0D78-6798-44C6-B838-D8A0C6812FA8}"/>
    <cellStyle name="Comma 2 20 2 10" xfId="28497" xr:uid="{706C1AE6-62F5-4B26-9242-D907E3D38747}"/>
    <cellStyle name="Comma 2 20 2 11" xfId="3437" xr:uid="{73C813B2-7F0E-454A-8796-57542035F39D}"/>
    <cellStyle name="Comma 2 20 2 12" xfId="61329" xr:uid="{90FDA520-EDD7-45EC-8246-8009F3086CD1}"/>
    <cellStyle name="Comma 2 20 2 2" xfId="4283" xr:uid="{5C70393A-9D05-482B-AD46-81D9A77C0514}"/>
    <cellStyle name="Comma 2 20 2 2 2" xfId="8146" xr:uid="{831B00FD-9E63-41E0-81A7-057411D8597B}"/>
    <cellStyle name="Comma 2 20 2 2 2 2" xfId="15851" xr:uid="{FCC9934D-8123-4D52-87EB-D22FA23F3CCC}"/>
    <cellStyle name="Comma 2 20 2 2 2 2 2" xfId="48603" xr:uid="{1FB5FCD2-C28A-4013-8DD8-A3F32D583A46}"/>
    <cellStyle name="Comma 2 20 2 2 2 3" xfId="23558" xr:uid="{10887764-F7E5-4B05-964E-C9AA12CC4D22}"/>
    <cellStyle name="Comma 2 20 2 2 2 3 2" xfId="56309" xr:uid="{7365F399-7B92-46FF-B150-A76BD31FEDB9}"/>
    <cellStyle name="Comma 2 20 2 2 2 4" xfId="40898" xr:uid="{854A287F-AB40-4148-B6DE-5C1F1615C94E}"/>
    <cellStyle name="Comma 2 20 2 2 2 5" xfId="31262" xr:uid="{2A2C8A91-EF31-4CBE-94B9-DF2D69C12A34}"/>
    <cellStyle name="Comma 2 20 2 2 3" xfId="10071" xr:uid="{E8CBC5E6-BF7E-4E58-B4A9-A2129A30F0BB}"/>
    <cellStyle name="Comma 2 20 2 2 3 2" xfId="17776" xr:uid="{BBD00C48-17A3-4B03-A6B0-EA33AA88DE6F}"/>
    <cellStyle name="Comma 2 20 2 2 3 2 2" xfId="50528" xr:uid="{D8A6B1F3-152F-400A-A6DB-B859261ABCC8}"/>
    <cellStyle name="Comma 2 20 2 2 3 3" xfId="25483" xr:uid="{6F015514-886E-46C8-8DA2-15D75C6B95C4}"/>
    <cellStyle name="Comma 2 20 2 2 3 3 2" xfId="58234" xr:uid="{8C62189F-4D24-4D8B-B093-837B93F8BB18}"/>
    <cellStyle name="Comma 2 20 2 2 3 4" xfId="42823" xr:uid="{D441BDAB-AF92-489A-953E-3BCF92D094B7}"/>
    <cellStyle name="Comma 2 20 2 2 3 5" xfId="33187" xr:uid="{54B67270-BEB9-4E60-8EC1-0297EC14CD19}"/>
    <cellStyle name="Comma 2 20 2 2 4" xfId="11998" xr:uid="{26CC72FB-029E-492A-9D64-B3232C6BB0C1}"/>
    <cellStyle name="Comma 2 20 2 2 4 2" xfId="19703" xr:uid="{2C2F29E3-87B2-4A86-9112-82AF9C28A795}"/>
    <cellStyle name="Comma 2 20 2 2 4 2 2" xfId="52455" xr:uid="{D693CD7F-CED1-4C88-9D6B-09C0158BFF70}"/>
    <cellStyle name="Comma 2 20 2 2 4 3" xfId="27410" xr:uid="{D2EF7614-7373-4FE1-BF57-7E20C108603A}"/>
    <cellStyle name="Comma 2 20 2 2 4 3 2" xfId="60161" xr:uid="{23F739E3-EC17-47FC-89D6-2FF11E4A1B15}"/>
    <cellStyle name="Comma 2 20 2 2 4 4" xfId="44750" xr:uid="{970FDD8A-8400-437E-899D-FB3885C7A39F}"/>
    <cellStyle name="Comma 2 20 2 2 4 5" xfId="35114" xr:uid="{7BC48364-1DE2-4EE9-81F5-6D27B9ECB9E1}"/>
    <cellStyle name="Comma 2 20 2 2 5" xfId="6215" xr:uid="{22FC8FF3-E7F5-46A5-897E-2D5DB870618E}"/>
    <cellStyle name="Comma 2 20 2 2 5 2" xfId="38967" xr:uid="{BD608FF0-860F-4FAA-A412-CB095645BC07}"/>
    <cellStyle name="Comma 2 20 2 2 6" xfId="13927" xr:uid="{BD4CB0A2-67A5-4484-B60E-D5B8299F3F7C}"/>
    <cellStyle name="Comma 2 20 2 2 6 2" xfId="46679" xr:uid="{AEB26211-E921-4681-BA35-F5425EF92B40}"/>
    <cellStyle name="Comma 2 20 2 2 7" xfId="21634" xr:uid="{30D48AC2-211A-42C3-B6BB-7FF2AD850AC8}"/>
    <cellStyle name="Comma 2 20 2 2 7 2" xfId="54385" xr:uid="{95C1EAB7-4559-49ED-81E3-A7B51A8FB86D}"/>
    <cellStyle name="Comma 2 20 2 2 8" xfId="37040" xr:uid="{3102E944-D044-4099-B890-94ADBC7741D1}"/>
    <cellStyle name="Comma 2 20 2 2 9" xfId="29338" xr:uid="{1AF553AC-11A2-4943-9EE8-A8CDAB575F1D}"/>
    <cellStyle name="Comma 2 20 2 3" xfId="7305" xr:uid="{36667A8A-6683-436D-BB31-093AC2B30C7D}"/>
    <cellStyle name="Comma 2 20 2 3 2" xfId="15010" xr:uid="{27B88310-88AB-4907-89EC-94FC46BB8C21}"/>
    <cellStyle name="Comma 2 20 2 3 2 2" xfId="47762" xr:uid="{7C4A8931-E81D-4656-853D-469D2D5A8A7C}"/>
    <cellStyle name="Comma 2 20 2 3 3" xfId="22717" xr:uid="{92E9FE50-0DE0-4A2D-B8C7-8FCAAC91D29E}"/>
    <cellStyle name="Comma 2 20 2 3 3 2" xfId="55468" xr:uid="{E3768189-9A09-433C-97EE-D58DB4624E32}"/>
    <cellStyle name="Comma 2 20 2 3 4" xfId="40057" xr:uid="{5CFED4B2-1D87-4F53-8A28-E68834076A46}"/>
    <cellStyle name="Comma 2 20 2 3 5" xfId="30421" xr:uid="{E4C88DF6-FECB-4C56-BF66-C5AE30F8E7AF}"/>
    <cellStyle name="Comma 2 20 2 4" xfId="9230" xr:uid="{998BF22B-F47C-4539-9130-CDDE5972C69D}"/>
    <cellStyle name="Comma 2 20 2 4 2" xfId="16935" xr:uid="{54DE9BB8-94F8-49A2-9757-9203BB6C5B1F}"/>
    <cellStyle name="Comma 2 20 2 4 2 2" xfId="49687" xr:uid="{523FABD4-BB88-42D1-86D7-BECF4B24C647}"/>
    <cellStyle name="Comma 2 20 2 4 3" xfId="24642" xr:uid="{C8D752EE-6271-4A27-AA53-A445C05B23E7}"/>
    <cellStyle name="Comma 2 20 2 4 3 2" xfId="57393" xr:uid="{F6A8FA8A-12E6-454B-BD30-02C10C95C1F3}"/>
    <cellStyle name="Comma 2 20 2 4 4" xfId="41982" xr:uid="{18C765F3-C0EF-4B13-9981-38B7D4A1564A}"/>
    <cellStyle name="Comma 2 20 2 4 5" xfId="32346" xr:uid="{8F3C4F65-2C09-4345-986B-1A386E87E9DB}"/>
    <cellStyle name="Comma 2 20 2 5" xfId="11157" xr:uid="{8C1A92AB-41CF-4BCE-835B-964408C794DC}"/>
    <cellStyle name="Comma 2 20 2 5 2" xfId="18862" xr:uid="{0A56F663-7D94-4F47-9EC7-5D9CC3FDDB19}"/>
    <cellStyle name="Comma 2 20 2 5 2 2" xfId="51614" xr:uid="{43BD1EAA-6835-4844-A202-60B7262216A9}"/>
    <cellStyle name="Comma 2 20 2 5 3" xfId="26569" xr:uid="{D45D20A4-C14B-4563-9E5C-DEBC30904008}"/>
    <cellStyle name="Comma 2 20 2 5 3 2" xfId="59320" xr:uid="{26D9FB4C-0669-47B3-B908-E0B16BBE74B7}"/>
    <cellStyle name="Comma 2 20 2 5 4" xfId="43909" xr:uid="{1B474444-588C-4974-83FD-0C3CA44697D3}"/>
    <cellStyle name="Comma 2 20 2 5 5" xfId="34273" xr:uid="{8CB0531E-3A6F-4DFB-AE4E-BD6E5DF6F192}"/>
    <cellStyle name="Comma 2 20 2 6" xfId="5374" xr:uid="{585D5CC4-2BD1-41F6-A2A5-AF62E3C70A6D}"/>
    <cellStyle name="Comma 2 20 2 6 2" xfId="38126" xr:uid="{268227CB-4876-4C4D-B12F-B474DED0F360}"/>
    <cellStyle name="Comma 2 20 2 7" xfId="13086" xr:uid="{9E09C22A-DA13-4257-9945-E7372758FDF8}"/>
    <cellStyle name="Comma 2 20 2 7 2" xfId="45838" xr:uid="{295A8742-CDA7-4AC7-A9E2-1A6D47CA426D}"/>
    <cellStyle name="Comma 2 20 2 8" xfId="20793" xr:uid="{34FEF915-1FDE-4420-B959-5A31A74E0053}"/>
    <cellStyle name="Comma 2 20 2 8 2" xfId="53544" xr:uid="{D86EF5DB-0891-4635-8058-4A9CA30A13BB}"/>
    <cellStyle name="Comma 2 20 2 9" xfId="36199" xr:uid="{039E9B64-091C-4A03-AEB4-1D5121014E46}"/>
    <cellStyle name="Comma 2 20 3" xfId="3833" xr:uid="{785F3CBA-8A1C-475A-B27A-78A3451B20C7}"/>
    <cellStyle name="Comma 2 20 3 2" xfId="7701" xr:uid="{F6B9C398-CF84-4163-95F1-2D7A53B8DE82}"/>
    <cellStyle name="Comma 2 20 3 2 2" xfId="15406" xr:uid="{04A057C4-FD3C-4085-8188-4088C9B17F26}"/>
    <cellStyle name="Comma 2 20 3 2 2 2" xfId="48158" xr:uid="{618E3973-A1E3-482D-8B69-41C1D3610266}"/>
    <cellStyle name="Comma 2 20 3 2 3" xfId="23113" xr:uid="{1361AD74-FB35-4C29-AFDF-5E11862A9794}"/>
    <cellStyle name="Comma 2 20 3 2 3 2" xfId="55864" xr:uid="{AEE3772D-C594-43EA-870E-386520F24C4E}"/>
    <cellStyle name="Comma 2 20 3 2 4" xfId="40453" xr:uid="{D24CE2F2-A5F7-4232-B965-43DAA7AA1E0D}"/>
    <cellStyle name="Comma 2 20 3 2 5" xfId="30817" xr:uid="{2685D5BD-0A9D-4E30-B359-12F15CE30B51}"/>
    <cellStyle name="Comma 2 20 3 3" xfId="9626" xr:uid="{0406C791-59E7-430B-8955-DCEF19D6A24E}"/>
    <cellStyle name="Comma 2 20 3 3 2" xfId="17331" xr:uid="{4E64972B-E83B-4887-991F-27BDA86813BD}"/>
    <cellStyle name="Comma 2 20 3 3 2 2" xfId="50083" xr:uid="{1755DA59-2749-43E3-A8C3-DE7AA40380B1}"/>
    <cellStyle name="Comma 2 20 3 3 3" xfId="25038" xr:uid="{105D81C3-CF30-46F9-9D79-212105DD7FFC}"/>
    <cellStyle name="Comma 2 20 3 3 3 2" xfId="57789" xr:uid="{A82C56ED-0613-4B00-AC52-189BFB88CC99}"/>
    <cellStyle name="Comma 2 20 3 3 4" xfId="42378" xr:uid="{53E09194-7E2E-41A6-82DB-F30AD7575335}"/>
    <cellStyle name="Comma 2 20 3 3 5" xfId="32742" xr:uid="{50FB96AD-E90F-4532-BF17-CF99340BC3A0}"/>
    <cellStyle name="Comma 2 20 3 4" xfId="11553" xr:uid="{D3183187-E3B4-44F8-9819-949781E806BA}"/>
    <cellStyle name="Comma 2 20 3 4 2" xfId="19258" xr:uid="{3C5DB812-F3BA-45EE-95D1-AE3F52300D9A}"/>
    <cellStyle name="Comma 2 20 3 4 2 2" xfId="52010" xr:uid="{89CBCB09-B633-4ACF-BA47-914E94E33856}"/>
    <cellStyle name="Comma 2 20 3 4 3" xfId="26965" xr:uid="{1C1B2717-8866-4BDC-8F53-EFEC7481A7A8}"/>
    <cellStyle name="Comma 2 20 3 4 3 2" xfId="59716" xr:uid="{AF89A1CD-7B4D-4408-AC49-28EA0E64823D}"/>
    <cellStyle name="Comma 2 20 3 4 4" xfId="44305" xr:uid="{1B147EAB-09AD-4408-B83B-DB4B8540F099}"/>
    <cellStyle name="Comma 2 20 3 4 5" xfId="34669" xr:uid="{F3164FD6-AB78-4CBD-8B7B-414BF7283E91}"/>
    <cellStyle name="Comma 2 20 3 5" xfId="5770" xr:uid="{67D6AC8B-2221-426A-BE59-0E56FF87769C}"/>
    <cellStyle name="Comma 2 20 3 5 2" xfId="38522" xr:uid="{079519C5-0132-4334-80A6-7A9920353780}"/>
    <cellStyle name="Comma 2 20 3 6" xfId="13482" xr:uid="{4E0BBED7-285F-4C1E-9CE3-AA663ED428AD}"/>
    <cellStyle name="Comma 2 20 3 6 2" xfId="46234" xr:uid="{15E1C99C-3CE9-41EE-863E-3B9E03E66E64}"/>
    <cellStyle name="Comma 2 20 3 7" xfId="21189" xr:uid="{38FAF9D8-1016-4610-A877-5989FC811B40}"/>
    <cellStyle name="Comma 2 20 3 7 2" xfId="53940" xr:uid="{75C36F14-0BC0-4F8B-9F54-B76433509876}"/>
    <cellStyle name="Comma 2 20 3 8" xfId="36595" xr:uid="{C5F63FAC-BC4D-43F1-B091-D06FA219211F}"/>
    <cellStyle name="Comma 2 20 3 9" xfId="28893" xr:uid="{6696570A-A1BA-42B2-8F0B-16D4D6C82923}"/>
    <cellStyle name="Comma 2 20 4" xfId="6944" xr:uid="{3FD2CDBE-C6AC-4A32-BF7F-4AAEE6AC2A00}"/>
    <cellStyle name="Comma 2 20 4 2" xfId="14652" xr:uid="{8C8875F8-CC92-4A0B-9310-C31FDA3FEE01}"/>
    <cellStyle name="Comma 2 20 4 2 2" xfId="47404" xr:uid="{2CEEC54A-D55D-46EC-9277-BFD870DEC5BE}"/>
    <cellStyle name="Comma 2 20 4 3" xfId="22359" xr:uid="{948E6CF2-0F0D-4C8C-B3FF-1508D92903E5}"/>
    <cellStyle name="Comma 2 20 4 3 2" xfId="55110" xr:uid="{742648A6-5333-4366-B1B7-51AC3006D3D9}"/>
    <cellStyle name="Comma 2 20 4 4" xfId="39696" xr:uid="{5B6B455B-D4CC-40DA-AF4D-3F7AAA17DCD1}"/>
    <cellStyle name="Comma 2 20 4 5" xfId="30063" xr:uid="{62FBB0F6-AC12-4AED-B4FB-F2EC235747CB}"/>
    <cellStyle name="Comma 2 20 5" xfId="8871" xr:uid="{20F16653-3E59-4162-B4D1-D33B27E1C471}"/>
    <cellStyle name="Comma 2 20 5 2" xfId="16576" xr:uid="{522C3D5F-8B9C-4C69-A661-8AFD403806C0}"/>
    <cellStyle name="Comma 2 20 5 2 2" xfId="49328" xr:uid="{6B46EA48-DFF2-42B9-A430-0D265DC14EFB}"/>
    <cellStyle name="Comma 2 20 5 3" xfId="24283" xr:uid="{CF11E7E7-4DC3-4327-9943-F7DCE8F4AF42}"/>
    <cellStyle name="Comma 2 20 5 3 2" xfId="57034" xr:uid="{2A64AD4B-8B2E-4B9A-9DA5-2FB39967F293}"/>
    <cellStyle name="Comma 2 20 5 4" xfId="41623" xr:uid="{4E37BE31-7B1F-4EBE-8CD5-126A5F53D47F}"/>
    <cellStyle name="Comma 2 20 5 5" xfId="31987" xr:uid="{66A20B34-CA2D-47E9-B80C-0C05AD618269}"/>
    <cellStyle name="Comma 2 20 6" xfId="10797" xr:uid="{3CC5CE27-AC17-4A63-B41F-DD3860F056B2}"/>
    <cellStyle name="Comma 2 20 6 2" xfId="18502" xr:uid="{C0422F5C-7D95-456B-BF93-E7515145FE55}"/>
    <cellStyle name="Comma 2 20 6 2 2" xfId="51254" xr:uid="{2C187F40-2B14-43CA-8D73-4361F1D3F2D3}"/>
    <cellStyle name="Comma 2 20 6 3" xfId="26209" xr:uid="{6F406EF2-0AFD-4349-BF92-AA0B2473D1C2}"/>
    <cellStyle name="Comma 2 20 6 3 2" xfId="58960" xr:uid="{0FD9350A-32F5-4D12-8678-B0E6B4B6F6AF}"/>
    <cellStyle name="Comma 2 20 6 4" xfId="43549" xr:uid="{40BB2655-0206-49CF-99DC-C3394F813687}"/>
    <cellStyle name="Comma 2 20 6 5" xfId="33913" xr:uid="{E1EDB662-DB82-4131-A736-095B32531185}"/>
    <cellStyle name="Comma 2 20 7" xfId="5015" xr:uid="{BE3B9C4D-2063-49CF-B29A-B78259A4F336}"/>
    <cellStyle name="Comma 2 20 7 2" xfId="37767" xr:uid="{AAD5A36F-BFD2-45C5-A9C9-4F7E5F5E7657}"/>
    <cellStyle name="Comma 2 20 8" xfId="12727" xr:uid="{E5461D42-2A5B-4CCB-9AA8-3059AC9E9902}"/>
    <cellStyle name="Comma 2 20 8 2" xfId="45479" xr:uid="{5CFA373F-F700-4DD6-B988-CE33C463B853}"/>
    <cellStyle name="Comma 2 20 9" xfId="20435" xr:uid="{C30DBEC1-D1B5-4B5F-A399-C851757BD828}"/>
    <cellStyle name="Comma 2 20 9 2" xfId="53186" xr:uid="{0D076E88-726B-441F-BC06-5DA751E455EE}"/>
    <cellStyle name="Comma 2 21" xfId="809" xr:uid="{6EA9131A-1BE8-4309-B965-5F6306385ACD}"/>
    <cellStyle name="Comma 2 21 10" xfId="35842" xr:uid="{332644FF-0F2F-4EE1-BFDB-D51BAD0DC204}"/>
    <cellStyle name="Comma 2 21 11" xfId="28140" xr:uid="{61FFFC08-9A37-451D-87B6-0FA8BF360119}"/>
    <cellStyle name="Comma 2 21 12" xfId="3031" xr:uid="{8B3FF409-576B-4855-A63C-504B3594224A}"/>
    <cellStyle name="Comma 2 21 13" xfId="60613" xr:uid="{FF3E8CA4-A52D-4843-A927-15E121959616}"/>
    <cellStyle name="Comma 2 21 2" xfId="2313" xr:uid="{AF3AAEF8-B07D-43F3-BBAC-6C6B0E828C49}"/>
    <cellStyle name="Comma 2 21 2 10" xfId="28498" xr:uid="{71FA31F4-B4E3-4404-ABCD-60A648E03BC8}"/>
    <cellStyle name="Comma 2 21 2 11" xfId="3438" xr:uid="{74E5028F-6DCF-432F-9F5B-27839287BF07}"/>
    <cellStyle name="Comma 2 21 2 12" xfId="61330" xr:uid="{C476BE83-B614-4344-A617-10DE8A33F6C7}"/>
    <cellStyle name="Comma 2 21 2 2" xfId="4284" xr:uid="{BFEB1733-5789-4A5B-9C07-8903334E1F7A}"/>
    <cellStyle name="Comma 2 21 2 2 2" xfId="8147" xr:uid="{2AA4D7BC-8DD7-49A2-9674-42207BA6EC7A}"/>
    <cellStyle name="Comma 2 21 2 2 2 2" xfId="15852" xr:uid="{DC9901E5-F7E3-4261-AD37-3FACD987F4FC}"/>
    <cellStyle name="Comma 2 21 2 2 2 2 2" xfId="48604" xr:uid="{354EA775-53E4-4570-AB5B-A6FEB8B47106}"/>
    <cellStyle name="Comma 2 21 2 2 2 3" xfId="23559" xr:uid="{6D43F781-0706-4241-9113-4355E88B1F91}"/>
    <cellStyle name="Comma 2 21 2 2 2 3 2" xfId="56310" xr:uid="{503FED22-B2C0-4FA5-89C8-2E33C3E46D9D}"/>
    <cellStyle name="Comma 2 21 2 2 2 4" xfId="40899" xr:uid="{4473567E-4CFB-408D-B2FD-B696BE07C3FE}"/>
    <cellStyle name="Comma 2 21 2 2 2 5" xfId="31263" xr:uid="{ED7BE20E-0BAB-4AC7-BD49-79F174878C45}"/>
    <cellStyle name="Comma 2 21 2 2 3" xfId="10072" xr:uid="{6F3CC325-3A79-4EC1-96E5-671F9CE7EC1C}"/>
    <cellStyle name="Comma 2 21 2 2 3 2" xfId="17777" xr:uid="{1467AB14-DC0A-4E89-A288-346223C87700}"/>
    <cellStyle name="Comma 2 21 2 2 3 2 2" xfId="50529" xr:uid="{16D56E5A-D198-4900-84A7-1C65762C1DBE}"/>
    <cellStyle name="Comma 2 21 2 2 3 3" xfId="25484" xr:uid="{6D57EA68-B456-41E0-B78E-B8364057461C}"/>
    <cellStyle name="Comma 2 21 2 2 3 3 2" xfId="58235" xr:uid="{103F5C8A-FB02-4650-B568-5BD75801E35C}"/>
    <cellStyle name="Comma 2 21 2 2 3 4" xfId="42824" xr:uid="{E78B220A-6B14-49E9-B4BB-69C57266949A}"/>
    <cellStyle name="Comma 2 21 2 2 3 5" xfId="33188" xr:uid="{1A4ED590-8718-4049-ABE0-EF102413E118}"/>
    <cellStyle name="Comma 2 21 2 2 4" xfId="11999" xr:uid="{B96C8DC0-173C-4851-846E-B51A2920960B}"/>
    <cellStyle name="Comma 2 21 2 2 4 2" xfId="19704" xr:uid="{B4CAE458-7501-4E4C-9D69-EEF283F11667}"/>
    <cellStyle name="Comma 2 21 2 2 4 2 2" xfId="52456" xr:uid="{E449A814-5C41-403C-8D61-EC142BCBFFE4}"/>
    <cellStyle name="Comma 2 21 2 2 4 3" xfId="27411" xr:uid="{01EEC571-C6E2-4CA1-8531-09A52684BC1A}"/>
    <cellStyle name="Comma 2 21 2 2 4 3 2" xfId="60162" xr:uid="{E0572FF9-7B83-45EB-A35C-07F2C1F2D9FD}"/>
    <cellStyle name="Comma 2 21 2 2 4 4" xfId="44751" xr:uid="{69FB4CE0-22DF-4EED-B0B4-E15F175172B3}"/>
    <cellStyle name="Comma 2 21 2 2 4 5" xfId="35115" xr:uid="{DDE89B0B-9EE3-482E-A76F-17D242E360F9}"/>
    <cellStyle name="Comma 2 21 2 2 5" xfId="6216" xr:uid="{8C3017F2-B868-4EB0-ABFC-FFB4CB4FD642}"/>
    <cellStyle name="Comma 2 21 2 2 5 2" xfId="38968" xr:uid="{C4D73BF5-EBF2-4CC3-AB95-3AC813F6DD49}"/>
    <cellStyle name="Comma 2 21 2 2 6" xfId="13928" xr:uid="{0D1644E0-19C9-452B-9741-A554C1546461}"/>
    <cellStyle name="Comma 2 21 2 2 6 2" xfId="46680" xr:uid="{201AD55A-4E25-4CD5-9715-DA746BAA6C0C}"/>
    <cellStyle name="Comma 2 21 2 2 7" xfId="21635" xr:uid="{1E8A18CB-590A-4BF8-9E9E-C5DB2DFE4B57}"/>
    <cellStyle name="Comma 2 21 2 2 7 2" xfId="54386" xr:uid="{C80784A4-585A-43AA-BA2B-10FB58EABA3E}"/>
    <cellStyle name="Comma 2 21 2 2 8" xfId="37041" xr:uid="{D4DA3F98-5444-49AA-B0C9-48F1C65BD693}"/>
    <cellStyle name="Comma 2 21 2 2 9" xfId="29339" xr:uid="{74C9ACE7-D7FA-4D63-AAE4-74052D7720C7}"/>
    <cellStyle name="Comma 2 21 2 3" xfId="7306" xr:uid="{1ABB7DDA-BFC1-4191-AD05-74D5B23463F5}"/>
    <cellStyle name="Comma 2 21 2 3 2" xfId="15011" xr:uid="{C978D747-24AB-4A12-BE99-CEFD63C2DAE3}"/>
    <cellStyle name="Comma 2 21 2 3 2 2" xfId="47763" xr:uid="{B77FC68C-F2BC-44D9-A6F8-4ADDCCC86F17}"/>
    <cellStyle name="Comma 2 21 2 3 3" xfId="22718" xr:uid="{2718B4E0-2513-4687-8B86-935B35B6AD0D}"/>
    <cellStyle name="Comma 2 21 2 3 3 2" xfId="55469" xr:uid="{BCDCF4F9-C070-465B-BF98-2181DC8E419A}"/>
    <cellStyle name="Comma 2 21 2 3 4" xfId="40058" xr:uid="{20E587F5-048F-429A-815A-5D8F432E8490}"/>
    <cellStyle name="Comma 2 21 2 3 5" xfId="30422" xr:uid="{AEDB7250-111E-4267-93F3-D7FC03272F2E}"/>
    <cellStyle name="Comma 2 21 2 4" xfId="9231" xr:uid="{296CF56F-7A98-4513-AF1C-BF2292E51E24}"/>
    <cellStyle name="Comma 2 21 2 4 2" xfId="16936" xr:uid="{C6BBBC29-9517-4ADD-8C48-01CE2675793F}"/>
    <cellStyle name="Comma 2 21 2 4 2 2" xfId="49688" xr:uid="{E23911CC-20D9-4400-A585-0A71C49A1729}"/>
    <cellStyle name="Comma 2 21 2 4 3" xfId="24643" xr:uid="{E691285A-F0CE-41C5-9C7F-5C2B41139A91}"/>
    <cellStyle name="Comma 2 21 2 4 3 2" xfId="57394" xr:uid="{DC22945C-206D-4868-A957-AA7540F2712D}"/>
    <cellStyle name="Comma 2 21 2 4 4" xfId="41983" xr:uid="{1108E645-8A6D-4F30-B3EE-7BFF6EDC553B}"/>
    <cellStyle name="Comma 2 21 2 4 5" xfId="32347" xr:uid="{6371B149-D7F6-441C-821B-7A4A7AFAF1DD}"/>
    <cellStyle name="Comma 2 21 2 5" xfId="11158" xr:uid="{3009F26F-C8E6-46B2-BE13-B04207AFC835}"/>
    <cellStyle name="Comma 2 21 2 5 2" xfId="18863" xr:uid="{572AE922-B02D-48D0-8812-1B25D3CBF6F4}"/>
    <cellStyle name="Comma 2 21 2 5 2 2" xfId="51615" xr:uid="{16AC363F-D784-454E-BA55-C8CC06B83552}"/>
    <cellStyle name="Comma 2 21 2 5 3" xfId="26570" xr:uid="{FB75084A-93E7-41A7-9A98-E06B78E9D961}"/>
    <cellStyle name="Comma 2 21 2 5 3 2" xfId="59321" xr:uid="{38F576B9-31DF-433A-9F5A-7E33F38B4724}"/>
    <cellStyle name="Comma 2 21 2 5 4" xfId="43910" xr:uid="{B2A4A483-48B6-4C1F-BD81-8AD66BA97228}"/>
    <cellStyle name="Comma 2 21 2 5 5" xfId="34274" xr:uid="{FE4C2BCC-D6EB-42B2-9013-20CA5305EE0E}"/>
    <cellStyle name="Comma 2 21 2 6" xfId="5375" xr:uid="{DFCBA0B9-9646-40FA-A58B-A9AB42793092}"/>
    <cellStyle name="Comma 2 21 2 6 2" xfId="38127" xr:uid="{89F95E7D-AC3F-4561-84FA-966A9061848D}"/>
    <cellStyle name="Comma 2 21 2 7" xfId="13087" xr:uid="{83E79385-1736-4130-8F68-2D60FABE09E5}"/>
    <cellStyle name="Comma 2 21 2 7 2" xfId="45839" xr:uid="{8DAFF41C-282C-4B80-BE23-4AA496359743}"/>
    <cellStyle name="Comma 2 21 2 8" xfId="20794" xr:uid="{848797B0-8946-4E6D-956F-178736CD159A}"/>
    <cellStyle name="Comma 2 21 2 8 2" xfId="53545" xr:uid="{E710F44F-A58B-4F0F-8F80-E5776FBC0F60}"/>
    <cellStyle name="Comma 2 21 2 9" xfId="36200" xr:uid="{AA0BD2C5-DDDC-4110-ABFB-67B6084F90B2}"/>
    <cellStyle name="Comma 2 21 3" xfId="3834" xr:uid="{8810A7CD-FD9E-4B8B-98E2-025EFF8B4DDF}"/>
    <cellStyle name="Comma 2 21 3 2" xfId="7702" xr:uid="{45E58F13-0F33-4BA3-8E86-C448454CDBEF}"/>
    <cellStyle name="Comma 2 21 3 2 2" xfId="15407" xr:uid="{B0C668A2-AAE4-49A0-ADAF-FD782B5B2618}"/>
    <cellStyle name="Comma 2 21 3 2 2 2" xfId="48159" xr:uid="{3F4AADC3-3F02-40D7-AA37-D5084582E305}"/>
    <cellStyle name="Comma 2 21 3 2 3" xfId="23114" xr:uid="{53FD56E4-6089-40DF-872C-CA49CF1A70CA}"/>
    <cellStyle name="Comma 2 21 3 2 3 2" xfId="55865" xr:uid="{2086F918-4DE8-4920-A5CA-2FCCF80CE2FA}"/>
    <cellStyle name="Comma 2 21 3 2 4" xfId="40454" xr:uid="{D7DFB55D-DD5A-4376-8881-CB1A696EF0E9}"/>
    <cellStyle name="Comma 2 21 3 2 5" xfId="30818" xr:uid="{0C80A6A7-0290-46AC-8784-F74743113E27}"/>
    <cellStyle name="Comma 2 21 3 3" xfId="9627" xr:uid="{4D8A6B6E-08CE-46DB-B64A-F2758ADF4996}"/>
    <cellStyle name="Comma 2 21 3 3 2" xfId="17332" xr:uid="{4D58BED5-AC6D-41E9-8F44-53284B0E2AB1}"/>
    <cellStyle name="Comma 2 21 3 3 2 2" xfId="50084" xr:uid="{B7C34AC8-9153-48A2-8954-810F39C59C3C}"/>
    <cellStyle name="Comma 2 21 3 3 3" xfId="25039" xr:uid="{6606A899-7901-4E46-B31D-C0DB1F915389}"/>
    <cellStyle name="Comma 2 21 3 3 3 2" xfId="57790" xr:uid="{ED5BC167-5AD8-4DBF-BB5D-9D3B11D38382}"/>
    <cellStyle name="Comma 2 21 3 3 4" xfId="42379" xr:uid="{A166347B-8B35-4A09-B595-35A4BA2536AA}"/>
    <cellStyle name="Comma 2 21 3 3 5" xfId="32743" xr:uid="{6C9506C0-B975-46A2-914F-ECBDEB58B130}"/>
    <cellStyle name="Comma 2 21 3 4" xfId="11554" xr:uid="{1E8581D6-E3C8-4A88-9D31-8E33F9642A7E}"/>
    <cellStyle name="Comma 2 21 3 4 2" xfId="19259" xr:uid="{4D52AAD6-D0EF-492E-9978-CC91D1032475}"/>
    <cellStyle name="Comma 2 21 3 4 2 2" xfId="52011" xr:uid="{0D7E0B21-6010-4D41-B061-A5E2958FEE78}"/>
    <cellStyle name="Comma 2 21 3 4 3" xfId="26966" xr:uid="{7C6ACE29-A82D-459B-87BC-96B07A885B83}"/>
    <cellStyle name="Comma 2 21 3 4 3 2" xfId="59717" xr:uid="{86506067-221A-4CBA-A306-351DA1B8C24A}"/>
    <cellStyle name="Comma 2 21 3 4 4" xfId="44306" xr:uid="{EBAE2025-3CB1-4883-971A-3B0FC6ED9705}"/>
    <cellStyle name="Comma 2 21 3 4 5" xfId="34670" xr:uid="{2081A9D4-6344-44DA-AC84-E4849F5C5F73}"/>
    <cellStyle name="Comma 2 21 3 5" xfId="5771" xr:uid="{936D83EC-E364-40E4-AB90-59BFD4BF8922}"/>
    <cellStyle name="Comma 2 21 3 5 2" xfId="38523" xr:uid="{7F825ADD-315B-406B-B44B-FDE549605C54}"/>
    <cellStyle name="Comma 2 21 3 6" xfId="13483" xr:uid="{73DEFE3D-AFF4-4D59-A092-F88C590AA0F8}"/>
    <cellStyle name="Comma 2 21 3 6 2" xfId="46235" xr:uid="{D476549C-0F4C-406D-871F-62CAC923ED56}"/>
    <cellStyle name="Comma 2 21 3 7" xfId="21190" xr:uid="{2DB063D4-D2E1-4F0A-BC3B-1C12141555D8}"/>
    <cellStyle name="Comma 2 21 3 7 2" xfId="53941" xr:uid="{4EEC05D0-DDAF-48F4-8A6F-2EC4B98F5E4A}"/>
    <cellStyle name="Comma 2 21 3 8" xfId="36596" xr:uid="{BFC2C534-D2CA-4BBB-B690-5BC89B717422}"/>
    <cellStyle name="Comma 2 21 3 9" xfId="28894" xr:uid="{06AA4240-443F-474A-8444-807456927DE5}"/>
    <cellStyle name="Comma 2 21 4" xfId="6945" xr:uid="{4A2C2C58-A8EF-41D8-AA41-E5ED5A10CED2}"/>
    <cellStyle name="Comma 2 21 4 2" xfId="14653" xr:uid="{16235911-2530-4BE5-9EE4-EBDB73B0EC73}"/>
    <cellStyle name="Comma 2 21 4 2 2" xfId="47405" xr:uid="{8C8226EB-1C7A-49DD-AFDA-097DA2F6E280}"/>
    <cellStyle name="Comma 2 21 4 3" xfId="22360" xr:uid="{CD4BCE0C-F9E1-49A6-9438-7A36FECAB3D5}"/>
    <cellStyle name="Comma 2 21 4 3 2" xfId="55111" xr:uid="{DCA6419B-D0A0-4D84-AE20-9B7A2D5BA2FD}"/>
    <cellStyle name="Comma 2 21 4 4" xfId="39697" xr:uid="{818E61C0-8800-4094-B5DF-1FB628246FB8}"/>
    <cellStyle name="Comma 2 21 4 5" xfId="30064" xr:uid="{17A53C0E-F4F4-4905-B8F6-F7B372D40DF4}"/>
    <cellStyle name="Comma 2 21 5" xfId="8872" xr:uid="{25AEE21C-28AF-4E2D-B4F5-8455562C8C42}"/>
    <cellStyle name="Comma 2 21 5 2" xfId="16577" xr:uid="{58F61F40-14C1-4FA5-B369-38B9CE96CCB1}"/>
    <cellStyle name="Comma 2 21 5 2 2" xfId="49329" xr:uid="{4BC2C03A-6D7B-4945-A269-234491BFB2B6}"/>
    <cellStyle name="Comma 2 21 5 3" xfId="24284" xr:uid="{90EB6D1E-EC8A-4F8E-9CE6-DA0954A612E0}"/>
    <cellStyle name="Comma 2 21 5 3 2" xfId="57035" xr:uid="{904B958C-E0E3-4228-B6D0-FD9DDB8B22E0}"/>
    <cellStyle name="Comma 2 21 5 4" xfId="41624" xr:uid="{A5B7546C-6AA5-416F-9BEB-5238E78244E3}"/>
    <cellStyle name="Comma 2 21 5 5" xfId="31988" xr:uid="{C772785E-F768-4C6D-A56B-466F8A2A5F58}"/>
    <cellStyle name="Comma 2 21 6" xfId="10798" xr:uid="{3DA2C275-E5F7-474E-B836-F73410EA7964}"/>
    <cellStyle name="Comma 2 21 6 2" xfId="18503" xr:uid="{76D757A3-F406-4F92-BB17-BF9630A403A9}"/>
    <cellStyle name="Comma 2 21 6 2 2" xfId="51255" xr:uid="{376693D0-253D-460B-BB97-ED898709FD47}"/>
    <cellStyle name="Comma 2 21 6 3" xfId="26210" xr:uid="{09F76AA6-0D68-478D-86AD-79F777DD79AD}"/>
    <cellStyle name="Comma 2 21 6 3 2" xfId="58961" xr:uid="{776A6FBC-19D0-4E1F-B07C-A826C5355943}"/>
    <cellStyle name="Comma 2 21 6 4" xfId="43550" xr:uid="{CECCE097-EE87-4639-BE85-9E498ED443E3}"/>
    <cellStyle name="Comma 2 21 6 5" xfId="33914" xr:uid="{293FD8E4-011C-49FA-8E8A-4CADA0B762E5}"/>
    <cellStyle name="Comma 2 21 7" xfId="5016" xr:uid="{277C3610-D8AE-4999-BC77-BC97E3D6D7DB}"/>
    <cellStyle name="Comma 2 21 7 2" xfId="37768" xr:uid="{40C26955-3BDA-4C52-9BA5-4DCB7DB14785}"/>
    <cellStyle name="Comma 2 21 8" xfId="12728" xr:uid="{CBF9EED8-FC1C-4C28-A973-843106C4374B}"/>
    <cellStyle name="Comma 2 21 8 2" xfId="45480" xr:uid="{A9332855-20A4-4C27-B3B1-F62288E16CE5}"/>
    <cellStyle name="Comma 2 21 9" xfId="20436" xr:uid="{039F2CE4-F620-43E1-A68C-AEE3838F23A0}"/>
    <cellStyle name="Comma 2 21 9 2" xfId="53187" xr:uid="{702C2EB1-0A7A-4724-8560-A8D559B77BE6}"/>
    <cellStyle name="Comma 2 22" xfId="2003" xr:uid="{7A62A89F-7483-4510-8541-1295D17A3319}"/>
    <cellStyle name="Comma 2 23" xfId="790" xr:uid="{B5C55CCF-F401-4CB7-BC3F-6373BD43222C}"/>
    <cellStyle name="Comma 2 23 10" xfId="35831" xr:uid="{5246D94B-D557-4FB2-B431-18FF1577ADFF}"/>
    <cellStyle name="Comma 2 23 11" xfId="28129" xr:uid="{220EB8D4-5B07-48A8-BFD2-D50424A76F25}"/>
    <cellStyle name="Comma 2 23 12" xfId="3018" xr:uid="{8BC79B2A-6C2C-42C3-896B-5A8138496DD3}"/>
    <cellStyle name="Comma 2 23 13" xfId="60602" xr:uid="{D293D76A-A5F8-488E-B661-7CF8109535E0}"/>
    <cellStyle name="Comma 2 23 2" xfId="2302" xr:uid="{98FCDB88-541B-4264-B5B1-80B9F6232C93}"/>
    <cellStyle name="Comma 2 23 2 10" xfId="28487" xr:uid="{4158D81A-81DB-437D-B9DE-2FF2AD711E4C}"/>
    <cellStyle name="Comma 2 23 2 11" xfId="3427" xr:uid="{2CC6542E-86C2-4F4D-AA92-61EC4F5D5516}"/>
    <cellStyle name="Comma 2 23 2 12" xfId="61318" xr:uid="{A1EBDA91-784A-4961-90D5-BDA75C051431}"/>
    <cellStyle name="Comma 2 23 2 2" xfId="4273" xr:uid="{05219919-A84C-4E26-A27F-14C6DAAB6326}"/>
    <cellStyle name="Comma 2 23 2 2 2" xfId="8136" xr:uid="{9063EC86-C6C4-4F33-B92E-42A3FE472BD1}"/>
    <cellStyle name="Comma 2 23 2 2 2 2" xfId="15841" xr:uid="{10696213-4A39-409B-8AEF-C2DBD394ABB4}"/>
    <cellStyle name="Comma 2 23 2 2 2 2 2" xfId="48593" xr:uid="{D570975A-2752-4CC8-9BB9-9E488FFCCBE2}"/>
    <cellStyle name="Comma 2 23 2 2 2 3" xfId="23548" xr:uid="{C4511200-4C93-4B4B-9131-D2E86EB8486C}"/>
    <cellStyle name="Comma 2 23 2 2 2 3 2" xfId="56299" xr:uid="{93BF3753-AE73-471C-B9AE-7A3FE562CE6F}"/>
    <cellStyle name="Comma 2 23 2 2 2 4" xfId="40888" xr:uid="{2910F002-7CE3-42D1-A1AA-4AE7B90A869D}"/>
    <cellStyle name="Comma 2 23 2 2 2 5" xfId="31252" xr:uid="{CB69023C-D1FE-4519-8DA8-C3A44B845335}"/>
    <cellStyle name="Comma 2 23 2 2 3" xfId="10061" xr:uid="{EE995249-CD2F-446D-9021-0B41EAD58FB2}"/>
    <cellStyle name="Comma 2 23 2 2 3 2" xfId="17766" xr:uid="{70596F5E-397E-4E6C-9310-BC3B0BA82150}"/>
    <cellStyle name="Comma 2 23 2 2 3 2 2" xfId="50518" xr:uid="{005DF47E-0EC4-4876-9A21-FC758DFA3DA0}"/>
    <cellStyle name="Comma 2 23 2 2 3 3" xfId="25473" xr:uid="{916DF871-132E-4F28-B770-038F04D59C02}"/>
    <cellStyle name="Comma 2 23 2 2 3 3 2" xfId="58224" xr:uid="{A073D1EA-46C1-4C46-97CC-6ACF89E00D21}"/>
    <cellStyle name="Comma 2 23 2 2 3 4" xfId="42813" xr:uid="{D42E04B6-82E8-4171-A44B-CF1B4CB274AB}"/>
    <cellStyle name="Comma 2 23 2 2 3 5" xfId="33177" xr:uid="{133EB335-8C2D-4E9A-A4CD-D7DBA0556C5F}"/>
    <cellStyle name="Comma 2 23 2 2 4" xfId="11988" xr:uid="{EC4EDCE2-B163-46A0-801D-CEB1E6D9FED7}"/>
    <cellStyle name="Comma 2 23 2 2 4 2" xfId="19693" xr:uid="{2B3529DA-58D5-4FC5-A57E-7D6F709FA5CB}"/>
    <cellStyle name="Comma 2 23 2 2 4 2 2" xfId="52445" xr:uid="{0DD13A1C-4273-4E1A-85B6-83DD0E8AC15F}"/>
    <cellStyle name="Comma 2 23 2 2 4 3" xfId="27400" xr:uid="{20B1BFE5-EEDA-4BF2-B310-9ABD4DC87C93}"/>
    <cellStyle name="Comma 2 23 2 2 4 3 2" xfId="60151" xr:uid="{5ED298F8-E69C-4B66-80A1-5452531CD15E}"/>
    <cellStyle name="Comma 2 23 2 2 4 4" xfId="44740" xr:uid="{2926EF3F-DBDE-4845-B9F7-548995BA48D4}"/>
    <cellStyle name="Comma 2 23 2 2 4 5" xfId="35104" xr:uid="{9C5C7DED-45D4-4538-8408-44C78B4F8C04}"/>
    <cellStyle name="Comma 2 23 2 2 5" xfId="6205" xr:uid="{4C6CF567-9237-4F94-AD29-E3B066B2F628}"/>
    <cellStyle name="Comma 2 23 2 2 5 2" xfId="38957" xr:uid="{8D31707F-52A6-4309-99B7-12D3E2898A98}"/>
    <cellStyle name="Comma 2 23 2 2 6" xfId="13917" xr:uid="{58858489-983D-47D8-A52C-401957D3FD3C}"/>
    <cellStyle name="Comma 2 23 2 2 6 2" xfId="46669" xr:uid="{C4655593-2712-43AF-B7A1-7FA7AA69E0F0}"/>
    <cellStyle name="Comma 2 23 2 2 7" xfId="21624" xr:uid="{A87F2612-0C6E-4B0F-AC18-F79CD8AD6C90}"/>
    <cellStyle name="Comma 2 23 2 2 7 2" xfId="54375" xr:uid="{DA30DFB1-8161-4B44-B9F7-6FAA2B0144EB}"/>
    <cellStyle name="Comma 2 23 2 2 8" xfId="37030" xr:uid="{806D0609-E28C-4E2E-8A9F-88ED323D8FA6}"/>
    <cellStyle name="Comma 2 23 2 2 9" xfId="29328" xr:uid="{5EA76F0D-C302-44C4-AB37-2B477A74D3EE}"/>
    <cellStyle name="Comma 2 23 2 3" xfId="7295" xr:uid="{D3BB4936-6CA2-4420-A41C-131F769D8307}"/>
    <cellStyle name="Comma 2 23 2 3 2" xfId="15000" xr:uid="{90AA04AC-146E-4ABA-A1F6-16241224654D}"/>
    <cellStyle name="Comma 2 23 2 3 2 2" xfId="47752" xr:uid="{42432B91-4EFB-4820-A69D-8A923E59A23E}"/>
    <cellStyle name="Comma 2 23 2 3 3" xfId="22707" xr:uid="{777EFB17-29A1-4B69-B4DA-0CB1455A4071}"/>
    <cellStyle name="Comma 2 23 2 3 3 2" xfId="55458" xr:uid="{BBCE43D9-4B1E-48DD-A3A3-DDFE82B9AC9F}"/>
    <cellStyle name="Comma 2 23 2 3 4" xfId="40047" xr:uid="{D42CB72A-FB4F-4221-9D6C-F0990869E436}"/>
    <cellStyle name="Comma 2 23 2 3 5" xfId="30411" xr:uid="{E7828721-0A6F-45C3-9F38-54B0968E8927}"/>
    <cellStyle name="Comma 2 23 2 4" xfId="9220" xr:uid="{93563C70-74A2-4F00-89E4-E746869698AC}"/>
    <cellStyle name="Comma 2 23 2 4 2" xfId="16925" xr:uid="{07ED341A-0436-4AE6-9269-26E3C5056D42}"/>
    <cellStyle name="Comma 2 23 2 4 2 2" xfId="49677" xr:uid="{D5813544-403D-489F-9A7F-C75935F0AFAE}"/>
    <cellStyle name="Comma 2 23 2 4 3" xfId="24632" xr:uid="{4356AE6C-04F8-4A8C-9562-55AFD7970C37}"/>
    <cellStyle name="Comma 2 23 2 4 3 2" xfId="57383" xr:uid="{E0CCAA23-6DB1-40B7-99CD-5CF7BB68F576}"/>
    <cellStyle name="Comma 2 23 2 4 4" xfId="41972" xr:uid="{39A1B95F-2CC0-40CC-B1FE-C3C2FD836FC8}"/>
    <cellStyle name="Comma 2 23 2 4 5" xfId="32336" xr:uid="{DE2F6026-3308-4B22-A47C-9E6BA6220CA9}"/>
    <cellStyle name="Comma 2 23 2 5" xfId="11147" xr:uid="{DA15F859-9042-4FDC-8377-0E780796F3DA}"/>
    <cellStyle name="Comma 2 23 2 5 2" xfId="18852" xr:uid="{A4B5D11E-22C7-44A8-B391-B7A1109F1520}"/>
    <cellStyle name="Comma 2 23 2 5 2 2" xfId="51604" xr:uid="{CC138304-E97C-44F1-BE46-3C1364983FE7}"/>
    <cellStyle name="Comma 2 23 2 5 3" xfId="26559" xr:uid="{2B0861E2-B329-4F38-BE8A-5865B5326912}"/>
    <cellStyle name="Comma 2 23 2 5 3 2" xfId="59310" xr:uid="{017EC06F-7B95-41A4-A985-7AB6B1CE8302}"/>
    <cellStyle name="Comma 2 23 2 5 4" xfId="43899" xr:uid="{3933F68F-118C-4DBE-B1A7-405E0AFCAE01}"/>
    <cellStyle name="Comma 2 23 2 5 5" xfId="34263" xr:uid="{412232F4-E8D4-4CBB-AE13-1EC59CB1503B}"/>
    <cellStyle name="Comma 2 23 2 6" xfId="5364" xr:uid="{2EBE74FC-C88A-4DDE-B54D-6152B87A0AB8}"/>
    <cellStyle name="Comma 2 23 2 6 2" xfId="38116" xr:uid="{3B378C66-BB64-4436-B29A-6BF8805278B8}"/>
    <cellStyle name="Comma 2 23 2 7" xfId="13076" xr:uid="{C6F06139-BB8B-4B92-B709-FB0DED8703FB}"/>
    <cellStyle name="Comma 2 23 2 7 2" xfId="45828" xr:uid="{9E0042E4-CFD3-4B58-B35D-61D28A689AC7}"/>
    <cellStyle name="Comma 2 23 2 8" xfId="20783" xr:uid="{43CB930B-3BA5-42E6-A446-EABB2B43EF22}"/>
    <cellStyle name="Comma 2 23 2 8 2" xfId="53534" xr:uid="{E786E58D-3B79-4035-91A2-08048CBA3F6F}"/>
    <cellStyle name="Comma 2 23 2 9" xfId="36189" xr:uid="{EB67D96A-2337-4EC7-A6FA-D7A937CF27B3}"/>
    <cellStyle name="Comma 2 23 3" xfId="3823" xr:uid="{6487D212-5ED0-45B3-BB57-58A5F243F254}"/>
    <cellStyle name="Comma 2 23 3 2" xfId="7691" xr:uid="{6DD457A7-54B6-4B5B-8FD6-342F61536D44}"/>
    <cellStyle name="Comma 2 23 3 2 2" xfId="15396" xr:uid="{5DB3FC9B-CA97-42F6-9792-AD537B4F689B}"/>
    <cellStyle name="Comma 2 23 3 2 2 2" xfId="48148" xr:uid="{A6B2C9F4-7639-4AF8-BE62-12DF7387F3CC}"/>
    <cellStyle name="Comma 2 23 3 2 3" xfId="23103" xr:uid="{947C8326-6EBE-4E04-A25B-DB4DDE584E90}"/>
    <cellStyle name="Comma 2 23 3 2 3 2" xfId="55854" xr:uid="{E8E3F00A-6578-44D6-9871-5F94B59FF8A9}"/>
    <cellStyle name="Comma 2 23 3 2 4" xfId="40443" xr:uid="{9DB2134C-2BEA-445A-83B7-22244708BE88}"/>
    <cellStyle name="Comma 2 23 3 2 5" xfId="30807" xr:uid="{CFE5610F-BFE2-41C7-96F2-B9231E68DE41}"/>
    <cellStyle name="Comma 2 23 3 3" xfId="9616" xr:uid="{B993AB2D-5654-4F1B-A86B-8765A8E64AB8}"/>
    <cellStyle name="Comma 2 23 3 3 2" xfId="17321" xr:uid="{AAFA7CA8-D1FC-48BD-BD3F-0B6346BE291A}"/>
    <cellStyle name="Comma 2 23 3 3 2 2" xfId="50073" xr:uid="{2EAC5258-5EEA-4657-9F43-7E9A6727D085}"/>
    <cellStyle name="Comma 2 23 3 3 3" xfId="25028" xr:uid="{2C8A766D-1F21-4934-88C2-6BBFBB69D902}"/>
    <cellStyle name="Comma 2 23 3 3 3 2" xfId="57779" xr:uid="{17EC782B-2F8C-4400-B8D5-974AB32F4FE8}"/>
    <cellStyle name="Comma 2 23 3 3 4" xfId="42368" xr:uid="{FD8D4E6A-558D-484D-8DBB-AC6A6E4AA0FA}"/>
    <cellStyle name="Comma 2 23 3 3 5" xfId="32732" xr:uid="{DA7BBEB8-6058-45DF-B339-2879BC3DEB1C}"/>
    <cellStyle name="Comma 2 23 3 4" xfId="11543" xr:uid="{3D7C4556-DDFF-4111-AC6D-91B7ABE30334}"/>
    <cellStyle name="Comma 2 23 3 4 2" xfId="19248" xr:uid="{8F62AC35-871F-4200-ACC4-09047464C252}"/>
    <cellStyle name="Comma 2 23 3 4 2 2" xfId="52000" xr:uid="{2AF71F47-C3F8-473D-B752-5F3B3DDA8B57}"/>
    <cellStyle name="Comma 2 23 3 4 3" xfId="26955" xr:uid="{5CF794A8-DB81-413B-9007-991EBB45996D}"/>
    <cellStyle name="Comma 2 23 3 4 3 2" xfId="59706" xr:uid="{EFDA2CC4-6C6D-4B7F-821B-CE4FCC2FE243}"/>
    <cellStyle name="Comma 2 23 3 4 4" xfId="44295" xr:uid="{B9569CF9-466E-4718-BC9C-F95B484FD21F}"/>
    <cellStyle name="Comma 2 23 3 4 5" xfId="34659" xr:uid="{3AA9A6E1-4835-4698-87CA-457CA833D0BC}"/>
    <cellStyle name="Comma 2 23 3 5" xfId="5760" xr:uid="{29E8F252-0E7D-48C7-80DB-5DC26072CE6A}"/>
    <cellStyle name="Comma 2 23 3 5 2" xfId="38512" xr:uid="{4297950A-86F6-492E-8FA2-C7C8A2C4CF65}"/>
    <cellStyle name="Comma 2 23 3 6" xfId="13472" xr:uid="{7F101FBB-BEDC-4DE2-BD2F-EFFE0B9A6B7E}"/>
    <cellStyle name="Comma 2 23 3 6 2" xfId="46224" xr:uid="{D9FF06F7-4A64-47D0-9906-CC07C4C828FA}"/>
    <cellStyle name="Comma 2 23 3 7" xfId="21179" xr:uid="{C7971C07-2392-47B3-92D1-DC98FFE4425D}"/>
    <cellStyle name="Comma 2 23 3 7 2" xfId="53930" xr:uid="{A3716AF6-96E6-4DF1-A191-85FB225CCCF7}"/>
    <cellStyle name="Comma 2 23 3 8" xfId="36585" xr:uid="{37B6C81D-AD5E-44EC-9BE8-3FA60048CAA6}"/>
    <cellStyle name="Comma 2 23 3 9" xfId="28883" xr:uid="{097B0E42-2CFB-46A2-8F36-BBCB04605216}"/>
    <cellStyle name="Comma 2 23 4" xfId="6934" xr:uid="{6569B8E1-206C-4909-89AA-10D3569112CF}"/>
    <cellStyle name="Comma 2 23 4 2" xfId="14642" xr:uid="{DE5D4065-265F-4FB0-B00D-01398E8BA391}"/>
    <cellStyle name="Comma 2 23 4 2 2" xfId="47394" xr:uid="{744BF702-1ACD-49EB-B3BE-3D6CF8D8AB66}"/>
    <cellStyle name="Comma 2 23 4 3" xfId="22349" xr:uid="{002F6BEF-97B9-4D19-B5E7-277B4CAE8EBF}"/>
    <cellStyle name="Comma 2 23 4 3 2" xfId="55100" xr:uid="{2EA031ED-32E9-4A87-8FB3-ED68C23A911C}"/>
    <cellStyle name="Comma 2 23 4 4" xfId="39686" xr:uid="{C10DC284-858A-4B23-8C71-8C6C62D3454D}"/>
    <cellStyle name="Comma 2 23 4 5" xfId="30053" xr:uid="{C405D035-429B-485B-BF12-8545E83BA66C}"/>
    <cellStyle name="Comma 2 23 5" xfId="8861" xr:uid="{49348673-1A7A-41C7-B4FA-D5A98014CAED}"/>
    <cellStyle name="Comma 2 23 5 2" xfId="16566" xr:uid="{56D70686-6863-4686-9C80-CD5EA075FE16}"/>
    <cellStyle name="Comma 2 23 5 2 2" xfId="49318" xr:uid="{60FF24B3-A737-46A9-A53E-23A3F27F038F}"/>
    <cellStyle name="Comma 2 23 5 3" xfId="24273" xr:uid="{14132F35-6EE4-48B8-AC90-798EC62408D6}"/>
    <cellStyle name="Comma 2 23 5 3 2" xfId="57024" xr:uid="{9E30EC2B-493F-4473-B90C-839B17040708}"/>
    <cellStyle name="Comma 2 23 5 4" xfId="41613" xr:uid="{4F54C6A0-6112-4BFB-862C-AE382F3AC6D2}"/>
    <cellStyle name="Comma 2 23 5 5" xfId="31977" xr:uid="{A7A8C527-E1F3-428B-94DF-49E99C4FD3AF}"/>
    <cellStyle name="Comma 2 23 6" xfId="10787" xr:uid="{EA437AAD-E9DF-47C3-AC1B-B00F506FAEAA}"/>
    <cellStyle name="Comma 2 23 6 2" xfId="18492" xr:uid="{CE581D98-E188-4216-85FD-DBDCB26571F2}"/>
    <cellStyle name="Comma 2 23 6 2 2" xfId="51244" xr:uid="{F4276395-053A-416A-9168-06A9A990FF2F}"/>
    <cellStyle name="Comma 2 23 6 3" xfId="26199" xr:uid="{F224AF13-9369-4324-82B7-8A2465B7401D}"/>
    <cellStyle name="Comma 2 23 6 3 2" xfId="58950" xr:uid="{E648CEAD-7BD7-4F83-9BBC-B0EC2A738A17}"/>
    <cellStyle name="Comma 2 23 6 4" xfId="43539" xr:uid="{2D357326-6BA4-43B5-AFD5-BB298592B6F7}"/>
    <cellStyle name="Comma 2 23 6 5" xfId="33903" xr:uid="{C672E426-5EF6-41E8-9178-0476BF147203}"/>
    <cellStyle name="Comma 2 23 7" xfId="5005" xr:uid="{E3D99534-0CC2-425D-A791-1F77FEB38E86}"/>
    <cellStyle name="Comma 2 23 7 2" xfId="37757" xr:uid="{B6C5462F-2229-4E57-B172-D209E26E4FC9}"/>
    <cellStyle name="Comma 2 23 8" xfId="12717" xr:uid="{76E5AFD6-334E-43B5-8FB0-0F60F691114E}"/>
    <cellStyle name="Comma 2 23 8 2" xfId="45469" xr:uid="{FB0C0439-C91E-445A-B0B4-8C31E7BCDE1E}"/>
    <cellStyle name="Comma 2 23 9" xfId="20425" xr:uid="{826BF1D7-B153-443D-BB9A-10F0C6797422}"/>
    <cellStyle name="Comma 2 23 9 2" xfId="53176" xr:uid="{079F8F2F-9B88-482B-87DF-D1B59E1D0152}"/>
    <cellStyle name="Comma 2 24" xfId="178" xr:uid="{2A35589E-BAD0-4244-B077-F3906F69EAF2}"/>
    <cellStyle name="Comma 2 24 10" xfId="35672" xr:uid="{A74240D6-3187-4111-B4F4-D436C3FAED9B}"/>
    <cellStyle name="Comma 2 24 11" xfId="27970" xr:uid="{4CE6C9E1-8C11-4BB1-B10C-AC20B0BEB13E}"/>
    <cellStyle name="Comma 2 24 12" xfId="2854" xr:uid="{19957E10-4818-4520-8983-1617976248A2}"/>
    <cellStyle name="Comma 2 24 13" xfId="61149" xr:uid="{951EBB55-0AB6-4121-BF55-1E82CF3B6C49}"/>
    <cellStyle name="Comma 2 24 2" xfId="2140" xr:uid="{FC5E4CA8-6505-447B-ADC3-597A725FB1C9}"/>
    <cellStyle name="Comma 2 24 2 10" xfId="28328" xr:uid="{5CB80CF5-470A-42EB-BFF3-CDB8CB366FB4}"/>
    <cellStyle name="Comma 2 24 2 11" xfId="3268" xr:uid="{F3425E04-3053-4A4E-BCD9-6E643FBDBA83}"/>
    <cellStyle name="Comma 2 24 2 2" xfId="4111" xr:uid="{BB0BC5AE-4FA1-4FF9-8E47-ED17D5F5CA94}"/>
    <cellStyle name="Comma 2 24 2 2 2" xfId="7974" xr:uid="{DBE85B8A-2899-4E02-B5DF-67BAB9F4D9F1}"/>
    <cellStyle name="Comma 2 24 2 2 2 2" xfId="15679" xr:uid="{B65AE5D8-A418-4839-B166-7DFCC0305520}"/>
    <cellStyle name="Comma 2 24 2 2 2 2 2" xfId="48431" xr:uid="{9D9C37E5-A242-49B2-91D3-F910F28980F3}"/>
    <cellStyle name="Comma 2 24 2 2 2 3" xfId="23386" xr:uid="{1D2BB420-E5AA-4651-B087-B90DE1E0BD46}"/>
    <cellStyle name="Comma 2 24 2 2 2 3 2" xfId="56137" xr:uid="{171D91C4-6FC6-456D-BA53-73FEA6F43C78}"/>
    <cellStyle name="Comma 2 24 2 2 2 4" xfId="40726" xr:uid="{BABB7077-4311-49D7-BABD-C1D1010CDF93}"/>
    <cellStyle name="Comma 2 24 2 2 2 5" xfId="31090" xr:uid="{CE6E5242-31CA-4252-B3CC-121918AA22F7}"/>
    <cellStyle name="Comma 2 24 2 2 3" xfId="9899" xr:uid="{C9B29B5F-AEB7-4C12-92DE-407C2B53BDF1}"/>
    <cellStyle name="Comma 2 24 2 2 3 2" xfId="17604" xr:uid="{FD3EF07E-50CA-47BA-86D6-7B67686AC433}"/>
    <cellStyle name="Comma 2 24 2 2 3 2 2" xfId="50356" xr:uid="{E5E9E9E2-3820-4787-B73F-F15D303D1D39}"/>
    <cellStyle name="Comma 2 24 2 2 3 3" xfId="25311" xr:uid="{59500F56-F95A-4F68-8A41-62494EDF146F}"/>
    <cellStyle name="Comma 2 24 2 2 3 3 2" xfId="58062" xr:uid="{8483A95C-42A2-4E7B-80EE-25E50AC6A6D5}"/>
    <cellStyle name="Comma 2 24 2 2 3 4" xfId="42651" xr:uid="{D29EE5A9-CD2A-4859-A164-BEA9F20D1752}"/>
    <cellStyle name="Comma 2 24 2 2 3 5" xfId="33015" xr:uid="{0F28EA9A-39AB-44C9-8406-D388A92213CF}"/>
    <cellStyle name="Comma 2 24 2 2 4" xfId="11826" xr:uid="{8D5FD206-6958-4E66-9527-14198E481862}"/>
    <cellStyle name="Comma 2 24 2 2 4 2" xfId="19531" xr:uid="{6A72F7E5-F971-4231-B141-47024B3FC1CC}"/>
    <cellStyle name="Comma 2 24 2 2 4 2 2" xfId="52283" xr:uid="{B707D614-6DD2-4163-A8F5-AF423EEB41D5}"/>
    <cellStyle name="Comma 2 24 2 2 4 3" xfId="27238" xr:uid="{B0C12E2C-214E-43DC-AA65-242F98E2937B}"/>
    <cellStyle name="Comma 2 24 2 2 4 3 2" xfId="59989" xr:uid="{5766D632-F1F1-4D6C-B5E3-4650CA5B7347}"/>
    <cellStyle name="Comma 2 24 2 2 4 4" xfId="44578" xr:uid="{8B69534C-0D19-4BC2-8238-5D22CB81A3FB}"/>
    <cellStyle name="Comma 2 24 2 2 4 5" xfId="34942" xr:uid="{9F550946-9286-4170-8D72-5E0C5C9E71A9}"/>
    <cellStyle name="Comma 2 24 2 2 5" xfId="6043" xr:uid="{38968E6F-2610-4E82-A533-3BB45F52D67B}"/>
    <cellStyle name="Comma 2 24 2 2 5 2" xfId="38795" xr:uid="{A45D07EF-F3C1-4647-984B-0538486695D7}"/>
    <cellStyle name="Comma 2 24 2 2 6" xfId="13755" xr:uid="{2C49940A-67EC-4E97-9748-61EF6A670734}"/>
    <cellStyle name="Comma 2 24 2 2 6 2" xfId="46507" xr:uid="{8F49BB20-AED8-493F-81DD-D45EAA089464}"/>
    <cellStyle name="Comma 2 24 2 2 7" xfId="21462" xr:uid="{D5DAF812-06BD-434C-8CB0-8E1A94496761}"/>
    <cellStyle name="Comma 2 24 2 2 7 2" xfId="54213" xr:uid="{EAA930D9-E0FA-42E0-8EE1-7F17FC07336F}"/>
    <cellStyle name="Comma 2 24 2 2 8" xfId="36868" xr:uid="{3A7D3776-65CF-4CEE-A9DA-D18CBC3061C7}"/>
    <cellStyle name="Comma 2 24 2 2 9" xfId="29166" xr:uid="{74CF637F-0127-4061-BE3F-7B92FE023CB1}"/>
    <cellStyle name="Comma 2 24 2 3" xfId="7136" xr:uid="{33AE6DC2-8D3F-4576-A9CA-D41959242E71}"/>
    <cellStyle name="Comma 2 24 2 3 2" xfId="14841" xr:uid="{5D10BC48-361C-4D10-8E75-527C544D5130}"/>
    <cellStyle name="Comma 2 24 2 3 2 2" xfId="47593" xr:uid="{FE0A08E5-84DD-4A1E-B958-25F56CD683FA}"/>
    <cellStyle name="Comma 2 24 2 3 3" xfId="22548" xr:uid="{AD6D2552-5CCB-4C16-9069-9117A50FB5A6}"/>
    <cellStyle name="Comma 2 24 2 3 3 2" xfId="55299" xr:uid="{53599FF5-13BE-429A-8710-432FB4552861}"/>
    <cellStyle name="Comma 2 24 2 3 4" xfId="39888" xr:uid="{904F631C-F153-46A4-80DA-B79DA7526445}"/>
    <cellStyle name="Comma 2 24 2 3 5" xfId="30252" xr:uid="{2DADA9C1-A0F5-46EA-A41C-CA148F81642F}"/>
    <cellStyle name="Comma 2 24 2 4" xfId="9061" xr:uid="{E317CEB3-99D2-4916-9A49-A0B55A2CEDF2}"/>
    <cellStyle name="Comma 2 24 2 4 2" xfId="16766" xr:uid="{FA53F936-E530-4FC1-8BCD-3DD0F9378F76}"/>
    <cellStyle name="Comma 2 24 2 4 2 2" xfId="49518" xr:uid="{FA728C13-FDCF-4CC7-95B4-CEA904C1827A}"/>
    <cellStyle name="Comma 2 24 2 4 3" xfId="24473" xr:uid="{B5D54CBF-1D4B-44EB-B19B-E89E571C134C}"/>
    <cellStyle name="Comma 2 24 2 4 3 2" xfId="57224" xr:uid="{30C6B2A4-0FCD-4FEA-98FD-E21CA62E3AF4}"/>
    <cellStyle name="Comma 2 24 2 4 4" xfId="41813" xr:uid="{9E3812C5-48FD-4232-B211-32185C07216E}"/>
    <cellStyle name="Comma 2 24 2 4 5" xfId="32177" xr:uid="{48B29847-D53D-4A48-A5E5-498E7CBE224D}"/>
    <cellStyle name="Comma 2 24 2 5" xfId="10988" xr:uid="{8FF13515-A785-4CBE-B045-C97A1615637C}"/>
    <cellStyle name="Comma 2 24 2 5 2" xfId="18693" xr:uid="{D8EE6F72-EEC2-40F9-81FA-5D67E44C64FC}"/>
    <cellStyle name="Comma 2 24 2 5 2 2" xfId="51445" xr:uid="{A3981F3D-6EC6-41FB-91A8-8ED1688C9310}"/>
    <cellStyle name="Comma 2 24 2 5 3" xfId="26400" xr:uid="{82C543A9-5C15-4122-B12D-50EC0AD2FCC7}"/>
    <cellStyle name="Comma 2 24 2 5 3 2" xfId="59151" xr:uid="{C7D7E712-B451-4793-9BDF-2B028FB216A8}"/>
    <cellStyle name="Comma 2 24 2 5 4" xfId="43740" xr:uid="{A242114C-279C-4403-8B95-96118F1D2811}"/>
    <cellStyle name="Comma 2 24 2 5 5" xfId="34104" xr:uid="{DEB2862D-66BE-4505-8F28-1A089AC948E8}"/>
    <cellStyle name="Comma 2 24 2 6" xfId="5205" xr:uid="{5A0B9793-0A3B-4049-BF75-4B0EDCF007EC}"/>
    <cellStyle name="Comma 2 24 2 6 2" xfId="37957" xr:uid="{90DFF274-3B9C-4D9D-A038-8DD00988048E}"/>
    <cellStyle name="Comma 2 24 2 7" xfId="12917" xr:uid="{36D2515C-79A4-4E27-9242-98C3E139B11A}"/>
    <cellStyle name="Comma 2 24 2 7 2" xfId="45669" xr:uid="{75772C5D-AAD0-4E9E-8A6E-4F9E3D543FB8}"/>
    <cellStyle name="Comma 2 24 2 8" xfId="20624" xr:uid="{337EC83B-E217-4A8D-A628-6563EAB14540}"/>
    <cellStyle name="Comma 2 24 2 8 2" xfId="53375" xr:uid="{08D75AF8-2243-4DCD-B832-9646DC41F982}"/>
    <cellStyle name="Comma 2 24 2 9" xfId="36030" xr:uid="{07F984E2-A4D9-47E0-8489-194DBBB5BAE6}"/>
    <cellStyle name="Comma 2 24 3" xfId="3622" xr:uid="{8E8E4AB0-958E-4D41-9346-2EF3D8AB1571}"/>
    <cellStyle name="Comma 2 24 3 2" xfId="7490" xr:uid="{3CD3A2C5-D2ED-43DD-AF9F-F172106DF7A9}"/>
    <cellStyle name="Comma 2 24 3 2 2" xfId="15195" xr:uid="{1A551672-85C6-4788-9FD3-24C550C031BB}"/>
    <cellStyle name="Comma 2 24 3 2 2 2" xfId="47947" xr:uid="{755CCA3B-7B0A-45FA-9F7F-4852902B0409}"/>
    <cellStyle name="Comma 2 24 3 2 3" xfId="22902" xr:uid="{CB60D925-15F3-47F8-ACAD-F9AF704C34BE}"/>
    <cellStyle name="Comma 2 24 3 2 3 2" xfId="55653" xr:uid="{03748E07-A8BB-4B5B-8D75-6CE2B460ACB7}"/>
    <cellStyle name="Comma 2 24 3 2 4" xfId="40242" xr:uid="{D9EC15DD-2639-4CA0-8485-3773D305AFEA}"/>
    <cellStyle name="Comma 2 24 3 2 5" xfId="30606" xr:uid="{410FDDC2-96DA-4AA6-9A04-52698CFC2ED9}"/>
    <cellStyle name="Comma 2 24 3 3" xfId="9415" xr:uid="{86109D2B-0B4D-4FDE-BBDF-AF88249FBF90}"/>
    <cellStyle name="Comma 2 24 3 3 2" xfId="17120" xr:uid="{6C4A1D9C-626A-4A2E-91F7-FDC9CC689ADF}"/>
    <cellStyle name="Comma 2 24 3 3 2 2" xfId="49872" xr:uid="{8388C9F5-FC08-440A-80F7-341474ECD1F1}"/>
    <cellStyle name="Comma 2 24 3 3 3" xfId="24827" xr:uid="{2A50F1ED-766D-4CA9-8F0A-346BE3649A78}"/>
    <cellStyle name="Comma 2 24 3 3 3 2" xfId="57578" xr:uid="{16FFE015-6817-4C0D-80FB-C1D9234A1D80}"/>
    <cellStyle name="Comma 2 24 3 3 4" xfId="42167" xr:uid="{E50C008D-B5FA-46BF-8EAD-6A0167B76D2D}"/>
    <cellStyle name="Comma 2 24 3 3 5" xfId="32531" xr:uid="{5C820D2D-CAB5-45DA-8F14-EB51C25EF44C}"/>
    <cellStyle name="Comma 2 24 3 4" xfId="11342" xr:uid="{4F3F9A28-FB69-43C0-AB31-B9FB5F28182D}"/>
    <cellStyle name="Comma 2 24 3 4 2" xfId="19047" xr:uid="{39188074-B431-4F59-BBEF-2EAD0077C359}"/>
    <cellStyle name="Comma 2 24 3 4 2 2" xfId="51799" xr:uid="{813B22C5-95A1-4AEA-B07E-1AED9580C148}"/>
    <cellStyle name="Comma 2 24 3 4 3" xfId="26754" xr:uid="{977466FC-9EC9-44A1-B7BD-3C87A792F9AB}"/>
    <cellStyle name="Comma 2 24 3 4 3 2" xfId="59505" xr:uid="{3AF37D93-B6F2-4E10-8C69-A8DBC9EB4C7F}"/>
    <cellStyle name="Comma 2 24 3 4 4" xfId="44094" xr:uid="{D68EAA69-F3A9-445D-B0C9-53C22FD27DD4}"/>
    <cellStyle name="Comma 2 24 3 4 5" xfId="34458" xr:uid="{7B943FC9-B51E-488A-8EC6-3FBDCCED82D0}"/>
    <cellStyle name="Comma 2 24 3 5" xfId="5559" xr:uid="{D4604D98-1FD5-4F6E-9267-C50C5BC935C8}"/>
    <cellStyle name="Comma 2 24 3 5 2" xfId="38311" xr:uid="{A4C59761-36C2-480E-9BF3-78456EF4B32F}"/>
    <cellStyle name="Comma 2 24 3 6" xfId="13271" xr:uid="{22D63871-8CA9-4E05-AE79-ED166AD4A4E1}"/>
    <cellStyle name="Comma 2 24 3 6 2" xfId="46023" xr:uid="{AC6930DE-5BF2-425B-AA13-3ED9B6054648}"/>
    <cellStyle name="Comma 2 24 3 7" xfId="20978" xr:uid="{FFB724A7-55C7-485F-B49E-601CF02454FC}"/>
    <cellStyle name="Comma 2 24 3 7 2" xfId="53729" xr:uid="{0FCEEF8B-4825-4D3D-BA8B-CA81A75B7998}"/>
    <cellStyle name="Comma 2 24 3 8" xfId="36384" xr:uid="{CB0ED077-EB57-4DFA-B3CC-BCBB38F6AF53}"/>
    <cellStyle name="Comma 2 24 3 9" xfId="28682" xr:uid="{34DF3888-0E4C-4C4C-9E7E-8AEC28624AB3}"/>
    <cellStyle name="Comma 2 24 4" xfId="6775" xr:uid="{CBACE9DC-40A9-4E10-B98D-6BDAB42B0446}"/>
    <cellStyle name="Comma 2 24 4 2" xfId="14483" xr:uid="{1873DD9A-49CE-4399-AA1F-5BBA67E45FF3}"/>
    <cellStyle name="Comma 2 24 4 2 2" xfId="47235" xr:uid="{DA29C5D5-305A-4B16-B210-0A7B3916CD7C}"/>
    <cellStyle name="Comma 2 24 4 3" xfId="22190" xr:uid="{153E1495-F273-4B56-A20F-2916096B7763}"/>
    <cellStyle name="Comma 2 24 4 3 2" xfId="54941" xr:uid="{F2A178EE-3845-4147-BA2F-FAC5C2A1CE0B}"/>
    <cellStyle name="Comma 2 24 4 4" xfId="39527" xr:uid="{7FC57318-3B4A-43AD-B096-0E4203A7F144}"/>
    <cellStyle name="Comma 2 24 4 5" xfId="29894" xr:uid="{4571CE8A-1499-4C14-8279-CC90BCC058F2}"/>
    <cellStyle name="Comma 2 24 5" xfId="8702" xr:uid="{46260F09-DDAC-4448-B64D-47CA20B48058}"/>
    <cellStyle name="Comma 2 24 5 2" xfId="16407" xr:uid="{EDD28C06-FBFA-4424-825F-330329AE95AE}"/>
    <cellStyle name="Comma 2 24 5 2 2" xfId="49159" xr:uid="{C9F28B05-DC86-4A39-8C6E-4A499565439D}"/>
    <cellStyle name="Comma 2 24 5 3" xfId="24114" xr:uid="{BD94150D-5E50-4CA9-BF39-F13F33B49CAB}"/>
    <cellStyle name="Comma 2 24 5 3 2" xfId="56865" xr:uid="{94DFE24B-24D8-43B0-A03A-A92C39093685}"/>
    <cellStyle name="Comma 2 24 5 4" xfId="41454" xr:uid="{28AA3EE5-C69F-4498-9EF2-BE7748F594CD}"/>
    <cellStyle name="Comma 2 24 5 5" xfId="31818" xr:uid="{AC7A342C-2CFB-4E72-BEF3-B82C73BF1D42}"/>
    <cellStyle name="Comma 2 24 6" xfId="10628" xr:uid="{F591A1B7-06D9-43BE-8567-50E0879DF3B7}"/>
    <cellStyle name="Comma 2 24 6 2" xfId="18333" xr:uid="{377102BD-16C0-4C57-ABCC-33689449EA94}"/>
    <cellStyle name="Comma 2 24 6 2 2" xfId="51085" xr:uid="{C71A8765-AFEA-4330-B3E2-FB1776C2D1C7}"/>
    <cellStyle name="Comma 2 24 6 3" xfId="26040" xr:uid="{6AC229F1-34D5-4AB3-BF3B-1E30C149798E}"/>
    <cellStyle name="Comma 2 24 6 3 2" xfId="58791" xr:uid="{8634E539-CB13-4BB5-898E-93948E1B4D33}"/>
    <cellStyle name="Comma 2 24 6 4" xfId="43380" xr:uid="{6080A51F-6AFB-4F9E-B746-563632810800}"/>
    <cellStyle name="Comma 2 24 6 5" xfId="33744" xr:uid="{C9BF19DA-18AB-4BE0-B505-A31D3828A2B3}"/>
    <cellStyle name="Comma 2 24 7" xfId="4846" xr:uid="{360553E3-1FFF-4202-BFA1-4C854D0B0E27}"/>
    <cellStyle name="Comma 2 24 7 2" xfId="37598" xr:uid="{EBC69821-2513-47F5-B596-562ECA3782F9}"/>
    <cellStyle name="Comma 2 24 8" xfId="12558" xr:uid="{4B3CA6CF-A087-463D-989C-09C38356C52C}"/>
    <cellStyle name="Comma 2 24 8 2" xfId="45310" xr:uid="{5283B82C-7DC8-4968-AC14-2ABF224C5D5C}"/>
    <cellStyle name="Comma 2 24 9" xfId="20266" xr:uid="{CF287A22-835E-4E9B-8504-D0BC1C9B3277}"/>
    <cellStyle name="Comma 2 24 9 2" xfId="53017" xr:uid="{A1F84DA0-3ECC-4C83-B5D2-78C9400BF1CD}"/>
    <cellStyle name="Comma 2 25" xfId="132" xr:uid="{00F2F7C5-5534-47D3-BE6E-21503DDC07D6}"/>
    <cellStyle name="Comma 2 25 10" xfId="35648" xr:uid="{77F67389-0A46-4059-9A76-7695663BD4DB}"/>
    <cellStyle name="Comma 2 25 11" xfId="27946" xr:uid="{2D7437BD-2A67-4C62-B2A9-E9369C580473}"/>
    <cellStyle name="Comma 2 25 12" xfId="2826" xr:uid="{CE6EF6C6-EE95-4A39-B6C8-576C5288A34E}"/>
    <cellStyle name="Comma 2 25 13" xfId="61119" xr:uid="{E8D35DA9-2574-41DC-8879-0320EC7B937F}"/>
    <cellStyle name="Comma 2 25 2" xfId="2116" xr:uid="{A543D096-C41D-4900-910F-A26D54B9E5EB}"/>
    <cellStyle name="Comma 2 25 2 10" xfId="28305" xr:uid="{724C6654-4996-40A6-8375-7BDEB0BFB106}"/>
    <cellStyle name="Comma 2 25 2 11" xfId="3245" xr:uid="{A1208E05-1FA5-4EDE-A1DA-A0450B67AA0D}"/>
    <cellStyle name="Comma 2 25 2 2" xfId="4088" xr:uid="{E091406E-820B-4E53-BCE7-BF006001F09E}"/>
    <cellStyle name="Comma 2 25 2 2 2" xfId="7951" xr:uid="{B65E19E2-74FC-4730-B1AF-784396C82646}"/>
    <cellStyle name="Comma 2 25 2 2 2 2" xfId="15656" xr:uid="{7E6D7703-941B-42D1-9C39-5041A35782B1}"/>
    <cellStyle name="Comma 2 25 2 2 2 2 2" xfId="48408" xr:uid="{C30D4519-105F-4CD5-8371-233ADC98759B}"/>
    <cellStyle name="Comma 2 25 2 2 2 3" xfId="23363" xr:uid="{E710B68C-6AAF-4FFD-83B5-05DB33769836}"/>
    <cellStyle name="Comma 2 25 2 2 2 3 2" xfId="56114" xr:uid="{275EFEF3-C677-4D41-A88F-F68E310D4A40}"/>
    <cellStyle name="Comma 2 25 2 2 2 4" xfId="40703" xr:uid="{10F2436C-16CE-450C-872A-2C08E38D520D}"/>
    <cellStyle name="Comma 2 25 2 2 2 5" xfId="31067" xr:uid="{CE331408-5F62-4720-98A2-1CE05BDC8F9A}"/>
    <cellStyle name="Comma 2 25 2 2 3" xfId="9876" xr:uid="{2826A534-9612-4ABD-A6A5-BFE439989183}"/>
    <cellStyle name="Comma 2 25 2 2 3 2" xfId="17581" xr:uid="{DBA0A317-8C14-440F-81EA-28189063BA49}"/>
    <cellStyle name="Comma 2 25 2 2 3 2 2" xfId="50333" xr:uid="{441F74D3-00A5-48FD-876B-E2E235803382}"/>
    <cellStyle name="Comma 2 25 2 2 3 3" xfId="25288" xr:uid="{2F050E98-FD47-4E28-8A87-256F8A52EC5A}"/>
    <cellStyle name="Comma 2 25 2 2 3 3 2" xfId="58039" xr:uid="{9AEC745E-C7E9-408F-A97C-ECF655A34EFF}"/>
    <cellStyle name="Comma 2 25 2 2 3 4" xfId="42628" xr:uid="{41F7861C-8475-4BAD-93EF-B53BD6F7489A}"/>
    <cellStyle name="Comma 2 25 2 2 3 5" xfId="32992" xr:uid="{20C6BF1D-2192-4DBE-AA2D-FC8E88B400CC}"/>
    <cellStyle name="Comma 2 25 2 2 4" xfId="11803" xr:uid="{6396D689-C7EC-4981-B317-00FA6A3788E8}"/>
    <cellStyle name="Comma 2 25 2 2 4 2" xfId="19508" xr:uid="{75E0A7E4-D2C0-4F4A-AF07-0902B4B0627A}"/>
    <cellStyle name="Comma 2 25 2 2 4 2 2" xfId="52260" xr:uid="{646120F7-6FB0-4F79-8556-9AC74C4AEB2F}"/>
    <cellStyle name="Comma 2 25 2 2 4 3" xfId="27215" xr:uid="{1587F8F9-B373-4EA6-8DB5-87F559D4C5DE}"/>
    <cellStyle name="Comma 2 25 2 2 4 3 2" xfId="59966" xr:uid="{A640C98C-6C7B-4320-BC2B-A3F515574C69}"/>
    <cellStyle name="Comma 2 25 2 2 4 4" xfId="44555" xr:uid="{FC0BE6F1-50CD-4289-9F6A-6DD6E7464F2A}"/>
    <cellStyle name="Comma 2 25 2 2 4 5" xfId="34919" xr:uid="{20D4B493-007C-428F-9E87-AE12669B46FD}"/>
    <cellStyle name="Comma 2 25 2 2 5" xfId="6020" xr:uid="{CB74FD02-691D-49A7-BCFA-DB0322CF86EF}"/>
    <cellStyle name="Comma 2 25 2 2 5 2" xfId="38772" xr:uid="{6C865DE5-E1A1-424E-B751-4D91392F036B}"/>
    <cellStyle name="Comma 2 25 2 2 6" xfId="13732" xr:uid="{68AD7B74-34EE-42CF-880B-679E57A89E42}"/>
    <cellStyle name="Comma 2 25 2 2 6 2" xfId="46484" xr:uid="{0317139E-E7EA-4029-AE8D-5C68E2731535}"/>
    <cellStyle name="Comma 2 25 2 2 7" xfId="21439" xr:uid="{02769BB6-1297-468F-A748-A8F1E3C31CD4}"/>
    <cellStyle name="Comma 2 25 2 2 7 2" xfId="54190" xr:uid="{D68C5B6D-C194-4AED-85DF-0EAEECE06A52}"/>
    <cellStyle name="Comma 2 25 2 2 8" xfId="36845" xr:uid="{C4A89801-1830-46C0-BDA0-5A66A20CB078}"/>
    <cellStyle name="Comma 2 25 2 2 9" xfId="29143" xr:uid="{83B28F4A-35F4-40BD-884D-148E0DABB816}"/>
    <cellStyle name="Comma 2 25 2 3" xfId="7113" xr:uid="{19178AF1-D02C-46EF-B56A-45815668B88D}"/>
    <cellStyle name="Comma 2 25 2 3 2" xfId="14818" xr:uid="{57242051-393D-4D48-8AE8-3F9525D34B99}"/>
    <cellStyle name="Comma 2 25 2 3 2 2" xfId="47570" xr:uid="{AC125177-4904-4083-91C5-8310857C40C3}"/>
    <cellStyle name="Comma 2 25 2 3 3" xfId="22525" xr:uid="{240576E6-BFD1-48F8-96C7-F0BF80039C4C}"/>
    <cellStyle name="Comma 2 25 2 3 3 2" xfId="55276" xr:uid="{E8DB263E-2E72-4DC5-824F-AB34B85AE71C}"/>
    <cellStyle name="Comma 2 25 2 3 4" xfId="39865" xr:uid="{AC2E2486-464C-4EC0-8A29-54D9712CBC17}"/>
    <cellStyle name="Comma 2 25 2 3 5" xfId="30229" xr:uid="{FD4E24F4-74AC-44C7-93B4-CA270A5E21B6}"/>
    <cellStyle name="Comma 2 25 2 4" xfId="9038" xr:uid="{1835BA1C-AD16-4C8D-B59D-D3776CCF1900}"/>
    <cellStyle name="Comma 2 25 2 4 2" xfId="16743" xr:uid="{01A6F18F-5F83-4538-895D-8F2FA543E071}"/>
    <cellStyle name="Comma 2 25 2 4 2 2" xfId="49495" xr:uid="{481309E6-D5EF-4F5F-8E7A-7BC96EFD8B32}"/>
    <cellStyle name="Comma 2 25 2 4 3" xfId="24450" xr:uid="{B2870CEA-893C-4389-B7B3-A288F1C94AC3}"/>
    <cellStyle name="Comma 2 25 2 4 3 2" xfId="57201" xr:uid="{D3F4660B-2A15-4CDF-8D2E-75C1043FCDD9}"/>
    <cellStyle name="Comma 2 25 2 4 4" xfId="41790" xr:uid="{44699A24-6583-4F66-B493-1D27D5AFAD68}"/>
    <cellStyle name="Comma 2 25 2 4 5" xfId="32154" xr:uid="{75E7293A-1F83-49CD-949A-E089969BF51F}"/>
    <cellStyle name="Comma 2 25 2 5" xfId="10965" xr:uid="{795ABD86-C44F-4E54-95C1-195F14FB85EC}"/>
    <cellStyle name="Comma 2 25 2 5 2" xfId="18670" xr:uid="{8CC436B9-2754-4F95-B080-3C8EF7CAF809}"/>
    <cellStyle name="Comma 2 25 2 5 2 2" xfId="51422" xr:uid="{EA426B02-20C4-4F86-9A2B-9C91F1669DCE}"/>
    <cellStyle name="Comma 2 25 2 5 3" xfId="26377" xr:uid="{64230264-CA04-4DA5-B74D-9F403D0705CA}"/>
    <cellStyle name="Comma 2 25 2 5 3 2" xfId="59128" xr:uid="{C6BBCCE2-7581-44C8-80EC-0313B18472FF}"/>
    <cellStyle name="Comma 2 25 2 5 4" xfId="43717" xr:uid="{7E116F55-E5E9-4489-A9BB-593ABC6273C6}"/>
    <cellStyle name="Comma 2 25 2 5 5" xfId="34081" xr:uid="{7BAD63E4-A221-4634-91F4-60AD70A4B6B0}"/>
    <cellStyle name="Comma 2 25 2 6" xfId="5182" xr:uid="{C760CD56-A03F-4141-92DE-FABF0A05268A}"/>
    <cellStyle name="Comma 2 25 2 6 2" xfId="37934" xr:uid="{2364C470-3146-47E6-9382-358E615FA111}"/>
    <cellStyle name="Comma 2 25 2 7" xfId="12894" xr:uid="{957C1058-9244-4493-9180-553B98C523D4}"/>
    <cellStyle name="Comma 2 25 2 7 2" xfId="45646" xr:uid="{9D8D9B24-7CB4-49AE-B63A-2E54E40FFA0B}"/>
    <cellStyle name="Comma 2 25 2 8" xfId="20601" xr:uid="{C56EC8E3-B87C-4264-9E2F-59DB89983F0A}"/>
    <cellStyle name="Comma 2 25 2 8 2" xfId="53352" xr:uid="{6A6022F2-BF44-4112-BFCA-84F5E1E1A9A1}"/>
    <cellStyle name="Comma 2 25 2 9" xfId="36007" xr:uid="{50F3F1F5-3765-4616-ACF0-40D3F6B0BFA9}"/>
    <cellStyle name="Comma 2 25 3" xfId="3598" xr:uid="{E30195E1-E5EA-4289-87C7-DDD6557EE4FD}"/>
    <cellStyle name="Comma 2 25 3 2" xfId="7466" xr:uid="{5E4BE89B-F4EB-4409-B9DA-72B70F5354FB}"/>
    <cellStyle name="Comma 2 25 3 2 2" xfId="15171" xr:uid="{03D231CF-9787-461F-9446-4A06F783372B}"/>
    <cellStyle name="Comma 2 25 3 2 2 2" xfId="47923" xr:uid="{47ABEDD6-D00A-4E48-A772-D24B864B903B}"/>
    <cellStyle name="Comma 2 25 3 2 3" xfId="22878" xr:uid="{35110EED-C4C0-4C7F-B1C1-605B3875C836}"/>
    <cellStyle name="Comma 2 25 3 2 3 2" xfId="55629" xr:uid="{BE3569C8-2432-41A3-9B4E-B0452B1C4A06}"/>
    <cellStyle name="Comma 2 25 3 2 4" xfId="40218" xr:uid="{36FAAB74-F1B7-4AA4-BA99-5DE60140AC5A}"/>
    <cellStyle name="Comma 2 25 3 2 5" xfId="30582" xr:uid="{5B5E619D-FC4B-472C-A8AE-104148DCC5A9}"/>
    <cellStyle name="Comma 2 25 3 3" xfId="9391" xr:uid="{1E429AEA-5C0C-4176-849F-D9B99A128A47}"/>
    <cellStyle name="Comma 2 25 3 3 2" xfId="17096" xr:uid="{3964FD08-EB5A-43CC-96C2-0B0665FFD737}"/>
    <cellStyle name="Comma 2 25 3 3 2 2" xfId="49848" xr:uid="{645E2DC9-5C74-4BBA-BD52-B244772269C9}"/>
    <cellStyle name="Comma 2 25 3 3 3" xfId="24803" xr:uid="{2ECE068D-68C7-4CCE-87E2-AA85DE3A95AE}"/>
    <cellStyle name="Comma 2 25 3 3 3 2" xfId="57554" xr:uid="{B8F7B7A4-F723-40C4-BA54-2681FA40F6A9}"/>
    <cellStyle name="Comma 2 25 3 3 4" xfId="42143" xr:uid="{7FF52AC6-F340-4E92-BF07-C7E69323ADEA}"/>
    <cellStyle name="Comma 2 25 3 3 5" xfId="32507" xr:uid="{699FFE88-5034-494A-A44E-EB017E5A9FB3}"/>
    <cellStyle name="Comma 2 25 3 4" xfId="11318" xr:uid="{1A67B4DD-3EEB-4406-B147-00E82AFCFFAF}"/>
    <cellStyle name="Comma 2 25 3 4 2" xfId="19023" xr:uid="{510BA41F-0E19-4605-B003-DE7BCE980A71}"/>
    <cellStyle name="Comma 2 25 3 4 2 2" xfId="51775" xr:uid="{54B51936-6518-41D3-A93A-BA76601EB742}"/>
    <cellStyle name="Comma 2 25 3 4 3" xfId="26730" xr:uid="{2AE9BDB4-4CBF-4A22-83FE-4BAA0C97AD26}"/>
    <cellStyle name="Comma 2 25 3 4 3 2" xfId="59481" xr:uid="{31F78D14-610E-49FE-8155-A798B7D27752}"/>
    <cellStyle name="Comma 2 25 3 4 4" xfId="44070" xr:uid="{0704A846-FABE-4C8F-957F-5B73A0A6498F}"/>
    <cellStyle name="Comma 2 25 3 4 5" xfId="34434" xr:uid="{4FD5238D-4AF3-4901-99AC-050CE619B645}"/>
    <cellStyle name="Comma 2 25 3 5" xfId="5535" xr:uid="{D53FE5CE-0884-4A1D-B55A-5B47CD1A8BC0}"/>
    <cellStyle name="Comma 2 25 3 5 2" xfId="38287" xr:uid="{B265BD3A-A306-4BE8-87C3-130AE689518B}"/>
    <cellStyle name="Comma 2 25 3 6" xfId="13247" xr:uid="{A8512730-E1EA-4F0A-AFD2-8D049662AF70}"/>
    <cellStyle name="Comma 2 25 3 6 2" xfId="45999" xr:uid="{0D7941A6-FBBC-4752-8881-8C6EF93F1857}"/>
    <cellStyle name="Comma 2 25 3 7" xfId="20954" xr:uid="{AFF1694F-2E71-4AC1-8953-E49C1C0A87E5}"/>
    <cellStyle name="Comma 2 25 3 7 2" xfId="53705" xr:uid="{D418DA37-E9CB-4E60-8C9E-D05AF00CFD44}"/>
    <cellStyle name="Comma 2 25 3 8" xfId="36360" xr:uid="{FCEB474E-D7D9-487F-9D92-9323183EC64E}"/>
    <cellStyle name="Comma 2 25 3 9" xfId="28658" xr:uid="{196F21D9-C1F1-4767-B635-D0FEECF2021E}"/>
    <cellStyle name="Comma 2 25 4" xfId="6751" xr:uid="{1B1DFE98-AEE3-4451-8187-C5309BE1BEB2}"/>
    <cellStyle name="Comma 2 25 4 2" xfId="14459" xr:uid="{BF768CFE-208E-490B-9EA2-CFA656ED245F}"/>
    <cellStyle name="Comma 2 25 4 2 2" xfId="47211" xr:uid="{2E9A4528-C58B-46CA-819B-065776109D57}"/>
    <cellStyle name="Comma 2 25 4 3" xfId="22166" xr:uid="{B83E06FE-F430-43D3-B04E-8A324FF90253}"/>
    <cellStyle name="Comma 2 25 4 3 2" xfId="54917" xr:uid="{561F8209-86F9-4B4F-A0D2-D4AD006CF908}"/>
    <cellStyle name="Comma 2 25 4 4" xfId="39503" xr:uid="{C42BBE2C-70D8-4849-96CC-0FCE8C7945AC}"/>
    <cellStyle name="Comma 2 25 4 5" xfId="29870" xr:uid="{3A3289DD-A33A-43D8-965A-8483B8367539}"/>
    <cellStyle name="Comma 2 25 5" xfId="8678" xr:uid="{E71A35CF-8246-4E29-9FEF-8CE5BD0196D4}"/>
    <cellStyle name="Comma 2 25 5 2" xfId="16383" xr:uid="{7971DF74-010C-4268-8ADB-4EEE908EA56A}"/>
    <cellStyle name="Comma 2 25 5 2 2" xfId="49135" xr:uid="{518775F6-77C8-4C81-84D0-73430BA882EE}"/>
    <cellStyle name="Comma 2 25 5 3" xfId="24090" xr:uid="{6010C8DA-814F-41EF-A485-07F3460968AD}"/>
    <cellStyle name="Comma 2 25 5 3 2" xfId="56841" xr:uid="{75779009-8E23-41FA-8936-BBCA63C015CB}"/>
    <cellStyle name="Comma 2 25 5 4" xfId="41430" xr:uid="{EBB191FA-6F58-4A96-9C41-C51025494E81}"/>
    <cellStyle name="Comma 2 25 5 5" xfId="31794" xr:uid="{AD828225-F9AE-4ABA-942A-49BDCE408D98}"/>
    <cellStyle name="Comma 2 25 6" xfId="10604" xr:uid="{88F89B7C-2E8C-40BC-BE71-800AF50EA494}"/>
    <cellStyle name="Comma 2 25 6 2" xfId="18309" xr:uid="{6E6C2F08-2076-41E7-81F4-0CFD421EFC25}"/>
    <cellStyle name="Comma 2 25 6 2 2" xfId="51061" xr:uid="{0775AC5B-5CD3-497A-A462-C4DA29EF821B}"/>
    <cellStyle name="Comma 2 25 6 3" xfId="26016" xr:uid="{9067C593-2F23-4EFE-A98D-19A20B46B2C3}"/>
    <cellStyle name="Comma 2 25 6 3 2" xfId="58767" xr:uid="{CF9B40D1-3545-422B-A5EC-332EC5486133}"/>
    <cellStyle name="Comma 2 25 6 4" xfId="43356" xr:uid="{A2DC3699-05B7-4C64-BF48-282631675C21}"/>
    <cellStyle name="Comma 2 25 6 5" xfId="33720" xr:uid="{4B0FE774-57B6-4B64-934F-57F29705CE25}"/>
    <cellStyle name="Comma 2 25 7" xfId="4822" xr:uid="{9CC16C91-0CA0-4547-A935-A7884680189E}"/>
    <cellStyle name="Comma 2 25 7 2" xfId="37574" xr:uid="{44243551-6CBA-4D94-98D4-C3CE4B8A75FA}"/>
    <cellStyle name="Comma 2 25 8" xfId="12534" xr:uid="{6D18BD61-0766-4BE1-8727-EED22F0EDBDE}"/>
    <cellStyle name="Comma 2 25 8 2" xfId="45286" xr:uid="{378CE7A1-37AB-4705-A3C7-03143F8B9A4A}"/>
    <cellStyle name="Comma 2 25 9" xfId="20242" xr:uid="{05D77F92-1588-4B22-B850-0BEE292903C3}"/>
    <cellStyle name="Comma 2 25 9 2" xfId="52993" xr:uid="{48791F06-D72B-4840-BA46-4E963D0EE006}"/>
    <cellStyle name="Comma 2 26" xfId="2071" xr:uid="{A9A46E3B-A58F-433C-8E04-297F99676F38}"/>
    <cellStyle name="Comma 2 26 10" xfId="35958" xr:uid="{B136783B-8378-448A-A3C6-7AD898C3EC2B}"/>
    <cellStyle name="Comma 2 26 11" xfId="28256" xr:uid="{1BF675DB-DB2B-402F-B64E-81FDA3DC75B2}"/>
    <cellStyle name="Comma 2 26 12" xfId="3191" xr:uid="{6BCD9B7D-ED81-44F8-B85F-7973BE9EF6A2}"/>
    <cellStyle name="Comma 2 26 13" xfId="61052" xr:uid="{22A87A28-E88A-4BBC-ACD2-195FD9E7CFC5}"/>
    <cellStyle name="Comma 2 26 2" xfId="3554" xr:uid="{4DE66708-3EDB-4964-A269-17E07CBC16A8}"/>
    <cellStyle name="Comma 2 26 2 10" xfId="28614" xr:uid="{0AF055EE-61A9-44A7-895C-4262984A3611}"/>
    <cellStyle name="Comma 2 26 2 2" xfId="4552" xr:uid="{044C94F9-1ADE-49B5-BDBA-2A5D034003E4}"/>
    <cellStyle name="Comma 2 26 2 2 2" xfId="8410" xr:uid="{0ED0289C-9992-42E7-9EFC-E1C506D5FD6E}"/>
    <cellStyle name="Comma 2 26 2 2 2 2" xfId="16115" xr:uid="{E51C5700-D463-40CB-BA6E-A5E177966149}"/>
    <cellStyle name="Comma 2 26 2 2 2 2 2" xfId="48867" xr:uid="{5B634B48-B3D9-411A-89AE-F678CCC8890C}"/>
    <cellStyle name="Comma 2 26 2 2 2 3" xfId="23822" xr:uid="{6116409A-19D4-4BF1-98E8-D8CE54EAB6F0}"/>
    <cellStyle name="Comma 2 26 2 2 2 3 2" xfId="56573" xr:uid="{3BAEDDC3-B14A-4804-877D-021FFE76AC64}"/>
    <cellStyle name="Comma 2 26 2 2 2 4" xfId="41162" xr:uid="{108ADE1F-4F28-4521-A4B0-758C3849B88F}"/>
    <cellStyle name="Comma 2 26 2 2 2 5" xfId="31526" xr:uid="{21D80CE2-CC16-499D-8B42-19DDC82460D3}"/>
    <cellStyle name="Comma 2 26 2 2 3" xfId="10335" xr:uid="{351C0D3B-16AC-4DE9-AC5F-7FDE0ABD6C41}"/>
    <cellStyle name="Comma 2 26 2 2 3 2" xfId="18040" xr:uid="{0E7C60AD-6ECB-4634-81DC-F4B6D6562AC0}"/>
    <cellStyle name="Comma 2 26 2 2 3 2 2" xfId="50792" xr:uid="{4FCD9407-B8A3-4492-9F1A-359254A527E2}"/>
    <cellStyle name="Comma 2 26 2 2 3 3" xfId="25747" xr:uid="{F63776B6-7656-41C1-B125-D8DE325EEB58}"/>
    <cellStyle name="Comma 2 26 2 2 3 3 2" xfId="58498" xr:uid="{ADCE821F-9587-4C88-9823-F08035C7A861}"/>
    <cellStyle name="Comma 2 26 2 2 3 4" xfId="43087" xr:uid="{FEF6C3A5-21A8-4132-AA36-2AA6CB6423B9}"/>
    <cellStyle name="Comma 2 26 2 2 3 5" xfId="33451" xr:uid="{DDCEF0A3-81FF-4096-820A-D972229EBA95}"/>
    <cellStyle name="Comma 2 26 2 2 4" xfId="12262" xr:uid="{B23CF46A-14A4-42CA-9B81-922F4FA0442E}"/>
    <cellStyle name="Comma 2 26 2 2 4 2" xfId="19967" xr:uid="{D80741DA-2DAD-4AA5-A0A1-50C76646E542}"/>
    <cellStyle name="Comma 2 26 2 2 4 2 2" xfId="52719" xr:uid="{3FC25B07-4FF1-402A-B1A6-048283EF94F8}"/>
    <cellStyle name="Comma 2 26 2 2 4 3" xfId="27674" xr:uid="{44C149B1-054F-4738-BA44-7591C382115E}"/>
    <cellStyle name="Comma 2 26 2 2 4 3 2" xfId="60425" xr:uid="{B26DA31C-4BA4-40F0-96B0-1C1517F090AC}"/>
    <cellStyle name="Comma 2 26 2 2 4 4" xfId="45014" xr:uid="{5B716267-3E34-4F68-85F5-3BC19DB75456}"/>
    <cellStyle name="Comma 2 26 2 2 4 5" xfId="35378" xr:uid="{A1671BA3-E83C-41D4-9386-4813F0C12E8A}"/>
    <cellStyle name="Comma 2 26 2 2 5" xfId="6479" xr:uid="{17164ABA-8949-4550-8885-77D2FA72867E}"/>
    <cellStyle name="Comma 2 26 2 2 5 2" xfId="39231" xr:uid="{D0699298-475B-4BFF-BAA3-50FF05D6B935}"/>
    <cellStyle name="Comma 2 26 2 2 6" xfId="14191" xr:uid="{EE8F3E5C-D51B-473B-873D-3E78594B1882}"/>
    <cellStyle name="Comma 2 26 2 2 6 2" xfId="46943" xr:uid="{CF981526-A4D8-4A35-AA22-48B1229FC646}"/>
    <cellStyle name="Comma 2 26 2 2 7" xfId="21898" xr:uid="{0D92CB1F-7603-48BC-83B8-4FBC0F2A3951}"/>
    <cellStyle name="Comma 2 26 2 2 7 2" xfId="54649" xr:uid="{60ADF550-604B-49B3-97E8-8076B6C4830E}"/>
    <cellStyle name="Comma 2 26 2 2 8" xfId="37304" xr:uid="{6B23075A-236B-44A2-B38B-36C70AFEF9BD}"/>
    <cellStyle name="Comma 2 26 2 2 9" xfId="29602" xr:uid="{FD218340-4348-4604-9A32-F09DF422B4ED}"/>
    <cellStyle name="Comma 2 26 2 3" xfId="7422" xr:uid="{32F7F1F8-0622-4B8C-AF18-C21D3B804876}"/>
    <cellStyle name="Comma 2 26 2 3 2" xfId="15127" xr:uid="{B4B134A8-D5AA-4EA4-9FEB-3B7D339BC136}"/>
    <cellStyle name="Comma 2 26 2 3 2 2" xfId="47879" xr:uid="{E468065B-7690-4372-A963-26B50FEF135C}"/>
    <cellStyle name="Comma 2 26 2 3 3" xfId="22834" xr:uid="{1D6508E3-D651-4614-9C19-03CDB74BE54E}"/>
    <cellStyle name="Comma 2 26 2 3 3 2" xfId="55585" xr:uid="{0D28DCD7-E8C5-4EBA-BB68-35CFCDF980C2}"/>
    <cellStyle name="Comma 2 26 2 3 4" xfId="40174" xr:uid="{270EF133-1654-4AAF-8371-2E30568C9CBE}"/>
    <cellStyle name="Comma 2 26 2 3 5" xfId="30538" xr:uid="{D8C29790-3B2C-4889-A369-FCB168FDAFAF}"/>
    <cellStyle name="Comma 2 26 2 4" xfId="9347" xr:uid="{6C6209AF-F483-48EC-B311-96AA0048BEA5}"/>
    <cellStyle name="Comma 2 26 2 4 2" xfId="17052" xr:uid="{925945FF-A76D-43FE-873C-FAAB06DFD695}"/>
    <cellStyle name="Comma 2 26 2 4 2 2" xfId="49804" xr:uid="{D57D73EA-3E0A-4461-A73C-A2BDEEC3CE23}"/>
    <cellStyle name="Comma 2 26 2 4 3" xfId="24759" xr:uid="{67DFA4C7-D275-4A05-B5A2-3694A03B14DE}"/>
    <cellStyle name="Comma 2 26 2 4 3 2" xfId="57510" xr:uid="{265F4326-7B41-4553-B12E-0F1AFF9BAAB2}"/>
    <cellStyle name="Comma 2 26 2 4 4" xfId="42099" xr:uid="{474E2880-FBFD-4871-A75C-DD9DCAF04DFC}"/>
    <cellStyle name="Comma 2 26 2 4 5" xfId="32463" xr:uid="{97B455D8-84F7-4661-981C-04D85662A351}"/>
    <cellStyle name="Comma 2 26 2 5" xfId="11274" xr:uid="{2EF9D6E2-8B0C-4A0B-85B9-2CBC54E0014A}"/>
    <cellStyle name="Comma 2 26 2 5 2" xfId="18979" xr:uid="{041293C2-B2C3-4F07-BF40-DA84F2AD108A}"/>
    <cellStyle name="Comma 2 26 2 5 2 2" xfId="51731" xr:uid="{FE7A1B42-B40F-46FA-9E6F-DABE998825BF}"/>
    <cellStyle name="Comma 2 26 2 5 3" xfId="26686" xr:uid="{7F072DCA-FE3B-4088-9163-7D48F9685F5F}"/>
    <cellStyle name="Comma 2 26 2 5 3 2" xfId="59437" xr:uid="{EBB7FB6E-1CED-4F85-9819-35C91A657C9D}"/>
    <cellStyle name="Comma 2 26 2 5 4" xfId="44026" xr:uid="{A505CD4D-3F37-4F5F-90F3-C2A2E6A0A3D0}"/>
    <cellStyle name="Comma 2 26 2 5 5" xfId="34390" xr:uid="{26B77C25-1A72-4E45-93A9-6CBD996AE54A}"/>
    <cellStyle name="Comma 2 26 2 6" xfId="5491" xr:uid="{55A75283-62B8-4328-AB25-38C6D3D31B17}"/>
    <cellStyle name="Comma 2 26 2 6 2" xfId="38243" xr:uid="{C681C440-A385-4887-BCB2-5BAE6DC6FBCB}"/>
    <cellStyle name="Comma 2 26 2 7" xfId="13203" xr:uid="{29256B76-59B8-4F34-BFE6-722123973139}"/>
    <cellStyle name="Comma 2 26 2 7 2" xfId="45955" xr:uid="{4E7AA3C1-9E06-445C-A9A5-D356670C3F38}"/>
    <cellStyle name="Comma 2 26 2 8" xfId="20910" xr:uid="{6A3584D2-E295-4479-903C-E65EB340D19E}"/>
    <cellStyle name="Comma 2 26 2 8 2" xfId="53661" xr:uid="{1709FC9E-7494-4B6D-9907-878E72CCF81A}"/>
    <cellStyle name="Comma 2 26 2 9" xfId="36316" xr:uid="{9A1B5981-F00F-48CE-8CE0-DADA6543A2DA}"/>
    <cellStyle name="Comma 2 26 3" xfId="4044" xr:uid="{4C05D99C-2DE1-4D8B-B19E-D2A6114E921A}"/>
    <cellStyle name="Comma 2 26 3 2" xfId="7907" xr:uid="{966A7B35-035F-4FAA-8C8D-3EE538342509}"/>
    <cellStyle name="Comma 2 26 3 2 2" xfId="15612" xr:uid="{64350EBD-32BB-4403-BFD0-AF8479EDF1FE}"/>
    <cellStyle name="Comma 2 26 3 2 2 2" xfId="48364" xr:uid="{B70611D0-F69F-4337-AD2A-3DD64D499B46}"/>
    <cellStyle name="Comma 2 26 3 2 3" xfId="23319" xr:uid="{5E4AADA8-4B76-43FF-8C26-17BE52958AA3}"/>
    <cellStyle name="Comma 2 26 3 2 3 2" xfId="56070" xr:uid="{F4FF6DAE-E19E-4F66-9364-D5BC8D72FED8}"/>
    <cellStyle name="Comma 2 26 3 2 4" xfId="40659" xr:uid="{F8ED97D2-C077-4C8C-B518-60DD55147B2E}"/>
    <cellStyle name="Comma 2 26 3 2 5" xfId="31023" xr:uid="{CD94E816-C8CE-4B37-8C71-C50804BABD92}"/>
    <cellStyle name="Comma 2 26 3 3" xfId="9832" xr:uid="{E4B2EA66-7BD8-4961-B543-4526B59E14A7}"/>
    <cellStyle name="Comma 2 26 3 3 2" xfId="17537" xr:uid="{F9B66D68-32A9-4D40-A1D4-4A1B3E55D0A3}"/>
    <cellStyle name="Comma 2 26 3 3 2 2" xfId="50289" xr:uid="{68015910-8E31-42B9-B7BF-7BE5E5C1C404}"/>
    <cellStyle name="Comma 2 26 3 3 3" xfId="25244" xr:uid="{A94C6219-65C6-429F-BFA2-4F47DB285F78}"/>
    <cellStyle name="Comma 2 26 3 3 3 2" xfId="57995" xr:uid="{6DDEC2E5-3B98-4ED4-A7EF-DA16B5F7B828}"/>
    <cellStyle name="Comma 2 26 3 3 4" xfId="42584" xr:uid="{99DA2E66-9DAE-442C-B58A-49563C2EA0A5}"/>
    <cellStyle name="Comma 2 26 3 3 5" xfId="32948" xr:uid="{DEC64197-9CB5-496A-A89B-1580E54A7DBB}"/>
    <cellStyle name="Comma 2 26 3 4" xfId="11759" xr:uid="{09A9E205-9609-44A5-8557-F97133007C0C}"/>
    <cellStyle name="Comma 2 26 3 4 2" xfId="19464" xr:uid="{209FF439-E688-4698-972D-4D1F011F8BAB}"/>
    <cellStyle name="Comma 2 26 3 4 2 2" xfId="52216" xr:uid="{1ACCACE0-B8F8-4B2F-83D0-31528D5B03D3}"/>
    <cellStyle name="Comma 2 26 3 4 3" xfId="27171" xr:uid="{F30CFC76-96F0-4E36-8A9F-385FFAAB58EF}"/>
    <cellStyle name="Comma 2 26 3 4 3 2" xfId="59922" xr:uid="{9096C4F3-C2A0-4CB3-A38C-22ACDE01C021}"/>
    <cellStyle name="Comma 2 26 3 4 4" xfId="44511" xr:uid="{6D17471E-71F4-49CC-8E24-9DD1BB3DF465}"/>
    <cellStyle name="Comma 2 26 3 4 5" xfId="34875" xr:uid="{1ABDFAD9-DBC2-4FCA-862B-5E739415A864}"/>
    <cellStyle name="Comma 2 26 3 5" xfId="5976" xr:uid="{6C0BB288-9D6F-4ACC-9627-D65C06F36AD6}"/>
    <cellStyle name="Comma 2 26 3 5 2" xfId="38728" xr:uid="{68F882F7-4B97-42A2-9CE7-B17B3D1833AA}"/>
    <cellStyle name="Comma 2 26 3 6" xfId="13688" xr:uid="{927D67F7-0C69-4D25-8053-6D5731D8515B}"/>
    <cellStyle name="Comma 2 26 3 6 2" xfId="46440" xr:uid="{EDAEAE09-585C-48FF-A1A1-05EB63A648F9}"/>
    <cellStyle name="Comma 2 26 3 7" xfId="21395" xr:uid="{762A62F7-7EA8-490E-9DB1-6CABB167B4FD}"/>
    <cellStyle name="Comma 2 26 3 7 2" xfId="54146" xr:uid="{D2C44C6F-01E2-4819-AAE2-8E77C8A58717}"/>
    <cellStyle name="Comma 2 26 3 8" xfId="36801" xr:uid="{0F57E255-38B8-4DD5-B9DF-22E784D44004}"/>
    <cellStyle name="Comma 2 26 3 9" xfId="29099" xr:uid="{CFCF9E48-8F64-4AB1-90EC-1078EEE5037A}"/>
    <cellStyle name="Comma 2 26 4" xfId="7064" xr:uid="{CA93D57B-AF97-4A5B-965B-7D640503586A}"/>
    <cellStyle name="Comma 2 26 4 2" xfId="14769" xr:uid="{9DFD2FF2-6097-4A4C-862F-79589EBAE8DB}"/>
    <cellStyle name="Comma 2 26 4 2 2" xfId="47521" xr:uid="{B0386DA3-4D33-4999-83B7-B41311C84403}"/>
    <cellStyle name="Comma 2 26 4 3" xfId="22476" xr:uid="{A71B5287-3DA4-4646-9DF4-ABE8C3A182B2}"/>
    <cellStyle name="Comma 2 26 4 3 2" xfId="55227" xr:uid="{8306CEAF-79AC-4DF4-8736-E313D82AF070}"/>
    <cellStyle name="Comma 2 26 4 4" xfId="39816" xr:uid="{586C0CE4-5D0B-4E11-ADCD-80A5A9E9F2F6}"/>
    <cellStyle name="Comma 2 26 4 5" xfId="30180" xr:uid="{E096308B-D653-41F1-AD34-CC096E619BBE}"/>
    <cellStyle name="Comma 2 26 5" xfId="8989" xr:uid="{B28B8164-82DF-4D69-9B0E-6BED865A0B56}"/>
    <cellStyle name="Comma 2 26 5 2" xfId="16694" xr:uid="{284FB952-E551-4386-A77E-D35579A3C7E0}"/>
    <cellStyle name="Comma 2 26 5 2 2" xfId="49446" xr:uid="{F30F57DE-98E1-41EE-8FA8-AEDE8E72A6FF}"/>
    <cellStyle name="Comma 2 26 5 3" xfId="24401" xr:uid="{3AF144B8-9637-43D2-BCDF-8B714AEEB19A}"/>
    <cellStyle name="Comma 2 26 5 3 2" xfId="57152" xr:uid="{FE2A6D8F-7FFC-4517-A8A8-5FCCD09FD398}"/>
    <cellStyle name="Comma 2 26 5 4" xfId="41741" xr:uid="{BC66C144-013B-4029-A389-FC807C9212FD}"/>
    <cellStyle name="Comma 2 26 5 5" xfId="32105" xr:uid="{8C8D1772-A954-4D12-A423-94407F78BA12}"/>
    <cellStyle name="Comma 2 26 6" xfId="10916" xr:uid="{24E9B029-4F02-45D1-8D84-CAA3A32DD96A}"/>
    <cellStyle name="Comma 2 26 6 2" xfId="18621" xr:uid="{A1108244-9C7E-4A70-BD8D-016E6F8152FC}"/>
    <cellStyle name="Comma 2 26 6 2 2" xfId="51373" xr:uid="{12614259-8489-49A9-9335-08E98EAD5DB0}"/>
    <cellStyle name="Comma 2 26 6 3" xfId="26328" xr:uid="{E3D8702C-8986-4C79-811E-7C16FB02D148}"/>
    <cellStyle name="Comma 2 26 6 3 2" xfId="59079" xr:uid="{4BB62DBD-5EC9-4ACC-8F2D-529E4AD46D81}"/>
    <cellStyle name="Comma 2 26 6 4" xfId="43668" xr:uid="{325A70AE-F3A2-42BB-90EA-1635A6C17AFC}"/>
    <cellStyle name="Comma 2 26 6 5" xfId="34032" xr:uid="{4265AA32-FFDA-48C9-B5A8-2A125C71E81F}"/>
    <cellStyle name="Comma 2 26 7" xfId="5133" xr:uid="{FCCE4785-9FEE-4670-859C-9BB04C6EF4AB}"/>
    <cellStyle name="Comma 2 26 7 2" xfId="37885" xr:uid="{98D98D2D-D2E4-4D00-AB72-53D020CE444B}"/>
    <cellStyle name="Comma 2 26 8" xfId="12845" xr:uid="{39B3453C-43A1-4414-9908-41449D4234C7}"/>
    <cellStyle name="Comma 2 26 8 2" xfId="45597" xr:uid="{F5510CF7-322D-47D5-A8FB-1C8998DB6FAD}"/>
    <cellStyle name="Comma 2 26 9" xfId="20552" xr:uid="{1DA714FC-C486-4013-8460-497C394FAD23}"/>
    <cellStyle name="Comma 2 26 9 2" xfId="53303" xr:uid="{D78A23EF-39AE-4894-BCB1-0BA70152913A}"/>
    <cellStyle name="Comma 2 27" xfId="2077" xr:uid="{2A289AA9-367D-49B8-AAA6-186B521C3F5E}"/>
    <cellStyle name="Comma 2 27 10" xfId="35610" xr:uid="{49BE6891-B209-4155-93D9-C625FEC84EA7}"/>
    <cellStyle name="Comma 2 27 11" xfId="27908" xr:uid="{41634BBB-82BE-420B-AFFD-C77284E0D3AA}"/>
    <cellStyle name="Comma 2 27 12" xfId="2781" xr:uid="{0AA39736-4DD6-49DD-AD2C-B884A7D49F5D}"/>
    <cellStyle name="Comma 2 27 13" xfId="61520" xr:uid="{E2CC06A3-42C7-4753-9F9D-4841AD3DF2B8}"/>
    <cellStyle name="Comma 2 27 2" xfId="3207" xr:uid="{1555886B-7869-41C2-BB67-C5F26EA6D5BA}"/>
    <cellStyle name="Comma 2 27 2 10" xfId="28267" xr:uid="{7A4FF985-7498-409D-9708-A6F317F945FF}"/>
    <cellStyle name="Comma 2 27 2 2" xfId="3961" xr:uid="{4E6AF25D-711F-4DC3-BFC8-0CACC26087A2}"/>
    <cellStyle name="Comma 2 27 2 2 2" xfId="7824" xr:uid="{0983798B-1704-43B9-9A5B-9F2DE6BAD92F}"/>
    <cellStyle name="Comma 2 27 2 2 2 2" xfId="15529" xr:uid="{CCA1C95E-DC33-457C-A49B-EF20DBA3C816}"/>
    <cellStyle name="Comma 2 27 2 2 2 2 2" xfId="48281" xr:uid="{ED1740F2-DDE3-47B1-9554-E47054FACB1A}"/>
    <cellStyle name="Comma 2 27 2 2 2 3" xfId="23236" xr:uid="{CEA08E60-3C3A-42EF-BD6B-289FE93612FD}"/>
    <cellStyle name="Comma 2 27 2 2 2 3 2" xfId="55987" xr:uid="{9A05AD54-D8B2-410D-9CA1-C4DBA678D16B}"/>
    <cellStyle name="Comma 2 27 2 2 2 4" xfId="40576" xr:uid="{DD5E5ED5-88FB-4063-8982-1FD40023FCB1}"/>
    <cellStyle name="Comma 2 27 2 2 2 5" xfId="30940" xr:uid="{161BC166-C7F8-49A9-9371-5A4934886B95}"/>
    <cellStyle name="Comma 2 27 2 2 3" xfId="9749" xr:uid="{42540899-E77B-4E93-9C4F-E7335A2C510C}"/>
    <cellStyle name="Comma 2 27 2 2 3 2" xfId="17454" xr:uid="{AFE87226-DF4E-4034-A2C2-64802A4FC00B}"/>
    <cellStyle name="Comma 2 27 2 2 3 2 2" xfId="50206" xr:uid="{0839A3EE-E272-4E89-8024-F92F893DC3F5}"/>
    <cellStyle name="Comma 2 27 2 2 3 3" xfId="25161" xr:uid="{303166AE-9BCC-4750-9113-E503282FCFE2}"/>
    <cellStyle name="Comma 2 27 2 2 3 3 2" xfId="57912" xr:uid="{40A7723C-9866-4899-B9FA-8E7A7283494C}"/>
    <cellStyle name="Comma 2 27 2 2 3 4" xfId="42501" xr:uid="{074A2F1F-DB59-48CA-B2B4-95C6964F0661}"/>
    <cellStyle name="Comma 2 27 2 2 3 5" xfId="32865" xr:uid="{1A48E731-7A8C-4DC1-8ECB-44C24A3D6C05}"/>
    <cellStyle name="Comma 2 27 2 2 4" xfId="11676" xr:uid="{7DEF598B-F514-45C1-9053-ED803A0AC970}"/>
    <cellStyle name="Comma 2 27 2 2 4 2" xfId="19381" xr:uid="{97BE9A61-CFA2-4CE3-96C0-42A1CA22DF52}"/>
    <cellStyle name="Comma 2 27 2 2 4 2 2" xfId="52133" xr:uid="{634F56EB-852B-4F59-BFB8-827F56ECEE75}"/>
    <cellStyle name="Comma 2 27 2 2 4 3" xfId="27088" xr:uid="{E1B4E38E-5B1E-48DC-BD04-D45983F1E185}"/>
    <cellStyle name="Comma 2 27 2 2 4 3 2" xfId="59839" xr:uid="{B593E12B-2B18-43AA-A741-290090024F4A}"/>
    <cellStyle name="Comma 2 27 2 2 4 4" xfId="44428" xr:uid="{89C7B223-0BA5-47E8-935D-012785A04BB2}"/>
    <cellStyle name="Comma 2 27 2 2 4 5" xfId="34792" xr:uid="{437A4EE1-3A48-422E-8CCE-414AD1C6C26E}"/>
    <cellStyle name="Comma 2 27 2 2 5" xfId="5893" xr:uid="{9B3844EA-C2BA-44D3-B732-B6B1767F1776}"/>
    <cellStyle name="Comma 2 27 2 2 5 2" xfId="38645" xr:uid="{6E80AFF6-54AD-4413-89F5-7EA8E062246B}"/>
    <cellStyle name="Comma 2 27 2 2 6" xfId="13605" xr:uid="{FA26F620-E8D9-4C66-B4F4-3249DA593A2C}"/>
    <cellStyle name="Comma 2 27 2 2 6 2" xfId="46357" xr:uid="{CCB672F3-EB9B-4F17-9673-514874CF4671}"/>
    <cellStyle name="Comma 2 27 2 2 7" xfId="21312" xr:uid="{1EC70788-796A-43F5-A802-0AC004540D90}"/>
    <cellStyle name="Comma 2 27 2 2 7 2" xfId="54063" xr:uid="{6A4F83F7-1EC8-4CA0-B2F7-A3536A690DD7}"/>
    <cellStyle name="Comma 2 27 2 2 8" xfId="36718" xr:uid="{136E53E4-41F9-48A4-8B90-3AACE4398AF9}"/>
    <cellStyle name="Comma 2 27 2 2 9" xfId="29016" xr:uid="{EFE72C03-1B4F-43DC-84A7-3DFA24E6B422}"/>
    <cellStyle name="Comma 2 27 2 3" xfId="7075" xr:uid="{65A5CA92-E24C-4D24-AB20-5D4B1B47A3FF}"/>
    <cellStyle name="Comma 2 27 2 3 2" xfId="14780" xr:uid="{DE684942-2FE3-4FCD-B0A5-7A09A989708F}"/>
    <cellStyle name="Comma 2 27 2 3 2 2" xfId="47532" xr:uid="{543208CE-FD23-46BA-A332-26D7FD9AC44E}"/>
    <cellStyle name="Comma 2 27 2 3 3" xfId="22487" xr:uid="{2EEFCEF0-EF0A-4731-91F2-538AD1140821}"/>
    <cellStyle name="Comma 2 27 2 3 3 2" xfId="55238" xr:uid="{FEFAFD83-C618-4B0F-809E-081BE0433D85}"/>
    <cellStyle name="Comma 2 27 2 3 4" xfId="39827" xr:uid="{33727C2B-AF17-4389-B673-49E3E97C6EC8}"/>
    <cellStyle name="Comma 2 27 2 3 5" xfId="30191" xr:uid="{53C55F45-DBD6-4109-A62C-140F4CDB64B5}"/>
    <cellStyle name="Comma 2 27 2 4" xfId="9000" xr:uid="{8D07AD95-B8E5-44E0-B33E-33F126A958FC}"/>
    <cellStyle name="Comma 2 27 2 4 2" xfId="16705" xr:uid="{BCC42D92-6C79-4CC8-BF1F-1482501BD8E7}"/>
    <cellStyle name="Comma 2 27 2 4 2 2" xfId="49457" xr:uid="{8CE41459-C5DC-4C6E-B019-E075B1ECF728}"/>
    <cellStyle name="Comma 2 27 2 4 3" xfId="24412" xr:uid="{C093EEBA-6F77-4A78-8C8B-3213A3752B06}"/>
    <cellStyle name="Comma 2 27 2 4 3 2" xfId="57163" xr:uid="{DA721581-2C56-48D3-A223-AE6818C7C8C9}"/>
    <cellStyle name="Comma 2 27 2 4 4" xfId="41752" xr:uid="{905DC81A-0796-4AFF-9191-26C6D3582E93}"/>
    <cellStyle name="Comma 2 27 2 4 5" xfId="32116" xr:uid="{FD4BACA3-81B3-4977-991F-58924C02BDF9}"/>
    <cellStyle name="Comma 2 27 2 5" xfId="10927" xr:uid="{87D82B71-4E62-4689-9703-C4FC1A2105DF}"/>
    <cellStyle name="Comma 2 27 2 5 2" xfId="18632" xr:uid="{D61EBE28-9246-4F93-9C85-F5874521F116}"/>
    <cellStyle name="Comma 2 27 2 5 2 2" xfId="51384" xr:uid="{E159679A-C2CA-4936-8FD1-DE4CB3E0B0FB}"/>
    <cellStyle name="Comma 2 27 2 5 3" xfId="26339" xr:uid="{35BDD4B9-150E-4DF5-A71F-6B9207CF4507}"/>
    <cellStyle name="Comma 2 27 2 5 3 2" xfId="59090" xr:uid="{8A1837AB-D12C-4B9B-A691-A9366C3295EC}"/>
    <cellStyle name="Comma 2 27 2 5 4" xfId="43679" xr:uid="{D3CBAB23-C4E3-49D9-BFD7-2AE23639E4A0}"/>
    <cellStyle name="Comma 2 27 2 5 5" xfId="34043" xr:uid="{D4D41AFE-882A-4E40-A4B1-1ACA63649330}"/>
    <cellStyle name="Comma 2 27 2 6" xfId="5144" xr:uid="{ED4E59F4-A1D3-4AF1-A9EB-6CA8FB4BC190}"/>
    <cellStyle name="Comma 2 27 2 6 2" xfId="37896" xr:uid="{412C626C-2E9B-4A33-818F-AB41C8711248}"/>
    <cellStyle name="Comma 2 27 2 7" xfId="12856" xr:uid="{68AC2E2F-B845-40EB-B428-645039463B11}"/>
    <cellStyle name="Comma 2 27 2 7 2" xfId="45608" xr:uid="{3E45952C-C3D0-46E5-A40D-9DA4EB80EC92}"/>
    <cellStyle name="Comma 2 27 2 8" xfId="20563" xr:uid="{82D78F29-2A2B-46EE-9A8F-DA13DDD75B5C}"/>
    <cellStyle name="Comma 2 27 2 8 2" xfId="53314" xr:uid="{B0E910F2-399E-4EA8-AEDC-4BC677A3CC41}"/>
    <cellStyle name="Comma 2 27 2 9" xfId="35969" xr:uid="{02B17E5D-433B-44D2-A94E-80C462637FE2}"/>
    <cellStyle name="Comma 2 27 3" xfId="4050" xr:uid="{4905A791-9B75-496B-9F29-A66249F73438}"/>
    <cellStyle name="Comma 2 27 3 2" xfId="7913" xr:uid="{19112601-6EC1-44D1-82D6-EA88AC1CA550}"/>
    <cellStyle name="Comma 2 27 3 2 2" xfId="15618" xr:uid="{96C7255D-A55F-4C37-A83A-FAD3B2A5AC7C}"/>
    <cellStyle name="Comma 2 27 3 2 2 2" xfId="48370" xr:uid="{99EEB05B-50EF-4E6D-A42A-88FD165BA338}"/>
    <cellStyle name="Comma 2 27 3 2 3" xfId="23325" xr:uid="{100B913F-D940-4DC6-B424-42900C43734B}"/>
    <cellStyle name="Comma 2 27 3 2 3 2" xfId="56076" xr:uid="{161237F7-F02C-4EAC-A354-C859277E5CED}"/>
    <cellStyle name="Comma 2 27 3 2 4" xfId="40665" xr:uid="{423BF796-EE31-4ED8-AE68-1CBC6FB27591}"/>
    <cellStyle name="Comma 2 27 3 2 5" xfId="31029" xr:uid="{C6171F32-1E46-4784-91A8-858A12D8861F}"/>
    <cellStyle name="Comma 2 27 3 3" xfId="9838" xr:uid="{179E0178-4832-49A0-A9D0-DE19B9EC542D}"/>
    <cellStyle name="Comma 2 27 3 3 2" xfId="17543" xr:uid="{8174BAC1-4E44-4C6F-8F97-AF5FCF3F4D5F}"/>
    <cellStyle name="Comma 2 27 3 3 2 2" xfId="50295" xr:uid="{6DEFE42D-B5B5-4E4F-96CA-41808ED18FDE}"/>
    <cellStyle name="Comma 2 27 3 3 3" xfId="25250" xr:uid="{639900B0-9686-4907-86A3-8904F509C483}"/>
    <cellStyle name="Comma 2 27 3 3 3 2" xfId="58001" xr:uid="{56AD07D5-9E24-46CE-8F7A-DBFE0E07F146}"/>
    <cellStyle name="Comma 2 27 3 3 4" xfId="42590" xr:uid="{1D02973D-4CAF-4BB5-912D-089AD2F67E8B}"/>
    <cellStyle name="Comma 2 27 3 3 5" xfId="32954" xr:uid="{A4EFD6B3-0743-4A1D-8878-9DC0CD0DD05A}"/>
    <cellStyle name="Comma 2 27 3 4" xfId="11765" xr:uid="{5F8FFCCE-68D3-434C-994E-EAE89C046232}"/>
    <cellStyle name="Comma 2 27 3 4 2" xfId="19470" xr:uid="{857248DF-A735-4D15-B34F-67885131F18B}"/>
    <cellStyle name="Comma 2 27 3 4 2 2" xfId="52222" xr:uid="{8CCE71A0-491A-405D-8100-79EA8123A0BC}"/>
    <cellStyle name="Comma 2 27 3 4 3" xfId="27177" xr:uid="{0C76A165-C097-4EBA-9423-C3482B4D0000}"/>
    <cellStyle name="Comma 2 27 3 4 3 2" xfId="59928" xr:uid="{11747D49-1511-45F7-8549-A9484A198ED3}"/>
    <cellStyle name="Comma 2 27 3 4 4" xfId="44517" xr:uid="{8F4BE5ED-2D29-4F8C-A30E-1611284D4D2F}"/>
    <cellStyle name="Comma 2 27 3 4 5" xfId="34881" xr:uid="{97B10FEE-E2FC-4CE8-98C2-97C96E099BCE}"/>
    <cellStyle name="Comma 2 27 3 5" xfId="5982" xr:uid="{DA78077D-F560-485D-B5AC-3C36D7459ABB}"/>
    <cellStyle name="Comma 2 27 3 5 2" xfId="38734" xr:uid="{220A56AD-8A47-4262-B745-15F60F994527}"/>
    <cellStyle name="Comma 2 27 3 6" xfId="13694" xr:uid="{F3C5134C-A062-43AA-AB77-551F272E4D27}"/>
    <cellStyle name="Comma 2 27 3 6 2" xfId="46446" xr:uid="{7384291E-F591-419D-B02A-59A70F0B5DC0}"/>
    <cellStyle name="Comma 2 27 3 7" xfId="21401" xr:uid="{06136D6A-2EC5-4EDF-B550-19243E2EF574}"/>
    <cellStyle name="Comma 2 27 3 7 2" xfId="54152" xr:uid="{3444CB52-05F6-4130-B9A7-857ED9B03C60}"/>
    <cellStyle name="Comma 2 27 3 8" xfId="36807" xr:uid="{8CBF3A21-DC72-4160-94C2-25E6ECCD2A38}"/>
    <cellStyle name="Comma 2 27 3 9" xfId="29105" xr:uid="{EE0DC37C-62ED-4A82-B1C8-5E7313BAD40C}"/>
    <cellStyle name="Comma 2 27 4" xfId="6713" xr:uid="{7DD88D21-26DC-48F9-9558-83A7D7BBFEE2}"/>
    <cellStyle name="Comma 2 27 4 2" xfId="14421" xr:uid="{80D7BF68-204D-40D6-9778-C489E61F5E3D}"/>
    <cellStyle name="Comma 2 27 4 2 2" xfId="47173" xr:uid="{E88E7143-E561-4030-93E0-BE927DDF1390}"/>
    <cellStyle name="Comma 2 27 4 3" xfId="22128" xr:uid="{5CC91108-ABFA-401D-BA3A-9FCB909E5F8B}"/>
    <cellStyle name="Comma 2 27 4 3 2" xfId="54879" xr:uid="{5870A978-202C-4153-8950-3AA1DE5A0BE2}"/>
    <cellStyle name="Comma 2 27 4 4" xfId="39465" xr:uid="{68868246-E2EC-4237-8EC5-1F1D5E5C8394}"/>
    <cellStyle name="Comma 2 27 4 5" xfId="29832" xr:uid="{33CCBACE-6BFF-48BA-9CB9-EFF147943754}"/>
    <cellStyle name="Comma 2 27 5" xfId="8640" xr:uid="{77DE3DF2-E603-4EED-9BC2-752F65018B12}"/>
    <cellStyle name="Comma 2 27 5 2" xfId="16345" xr:uid="{84676363-F884-41BD-9EEA-11CB1FE08982}"/>
    <cellStyle name="Comma 2 27 5 2 2" xfId="49097" xr:uid="{8ACAF15C-239D-4F04-B12F-3DAE1B9A46FD}"/>
    <cellStyle name="Comma 2 27 5 3" xfId="24052" xr:uid="{4C5CAE46-BF62-46FF-95AB-C916448F59F9}"/>
    <cellStyle name="Comma 2 27 5 3 2" xfId="56803" xr:uid="{2C29C7FB-5ED0-4FBC-9F2B-19EF134D15A8}"/>
    <cellStyle name="Comma 2 27 5 4" xfId="41392" xr:uid="{5BFD985B-586C-46D6-B268-66670B470308}"/>
    <cellStyle name="Comma 2 27 5 5" xfId="31756" xr:uid="{82B47150-0FFD-4CED-85CD-52261B7CDD2C}"/>
    <cellStyle name="Comma 2 27 6" xfId="10566" xr:uid="{48656F4E-7889-451D-926A-A70696DF6D45}"/>
    <cellStyle name="Comma 2 27 6 2" xfId="18271" xr:uid="{6F14B3B2-D421-4381-8FE2-DFEBF190A18C}"/>
    <cellStyle name="Comma 2 27 6 2 2" xfId="51023" xr:uid="{04D0F093-E167-4B4E-9663-697576938DAC}"/>
    <cellStyle name="Comma 2 27 6 3" xfId="25978" xr:uid="{B930630E-9E04-49F8-8077-6CA3F73D7BB0}"/>
    <cellStyle name="Comma 2 27 6 3 2" xfId="58729" xr:uid="{1F35B624-C7D4-4B65-8916-124F27A9D543}"/>
    <cellStyle name="Comma 2 27 6 4" xfId="43318" xr:uid="{5ACD4C1F-3FB4-444B-A50D-CDC7ACC9668D}"/>
    <cellStyle name="Comma 2 27 6 5" xfId="33682" xr:uid="{B0D47068-864F-4DE3-8F30-EA8B933E126A}"/>
    <cellStyle name="Comma 2 27 7" xfId="4784" xr:uid="{8429C80C-45EF-4477-9A37-8C9D1E4589C9}"/>
    <cellStyle name="Comma 2 27 7 2" xfId="37536" xr:uid="{BBF49DA9-3A2F-46A0-A660-4A8655ACEE65}"/>
    <cellStyle name="Comma 2 27 8" xfId="12496" xr:uid="{A8F3A875-8D65-4E33-9F25-761FE92925F3}"/>
    <cellStyle name="Comma 2 27 8 2" xfId="45248" xr:uid="{69ABBAC1-0540-46D3-8AF3-5C88A140E8ED}"/>
    <cellStyle name="Comma 2 27 9" xfId="20204" xr:uid="{E125E64C-A264-473E-9795-53C60A229B12}"/>
    <cellStyle name="Comma 2 27 9 2" xfId="52955" xr:uid="{34D3E4D1-49E4-404D-B65A-EA8B6B4355F3}"/>
    <cellStyle name="Comma 2 28" xfId="2777" xr:uid="{495BFB0A-3FB5-47EA-9B27-7981A7F5EEC6}"/>
    <cellStyle name="Comma 2 28 10" xfId="27904" xr:uid="{2A471B99-5B18-4A9F-975E-F97E7F20440E}"/>
    <cellStyle name="Comma 2 28 2" xfId="3674" xr:uid="{E42CFF25-FB47-472A-BC37-334B1A3AF75D}"/>
    <cellStyle name="Comma 2 28 2 2" xfId="7542" xr:uid="{CADAB224-D7ED-4FA5-857C-AA2C8B112DA6}"/>
    <cellStyle name="Comma 2 28 2 2 2" xfId="15247" xr:uid="{03ED74D2-17D6-4371-9319-147EAA7CCD95}"/>
    <cellStyle name="Comma 2 28 2 2 2 2" xfId="47999" xr:uid="{E7D53E94-9907-4E44-906A-C3B46D8B4291}"/>
    <cellStyle name="Comma 2 28 2 2 3" xfId="22954" xr:uid="{A2FE92B9-1586-4941-82B1-7D7D7B4BB7A6}"/>
    <cellStyle name="Comma 2 28 2 2 3 2" xfId="55705" xr:uid="{23E43287-60DA-4BDC-826D-3F819DEA1063}"/>
    <cellStyle name="Comma 2 28 2 2 4" xfId="40294" xr:uid="{085443A9-8F0C-4FFD-B82E-44382EE42F01}"/>
    <cellStyle name="Comma 2 28 2 2 5" xfId="30658" xr:uid="{0AC89143-1BDC-4490-8A44-570E1D533BAE}"/>
    <cellStyle name="Comma 2 28 2 3" xfId="9467" xr:uid="{45A50A4F-CE69-4B72-9450-E5A1826F6982}"/>
    <cellStyle name="Comma 2 28 2 3 2" xfId="17172" xr:uid="{F340C354-BB0E-4299-9D36-91015833F4C5}"/>
    <cellStyle name="Comma 2 28 2 3 2 2" xfId="49924" xr:uid="{179179CC-A80B-4B9D-8292-8F9322CAA854}"/>
    <cellStyle name="Comma 2 28 2 3 3" xfId="24879" xr:uid="{3DD333D7-9529-4610-A60A-77B5C1EF76F0}"/>
    <cellStyle name="Comma 2 28 2 3 3 2" xfId="57630" xr:uid="{9F071BD8-E59A-4D81-A49D-4CECBB145EB5}"/>
    <cellStyle name="Comma 2 28 2 3 4" xfId="42219" xr:uid="{947924CD-6DAE-4F59-AEAE-4862ECB32C88}"/>
    <cellStyle name="Comma 2 28 2 3 5" xfId="32583" xr:uid="{789730A0-52ED-4B47-927C-F90B5FEDD7C9}"/>
    <cellStyle name="Comma 2 28 2 4" xfId="11394" xr:uid="{44E41F83-7188-4994-812A-59B49707DF8B}"/>
    <cellStyle name="Comma 2 28 2 4 2" xfId="19099" xr:uid="{D2140050-3EFD-4039-BCBA-9ADD78477672}"/>
    <cellStyle name="Comma 2 28 2 4 2 2" xfId="51851" xr:uid="{77059540-F91A-490A-B78A-73FB58832D3D}"/>
    <cellStyle name="Comma 2 28 2 4 3" xfId="26806" xr:uid="{FAB11EE0-2B94-4585-95A5-A95DEDD42C9D}"/>
    <cellStyle name="Comma 2 28 2 4 3 2" xfId="59557" xr:uid="{7F467F35-605D-4A0E-BD97-F0FB0388EA50}"/>
    <cellStyle name="Comma 2 28 2 4 4" xfId="44146" xr:uid="{165FCF6D-51EA-46CC-9FBF-F64AD3298E0B}"/>
    <cellStyle name="Comma 2 28 2 4 5" xfId="34510" xr:uid="{A1B79AC8-7339-4DD6-AB14-65662BE3DE8A}"/>
    <cellStyle name="Comma 2 28 2 5" xfId="5611" xr:uid="{D187833A-5BC3-48AD-B74D-5E1F970081C1}"/>
    <cellStyle name="Comma 2 28 2 5 2" xfId="38363" xr:uid="{CA60D4F4-A8E1-4366-96DF-079D1E991D19}"/>
    <cellStyle name="Comma 2 28 2 6" xfId="13323" xr:uid="{2978EBD3-2563-4B7A-87F4-18E8B78243C0}"/>
    <cellStyle name="Comma 2 28 2 6 2" xfId="46075" xr:uid="{1C0970BD-54B1-4C8C-BC6F-3E5D0DA5702C}"/>
    <cellStyle name="Comma 2 28 2 7" xfId="21030" xr:uid="{4DACCE28-EE86-403A-9675-9039F375350A}"/>
    <cellStyle name="Comma 2 28 2 7 2" xfId="53781" xr:uid="{05F9FEC7-4618-4DC0-80CA-B9DDB73F0729}"/>
    <cellStyle name="Comma 2 28 2 8" xfId="36436" xr:uid="{5D0D1214-9347-486C-8601-9B6F30598F35}"/>
    <cellStyle name="Comma 2 28 2 9" xfId="28734" xr:uid="{8665378C-4082-4411-96B2-DEE7137E0AD9}"/>
    <cellStyle name="Comma 2 28 3" xfId="6709" xr:uid="{E46C53AD-50CC-4107-B3A6-5BC7246DC7C4}"/>
    <cellStyle name="Comma 2 28 3 2" xfId="14417" xr:uid="{2C1545F1-737F-44FC-9670-697A79B0EDE4}"/>
    <cellStyle name="Comma 2 28 3 2 2" xfId="47169" xr:uid="{9A2680FF-3B3D-4C2E-9282-A390AA35CFD3}"/>
    <cellStyle name="Comma 2 28 3 3" xfId="22124" xr:uid="{B7A47698-3AFF-442D-95A6-040A7EB64F3F}"/>
    <cellStyle name="Comma 2 28 3 3 2" xfId="54875" xr:uid="{DC059039-2D60-4756-81DD-1450BDC03338}"/>
    <cellStyle name="Comma 2 28 3 4" xfId="39461" xr:uid="{A5D483C6-F62C-4DD1-BCFD-9C770211066D}"/>
    <cellStyle name="Comma 2 28 3 5" xfId="29828" xr:uid="{7673822E-30B8-4E23-83E2-8D3E99153D75}"/>
    <cellStyle name="Comma 2 28 4" xfId="8636" xr:uid="{53C315AA-EFA4-4D5F-B450-C5E00B9B27BA}"/>
    <cellStyle name="Comma 2 28 4 2" xfId="16341" xr:uid="{5DF231DA-349B-439D-A8C8-40039070E4A5}"/>
    <cellStyle name="Comma 2 28 4 2 2" xfId="49093" xr:uid="{05D222D8-8E38-4E07-9513-C8765759AB0C}"/>
    <cellStyle name="Comma 2 28 4 3" xfId="24048" xr:uid="{58B8B561-0B7B-48FF-9206-F470BFEB82EE}"/>
    <cellStyle name="Comma 2 28 4 3 2" xfId="56799" xr:uid="{67F47BF1-7EDC-403B-9CD6-A8DB5F4DEDF3}"/>
    <cellStyle name="Comma 2 28 4 4" xfId="41388" xr:uid="{B1875568-B4F4-467D-B3EE-45B1AFE90B2B}"/>
    <cellStyle name="Comma 2 28 4 5" xfId="31752" xr:uid="{EAA3BAC1-1673-4BA8-988A-447B96C77192}"/>
    <cellStyle name="Comma 2 28 5" xfId="10562" xr:uid="{FC42FDC9-5B86-4F27-AFBA-B95F75F683D2}"/>
    <cellStyle name="Comma 2 28 5 2" xfId="18267" xr:uid="{BA1A8795-E272-4275-8E0E-B492F5D0803E}"/>
    <cellStyle name="Comma 2 28 5 2 2" xfId="51019" xr:uid="{9C76CB2A-FFDE-4755-9F8D-338397F4AF39}"/>
    <cellStyle name="Comma 2 28 5 3" xfId="25974" xr:uid="{9EB69F9B-4A12-476E-835B-11D33FE5E6F4}"/>
    <cellStyle name="Comma 2 28 5 3 2" xfId="58725" xr:uid="{5BE42278-B2E4-42E3-9446-C822D886DD4C}"/>
    <cellStyle name="Comma 2 28 5 4" xfId="43314" xr:uid="{9900F35C-50F8-4510-83FD-6579457DB6A9}"/>
    <cellStyle name="Comma 2 28 5 5" xfId="33678" xr:uid="{B7D8E678-69E0-4238-897D-EF1B6E1FF517}"/>
    <cellStyle name="Comma 2 28 6" xfId="4780" xr:uid="{BFCC2CED-5D71-4AF6-9AD1-79AAFDA5288F}"/>
    <cellStyle name="Comma 2 28 6 2" xfId="37532" xr:uid="{D1A3DAD9-37C2-4DAA-B942-2979EB5479DD}"/>
    <cellStyle name="Comma 2 28 7" xfId="12492" xr:uid="{663DD1E8-265B-4B90-B82D-7357B7CB6A4A}"/>
    <cellStyle name="Comma 2 28 7 2" xfId="45244" xr:uid="{029CA335-E29D-48B5-96E7-24F5010996D2}"/>
    <cellStyle name="Comma 2 28 8" xfId="20200" xr:uid="{E7CC953F-35DF-407B-B954-1FBE686EC978}"/>
    <cellStyle name="Comma 2 28 8 2" xfId="52951" xr:uid="{72EF5615-6C19-4ED9-8A94-10FC66BAD8BB}"/>
    <cellStyle name="Comma 2 28 9" xfId="35606" xr:uid="{E02A6F24-5848-4C56-9814-41C77016AE6D}"/>
    <cellStyle name="Comma 2 29" xfId="3198" xr:uid="{A8641A59-E76A-4065-8374-9D946923B193}"/>
    <cellStyle name="Comma 2 29 10" xfId="28261" xr:uid="{17E967C5-DED3-4BD6-8303-17A2FB395EDD}"/>
    <cellStyle name="Comma 2 29 2" xfId="3953" xr:uid="{ABD1FB50-5A13-485E-ADEC-92D5B6EA9D0D}"/>
    <cellStyle name="Comma 2 29 2 2" xfId="7819" xr:uid="{C5D14E85-80A8-4B5C-936A-32880BB1D3BD}"/>
    <cellStyle name="Comma 2 29 2 2 2" xfId="15524" xr:uid="{A2452C41-7DAA-41EE-8CE3-2D310967D614}"/>
    <cellStyle name="Comma 2 29 2 2 2 2" xfId="48276" xr:uid="{2626E237-06F9-4F22-98F3-568EE61D51D0}"/>
    <cellStyle name="Comma 2 29 2 2 3" xfId="23231" xr:uid="{051DBCAC-B510-4256-99B1-AB89948AE4F5}"/>
    <cellStyle name="Comma 2 29 2 2 3 2" xfId="55982" xr:uid="{5759BCB6-C6AA-45BC-B7D9-149F8EB2BEB7}"/>
    <cellStyle name="Comma 2 29 2 2 4" xfId="40571" xr:uid="{866290A8-34DF-41B8-B625-7F49ED4ECD2C}"/>
    <cellStyle name="Comma 2 29 2 2 5" xfId="30935" xr:uid="{F0253512-CC0A-4D41-A211-FC0B39E0CA6F}"/>
    <cellStyle name="Comma 2 29 2 3" xfId="9744" xr:uid="{0FFE4ACA-BBF2-4410-9570-93E46FFB26F8}"/>
    <cellStyle name="Comma 2 29 2 3 2" xfId="17449" xr:uid="{5117270E-2582-44D7-AEAC-3726AE9DFF76}"/>
    <cellStyle name="Comma 2 29 2 3 2 2" xfId="50201" xr:uid="{F360B4F8-94C4-4620-8BB9-71CCD11EC14F}"/>
    <cellStyle name="Comma 2 29 2 3 3" xfId="25156" xr:uid="{2B50B3B3-6775-411F-BEF5-80CCE188DC50}"/>
    <cellStyle name="Comma 2 29 2 3 3 2" xfId="57907" xr:uid="{654E32FE-2B9A-43E7-98F6-B614DFE303AD}"/>
    <cellStyle name="Comma 2 29 2 3 4" xfId="42496" xr:uid="{E60989F2-A085-4F80-BF41-D0F5169EB968}"/>
    <cellStyle name="Comma 2 29 2 3 5" xfId="32860" xr:uid="{CF590607-27C5-4FC8-8184-78280FA5D370}"/>
    <cellStyle name="Comma 2 29 2 4" xfId="11671" xr:uid="{9E6E2D50-DB98-4911-9D0E-AB4E77B2630C}"/>
    <cellStyle name="Comma 2 29 2 4 2" xfId="19376" xr:uid="{4193EE7E-965C-451C-B7AA-6AC7405ABAD8}"/>
    <cellStyle name="Comma 2 29 2 4 2 2" xfId="52128" xr:uid="{D9BB8EF8-CAB5-4FC2-8C01-DFA0822755E3}"/>
    <cellStyle name="Comma 2 29 2 4 3" xfId="27083" xr:uid="{048005FA-BFA0-47AA-BB28-FB81CFE4B8CF}"/>
    <cellStyle name="Comma 2 29 2 4 3 2" xfId="59834" xr:uid="{75A41AF2-E93C-4953-9C1A-527C170B4B2A}"/>
    <cellStyle name="Comma 2 29 2 4 4" xfId="44423" xr:uid="{AA3A885A-BFC5-44C4-90AC-262336474004}"/>
    <cellStyle name="Comma 2 29 2 4 5" xfId="34787" xr:uid="{10AB2529-3A6A-46ED-A4E4-BCE03403C136}"/>
    <cellStyle name="Comma 2 29 2 5" xfId="5888" xr:uid="{3C585239-435A-40EE-8FC9-F85B28483D4C}"/>
    <cellStyle name="Comma 2 29 2 5 2" xfId="38640" xr:uid="{E7F4057D-B5A8-49BE-9823-045477CACBDE}"/>
    <cellStyle name="Comma 2 29 2 6" xfId="13600" xr:uid="{5B141539-22C5-4A1A-8A79-42B91986A7DF}"/>
    <cellStyle name="Comma 2 29 2 6 2" xfId="46352" xr:uid="{6AFA6706-D42A-4249-849A-C6B5901AD1A3}"/>
    <cellStyle name="Comma 2 29 2 7" xfId="21307" xr:uid="{546CAD73-8165-44FC-9835-7E1EA23AFF3A}"/>
    <cellStyle name="Comma 2 29 2 7 2" xfId="54058" xr:uid="{D38DF4C5-1D26-4F4F-B3CF-F1C9B5212083}"/>
    <cellStyle name="Comma 2 29 2 8" xfId="36713" xr:uid="{8AAF6586-78D4-422E-A3B9-918F0127DE15}"/>
    <cellStyle name="Comma 2 29 2 9" xfId="29011" xr:uid="{FD46E33F-D754-41F2-A2AF-0F2F13D1FF52}"/>
    <cellStyle name="Comma 2 29 3" xfId="7069" xr:uid="{ABB8394E-9CFC-4D6C-888F-3C533AD56C7C}"/>
    <cellStyle name="Comma 2 29 3 2" xfId="14774" xr:uid="{F73C6E10-A8A6-43BF-A555-10EA212FF235}"/>
    <cellStyle name="Comma 2 29 3 2 2" xfId="47526" xr:uid="{A3701A5B-77BD-479B-8A57-AEDFC7E949E8}"/>
    <cellStyle name="Comma 2 29 3 3" xfId="22481" xr:uid="{5369A9A4-1D90-4476-B6CD-C2065AEAAC89}"/>
    <cellStyle name="Comma 2 29 3 3 2" xfId="55232" xr:uid="{134BC8AC-A456-400C-AA00-717567F61DEC}"/>
    <cellStyle name="Comma 2 29 3 4" xfId="39821" xr:uid="{9D9DD6A5-2B1F-42B8-B813-2BF6ED24F855}"/>
    <cellStyle name="Comma 2 29 3 5" xfId="30185" xr:uid="{AF7BE3AC-9AB5-4344-9CD9-102740A59AC7}"/>
    <cellStyle name="Comma 2 29 4" xfId="8994" xr:uid="{CAF886A7-E270-4D95-A7F7-832BDBAEE4F0}"/>
    <cellStyle name="Comma 2 29 4 2" xfId="16699" xr:uid="{0623AEC1-ABF1-4C04-B538-9086B8B39A00}"/>
    <cellStyle name="Comma 2 29 4 2 2" xfId="49451" xr:uid="{0E4F7B99-3D3B-471D-8A61-C6A5DD1262C1}"/>
    <cellStyle name="Comma 2 29 4 3" xfId="24406" xr:uid="{3D87027A-7DB6-44B5-B5DA-5CBFF44A5768}"/>
    <cellStyle name="Comma 2 29 4 3 2" xfId="57157" xr:uid="{ACA4855B-E3AF-4336-8A83-788CFD85B6C7}"/>
    <cellStyle name="Comma 2 29 4 4" xfId="41746" xr:uid="{CE1F9D2A-F03C-482B-8F9C-544D2D667326}"/>
    <cellStyle name="Comma 2 29 4 5" xfId="32110" xr:uid="{64CCBE1E-0815-42E1-9DAD-7C507D80EE81}"/>
    <cellStyle name="Comma 2 29 5" xfId="10921" xr:uid="{7DAB9540-425C-4B75-AD29-450DB5B87663}"/>
    <cellStyle name="Comma 2 29 5 2" xfId="18626" xr:uid="{FDBC2438-3A86-4DE9-B098-91ACD989696E}"/>
    <cellStyle name="Comma 2 29 5 2 2" xfId="51378" xr:uid="{E58485E2-44DF-4A44-A3C0-5E09D7F80686}"/>
    <cellStyle name="Comma 2 29 5 3" xfId="26333" xr:uid="{261B8A36-CB90-438B-AB23-34955F42482E}"/>
    <cellStyle name="Comma 2 29 5 3 2" xfId="59084" xr:uid="{AD06D28D-90B0-43F5-9D79-F2FC68717D61}"/>
    <cellStyle name="Comma 2 29 5 4" xfId="43673" xr:uid="{B01FB0E9-DB03-4B9A-A80C-349240D567B4}"/>
    <cellStyle name="Comma 2 29 5 5" xfId="34037" xr:uid="{E967A0B8-4AED-4810-A2CF-99BFA885753A}"/>
    <cellStyle name="Comma 2 29 6" xfId="5138" xr:uid="{186AB847-21E2-4C6A-998E-FE9CD7FDE8B9}"/>
    <cellStyle name="Comma 2 29 6 2" xfId="37890" xr:uid="{E0FA212E-CC63-4AE6-9C70-E7AC26253F20}"/>
    <cellStyle name="Comma 2 29 7" xfId="12850" xr:uid="{F9EF4BB8-FB7D-4C5F-86CD-B24E708DFA9A}"/>
    <cellStyle name="Comma 2 29 7 2" xfId="45602" xr:uid="{ABC96785-3DF7-4A7D-A6BF-EAA476AC9919}"/>
    <cellStyle name="Comma 2 29 8" xfId="20557" xr:uid="{69E7EB03-11EC-4FC2-BAA4-C3B61AB3DB88}"/>
    <cellStyle name="Comma 2 29 8 2" xfId="53308" xr:uid="{7BF4A997-4124-4E39-AE73-E7CBE56CE9FC}"/>
    <cellStyle name="Comma 2 29 9" xfId="35963" xr:uid="{9DE7A2EC-8E2A-4812-9C29-1B6887CC0943}"/>
    <cellStyle name="Comma 2 3" xfId="8" xr:uid="{8DBFCE54-F445-4609-BC31-E87D05164B89}"/>
    <cellStyle name="Comma 2 3 10" xfId="6493" xr:uid="{5121B692-55FF-4723-A1FD-660223E4374D}"/>
    <cellStyle name="Comma 2 3 10 2" xfId="14201" xr:uid="{919E48BF-9DF9-464F-846A-F745F43DFD7F}"/>
    <cellStyle name="Comma 2 3 10 2 2" xfId="46953" xr:uid="{10E2206B-A32C-4862-BCD1-14DB564C96CE}"/>
    <cellStyle name="Comma 2 3 10 3" xfId="21908" xr:uid="{EAFEACDC-25D6-4713-AECA-645BB0156314}"/>
    <cellStyle name="Comma 2 3 10 3 2" xfId="54659" xr:uid="{DA81D822-3EF5-4E4C-8666-DB604C029C76}"/>
    <cellStyle name="Comma 2 3 10 4" xfId="39245" xr:uid="{314F5DAB-F223-4933-8CCD-F01D67981DA3}"/>
    <cellStyle name="Comma 2 3 10 5" xfId="29612" xr:uid="{734E96EB-84BB-42D8-9ACC-04B2D821A9B1}"/>
    <cellStyle name="Comma 2 3 11" xfId="8420" xr:uid="{82255639-9F24-402E-A57D-8383E0720326}"/>
    <cellStyle name="Comma 2 3 11 2" xfId="16125" xr:uid="{4C6605BC-9FC0-4439-BC53-99BE9B8A7F66}"/>
    <cellStyle name="Comma 2 3 11 2 2" xfId="48877" xr:uid="{9B87A7D1-7A62-4429-8FEA-4EF7EFC7C268}"/>
    <cellStyle name="Comma 2 3 11 3" xfId="23832" xr:uid="{422570E8-55A5-4BB3-BE46-038B1674A7C7}"/>
    <cellStyle name="Comma 2 3 11 3 2" xfId="56583" xr:uid="{13466AEB-A66A-44FF-A038-039B7BB62D35}"/>
    <cellStyle name="Comma 2 3 11 4" xfId="41172" xr:uid="{F5F73DE2-53FC-467C-A472-A2B30CCF9005}"/>
    <cellStyle name="Comma 2 3 11 5" xfId="31536" xr:uid="{CEA8178F-098D-406A-84D3-9A9404E893F7}"/>
    <cellStyle name="Comma 2 3 12" xfId="10345" xr:uid="{E93C9FD8-D4C0-4301-BE0B-4638C8AF00DF}"/>
    <cellStyle name="Comma 2 3 12 2" xfId="18050" xr:uid="{012B08DB-1A49-43B8-B6AE-44544BDA5E53}"/>
    <cellStyle name="Comma 2 3 12 2 2" xfId="50802" xr:uid="{F3ADC685-4910-44DF-A6C5-5139F2095AD6}"/>
    <cellStyle name="Comma 2 3 12 3" xfId="25757" xr:uid="{7180A2E6-B811-4E38-86C1-24F79FABA39A}"/>
    <cellStyle name="Comma 2 3 12 3 2" xfId="58508" xr:uid="{D73F78F5-FE87-4998-9919-AA5F1ADD030C}"/>
    <cellStyle name="Comma 2 3 12 4" xfId="43097" xr:uid="{217FD441-C4CC-499F-A466-D6318A7A9632}"/>
    <cellStyle name="Comma 2 3 12 5" xfId="33461" xr:uid="{8194DD29-1B56-432A-8297-07B71A25C9A1}"/>
    <cellStyle name="Comma 2 3 13" xfId="4564" xr:uid="{DAB50335-ED09-48F8-A0D6-AE39C1C361BA}"/>
    <cellStyle name="Comma 2 3 13 2" xfId="37316" xr:uid="{9150661B-3A1B-4CCC-A4F5-B5D7BD3C9F6C}"/>
    <cellStyle name="Comma 2 3 14" xfId="12276" xr:uid="{95585D49-B989-4C72-9759-70898BB69E3B}"/>
    <cellStyle name="Comma 2 3 14 2" xfId="45028" xr:uid="{50A38ED9-4C51-4C07-8713-433A35B0572E}"/>
    <cellStyle name="Comma 2 3 15" xfId="19984" xr:uid="{DAD3615B-8B9F-410B-82B3-50A17B503E3D}"/>
    <cellStyle name="Comma 2 3 15 2" xfId="52735" xr:uid="{6B0F6298-4867-4C2B-BE9A-C5D224602BFF}"/>
    <cellStyle name="Comma 2 3 16" xfId="35390" xr:uid="{EBC3BABB-2551-4736-B139-9950F1751CD9}"/>
    <cellStyle name="Comma 2 3 17" xfId="27688" xr:uid="{4142255D-40A4-4288-90AD-D00E3D0EDA18}"/>
    <cellStyle name="Comma 2 3 18" xfId="2525" xr:uid="{80B863F1-810E-40A7-B94A-57D9CDCE56CB}"/>
    <cellStyle name="Comma 2 3 19" xfId="60431" xr:uid="{F3B475A6-049A-4414-96E6-55413D57B40A}"/>
    <cellStyle name="Comma 2 3 2" xfId="116" xr:uid="{3506C43F-C700-4D5C-B174-7D7E8347F31F}"/>
    <cellStyle name="Comma 2 3 2 10" xfId="10342" xr:uid="{965BACA2-1BA2-4EC5-9987-1498ABF00271}"/>
    <cellStyle name="Comma 2 3 2 10 2" xfId="18047" xr:uid="{8D4600F5-80EA-40B6-BD20-B92D8A1B3E26}"/>
    <cellStyle name="Comma 2 3 2 10 2 2" xfId="50799" xr:uid="{E7EF56C5-2235-414F-8595-B52F3CC1DC20}"/>
    <cellStyle name="Comma 2 3 2 10 3" xfId="25754" xr:uid="{CF95328D-1775-4244-AF61-8FE651B78B8D}"/>
    <cellStyle name="Comma 2 3 2 10 3 2" xfId="58505" xr:uid="{7517CAF3-3BC0-4B4C-9563-229951DAE418}"/>
    <cellStyle name="Comma 2 3 2 10 4" xfId="43094" xr:uid="{7E4D4DFB-DB16-4706-854B-51B35B13D60D}"/>
    <cellStyle name="Comma 2 3 2 10 5" xfId="33458" xr:uid="{C9C836DF-7C96-4FF6-9527-B6A015D75236}"/>
    <cellStyle name="Comma 2 3 2 11" xfId="4561" xr:uid="{E2E5B6E5-2668-4105-87E1-89703878E67D}"/>
    <cellStyle name="Comma 2 3 2 11 2" xfId="37313" xr:uid="{8F0E2D4F-0E29-43F0-9B68-F085760593B2}"/>
    <cellStyle name="Comma 2 3 2 12" xfId="12273" xr:uid="{AC4D59F2-9BF5-4D93-9163-61A9D4E02317}"/>
    <cellStyle name="Comma 2 3 2 12 2" xfId="45025" xr:uid="{EE459B30-11C6-4FF8-B8D1-3EBF642D9B97}"/>
    <cellStyle name="Comma 2 3 2 13" xfId="19981" xr:uid="{56659D22-490C-46CF-9DCC-ABFF729CD5A8}"/>
    <cellStyle name="Comma 2 3 2 13 2" xfId="52732" xr:uid="{A3685A15-F235-464B-A49D-4BEF756927BF}"/>
    <cellStyle name="Comma 2 3 2 14" xfId="35387" xr:uid="{037ED492-E55C-44A5-8FD9-4EA063C9E066}"/>
    <cellStyle name="Comma 2 3 2 15" xfId="27685" xr:uid="{4A6180FF-3357-499F-98F5-B384C2817B2B}"/>
    <cellStyle name="Comma 2 3 2 16" xfId="2519" xr:uid="{FEFD4502-59B6-4EF6-8D63-E2469585C465}"/>
    <cellStyle name="Comma 2 3 2 17" xfId="60438" xr:uid="{900CB85D-D50E-4C2C-AF25-AD1AE0A72E22}"/>
    <cellStyle name="Comma 2 3 2 2" xfId="811" xr:uid="{09A2104A-1155-4BF5-B984-6407DAB24674}"/>
    <cellStyle name="Comma 2 3 2 2 10" xfId="12353" xr:uid="{4B3FDA47-3BEA-4D94-930E-3E1503417860}"/>
    <cellStyle name="Comma 2 3 2 2 10 2" xfId="45105" xr:uid="{8F1EB73A-01C1-4BFA-93FE-A8A8850295FB}"/>
    <cellStyle name="Comma 2 3 2 2 11" xfId="20061" xr:uid="{04141221-4643-492C-80AE-A9B53C4F8ADC}"/>
    <cellStyle name="Comma 2 3 2 2 11 2" xfId="52812" xr:uid="{4CBDBC14-E464-45BA-AE1B-7CAF51D0E31F}"/>
    <cellStyle name="Comma 2 3 2 2 12" xfId="35467" xr:uid="{696F5972-23ED-4F67-AC65-FF4590AA8CF4}"/>
    <cellStyle name="Comma 2 3 2 2 13" xfId="27765" xr:uid="{76732C07-2BB4-4CD0-91A6-6E3E066D58A9}"/>
    <cellStyle name="Comma 2 3 2 2 14" xfId="2635" xr:uid="{29B4A876-FE86-43D3-A11D-BE51A1A8B41A}"/>
    <cellStyle name="Comma 2 3 2 2 15" xfId="60614" xr:uid="{190DCF35-EAF1-40FF-AA03-DCEA8FE6014E}"/>
    <cellStyle name="Comma 2 3 2 2 2" xfId="2314" xr:uid="{4325F069-2773-4E3B-8E13-367CE2E26CBD}"/>
    <cellStyle name="Comma 2 3 2 2 2 10" xfId="27875" xr:uid="{1CD14FA3-7756-4EB3-BECA-C40480502746}"/>
    <cellStyle name="Comma 2 3 2 2 2 11" xfId="2748" xr:uid="{05085B50-8238-4303-8C6B-6FFE3B4D3320}"/>
    <cellStyle name="Comma 2 3 2 2 2 12" xfId="61332" xr:uid="{9D35F47F-D2E6-4AE6-BFA1-3335D0987FDA}"/>
    <cellStyle name="Comma 2 3 2 2 2 2" xfId="4285" xr:uid="{AB9DAED2-690D-4F67-9C40-ED4E351899B4}"/>
    <cellStyle name="Comma 2 3 2 2 2 2 2" xfId="8148" xr:uid="{38148295-A016-4C96-BAEA-528E559CC913}"/>
    <cellStyle name="Comma 2 3 2 2 2 2 2 2" xfId="15853" xr:uid="{3D4C6F8E-C57E-4A68-B6E2-BD49B21C37E9}"/>
    <cellStyle name="Comma 2 3 2 2 2 2 2 2 2" xfId="48605" xr:uid="{7339262D-700F-408A-BCC9-EA5EBB2ACF61}"/>
    <cellStyle name="Comma 2 3 2 2 2 2 2 3" xfId="23560" xr:uid="{BB5E9556-EF3D-443B-9BEF-54234C379499}"/>
    <cellStyle name="Comma 2 3 2 2 2 2 2 3 2" xfId="56311" xr:uid="{850922E4-8B0C-4BF6-AE3C-978990DF5693}"/>
    <cellStyle name="Comma 2 3 2 2 2 2 2 4" xfId="40900" xr:uid="{C936CE8F-281F-4214-A20E-DE7197DB8776}"/>
    <cellStyle name="Comma 2 3 2 2 2 2 2 5" xfId="31264" xr:uid="{A17243C0-BE6A-43AE-83BD-02C40EFAECD6}"/>
    <cellStyle name="Comma 2 3 2 2 2 2 3" xfId="10073" xr:uid="{C9587FDB-767B-4ADB-B59C-18CA954E329A}"/>
    <cellStyle name="Comma 2 3 2 2 2 2 3 2" xfId="17778" xr:uid="{853B2EDD-42D5-4AD8-B750-02E8EB293269}"/>
    <cellStyle name="Comma 2 3 2 2 2 2 3 2 2" xfId="50530" xr:uid="{CE92565B-F2C5-43E5-B2EB-A93BE20F6A3E}"/>
    <cellStyle name="Comma 2 3 2 2 2 2 3 3" xfId="25485" xr:uid="{366EC1E8-5C81-40E2-84C7-8ECF12F1BCFE}"/>
    <cellStyle name="Comma 2 3 2 2 2 2 3 3 2" xfId="58236" xr:uid="{C8CCAD4E-858A-4867-8C78-950DED729B02}"/>
    <cellStyle name="Comma 2 3 2 2 2 2 3 4" xfId="42825" xr:uid="{378E6CE6-32E9-4B2B-9DE5-8D5CD6C5A6AB}"/>
    <cellStyle name="Comma 2 3 2 2 2 2 3 5" xfId="33189" xr:uid="{4C7098B3-D936-42D0-8442-5BA14809CEAB}"/>
    <cellStyle name="Comma 2 3 2 2 2 2 4" xfId="12000" xr:uid="{84F3DC5E-557F-4D51-9EA9-BF46B7EC199D}"/>
    <cellStyle name="Comma 2 3 2 2 2 2 4 2" xfId="19705" xr:uid="{BB03DD03-9554-47B7-A87C-E8FAFABEAF1A}"/>
    <cellStyle name="Comma 2 3 2 2 2 2 4 2 2" xfId="52457" xr:uid="{5813D5EA-8DB9-45F5-8326-4DCCAC3A5F25}"/>
    <cellStyle name="Comma 2 3 2 2 2 2 4 3" xfId="27412" xr:uid="{EFF48F3C-EABA-4839-803B-3E460BE2568B}"/>
    <cellStyle name="Comma 2 3 2 2 2 2 4 3 2" xfId="60163" xr:uid="{AACFD20C-C046-4D6E-B83E-E0E9751B1594}"/>
    <cellStyle name="Comma 2 3 2 2 2 2 4 4" xfId="44752" xr:uid="{BD04E979-0290-4FAD-AD9B-F9095AFF3145}"/>
    <cellStyle name="Comma 2 3 2 2 2 2 4 5" xfId="35116" xr:uid="{B98450EA-4D09-4CDA-A189-30DB0782E85E}"/>
    <cellStyle name="Comma 2 3 2 2 2 2 5" xfId="6217" xr:uid="{423CC772-7E4A-4F54-8508-70277A3A819E}"/>
    <cellStyle name="Comma 2 3 2 2 2 2 5 2" xfId="38969" xr:uid="{3712F94A-7EB9-4098-B183-3B80CC46C528}"/>
    <cellStyle name="Comma 2 3 2 2 2 2 6" xfId="13929" xr:uid="{36D326DD-BB7F-4B8B-8092-32F1588C836C}"/>
    <cellStyle name="Comma 2 3 2 2 2 2 6 2" xfId="46681" xr:uid="{F9151753-C260-431D-B07A-F4EA00EADCAB}"/>
    <cellStyle name="Comma 2 3 2 2 2 2 7" xfId="21636" xr:uid="{531B096C-3E0F-4149-A732-D946728C8A9A}"/>
    <cellStyle name="Comma 2 3 2 2 2 2 7 2" xfId="54387" xr:uid="{505CB758-7D17-4217-8738-C9EAF5873A20}"/>
    <cellStyle name="Comma 2 3 2 2 2 2 8" xfId="37042" xr:uid="{EB5EDD11-5D26-4CB5-9F16-FDEE7D51F119}"/>
    <cellStyle name="Comma 2 3 2 2 2 2 9" xfId="29340" xr:uid="{FBE3036D-EF3B-4E28-B636-0E99A38E9DAE}"/>
    <cellStyle name="Comma 2 3 2 2 2 3" xfId="6680" xr:uid="{CC184D80-F16F-4ED5-9811-123AA504CE32}"/>
    <cellStyle name="Comma 2 3 2 2 2 3 2" xfId="14388" xr:uid="{54B663CC-9DEC-4EEB-98E3-83D2AA1B949C}"/>
    <cellStyle name="Comma 2 3 2 2 2 3 2 2" xfId="47140" xr:uid="{9D7D745E-9D42-4D48-928D-963746A5E18A}"/>
    <cellStyle name="Comma 2 3 2 2 2 3 3" xfId="22095" xr:uid="{5C106D9A-FB2D-4105-B2F6-970239F1EB6E}"/>
    <cellStyle name="Comma 2 3 2 2 2 3 3 2" xfId="54846" xr:uid="{B693F131-C22D-493A-97B8-10678ACBB5BF}"/>
    <cellStyle name="Comma 2 3 2 2 2 3 4" xfId="39432" xr:uid="{96B00C6A-7443-49B5-9FC2-0985D52CD57E}"/>
    <cellStyle name="Comma 2 3 2 2 2 3 5" xfId="29799" xr:uid="{898B5ED0-2EBA-4BF7-A7AA-EF7EE3BB0F21}"/>
    <cellStyle name="Comma 2 3 2 2 2 4" xfId="8607" xr:uid="{51375081-EC32-4086-AACF-9000CC606C28}"/>
    <cellStyle name="Comma 2 3 2 2 2 4 2" xfId="16312" xr:uid="{3802DBF0-EBDE-4A1E-8B9E-103BAE49578B}"/>
    <cellStyle name="Comma 2 3 2 2 2 4 2 2" xfId="49064" xr:uid="{99D9CFA0-1C97-420E-BC71-4402BAA27E6B}"/>
    <cellStyle name="Comma 2 3 2 2 2 4 3" xfId="24019" xr:uid="{B92811CB-8C52-497C-9CFC-AEF8A9B24782}"/>
    <cellStyle name="Comma 2 3 2 2 2 4 3 2" xfId="56770" xr:uid="{4C051361-C3EB-4705-B660-E01F37AFE2A4}"/>
    <cellStyle name="Comma 2 3 2 2 2 4 4" xfId="41359" xr:uid="{ECCEF2F6-07A7-458A-A154-AAC797083880}"/>
    <cellStyle name="Comma 2 3 2 2 2 4 5" xfId="31723" xr:uid="{87B7997E-F46A-4676-B56E-2E777E8D3059}"/>
    <cellStyle name="Comma 2 3 2 2 2 5" xfId="10533" xr:uid="{A1051732-9636-4D85-943C-331F70F9780F}"/>
    <cellStyle name="Comma 2 3 2 2 2 5 2" xfId="18238" xr:uid="{D0C7D223-D73D-47C0-9034-49B5766D311D}"/>
    <cellStyle name="Comma 2 3 2 2 2 5 2 2" xfId="50990" xr:uid="{8AD60ECF-3687-4F31-9A13-F37FAC7A1D8D}"/>
    <cellStyle name="Comma 2 3 2 2 2 5 3" xfId="25945" xr:uid="{9A530662-0841-498F-96C3-DB875B00C921}"/>
    <cellStyle name="Comma 2 3 2 2 2 5 3 2" xfId="58696" xr:uid="{5D86687F-237A-49E7-818E-D1E4C898EA23}"/>
    <cellStyle name="Comma 2 3 2 2 2 5 4" xfId="43285" xr:uid="{2C670A3E-08BD-4074-A8B2-0F03EBF66AFB}"/>
    <cellStyle name="Comma 2 3 2 2 2 5 5" xfId="33649" xr:uid="{418C0C23-74A8-49A9-9371-61CA58BF5C84}"/>
    <cellStyle name="Comma 2 3 2 2 2 6" xfId="4751" xr:uid="{A362FC8C-6E0E-4E40-8846-8094FB7E33C9}"/>
    <cellStyle name="Comma 2 3 2 2 2 6 2" xfId="37503" xr:uid="{AC763931-AFBA-4DD8-9CFE-00194AE99E07}"/>
    <cellStyle name="Comma 2 3 2 2 2 7" xfId="12463" xr:uid="{A7A652C3-A111-40C9-BE3F-3A723DFEFCB2}"/>
    <cellStyle name="Comma 2 3 2 2 2 7 2" xfId="45215" xr:uid="{6045396B-256D-4418-BE11-97253591D249}"/>
    <cellStyle name="Comma 2 3 2 2 2 8" xfId="20171" xr:uid="{2C01BE03-505F-406D-8D3C-C186B3BA3655}"/>
    <cellStyle name="Comma 2 3 2 2 2 8 2" xfId="52922" xr:uid="{D994408F-D526-45EA-A4B0-B9FA7FAF8198}"/>
    <cellStyle name="Comma 2 3 2 2 2 9" xfId="35577" xr:uid="{288B322A-1F10-480C-BECE-23AEA53CE83F}"/>
    <cellStyle name="Comma 2 3 2 2 3" xfId="3033" xr:uid="{BB5E7FB8-3ACA-4B9E-8939-5C4C2E38898F}"/>
    <cellStyle name="Comma 2 3 2 2 3 10" xfId="28141" xr:uid="{6D0B2A79-D678-46E2-B072-DE91D8594290}"/>
    <cellStyle name="Comma 2 3 2 2 3 11" xfId="61014" xr:uid="{F2B08E7D-C339-419C-A43F-71A03BA8DC38}"/>
    <cellStyle name="Comma 2 3 2 2 3 2" xfId="3923" xr:uid="{A1F2B6A8-D0A6-493A-884B-228576C4F7D2}"/>
    <cellStyle name="Comma 2 3 2 2 3 2 2" xfId="7791" xr:uid="{B2D11911-B5AB-4496-91F6-4042E70B1A99}"/>
    <cellStyle name="Comma 2 3 2 2 3 2 2 2" xfId="15496" xr:uid="{0ECDB031-062B-4B58-8C13-F80A142E648C}"/>
    <cellStyle name="Comma 2 3 2 2 3 2 2 2 2" xfId="48248" xr:uid="{8FAE05F0-B203-4F48-90E5-0F08F3CF7940}"/>
    <cellStyle name="Comma 2 3 2 2 3 2 2 3" xfId="23203" xr:uid="{399B5B6C-1988-4021-8B2F-53460B993157}"/>
    <cellStyle name="Comma 2 3 2 2 3 2 2 3 2" xfId="55954" xr:uid="{5355E5CE-AF42-40FD-BAC5-D91F4A9FFA76}"/>
    <cellStyle name="Comma 2 3 2 2 3 2 2 4" xfId="40543" xr:uid="{0FF3B6DD-0871-4A21-A302-79623ACDCA64}"/>
    <cellStyle name="Comma 2 3 2 2 3 2 2 5" xfId="30907" xr:uid="{E6556385-189F-48F1-85CD-69502B5675FD}"/>
    <cellStyle name="Comma 2 3 2 2 3 2 3" xfId="9716" xr:uid="{578491D1-28A1-4060-8058-00F7676112A6}"/>
    <cellStyle name="Comma 2 3 2 2 3 2 3 2" xfId="17421" xr:uid="{A771EF22-95FB-42FD-8F92-BC2CDA495E4B}"/>
    <cellStyle name="Comma 2 3 2 2 3 2 3 2 2" xfId="50173" xr:uid="{A3BAC667-2225-4342-96E1-0D13F9BF2610}"/>
    <cellStyle name="Comma 2 3 2 2 3 2 3 3" xfId="25128" xr:uid="{29675C8B-C3CB-4730-AE21-C547F85DDC40}"/>
    <cellStyle name="Comma 2 3 2 2 3 2 3 3 2" xfId="57879" xr:uid="{03376ECC-2FD7-4751-8982-6343358CE6B9}"/>
    <cellStyle name="Comma 2 3 2 2 3 2 3 4" xfId="42468" xr:uid="{0486A3DA-F7D5-41E1-863A-73E52BE0E4EB}"/>
    <cellStyle name="Comma 2 3 2 2 3 2 3 5" xfId="32832" xr:uid="{E08C84BC-A9B5-489D-8A35-F7AA9831720B}"/>
    <cellStyle name="Comma 2 3 2 2 3 2 4" xfId="11643" xr:uid="{0E4354C1-72EC-4CF9-BE78-A5692A5C6195}"/>
    <cellStyle name="Comma 2 3 2 2 3 2 4 2" xfId="19348" xr:uid="{28F153FE-66C5-4ED6-BBBB-1B51BF8F72D6}"/>
    <cellStyle name="Comma 2 3 2 2 3 2 4 2 2" xfId="52100" xr:uid="{8D732A61-D2F5-43EE-B43F-CFC051700E06}"/>
    <cellStyle name="Comma 2 3 2 2 3 2 4 3" xfId="27055" xr:uid="{45859079-D4AD-4306-9A2D-2C2D43C754D5}"/>
    <cellStyle name="Comma 2 3 2 2 3 2 4 3 2" xfId="59806" xr:uid="{5CC3C0FE-27E3-4387-AFF2-2F71904AB1B6}"/>
    <cellStyle name="Comma 2 3 2 2 3 2 4 4" xfId="44395" xr:uid="{0869B3F9-69F7-48FE-BC53-8FE132F069DD}"/>
    <cellStyle name="Comma 2 3 2 2 3 2 4 5" xfId="34759" xr:uid="{7D545C44-9A20-450F-8D1D-FC46032B96F7}"/>
    <cellStyle name="Comma 2 3 2 2 3 2 5" xfId="5860" xr:uid="{CF3C650F-7957-4038-908B-1924707B87D4}"/>
    <cellStyle name="Comma 2 3 2 2 3 2 5 2" xfId="38612" xr:uid="{B8D4312C-586A-459E-8EC4-566B15071D20}"/>
    <cellStyle name="Comma 2 3 2 2 3 2 6" xfId="13572" xr:uid="{3EAF6754-F794-423D-8660-26A5CB8FD235}"/>
    <cellStyle name="Comma 2 3 2 2 3 2 6 2" xfId="46324" xr:uid="{27550079-6549-4C33-AAC9-E46D318C6997}"/>
    <cellStyle name="Comma 2 3 2 2 3 2 7" xfId="21279" xr:uid="{82282056-8DC0-41F9-8951-5191DDD3362D}"/>
    <cellStyle name="Comma 2 3 2 2 3 2 7 2" xfId="54030" xr:uid="{37E166CD-FB2D-4787-B338-2CEFE3BA40F3}"/>
    <cellStyle name="Comma 2 3 2 2 3 2 8" xfId="36685" xr:uid="{193B3266-E93E-49F7-BB4A-B4B8E09D19A0}"/>
    <cellStyle name="Comma 2 3 2 2 3 2 9" xfId="28983" xr:uid="{6D719BC0-F83B-4EAC-8F67-C79C8481D905}"/>
    <cellStyle name="Comma 2 3 2 2 3 3" xfId="6946" xr:uid="{7C8AFE78-574B-4A3D-9F4A-72DF19EC82DA}"/>
    <cellStyle name="Comma 2 3 2 2 3 3 2" xfId="14654" xr:uid="{E38E9968-70A3-4F37-B272-532C638F1F74}"/>
    <cellStyle name="Comma 2 3 2 2 3 3 2 2" xfId="47406" xr:uid="{D0B4D1F0-373D-4078-81F1-457CDC72350D}"/>
    <cellStyle name="Comma 2 3 2 2 3 3 3" xfId="22361" xr:uid="{9B83C2A0-DF74-4BFF-B95B-F687BE49C580}"/>
    <cellStyle name="Comma 2 3 2 2 3 3 3 2" xfId="55112" xr:uid="{957A17D1-E29B-42E4-892A-330B81875F61}"/>
    <cellStyle name="Comma 2 3 2 2 3 3 4" xfId="39698" xr:uid="{D209E86D-9139-4BF3-A442-83F2702D8586}"/>
    <cellStyle name="Comma 2 3 2 2 3 3 5" xfId="30065" xr:uid="{AFA20949-794F-43CC-AC74-2870BC89D0BC}"/>
    <cellStyle name="Comma 2 3 2 2 3 4" xfId="8873" xr:uid="{170FDE7E-09C3-47A8-B364-71A6F4A51209}"/>
    <cellStyle name="Comma 2 3 2 2 3 4 2" xfId="16578" xr:uid="{E7C3FD20-25BE-42D1-A49A-D7FD7D00898D}"/>
    <cellStyle name="Comma 2 3 2 2 3 4 2 2" xfId="49330" xr:uid="{D8F9C0BF-6A85-4203-9AE6-1A5BAA01FF40}"/>
    <cellStyle name="Comma 2 3 2 2 3 4 3" xfId="24285" xr:uid="{5B487485-A042-4724-B9F3-D3A21F7626CB}"/>
    <cellStyle name="Comma 2 3 2 2 3 4 3 2" xfId="57036" xr:uid="{EBC8B0DA-ABBA-40A1-9485-B5ACF797E134}"/>
    <cellStyle name="Comma 2 3 2 2 3 4 4" xfId="41625" xr:uid="{21B828AF-268F-4881-B1E4-CCC2E489D0AC}"/>
    <cellStyle name="Comma 2 3 2 2 3 4 5" xfId="31989" xr:uid="{F82C297F-90B6-4049-8F3F-A42924E4BC36}"/>
    <cellStyle name="Comma 2 3 2 2 3 5" xfId="10799" xr:uid="{ECF5CA90-046D-4A72-9D2E-CB14369BEC8D}"/>
    <cellStyle name="Comma 2 3 2 2 3 5 2" xfId="18504" xr:uid="{4F839318-1087-4C1E-B45D-BF1BB6F1D3AC}"/>
    <cellStyle name="Comma 2 3 2 2 3 5 2 2" xfId="51256" xr:uid="{C7BFF212-8C91-4F25-BD48-647DBA56A091}"/>
    <cellStyle name="Comma 2 3 2 2 3 5 3" xfId="26211" xr:uid="{911FA6C8-78B2-4ABB-99D2-B3C848ECF363}"/>
    <cellStyle name="Comma 2 3 2 2 3 5 3 2" xfId="58962" xr:uid="{0C7AD80D-285D-4DD2-B49F-302673DA5A13}"/>
    <cellStyle name="Comma 2 3 2 2 3 5 4" xfId="43551" xr:uid="{F8B17A3A-AECE-465A-A2F3-B9D3FE5394B5}"/>
    <cellStyle name="Comma 2 3 2 2 3 5 5" xfId="33915" xr:uid="{8420680D-D849-49A0-8C99-1A2428C6FAE2}"/>
    <cellStyle name="Comma 2 3 2 2 3 6" xfId="5017" xr:uid="{1BBAD223-C915-4930-A8E6-CDB81B79214F}"/>
    <cellStyle name="Comma 2 3 2 2 3 6 2" xfId="37769" xr:uid="{F63A4FD3-26BF-40C1-8B90-21537AC0F2D1}"/>
    <cellStyle name="Comma 2 3 2 2 3 7" xfId="12729" xr:uid="{B43496C7-0194-41AE-8423-64194660B66C}"/>
    <cellStyle name="Comma 2 3 2 2 3 7 2" xfId="45481" xr:uid="{ADF3A9BF-909F-4CB7-B531-DC484607828B}"/>
    <cellStyle name="Comma 2 3 2 2 3 8" xfId="20437" xr:uid="{1A65383A-A819-435D-8EBA-3C269BD9A88B}"/>
    <cellStyle name="Comma 2 3 2 2 3 8 2" xfId="53188" xr:uid="{6345B69A-7E1C-474A-B57B-A744D7583290}"/>
    <cellStyle name="Comma 2 3 2 2 3 9" xfId="35843" xr:uid="{E65BAD31-881B-4E24-8CBA-3B953D65009E}"/>
    <cellStyle name="Comma 2 3 2 2 4" xfId="3439" xr:uid="{33090666-2E9E-440F-A99B-F9F621D1E4D8}"/>
    <cellStyle name="Comma 2 3 2 2 4 10" xfId="28499" xr:uid="{401E8160-8118-45CC-B0ED-FF6450FB26C8}"/>
    <cellStyle name="Comma 2 3 2 2 4 2" xfId="4505" xr:uid="{54999F02-6252-499E-A919-79D4B1D52FF4}"/>
    <cellStyle name="Comma 2 3 2 2 4 2 2" xfId="8363" xr:uid="{48B42B92-3A23-4FCF-B833-6E04C8A7C369}"/>
    <cellStyle name="Comma 2 3 2 2 4 2 2 2" xfId="16068" xr:uid="{1EA59E9F-DFF6-4AD6-9266-F88B5E395963}"/>
    <cellStyle name="Comma 2 3 2 2 4 2 2 2 2" xfId="48820" xr:uid="{F0CFEBD8-60D4-4402-A4B7-A5CA56AE17DA}"/>
    <cellStyle name="Comma 2 3 2 2 4 2 2 3" xfId="23775" xr:uid="{9FBB3515-1353-41FF-A335-A8291FC97E16}"/>
    <cellStyle name="Comma 2 3 2 2 4 2 2 3 2" xfId="56526" xr:uid="{F6DB18AC-A4FE-4880-85B6-DA2BC5FE1338}"/>
    <cellStyle name="Comma 2 3 2 2 4 2 2 4" xfId="41115" xr:uid="{75998B66-CB80-4F42-80DB-48D277BC78E9}"/>
    <cellStyle name="Comma 2 3 2 2 4 2 2 5" xfId="31479" xr:uid="{712F1585-B76C-4FF4-B2D5-80D8FB67105F}"/>
    <cellStyle name="Comma 2 3 2 2 4 2 3" xfId="10288" xr:uid="{E96D1FCB-F1DC-4ABB-A400-3B7261A25914}"/>
    <cellStyle name="Comma 2 3 2 2 4 2 3 2" xfId="17993" xr:uid="{5EF540FC-18D9-45D5-9998-B262D11422ED}"/>
    <cellStyle name="Comma 2 3 2 2 4 2 3 2 2" xfId="50745" xr:uid="{D332DE65-E345-40A7-98CC-0F8841BCF8A5}"/>
    <cellStyle name="Comma 2 3 2 2 4 2 3 3" xfId="25700" xr:uid="{F278ED82-4BE8-437C-9760-6BD3916E083D}"/>
    <cellStyle name="Comma 2 3 2 2 4 2 3 3 2" xfId="58451" xr:uid="{72AA5538-CA51-451E-A159-2104CD027EA6}"/>
    <cellStyle name="Comma 2 3 2 2 4 2 3 4" xfId="43040" xr:uid="{03869EAF-CA3C-465C-9B8B-A777DF2C674C}"/>
    <cellStyle name="Comma 2 3 2 2 4 2 3 5" xfId="33404" xr:uid="{CC5B9332-220F-4876-882C-5879EC1DC825}"/>
    <cellStyle name="Comma 2 3 2 2 4 2 4" xfId="12215" xr:uid="{1A14C96A-EE1B-43DE-ADA6-6B7240A27254}"/>
    <cellStyle name="Comma 2 3 2 2 4 2 4 2" xfId="19920" xr:uid="{F406D770-FEB4-4133-B84F-0D710C58DB9D}"/>
    <cellStyle name="Comma 2 3 2 2 4 2 4 2 2" xfId="52672" xr:uid="{6C791323-5713-4380-8E4D-AFED2A6FE710}"/>
    <cellStyle name="Comma 2 3 2 2 4 2 4 3" xfId="27627" xr:uid="{A4106636-AACD-41B0-BD94-DBFA3FEEB376}"/>
    <cellStyle name="Comma 2 3 2 2 4 2 4 3 2" xfId="60378" xr:uid="{0CDFF055-A7CF-4000-9937-4AFFE43BD441}"/>
    <cellStyle name="Comma 2 3 2 2 4 2 4 4" xfId="44967" xr:uid="{34453F14-56D4-49BF-B138-94B41A3A4116}"/>
    <cellStyle name="Comma 2 3 2 2 4 2 4 5" xfId="35331" xr:uid="{3C5A0B06-6EF5-4491-B252-4C5E944A221F}"/>
    <cellStyle name="Comma 2 3 2 2 4 2 5" xfId="6432" xr:uid="{81F5DBF3-BEB2-4CE4-A6B6-27E9F405F8C7}"/>
    <cellStyle name="Comma 2 3 2 2 4 2 5 2" xfId="39184" xr:uid="{36078983-C4B4-4FCB-BD66-E4DCC4268D68}"/>
    <cellStyle name="Comma 2 3 2 2 4 2 6" xfId="14144" xr:uid="{2322998A-0809-4FAD-A808-8DEEE7006D69}"/>
    <cellStyle name="Comma 2 3 2 2 4 2 6 2" xfId="46896" xr:uid="{08643953-9D1C-484D-8AF7-962A9CA423E9}"/>
    <cellStyle name="Comma 2 3 2 2 4 2 7" xfId="21851" xr:uid="{A60AB3DD-353F-4A76-8814-5119F1A06A40}"/>
    <cellStyle name="Comma 2 3 2 2 4 2 7 2" xfId="54602" xr:uid="{0505760F-40AF-44C6-8F32-409639260621}"/>
    <cellStyle name="Comma 2 3 2 2 4 2 8" xfId="37257" xr:uid="{1819C0A4-4145-4358-8CD9-7D329B1D95C8}"/>
    <cellStyle name="Comma 2 3 2 2 4 2 9" xfId="29555" xr:uid="{38711BFA-A57B-4EE9-BB36-7F4A189134BB}"/>
    <cellStyle name="Comma 2 3 2 2 4 3" xfId="7307" xr:uid="{A92AD015-6623-406B-A03A-D5F16C53B835}"/>
    <cellStyle name="Comma 2 3 2 2 4 3 2" xfId="15012" xr:uid="{A736FC61-D259-43EB-99F0-56F5ED70629B}"/>
    <cellStyle name="Comma 2 3 2 2 4 3 2 2" xfId="47764" xr:uid="{D030D705-7ACE-4BB5-B08F-16B5E453ED33}"/>
    <cellStyle name="Comma 2 3 2 2 4 3 3" xfId="22719" xr:uid="{A12AD73A-F5B6-42A4-B917-978240CF0976}"/>
    <cellStyle name="Comma 2 3 2 2 4 3 3 2" xfId="55470" xr:uid="{96DF3BF5-E2A6-42C8-88D2-136020F48E1D}"/>
    <cellStyle name="Comma 2 3 2 2 4 3 4" xfId="40059" xr:uid="{D491656A-9369-4F98-82A6-0BB038112631}"/>
    <cellStyle name="Comma 2 3 2 2 4 3 5" xfId="30423" xr:uid="{3FA5901E-51F1-4188-8C85-C94931D85453}"/>
    <cellStyle name="Comma 2 3 2 2 4 4" xfId="9232" xr:uid="{67417BE6-0C65-4843-A33A-3D6B97068733}"/>
    <cellStyle name="Comma 2 3 2 2 4 4 2" xfId="16937" xr:uid="{19FB6370-B9FA-4431-993A-59F984FD21F6}"/>
    <cellStyle name="Comma 2 3 2 2 4 4 2 2" xfId="49689" xr:uid="{5B0FBC14-4128-4E11-A278-4B5A738E8FBC}"/>
    <cellStyle name="Comma 2 3 2 2 4 4 3" xfId="24644" xr:uid="{3D5FF2D6-0058-449C-9659-8607E556C232}"/>
    <cellStyle name="Comma 2 3 2 2 4 4 3 2" xfId="57395" xr:uid="{E4D12166-8FAF-49F7-8AE7-F95B3AEE14B1}"/>
    <cellStyle name="Comma 2 3 2 2 4 4 4" xfId="41984" xr:uid="{E6E1191A-11D8-4132-9695-281F8383884A}"/>
    <cellStyle name="Comma 2 3 2 2 4 4 5" xfId="32348" xr:uid="{7F9108E2-2797-49D3-A95B-D7C2394421EB}"/>
    <cellStyle name="Comma 2 3 2 2 4 5" xfId="11159" xr:uid="{9DCDFDCE-C744-49E3-BA38-F18565AF249A}"/>
    <cellStyle name="Comma 2 3 2 2 4 5 2" xfId="18864" xr:uid="{CC80A39A-8646-4FFA-B269-7440F031DC28}"/>
    <cellStyle name="Comma 2 3 2 2 4 5 2 2" xfId="51616" xr:uid="{2E4B15C0-E3D3-4F83-8F1F-13ECC39A99F4}"/>
    <cellStyle name="Comma 2 3 2 2 4 5 3" xfId="26571" xr:uid="{E6668CB8-09DF-4D54-A42E-9438BE7C7DC2}"/>
    <cellStyle name="Comma 2 3 2 2 4 5 3 2" xfId="59322" xr:uid="{2F159961-2A62-4FA1-954A-03705574BE89}"/>
    <cellStyle name="Comma 2 3 2 2 4 5 4" xfId="43911" xr:uid="{060E6E8D-FCE0-4C8B-A423-4F061F21913E}"/>
    <cellStyle name="Comma 2 3 2 2 4 5 5" xfId="34275" xr:uid="{4462693C-6A09-4C93-A0BD-46890F9EE6BC}"/>
    <cellStyle name="Comma 2 3 2 2 4 6" xfId="5376" xr:uid="{21096B6E-F271-4272-A7F4-92860109425F}"/>
    <cellStyle name="Comma 2 3 2 2 4 6 2" xfId="38128" xr:uid="{C07FCFD7-01CA-425B-B437-D8FCA6EE1F71}"/>
    <cellStyle name="Comma 2 3 2 2 4 7" xfId="13088" xr:uid="{8B0A96C4-6D71-4554-8218-097741BFCFB4}"/>
    <cellStyle name="Comma 2 3 2 2 4 7 2" xfId="45840" xr:uid="{22B46754-E4C6-4AF7-B41E-DC423A983C0E}"/>
    <cellStyle name="Comma 2 3 2 2 4 8" xfId="20795" xr:uid="{516522CC-6D39-4D88-8E82-1555B14CB648}"/>
    <cellStyle name="Comma 2 3 2 2 4 8 2" xfId="53546" xr:uid="{EBF4399D-4AA0-47E7-9FE4-A82D952D0705}"/>
    <cellStyle name="Comma 2 3 2 2 4 9" xfId="36201" xr:uid="{AE0D37B9-8F9C-4758-BE98-28BF0842812E}"/>
    <cellStyle name="Comma 2 3 2 2 5" xfId="3835" xr:uid="{FDE39A6F-CF99-4210-A4B6-F6CB3DB5E7DA}"/>
    <cellStyle name="Comma 2 3 2 2 5 2" xfId="7703" xr:uid="{F1A31EF0-CE5E-469B-87BC-A9FC988B5BB1}"/>
    <cellStyle name="Comma 2 3 2 2 5 2 2" xfId="15408" xr:uid="{AD45A2B5-42EC-4FFA-BE16-FB54494BD1F9}"/>
    <cellStyle name="Comma 2 3 2 2 5 2 2 2" xfId="48160" xr:uid="{875B61C4-92BA-434C-BD4F-CD5A1460A12E}"/>
    <cellStyle name="Comma 2 3 2 2 5 2 3" xfId="23115" xr:uid="{97BBFB26-F8C4-4400-9450-2C2C7743C305}"/>
    <cellStyle name="Comma 2 3 2 2 5 2 3 2" xfId="55866" xr:uid="{5E58F9C7-166C-494D-AF14-A2E75281591D}"/>
    <cellStyle name="Comma 2 3 2 2 5 2 4" xfId="40455" xr:uid="{40229F81-48A0-4812-95C0-C2A7C81C0400}"/>
    <cellStyle name="Comma 2 3 2 2 5 2 5" xfId="30819" xr:uid="{22254548-A105-4126-8451-6E494D6E0B6C}"/>
    <cellStyle name="Comma 2 3 2 2 5 3" xfId="9628" xr:uid="{25B10441-BE78-45A2-99A9-259EB8D58324}"/>
    <cellStyle name="Comma 2 3 2 2 5 3 2" xfId="17333" xr:uid="{199DE59C-EF40-4039-89C8-7571E0B2D951}"/>
    <cellStyle name="Comma 2 3 2 2 5 3 2 2" xfId="50085" xr:uid="{93B0A8F7-EB58-4942-88BF-486718D313F4}"/>
    <cellStyle name="Comma 2 3 2 2 5 3 3" xfId="25040" xr:uid="{0C994CF6-5700-4EB9-BAD6-4DA1668ED256}"/>
    <cellStyle name="Comma 2 3 2 2 5 3 3 2" xfId="57791" xr:uid="{ED9E9EF4-39DB-4213-9D76-FAE571D2BF1A}"/>
    <cellStyle name="Comma 2 3 2 2 5 3 4" xfId="42380" xr:uid="{D9A677E7-55FD-4137-BA07-D7AFD10AEB3C}"/>
    <cellStyle name="Comma 2 3 2 2 5 3 5" xfId="32744" xr:uid="{4BCF26CE-BB43-453A-8547-0AFD0BABF02B}"/>
    <cellStyle name="Comma 2 3 2 2 5 4" xfId="11555" xr:uid="{1B6869A3-7632-419D-9265-34AD814C076B}"/>
    <cellStyle name="Comma 2 3 2 2 5 4 2" xfId="19260" xr:uid="{AAFFB4C9-3FF6-414B-8301-D159B6EEE00A}"/>
    <cellStyle name="Comma 2 3 2 2 5 4 2 2" xfId="52012" xr:uid="{5CB21FC0-E90C-4185-A825-8696776E232F}"/>
    <cellStyle name="Comma 2 3 2 2 5 4 3" xfId="26967" xr:uid="{BCC7A825-CF97-439C-9942-D7BE42245518}"/>
    <cellStyle name="Comma 2 3 2 2 5 4 3 2" xfId="59718" xr:uid="{5FE6C8AD-6D0F-49AB-8920-FEE727E5F621}"/>
    <cellStyle name="Comma 2 3 2 2 5 4 4" xfId="44307" xr:uid="{DC763B8C-BCE9-424A-B33C-BED8B40D68F0}"/>
    <cellStyle name="Comma 2 3 2 2 5 4 5" xfId="34671" xr:uid="{D9AC3E4A-3EEC-4EDA-85B1-8D4D3F85031A}"/>
    <cellStyle name="Comma 2 3 2 2 5 5" xfId="5772" xr:uid="{D43F9B2A-3527-4B3F-BF6F-28352A05AA51}"/>
    <cellStyle name="Comma 2 3 2 2 5 5 2" xfId="38524" xr:uid="{E1B32631-F4A8-4FAD-8CC2-7B9FF65C2381}"/>
    <cellStyle name="Comma 2 3 2 2 5 6" xfId="13484" xr:uid="{A6C0006E-C89C-448E-BF93-79E3BC09B966}"/>
    <cellStyle name="Comma 2 3 2 2 5 6 2" xfId="46236" xr:uid="{20252066-6882-485F-B478-A96D693D92E4}"/>
    <cellStyle name="Comma 2 3 2 2 5 7" xfId="21191" xr:uid="{869664DE-8BD8-4FCE-98FE-C1F15349808A}"/>
    <cellStyle name="Comma 2 3 2 2 5 7 2" xfId="53942" xr:uid="{9D8B09C7-9DB1-40A1-96C1-1745E838AA7F}"/>
    <cellStyle name="Comma 2 3 2 2 5 8" xfId="36597" xr:uid="{4458A295-B623-41E2-B9C2-E229FB379ECC}"/>
    <cellStyle name="Comma 2 3 2 2 5 9" xfId="28895" xr:uid="{BDBBF65C-486E-44BA-9D17-4AF3F2B92386}"/>
    <cellStyle name="Comma 2 3 2 2 6" xfId="6570" xr:uid="{25F8C617-FA0B-4922-9BBF-279DBAB9A7FF}"/>
    <cellStyle name="Comma 2 3 2 2 6 2" xfId="14278" xr:uid="{1C63F038-A70D-47FE-B286-BEC3D972E04E}"/>
    <cellStyle name="Comma 2 3 2 2 6 2 2" xfId="47030" xr:uid="{22F8668F-C46E-4FE6-9B55-2F60B1B40AD7}"/>
    <cellStyle name="Comma 2 3 2 2 6 3" xfId="21985" xr:uid="{ED275C99-8215-4E52-B947-E82486CE07B0}"/>
    <cellStyle name="Comma 2 3 2 2 6 3 2" xfId="54736" xr:uid="{8AAB288B-044A-4EF8-83CC-F7BFBA9E70D1}"/>
    <cellStyle name="Comma 2 3 2 2 6 4" xfId="39322" xr:uid="{6A7F366B-0116-4057-9FE0-3DC742121785}"/>
    <cellStyle name="Comma 2 3 2 2 6 5" xfId="29689" xr:uid="{D4E08DB0-B495-4AFA-BC69-551EBB812D4F}"/>
    <cellStyle name="Comma 2 3 2 2 7" xfId="8497" xr:uid="{F66D1B59-9F85-40B5-8452-BEAE5886FFE6}"/>
    <cellStyle name="Comma 2 3 2 2 7 2" xfId="16202" xr:uid="{057097CA-689C-490C-8C2C-0BBEC58C1C8C}"/>
    <cellStyle name="Comma 2 3 2 2 7 2 2" xfId="48954" xr:uid="{3DC6BAEE-11A2-43C5-9EDF-491E6F3ED121}"/>
    <cellStyle name="Comma 2 3 2 2 7 3" xfId="23909" xr:uid="{0F68AE6B-D9DF-4879-BF6D-57CE190D899F}"/>
    <cellStyle name="Comma 2 3 2 2 7 3 2" xfId="56660" xr:uid="{97EE21DE-DA21-4718-8EF5-4F3E62B62F6B}"/>
    <cellStyle name="Comma 2 3 2 2 7 4" xfId="41249" xr:uid="{4C5FEA4A-B972-4E06-BEC5-06B831CF111A}"/>
    <cellStyle name="Comma 2 3 2 2 7 5" xfId="31613" xr:uid="{5B9C3AE0-4AD7-49F6-8AAA-1BF82CF82B37}"/>
    <cellStyle name="Comma 2 3 2 2 8" xfId="10423" xr:uid="{4157F979-B848-4719-B25B-C404CC5755FE}"/>
    <cellStyle name="Comma 2 3 2 2 8 2" xfId="18128" xr:uid="{D484EE9F-D583-48CB-A6A4-A55E61D0BE08}"/>
    <cellStyle name="Comma 2 3 2 2 8 2 2" xfId="50880" xr:uid="{32F2A0E3-A048-4FF7-A1D2-90B78BCC8132}"/>
    <cellStyle name="Comma 2 3 2 2 8 3" xfId="25835" xr:uid="{0FA9BB47-F9A0-4EEF-95AD-B7641346688D}"/>
    <cellStyle name="Comma 2 3 2 2 8 3 2" xfId="58586" xr:uid="{DB2E7B0C-B8AB-4973-A511-74DF0353285F}"/>
    <cellStyle name="Comma 2 3 2 2 8 4" xfId="43175" xr:uid="{7D3FEA78-9D35-49BB-8C41-00B19F8DD42F}"/>
    <cellStyle name="Comma 2 3 2 2 8 5" xfId="33539" xr:uid="{41FCCD78-0B82-46AD-B030-4CDF69862966}"/>
    <cellStyle name="Comma 2 3 2 2 9" xfId="4641" xr:uid="{A99D99CE-6309-4225-931F-B7AF44783A10}"/>
    <cellStyle name="Comma 2 3 2 2 9 2" xfId="37393" xr:uid="{A2C443BF-1891-4E0C-9CC6-6E3FC4F2BA92}"/>
    <cellStyle name="Comma 2 3 2 3" xfId="199" xr:uid="{49AA4C49-AE02-47FE-97CC-32CE053DA132}"/>
    <cellStyle name="Comma 2 3 2 3 10" xfId="12293" xr:uid="{9E64FA4E-ACAC-49AE-82DB-0FDCEF7796BF}"/>
    <cellStyle name="Comma 2 3 2 3 10 2" xfId="45045" xr:uid="{1AEBE6A3-ABE4-48ED-B173-58AF87F7B504}"/>
    <cellStyle name="Comma 2 3 2 3 11" xfId="20001" xr:uid="{8C215428-AF63-4CD3-AFBC-75F243EEC5A5}"/>
    <cellStyle name="Comma 2 3 2 3 11 2" xfId="52752" xr:uid="{9FCB6348-BD2E-4655-A766-32051C2FE0FA}"/>
    <cellStyle name="Comma 2 3 2 3 12" xfId="35407" xr:uid="{9F63A88C-CB7C-452B-81D1-11B7D2B01009}"/>
    <cellStyle name="Comma 2 3 2 3 13" xfId="27705" xr:uid="{023E8533-BA00-4B96-9F91-08781F00AE50}"/>
    <cellStyle name="Comma 2 3 2 3 14" xfId="2543" xr:uid="{FE98EBEC-2444-4C78-B141-2C4C01918FD3}"/>
    <cellStyle name="Comma 2 3 2 3 15" xfId="60835" xr:uid="{A586AE7F-46A2-4C55-BEC7-848F0C3A0562}"/>
    <cellStyle name="Comma 2 3 2 3 2" xfId="2146" xr:uid="{5027A240-2634-43A9-95C7-E09E60DA13E8}"/>
    <cellStyle name="Comma 2 3 2 3 2 10" xfId="27815" xr:uid="{924E4759-A361-4DB9-915B-A4EC1E67E480}"/>
    <cellStyle name="Comma 2 3 2 3 2 11" xfId="2688" xr:uid="{2086FE97-435A-4921-984C-2BCF5598F1F3}"/>
    <cellStyle name="Comma 2 3 2 3 2 12" xfId="61159" xr:uid="{10313139-C3AA-4C8E-8E52-63A27D1C84E7}"/>
    <cellStyle name="Comma 2 3 2 3 2 2" xfId="4117" xr:uid="{88C7809C-240E-4F07-B412-8A828915DF5A}"/>
    <cellStyle name="Comma 2 3 2 3 2 2 2" xfId="7980" xr:uid="{EA39DCF9-2851-4D72-8050-2C7454985B9B}"/>
    <cellStyle name="Comma 2 3 2 3 2 2 2 2" xfId="15685" xr:uid="{F0558C47-019E-4EAC-BC01-B07DDFBB5F2A}"/>
    <cellStyle name="Comma 2 3 2 3 2 2 2 2 2" xfId="48437" xr:uid="{1AE49CC9-65E6-4CA1-910E-B05C098A8DCA}"/>
    <cellStyle name="Comma 2 3 2 3 2 2 2 3" xfId="23392" xr:uid="{5AEFF01A-F97B-4CFD-968B-6EFE20FE71D4}"/>
    <cellStyle name="Comma 2 3 2 3 2 2 2 3 2" xfId="56143" xr:uid="{C59AC127-FBB3-4E3F-912E-5669EFBBDEFC}"/>
    <cellStyle name="Comma 2 3 2 3 2 2 2 4" xfId="40732" xr:uid="{21A36B8E-60EF-4A92-9A8B-2BA5EEB6127D}"/>
    <cellStyle name="Comma 2 3 2 3 2 2 2 5" xfId="31096" xr:uid="{75477753-8EF0-4D1A-869E-E18DCAAC756F}"/>
    <cellStyle name="Comma 2 3 2 3 2 2 3" xfId="9905" xr:uid="{2664CA59-5E6F-4FA1-95C4-07BB88EF1BE4}"/>
    <cellStyle name="Comma 2 3 2 3 2 2 3 2" xfId="17610" xr:uid="{3AE69609-DAEA-45A1-ADE2-394876F26200}"/>
    <cellStyle name="Comma 2 3 2 3 2 2 3 2 2" xfId="50362" xr:uid="{7DCD7A02-145D-4776-BD05-7A21F0A458E6}"/>
    <cellStyle name="Comma 2 3 2 3 2 2 3 3" xfId="25317" xr:uid="{9D9BBA7A-1846-4277-8EF8-77C621666E6F}"/>
    <cellStyle name="Comma 2 3 2 3 2 2 3 3 2" xfId="58068" xr:uid="{7D82B513-A78A-4166-B607-655A91FA2453}"/>
    <cellStyle name="Comma 2 3 2 3 2 2 3 4" xfId="42657" xr:uid="{EB2A8244-7932-45B9-88B1-17610E0ABCCA}"/>
    <cellStyle name="Comma 2 3 2 3 2 2 3 5" xfId="33021" xr:uid="{B0FCFB19-E074-4F11-A860-EA57CA441BAC}"/>
    <cellStyle name="Comma 2 3 2 3 2 2 4" xfId="11832" xr:uid="{F3D28BE3-A7B2-4F3C-AB5E-6C4CB1AA8469}"/>
    <cellStyle name="Comma 2 3 2 3 2 2 4 2" xfId="19537" xr:uid="{6AF7D137-E9F0-4F55-AB5B-16DEF4769CFA}"/>
    <cellStyle name="Comma 2 3 2 3 2 2 4 2 2" xfId="52289" xr:uid="{990D55B0-CDFA-454B-95DD-3E2BAA0D33EC}"/>
    <cellStyle name="Comma 2 3 2 3 2 2 4 3" xfId="27244" xr:uid="{6196AF6F-13CA-4D9F-9ECE-1F5693D85A8A}"/>
    <cellStyle name="Comma 2 3 2 3 2 2 4 3 2" xfId="59995" xr:uid="{5EFBB385-C6B5-4D25-B2E2-A7FC3081DC91}"/>
    <cellStyle name="Comma 2 3 2 3 2 2 4 4" xfId="44584" xr:uid="{8F62053F-CAB8-448A-8581-73519675F811}"/>
    <cellStyle name="Comma 2 3 2 3 2 2 4 5" xfId="34948" xr:uid="{76A1D876-3DA3-4D08-B60F-670A1D91C3BC}"/>
    <cellStyle name="Comma 2 3 2 3 2 2 5" xfId="6049" xr:uid="{3A76633A-886F-4E7C-B19E-B501DB8F8DEA}"/>
    <cellStyle name="Comma 2 3 2 3 2 2 5 2" xfId="38801" xr:uid="{25DEE7A8-8235-40E0-B016-DF781BD34EB9}"/>
    <cellStyle name="Comma 2 3 2 3 2 2 6" xfId="13761" xr:uid="{3CF6165B-D510-4966-BB1E-6D5AB4749D6E}"/>
    <cellStyle name="Comma 2 3 2 3 2 2 6 2" xfId="46513" xr:uid="{65181DBC-D8E4-48B7-B0FF-FD615CB0D336}"/>
    <cellStyle name="Comma 2 3 2 3 2 2 7" xfId="21468" xr:uid="{B3AA7758-248E-4788-8CDC-E70A89D22578}"/>
    <cellStyle name="Comma 2 3 2 3 2 2 7 2" xfId="54219" xr:uid="{A32B5C52-39C5-466C-A228-319A34E5F543}"/>
    <cellStyle name="Comma 2 3 2 3 2 2 8" xfId="36874" xr:uid="{974701B9-988B-4345-961B-756010C6BE41}"/>
    <cellStyle name="Comma 2 3 2 3 2 2 9" xfId="29172" xr:uid="{7C614056-A542-4434-BBFC-386AF57A09E3}"/>
    <cellStyle name="Comma 2 3 2 3 2 3" xfId="6620" xr:uid="{BF990C4C-9DBF-4D2C-8FE5-024229E09E16}"/>
    <cellStyle name="Comma 2 3 2 3 2 3 2" xfId="14328" xr:uid="{5E435F6C-BE48-4430-879F-2F1A6F5306FF}"/>
    <cellStyle name="Comma 2 3 2 3 2 3 2 2" xfId="47080" xr:uid="{54EDE786-D3F8-4CBA-97B1-FE2C1BCFF439}"/>
    <cellStyle name="Comma 2 3 2 3 2 3 3" xfId="22035" xr:uid="{287E7247-A169-4C2A-97F7-F702FFEB47BC}"/>
    <cellStyle name="Comma 2 3 2 3 2 3 3 2" xfId="54786" xr:uid="{F63D942E-5C8C-4805-9D2B-47B1CA2A88B2}"/>
    <cellStyle name="Comma 2 3 2 3 2 3 4" xfId="39372" xr:uid="{4A1DD883-B52E-41BC-AD07-32C556870DD9}"/>
    <cellStyle name="Comma 2 3 2 3 2 3 5" xfId="29739" xr:uid="{74CDE322-4418-4406-9FBD-5CD7C8764B7C}"/>
    <cellStyle name="Comma 2 3 2 3 2 4" xfId="8547" xr:uid="{63695971-E3D3-4A05-AC9D-2DA722967E37}"/>
    <cellStyle name="Comma 2 3 2 3 2 4 2" xfId="16252" xr:uid="{C3E44993-5287-44AC-A5D6-DAA7B397020D}"/>
    <cellStyle name="Comma 2 3 2 3 2 4 2 2" xfId="49004" xr:uid="{E469F831-1EDB-40CC-9F30-DA9348C2B19C}"/>
    <cellStyle name="Comma 2 3 2 3 2 4 3" xfId="23959" xr:uid="{27290CA5-149E-4DA6-90E6-570CEFA23667}"/>
    <cellStyle name="Comma 2 3 2 3 2 4 3 2" xfId="56710" xr:uid="{02B28273-FB1B-467B-B233-4D04BDB4F6E8}"/>
    <cellStyle name="Comma 2 3 2 3 2 4 4" xfId="41299" xr:uid="{8B7BE0A5-6EA2-44CF-A575-A349685091EB}"/>
    <cellStyle name="Comma 2 3 2 3 2 4 5" xfId="31663" xr:uid="{9EF7999D-6142-4C3B-A4DB-F2C20B7E747D}"/>
    <cellStyle name="Comma 2 3 2 3 2 5" xfId="10473" xr:uid="{C849C4C5-C56C-46AC-A606-863CA8A0B5FE}"/>
    <cellStyle name="Comma 2 3 2 3 2 5 2" xfId="18178" xr:uid="{17BB213E-89FC-4B8E-B239-0647E2F60C6E}"/>
    <cellStyle name="Comma 2 3 2 3 2 5 2 2" xfId="50930" xr:uid="{75AF7DDE-C66C-4C98-85DC-1E621FD8CE5A}"/>
    <cellStyle name="Comma 2 3 2 3 2 5 3" xfId="25885" xr:uid="{54B488F4-B223-40FF-8854-75A27B26D1DB}"/>
    <cellStyle name="Comma 2 3 2 3 2 5 3 2" xfId="58636" xr:uid="{8E3B8232-3B41-4701-A7E5-E6F9B2BF3FFF}"/>
    <cellStyle name="Comma 2 3 2 3 2 5 4" xfId="43225" xr:uid="{211227BD-9220-4051-8503-CA18EB464EA0}"/>
    <cellStyle name="Comma 2 3 2 3 2 5 5" xfId="33589" xr:uid="{5CF1DE07-371B-4918-B2E6-D61A0F11FA62}"/>
    <cellStyle name="Comma 2 3 2 3 2 6" xfId="4691" xr:uid="{6BFA0C0E-1B09-42C2-8BDA-FF6BC624E596}"/>
    <cellStyle name="Comma 2 3 2 3 2 6 2" xfId="37443" xr:uid="{BE225CD0-4692-4B53-B2B3-90439D14E598}"/>
    <cellStyle name="Comma 2 3 2 3 2 7" xfId="12403" xr:uid="{A25C00FA-0603-4E0A-A7EF-D738B58F013E}"/>
    <cellStyle name="Comma 2 3 2 3 2 7 2" xfId="45155" xr:uid="{A16FE973-7B78-4A15-BBF7-4846D7CFB449}"/>
    <cellStyle name="Comma 2 3 2 3 2 8" xfId="20111" xr:uid="{16A286CF-573F-413F-B0C8-FFACF1365CBC}"/>
    <cellStyle name="Comma 2 3 2 3 2 8 2" xfId="52862" xr:uid="{D0B17C67-B3BC-47A1-89F4-1076F0992B4E}"/>
    <cellStyle name="Comma 2 3 2 3 2 9" xfId="35517" xr:uid="{2063B344-140A-492A-BA68-2E8B05B2AE45}"/>
    <cellStyle name="Comma 2 3 2 3 3" xfId="2863" xr:uid="{CCC9DFE2-C533-4CE5-96C4-33286DF4AD0B}"/>
    <cellStyle name="Comma 2 3 2 3 3 10" xfId="27976" xr:uid="{03EA82FE-AF0F-44E1-A825-47E4775507BB}"/>
    <cellStyle name="Comma 2 3 2 3 3 2" xfId="3675" xr:uid="{D1172DD3-0F16-4A04-901A-630B8A8CAFC2}"/>
    <cellStyle name="Comma 2 3 2 3 3 2 2" xfId="7543" xr:uid="{F0F5BEDB-C8F2-45AC-B286-FC40D273FF1E}"/>
    <cellStyle name="Comma 2 3 2 3 3 2 2 2" xfId="15248" xr:uid="{5C1D2BCA-B836-44E0-A1E5-7A1E69A8A22D}"/>
    <cellStyle name="Comma 2 3 2 3 3 2 2 2 2" xfId="48000" xr:uid="{F111E73A-724D-4E8F-ACFF-62638FFD3C43}"/>
    <cellStyle name="Comma 2 3 2 3 3 2 2 3" xfId="22955" xr:uid="{27CC1621-0942-4D92-B52F-20D4A2C064E5}"/>
    <cellStyle name="Comma 2 3 2 3 3 2 2 3 2" xfId="55706" xr:uid="{FF891642-0846-46B2-977F-377CBC0D87DA}"/>
    <cellStyle name="Comma 2 3 2 3 3 2 2 4" xfId="40295" xr:uid="{02FFAFBD-1F99-4DD2-8380-E63D95B7BE73}"/>
    <cellStyle name="Comma 2 3 2 3 3 2 2 5" xfId="30659" xr:uid="{1AF5B1A1-5FA9-414B-A0D1-16765773891F}"/>
    <cellStyle name="Comma 2 3 2 3 3 2 3" xfId="9468" xr:uid="{8EB039E5-E036-4B04-9FC9-1A535D25F5EC}"/>
    <cellStyle name="Comma 2 3 2 3 3 2 3 2" xfId="17173" xr:uid="{61FA87C8-5407-4C03-8ABD-1FDE253ABFCC}"/>
    <cellStyle name="Comma 2 3 2 3 3 2 3 2 2" xfId="49925" xr:uid="{103E389D-B01A-4797-8DD6-28B75F425B53}"/>
    <cellStyle name="Comma 2 3 2 3 3 2 3 3" xfId="24880" xr:uid="{A7CEEEA4-C2CB-4ACD-B043-AABA84E480DA}"/>
    <cellStyle name="Comma 2 3 2 3 3 2 3 3 2" xfId="57631" xr:uid="{D859F065-0E57-4230-93D6-A8D9AE5D499E}"/>
    <cellStyle name="Comma 2 3 2 3 3 2 3 4" xfId="42220" xr:uid="{0FC3AC7E-5FB1-4DCE-BEDC-2DA8220BC4A5}"/>
    <cellStyle name="Comma 2 3 2 3 3 2 3 5" xfId="32584" xr:uid="{E8476DDC-6F6C-481C-89A1-F3E80B0BBD17}"/>
    <cellStyle name="Comma 2 3 2 3 3 2 4" xfId="11395" xr:uid="{F4B362AB-F1D7-494D-AEB8-AFE44159401F}"/>
    <cellStyle name="Comma 2 3 2 3 3 2 4 2" xfId="19100" xr:uid="{CEFE6954-9903-4DBF-A32B-989D59D4C72E}"/>
    <cellStyle name="Comma 2 3 2 3 3 2 4 2 2" xfId="51852" xr:uid="{EAB8B81A-A367-4DAB-9BEB-E19F6F42ED78}"/>
    <cellStyle name="Comma 2 3 2 3 3 2 4 3" xfId="26807" xr:uid="{651FBAE0-F898-41B8-99ED-9BDD7920E017}"/>
    <cellStyle name="Comma 2 3 2 3 3 2 4 3 2" xfId="59558" xr:uid="{68676555-60CC-4A9F-8137-FA6296231D8D}"/>
    <cellStyle name="Comma 2 3 2 3 3 2 4 4" xfId="44147" xr:uid="{B5702D55-31EA-4C3B-A6B7-7CE52AA95E17}"/>
    <cellStyle name="Comma 2 3 2 3 3 2 4 5" xfId="34511" xr:uid="{E5643D47-83A1-455F-8D61-09A7F11D3116}"/>
    <cellStyle name="Comma 2 3 2 3 3 2 5" xfId="5612" xr:uid="{B884ADB7-947E-4721-8569-9F95E12037AC}"/>
    <cellStyle name="Comma 2 3 2 3 3 2 5 2" xfId="38364" xr:uid="{06766761-1D94-4453-BB9C-4025E5788AF9}"/>
    <cellStyle name="Comma 2 3 2 3 3 2 6" xfId="13324" xr:uid="{1360ECDF-F689-42F1-AD48-41ECCE482007}"/>
    <cellStyle name="Comma 2 3 2 3 3 2 6 2" xfId="46076" xr:uid="{96178D6B-E288-4AD0-8912-C0CA2B818757}"/>
    <cellStyle name="Comma 2 3 2 3 3 2 7" xfId="21031" xr:uid="{212C815C-F6A8-432D-8A49-973DAA19E823}"/>
    <cellStyle name="Comma 2 3 2 3 3 2 7 2" xfId="53782" xr:uid="{B1F41158-B213-4E31-BC11-5ED89BA5226C}"/>
    <cellStyle name="Comma 2 3 2 3 3 2 8" xfId="36437" xr:uid="{9D5C42DB-8E57-4288-AD81-55895853C7DB}"/>
    <cellStyle name="Comma 2 3 2 3 3 2 9" xfId="28735" xr:uid="{980BDB14-607D-422F-82D0-A1AE23AC1C0B}"/>
    <cellStyle name="Comma 2 3 2 3 3 3" xfId="6781" xr:uid="{52CEC540-7659-4AEA-B923-8288D283EAFA}"/>
    <cellStyle name="Comma 2 3 2 3 3 3 2" xfId="14489" xr:uid="{6C7FF1E4-2FD3-4C14-A239-9DF21174D211}"/>
    <cellStyle name="Comma 2 3 2 3 3 3 2 2" xfId="47241" xr:uid="{9A622E29-9EAD-4BEB-807B-371D93C1DAA6}"/>
    <cellStyle name="Comma 2 3 2 3 3 3 3" xfId="22196" xr:uid="{08EAA43F-AE0A-42C4-B065-F5A876593CD9}"/>
    <cellStyle name="Comma 2 3 2 3 3 3 3 2" xfId="54947" xr:uid="{394F2580-7167-4029-8992-A3A35E3D1502}"/>
    <cellStyle name="Comma 2 3 2 3 3 3 4" xfId="39533" xr:uid="{FEBC5252-1C95-43A2-898E-F110DF5DD401}"/>
    <cellStyle name="Comma 2 3 2 3 3 3 5" xfId="29900" xr:uid="{92A11744-CB79-44AC-A821-4D8DFA59EA30}"/>
    <cellStyle name="Comma 2 3 2 3 3 4" xfId="8708" xr:uid="{5DFF019E-D5D0-4D21-9E0E-55CDFD6F637B}"/>
    <cellStyle name="Comma 2 3 2 3 3 4 2" xfId="16413" xr:uid="{884C5F4B-42B2-45B1-AFEC-8E0BD8D36832}"/>
    <cellStyle name="Comma 2 3 2 3 3 4 2 2" xfId="49165" xr:uid="{6BFB6F7F-5B7F-463D-AA08-9A7CAA257B53}"/>
    <cellStyle name="Comma 2 3 2 3 3 4 3" xfId="24120" xr:uid="{B83D9297-D86D-4F6C-A166-05AFD845AD45}"/>
    <cellStyle name="Comma 2 3 2 3 3 4 3 2" xfId="56871" xr:uid="{E28D9713-6648-4286-8435-4BDBD2F2BB1F}"/>
    <cellStyle name="Comma 2 3 2 3 3 4 4" xfId="41460" xr:uid="{E835F69B-F5D1-44C5-8FF8-D967E421A99A}"/>
    <cellStyle name="Comma 2 3 2 3 3 4 5" xfId="31824" xr:uid="{E7980960-2D3E-4775-8EF6-B88DF99A72F5}"/>
    <cellStyle name="Comma 2 3 2 3 3 5" xfId="10634" xr:uid="{E09F5324-B0EC-41FC-B4BB-AA0F3ED184F9}"/>
    <cellStyle name="Comma 2 3 2 3 3 5 2" xfId="18339" xr:uid="{5777AC23-21E8-4D98-A773-682FBC96AD1F}"/>
    <cellStyle name="Comma 2 3 2 3 3 5 2 2" xfId="51091" xr:uid="{BF9DD669-BFA6-4262-95AF-945097DD4A06}"/>
    <cellStyle name="Comma 2 3 2 3 3 5 3" xfId="26046" xr:uid="{B8877452-9876-4C49-A287-997518387B77}"/>
    <cellStyle name="Comma 2 3 2 3 3 5 3 2" xfId="58797" xr:uid="{0FC6A56C-AC9A-4082-9308-673F94F332F0}"/>
    <cellStyle name="Comma 2 3 2 3 3 5 4" xfId="43386" xr:uid="{717DB1F2-7520-4968-88DD-B55238FBF118}"/>
    <cellStyle name="Comma 2 3 2 3 3 5 5" xfId="33750" xr:uid="{35BC64A4-F433-417F-9FAC-38FB947DBA82}"/>
    <cellStyle name="Comma 2 3 2 3 3 6" xfId="4852" xr:uid="{3A221220-1B1D-4481-BF4E-3FBD0F7ED74E}"/>
    <cellStyle name="Comma 2 3 2 3 3 6 2" xfId="37604" xr:uid="{FA67EEE5-97FC-40CB-A653-FBD479DD7269}"/>
    <cellStyle name="Comma 2 3 2 3 3 7" xfId="12564" xr:uid="{35766A7C-E37D-4E6D-97F1-FBA0F7348D93}"/>
    <cellStyle name="Comma 2 3 2 3 3 7 2" xfId="45316" xr:uid="{7ABCC19B-3AA5-45BB-B5AC-D80BF3B08D99}"/>
    <cellStyle name="Comma 2 3 2 3 3 8" xfId="20272" xr:uid="{045D31DF-F1E9-4835-B0FC-9708BD6E2741}"/>
    <cellStyle name="Comma 2 3 2 3 3 8 2" xfId="53023" xr:uid="{02F32DA6-EE83-430A-AA00-5A80AF160D5C}"/>
    <cellStyle name="Comma 2 3 2 3 3 9" xfId="35678" xr:uid="{38AEB586-8C26-495F-9943-335CDB9F10B9}"/>
    <cellStyle name="Comma 2 3 2 3 4" xfId="3274" xr:uid="{5BA570E3-FD72-4341-8A5F-E56513E15ABA}"/>
    <cellStyle name="Comma 2 3 2 3 4 10" xfId="28334" xr:uid="{D8A03DD5-CD72-46A5-B7DD-A9BDBFE531AC}"/>
    <cellStyle name="Comma 2 3 2 3 4 2" xfId="3996" xr:uid="{04481A08-D47F-4A6A-B5AD-1243FBD64330}"/>
    <cellStyle name="Comma 2 3 2 3 4 2 2" xfId="7859" xr:uid="{545E372D-E657-44E6-AE20-35CDBBB1C24A}"/>
    <cellStyle name="Comma 2 3 2 3 4 2 2 2" xfId="15564" xr:uid="{1FD5A903-522F-4071-9D87-6F3660682111}"/>
    <cellStyle name="Comma 2 3 2 3 4 2 2 2 2" xfId="48316" xr:uid="{9DB9B13A-CDE4-4D60-8264-CD9A5FE7BBF9}"/>
    <cellStyle name="Comma 2 3 2 3 4 2 2 3" xfId="23271" xr:uid="{316D4551-0348-4F1B-A299-C27D6B9FE9BC}"/>
    <cellStyle name="Comma 2 3 2 3 4 2 2 3 2" xfId="56022" xr:uid="{CD46422A-8CD5-40F5-8633-A39AF3976CC3}"/>
    <cellStyle name="Comma 2 3 2 3 4 2 2 4" xfId="40611" xr:uid="{279E7CBB-C3A6-4BE6-9722-F00D334AC60E}"/>
    <cellStyle name="Comma 2 3 2 3 4 2 2 5" xfId="30975" xr:uid="{3C6E6892-25BA-4865-91E2-8B93C8F10097}"/>
    <cellStyle name="Comma 2 3 2 3 4 2 3" xfId="9784" xr:uid="{CC5D1266-FAF5-4C7C-ADE7-407519B85872}"/>
    <cellStyle name="Comma 2 3 2 3 4 2 3 2" xfId="17489" xr:uid="{CEE4A3FC-72C1-4B0B-9BB0-CAF11114D473}"/>
    <cellStyle name="Comma 2 3 2 3 4 2 3 2 2" xfId="50241" xr:uid="{41E42231-1C1D-462F-A48C-B1D9172EF14A}"/>
    <cellStyle name="Comma 2 3 2 3 4 2 3 3" xfId="25196" xr:uid="{38980A40-9CB5-4FDD-9A82-3F9F4A230EC7}"/>
    <cellStyle name="Comma 2 3 2 3 4 2 3 3 2" xfId="57947" xr:uid="{D163AD31-028F-477D-9C5D-B0D4B7378230}"/>
    <cellStyle name="Comma 2 3 2 3 4 2 3 4" xfId="42536" xr:uid="{7EEB37CB-56F8-4DC0-96B4-A5FFF4FC39E4}"/>
    <cellStyle name="Comma 2 3 2 3 4 2 3 5" xfId="32900" xr:uid="{283049BB-7F87-4D3F-88B3-4C35D09EB903}"/>
    <cellStyle name="Comma 2 3 2 3 4 2 4" xfId="11711" xr:uid="{042FE1A9-08A0-482F-B973-DEE4F9B5E423}"/>
    <cellStyle name="Comma 2 3 2 3 4 2 4 2" xfId="19416" xr:uid="{02E696E3-ADC5-4841-9A25-0A3EB5999433}"/>
    <cellStyle name="Comma 2 3 2 3 4 2 4 2 2" xfId="52168" xr:uid="{C071B2C4-4141-4CDE-ABEC-B81CEF6E1CE1}"/>
    <cellStyle name="Comma 2 3 2 3 4 2 4 3" xfId="27123" xr:uid="{05D92BEE-A116-4FD4-A16D-160974C27B87}"/>
    <cellStyle name="Comma 2 3 2 3 4 2 4 3 2" xfId="59874" xr:uid="{A71E9E76-A4FE-4F04-B283-9D22417029BB}"/>
    <cellStyle name="Comma 2 3 2 3 4 2 4 4" xfId="44463" xr:uid="{8610152B-DD31-43ED-B051-2AA829F4A9A4}"/>
    <cellStyle name="Comma 2 3 2 3 4 2 4 5" xfId="34827" xr:uid="{2EFA387A-354A-40CD-BE0E-4C8561531808}"/>
    <cellStyle name="Comma 2 3 2 3 4 2 5" xfId="5928" xr:uid="{AA048089-0C6A-47D9-8316-C5AA161C7686}"/>
    <cellStyle name="Comma 2 3 2 3 4 2 5 2" xfId="38680" xr:uid="{4ECCFF00-C0BF-445C-B6E2-042BE98610AD}"/>
    <cellStyle name="Comma 2 3 2 3 4 2 6" xfId="13640" xr:uid="{DBE666EE-04DB-4F6C-ABAE-326BAC25663B}"/>
    <cellStyle name="Comma 2 3 2 3 4 2 6 2" xfId="46392" xr:uid="{744265B1-C442-4E49-AEA0-95B5AA386EEB}"/>
    <cellStyle name="Comma 2 3 2 3 4 2 7" xfId="21347" xr:uid="{9A2D3D7A-372A-4CD8-8960-78C02B24FD04}"/>
    <cellStyle name="Comma 2 3 2 3 4 2 7 2" xfId="54098" xr:uid="{A7B7AC90-6121-4E13-B0C8-896A70650756}"/>
    <cellStyle name="Comma 2 3 2 3 4 2 8" xfId="36753" xr:uid="{F3076B41-ECA1-4C27-AFEE-91D89F8B4A0B}"/>
    <cellStyle name="Comma 2 3 2 3 4 2 9" xfId="29051" xr:uid="{E064767C-F15D-4A9B-A919-D317D6E6BA17}"/>
    <cellStyle name="Comma 2 3 2 3 4 3" xfId="7142" xr:uid="{CEA3734D-394A-4465-A436-71666787514A}"/>
    <cellStyle name="Comma 2 3 2 3 4 3 2" xfId="14847" xr:uid="{4520E740-F99D-47A8-8BAB-D9A4C5A133C3}"/>
    <cellStyle name="Comma 2 3 2 3 4 3 2 2" xfId="47599" xr:uid="{5D6A1AB9-61CC-454A-8E28-5C3408BA1871}"/>
    <cellStyle name="Comma 2 3 2 3 4 3 3" xfId="22554" xr:uid="{4CFD1058-D280-4B91-9042-65F1AF79234D}"/>
    <cellStyle name="Comma 2 3 2 3 4 3 3 2" xfId="55305" xr:uid="{87089792-3DD8-47F9-8222-835D8CAEF9CB}"/>
    <cellStyle name="Comma 2 3 2 3 4 3 4" xfId="39894" xr:uid="{543DA04F-1174-46B2-92CB-79F60532356C}"/>
    <cellStyle name="Comma 2 3 2 3 4 3 5" xfId="30258" xr:uid="{56E6DE6A-E632-49AA-BA8C-E26D2F2DB336}"/>
    <cellStyle name="Comma 2 3 2 3 4 4" xfId="9067" xr:uid="{2ADF7104-3F14-470C-9C33-F6557C14EF2D}"/>
    <cellStyle name="Comma 2 3 2 3 4 4 2" xfId="16772" xr:uid="{14B5A6E1-8DC0-49B2-8196-A3454D3B6691}"/>
    <cellStyle name="Comma 2 3 2 3 4 4 2 2" xfId="49524" xr:uid="{58FDD516-5F3F-48C9-B831-3BCC08B0E067}"/>
    <cellStyle name="Comma 2 3 2 3 4 4 3" xfId="24479" xr:uid="{304282CC-0D86-4D62-8CF1-4C3E78F067EE}"/>
    <cellStyle name="Comma 2 3 2 3 4 4 3 2" xfId="57230" xr:uid="{7AA7EA3F-E579-4AC0-80DD-29F815FD2775}"/>
    <cellStyle name="Comma 2 3 2 3 4 4 4" xfId="41819" xr:uid="{8703301C-5C34-4E6E-9260-31BABACB0A6B}"/>
    <cellStyle name="Comma 2 3 2 3 4 4 5" xfId="32183" xr:uid="{EE7CED35-86B2-486B-AA44-D97824940098}"/>
    <cellStyle name="Comma 2 3 2 3 4 5" xfId="10994" xr:uid="{64E17C97-F70C-44D7-87FE-C664C579119B}"/>
    <cellStyle name="Comma 2 3 2 3 4 5 2" xfId="18699" xr:uid="{786156CE-C1AA-4576-B9AF-6C60F739F831}"/>
    <cellStyle name="Comma 2 3 2 3 4 5 2 2" xfId="51451" xr:uid="{6220528B-E5D4-42EE-BADE-DD0CE0FE591A}"/>
    <cellStyle name="Comma 2 3 2 3 4 5 3" xfId="26406" xr:uid="{D040AE3A-5D2A-4630-8D76-E329DC4CB857}"/>
    <cellStyle name="Comma 2 3 2 3 4 5 3 2" xfId="59157" xr:uid="{495670AC-BB96-476A-BFFF-FE1FEE8781D2}"/>
    <cellStyle name="Comma 2 3 2 3 4 5 4" xfId="43746" xr:uid="{2B62F38B-6EAC-4B2B-BF98-DAEF4E613172}"/>
    <cellStyle name="Comma 2 3 2 3 4 5 5" xfId="34110" xr:uid="{E07C1FEC-03A4-4B2B-AE3F-744EB8619F27}"/>
    <cellStyle name="Comma 2 3 2 3 4 6" xfId="5211" xr:uid="{44802ADD-7A38-4478-9758-FB5BDF85B3BB}"/>
    <cellStyle name="Comma 2 3 2 3 4 6 2" xfId="37963" xr:uid="{2F23E5D1-DA07-41D1-A282-386E17DD8894}"/>
    <cellStyle name="Comma 2 3 2 3 4 7" xfId="12923" xr:uid="{61784194-B6EC-463A-AD0D-AC04476B931A}"/>
    <cellStyle name="Comma 2 3 2 3 4 7 2" xfId="45675" xr:uid="{08BDF042-B927-40C6-9548-04117DDAFF32}"/>
    <cellStyle name="Comma 2 3 2 3 4 8" xfId="20630" xr:uid="{105D448E-F607-4D38-B5F1-484FD9C7D1E1}"/>
    <cellStyle name="Comma 2 3 2 3 4 8 2" xfId="53381" xr:uid="{2AD122C5-71FA-4B66-9B30-A194DFE10F28}"/>
    <cellStyle name="Comma 2 3 2 3 4 9" xfId="36036" xr:uid="{A7931973-CEC2-4DDD-AAC6-B45D1E20F767}"/>
    <cellStyle name="Comma 2 3 2 3 5" xfId="3629" xr:uid="{2C80B5FF-DD0D-41E7-A63C-17D2F2560943}"/>
    <cellStyle name="Comma 2 3 2 3 5 2" xfId="7497" xr:uid="{0213F6B8-1D6D-48D1-9499-5085E72E69B0}"/>
    <cellStyle name="Comma 2 3 2 3 5 2 2" xfId="15202" xr:uid="{DCC4576E-EEBE-4C95-A344-99D3D4ECE3AB}"/>
    <cellStyle name="Comma 2 3 2 3 5 2 2 2" xfId="47954" xr:uid="{BC748984-DEA6-4C08-8760-D81802876142}"/>
    <cellStyle name="Comma 2 3 2 3 5 2 3" xfId="22909" xr:uid="{6DDC1C01-7D7A-4B45-8150-60C1F002A029}"/>
    <cellStyle name="Comma 2 3 2 3 5 2 3 2" xfId="55660" xr:uid="{0CCF6CFE-D30A-4273-AC0F-3C9842CE118D}"/>
    <cellStyle name="Comma 2 3 2 3 5 2 4" xfId="40249" xr:uid="{D2B22EB8-7E38-4679-B3A5-BD74D84CBF13}"/>
    <cellStyle name="Comma 2 3 2 3 5 2 5" xfId="30613" xr:uid="{2B449789-CC24-4D39-A0A5-DF386761D49C}"/>
    <cellStyle name="Comma 2 3 2 3 5 3" xfId="9422" xr:uid="{26133B7C-9BEA-4281-A37C-05C02D0EA2E6}"/>
    <cellStyle name="Comma 2 3 2 3 5 3 2" xfId="17127" xr:uid="{E2841F1B-E0CE-443E-AA4B-88A5A26E5615}"/>
    <cellStyle name="Comma 2 3 2 3 5 3 2 2" xfId="49879" xr:uid="{95DDCBC8-DCD7-4CB5-B757-D391F4AB8E1E}"/>
    <cellStyle name="Comma 2 3 2 3 5 3 3" xfId="24834" xr:uid="{CCB7CC2E-4B78-4A3F-A3A7-CFBDA89DBB4B}"/>
    <cellStyle name="Comma 2 3 2 3 5 3 3 2" xfId="57585" xr:uid="{B10A7225-B0F9-416E-B909-A5C3FCCEEB87}"/>
    <cellStyle name="Comma 2 3 2 3 5 3 4" xfId="42174" xr:uid="{B7741F2E-6FE0-4E3F-AB7E-6E7803B886DE}"/>
    <cellStyle name="Comma 2 3 2 3 5 3 5" xfId="32538" xr:uid="{268A1A59-545B-4AF8-9643-53CFB0F41575}"/>
    <cellStyle name="Comma 2 3 2 3 5 4" xfId="11349" xr:uid="{816B6B6E-EE4B-473C-AAB6-760D2264FB8D}"/>
    <cellStyle name="Comma 2 3 2 3 5 4 2" xfId="19054" xr:uid="{10CD1442-E45F-42BD-A553-A5513961EE17}"/>
    <cellStyle name="Comma 2 3 2 3 5 4 2 2" xfId="51806" xr:uid="{BAA8DF6C-FD30-416A-8730-8945112AD2F4}"/>
    <cellStyle name="Comma 2 3 2 3 5 4 3" xfId="26761" xr:uid="{51D11A93-9FE2-402E-95B6-2730DE51AB8D}"/>
    <cellStyle name="Comma 2 3 2 3 5 4 3 2" xfId="59512" xr:uid="{DB2B2750-1990-4536-B451-9709866290A2}"/>
    <cellStyle name="Comma 2 3 2 3 5 4 4" xfId="44101" xr:uid="{99488D7A-D58B-485B-8D46-FEA15234B59E}"/>
    <cellStyle name="Comma 2 3 2 3 5 4 5" xfId="34465" xr:uid="{2B5ED664-4A13-4CE9-9325-4A7257C1E49E}"/>
    <cellStyle name="Comma 2 3 2 3 5 5" xfId="5566" xr:uid="{A0D17322-E29D-48E6-8F57-17E813F508DE}"/>
    <cellStyle name="Comma 2 3 2 3 5 5 2" xfId="38318" xr:uid="{A94A904C-AE34-43E8-97BD-2884019F2D87}"/>
    <cellStyle name="Comma 2 3 2 3 5 6" xfId="13278" xr:uid="{A18587DB-A406-442E-9638-9145BB4E2E15}"/>
    <cellStyle name="Comma 2 3 2 3 5 6 2" xfId="46030" xr:uid="{D8718CBA-3A83-4B2A-9190-A71D25F35971}"/>
    <cellStyle name="Comma 2 3 2 3 5 7" xfId="20985" xr:uid="{DFC75527-1674-4E8A-8E18-E3ED2A596AD3}"/>
    <cellStyle name="Comma 2 3 2 3 5 7 2" xfId="53736" xr:uid="{40DE22E6-116E-449B-B6EC-DF9E30844234}"/>
    <cellStyle name="Comma 2 3 2 3 5 8" xfId="36391" xr:uid="{4390A7FB-1A8D-483B-A66A-C2779BA8E6F5}"/>
    <cellStyle name="Comma 2 3 2 3 5 9" xfId="28689" xr:uid="{589BF5E5-F497-451F-8C7D-50CD873BB61C}"/>
    <cellStyle name="Comma 2 3 2 3 6" xfId="6510" xr:uid="{2838FA9B-3CC9-42ED-AE10-37976B354BB9}"/>
    <cellStyle name="Comma 2 3 2 3 6 2" xfId="14218" xr:uid="{3FE2BE95-F49C-45CF-8867-7237D9CF50F6}"/>
    <cellStyle name="Comma 2 3 2 3 6 2 2" xfId="46970" xr:uid="{D945EDBF-A70C-47E7-8563-81326A3A4E59}"/>
    <cellStyle name="Comma 2 3 2 3 6 3" xfId="21925" xr:uid="{70265EA8-4EEC-4790-B326-0C3DE81223B6}"/>
    <cellStyle name="Comma 2 3 2 3 6 3 2" xfId="54676" xr:uid="{0B75BB0D-63AB-45A8-883D-1BC6F57FE187}"/>
    <cellStyle name="Comma 2 3 2 3 6 4" xfId="39262" xr:uid="{769CAEFC-9FF9-4B70-9424-69D23B6D7D99}"/>
    <cellStyle name="Comma 2 3 2 3 6 5" xfId="29629" xr:uid="{76E3256C-52F3-42D4-B7B8-89A1EC9962D2}"/>
    <cellStyle name="Comma 2 3 2 3 7" xfId="8437" xr:uid="{E2FC27B3-9B18-4A7A-919E-7769FF179E73}"/>
    <cellStyle name="Comma 2 3 2 3 7 2" xfId="16142" xr:uid="{0E44240A-6B91-4E63-BC21-ACB2D5DC9FC1}"/>
    <cellStyle name="Comma 2 3 2 3 7 2 2" xfId="48894" xr:uid="{25099D63-998E-4874-BB63-25C8D62C96C0}"/>
    <cellStyle name="Comma 2 3 2 3 7 3" xfId="23849" xr:uid="{59E91990-E5A2-427C-9C73-A4DB4C03E0DB}"/>
    <cellStyle name="Comma 2 3 2 3 7 3 2" xfId="56600" xr:uid="{BB936AE4-517A-4474-A30F-9ABB77D22A74}"/>
    <cellStyle name="Comma 2 3 2 3 7 4" xfId="41189" xr:uid="{D3712F50-C020-4693-A9BF-D5F9BB2B5AB1}"/>
    <cellStyle name="Comma 2 3 2 3 7 5" xfId="31553" xr:uid="{9C12BAD8-5887-481B-BA2C-7E494C85844E}"/>
    <cellStyle name="Comma 2 3 2 3 8" xfId="10362" xr:uid="{6B9179C5-4E08-4A51-B960-1B8027EABFA7}"/>
    <cellStyle name="Comma 2 3 2 3 8 2" xfId="18067" xr:uid="{4D99DB17-8FB2-420C-AE48-2903B60A3DAE}"/>
    <cellStyle name="Comma 2 3 2 3 8 2 2" xfId="50819" xr:uid="{92BD9A35-3C03-467F-910E-115904425591}"/>
    <cellStyle name="Comma 2 3 2 3 8 3" xfId="25774" xr:uid="{8A00D9EB-ADCE-45C9-976F-FA46DC1010A4}"/>
    <cellStyle name="Comma 2 3 2 3 8 3 2" xfId="58525" xr:uid="{5C2C359C-2EFB-46BE-8EE8-122F3CB51DA8}"/>
    <cellStyle name="Comma 2 3 2 3 8 4" xfId="43114" xr:uid="{27B5E278-1F29-42C2-A1F3-725B28CFD91E}"/>
    <cellStyle name="Comma 2 3 2 3 8 5" xfId="33478" xr:uid="{3E913731-B08D-4BB7-A42D-EB8793C0F559}"/>
    <cellStyle name="Comma 2 3 2 3 9" xfId="4581" xr:uid="{81817E77-DCD6-4C6E-B67F-0D554E1E5929}"/>
    <cellStyle name="Comma 2 3 2 3 9 2" xfId="37333" xr:uid="{758D2972-050C-4BAC-9CC1-526209DB162B}"/>
    <cellStyle name="Comma 2 3 2 4" xfId="141" xr:uid="{479F0D56-0C9D-4B21-882F-F7CC27E693C5}"/>
    <cellStyle name="Comma 2 3 2 4 10" xfId="20091" xr:uid="{6AB3005C-2128-4522-867A-F2DDF6F9A2B8}"/>
    <cellStyle name="Comma 2 3 2 4 10 2" xfId="52842" xr:uid="{6E7255CA-7C22-45B8-9FA5-651AD766F5D1}"/>
    <cellStyle name="Comma 2 3 2 4 11" xfId="35497" xr:uid="{7B012B4B-5F19-476F-8115-1A0B1D7B0B50}"/>
    <cellStyle name="Comma 2 3 2 4 12" xfId="27795" xr:uid="{893B9196-146D-42BB-AC35-DC6FFD9F1828}"/>
    <cellStyle name="Comma 2 3 2 4 13" xfId="2668" xr:uid="{7C649464-1BCF-4E27-85FB-F60CAC3E32C0}"/>
    <cellStyle name="Comma 2 3 2 4 14" xfId="61125" xr:uid="{234E78A1-76B9-4283-B326-D8D788E6DD2A}"/>
    <cellStyle name="Comma 2 3 2 4 2" xfId="2121" xr:uid="{BF8CC270-2094-4749-A410-67EC821EB206}"/>
    <cellStyle name="Comma 2 3 2 4 2 10" xfId="27951" xr:uid="{04DBDD51-41FD-46FB-91BE-21E35335EC89}"/>
    <cellStyle name="Comma 2 3 2 4 2 11" xfId="2834" xr:uid="{43294586-34DE-484C-B479-B1D95237D020}"/>
    <cellStyle name="Comma 2 3 2 4 2 2" xfId="4093" xr:uid="{3D30CC41-90E7-4049-A26C-F312F2BAD7B4}"/>
    <cellStyle name="Comma 2 3 2 4 2 2 2" xfId="7956" xr:uid="{434AAC96-FC26-492D-9DBB-D84B71C6129D}"/>
    <cellStyle name="Comma 2 3 2 4 2 2 2 2" xfId="15661" xr:uid="{4288FD4B-B751-4CA3-9D27-E0224EF72EEC}"/>
    <cellStyle name="Comma 2 3 2 4 2 2 2 2 2" xfId="48413" xr:uid="{B75E68E2-25D7-4509-9064-471637B46CF6}"/>
    <cellStyle name="Comma 2 3 2 4 2 2 2 3" xfId="23368" xr:uid="{7319A55F-A9E2-40F7-A887-FD9751E7A56E}"/>
    <cellStyle name="Comma 2 3 2 4 2 2 2 3 2" xfId="56119" xr:uid="{71F285B5-33CF-4689-B2E8-558754E3D2DF}"/>
    <cellStyle name="Comma 2 3 2 4 2 2 2 4" xfId="40708" xr:uid="{BE3ADFC4-A9E2-46CB-B75D-5C94389E24F2}"/>
    <cellStyle name="Comma 2 3 2 4 2 2 2 5" xfId="31072" xr:uid="{CAD6299A-9850-4F05-B134-3438153FEB65}"/>
    <cellStyle name="Comma 2 3 2 4 2 2 3" xfId="9881" xr:uid="{608D360A-265A-4794-86C7-9F5DC75ED5D7}"/>
    <cellStyle name="Comma 2 3 2 4 2 2 3 2" xfId="17586" xr:uid="{F292D3B1-59BE-4B56-B59A-6A64B8083FA8}"/>
    <cellStyle name="Comma 2 3 2 4 2 2 3 2 2" xfId="50338" xr:uid="{121856B7-914A-4DA4-8103-354B87E43A3F}"/>
    <cellStyle name="Comma 2 3 2 4 2 2 3 3" xfId="25293" xr:uid="{2CAB7EEF-84EC-4FB3-B4CB-8F26AF1D3FE9}"/>
    <cellStyle name="Comma 2 3 2 4 2 2 3 3 2" xfId="58044" xr:uid="{0F67AE45-74BA-4405-A335-E985C9B6AA43}"/>
    <cellStyle name="Comma 2 3 2 4 2 2 3 4" xfId="42633" xr:uid="{9848C807-F07F-4DD8-801D-444BFD5EF883}"/>
    <cellStyle name="Comma 2 3 2 4 2 2 3 5" xfId="32997" xr:uid="{994DAD9E-18B8-4CE8-BA09-18C0D8B1B09F}"/>
    <cellStyle name="Comma 2 3 2 4 2 2 4" xfId="11808" xr:uid="{A2672985-A71B-40F3-BADF-82A52A9D8BD6}"/>
    <cellStyle name="Comma 2 3 2 4 2 2 4 2" xfId="19513" xr:uid="{ADA71C12-211D-4304-B309-B6BA6C3E657D}"/>
    <cellStyle name="Comma 2 3 2 4 2 2 4 2 2" xfId="52265" xr:uid="{0FF5767F-9769-4D5C-8520-CEBA5FC6CE8B}"/>
    <cellStyle name="Comma 2 3 2 4 2 2 4 3" xfId="27220" xr:uid="{4931B552-96CE-4416-9B97-573C8BCF670B}"/>
    <cellStyle name="Comma 2 3 2 4 2 2 4 3 2" xfId="59971" xr:uid="{EFAB93EA-CCA8-4516-B1EB-EF3D76BECE4A}"/>
    <cellStyle name="Comma 2 3 2 4 2 2 4 4" xfId="44560" xr:uid="{D3B788F8-1E1F-4938-A415-37286D6AEA19}"/>
    <cellStyle name="Comma 2 3 2 4 2 2 4 5" xfId="34924" xr:uid="{1142F6B7-29FF-46CA-A82A-B119F59450FD}"/>
    <cellStyle name="Comma 2 3 2 4 2 2 5" xfId="6025" xr:uid="{9579753A-511F-4752-A714-05CB2965C4AE}"/>
    <cellStyle name="Comma 2 3 2 4 2 2 5 2" xfId="38777" xr:uid="{6E1155FB-3A5D-4469-91FF-DD3658EBBE0E}"/>
    <cellStyle name="Comma 2 3 2 4 2 2 6" xfId="13737" xr:uid="{BB59604A-6177-4D30-B743-7C57FA0A9B2D}"/>
    <cellStyle name="Comma 2 3 2 4 2 2 6 2" xfId="46489" xr:uid="{F324AE36-C829-4F3B-9C80-1CAB068CE397}"/>
    <cellStyle name="Comma 2 3 2 4 2 2 7" xfId="21444" xr:uid="{7F4CF408-8310-47DB-9468-FE7BFAF383DC}"/>
    <cellStyle name="Comma 2 3 2 4 2 2 7 2" xfId="54195" xr:uid="{655973AD-96B5-44CD-8864-A43A2198F39B}"/>
    <cellStyle name="Comma 2 3 2 4 2 2 8" xfId="36850" xr:uid="{CC13539B-87C9-44E0-87A0-97D0DD255411}"/>
    <cellStyle name="Comma 2 3 2 4 2 2 9" xfId="29148" xr:uid="{B9F6E7E9-1237-426B-A641-7E7B9DFEAEC1}"/>
    <cellStyle name="Comma 2 3 2 4 2 3" xfId="6756" xr:uid="{77767BC5-2F3F-4E6F-B719-4DBB9BE6C665}"/>
    <cellStyle name="Comma 2 3 2 4 2 3 2" xfId="14464" xr:uid="{F751FAF5-E12D-4937-9805-8B10A5620A90}"/>
    <cellStyle name="Comma 2 3 2 4 2 3 2 2" xfId="47216" xr:uid="{E1189E5D-179B-4BA7-A609-DC0C79DBCAEE}"/>
    <cellStyle name="Comma 2 3 2 4 2 3 3" xfId="22171" xr:uid="{21085DA8-DFC0-4B94-9D42-3D675CEC2D96}"/>
    <cellStyle name="Comma 2 3 2 4 2 3 3 2" xfId="54922" xr:uid="{5B06F117-04C3-49C7-AAAF-0C9841F4E42A}"/>
    <cellStyle name="Comma 2 3 2 4 2 3 4" xfId="39508" xr:uid="{59EED3B3-7BE8-44E8-972D-308F34FCC16A}"/>
    <cellStyle name="Comma 2 3 2 4 2 3 5" xfId="29875" xr:uid="{9460DEE0-A300-4420-9764-26018F8CFA82}"/>
    <cellStyle name="Comma 2 3 2 4 2 4" xfId="8683" xr:uid="{6D733669-7DF7-4B98-9DC2-F2ADA608FBD9}"/>
    <cellStyle name="Comma 2 3 2 4 2 4 2" xfId="16388" xr:uid="{CF211C5E-641C-4D51-A0EF-60C0D1C38E01}"/>
    <cellStyle name="Comma 2 3 2 4 2 4 2 2" xfId="49140" xr:uid="{DA6A0494-9E9E-47AB-A506-8D13332E32E7}"/>
    <cellStyle name="Comma 2 3 2 4 2 4 3" xfId="24095" xr:uid="{D075287D-20C0-47E1-8921-6981BD2702D4}"/>
    <cellStyle name="Comma 2 3 2 4 2 4 3 2" xfId="56846" xr:uid="{1E310D95-0D42-429C-AD8F-B917E41EB944}"/>
    <cellStyle name="Comma 2 3 2 4 2 4 4" xfId="41435" xr:uid="{F37D7EB7-1950-4C1A-A937-440B9D067B5A}"/>
    <cellStyle name="Comma 2 3 2 4 2 4 5" xfId="31799" xr:uid="{918BA41A-361A-49FB-AE3B-086C8598E8AA}"/>
    <cellStyle name="Comma 2 3 2 4 2 5" xfId="10609" xr:uid="{8A831E90-9A40-4E4F-81DA-0A2323D84FC6}"/>
    <cellStyle name="Comma 2 3 2 4 2 5 2" xfId="18314" xr:uid="{BAD0B80A-B78B-4AC9-BB75-BC4BABEF8A32}"/>
    <cellStyle name="Comma 2 3 2 4 2 5 2 2" xfId="51066" xr:uid="{BF8DCAA4-04D3-4AE3-A56B-0C1908F554E3}"/>
    <cellStyle name="Comma 2 3 2 4 2 5 3" xfId="26021" xr:uid="{30DFEE66-4A77-4C08-A95F-5BAD84DBA447}"/>
    <cellStyle name="Comma 2 3 2 4 2 5 3 2" xfId="58772" xr:uid="{02F1BFF4-4002-48E0-83A8-4253CB02C6B4}"/>
    <cellStyle name="Comma 2 3 2 4 2 5 4" xfId="43361" xr:uid="{26F0DD9C-DFA1-48C8-B85A-43200DD49EBC}"/>
    <cellStyle name="Comma 2 3 2 4 2 5 5" xfId="33725" xr:uid="{062A3556-78CB-462C-B765-F0F4886603D0}"/>
    <cellStyle name="Comma 2 3 2 4 2 6" xfId="4827" xr:uid="{63FC8576-9A4F-421C-B2BB-D9BB7302F2FB}"/>
    <cellStyle name="Comma 2 3 2 4 2 6 2" xfId="37579" xr:uid="{60E1A93A-5E19-4910-A756-FAB07B0007D3}"/>
    <cellStyle name="Comma 2 3 2 4 2 7" xfId="12539" xr:uid="{8CB2CE95-EEAC-48C3-94C4-215AC85C1622}"/>
    <cellStyle name="Comma 2 3 2 4 2 7 2" xfId="45291" xr:uid="{62B2EB8D-FCC2-4235-B117-512E79EB0F44}"/>
    <cellStyle name="Comma 2 3 2 4 2 8" xfId="20247" xr:uid="{8B27BC66-A402-4C64-A883-C2B3589B4ADA}"/>
    <cellStyle name="Comma 2 3 2 4 2 8 2" xfId="52998" xr:uid="{FBEA6DBB-41CB-4EC5-B58F-FDE1CDAC25C7}"/>
    <cellStyle name="Comma 2 3 2 4 2 9" xfId="35653" xr:uid="{B13A9BA8-8A68-44D2-9261-17A536A27CD9}"/>
    <cellStyle name="Comma 2 3 2 4 3" xfId="3250" xr:uid="{36A0CC40-D28A-402C-B808-F3D65543066A}"/>
    <cellStyle name="Comma 2 3 2 4 3 10" xfId="28310" xr:uid="{9529CE75-C4B5-4351-AF37-61011D8BB891}"/>
    <cellStyle name="Comma 2 3 2 4 3 2" xfId="3983" xr:uid="{8C26702C-2753-49F8-B826-0FD75C790832}"/>
    <cellStyle name="Comma 2 3 2 4 3 2 2" xfId="7846" xr:uid="{52D642CE-0EDF-4AA7-A34A-291A20B6899C}"/>
    <cellStyle name="Comma 2 3 2 4 3 2 2 2" xfId="15551" xr:uid="{7D246695-53BE-4862-A378-DCA924FDF4C1}"/>
    <cellStyle name="Comma 2 3 2 4 3 2 2 2 2" xfId="48303" xr:uid="{85CABAE0-1B5E-4D56-A971-538FAA70017A}"/>
    <cellStyle name="Comma 2 3 2 4 3 2 2 3" xfId="23258" xr:uid="{F0E64057-0D33-49DE-A018-84D220326E9B}"/>
    <cellStyle name="Comma 2 3 2 4 3 2 2 3 2" xfId="56009" xr:uid="{821CF9BC-DCA2-4A00-AA29-0E15CAC10C23}"/>
    <cellStyle name="Comma 2 3 2 4 3 2 2 4" xfId="40598" xr:uid="{6B49E379-8D37-4669-B4E0-71D83100EBCF}"/>
    <cellStyle name="Comma 2 3 2 4 3 2 2 5" xfId="30962" xr:uid="{B4327B35-490D-4B27-8AEE-626DDF882CA9}"/>
    <cellStyle name="Comma 2 3 2 4 3 2 3" xfId="9771" xr:uid="{BC5C9946-2E77-4245-B410-1B6C9E524CDA}"/>
    <cellStyle name="Comma 2 3 2 4 3 2 3 2" xfId="17476" xr:uid="{EE064294-7489-4031-BB51-088E92E78DDC}"/>
    <cellStyle name="Comma 2 3 2 4 3 2 3 2 2" xfId="50228" xr:uid="{5EFFD64A-5717-48DC-833F-F77A53365B41}"/>
    <cellStyle name="Comma 2 3 2 4 3 2 3 3" xfId="25183" xr:uid="{CF74F407-30EE-41C8-BF4C-B245C8886A15}"/>
    <cellStyle name="Comma 2 3 2 4 3 2 3 3 2" xfId="57934" xr:uid="{66D689EA-5F8B-4BBF-BFB0-884E2B688741}"/>
    <cellStyle name="Comma 2 3 2 4 3 2 3 4" xfId="42523" xr:uid="{2DE0BF0B-DC20-4AF9-8428-890AAA4981B8}"/>
    <cellStyle name="Comma 2 3 2 4 3 2 3 5" xfId="32887" xr:uid="{74E34AF5-855E-406C-BF12-EB540A346343}"/>
    <cellStyle name="Comma 2 3 2 4 3 2 4" xfId="11698" xr:uid="{E9B5B8BD-54A3-4BA8-B5BB-7DFD42239FD4}"/>
    <cellStyle name="Comma 2 3 2 4 3 2 4 2" xfId="19403" xr:uid="{8C72CCD7-6271-4AD7-8516-BF0F949AD5F9}"/>
    <cellStyle name="Comma 2 3 2 4 3 2 4 2 2" xfId="52155" xr:uid="{BED0BB97-6845-4AF2-A1C1-2D9760BD6CC1}"/>
    <cellStyle name="Comma 2 3 2 4 3 2 4 3" xfId="27110" xr:uid="{C0A181A4-9715-4C46-93D8-D4BB468B6500}"/>
    <cellStyle name="Comma 2 3 2 4 3 2 4 3 2" xfId="59861" xr:uid="{3A1ACF44-59B6-4B27-8E72-F7821BB0BC69}"/>
    <cellStyle name="Comma 2 3 2 4 3 2 4 4" xfId="44450" xr:uid="{25E7EF04-27AB-4745-99BC-21694F743214}"/>
    <cellStyle name="Comma 2 3 2 4 3 2 4 5" xfId="34814" xr:uid="{92777295-D520-4B61-AB2A-83FAF89087CD}"/>
    <cellStyle name="Comma 2 3 2 4 3 2 5" xfId="5915" xr:uid="{244A6815-CF00-4766-9BCE-348AA852E5B4}"/>
    <cellStyle name="Comma 2 3 2 4 3 2 5 2" xfId="38667" xr:uid="{271AAB68-C06C-4F0E-A953-2AE8615C730F}"/>
    <cellStyle name="Comma 2 3 2 4 3 2 6" xfId="13627" xr:uid="{17A863C7-6D56-4063-A3B4-CC042171ECFA}"/>
    <cellStyle name="Comma 2 3 2 4 3 2 6 2" xfId="46379" xr:uid="{5A07AEFE-8173-474A-8F78-754AAC4E5CF0}"/>
    <cellStyle name="Comma 2 3 2 4 3 2 7" xfId="21334" xr:uid="{BBEC9EF9-56FB-444D-8F51-58956E520C3C}"/>
    <cellStyle name="Comma 2 3 2 4 3 2 7 2" xfId="54085" xr:uid="{4793AEAD-2C2E-4255-B642-5355E5884FAD}"/>
    <cellStyle name="Comma 2 3 2 4 3 2 8" xfId="36740" xr:uid="{1A3DC002-0318-451C-9B73-9339D021A156}"/>
    <cellStyle name="Comma 2 3 2 4 3 2 9" xfId="29038" xr:uid="{CC52D4A0-C3D6-4283-BFC1-6D377869EC28}"/>
    <cellStyle name="Comma 2 3 2 4 3 3" xfId="7118" xr:uid="{0D615F37-7571-485D-886B-D38F5DF4EF6D}"/>
    <cellStyle name="Comma 2 3 2 4 3 3 2" xfId="14823" xr:uid="{41B21532-A9E5-46A5-BBE3-D8EEE5FC1813}"/>
    <cellStyle name="Comma 2 3 2 4 3 3 2 2" xfId="47575" xr:uid="{9D2EB995-B1D3-4B57-BA81-0128306CDE48}"/>
    <cellStyle name="Comma 2 3 2 4 3 3 3" xfId="22530" xr:uid="{E3CA63AD-B7BA-4FB1-B509-118A63586AE8}"/>
    <cellStyle name="Comma 2 3 2 4 3 3 3 2" xfId="55281" xr:uid="{6808B83F-DCE8-4FE3-B7EE-CA021FD0EA10}"/>
    <cellStyle name="Comma 2 3 2 4 3 3 4" xfId="39870" xr:uid="{625F8569-E693-4743-9298-0B1F7D9CB0F2}"/>
    <cellStyle name="Comma 2 3 2 4 3 3 5" xfId="30234" xr:uid="{2908C6CB-B3D7-438E-B45C-70DC768D97F3}"/>
    <cellStyle name="Comma 2 3 2 4 3 4" xfId="9043" xr:uid="{0A934186-70BF-47FC-8D90-808E06F5DE7F}"/>
    <cellStyle name="Comma 2 3 2 4 3 4 2" xfId="16748" xr:uid="{03E51CDF-4757-41DE-83E4-44AAC72A2EF7}"/>
    <cellStyle name="Comma 2 3 2 4 3 4 2 2" xfId="49500" xr:uid="{D806A117-571E-4A99-9DCD-CF1016084ACB}"/>
    <cellStyle name="Comma 2 3 2 4 3 4 3" xfId="24455" xr:uid="{624860A6-F64D-4F54-A952-C4C9627BEB34}"/>
    <cellStyle name="Comma 2 3 2 4 3 4 3 2" xfId="57206" xr:uid="{7F5AB4E7-48DE-45B1-857B-6ADBD29BDCAD}"/>
    <cellStyle name="Comma 2 3 2 4 3 4 4" xfId="41795" xr:uid="{DB8EB197-9453-4E9B-B37A-3E764C2C1B0C}"/>
    <cellStyle name="Comma 2 3 2 4 3 4 5" xfId="32159" xr:uid="{175B0C91-EDE1-421A-A112-C50BEFA5AB5C}"/>
    <cellStyle name="Comma 2 3 2 4 3 5" xfId="10970" xr:uid="{21A30E93-6B2D-4BD7-B964-71822314D6A2}"/>
    <cellStyle name="Comma 2 3 2 4 3 5 2" xfId="18675" xr:uid="{51DE20E7-79C7-47AB-87D0-F08185BAA1C1}"/>
    <cellStyle name="Comma 2 3 2 4 3 5 2 2" xfId="51427" xr:uid="{2558CEA7-1C10-4156-BA31-71FCE5270DE3}"/>
    <cellStyle name="Comma 2 3 2 4 3 5 3" xfId="26382" xr:uid="{4F2555BE-5ED2-40CE-8270-598939BC3612}"/>
    <cellStyle name="Comma 2 3 2 4 3 5 3 2" xfId="59133" xr:uid="{351DDE27-F67E-4B9B-BF4A-F73B8D610370}"/>
    <cellStyle name="Comma 2 3 2 4 3 5 4" xfId="43722" xr:uid="{1628D4C4-5FE3-44CA-A805-A97553F88A58}"/>
    <cellStyle name="Comma 2 3 2 4 3 5 5" xfId="34086" xr:uid="{B1BF5C17-33CF-440B-8203-E69631F678C0}"/>
    <cellStyle name="Comma 2 3 2 4 3 6" xfId="5187" xr:uid="{F00C54CE-CA73-4C46-A4C6-70C4C2C25500}"/>
    <cellStyle name="Comma 2 3 2 4 3 6 2" xfId="37939" xr:uid="{C6DB7F93-A756-4795-9ED1-BF6A7F2871DF}"/>
    <cellStyle name="Comma 2 3 2 4 3 7" xfId="12899" xr:uid="{3787542D-08EB-473D-BCD1-BA3FFABEC274}"/>
    <cellStyle name="Comma 2 3 2 4 3 7 2" xfId="45651" xr:uid="{C3E1B429-8358-4E68-AAD8-902DD415CC86}"/>
    <cellStyle name="Comma 2 3 2 4 3 8" xfId="20606" xr:uid="{785A487F-25B9-4D94-BBDC-2248056DBE41}"/>
    <cellStyle name="Comma 2 3 2 4 3 8 2" xfId="53357" xr:uid="{A548A77E-4796-4EBD-A3E2-18CAC5540079}"/>
    <cellStyle name="Comma 2 3 2 4 3 9" xfId="36012" xr:uid="{176BF0BE-384D-4A8A-A2C9-15A69A11AE64}"/>
    <cellStyle name="Comma 2 3 2 4 4" xfId="3604" xr:uid="{77E18B5C-5DC5-46B6-9821-2F302D4DC24D}"/>
    <cellStyle name="Comma 2 3 2 4 4 2" xfId="7472" xr:uid="{A6B53BA4-54B0-4290-8FE1-985A2C681F3B}"/>
    <cellStyle name="Comma 2 3 2 4 4 2 2" xfId="15177" xr:uid="{AFD8E947-5438-4326-8415-1201327223BF}"/>
    <cellStyle name="Comma 2 3 2 4 4 2 2 2" xfId="47929" xr:uid="{A66C976F-9AFB-4618-AF3D-534B5E4EF142}"/>
    <cellStyle name="Comma 2 3 2 4 4 2 3" xfId="22884" xr:uid="{55FAB8E0-02E1-4D41-99C6-D202B0620313}"/>
    <cellStyle name="Comma 2 3 2 4 4 2 3 2" xfId="55635" xr:uid="{49D8EC34-4814-4020-9E69-5369543BAFA1}"/>
    <cellStyle name="Comma 2 3 2 4 4 2 4" xfId="40224" xr:uid="{7CAB5FEF-3646-4B1A-A466-04A009BD1A9A}"/>
    <cellStyle name="Comma 2 3 2 4 4 2 5" xfId="30588" xr:uid="{FD0ED9C0-52DC-420A-AD8A-1C7991C618F8}"/>
    <cellStyle name="Comma 2 3 2 4 4 3" xfId="9397" xr:uid="{6BE2801B-2374-4DB9-BC9B-94C59931DAC2}"/>
    <cellStyle name="Comma 2 3 2 4 4 3 2" xfId="17102" xr:uid="{F1C0CCC9-C793-473F-B752-BA61363852F2}"/>
    <cellStyle name="Comma 2 3 2 4 4 3 2 2" xfId="49854" xr:uid="{8425BB11-C633-487F-B67E-C2DFD0333FF0}"/>
    <cellStyle name="Comma 2 3 2 4 4 3 3" xfId="24809" xr:uid="{44102842-9813-4B0A-8679-5A2B68CF012B}"/>
    <cellStyle name="Comma 2 3 2 4 4 3 3 2" xfId="57560" xr:uid="{60C479E3-3FC8-4890-885F-09A02B4ECF12}"/>
    <cellStyle name="Comma 2 3 2 4 4 3 4" xfId="42149" xr:uid="{2E0AB093-08C1-48F5-90FB-C57D3B0646A4}"/>
    <cellStyle name="Comma 2 3 2 4 4 3 5" xfId="32513" xr:uid="{3ED9EB2B-1379-465E-A59B-0AB07D3A3338}"/>
    <cellStyle name="Comma 2 3 2 4 4 4" xfId="11324" xr:uid="{C4D929D4-11F2-425B-A81F-3D336CFF756C}"/>
    <cellStyle name="Comma 2 3 2 4 4 4 2" xfId="19029" xr:uid="{4470181D-19BC-40AA-B000-59D7C4748E2B}"/>
    <cellStyle name="Comma 2 3 2 4 4 4 2 2" xfId="51781" xr:uid="{4DC2B06F-6819-4D1E-9088-FF9621BA263C}"/>
    <cellStyle name="Comma 2 3 2 4 4 4 3" xfId="26736" xr:uid="{C6F11B28-7C0E-419C-818C-8497455F38B2}"/>
    <cellStyle name="Comma 2 3 2 4 4 4 3 2" xfId="59487" xr:uid="{3EABDD49-AE96-432B-9D83-62219C017BCF}"/>
    <cellStyle name="Comma 2 3 2 4 4 4 4" xfId="44076" xr:uid="{9DFA414E-6239-467F-B3A3-00C160267556}"/>
    <cellStyle name="Comma 2 3 2 4 4 4 5" xfId="34440" xr:uid="{60CC1484-F128-4B78-972D-8E7F846CC4BC}"/>
    <cellStyle name="Comma 2 3 2 4 4 5" xfId="5541" xr:uid="{1BAA184B-C609-438E-96BB-A29D6366AD18}"/>
    <cellStyle name="Comma 2 3 2 4 4 5 2" xfId="38293" xr:uid="{553E429A-0AA3-42E8-8835-DEBDA5EC88C9}"/>
    <cellStyle name="Comma 2 3 2 4 4 6" xfId="13253" xr:uid="{E9BEF207-3BEF-4572-B26D-5CEC9655066D}"/>
    <cellStyle name="Comma 2 3 2 4 4 6 2" xfId="46005" xr:uid="{48275D0B-79C2-45C1-AA92-2DEC5DABFCE6}"/>
    <cellStyle name="Comma 2 3 2 4 4 7" xfId="20960" xr:uid="{5E3C82E3-8AFE-497C-8BD1-21F6C6C90F45}"/>
    <cellStyle name="Comma 2 3 2 4 4 7 2" xfId="53711" xr:uid="{5ACE90F5-9D37-4254-A616-78E23A686DE7}"/>
    <cellStyle name="Comma 2 3 2 4 4 8" xfId="36366" xr:uid="{480FAA1E-D6ED-4EBE-BF2A-D387F4A119EA}"/>
    <cellStyle name="Comma 2 3 2 4 4 9" xfId="28664" xr:uid="{08B39C96-7966-4CBD-8E3B-80CC89B9360F}"/>
    <cellStyle name="Comma 2 3 2 4 5" xfId="6600" xr:uid="{A2292C65-7D5E-4347-A5C9-BE3E732D8C6A}"/>
    <cellStyle name="Comma 2 3 2 4 5 2" xfId="14308" xr:uid="{D11EDE3B-E205-4FBA-8BD3-223F36ED4284}"/>
    <cellStyle name="Comma 2 3 2 4 5 2 2" xfId="47060" xr:uid="{40B52311-5D51-4F93-A2FC-770EE284DA95}"/>
    <cellStyle name="Comma 2 3 2 4 5 3" xfId="22015" xr:uid="{A6C0A9D8-593E-41D5-A233-DC7532252D3E}"/>
    <cellStyle name="Comma 2 3 2 4 5 3 2" xfId="54766" xr:uid="{75C8791E-897D-4FC0-943C-1CAD9555B265}"/>
    <cellStyle name="Comma 2 3 2 4 5 4" xfId="39352" xr:uid="{F9036E48-2130-4CFB-A8ED-4D1328CD4E1A}"/>
    <cellStyle name="Comma 2 3 2 4 5 5" xfId="29719" xr:uid="{A004A3D3-52BA-497A-A95A-B50504BE75C8}"/>
    <cellStyle name="Comma 2 3 2 4 6" xfId="8527" xr:uid="{0AA81285-0816-433D-9CE8-A9A3E494B235}"/>
    <cellStyle name="Comma 2 3 2 4 6 2" xfId="16232" xr:uid="{9D568DA8-6A11-45E8-8DB6-71F7E1FC4E46}"/>
    <cellStyle name="Comma 2 3 2 4 6 2 2" xfId="48984" xr:uid="{3501CD1B-3E9C-429E-8870-A1CBC15FFF00}"/>
    <cellStyle name="Comma 2 3 2 4 6 3" xfId="23939" xr:uid="{C3F9DECF-C85B-4EFA-BBFE-4E6434CA1B8D}"/>
    <cellStyle name="Comma 2 3 2 4 6 3 2" xfId="56690" xr:uid="{1BFEE27A-7A94-490B-AF3F-0B8E03DA8762}"/>
    <cellStyle name="Comma 2 3 2 4 6 4" xfId="41279" xr:uid="{D3B04FF7-013D-4747-A290-7D0DE6CED6B6}"/>
    <cellStyle name="Comma 2 3 2 4 6 5" xfId="31643" xr:uid="{6D6122A7-5E44-407A-BDCD-402818DFB732}"/>
    <cellStyle name="Comma 2 3 2 4 7" xfId="10453" xr:uid="{691C7BE7-35D3-453A-AD73-367D8F6B2E72}"/>
    <cellStyle name="Comma 2 3 2 4 7 2" xfId="18158" xr:uid="{CD9ADA1B-3947-4905-9A9E-524B684F8D36}"/>
    <cellStyle name="Comma 2 3 2 4 7 2 2" xfId="50910" xr:uid="{E82C2D2A-7535-45A9-B265-A8C0FDABDC60}"/>
    <cellStyle name="Comma 2 3 2 4 7 3" xfId="25865" xr:uid="{8F461B8F-7743-4730-B6D9-B897FB43AB93}"/>
    <cellStyle name="Comma 2 3 2 4 7 3 2" xfId="58616" xr:uid="{59FB7B79-D27F-49D7-A13C-76E802B9F819}"/>
    <cellStyle name="Comma 2 3 2 4 7 4" xfId="43205" xr:uid="{A8C97F2F-51EA-4E51-8D73-3446040B4A93}"/>
    <cellStyle name="Comma 2 3 2 4 7 5" xfId="33569" xr:uid="{6C1D98A4-DE06-43B8-9498-000E875AEFC7}"/>
    <cellStyle name="Comma 2 3 2 4 8" xfId="4671" xr:uid="{901C72DD-E408-4EEC-8CD3-57EBE3185BFA}"/>
    <cellStyle name="Comma 2 3 2 4 8 2" xfId="37423" xr:uid="{A778A2A5-4B95-47D9-809A-312266F8A5DF}"/>
    <cellStyle name="Comma 2 3 2 4 9" xfId="12383" xr:uid="{A7D2E6C0-880A-4A98-9AEE-0D26CB3EEFF7}"/>
    <cellStyle name="Comma 2 3 2 4 9 2" xfId="45135" xr:uid="{029C9E5B-EF23-4774-8D1B-0557AE8269B9}"/>
    <cellStyle name="Comma 2 3 2 5" xfId="2100" xr:uid="{BC1B0BD7-1E8B-45A9-A039-7F7793A0729F}"/>
    <cellStyle name="Comma 2 3 2 5 10" xfId="27931" xr:uid="{13D697B7-E8F3-4D13-894B-821F24432474}"/>
    <cellStyle name="Comma 2 3 2 5 11" xfId="2811" xr:uid="{D7CAE7BE-9D22-4301-8F24-0CBD36F3070C}"/>
    <cellStyle name="Comma 2 3 2 5 12" xfId="61104" xr:uid="{30E6C661-E928-4802-A033-615DEEE05966}"/>
    <cellStyle name="Comma 2 3 2 5 2" xfId="4073" xr:uid="{DC311524-91E5-4C40-B672-659AC4ED9EEA}"/>
    <cellStyle name="Comma 2 3 2 5 2 2" xfId="7936" xr:uid="{D172692F-8A8C-4915-ABD8-25EAED1AD34B}"/>
    <cellStyle name="Comma 2 3 2 5 2 2 2" xfId="15641" xr:uid="{4ED8B275-C684-451A-B30E-B6F58E199F56}"/>
    <cellStyle name="Comma 2 3 2 5 2 2 2 2" xfId="48393" xr:uid="{1F847CC9-A1CF-43E5-8F87-5B1428F914C5}"/>
    <cellStyle name="Comma 2 3 2 5 2 2 3" xfId="23348" xr:uid="{9BF67981-74D5-4DA8-AB4A-7B42AC4AACB6}"/>
    <cellStyle name="Comma 2 3 2 5 2 2 3 2" xfId="56099" xr:uid="{8BDB43F5-EF35-4C02-8D5D-42F4591629D3}"/>
    <cellStyle name="Comma 2 3 2 5 2 2 4" xfId="40688" xr:uid="{6061E7D8-692E-4E11-8ABB-635F19418A5A}"/>
    <cellStyle name="Comma 2 3 2 5 2 2 5" xfId="31052" xr:uid="{54F0DB93-5739-4E93-9C00-F09878C7FD6F}"/>
    <cellStyle name="Comma 2 3 2 5 2 3" xfId="9861" xr:uid="{ACAE7872-626B-4510-98A6-18F9F1F70492}"/>
    <cellStyle name="Comma 2 3 2 5 2 3 2" xfId="17566" xr:uid="{949D7545-8AF3-49CD-8F41-84B61B84D30D}"/>
    <cellStyle name="Comma 2 3 2 5 2 3 2 2" xfId="50318" xr:uid="{81C875DC-DB37-4DF7-AB95-F4E749A607E7}"/>
    <cellStyle name="Comma 2 3 2 5 2 3 3" xfId="25273" xr:uid="{C0B1989D-706A-4AEF-9754-981762019CAC}"/>
    <cellStyle name="Comma 2 3 2 5 2 3 3 2" xfId="58024" xr:uid="{48969D78-59E8-4DE9-ADBE-C7CE13BEA3BF}"/>
    <cellStyle name="Comma 2 3 2 5 2 3 4" xfId="42613" xr:uid="{46A856E8-B1DE-4F4C-B0DC-03D900801176}"/>
    <cellStyle name="Comma 2 3 2 5 2 3 5" xfId="32977" xr:uid="{D81F6559-3EC9-44AE-B675-737B88226831}"/>
    <cellStyle name="Comma 2 3 2 5 2 4" xfId="11788" xr:uid="{EA9EAF4A-CD00-4929-8613-6DFC1A71041D}"/>
    <cellStyle name="Comma 2 3 2 5 2 4 2" xfId="19493" xr:uid="{905C4FCB-D06D-44DD-B132-61C150CC900A}"/>
    <cellStyle name="Comma 2 3 2 5 2 4 2 2" xfId="52245" xr:uid="{5E184C7E-D629-4071-BA3C-424232B70D57}"/>
    <cellStyle name="Comma 2 3 2 5 2 4 3" xfId="27200" xr:uid="{E1022F09-C328-43F6-A328-36223DE83E47}"/>
    <cellStyle name="Comma 2 3 2 5 2 4 3 2" xfId="59951" xr:uid="{7766F13A-AC71-41F1-BF20-BD96D37EF544}"/>
    <cellStyle name="Comma 2 3 2 5 2 4 4" xfId="44540" xr:uid="{CBF198E4-9898-4B57-8930-5E5AA454EA23}"/>
    <cellStyle name="Comma 2 3 2 5 2 4 5" xfId="34904" xr:uid="{C738B49C-4BFD-4244-B6AA-A7535594062A}"/>
    <cellStyle name="Comma 2 3 2 5 2 5" xfId="6005" xr:uid="{665DF6A7-7064-416F-BD5D-C7E6B4D456E1}"/>
    <cellStyle name="Comma 2 3 2 5 2 5 2" xfId="38757" xr:uid="{6BF7BD1F-1846-445D-91EF-3A4A16CB0793}"/>
    <cellStyle name="Comma 2 3 2 5 2 6" xfId="13717" xr:uid="{80CF9BA4-CED6-4E51-A977-88278D27FC56}"/>
    <cellStyle name="Comma 2 3 2 5 2 6 2" xfId="46469" xr:uid="{5D8D4287-1A9A-42DC-805C-A2FE3AAB0D2D}"/>
    <cellStyle name="Comma 2 3 2 5 2 7" xfId="21424" xr:uid="{96FA41EB-AEE0-4B47-A4B0-86CFF6F63D6F}"/>
    <cellStyle name="Comma 2 3 2 5 2 7 2" xfId="54175" xr:uid="{C86BD1E7-05B8-4C0D-AC18-C2F852469FEF}"/>
    <cellStyle name="Comma 2 3 2 5 2 8" xfId="36830" xr:uid="{F4B79C08-695B-4CC4-8CCC-62B429E7770E}"/>
    <cellStyle name="Comma 2 3 2 5 2 9" xfId="29128" xr:uid="{3A1D7E77-7AF3-432F-81A4-DB67D78940AF}"/>
    <cellStyle name="Comma 2 3 2 5 3" xfId="6736" xr:uid="{414C678B-F5B0-427E-B7FD-2A04DE5D7292}"/>
    <cellStyle name="Comma 2 3 2 5 3 2" xfId="14444" xr:uid="{9C7D364A-5321-434E-B8B3-5F6C2DBD6831}"/>
    <cellStyle name="Comma 2 3 2 5 3 2 2" xfId="47196" xr:uid="{BA951A69-588E-4D4B-97E0-F1F3AF2DD415}"/>
    <cellStyle name="Comma 2 3 2 5 3 3" xfId="22151" xr:uid="{613CB241-AFF7-4BF8-B7F5-75310CD6A8BD}"/>
    <cellStyle name="Comma 2 3 2 5 3 3 2" xfId="54902" xr:uid="{5D8CB1A7-C714-49B7-BB4F-1EC618DAF6B7}"/>
    <cellStyle name="Comma 2 3 2 5 3 4" xfId="39488" xr:uid="{A7FD38D6-9B13-4E91-8DA9-3E41CA62F63F}"/>
    <cellStyle name="Comma 2 3 2 5 3 5" xfId="29855" xr:uid="{B6346799-ECAB-47B8-B7CB-5DBBF01F4ED1}"/>
    <cellStyle name="Comma 2 3 2 5 4" xfId="8663" xr:uid="{50C3C427-3858-4D9A-B664-2F221C7990B8}"/>
    <cellStyle name="Comma 2 3 2 5 4 2" xfId="16368" xr:uid="{B29734BC-19F3-44FB-9535-859E056272C4}"/>
    <cellStyle name="Comma 2 3 2 5 4 2 2" xfId="49120" xr:uid="{3128A743-4BDA-4798-B1DC-8313C8B0838A}"/>
    <cellStyle name="Comma 2 3 2 5 4 3" xfId="24075" xr:uid="{18B3E2CE-941B-4D27-BE32-3A9DD929FB4C}"/>
    <cellStyle name="Comma 2 3 2 5 4 3 2" xfId="56826" xr:uid="{D6B212F2-C148-4DBC-8CEE-9A5E43917E61}"/>
    <cellStyle name="Comma 2 3 2 5 4 4" xfId="41415" xr:uid="{0DE793FF-DF9E-4301-82E6-6DC2812A3CBD}"/>
    <cellStyle name="Comma 2 3 2 5 4 5" xfId="31779" xr:uid="{75B2A1A1-715E-4381-867B-379CA9FB589D}"/>
    <cellStyle name="Comma 2 3 2 5 5" xfId="10589" xr:uid="{26327D3E-06F6-4B72-B165-401C7B02E196}"/>
    <cellStyle name="Comma 2 3 2 5 5 2" xfId="18294" xr:uid="{3CD7B0D1-4E30-49BE-A314-73DCD1D3DD3C}"/>
    <cellStyle name="Comma 2 3 2 5 5 2 2" xfId="51046" xr:uid="{77BAF128-5578-40B2-9615-D3F30E74D8A9}"/>
    <cellStyle name="Comma 2 3 2 5 5 3" xfId="26001" xr:uid="{5AB5182E-4236-4287-99C4-61477AD2456A}"/>
    <cellStyle name="Comma 2 3 2 5 5 3 2" xfId="58752" xr:uid="{72D5F36E-A0BB-40C4-989B-C82311E11B75}"/>
    <cellStyle name="Comma 2 3 2 5 5 4" xfId="43341" xr:uid="{CAED8E6F-EA70-48C1-A785-167CD6A47202}"/>
    <cellStyle name="Comma 2 3 2 5 5 5" xfId="33705" xr:uid="{54225D89-F18A-407F-B127-6AC3576B21C8}"/>
    <cellStyle name="Comma 2 3 2 5 6" xfId="4807" xr:uid="{1CE88A06-79A7-4FFC-89D4-E0D42CE1ACE6}"/>
    <cellStyle name="Comma 2 3 2 5 6 2" xfId="37559" xr:uid="{57D07A17-B30F-48FF-91CF-6967A64ECDFD}"/>
    <cellStyle name="Comma 2 3 2 5 7" xfId="12519" xr:uid="{2120BFFD-D7F5-440C-B7DE-DC1632E3D4AD}"/>
    <cellStyle name="Comma 2 3 2 5 7 2" xfId="45271" xr:uid="{029CCEA7-A113-48E9-871E-4E0003D9219B}"/>
    <cellStyle name="Comma 2 3 2 5 8" xfId="20227" xr:uid="{8E3E6E76-FA12-4BD7-8A0F-2D5DBEA8F39A}"/>
    <cellStyle name="Comma 2 3 2 5 8 2" xfId="52978" xr:uid="{C611802C-1E85-4FDB-BC6A-71FF986944F9}"/>
    <cellStyle name="Comma 2 3 2 5 9" xfId="35633" xr:uid="{8F0C179F-F02F-4ED7-9A22-E29649B5E6A8}"/>
    <cellStyle name="Comma 2 3 2 6" xfId="2479" xr:uid="{0E597176-7100-4E77-9B29-791628A47B6C}"/>
    <cellStyle name="Comma 2 3 2 6 10" xfId="28290" xr:uid="{06C10FF1-9603-4224-93FD-D50246B3D3F8}"/>
    <cellStyle name="Comma 2 3 2 6 11" xfId="3230" xr:uid="{86ED5737-CBBC-459C-A537-09EFF1065D7F}"/>
    <cellStyle name="Comma 2 3 2 6 12" xfId="60911" xr:uid="{3E3B6321-33C0-4062-96D7-243177AED78E}"/>
    <cellStyle name="Comma 2 3 2 6 2" xfId="4434" xr:uid="{583554A9-91DB-4A3A-A29E-01FF373D8368}"/>
    <cellStyle name="Comma 2 3 2 6 2 2" xfId="8293" xr:uid="{8C28CA57-D1C9-433E-B5FE-09F829AA64C2}"/>
    <cellStyle name="Comma 2 3 2 6 2 2 2" xfId="15998" xr:uid="{B0E95973-0B49-4C9A-8CBA-4B85D01431E6}"/>
    <cellStyle name="Comma 2 3 2 6 2 2 2 2" xfId="48750" xr:uid="{D72F0504-4133-4568-8ED5-6A151DCEBAEF}"/>
    <cellStyle name="Comma 2 3 2 6 2 2 3" xfId="23705" xr:uid="{27B348DB-753E-4B90-8D6F-ED3F6D1824C2}"/>
    <cellStyle name="Comma 2 3 2 6 2 2 3 2" xfId="56456" xr:uid="{F8AA6688-B766-4C41-887F-E348055B20D8}"/>
    <cellStyle name="Comma 2 3 2 6 2 2 4" xfId="41045" xr:uid="{7ED4D359-D22E-4151-AB08-534E3637BD9C}"/>
    <cellStyle name="Comma 2 3 2 6 2 2 5" xfId="31409" xr:uid="{6181F275-B605-436A-A27D-D836B9D58238}"/>
    <cellStyle name="Comma 2 3 2 6 2 3" xfId="10218" xr:uid="{1EFA8678-D3DE-41E5-B2C4-60F1FD07EB17}"/>
    <cellStyle name="Comma 2 3 2 6 2 3 2" xfId="17923" xr:uid="{74BB3D50-3565-4F15-999C-8CF8131ABA97}"/>
    <cellStyle name="Comma 2 3 2 6 2 3 2 2" xfId="50675" xr:uid="{9BAB4E13-BC19-402B-A698-E51DE34341CE}"/>
    <cellStyle name="Comma 2 3 2 6 2 3 3" xfId="25630" xr:uid="{AD2573F4-37A3-49A4-BEFC-26D3630DE07E}"/>
    <cellStyle name="Comma 2 3 2 6 2 3 3 2" xfId="58381" xr:uid="{547F9D5F-2AE6-490E-AF95-6983D58892DE}"/>
    <cellStyle name="Comma 2 3 2 6 2 3 4" xfId="42970" xr:uid="{D9F30994-D4A8-47C5-A067-730262626725}"/>
    <cellStyle name="Comma 2 3 2 6 2 3 5" xfId="33334" xr:uid="{14F46F18-48DA-4229-AA4B-9464B423EC28}"/>
    <cellStyle name="Comma 2 3 2 6 2 4" xfId="12145" xr:uid="{0AE3AE5B-5E24-43B8-9CDA-BAE1307F5438}"/>
    <cellStyle name="Comma 2 3 2 6 2 4 2" xfId="19850" xr:uid="{ADAE73F9-6497-45CD-AA68-FA3DF26291F6}"/>
    <cellStyle name="Comma 2 3 2 6 2 4 2 2" xfId="52602" xr:uid="{F9CA8E44-8F75-44F0-9155-D8C9DD90150D}"/>
    <cellStyle name="Comma 2 3 2 6 2 4 3" xfId="27557" xr:uid="{554B1569-6C5B-46F7-9DBB-4D4A04C9958C}"/>
    <cellStyle name="Comma 2 3 2 6 2 4 3 2" xfId="60308" xr:uid="{1AFB82C5-A9FD-4379-96AA-2A11EB31E668}"/>
    <cellStyle name="Comma 2 3 2 6 2 4 4" xfId="44897" xr:uid="{62E22B73-0FDB-461C-AA47-A467E5BC30AC}"/>
    <cellStyle name="Comma 2 3 2 6 2 4 5" xfId="35261" xr:uid="{389A38D0-BF64-4ABE-BC1B-67063F15C88A}"/>
    <cellStyle name="Comma 2 3 2 6 2 5" xfId="6362" xr:uid="{E233EAE4-F95D-42EF-BE1B-427451839C0A}"/>
    <cellStyle name="Comma 2 3 2 6 2 5 2" xfId="39114" xr:uid="{DD010754-B256-4EF0-853C-C81E77B11B1E}"/>
    <cellStyle name="Comma 2 3 2 6 2 6" xfId="14074" xr:uid="{1B4A25F9-84DD-4B8A-A67B-229C2DAA1C4D}"/>
    <cellStyle name="Comma 2 3 2 6 2 6 2" xfId="46826" xr:uid="{45992138-CB54-4EF0-9D7D-37A61F538E9D}"/>
    <cellStyle name="Comma 2 3 2 6 2 7" xfId="21781" xr:uid="{D3EDF820-D2A2-4772-86C6-AD5BE5230D98}"/>
    <cellStyle name="Comma 2 3 2 6 2 7 2" xfId="54532" xr:uid="{120C15FE-464C-412F-BBBE-B7B13C2EFE2C}"/>
    <cellStyle name="Comma 2 3 2 6 2 8" xfId="37187" xr:uid="{D25A99DB-6CF4-457D-9C02-8E080D34883B}"/>
    <cellStyle name="Comma 2 3 2 6 2 9" xfId="29485" xr:uid="{DE2763BD-B7C0-4F8F-A683-CBA8238AFF5F}"/>
    <cellStyle name="Comma 2 3 2 6 3" xfId="7098" xr:uid="{ECC45A91-372A-4FEF-A67A-4BFECF09333F}"/>
    <cellStyle name="Comma 2 3 2 6 3 2" xfId="14803" xr:uid="{E58A2EEE-395D-49CB-9248-F057CD22EA94}"/>
    <cellStyle name="Comma 2 3 2 6 3 2 2" xfId="47555" xr:uid="{62D235B1-0D8F-4447-86EC-9E70D00A528C}"/>
    <cellStyle name="Comma 2 3 2 6 3 3" xfId="22510" xr:uid="{26F1A21A-984B-4D07-BA90-436860BF5F27}"/>
    <cellStyle name="Comma 2 3 2 6 3 3 2" xfId="55261" xr:uid="{56EF4FF8-9213-4934-B337-61F016158E9A}"/>
    <cellStyle name="Comma 2 3 2 6 3 4" xfId="39850" xr:uid="{BD65C701-48DC-4B8B-9420-1B59952421CA}"/>
    <cellStyle name="Comma 2 3 2 6 3 5" xfId="30214" xr:uid="{C80A6D26-8488-4DEA-A085-8E10D4775548}"/>
    <cellStyle name="Comma 2 3 2 6 4" xfId="9023" xr:uid="{0E03FD47-4899-497A-A5F3-11B55E2CBA55}"/>
    <cellStyle name="Comma 2 3 2 6 4 2" xfId="16728" xr:uid="{7D817F3D-7F9A-45CD-A915-6B82A79CEA83}"/>
    <cellStyle name="Comma 2 3 2 6 4 2 2" xfId="49480" xr:uid="{5F0E00D0-019D-4495-8D6C-2E5E06E24B76}"/>
    <cellStyle name="Comma 2 3 2 6 4 3" xfId="24435" xr:uid="{6F67C7D6-3554-4CCE-8A22-7BD5EF640B58}"/>
    <cellStyle name="Comma 2 3 2 6 4 3 2" xfId="57186" xr:uid="{3D767239-8E30-459E-99C0-81F8890E934D}"/>
    <cellStyle name="Comma 2 3 2 6 4 4" xfId="41775" xr:uid="{221D972F-3385-4635-92C1-86515587F756}"/>
    <cellStyle name="Comma 2 3 2 6 4 5" xfId="32139" xr:uid="{B9B3CBC9-9BD9-467B-8996-CE48719230EC}"/>
    <cellStyle name="Comma 2 3 2 6 5" xfId="10950" xr:uid="{0AA93C8F-4EA8-4322-B714-39E85AF0123D}"/>
    <cellStyle name="Comma 2 3 2 6 5 2" xfId="18655" xr:uid="{6A3FD85E-A382-4372-96C5-67D3E08F86D8}"/>
    <cellStyle name="Comma 2 3 2 6 5 2 2" xfId="51407" xr:uid="{211648A5-4D54-4C61-91F7-DFCD39213C4D}"/>
    <cellStyle name="Comma 2 3 2 6 5 3" xfId="26362" xr:uid="{7694D8C8-4A4F-405A-8DB2-0CDE00F7BE8A}"/>
    <cellStyle name="Comma 2 3 2 6 5 3 2" xfId="59113" xr:uid="{2B88E91A-2EEE-49C5-AADC-B0424CB3C6C1}"/>
    <cellStyle name="Comma 2 3 2 6 5 4" xfId="43702" xr:uid="{39199F6D-2079-4F2E-A8C5-E2CD261EBF4B}"/>
    <cellStyle name="Comma 2 3 2 6 5 5" xfId="34066" xr:uid="{31F2F178-B02B-4E60-94A3-7F894A2652C0}"/>
    <cellStyle name="Comma 2 3 2 6 6" xfId="5167" xr:uid="{A8EA1D00-16B7-4484-91A5-8D1A0BA1DD00}"/>
    <cellStyle name="Comma 2 3 2 6 6 2" xfId="37919" xr:uid="{FBE7E2B4-0825-4C50-B93E-D6E4980CEDD3}"/>
    <cellStyle name="Comma 2 3 2 6 7" xfId="12879" xr:uid="{E7657389-601B-4594-9972-53C018A499F5}"/>
    <cellStyle name="Comma 2 3 2 6 7 2" xfId="45631" xr:uid="{B506281D-F285-4B26-B8DE-DE8D92B75E6E}"/>
    <cellStyle name="Comma 2 3 2 6 8" xfId="20586" xr:uid="{66B4B0F3-130C-408B-A06C-4E02BC6E2470}"/>
    <cellStyle name="Comma 2 3 2 6 8 2" xfId="53337" xr:uid="{4ECCC14A-CAD1-4C94-935F-F47E565A3CD6}"/>
    <cellStyle name="Comma 2 3 2 6 9" xfId="35992" xr:uid="{3BBC7346-42C4-437F-A69F-19C4F5FD4FB3}"/>
    <cellStyle name="Comma 2 3 2 7" xfId="3583" xr:uid="{8E7F152C-7D36-49F1-BC25-F3FA978E2C4E}"/>
    <cellStyle name="Comma 2 3 2 7 10" xfId="61664" xr:uid="{99622E5A-5EFA-4570-86D8-F41C33830004}"/>
    <cellStyle name="Comma 2 3 2 7 2" xfId="7451" xr:uid="{D57599A0-FD1F-48D5-A863-3B4D02E6FA2F}"/>
    <cellStyle name="Comma 2 3 2 7 2 2" xfId="15156" xr:uid="{B7995736-6D24-4E97-BBA0-EE2A97E06650}"/>
    <cellStyle name="Comma 2 3 2 7 2 2 2" xfId="47908" xr:uid="{9A997BF3-2FEA-44B0-BAD5-032E59C1D9F8}"/>
    <cellStyle name="Comma 2 3 2 7 2 3" xfId="22863" xr:uid="{DEC344CD-0D23-4F4E-A77D-81ED8E67D555}"/>
    <cellStyle name="Comma 2 3 2 7 2 3 2" xfId="55614" xr:uid="{4940B68F-C719-4A01-81FB-A6110DF5AE15}"/>
    <cellStyle name="Comma 2 3 2 7 2 4" xfId="40203" xr:uid="{36A050F9-F8AA-414B-8E61-4E62C33C2EF7}"/>
    <cellStyle name="Comma 2 3 2 7 2 5" xfId="30567" xr:uid="{835005D5-D2F4-4E31-B9C9-8B3308CA0886}"/>
    <cellStyle name="Comma 2 3 2 7 3" xfId="9376" xr:uid="{FB108E32-AAC8-44CA-9619-DB3DB7B7AA60}"/>
    <cellStyle name="Comma 2 3 2 7 3 2" xfId="17081" xr:uid="{390F5B9B-5E47-47BB-9831-30F7A38C8BFD}"/>
    <cellStyle name="Comma 2 3 2 7 3 2 2" xfId="49833" xr:uid="{30139361-45E2-4E88-AA83-1C09619BFE8E}"/>
    <cellStyle name="Comma 2 3 2 7 3 3" xfId="24788" xr:uid="{2AC068FE-ED55-474A-8F63-D66F2903478D}"/>
    <cellStyle name="Comma 2 3 2 7 3 3 2" xfId="57539" xr:uid="{9084197D-E713-4CF6-AEE3-A20C764898D1}"/>
    <cellStyle name="Comma 2 3 2 7 3 4" xfId="42128" xr:uid="{4A815C60-ABDE-4D57-BEE2-04969BA5C745}"/>
    <cellStyle name="Comma 2 3 2 7 3 5" xfId="32492" xr:uid="{DB6B0662-5598-4C3E-B25F-E36DC27FFDCC}"/>
    <cellStyle name="Comma 2 3 2 7 4" xfId="11303" xr:uid="{022494F7-B4DB-4F0A-9A35-5DCE9A6263C3}"/>
    <cellStyle name="Comma 2 3 2 7 4 2" xfId="19008" xr:uid="{CDE0C9CF-87A9-4A9F-891A-635CBE368ABE}"/>
    <cellStyle name="Comma 2 3 2 7 4 2 2" xfId="51760" xr:uid="{5B301F08-2E68-406F-A969-436A486F87D6}"/>
    <cellStyle name="Comma 2 3 2 7 4 3" xfId="26715" xr:uid="{27C12DDE-60A8-48A9-A517-60ADD6AB25D0}"/>
    <cellStyle name="Comma 2 3 2 7 4 3 2" xfId="59466" xr:uid="{08FD35C1-C76A-446B-8D42-51B055212248}"/>
    <cellStyle name="Comma 2 3 2 7 4 4" xfId="44055" xr:uid="{FAF93662-4155-45E3-8577-741AA3219CAA}"/>
    <cellStyle name="Comma 2 3 2 7 4 5" xfId="34419" xr:uid="{A0F5F8C4-2D74-489D-A730-265D506BE8E1}"/>
    <cellStyle name="Comma 2 3 2 7 5" xfId="5520" xr:uid="{72CE84CA-DCD4-435E-8666-4ED8F09C54A5}"/>
    <cellStyle name="Comma 2 3 2 7 5 2" xfId="38272" xr:uid="{4C1EBC43-8F3C-4AA6-A845-94B7C86D8ABD}"/>
    <cellStyle name="Comma 2 3 2 7 6" xfId="13232" xr:uid="{297FAEEA-8531-4220-97B1-D839828B97C6}"/>
    <cellStyle name="Comma 2 3 2 7 6 2" xfId="45984" xr:uid="{B345F376-CA46-441C-9F4D-F20864972F5D}"/>
    <cellStyle name="Comma 2 3 2 7 7" xfId="20939" xr:uid="{192D5091-B26C-49E3-AB1D-7AF252911685}"/>
    <cellStyle name="Comma 2 3 2 7 7 2" xfId="53690" xr:uid="{AD02350A-FAD4-40C9-A2AA-5C55F9CDBD19}"/>
    <cellStyle name="Comma 2 3 2 7 8" xfId="36345" xr:uid="{E22DDE02-2FF4-45FE-937A-996D58513C83}"/>
    <cellStyle name="Comma 2 3 2 7 9" xfId="28643" xr:uid="{DAFD7790-BA91-4AFF-AAAB-E8B2D9CD16AA}"/>
    <cellStyle name="Comma 2 3 2 8" xfId="6490" xr:uid="{63D1B0FC-88DA-44D5-AC97-D0F58CD07515}"/>
    <cellStyle name="Comma 2 3 2 8 2" xfId="14198" xr:uid="{BDC70289-6B89-4B57-866C-0D86DA271F06}"/>
    <cellStyle name="Comma 2 3 2 8 2 2" xfId="46950" xr:uid="{5083C2EC-8D8F-4F36-A072-7269B8E06526}"/>
    <cellStyle name="Comma 2 3 2 8 3" xfId="21905" xr:uid="{83E161C5-E997-44FF-BD33-3A0A612367FE}"/>
    <cellStyle name="Comma 2 3 2 8 3 2" xfId="54656" xr:uid="{454C2D7D-9909-4887-8DFD-D1F277AACF27}"/>
    <cellStyle name="Comma 2 3 2 8 4" xfId="39242" xr:uid="{74BA11FC-DEC0-4A4C-98CE-453A8A10DDF8}"/>
    <cellStyle name="Comma 2 3 2 8 5" xfId="29609" xr:uid="{26100EB9-3D9E-4F5D-955C-213AA36C184C}"/>
    <cellStyle name="Comma 2 3 2 9" xfId="8417" xr:uid="{841AD14B-33B6-4085-8A5D-8E46C3350374}"/>
    <cellStyle name="Comma 2 3 2 9 2" xfId="16122" xr:uid="{43E35AE1-1712-4090-A009-0D8B16A2FBF6}"/>
    <cellStyle name="Comma 2 3 2 9 2 2" xfId="48874" xr:uid="{85228F8B-DAF6-49F7-8358-AC33F261F412}"/>
    <cellStyle name="Comma 2 3 2 9 3" xfId="23829" xr:uid="{82C68C83-B5E6-4DD6-8F25-95CEDF8EA922}"/>
    <cellStyle name="Comma 2 3 2 9 3 2" xfId="56580" xr:uid="{C2B14CD6-D00A-43B6-974D-E27626ACD5F2}"/>
    <cellStyle name="Comma 2 3 2 9 4" xfId="41169" xr:uid="{CC0938D7-0947-47AF-BC5F-53055EDD6665}"/>
    <cellStyle name="Comma 2 3 2 9 5" xfId="31533" xr:uid="{2914DFA7-5183-4DA0-8856-611FFBC06C70}"/>
    <cellStyle name="Comma 2 3 3" xfId="58" xr:uid="{A0782940-7864-40FA-AC7E-AD77536C6D92}"/>
    <cellStyle name="Comma 2 3 3 10" xfId="4599" xr:uid="{08A7B980-BDC7-4D45-BEBF-15CFFAD8D723}"/>
    <cellStyle name="Comma 2 3 3 10 2" xfId="37351" xr:uid="{6B0A04B5-9F51-47AC-86F0-3C43090F0D73}"/>
    <cellStyle name="Comma 2 3 3 11" xfId="12311" xr:uid="{43850B5E-B67F-478B-8918-7264CED008C1}"/>
    <cellStyle name="Comma 2 3 3 11 2" xfId="45063" xr:uid="{29A047B5-6578-4609-9FAA-85C8E3B33FD5}"/>
    <cellStyle name="Comma 2 3 3 12" xfId="20019" xr:uid="{5291931E-D160-4EBD-8FC2-AFEA77217C76}"/>
    <cellStyle name="Comma 2 3 3 12 2" xfId="52770" xr:uid="{613B20BD-4585-4A8E-9171-A36F9F3C6A11}"/>
    <cellStyle name="Comma 2 3 3 13" xfId="35425" xr:uid="{CDFCDAC5-D296-4D45-B6FB-B648D59017F2}"/>
    <cellStyle name="Comma 2 3 3 14" xfId="27723" xr:uid="{3EBF1E09-F9DD-4C36-BEED-12839257F616}"/>
    <cellStyle name="Comma 2 3 3 15" xfId="2574" xr:uid="{655070C8-33A1-4154-B8C6-0D554E101E3E}"/>
    <cellStyle name="Comma 2 3 3 16" xfId="60615" xr:uid="{73FE7391-AD12-4CC0-8104-D3FE987A8470}"/>
    <cellStyle name="Comma 2 3 3 2" xfId="812" xr:uid="{18539A1D-9C63-483F-8F80-370456EC1B24}"/>
    <cellStyle name="Comma 2 3 3 2 10" xfId="12371" xr:uid="{F5FC5B5F-83C0-4017-B76F-68D65575A37F}"/>
    <cellStyle name="Comma 2 3 3 2 10 2" xfId="45123" xr:uid="{6D433006-5102-409F-9C2E-D1ED021FB47B}"/>
    <cellStyle name="Comma 2 3 3 2 11" xfId="20079" xr:uid="{4B8963F3-ABBD-49B5-B48A-F814F57E38CD}"/>
    <cellStyle name="Comma 2 3 3 2 11 2" xfId="52830" xr:uid="{53E9C5D8-C342-4FB9-8235-B1DDB6473E51}"/>
    <cellStyle name="Comma 2 3 3 2 12" xfId="35485" xr:uid="{CE8EE1EE-2444-4061-A6D9-F886506E4ABE}"/>
    <cellStyle name="Comma 2 3 3 2 13" xfId="27783" xr:uid="{15B286F6-CE4F-40A6-AF53-F1B7C32CFF1C}"/>
    <cellStyle name="Comma 2 3 3 2 14" xfId="2654" xr:uid="{89B31E60-722F-4A03-B61B-DB3E9674A64E}"/>
    <cellStyle name="Comma 2 3 3 2 15" xfId="60867" xr:uid="{D3F54221-DF21-48E8-842E-A0715F5988BB}"/>
    <cellStyle name="Comma 2 3 3 2 2" xfId="2315" xr:uid="{5B6C29F5-63A6-4D50-B60E-528D7925FEC8}"/>
    <cellStyle name="Comma 2 3 3 2 2 10" xfId="27893" xr:uid="{C41BC71D-56FC-4FCC-B285-014652A33974}"/>
    <cellStyle name="Comma 2 3 3 2 2 11" xfId="2766" xr:uid="{ED0CFCBF-965C-4459-ACE5-9750CE28DE9F}"/>
    <cellStyle name="Comma 2 3 3 2 2 12" xfId="61333" xr:uid="{F21CEE1F-20E6-4C4C-9F11-404246261BCF}"/>
    <cellStyle name="Comma 2 3 3 2 2 2" xfId="4286" xr:uid="{A2E02DE6-A88F-4AC3-A4FD-440A9D9215EA}"/>
    <cellStyle name="Comma 2 3 3 2 2 2 2" xfId="8149" xr:uid="{4E9B70B5-D2CB-476E-A961-88DF5C479A5D}"/>
    <cellStyle name="Comma 2 3 3 2 2 2 2 2" xfId="15854" xr:uid="{DC876A34-82ED-47CA-A69C-9F1685F18DEC}"/>
    <cellStyle name="Comma 2 3 3 2 2 2 2 2 2" xfId="48606" xr:uid="{0BEC6C90-877C-4B5A-9885-63D7A04A635B}"/>
    <cellStyle name="Comma 2 3 3 2 2 2 2 3" xfId="23561" xr:uid="{AB94DF0D-52FB-494D-9C33-E41112B40263}"/>
    <cellStyle name="Comma 2 3 3 2 2 2 2 3 2" xfId="56312" xr:uid="{AFFBB5CA-D75F-4D08-97F8-D4A73FC1E488}"/>
    <cellStyle name="Comma 2 3 3 2 2 2 2 4" xfId="40901" xr:uid="{298D890D-32E8-42A8-9BEA-0052940D6A72}"/>
    <cellStyle name="Comma 2 3 3 2 2 2 2 5" xfId="31265" xr:uid="{DC583A40-4FD4-45B7-B0E7-99CDCEBF4668}"/>
    <cellStyle name="Comma 2 3 3 2 2 2 3" xfId="10074" xr:uid="{97707897-4B0E-4BE2-B3D6-52804D0888EC}"/>
    <cellStyle name="Comma 2 3 3 2 2 2 3 2" xfId="17779" xr:uid="{2CB29ADB-1710-4A16-BFA0-6AAACB1FFB24}"/>
    <cellStyle name="Comma 2 3 3 2 2 2 3 2 2" xfId="50531" xr:uid="{C9FBFF21-F35F-4C3B-8237-E8EE976050DF}"/>
    <cellStyle name="Comma 2 3 3 2 2 2 3 3" xfId="25486" xr:uid="{2E381F50-14ED-4338-84AA-1DD7B70AB664}"/>
    <cellStyle name="Comma 2 3 3 2 2 2 3 3 2" xfId="58237" xr:uid="{A367B859-2C14-42B5-98BC-9B6D6083AB92}"/>
    <cellStyle name="Comma 2 3 3 2 2 2 3 4" xfId="42826" xr:uid="{DC7DE4B8-D7E2-457A-B9FC-F798559E619E}"/>
    <cellStyle name="Comma 2 3 3 2 2 2 3 5" xfId="33190" xr:uid="{A9B5EEFF-AF49-4541-B637-D333218B42F7}"/>
    <cellStyle name="Comma 2 3 3 2 2 2 4" xfId="12001" xr:uid="{89F2D555-9457-4B73-A22D-BEB9277E1FC8}"/>
    <cellStyle name="Comma 2 3 3 2 2 2 4 2" xfId="19706" xr:uid="{E82DEEEC-22B5-4F00-9BD2-658986D8FDA6}"/>
    <cellStyle name="Comma 2 3 3 2 2 2 4 2 2" xfId="52458" xr:uid="{10F8EB49-D6AA-425E-BD6B-275F6A3C4376}"/>
    <cellStyle name="Comma 2 3 3 2 2 2 4 3" xfId="27413" xr:uid="{EF2D5E22-8594-4118-9F6D-94A2C72A211A}"/>
    <cellStyle name="Comma 2 3 3 2 2 2 4 3 2" xfId="60164" xr:uid="{0D7C82DA-B843-42A9-9853-E9566CC0EDE2}"/>
    <cellStyle name="Comma 2 3 3 2 2 2 4 4" xfId="44753" xr:uid="{78D3245D-32E8-4447-96C5-BC4FAE16542D}"/>
    <cellStyle name="Comma 2 3 3 2 2 2 4 5" xfId="35117" xr:uid="{E12BC808-5582-45B3-8CFA-393C444623F4}"/>
    <cellStyle name="Comma 2 3 3 2 2 2 5" xfId="6218" xr:uid="{55614EA1-9214-4D3A-AADA-B4D180D2BD5D}"/>
    <cellStyle name="Comma 2 3 3 2 2 2 5 2" xfId="38970" xr:uid="{4ED08091-3E2B-422F-9D0F-06E76A52BA27}"/>
    <cellStyle name="Comma 2 3 3 2 2 2 6" xfId="13930" xr:uid="{E113EEC3-55DB-41FD-A4C4-82731F1B0F6F}"/>
    <cellStyle name="Comma 2 3 3 2 2 2 6 2" xfId="46682" xr:uid="{817BD538-9A75-4941-AF5D-5FD4EA8942BF}"/>
    <cellStyle name="Comma 2 3 3 2 2 2 7" xfId="21637" xr:uid="{4729B384-6CDE-41F0-87C4-5BB7F33E34EC}"/>
    <cellStyle name="Comma 2 3 3 2 2 2 7 2" xfId="54388" xr:uid="{A3815B8B-5553-4965-860C-5B41EBA22363}"/>
    <cellStyle name="Comma 2 3 3 2 2 2 8" xfId="37043" xr:uid="{CA21A783-99DC-4091-A222-8C1AF025962E}"/>
    <cellStyle name="Comma 2 3 3 2 2 2 9" xfId="29341" xr:uid="{6B94D1C2-20BB-4F15-A9B0-7BAF9AC684DB}"/>
    <cellStyle name="Comma 2 3 3 2 2 3" xfId="6698" xr:uid="{38FE40EB-965B-4966-9A11-FC9AE96C4BBD}"/>
    <cellStyle name="Comma 2 3 3 2 2 3 2" xfId="14406" xr:uid="{7F9350CE-B206-458A-B9E3-B253378C10F9}"/>
    <cellStyle name="Comma 2 3 3 2 2 3 2 2" xfId="47158" xr:uid="{C0A8F4E2-385D-4293-8822-251CC152DB8C}"/>
    <cellStyle name="Comma 2 3 3 2 2 3 3" xfId="22113" xr:uid="{129D92FD-1366-4859-803F-34DA6BB5A02B}"/>
    <cellStyle name="Comma 2 3 3 2 2 3 3 2" xfId="54864" xr:uid="{8B528D1A-2DB0-47FD-93A6-ACA1EBFB21BB}"/>
    <cellStyle name="Comma 2 3 3 2 2 3 4" xfId="39450" xr:uid="{61832527-60A5-4E48-B9D0-CE581E408333}"/>
    <cellStyle name="Comma 2 3 3 2 2 3 5" xfId="29817" xr:uid="{898CF209-8C49-42C6-8B9E-2FD4652EA5D0}"/>
    <cellStyle name="Comma 2 3 3 2 2 4" xfId="8625" xr:uid="{F2804C34-2DBB-40A5-BD14-C9151DD8C816}"/>
    <cellStyle name="Comma 2 3 3 2 2 4 2" xfId="16330" xr:uid="{C7880EF9-1DEC-4CE1-8FB7-788525E04FFA}"/>
    <cellStyle name="Comma 2 3 3 2 2 4 2 2" xfId="49082" xr:uid="{43355C4C-E519-4AB7-A11F-3FA5F8EB1A1F}"/>
    <cellStyle name="Comma 2 3 3 2 2 4 3" xfId="24037" xr:uid="{B19DC3CC-3C06-4768-8D4F-832C8FA9AA93}"/>
    <cellStyle name="Comma 2 3 3 2 2 4 3 2" xfId="56788" xr:uid="{567B1435-E993-4D8B-B99F-4142E3B3C315}"/>
    <cellStyle name="Comma 2 3 3 2 2 4 4" xfId="41377" xr:uid="{A46D6029-62BC-4FFC-BCD8-80544D3A8691}"/>
    <cellStyle name="Comma 2 3 3 2 2 4 5" xfId="31741" xr:uid="{53BA4DF0-B64A-431A-9899-4DCCC4FA1A89}"/>
    <cellStyle name="Comma 2 3 3 2 2 5" xfId="10551" xr:uid="{71570863-C899-418D-8B9F-59DFE3B506D1}"/>
    <cellStyle name="Comma 2 3 3 2 2 5 2" xfId="18256" xr:uid="{2C815C38-1F74-4B7F-8B9B-A120A9B09629}"/>
    <cellStyle name="Comma 2 3 3 2 2 5 2 2" xfId="51008" xr:uid="{D48B1196-A445-40E6-AFFA-851F2C2E6BEA}"/>
    <cellStyle name="Comma 2 3 3 2 2 5 3" xfId="25963" xr:uid="{58702631-115A-4685-9E70-F0C598D3F80B}"/>
    <cellStyle name="Comma 2 3 3 2 2 5 3 2" xfId="58714" xr:uid="{7829ECB4-48C7-49AE-BFAF-31186CF3FFA1}"/>
    <cellStyle name="Comma 2 3 3 2 2 5 4" xfId="43303" xr:uid="{76DA3BA5-42E6-46C9-9EDF-7911F094CDE1}"/>
    <cellStyle name="Comma 2 3 3 2 2 5 5" xfId="33667" xr:uid="{3AD64204-3B2D-49F6-8D19-93460D72B99C}"/>
    <cellStyle name="Comma 2 3 3 2 2 6" xfId="4769" xr:uid="{C5083586-8C1F-4BDC-841E-683E94BAC637}"/>
    <cellStyle name="Comma 2 3 3 2 2 6 2" xfId="37521" xr:uid="{F21CA9FB-8382-48FA-BB5A-2D3BA37D98DB}"/>
    <cellStyle name="Comma 2 3 3 2 2 7" xfId="12481" xr:uid="{5AB7E8CB-8820-469B-B9FD-D3819E9A940F}"/>
    <cellStyle name="Comma 2 3 3 2 2 7 2" xfId="45233" xr:uid="{2CD54ADC-ACDD-44DA-BFB6-F03C409E56DA}"/>
    <cellStyle name="Comma 2 3 3 2 2 8" xfId="20189" xr:uid="{4402BC9F-6238-429E-9E9F-CBCDA34D7474}"/>
    <cellStyle name="Comma 2 3 3 2 2 8 2" xfId="52940" xr:uid="{B6CFB844-99A2-4B96-AD8B-4CCD0E118EEE}"/>
    <cellStyle name="Comma 2 3 3 2 2 9" xfId="35595" xr:uid="{4D745E89-5C2B-41BB-A560-203247ADE734}"/>
    <cellStyle name="Comma 2 3 3 2 3" xfId="3034" xr:uid="{DD767A53-281B-4119-9380-B9FE8D965C24}"/>
    <cellStyle name="Comma 2 3 3 2 3 10" xfId="28142" xr:uid="{4057C223-E3C5-4050-A8EA-360489DFAFDF}"/>
    <cellStyle name="Comma 2 3 3 2 3 11" xfId="61036" xr:uid="{1BF4300C-24D1-4B13-B561-122F458B54F1}"/>
    <cellStyle name="Comma 2 3 3 2 3 2" xfId="4497" xr:uid="{93C8F1FA-4C7D-431C-BAAB-6109AF4B213B}"/>
    <cellStyle name="Comma 2 3 3 2 3 2 2" xfId="8355" xr:uid="{97A0E09A-F412-4074-92F8-C1C4D00EDEF1}"/>
    <cellStyle name="Comma 2 3 3 2 3 2 2 2" xfId="16060" xr:uid="{674BB53F-5F56-4FD2-98E1-FE0E253AEBD5}"/>
    <cellStyle name="Comma 2 3 3 2 3 2 2 2 2" xfId="48812" xr:uid="{11886155-1AF8-4E45-8CDF-A24E718D6F18}"/>
    <cellStyle name="Comma 2 3 3 2 3 2 2 3" xfId="23767" xr:uid="{DE5C4A78-CA54-4614-BD45-5F8B90DE81DF}"/>
    <cellStyle name="Comma 2 3 3 2 3 2 2 3 2" xfId="56518" xr:uid="{19ADD60B-2C78-4534-BA0E-093EFF16A445}"/>
    <cellStyle name="Comma 2 3 3 2 3 2 2 4" xfId="41107" xr:uid="{6FAE9AFF-7138-483E-AD44-132630E5DBC7}"/>
    <cellStyle name="Comma 2 3 3 2 3 2 2 5" xfId="31471" xr:uid="{D783EEE3-A061-4DFD-AFAC-4C7EEA8CDE23}"/>
    <cellStyle name="Comma 2 3 3 2 3 2 3" xfId="10280" xr:uid="{9DFDE249-2AC6-4AFE-99DC-10F0EC09BD16}"/>
    <cellStyle name="Comma 2 3 3 2 3 2 3 2" xfId="17985" xr:uid="{BC0BF206-4C31-41FD-B146-622A71B37646}"/>
    <cellStyle name="Comma 2 3 3 2 3 2 3 2 2" xfId="50737" xr:uid="{AA731651-6041-423B-B55C-C4F9ED55EB26}"/>
    <cellStyle name="Comma 2 3 3 2 3 2 3 3" xfId="25692" xr:uid="{5CF8A622-C933-4A8F-A6CF-D0E582EBD20A}"/>
    <cellStyle name="Comma 2 3 3 2 3 2 3 3 2" xfId="58443" xr:uid="{DD526011-45A1-43CA-B826-EA41B8704B0D}"/>
    <cellStyle name="Comma 2 3 3 2 3 2 3 4" xfId="43032" xr:uid="{5B60EAA1-BCE3-4C61-8CAF-6EA04DA6330B}"/>
    <cellStyle name="Comma 2 3 3 2 3 2 3 5" xfId="33396" xr:uid="{1DD28540-6E67-467F-B44D-690DCE2D6207}"/>
    <cellStyle name="Comma 2 3 3 2 3 2 4" xfId="12207" xr:uid="{D7957183-0D11-4605-A021-F42C77ACFC49}"/>
    <cellStyle name="Comma 2 3 3 2 3 2 4 2" xfId="19912" xr:uid="{C87A2B66-DA20-49DC-9944-B7AB9ACD6D59}"/>
    <cellStyle name="Comma 2 3 3 2 3 2 4 2 2" xfId="52664" xr:uid="{474AA7F5-41A1-4DF8-81C8-83A10DD447FE}"/>
    <cellStyle name="Comma 2 3 3 2 3 2 4 3" xfId="27619" xr:uid="{A84B6B82-3C73-48D0-B7ED-2161DE60D4B3}"/>
    <cellStyle name="Comma 2 3 3 2 3 2 4 3 2" xfId="60370" xr:uid="{A3A32E8A-02DF-41DB-930F-61166A120E36}"/>
    <cellStyle name="Comma 2 3 3 2 3 2 4 4" xfId="44959" xr:uid="{8E06DD69-20A7-41F5-83A1-0A37C600285B}"/>
    <cellStyle name="Comma 2 3 3 2 3 2 4 5" xfId="35323" xr:uid="{5B6EBED6-DFAF-4B31-9247-D67453FA858E}"/>
    <cellStyle name="Comma 2 3 3 2 3 2 5" xfId="6424" xr:uid="{30F6DC66-E11D-4BD0-A679-12AB2909BC9B}"/>
    <cellStyle name="Comma 2 3 3 2 3 2 5 2" xfId="39176" xr:uid="{1029D2AF-8D03-4735-82BA-253B6511AE72}"/>
    <cellStyle name="Comma 2 3 3 2 3 2 6" xfId="14136" xr:uid="{27555A39-6484-44BB-A6BE-7B7E74130898}"/>
    <cellStyle name="Comma 2 3 3 2 3 2 6 2" xfId="46888" xr:uid="{E60E2D08-DCA5-41BA-86AC-CF6693C0D391}"/>
    <cellStyle name="Comma 2 3 3 2 3 2 7" xfId="21843" xr:uid="{2DF5AE18-12EA-4202-B10F-B0ABE577FB00}"/>
    <cellStyle name="Comma 2 3 3 2 3 2 7 2" xfId="54594" xr:uid="{5D2A2060-89D3-423C-8AEC-4C17C48DF866}"/>
    <cellStyle name="Comma 2 3 3 2 3 2 8" xfId="37249" xr:uid="{B01E260A-9A2B-49D7-AC36-42D6DDE1E9D0}"/>
    <cellStyle name="Comma 2 3 3 2 3 2 9" xfId="29547" xr:uid="{AD982886-18B9-4A14-8997-870694360891}"/>
    <cellStyle name="Comma 2 3 3 2 3 3" xfId="6947" xr:uid="{CA2B8F26-38EA-4013-A661-ED87F976739D}"/>
    <cellStyle name="Comma 2 3 3 2 3 3 2" xfId="14655" xr:uid="{4470F71A-DA8E-4837-B44D-BA4E50C40045}"/>
    <cellStyle name="Comma 2 3 3 2 3 3 2 2" xfId="47407" xr:uid="{74B453C1-3244-4E50-93D4-E7AE6DBC8AC5}"/>
    <cellStyle name="Comma 2 3 3 2 3 3 3" xfId="22362" xr:uid="{7F60B3E2-E475-41BD-BFE2-D82C96115E2C}"/>
    <cellStyle name="Comma 2 3 3 2 3 3 3 2" xfId="55113" xr:uid="{0F100D14-AA66-4F9A-89AE-F8F1F08E224D}"/>
    <cellStyle name="Comma 2 3 3 2 3 3 4" xfId="39699" xr:uid="{2CAA6022-45B5-4E9D-8C0D-4381E55B09D2}"/>
    <cellStyle name="Comma 2 3 3 2 3 3 5" xfId="30066" xr:uid="{A47ABDA8-C611-4EDC-8BAE-504319A5EE55}"/>
    <cellStyle name="Comma 2 3 3 2 3 4" xfId="8874" xr:uid="{5E3407E8-6F3B-44DF-A758-4BC382EBB708}"/>
    <cellStyle name="Comma 2 3 3 2 3 4 2" xfId="16579" xr:uid="{F6AEB52E-F666-4316-A31B-AEC2368C8B53}"/>
    <cellStyle name="Comma 2 3 3 2 3 4 2 2" xfId="49331" xr:uid="{86439A37-71DB-41A1-B8AA-D87D26F549A1}"/>
    <cellStyle name="Comma 2 3 3 2 3 4 3" xfId="24286" xr:uid="{8F85C25B-D10C-426E-9ED0-B072D8DF9936}"/>
    <cellStyle name="Comma 2 3 3 2 3 4 3 2" xfId="57037" xr:uid="{2A92FE39-B3FB-4618-879D-268A43F31321}"/>
    <cellStyle name="Comma 2 3 3 2 3 4 4" xfId="41626" xr:uid="{E3524DD2-23EA-4A29-97E6-732BD4F02D56}"/>
    <cellStyle name="Comma 2 3 3 2 3 4 5" xfId="31990" xr:uid="{076067A2-2BED-41FE-8C94-77E6266214B6}"/>
    <cellStyle name="Comma 2 3 3 2 3 5" xfId="10800" xr:uid="{EA8551A6-55BC-42EF-8D95-577A32B8B66F}"/>
    <cellStyle name="Comma 2 3 3 2 3 5 2" xfId="18505" xr:uid="{5F800A2C-AA43-41D6-A3FB-4A2377F6E2BF}"/>
    <cellStyle name="Comma 2 3 3 2 3 5 2 2" xfId="51257" xr:uid="{DEE2D047-8561-496D-8A2C-8AF7C2AE9879}"/>
    <cellStyle name="Comma 2 3 3 2 3 5 3" xfId="26212" xr:uid="{805E72C4-819F-45D5-9215-C17D0AB3464D}"/>
    <cellStyle name="Comma 2 3 3 2 3 5 3 2" xfId="58963" xr:uid="{D685A094-7589-439D-A5FA-A3CD12250705}"/>
    <cellStyle name="Comma 2 3 3 2 3 5 4" xfId="43552" xr:uid="{9615937E-7719-4448-A30A-C8EA6CC23AEE}"/>
    <cellStyle name="Comma 2 3 3 2 3 5 5" xfId="33916" xr:uid="{ED85ED42-569E-4885-8EA9-AB0E1A6EF908}"/>
    <cellStyle name="Comma 2 3 3 2 3 6" xfId="5018" xr:uid="{59FD4AD7-9211-4276-AD0A-DAA6841BA184}"/>
    <cellStyle name="Comma 2 3 3 2 3 6 2" xfId="37770" xr:uid="{09671E81-EDF2-4610-A11F-CD175C08D72E}"/>
    <cellStyle name="Comma 2 3 3 2 3 7" xfId="12730" xr:uid="{7482D0ED-282C-4F76-8A0B-F7B2936A32AB}"/>
    <cellStyle name="Comma 2 3 3 2 3 7 2" xfId="45482" xr:uid="{DCD835F0-6E49-4E13-9696-DADB943A8480}"/>
    <cellStyle name="Comma 2 3 3 2 3 8" xfId="20438" xr:uid="{1FDEB2C6-3A85-445B-BE1F-320A47F01AD6}"/>
    <cellStyle name="Comma 2 3 3 2 3 8 2" xfId="53189" xr:uid="{1FB4D57D-2EAA-49A8-A173-50C6E8E3E524}"/>
    <cellStyle name="Comma 2 3 3 2 3 9" xfId="35844" xr:uid="{E54AA164-BD34-4860-82EE-E9A468825C73}"/>
    <cellStyle name="Comma 2 3 3 2 4" xfId="3440" xr:uid="{1211D1DE-391D-455F-8100-34C7BA51993E}"/>
    <cellStyle name="Comma 2 3 3 2 4 10" xfId="28500" xr:uid="{2326DCDA-ADDF-470B-8751-CCE3E15BFA7F}"/>
    <cellStyle name="Comma 2 3 3 2 4 2" xfId="4506" xr:uid="{57B11C3F-9DAA-4AD8-83FE-A225244EC211}"/>
    <cellStyle name="Comma 2 3 3 2 4 2 2" xfId="8364" xr:uid="{340FB726-F345-4B02-9AF4-67BDF78F4CB5}"/>
    <cellStyle name="Comma 2 3 3 2 4 2 2 2" xfId="16069" xr:uid="{3FA35499-0465-4527-8C9E-8FD1C996CD8C}"/>
    <cellStyle name="Comma 2 3 3 2 4 2 2 2 2" xfId="48821" xr:uid="{1BDEE138-77A3-476E-9544-8220B836C2A6}"/>
    <cellStyle name="Comma 2 3 3 2 4 2 2 3" xfId="23776" xr:uid="{A02B4341-01DF-4FC6-985B-0B5BC45E103C}"/>
    <cellStyle name="Comma 2 3 3 2 4 2 2 3 2" xfId="56527" xr:uid="{56F8B46E-A43A-4DE6-AF26-C39DE6DA5CE4}"/>
    <cellStyle name="Comma 2 3 3 2 4 2 2 4" xfId="41116" xr:uid="{B6FB0EE6-F2F5-4C25-95D2-EEE51D0B2948}"/>
    <cellStyle name="Comma 2 3 3 2 4 2 2 5" xfId="31480" xr:uid="{92D688A4-1673-4BCB-BCFE-016EF4D3FA37}"/>
    <cellStyle name="Comma 2 3 3 2 4 2 3" xfId="10289" xr:uid="{D59F6DC8-0649-45DA-BACC-8E46621F9B03}"/>
    <cellStyle name="Comma 2 3 3 2 4 2 3 2" xfId="17994" xr:uid="{17ACD522-4ACB-4F8A-8713-92909CE58662}"/>
    <cellStyle name="Comma 2 3 3 2 4 2 3 2 2" xfId="50746" xr:uid="{28EFC009-447B-44F2-B60A-82BA41A90908}"/>
    <cellStyle name="Comma 2 3 3 2 4 2 3 3" xfId="25701" xr:uid="{0F04AB17-987F-4C09-85F1-BE7E43473D7E}"/>
    <cellStyle name="Comma 2 3 3 2 4 2 3 3 2" xfId="58452" xr:uid="{5EF18A05-F47B-4B62-AE41-19D3F827F40F}"/>
    <cellStyle name="Comma 2 3 3 2 4 2 3 4" xfId="43041" xr:uid="{464BA486-E70C-4B16-B877-49043D63A5C6}"/>
    <cellStyle name="Comma 2 3 3 2 4 2 3 5" xfId="33405" xr:uid="{3E072A2D-204E-427E-ADC9-BD2DEE316AEE}"/>
    <cellStyle name="Comma 2 3 3 2 4 2 4" xfId="12216" xr:uid="{8897D04E-1503-4927-996B-A15D98AC58A7}"/>
    <cellStyle name="Comma 2 3 3 2 4 2 4 2" xfId="19921" xr:uid="{E5C738A7-1E82-40A0-9A16-47EB59035539}"/>
    <cellStyle name="Comma 2 3 3 2 4 2 4 2 2" xfId="52673" xr:uid="{9A815D7D-836B-4B3D-A47F-AA9A322635E2}"/>
    <cellStyle name="Comma 2 3 3 2 4 2 4 3" xfId="27628" xr:uid="{8FBF31D3-884D-4B69-8965-A3D2B0DAD835}"/>
    <cellStyle name="Comma 2 3 3 2 4 2 4 3 2" xfId="60379" xr:uid="{19112218-81D2-4510-AE4C-F9C9C3F810D9}"/>
    <cellStyle name="Comma 2 3 3 2 4 2 4 4" xfId="44968" xr:uid="{390AA76B-A580-4B8D-B9C0-0ABDAD1AD807}"/>
    <cellStyle name="Comma 2 3 3 2 4 2 4 5" xfId="35332" xr:uid="{0F99EDC1-E07A-412B-8044-95112ED0AA19}"/>
    <cellStyle name="Comma 2 3 3 2 4 2 5" xfId="6433" xr:uid="{CBBB4473-26ED-4E18-939B-1EBC334E5617}"/>
    <cellStyle name="Comma 2 3 3 2 4 2 5 2" xfId="39185" xr:uid="{BC16E174-BF50-4114-9331-933D59371CF5}"/>
    <cellStyle name="Comma 2 3 3 2 4 2 6" xfId="14145" xr:uid="{4594A189-8502-448E-AE85-D586F2B859F4}"/>
    <cellStyle name="Comma 2 3 3 2 4 2 6 2" xfId="46897" xr:uid="{71B3D30E-1724-46D7-BBA9-268136B506CB}"/>
    <cellStyle name="Comma 2 3 3 2 4 2 7" xfId="21852" xr:uid="{EC008771-78B6-49C3-83CD-3FDA45DE5B6B}"/>
    <cellStyle name="Comma 2 3 3 2 4 2 7 2" xfId="54603" xr:uid="{85D4F66F-085D-4DF1-8716-BCA36063F60A}"/>
    <cellStyle name="Comma 2 3 3 2 4 2 8" xfId="37258" xr:uid="{1BE6338F-990A-46CA-A566-7FBF029669CA}"/>
    <cellStyle name="Comma 2 3 3 2 4 2 9" xfId="29556" xr:uid="{1FD49E7D-F7FD-43A7-BB78-B56F9283D4E6}"/>
    <cellStyle name="Comma 2 3 3 2 4 3" xfId="7308" xr:uid="{774EB6F5-7785-46DC-9F32-31A1AE369E40}"/>
    <cellStyle name="Comma 2 3 3 2 4 3 2" xfId="15013" xr:uid="{38C83FD4-496F-43F9-ADB0-24AD2A63877A}"/>
    <cellStyle name="Comma 2 3 3 2 4 3 2 2" xfId="47765" xr:uid="{D7ECCC57-411C-4750-9D08-16746FC0B688}"/>
    <cellStyle name="Comma 2 3 3 2 4 3 3" xfId="22720" xr:uid="{B003FBD8-4A1E-4C21-9A5D-7D9A4AE3A9C3}"/>
    <cellStyle name="Comma 2 3 3 2 4 3 3 2" xfId="55471" xr:uid="{8EE460E5-2140-4866-9666-02CC86D05A7C}"/>
    <cellStyle name="Comma 2 3 3 2 4 3 4" xfId="40060" xr:uid="{C42F1F1A-BD48-4A4C-829D-1C51C53DEC54}"/>
    <cellStyle name="Comma 2 3 3 2 4 3 5" xfId="30424" xr:uid="{8B656D84-94D9-4D23-853E-CF53204E905A}"/>
    <cellStyle name="Comma 2 3 3 2 4 4" xfId="9233" xr:uid="{C24134DE-A0E9-494A-B7D9-95A748F9DB89}"/>
    <cellStyle name="Comma 2 3 3 2 4 4 2" xfId="16938" xr:uid="{C738B9CC-4393-4377-8CB3-5574F3348005}"/>
    <cellStyle name="Comma 2 3 3 2 4 4 2 2" xfId="49690" xr:uid="{869D7FB3-342C-4CF5-8770-C9FCBB3B041E}"/>
    <cellStyle name="Comma 2 3 3 2 4 4 3" xfId="24645" xr:uid="{E2630133-BF8A-4C61-BBF8-2AD910E9A12B}"/>
    <cellStyle name="Comma 2 3 3 2 4 4 3 2" xfId="57396" xr:uid="{F516789B-A4FC-4B26-BD8D-F01BA9567509}"/>
    <cellStyle name="Comma 2 3 3 2 4 4 4" xfId="41985" xr:uid="{FB8DBDB2-EE0F-41E6-BC3D-0A8F7EB96F9F}"/>
    <cellStyle name="Comma 2 3 3 2 4 4 5" xfId="32349" xr:uid="{1AEECB93-F11C-486C-A3AD-16DB00F416F4}"/>
    <cellStyle name="Comma 2 3 3 2 4 5" xfId="11160" xr:uid="{CD599BBC-89E4-45DC-9EBF-7700D7881525}"/>
    <cellStyle name="Comma 2 3 3 2 4 5 2" xfId="18865" xr:uid="{D1DA26A4-FFDC-4D74-97FF-C93E4AC856FA}"/>
    <cellStyle name="Comma 2 3 3 2 4 5 2 2" xfId="51617" xr:uid="{04D78865-9CE8-4037-9A09-80B80F94C26A}"/>
    <cellStyle name="Comma 2 3 3 2 4 5 3" xfId="26572" xr:uid="{CA1C44EB-ECCC-489C-8A77-F97612DAF221}"/>
    <cellStyle name="Comma 2 3 3 2 4 5 3 2" xfId="59323" xr:uid="{4A4473BC-D5A0-4186-B923-FB0280C320B2}"/>
    <cellStyle name="Comma 2 3 3 2 4 5 4" xfId="43912" xr:uid="{38249E3F-68F4-46A1-AF4C-B857FD38AB13}"/>
    <cellStyle name="Comma 2 3 3 2 4 5 5" xfId="34276" xr:uid="{A9DAA302-D4DC-4C40-A22F-15C1E2BA2714}"/>
    <cellStyle name="Comma 2 3 3 2 4 6" xfId="5377" xr:uid="{17C496B1-F20F-484F-AE0E-6336518855BA}"/>
    <cellStyle name="Comma 2 3 3 2 4 6 2" xfId="38129" xr:uid="{ED78A68A-7BD8-41D1-8B6F-1A2A0A1C63D5}"/>
    <cellStyle name="Comma 2 3 3 2 4 7" xfId="13089" xr:uid="{A4AE20D8-681D-4DE3-BF42-CB01F7735166}"/>
    <cellStyle name="Comma 2 3 3 2 4 7 2" xfId="45841" xr:uid="{4AA075A6-E905-4A0C-9A7D-DD27603B95A2}"/>
    <cellStyle name="Comma 2 3 3 2 4 8" xfId="20796" xr:uid="{9EE63835-6123-4A13-B5BE-64EE7213ECC1}"/>
    <cellStyle name="Comma 2 3 3 2 4 8 2" xfId="53547" xr:uid="{841F5A5B-CCCC-42AD-83E0-6E80C9230100}"/>
    <cellStyle name="Comma 2 3 3 2 4 9" xfId="36202" xr:uid="{8E3DE526-D902-44A7-ABE8-F865C0246EF2}"/>
    <cellStyle name="Comma 2 3 3 2 5" xfId="3836" xr:uid="{459501D9-93EA-42C2-BD29-E8F811A7D786}"/>
    <cellStyle name="Comma 2 3 3 2 5 2" xfId="7704" xr:uid="{2566556F-CA95-40F5-ADF3-B127FFA3A257}"/>
    <cellStyle name="Comma 2 3 3 2 5 2 2" xfId="15409" xr:uid="{6FE565F2-D8D8-490E-AF23-DF1C38412574}"/>
    <cellStyle name="Comma 2 3 3 2 5 2 2 2" xfId="48161" xr:uid="{72F1AAFF-34B6-4BC7-9C77-FC6299892393}"/>
    <cellStyle name="Comma 2 3 3 2 5 2 3" xfId="23116" xr:uid="{82DE2C39-CF61-46B0-A1C5-A9CDDEF44662}"/>
    <cellStyle name="Comma 2 3 3 2 5 2 3 2" xfId="55867" xr:uid="{4836B68D-3CE4-4EF2-B239-954956945B02}"/>
    <cellStyle name="Comma 2 3 3 2 5 2 4" xfId="40456" xr:uid="{F9BBA96C-ABE3-4236-8A37-62F91F14ACCF}"/>
    <cellStyle name="Comma 2 3 3 2 5 2 5" xfId="30820" xr:uid="{72EC4A0F-F2F7-4358-BAEA-C0D8477A6222}"/>
    <cellStyle name="Comma 2 3 3 2 5 3" xfId="9629" xr:uid="{F81ABE76-0E7A-4C52-944F-97EAA2AA9EB0}"/>
    <cellStyle name="Comma 2 3 3 2 5 3 2" xfId="17334" xr:uid="{3DC10692-6A0A-490D-8BD3-393D9EEBB399}"/>
    <cellStyle name="Comma 2 3 3 2 5 3 2 2" xfId="50086" xr:uid="{3291CE90-3455-4928-9AF4-195E32B5561F}"/>
    <cellStyle name="Comma 2 3 3 2 5 3 3" xfId="25041" xr:uid="{BF93261C-654E-4FC5-A658-6D4271AF8454}"/>
    <cellStyle name="Comma 2 3 3 2 5 3 3 2" xfId="57792" xr:uid="{E8377486-2B67-42F3-B2C0-E5E3D63255C2}"/>
    <cellStyle name="Comma 2 3 3 2 5 3 4" xfId="42381" xr:uid="{9D0123B1-3706-48B1-B252-95180E05BCE2}"/>
    <cellStyle name="Comma 2 3 3 2 5 3 5" xfId="32745" xr:uid="{15F0A21E-60E2-4FA3-90AB-E10F2DFBB2D7}"/>
    <cellStyle name="Comma 2 3 3 2 5 4" xfId="11556" xr:uid="{D33EB080-7B43-40B6-8F2E-18B38AE9B41E}"/>
    <cellStyle name="Comma 2 3 3 2 5 4 2" xfId="19261" xr:uid="{F75C2DF2-472E-46EF-8717-7B2FAEBF3982}"/>
    <cellStyle name="Comma 2 3 3 2 5 4 2 2" xfId="52013" xr:uid="{AF740A0B-01AA-40F0-8810-69DF0AC2277C}"/>
    <cellStyle name="Comma 2 3 3 2 5 4 3" xfId="26968" xr:uid="{6EBB3C79-100F-43DB-AB77-FFA5512856F9}"/>
    <cellStyle name="Comma 2 3 3 2 5 4 3 2" xfId="59719" xr:uid="{65BE1589-B08E-4945-A242-D603752303B4}"/>
    <cellStyle name="Comma 2 3 3 2 5 4 4" xfId="44308" xr:uid="{36131A6D-0BBE-4D41-AD01-B7647C0EF3A4}"/>
    <cellStyle name="Comma 2 3 3 2 5 4 5" xfId="34672" xr:uid="{B47EF609-B6B9-4BD2-8067-9F26EE72D656}"/>
    <cellStyle name="Comma 2 3 3 2 5 5" xfId="5773" xr:uid="{EE91E213-2FF6-4EDF-B231-990CC6E7C157}"/>
    <cellStyle name="Comma 2 3 3 2 5 5 2" xfId="38525" xr:uid="{1DC5302E-8F1C-47A5-B462-E503FD388F5E}"/>
    <cellStyle name="Comma 2 3 3 2 5 6" xfId="13485" xr:uid="{7D1B19FE-E355-4FD8-A855-6E476D40A7AC}"/>
    <cellStyle name="Comma 2 3 3 2 5 6 2" xfId="46237" xr:uid="{0567E6B8-B976-4DF7-8B68-EA6DD694F4B1}"/>
    <cellStyle name="Comma 2 3 3 2 5 7" xfId="21192" xr:uid="{4770E26A-2D48-4DBF-ACAF-AE236C7AEDC7}"/>
    <cellStyle name="Comma 2 3 3 2 5 7 2" xfId="53943" xr:uid="{F269437E-292A-40F2-8A14-C13BE61F6AF5}"/>
    <cellStyle name="Comma 2 3 3 2 5 8" xfId="36598" xr:uid="{120A5AE0-5275-40D7-A06E-A75C3C47423A}"/>
    <cellStyle name="Comma 2 3 3 2 5 9" xfId="28896" xr:uid="{86076D5D-E581-4DEB-9C83-80B2C0C844C5}"/>
    <cellStyle name="Comma 2 3 3 2 6" xfId="6588" xr:uid="{D4CCB512-CEB1-48A5-8AA0-A1C229AC8065}"/>
    <cellStyle name="Comma 2 3 3 2 6 2" xfId="14296" xr:uid="{A5777CC1-F8B5-4511-B94C-85B8C15633B0}"/>
    <cellStyle name="Comma 2 3 3 2 6 2 2" xfId="47048" xr:uid="{A41A8488-43EA-491A-9CD1-2ED5BBE31067}"/>
    <cellStyle name="Comma 2 3 3 2 6 3" xfId="22003" xr:uid="{B4BDA764-84AA-4A19-B1A4-7F5247883C9D}"/>
    <cellStyle name="Comma 2 3 3 2 6 3 2" xfId="54754" xr:uid="{8C882E4C-FDF7-459B-B9B8-97B3C8D06B2A}"/>
    <cellStyle name="Comma 2 3 3 2 6 4" xfId="39340" xr:uid="{99AF8AB9-57BD-44E0-9760-D90C721798EE}"/>
    <cellStyle name="Comma 2 3 3 2 6 5" xfId="29707" xr:uid="{ACEE6063-EE4D-4EB5-B544-4435DBF75684}"/>
    <cellStyle name="Comma 2 3 3 2 7" xfId="8515" xr:uid="{70467B6E-CBAB-4A28-8A27-7D6440548B4E}"/>
    <cellStyle name="Comma 2 3 3 2 7 2" xfId="16220" xr:uid="{16CD3589-C8F9-4919-AC7D-5AF6C0B24F7F}"/>
    <cellStyle name="Comma 2 3 3 2 7 2 2" xfId="48972" xr:uid="{9EAB69B9-1851-4330-82F0-30EFF4CADBE3}"/>
    <cellStyle name="Comma 2 3 3 2 7 3" xfId="23927" xr:uid="{3D863BBD-2043-46E8-A997-AD5B551B7BDA}"/>
    <cellStyle name="Comma 2 3 3 2 7 3 2" xfId="56678" xr:uid="{AF64B2AA-BDC9-4455-87AB-BEB99F7C17BC}"/>
    <cellStyle name="Comma 2 3 3 2 7 4" xfId="41267" xr:uid="{CB2404DD-2819-4074-A643-9474045ED40F}"/>
    <cellStyle name="Comma 2 3 3 2 7 5" xfId="31631" xr:uid="{8CE591FF-B97D-44BC-91D6-0E217CE17637}"/>
    <cellStyle name="Comma 2 3 3 2 8" xfId="10441" xr:uid="{EE2B029E-9880-4C64-B5B0-86F0AFFAE5AB}"/>
    <cellStyle name="Comma 2 3 3 2 8 2" xfId="18146" xr:uid="{8AF037F5-8F5D-4AB9-ABC4-C2ABB732190D}"/>
    <cellStyle name="Comma 2 3 3 2 8 2 2" xfId="50898" xr:uid="{D6ED5DBD-768D-42F4-A999-F932AE999EF2}"/>
    <cellStyle name="Comma 2 3 3 2 8 3" xfId="25853" xr:uid="{800D6667-97BB-4D64-A214-F9A549E86F9D}"/>
    <cellStyle name="Comma 2 3 3 2 8 3 2" xfId="58604" xr:uid="{01F266F7-A3A6-478C-B151-525B94060DD2}"/>
    <cellStyle name="Comma 2 3 3 2 8 4" xfId="43193" xr:uid="{D79B2611-1CF6-4FE2-A28F-262431AB07F9}"/>
    <cellStyle name="Comma 2 3 3 2 8 5" xfId="33557" xr:uid="{20C71D71-2DEE-46FF-96F4-3CCE8349AFAF}"/>
    <cellStyle name="Comma 2 3 3 2 9" xfId="4659" xr:uid="{36B6A6B3-AA63-415B-AF0E-244B830FB354}"/>
    <cellStyle name="Comma 2 3 3 2 9 2" xfId="37411" xr:uid="{4AF3393B-769B-4BE4-A519-7F04ECA63B44}"/>
    <cellStyle name="Comma 2 3 3 3" xfId="2083" xr:uid="{EF90470E-4FA2-46CF-887E-AA488534AFE3}"/>
    <cellStyle name="Comma 2 3 3 3 10" xfId="27833" xr:uid="{E203E784-6F00-4482-9C70-3B21C0E13279}"/>
    <cellStyle name="Comma 2 3 3 3 11" xfId="2706" xr:uid="{3AC0184E-C0E2-4222-A526-E2A697205AE6}"/>
    <cellStyle name="Comma 2 3 3 3 12" xfId="61074" xr:uid="{B9C5D1AE-AB40-4EB3-A49B-E63486D05CE2}"/>
    <cellStyle name="Comma 2 3 3 3 2" xfId="4056" xr:uid="{58DB7150-BAB9-42EC-86DB-D430ADC33A8E}"/>
    <cellStyle name="Comma 2 3 3 3 2 2" xfId="7919" xr:uid="{76BC9011-849A-43D5-BC45-048D6521133E}"/>
    <cellStyle name="Comma 2 3 3 3 2 2 2" xfId="15624" xr:uid="{1775060B-C0DA-4D97-B3C2-BBE973EE3424}"/>
    <cellStyle name="Comma 2 3 3 3 2 2 2 2" xfId="48376" xr:uid="{5B16D5EE-0225-4B27-A3D1-1784E1C61DF6}"/>
    <cellStyle name="Comma 2 3 3 3 2 2 3" xfId="23331" xr:uid="{2E3AF85C-4E5A-4FC4-8151-CAB86E0D90DD}"/>
    <cellStyle name="Comma 2 3 3 3 2 2 3 2" xfId="56082" xr:uid="{F99A1B90-9B24-419C-89EF-5664B8AE5FF8}"/>
    <cellStyle name="Comma 2 3 3 3 2 2 4" xfId="40671" xr:uid="{3FB29224-92AD-4250-B3A7-FE0098035AE0}"/>
    <cellStyle name="Comma 2 3 3 3 2 2 5" xfId="31035" xr:uid="{EC8DAB01-8381-4853-A87A-769AFD54859E}"/>
    <cellStyle name="Comma 2 3 3 3 2 3" xfId="9844" xr:uid="{E090ABDE-2C68-483E-8F4B-9F647EE19B0C}"/>
    <cellStyle name="Comma 2 3 3 3 2 3 2" xfId="17549" xr:uid="{42ACA23A-EBE0-41EE-8D3F-1F0DA9364CB9}"/>
    <cellStyle name="Comma 2 3 3 3 2 3 2 2" xfId="50301" xr:uid="{FA50A881-213A-445A-B6B0-C36A488B8B18}"/>
    <cellStyle name="Comma 2 3 3 3 2 3 3" xfId="25256" xr:uid="{C42AD7DE-801C-49E3-9FC1-1D5E4D83C7AE}"/>
    <cellStyle name="Comma 2 3 3 3 2 3 3 2" xfId="58007" xr:uid="{B0418B9C-D641-4804-B53D-1EDA7B8CD2AD}"/>
    <cellStyle name="Comma 2 3 3 3 2 3 4" xfId="42596" xr:uid="{D23C3D13-7E90-461B-A91C-6446E1B58B06}"/>
    <cellStyle name="Comma 2 3 3 3 2 3 5" xfId="32960" xr:uid="{87FAB1EB-7B07-49A2-9C78-A1E1636D8BFC}"/>
    <cellStyle name="Comma 2 3 3 3 2 4" xfId="11771" xr:uid="{06ADF420-C537-48EC-B3E2-1F5133A6CF53}"/>
    <cellStyle name="Comma 2 3 3 3 2 4 2" xfId="19476" xr:uid="{6BAE6768-675F-4085-9162-4F7573F99277}"/>
    <cellStyle name="Comma 2 3 3 3 2 4 2 2" xfId="52228" xr:uid="{8397E2BD-A9FE-44FE-9C4A-1F4CABE97B8A}"/>
    <cellStyle name="Comma 2 3 3 3 2 4 3" xfId="27183" xr:uid="{EE7191C3-2972-4F6E-B10D-554B7AE6B66A}"/>
    <cellStyle name="Comma 2 3 3 3 2 4 3 2" xfId="59934" xr:uid="{988D5608-F8F8-4BE6-AC48-F56CC806CF8A}"/>
    <cellStyle name="Comma 2 3 3 3 2 4 4" xfId="44523" xr:uid="{D9D953CC-EDA5-4A2E-9E0D-EFE3A1409208}"/>
    <cellStyle name="Comma 2 3 3 3 2 4 5" xfId="34887" xr:uid="{10BC38E9-B861-454A-B46B-B89D49FF3A03}"/>
    <cellStyle name="Comma 2 3 3 3 2 5" xfId="5988" xr:uid="{74CA8FAA-2FF1-4617-9AE9-3F0F85912E6F}"/>
    <cellStyle name="Comma 2 3 3 3 2 5 2" xfId="38740" xr:uid="{D378FFF2-1D75-4702-AB89-31D9833395FD}"/>
    <cellStyle name="Comma 2 3 3 3 2 6" xfId="13700" xr:uid="{49716B4B-12E6-4187-BCF3-1284BD043821}"/>
    <cellStyle name="Comma 2 3 3 3 2 6 2" xfId="46452" xr:uid="{7EC4968B-C898-437C-9EA5-A031D6ED8E42}"/>
    <cellStyle name="Comma 2 3 3 3 2 7" xfId="21407" xr:uid="{578D2C99-0CCA-49C8-A2A2-406B3510220A}"/>
    <cellStyle name="Comma 2 3 3 3 2 7 2" xfId="54158" xr:uid="{9A302D5D-ED90-45C5-B63B-E66ADD517D68}"/>
    <cellStyle name="Comma 2 3 3 3 2 8" xfId="36813" xr:uid="{CB4B7368-CF14-4BCD-9002-6858E9026779}"/>
    <cellStyle name="Comma 2 3 3 3 2 9" xfId="29111" xr:uid="{228E0E93-C80C-41C1-ADDA-5CE336F61644}"/>
    <cellStyle name="Comma 2 3 3 3 3" xfId="6638" xr:uid="{9EBA589C-7FC4-4D06-BA63-A1B037F1EC86}"/>
    <cellStyle name="Comma 2 3 3 3 3 2" xfId="14346" xr:uid="{6AFB8BF7-BF63-4128-A8B4-AFBC507335D2}"/>
    <cellStyle name="Comma 2 3 3 3 3 2 2" xfId="47098" xr:uid="{3F293C47-31B9-4CFB-BC35-6E81EFDB011E}"/>
    <cellStyle name="Comma 2 3 3 3 3 3" xfId="22053" xr:uid="{0421882D-1EC3-4626-B91A-691D47041B10}"/>
    <cellStyle name="Comma 2 3 3 3 3 3 2" xfId="54804" xr:uid="{85115CDC-D049-474B-B40B-7ACFD89215E3}"/>
    <cellStyle name="Comma 2 3 3 3 3 4" xfId="39390" xr:uid="{5D5966EF-F98F-4908-9E24-9FABFB48E40F}"/>
    <cellStyle name="Comma 2 3 3 3 3 5" xfId="29757" xr:uid="{B8E582F5-9D40-4909-A8E5-B63E91E011F9}"/>
    <cellStyle name="Comma 2 3 3 3 4" xfId="8565" xr:uid="{6000F4BF-DDE3-4901-9D58-66E81CC6941E}"/>
    <cellStyle name="Comma 2 3 3 3 4 2" xfId="16270" xr:uid="{A2CC8FA5-2229-4B06-9A33-C7E15D11A059}"/>
    <cellStyle name="Comma 2 3 3 3 4 2 2" xfId="49022" xr:uid="{6CDC6C09-E67C-4B38-81F1-5A74156D6953}"/>
    <cellStyle name="Comma 2 3 3 3 4 3" xfId="23977" xr:uid="{7DB47723-3E56-4683-B143-BD1E6528DE52}"/>
    <cellStyle name="Comma 2 3 3 3 4 3 2" xfId="56728" xr:uid="{76F96EB5-1B30-4298-BDC2-5A05013B4B21}"/>
    <cellStyle name="Comma 2 3 3 3 4 4" xfId="41317" xr:uid="{8ECDA726-EA79-415F-AB71-F096DDBE50E6}"/>
    <cellStyle name="Comma 2 3 3 3 4 5" xfId="31681" xr:uid="{51DC35DB-3277-45F2-AB5C-08E607E2280B}"/>
    <cellStyle name="Comma 2 3 3 3 5" xfId="10491" xr:uid="{654A6D3F-AB48-48EE-830C-97AA3422DF37}"/>
    <cellStyle name="Comma 2 3 3 3 5 2" xfId="18196" xr:uid="{86BBEC1B-F408-4907-923F-74D8670A9AA2}"/>
    <cellStyle name="Comma 2 3 3 3 5 2 2" xfId="50948" xr:uid="{BA5B0B86-0858-402A-8780-D047D1DE8D57}"/>
    <cellStyle name="Comma 2 3 3 3 5 3" xfId="25903" xr:uid="{3A5025E2-D1A1-48A2-A8F5-35BD4BFDDEA3}"/>
    <cellStyle name="Comma 2 3 3 3 5 3 2" xfId="58654" xr:uid="{0D806B8E-7573-4B25-8F8C-9018371AA82F}"/>
    <cellStyle name="Comma 2 3 3 3 5 4" xfId="43243" xr:uid="{01141DE1-4B3A-4BBD-83BA-45F12A6F40DC}"/>
    <cellStyle name="Comma 2 3 3 3 5 5" xfId="33607" xr:uid="{4008D6D5-B605-43D5-B22B-0B70EA9A3327}"/>
    <cellStyle name="Comma 2 3 3 3 6" xfId="4709" xr:uid="{93C154C0-3E29-43E9-A474-61275EDBCFC3}"/>
    <cellStyle name="Comma 2 3 3 3 6 2" xfId="37461" xr:uid="{CA667CCC-03AB-49E3-981D-915DDF245829}"/>
    <cellStyle name="Comma 2 3 3 3 7" xfId="12421" xr:uid="{80C42BEB-712E-4C89-A091-12C1A3CB66AC}"/>
    <cellStyle name="Comma 2 3 3 3 7 2" xfId="45173" xr:uid="{AE07E61C-DC9C-4333-8009-EF411481C36E}"/>
    <cellStyle name="Comma 2 3 3 3 8" xfId="20129" xr:uid="{6AA50A88-444D-4B9F-99B5-FB60D33EA4EE}"/>
    <cellStyle name="Comma 2 3 3 3 8 2" xfId="52880" xr:uid="{24443D30-4372-4740-A391-EE39CC730FD0}"/>
    <cellStyle name="Comma 2 3 3 3 9" xfId="35535" xr:uid="{CE88E9F9-D8F7-4F45-B19D-4E09803FC1FD}"/>
    <cellStyle name="Comma 2 3 3 4" xfId="2461" xr:uid="{CBCFC5F3-A5C1-4056-89D9-B905512FBCFC}"/>
    <cellStyle name="Comma 2 3 3 4 10" xfId="27914" xr:uid="{7CC55584-1104-408A-B4E6-340778E556DC}"/>
    <cellStyle name="Comma 2 3 3 4 11" xfId="2794" xr:uid="{1A0C27AA-6591-4A47-A1BF-28E2F33881EE}"/>
    <cellStyle name="Comma 2 3 3 4 12" xfId="60929" xr:uid="{B863381D-450F-4DE4-9000-CC6038BF9A8D}"/>
    <cellStyle name="Comma 2 3 3 4 2" xfId="4417" xr:uid="{BE08467B-17BB-4E8A-9527-039D6B496EB0}"/>
    <cellStyle name="Comma 2 3 3 4 2 2" xfId="8276" xr:uid="{E81B9E56-2D4D-4A37-8E5B-4529C0D6324E}"/>
    <cellStyle name="Comma 2 3 3 4 2 2 2" xfId="15981" xr:uid="{323F134A-051F-43A8-85C6-4A73B508EFEF}"/>
    <cellStyle name="Comma 2 3 3 4 2 2 2 2" xfId="48733" xr:uid="{8002DFEE-CE32-4C95-B454-6D387801249A}"/>
    <cellStyle name="Comma 2 3 3 4 2 2 3" xfId="23688" xr:uid="{2F2DEAF5-A4CF-4C67-9BE0-48292CABD1F0}"/>
    <cellStyle name="Comma 2 3 3 4 2 2 3 2" xfId="56439" xr:uid="{F51059A2-E3E2-43FD-9C2D-7A557C5EE01F}"/>
    <cellStyle name="Comma 2 3 3 4 2 2 4" xfId="41028" xr:uid="{645E44B9-FECD-4EFA-A285-CF6CA81431B8}"/>
    <cellStyle name="Comma 2 3 3 4 2 2 5" xfId="31392" xr:uid="{7BCA446A-151B-4C58-A45A-A9AD132597BE}"/>
    <cellStyle name="Comma 2 3 3 4 2 3" xfId="10201" xr:uid="{419655A7-8EFA-471E-BD69-905D351BED5E}"/>
    <cellStyle name="Comma 2 3 3 4 2 3 2" xfId="17906" xr:uid="{50904695-9F15-4AEF-8A3C-A1C0B8434C3C}"/>
    <cellStyle name="Comma 2 3 3 4 2 3 2 2" xfId="50658" xr:uid="{31E0CDBB-23CD-4880-B22C-1F3D8960CEC1}"/>
    <cellStyle name="Comma 2 3 3 4 2 3 3" xfId="25613" xr:uid="{5802BA8A-1845-48F5-8B02-C0F0B36424B1}"/>
    <cellStyle name="Comma 2 3 3 4 2 3 3 2" xfId="58364" xr:uid="{4C74B25B-45D4-4F2C-A524-4728B9FE0F49}"/>
    <cellStyle name="Comma 2 3 3 4 2 3 4" xfId="42953" xr:uid="{74EB8983-7626-4D0C-B1EF-F918E20FF096}"/>
    <cellStyle name="Comma 2 3 3 4 2 3 5" xfId="33317" xr:uid="{EB613276-0E36-4F40-9692-5C133D7044A0}"/>
    <cellStyle name="Comma 2 3 3 4 2 4" xfId="12128" xr:uid="{8C560819-352D-49AC-8408-70BA495EB2E4}"/>
    <cellStyle name="Comma 2 3 3 4 2 4 2" xfId="19833" xr:uid="{AC5C182D-018A-4E22-88A5-0EF7C0B02EEE}"/>
    <cellStyle name="Comma 2 3 3 4 2 4 2 2" xfId="52585" xr:uid="{C825520E-6760-498A-B9C6-E59EF397977F}"/>
    <cellStyle name="Comma 2 3 3 4 2 4 3" xfId="27540" xr:uid="{C9172FB8-B892-43DA-8ED1-F05DF0A9E82B}"/>
    <cellStyle name="Comma 2 3 3 4 2 4 3 2" xfId="60291" xr:uid="{082E6421-AF20-43A2-9599-80C8644D7CC0}"/>
    <cellStyle name="Comma 2 3 3 4 2 4 4" xfId="44880" xr:uid="{AF580D09-8763-49F7-9FC3-323AD4370219}"/>
    <cellStyle name="Comma 2 3 3 4 2 4 5" xfId="35244" xr:uid="{69AFEFFE-083B-40B0-B647-1F96F7746AD0}"/>
    <cellStyle name="Comma 2 3 3 4 2 5" xfId="6345" xr:uid="{ABC1FD61-66D3-4C90-A147-515663F79EE3}"/>
    <cellStyle name="Comma 2 3 3 4 2 5 2" xfId="39097" xr:uid="{BD94E19C-AA4F-4BF9-9E9F-7AE3A8F0EE3C}"/>
    <cellStyle name="Comma 2 3 3 4 2 6" xfId="14057" xr:uid="{E77FA14A-5361-40AC-A555-3764FD3078A8}"/>
    <cellStyle name="Comma 2 3 3 4 2 6 2" xfId="46809" xr:uid="{D856C2B3-FFED-4D10-8EFF-618CDBCEED34}"/>
    <cellStyle name="Comma 2 3 3 4 2 7" xfId="21764" xr:uid="{A122ED20-ABD6-47BF-934A-1E698DA6D620}"/>
    <cellStyle name="Comma 2 3 3 4 2 7 2" xfId="54515" xr:uid="{D9F03987-04E8-4FED-AA10-9753949B784E}"/>
    <cellStyle name="Comma 2 3 3 4 2 8" xfId="37170" xr:uid="{284979BC-2A8B-46A6-853A-79A860867AEB}"/>
    <cellStyle name="Comma 2 3 3 4 2 9" xfId="29468" xr:uid="{29FEA069-64C5-4483-9F07-2653F800DD78}"/>
    <cellStyle name="Comma 2 3 3 4 3" xfId="6719" xr:uid="{C46AC15E-9817-4615-8FCC-8619DDA06F88}"/>
    <cellStyle name="Comma 2 3 3 4 3 2" xfId="14427" xr:uid="{203BF4EF-500E-46B6-82A0-702EAA9483F9}"/>
    <cellStyle name="Comma 2 3 3 4 3 2 2" xfId="47179" xr:uid="{A911F7BC-53C9-410A-85AD-92A9D945FBF4}"/>
    <cellStyle name="Comma 2 3 3 4 3 3" xfId="22134" xr:uid="{6ACEA615-FCBC-48E9-A0A3-27098C535FA5}"/>
    <cellStyle name="Comma 2 3 3 4 3 3 2" xfId="54885" xr:uid="{6774456D-FD0A-4E05-952F-C63F7B0AC3FA}"/>
    <cellStyle name="Comma 2 3 3 4 3 4" xfId="39471" xr:uid="{6EA90719-4816-4D67-801A-F3A868C8ACF3}"/>
    <cellStyle name="Comma 2 3 3 4 3 5" xfId="29838" xr:uid="{0F5AAA99-29C2-42CD-91C6-FE9EA3034834}"/>
    <cellStyle name="Comma 2 3 3 4 4" xfId="8646" xr:uid="{3DFEAD7E-23A7-4F47-946F-278986ABA127}"/>
    <cellStyle name="Comma 2 3 3 4 4 2" xfId="16351" xr:uid="{726BF55D-9711-4425-9514-B30E5EA417E2}"/>
    <cellStyle name="Comma 2 3 3 4 4 2 2" xfId="49103" xr:uid="{CD593BE4-541B-4D67-A958-6666E71A05EF}"/>
    <cellStyle name="Comma 2 3 3 4 4 3" xfId="24058" xr:uid="{65AED326-E6C0-4194-9CC7-8F9A060AE06A}"/>
    <cellStyle name="Comma 2 3 3 4 4 3 2" xfId="56809" xr:uid="{DB497889-F93F-4C49-812C-5D9A83D480B9}"/>
    <cellStyle name="Comma 2 3 3 4 4 4" xfId="41398" xr:uid="{6A03F7C6-B2FD-4670-BEDF-405BC7EA99DB}"/>
    <cellStyle name="Comma 2 3 3 4 4 5" xfId="31762" xr:uid="{9BC910ED-FE58-4322-B1B9-FE7BA693D928}"/>
    <cellStyle name="Comma 2 3 3 4 5" xfId="10572" xr:uid="{2F04A2D6-5951-48F5-88DC-800160ADD1E0}"/>
    <cellStyle name="Comma 2 3 3 4 5 2" xfId="18277" xr:uid="{FC32E58C-BA77-4B7F-82C0-14B50C8EAB39}"/>
    <cellStyle name="Comma 2 3 3 4 5 2 2" xfId="51029" xr:uid="{DA013D4A-9441-4238-92FB-2EB8C83595B3}"/>
    <cellStyle name="Comma 2 3 3 4 5 3" xfId="25984" xr:uid="{0E16D241-9788-49DC-BD0C-5B999B04490E}"/>
    <cellStyle name="Comma 2 3 3 4 5 3 2" xfId="58735" xr:uid="{31ACAD32-11EC-49E2-9475-0909CBCA480A}"/>
    <cellStyle name="Comma 2 3 3 4 5 4" xfId="43324" xr:uid="{94F9DFED-069C-4CFF-AC08-17D6BE95A8D1}"/>
    <cellStyle name="Comma 2 3 3 4 5 5" xfId="33688" xr:uid="{27F428BC-552C-4DFD-97B4-DED12CDFCA5F}"/>
    <cellStyle name="Comma 2 3 3 4 6" xfId="4790" xr:uid="{5153921F-ADC2-4F58-AA90-3610EAEA3E1B}"/>
    <cellStyle name="Comma 2 3 3 4 6 2" xfId="37542" xr:uid="{87FB4E1C-5977-4CF0-A7B2-D4EDDC6B7714}"/>
    <cellStyle name="Comma 2 3 3 4 7" xfId="12502" xr:uid="{F3153FE8-0A9D-470F-ACBC-7FFA2C3892E4}"/>
    <cellStyle name="Comma 2 3 3 4 7 2" xfId="45254" xr:uid="{86D5546D-4456-41D1-9346-D03D25C880BC}"/>
    <cellStyle name="Comma 2 3 3 4 8" xfId="20210" xr:uid="{F8CA879B-1F60-4C26-A875-CF937D2C6F03}"/>
    <cellStyle name="Comma 2 3 3 4 8 2" xfId="52961" xr:uid="{EA00152F-0EE5-4881-879E-8C30A8F34026}"/>
    <cellStyle name="Comma 2 3 3 4 9" xfId="35616" xr:uid="{A4A3EF41-78A5-46D2-B9A2-8ADDE2456F45}"/>
    <cellStyle name="Comma 2 3 3 5" xfId="3213" xr:uid="{038E95CB-E397-41A7-ACDA-B324945514C2}"/>
    <cellStyle name="Comma 2 3 3 5 10" xfId="28273" xr:uid="{85D4476C-E211-4488-A0F0-6E05EB4A159C}"/>
    <cellStyle name="Comma 2 3 3 5 2" xfId="3964" xr:uid="{9F52B681-12E0-473A-8859-1242B2B8A3E6}"/>
    <cellStyle name="Comma 2 3 3 5 2 2" xfId="7827" xr:uid="{1191E819-AB44-49E2-B236-366E1A5962A8}"/>
    <cellStyle name="Comma 2 3 3 5 2 2 2" xfId="15532" xr:uid="{03940C3E-DCA8-4269-892E-ADA18E348E91}"/>
    <cellStyle name="Comma 2 3 3 5 2 2 2 2" xfId="48284" xr:uid="{3D70E20B-6248-44F3-8619-925CA4C51269}"/>
    <cellStyle name="Comma 2 3 3 5 2 2 3" xfId="23239" xr:uid="{E6B7BD92-F208-4F82-A4D9-C432643344A5}"/>
    <cellStyle name="Comma 2 3 3 5 2 2 3 2" xfId="55990" xr:uid="{49C65941-8BA0-4A39-A5BF-FD76D95A1CE1}"/>
    <cellStyle name="Comma 2 3 3 5 2 2 4" xfId="40579" xr:uid="{3C4BDDB2-C7EE-4B13-93E1-8A6FA0F95577}"/>
    <cellStyle name="Comma 2 3 3 5 2 2 5" xfId="30943" xr:uid="{E3D17C0E-54CE-4519-92D9-1365030C6DDD}"/>
    <cellStyle name="Comma 2 3 3 5 2 3" xfId="9752" xr:uid="{FB68AAB5-6D7D-4601-A945-0CBB0A9293BF}"/>
    <cellStyle name="Comma 2 3 3 5 2 3 2" xfId="17457" xr:uid="{1E27A147-64E1-4E68-8A76-BF0B4AF129DF}"/>
    <cellStyle name="Comma 2 3 3 5 2 3 2 2" xfId="50209" xr:uid="{FF6953B3-5B52-46E2-80ED-E892853BE930}"/>
    <cellStyle name="Comma 2 3 3 5 2 3 3" xfId="25164" xr:uid="{A37476EF-7B84-47FA-A34A-A6800C6453FE}"/>
    <cellStyle name="Comma 2 3 3 5 2 3 3 2" xfId="57915" xr:uid="{342ED93F-934C-4AF4-9D0E-098D901FFD25}"/>
    <cellStyle name="Comma 2 3 3 5 2 3 4" xfId="42504" xr:uid="{B83CFFA4-B518-47A9-9D1A-4C6032AA5742}"/>
    <cellStyle name="Comma 2 3 3 5 2 3 5" xfId="32868" xr:uid="{7B586D2D-EBF7-4D1F-84CE-D923CBFAA813}"/>
    <cellStyle name="Comma 2 3 3 5 2 4" xfId="11679" xr:uid="{FEA0DFE8-782E-4D66-B707-2B6357E7EB15}"/>
    <cellStyle name="Comma 2 3 3 5 2 4 2" xfId="19384" xr:uid="{562ED3BE-A29B-4098-9701-1117143239A3}"/>
    <cellStyle name="Comma 2 3 3 5 2 4 2 2" xfId="52136" xr:uid="{1B707A78-DDEB-457A-A668-00411D535D75}"/>
    <cellStyle name="Comma 2 3 3 5 2 4 3" xfId="27091" xr:uid="{308D69E3-83A4-462C-A48E-A13856C6E803}"/>
    <cellStyle name="Comma 2 3 3 5 2 4 3 2" xfId="59842" xr:uid="{C455E468-AF97-4B86-AE14-82A8C97F88D1}"/>
    <cellStyle name="Comma 2 3 3 5 2 4 4" xfId="44431" xr:uid="{8F9BC4E9-6904-42E4-AFDE-DD65AA1D9301}"/>
    <cellStyle name="Comma 2 3 3 5 2 4 5" xfId="34795" xr:uid="{82A4859A-3B31-41AC-AABF-065C86937982}"/>
    <cellStyle name="Comma 2 3 3 5 2 5" xfId="5896" xr:uid="{44E6A8DB-A2C4-443F-AB08-ABCF415AAD37}"/>
    <cellStyle name="Comma 2 3 3 5 2 5 2" xfId="38648" xr:uid="{195519A9-9482-4228-9FF6-77DCA804D005}"/>
    <cellStyle name="Comma 2 3 3 5 2 6" xfId="13608" xr:uid="{CB1C544E-8223-4542-8533-90167417692E}"/>
    <cellStyle name="Comma 2 3 3 5 2 6 2" xfId="46360" xr:uid="{A2E793A1-D097-4487-B0BE-69AE494A9F89}"/>
    <cellStyle name="Comma 2 3 3 5 2 7" xfId="21315" xr:uid="{6291290F-53A4-442F-B3BB-CDB14DC12A88}"/>
    <cellStyle name="Comma 2 3 3 5 2 7 2" xfId="54066" xr:uid="{03A1447A-21F8-4F2E-A4E3-A23FB420A9FB}"/>
    <cellStyle name="Comma 2 3 3 5 2 8" xfId="36721" xr:uid="{938BA3F2-E4D7-4FED-8B37-ECDC5BD7F99A}"/>
    <cellStyle name="Comma 2 3 3 5 2 9" xfId="29019" xr:uid="{29BAF267-89CB-4679-85A5-B103494B00F4}"/>
    <cellStyle name="Comma 2 3 3 5 3" xfId="7081" xr:uid="{98844D06-BD6E-4EBC-AC20-E66E44BE46B7}"/>
    <cellStyle name="Comma 2 3 3 5 3 2" xfId="14786" xr:uid="{E9FCB2FA-3D0E-4750-BF51-54782F0BAC56}"/>
    <cellStyle name="Comma 2 3 3 5 3 2 2" xfId="47538" xr:uid="{42E1CEEA-34B1-41FC-A802-F06A11AF8810}"/>
    <cellStyle name="Comma 2 3 3 5 3 3" xfId="22493" xr:uid="{439736DF-6540-4A68-B7CB-26B011C9EB06}"/>
    <cellStyle name="Comma 2 3 3 5 3 3 2" xfId="55244" xr:uid="{B9880929-6C53-47D0-AB0C-A593E5FFB8B3}"/>
    <cellStyle name="Comma 2 3 3 5 3 4" xfId="39833" xr:uid="{C97C6E2D-9DD9-4B1F-9451-DAA49A3BBA9B}"/>
    <cellStyle name="Comma 2 3 3 5 3 5" xfId="30197" xr:uid="{4E6996F8-0862-45B0-BC98-F5638EE0EF16}"/>
    <cellStyle name="Comma 2 3 3 5 4" xfId="9006" xr:uid="{B3278444-21B9-4107-99E2-0571237F0B1E}"/>
    <cellStyle name="Comma 2 3 3 5 4 2" xfId="16711" xr:uid="{83087EBE-943A-4E59-B3B2-CF1EEB290DE9}"/>
    <cellStyle name="Comma 2 3 3 5 4 2 2" xfId="49463" xr:uid="{52880986-95CA-466B-AD1B-1DF8A4CC5A78}"/>
    <cellStyle name="Comma 2 3 3 5 4 3" xfId="24418" xr:uid="{C53A4E84-BC0A-442C-9514-D8D0326E19FD}"/>
    <cellStyle name="Comma 2 3 3 5 4 3 2" xfId="57169" xr:uid="{C3AA22F3-1D52-4E03-B9B5-72B05D5E2FA6}"/>
    <cellStyle name="Comma 2 3 3 5 4 4" xfId="41758" xr:uid="{AA742DAF-4298-4595-AE63-A39AF08B968D}"/>
    <cellStyle name="Comma 2 3 3 5 4 5" xfId="32122" xr:uid="{4A57349D-6D31-4A6C-9549-977BB445C81A}"/>
    <cellStyle name="Comma 2 3 3 5 5" xfId="10933" xr:uid="{CB5CF5C3-F689-4108-AB07-69058D977162}"/>
    <cellStyle name="Comma 2 3 3 5 5 2" xfId="18638" xr:uid="{6AC83AC6-CF42-414B-A4F1-F78454F25A7A}"/>
    <cellStyle name="Comma 2 3 3 5 5 2 2" xfId="51390" xr:uid="{48327F7A-01EC-473A-A393-F52AE8ABD1C2}"/>
    <cellStyle name="Comma 2 3 3 5 5 3" xfId="26345" xr:uid="{B96A0E9B-E48E-4350-B690-E3A2AAEC1EB3}"/>
    <cellStyle name="Comma 2 3 3 5 5 3 2" xfId="59096" xr:uid="{682D693E-53A4-48DD-930C-B5C79D8FCE45}"/>
    <cellStyle name="Comma 2 3 3 5 5 4" xfId="43685" xr:uid="{C8BE2882-C96B-4052-AF1F-1815015E8F06}"/>
    <cellStyle name="Comma 2 3 3 5 5 5" xfId="34049" xr:uid="{B2A765E0-21D5-458A-B071-4343FFE02C7D}"/>
    <cellStyle name="Comma 2 3 3 5 6" xfId="5150" xr:uid="{F11454E0-7F94-4F51-8918-8B9F0DFC1A96}"/>
    <cellStyle name="Comma 2 3 3 5 6 2" xfId="37902" xr:uid="{7EBE813A-5399-477C-A857-B98776E9C236}"/>
    <cellStyle name="Comma 2 3 3 5 7" xfId="12862" xr:uid="{A83CE029-9B2D-43AA-B543-996AD8C98948}"/>
    <cellStyle name="Comma 2 3 3 5 7 2" xfId="45614" xr:uid="{74C52CDE-61B4-41BA-944B-0B71EB0BB411}"/>
    <cellStyle name="Comma 2 3 3 5 8" xfId="20569" xr:uid="{002DCE53-0B55-4153-9D9A-91CCEFC8DAB0}"/>
    <cellStyle name="Comma 2 3 3 5 8 2" xfId="53320" xr:uid="{B2275FD3-8AED-490F-A5FA-F6D6F736E112}"/>
    <cellStyle name="Comma 2 3 3 5 9" xfId="35975" xr:uid="{0C797D0B-EB59-4F01-B6B2-46F86B62D533}"/>
    <cellStyle name="Comma 2 3 3 6" xfId="3566" xr:uid="{6BB9C065-22AC-4547-AE6B-E54E7F33AA03}"/>
    <cellStyle name="Comma 2 3 3 6 2" xfId="7434" xr:uid="{1BCBA640-3FDC-4E40-BE66-C9C4CBC7AC64}"/>
    <cellStyle name="Comma 2 3 3 6 2 2" xfId="15139" xr:uid="{50EC06FE-D13A-4B2D-84A2-04392A55A9D0}"/>
    <cellStyle name="Comma 2 3 3 6 2 2 2" xfId="47891" xr:uid="{12C827E9-5204-4387-BE0E-46FA69935926}"/>
    <cellStyle name="Comma 2 3 3 6 2 3" xfId="22846" xr:uid="{50F6CA56-CAF4-40F5-8B34-2611BB7A0F97}"/>
    <cellStyle name="Comma 2 3 3 6 2 3 2" xfId="55597" xr:uid="{A6C6EE43-ED64-44D6-9557-7C229341D54D}"/>
    <cellStyle name="Comma 2 3 3 6 2 4" xfId="40186" xr:uid="{FB12A3EC-54C8-4F54-9F09-116681495C51}"/>
    <cellStyle name="Comma 2 3 3 6 2 5" xfId="30550" xr:uid="{3162BF2E-5802-4CF7-8D6C-4FBEC2905135}"/>
    <cellStyle name="Comma 2 3 3 6 3" xfId="9359" xr:uid="{52DFE5CE-F989-4153-BD22-E265644544F3}"/>
    <cellStyle name="Comma 2 3 3 6 3 2" xfId="17064" xr:uid="{9E845BC0-D778-4B61-B47D-5ADF8E616975}"/>
    <cellStyle name="Comma 2 3 3 6 3 2 2" xfId="49816" xr:uid="{E9E3C341-2C78-4A9A-AE5B-398C047FFF93}"/>
    <cellStyle name="Comma 2 3 3 6 3 3" xfId="24771" xr:uid="{EA0AC6A2-5B4A-4D45-AAF7-BC4E9EB9EA0F}"/>
    <cellStyle name="Comma 2 3 3 6 3 3 2" xfId="57522" xr:uid="{7C036EA3-A843-48EE-9528-173F249C913D}"/>
    <cellStyle name="Comma 2 3 3 6 3 4" xfId="42111" xr:uid="{4BF4427C-A9FB-4142-B2AE-CB366D9D068E}"/>
    <cellStyle name="Comma 2 3 3 6 3 5" xfId="32475" xr:uid="{BA7BB2D4-16F9-4ED4-BD4C-5794CD60DD6C}"/>
    <cellStyle name="Comma 2 3 3 6 4" xfId="11286" xr:uid="{52BED13E-98D0-402F-B208-BB8DBC6FFCC2}"/>
    <cellStyle name="Comma 2 3 3 6 4 2" xfId="18991" xr:uid="{348ACC1F-C24F-4D02-96EE-2BB48E721508}"/>
    <cellStyle name="Comma 2 3 3 6 4 2 2" xfId="51743" xr:uid="{2C2154CB-765B-4FA3-8C47-5F4B44460D6C}"/>
    <cellStyle name="Comma 2 3 3 6 4 3" xfId="26698" xr:uid="{29B14005-D96D-4CF8-8B37-5A638DCA309D}"/>
    <cellStyle name="Comma 2 3 3 6 4 3 2" xfId="59449" xr:uid="{E77ECEE5-9999-49FB-AE88-73E6E2952221}"/>
    <cellStyle name="Comma 2 3 3 6 4 4" xfId="44038" xr:uid="{60BF44BA-59C3-4A66-AA39-A508EC6601C0}"/>
    <cellStyle name="Comma 2 3 3 6 4 5" xfId="34402" xr:uid="{7EA7EC2C-2D65-4BB3-B7EA-DE65F3B6FCC0}"/>
    <cellStyle name="Comma 2 3 3 6 5" xfId="5503" xr:uid="{34CB567F-2518-4E51-86D7-95925B86FF99}"/>
    <cellStyle name="Comma 2 3 3 6 5 2" xfId="38255" xr:uid="{B4DA98A4-990B-4374-A8B0-FEBE2CA2B893}"/>
    <cellStyle name="Comma 2 3 3 6 6" xfId="13215" xr:uid="{DC62CAF3-87AE-4830-B304-C27508D5392D}"/>
    <cellStyle name="Comma 2 3 3 6 6 2" xfId="45967" xr:uid="{2FF64039-0D82-4096-BC6A-AAB52DB3F9D6}"/>
    <cellStyle name="Comma 2 3 3 6 7" xfId="20922" xr:uid="{96D468C6-EB4C-4A4B-8040-2E5955EDE19C}"/>
    <cellStyle name="Comma 2 3 3 6 7 2" xfId="53673" xr:uid="{36DECDC1-F185-486F-B1B7-8B5BB7CBA8A3}"/>
    <cellStyle name="Comma 2 3 3 6 8" xfId="36328" xr:uid="{647FAA8E-A974-4E50-8294-65607FC316BE}"/>
    <cellStyle name="Comma 2 3 3 6 9" xfId="28626" xr:uid="{F471671D-51A6-445D-A3EC-426CF69006B5}"/>
    <cellStyle name="Comma 2 3 3 7" xfId="6528" xr:uid="{F2D6F720-6519-42FB-A3EC-6F8EFEB27E3C}"/>
    <cellStyle name="Comma 2 3 3 7 2" xfId="14236" xr:uid="{CBEA6AAB-E22E-4811-8709-749DC732FED3}"/>
    <cellStyle name="Comma 2 3 3 7 2 2" xfId="46988" xr:uid="{23C4A779-A7A4-470F-BE98-B972B1A4AE59}"/>
    <cellStyle name="Comma 2 3 3 7 3" xfId="21943" xr:uid="{F598A69D-EA17-4723-B60D-1643BE74E6B6}"/>
    <cellStyle name="Comma 2 3 3 7 3 2" xfId="54694" xr:uid="{1159561A-31B7-49F6-8A76-E556F82182C7}"/>
    <cellStyle name="Comma 2 3 3 7 4" xfId="39280" xr:uid="{A9B8B2E7-AB10-46F1-9F45-7A4E6A2810F9}"/>
    <cellStyle name="Comma 2 3 3 7 5" xfId="29647" xr:uid="{ABE8C82E-937D-4FAF-81C2-B4772A7B720B}"/>
    <cellStyle name="Comma 2 3 3 8" xfId="8455" xr:uid="{7907AFCE-43A6-4D83-9DA2-0AFF60FB996E}"/>
    <cellStyle name="Comma 2 3 3 8 2" xfId="16160" xr:uid="{6FC8B4F6-59E9-4992-BF7F-85AC833D174D}"/>
    <cellStyle name="Comma 2 3 3 8 2 2" xfId="48912" xr:uid="{03BE3EF6-88C8-4571-977D-3981159D3A49}"/>
    <cellStyle name="Comma 2 3 3 8 3" xfId="23867" xr:uid="{CDBE9DBE-952E-4137-9CB6-57FC00D34741}"/>
    <cellStyle name="Comma 2 3 3 8 3 2" xfId="56618" xr:uid="{9BAB7235-5E85-4DDF-AF99-67BBF015955D}"/>
    <cellStyle name="Comma 2 3 3 8 4" xfId="41207" xr:uid="{5B5E1336-AE89-4114-BB96-DF762F004A46}"/>
    <cellStyle name="Comma 2 3 3 8 5" xfId="31571" xr:uid="{525CC8B5-2514-4BD4-AD2F-E92B5218197C}"/>
    <cellStyle name="Comma 2 3 3 9" xfId="10380" xr:uid="{3AC62CEA-FB9A-41FB-9EFA-F8D26D7F632A}"/>
    <cellStyle name="Comma 2 3 3 9 2" xfId="18085" xr:uid="{36804A33-9B89-4E66-8493-808207C04210}"/>
    <cellStyle name="Comma 2 3 3 9 2 2" xfId="50837" xr:uid="{F41C36D9-2CB5-4959-B074-C7AFBA3E358C}"/>
    <cellStyle name="Comma 2 3 3 9 3" xfId="25792" xr:uid="{A222189D-69FF-4C63-9318-295B996A2FE0}"/>
    <cellStyle name="Comma 2 3 3 9 3 2" xfId="58543" xr:uid="{A58430D5-A5FB-4E08-B1A6-6CECBC6135AE}"/>
    <cellStyle name="Comma 2 3 3 9 4" xfId="43132" xr:uid="{2609CE04-EEAF-4EDE-85F1-1E9A2C3C97B4}"/>
    <cellStyle name="Comma 2 3 3 9 5" xfId="33496" xr:uid="{124545CA-701C-4206-A87E-21C1E6D4CCBC}"/>
    <cellStyle name="Comma 2 3 4" xfId="2055" xr:uid="{D6EEA758-97B7-4B21-B242-5D921ECD1B22}"/>
    <cellStyle name="Comma 2 3 4 10" xfId="12336" xr:uid="{1C0FBFD3-9FE4-44CE-BA48-6595AC0D3EFC}"/>
    <cellStyle name="Comma 2 3 4 10 2" xfId="45088" xr:uid="{C2F039CE-9D9D-472B-B10D-8E06A1313482}"/>
    <cellStyle name="Comma 2 3 4 11" xfId="20044" xr:uid="{E5A9FA58-A614-4DFC-80A3-1996924D0AF9}"/>
    <cellStyle name="Comma 2 3 4 11 2" xfId="52795" xr:uid="{0E11FE66-8FC8-4A06-9EB5-2C3C47562955}"/>
    <cellStyle name="Comma 2 3 4 12" xfId="35450" xr:uid="{EB619243-D666-4B3D-83D2-70C8DBAA8687}"/>
    <cellStyle name="Comma 2 3 4 13" xfId="27748" xr:uid="{15BA88E3-71D2-40F5-A259-79FEFCA21B9D}"/>
    <cellStyle name="Comma 2 3 4 14" xfId="2606" xr:uid="{1768BE7D-1352-4B3B-8B57-E8F35001B25E}"/>
    <cellStyle name="Comma 2 3 4 15" xfId="60769" xr:uid="{32F80810-0A3A-4769-8760-909C90EBD727}"/>
    <cellStyle name="Comma 2 3 4 2" xfId="2419" xr:uid="{7D1BA9AD-1FEB-4C80-B544-7A23082DA2C1}"/>
    <cellStyle name="Comma 2 3 4 2 10" xfId="27858" xr:uid="{0C73FDDF-59B9-4907-A240-1D974E6B05C8}"/>
    <cellStyle name="Comma 2 3 4 2 11" xfId="2731" xr:uid="{DBD6D0DB-2292-475F-96EF-DCF1A084E40B}"/>
    <cellStyle name="Comma 2 3 4 2 12" xfId="60806" xr:uid="{76288DB5-6E9C-4BC6-B505-AA930C1A9564}"/>
    <cellStyle name="Comma 2 3 4 2 2" xfId="4390" xr:uid="{48648B36-3C8E-4FBD-A5FE-838B5FAC6691}"/>
    <cellStyle name="Comma 2 3 4 2 2 10" xfId="60993" xr:uid="{4295CBA8-307C-46D8-BF8D-DD661F2DE8CE}"/>
    <cellStyle name="Comma 2 3 4 2 2 2" xfId="8253" xr:uid="{882F01CF-71AF-409B-942A-C32295ADEBA2}"/>
    <cellStyle name="Comma 2 3 4 2 2 2 2" xfId="15958" xr:uid="{4230AFC5-3327-4FC0-8B30-5C7F7ECA9292}"/>
    <cellStyle name="Comma 2 3 4 2 2 2 2 2" xfId="48710" xr:uid="{B7BDA275-6365-43E0-91E3-BB6416B13C4B}"/>
    <cellStyle name="Comma 2 3 4 2 2 2 3" xfId="23665" xr:uid="{F78DAE4F-BD67-4779-840E-3BCDD251422D}"/>
    <cellStyle name="Comma 2 3 4 2 2 2 3 2" xfId="56416" xr:uid="{A405DB0A-95AA-4DEB-8785-1A51F4209A6A}"/>
    <cellStyle name="Comma 2 3 4 2 2 2 4" xfId="41005" xr:uid="{C91C1F5B-F0FB-4F6B-B785-77DE738197B3}"/>
    <cellStyle name="Comma 2 3 4 2 2 2 5" xfId="31369" xr:uid="{A3E1F89D-5B90-4DC3-B021-E6C35BF59927}"/>
    <cellStyle name="Comma 2 3 4 2 2 3" xfId="10178" xr:uid="{BF8DF58E-DCD8-42DB-8B1F-7C58890C440C}"/>
    <cellStyle name="Comma 2 3 4 2 2 3 2" xfId="17883" xr:uid="{FE4EC863-B192-4308-B1CC-D68A429ED385}"/>
    <cellStyle name="Comma 2 3 4 2 2 3 2 2" xfId="50635" xr:uid="{AE5A65AC-9ACD-41C7-BF03-CF3F834435C2}"/>
    <cellStyle name="Comma 2 3 4 2 2 3 3" xfId="25590" xr:uid="{F27895A5-C424-47CE-8DE2-DAB88D043245}"/>
    <cellStyle name="Comma 2 3 4 2 2 3 3 2" xfId="58341" xr:uid="{7E3FFFAF-D829-452D-8872-1F418E08311C}"/>
    <cellStyle name="Comma 2 3 4 2 2 3 4" xfId="42930" xr:uid="{D4B60B7A-37D2-4DED-A0BA-8C54AC4AE566}"/>
    <cellStyle name="Comma 2 3 4 2 2 3 5" xfId="33294" xr:uid="{801B61EE-2192-4A7E-A0A2-CA2C49B50219}"/>
    <cellStyle name="Comma 2 3 4 2 2 4" xfId="12105" xr:uid="{FBB82F76-C3AE-4CE2-BE06-CD874A2046BD}"/>
    <cellStyle name="Comma 2 3 4 2 2 4 2" xfId="19810" xr:uid="{187DD681-5E66-4BED-8FCB-71A329C46B11}"/>
    <cellStyle name="Comma 2 3 4 2 2 4 2 2" xfId="52562" xr:uid="{D69BD7B4-A462-4280-98AC-4F6052BFF192}"/>
    <cellStyle name="Comma 2 3 4 2 2 4 3" xfId="27517" xr:uid="{6A2AD792-FB19-4757-9EB5-205AF96EEF4A}"/>
    <cellStyle name="Comma 2 3 4 2 2 4 3 2" xfId="60268" xr:uid="{7B188192-3579-4D15-957F-F06E3C435C0F}"/>
    <cellStyle name="Comma 2 3 4 2 2 4 4" xfId="44857" xr:uid="{7E29E8C3-B906-41BA-B5B7-CB716E763B95}"/>
    <cellStyle name="Comma 2 3 4 2 2 4 5" xfId="35221" xr:uid="{48154322-C54B-465F-969C-A0E1B61A3068}"/>
    <cellStyle name="Comma 2 3 4 2 2 5" xfId="6322" xr:uid="{3CB48396-C70E-45C9-8E86-00D31DB097EB}"/>
    <cellStyle name="Comma 2 3 4 2 2 5 2" xfId="39074" xr:uid="{288114FF-2734-4A07-AFDA-0F08F2D6975A}"/>
    <cellStyle name="Comma 2 3 4 2 2 6" xfId="14034" xr:uid="{68EC1C80-85D2-4D98-B2DA-732BB0088795}"/>
    <cellStyle name="Comma 2 3 4 2 2 6 2" xfId="46786" xr:uid="{1001EE5D-4294-4EA8-BD54-EEAFFD80F49F}"/>
    <cellStyle name="Comma 2 3 4 2 2 7" xfId="21741" xr:uid="{4D3A7352-F0C4-4CC4-BDFE-022A50F0EFAE}"/>
    <cellStyle name="Comma 2 3 4 2 2 7 2" xfId="54492" xr:uid="{E3122B9E-55CA-4A69-9683-06A1A8E89E34}"/>
    <cellStyle name="Comma 2 3 4 2 2 8" xfId="37147" xr:uid="{CE14898B-2FA0-4376-A78E-86AEADA14A63}"/>
    <cellStyle name="Comma 2 3 4 2 2 9" xfId="29445" xr:uid="{537A0A24-F16B-43FE-844D-1744BD3885AA}"/>
    <cellStyle name="Comma 2 3 4 2 3" xfId="6663" xr:uid="{0E943E79-B040-4037-887F-94EAEB13C7A3}"/>
    <cellStyle name="Comma 2 3 4 2 3 2" xfId="14371" xr:uid="{40550269-309E-416E-BDD6-31F7D1F23345}"/>
    <cellStyle name="Comma 2 3 4 2 3 2 2" xfId="47123" xr:uid="{60F21734-310E-401A-A53A-182B04869E77}"/>
    <cellStyle name="Comma 2 3 4 2 3 3" xfId="22078" xr:uid="{A82CE912-3667-4E3A-88D8-6222AE4F9E86}"/>
    <cellStyle name="Comma 2 3 4 2 3 3 2" xfId="54829" xr:uid="{531B32CF-64CD-49CA-8D5C-10DF854CC9AD}"/>
    <cellStyle name="Comma 2 3 4 2 3 4" xfId="39415" xr:uid="{FE0DF0D4-DDDC-47DD-9577-EADFC7A6CBF5}"/>
    <cellStyle name="Comma 2 3 4 2 3 5" xfId="29782" xr:uid="{217F090A-B518-44F9-B4B7-86C2459B3807}"/>
    <cellStyle name="Comma 2 3 4 2 4" xfId="8590" xr:uid="{870D52BA-65ED-47A8-A5A5-B306986808AA}"/>
    <cellStyle name="Comma 2 3 4 2 4 2" xfId="16295" xr:uid="{1054636F-B95F-4548-9249-E17BA8CC6D84}"/>
    <cellStyle name="Comma 2 3 4 2 4 2 2" xfId="49047" xr:uid="{D90C5585-4891-470F-A27F-E68FB2551076}"/>
    <cellStyle name="Comma 2 3 4 2 4 3" xfId="24002" xr:uid="{19CD2D25-975E-4955-A0C6-DF227E71F048}"/>
    <cellStyle name="Comma 2 3 4 2 4 3 2" xfId="56753" xr:uid="{8ED55654-6840-4806-8486-7FC1B61900A0}"/>
    <cellStyle name="Comma 2 3 4 2 4 4" xfId="41342" xr:uid="{238F96C7-AC23-4B14-93D4-71F00584EDBB}"/>
    <cellStyle name="Comma 2 3 4 2 4 5" xfId="31706" xr:uid="{CAFA1598-836C-4612-9004-6BA4CBF76159}"/>
    <cellStyle name="Comma 2 3 4 2 5" xfId="10516" xr:uid="{81951A1A-7E31-4735-BE0B-38B04844FBC6}"/>
    <cellStyle name="Comma 2 3 4 2 5 2" xfId="18221" xr:uid="{70A56A50-0C80-4D56-ABA2-75665BA9F14F}"/>
    <cellStyle name="Comma 2 3 4 2 5 2 2" xfId="50973" xr:uid="{5C899187-9E9A-4FF1-94EF-4EAB82181CB3}"/>
    <cellStyle name="Comma 2 3 4 2 5 3" xfId="25928" xr:uid="{E33F71D8-C742-4C2E-9AEA-2E7F5DB66D81}"/>
    <cellStyle name="Comma 2 3 4 2 5 3 2" xfId="58679" xr:uid="{E1A8FFC8-B414-42B5-B521-90BEC40E1FCE}"/>
    <cellStyle name="Comma 2 3 4 2 5 4" xfId="43268" xr:uid="{D5446FC3-E5E8-475B-BEDA-D502BA83FF1C}"/>
    <cellStyle name="Comma 2 3 4 2 5 5" xfId="33632" xr:uid="{0678BA62-7F5A-4BD9-8992-F0C6DFA8AD30}"/>
    <cellStyle name="Comma 2 3 4 2 6" xfId="4734" xr:uid="{4D0FDBEC-61B6-467D-9858-DA5C62A2A9D9}"/>
    <cellStyle name="Comma 2 3 4 2 6 2" xfId="37486" xr:uid="{A53E6F72-7136-4EBD-AD92-3EB75AF7BCB6}"/>
    <cellStyle name="Comma 2 3 4 2 7" xfId="12446" xr:uid="{41C224F6-3B2F-4F80-A2B9-548C156402BF}"/>
    <cellStyle name="Comma 2 3 4 2 7 2" xfId="45198" xr:uid="{6E9DC5AA-B338-4E5B-A0CD-4552B50F71BB}"/>
    <cellStyle name="Comma 2 3 4 2 8" xfId="20154" xr:uid="{296A5CB2-B337-4407-A1BA-D261DCCEB415}"/>
    <cellStyle name="Comma 2 3 4 2 8 2" xfId="52905" xr:uid="{AEDE544A-9871-4C64-89EA-1BC5CEA824AC}"/>
    <cellStyle name="Comma 2 3 4 2 9" xfId="35560" xr:uid="{7B31C410-A355-42CD-96B3-907E62F8BE55}"/>
    <cellStyle name="Comma 2 3 4 3" xfId="2448" xr:uid="{0087AB08-D05C-400D-9242-17D1B740EC90}"/>
    <cellStyle name="Comma 2 3 4 3 10" xfId="28241" xr:uid="{C9C6F1F5-3EA3-4645-95C2-A064C3B4C961}"/>
    <cellStyle name="Comma 2 3 4 3 11" xfId="3176" xr:uid="{BFC62A5B-3D21-4F67-B149-42C8E883C3FD}"/>
    <cellStyle name="Comma 2 3 4 3 12" xfId="61508" xr:uid="{3E28AA13-5A78-428A-93D3-5AB00D169F70}"/>
    <cellStyle name="Comma 2 3 4 3 2" xfId="4408" xr:uid="{89FA4D6C-B205-4554-BA2E-BBC9E196F91D}"/>
    <cellStyle name="Comma 2 3 4 3 2 2" xfId="8268" xr:uid="{7D5C5449-170B-43E2-A026-33BA4429BDEA}"/>
    <cellStyle name="Comma 2 3 4 3 2 2 2" xfId="15973" xr:uid="{1B021FAD-1CE9-4DA4-8EEA-A0B64FCFA5E4}"/>
    <cellStyle name="Comma 2 3 4 3 2 2 2 2" xfId="48725" xr:uid="{D8173A28-1D96-4123-8C92-5219CF552B3D}"/>
    <cellStyle name="Comma 2 3 4 3 2 2 3" xfId="23680" xr:uid="{5333BEB5-58F4-4F60-8EA4-BEB4BF9DE8E7}"/>
    <cellStyle name="Comma 2 3 4 3 2 2 3 2" xfId="56431" xr:uid="{63950641-82F5-4606-A902-6CB9A3168152}"/>
    <cellStyle name="Comma 2 3 4 3 2 2 4" xfId="41020" xr:uid="{F62AD621-7AAF-49C9-A609-1FAA24CCF782}"/>
    <cellStyle name="Comma 2 3 4 3 2 2 5" xfId="31384" xr:uid="{F68E0C04-C8E8-4FF7-B5E9-E772159094A3}"/>
    <cellStyle name="Comma 2 3 4 3 2 3" xfId="10193" xr:uid="{7081BF26-788F-46BA-96F7-9DBBCB960230}"/>
    <cellStyle name="Comma 2 3 4 3 2 3 2" xfId="17898" xr:uid="{DD3161A5-491D-4986-91CD-7B9DDF2A2FAF}"/>
    <cellStyle name="Comma 2 3 4 3 2 3 2 2" xfId="50650" xr:uid="{4F86F09C-7055-44F7-ADB6-778D54A927F7}"/>
    <cellStyle name="Comma 2 3 4 3 2 3 3" xfId="25605" xr:uid="{FAE97AB2-AEC5-4598-B2C4-F31442F41257}"/>
    <cellStyle name="Comma 2 3 4 3 2 3 3 2" xfId="58356" xr:uid="{4B2EFF6B-F683-4E67-83AA-9F4E66043FCD}"/>
    <cellStyle name="Comma 2 3 4 3 2 3 4" xfId="42945" xr:uid="{03D686BF-9800-4B96-A3A9-5160D4A94326}"/>
    <cellStyle name="Comma 2 3 4 3 2 3 5" xfId="33309" xr:uid="{525A790D-607A-4E90-BE12-E819530ADABC}"/>
    <cellStyle name="Comma 2 3 4 3 2 4" xfId="12120" xr:uid="{665BA874-8A75-4BA4-8A7E-153A2319E766}"/>
    <cellStyle name="Comma 2 3 4 3 2 4 2" xfId="19825" xr:uid="{3E1EE0AE-CB1A-4FA0-8E42-CB88AAE17C70}"/>
    <cellStyle name="Comma 2 3 4 3 2 4 2 2" xfId="52577" xr:uid="{B6F7CD46-6857-453F-BC62-B59E64957AF4}"/>
    <cellStyle name="Comma 2 3 4 3 2 4 3" xfId="27532" xr:uid="{191DDEC1-4821-4349-95A7-93C75F78E1FD}"/>
    <cellStyle name="Comma 2 3 4 3 2 4 3 2" xfId="60283" xr:uid="{12C81685-9081-400C-85A3-944BD4CAA1FD}"/>
    <cellStyle name="Comma 2 3 4 3 2 4 4" xfId="44872" xr:uid="{D5B3552C-89F0-468E-A61D-A5BC8416B579}"/>
    <cellStyle name="Comma 2 3 4 3 2 4 5" xfId="35236" xr:uid="{A0C15E6D-1C02-45B9-859B-5EAAF498157A}"/>
    <cellStyle name="Comma 2 3 4 3 2 5" xfId="6337" xr:uid="{1EFD3B2E-04E3-4C72-A5B3-AC61E1D60019}"/>
    <cellStyle name="Comma 2 3 4 3 2 5 2" xfId="39089" xr:uid="{55C22AF3-A429-47FF-85DB-0992C9037DE3}"/>
    <cellStyle name="Comma 2 3 4 3 2 6" xfId="14049" xr:uid="{DDC620DA-0D7B-42A9-8485-7DD3FFD70FD0}"/>
    <cellStyle name="Comma 2 3 4 3 2 6 2" xfId="46801" xr:uid="{6C13C75D-F162-4AE9-82D2-4CB50C811D31}"/>
    <cellStyle name="Comma 2 3 4 3 2 7" xfId="21756" xr:uid="{C030948E-A1D4-4E40-AFA8-5F2D131E9238}"/>
    <cellStyle name="Comma 2 3 4 3 2 7 2" xfId="54507" xr:uid="{257D8ECA-E685-4080-BC10-09C305E02250}"/>
    <cellStyle name="Comma 2 3 4 3 2 8" xfId="37162" xr:uid="{BDEBEC42-15DD-482B-B8A0-8828EA0AECA3}"/>
    <cellStyle name="Comma 2 3 4 3 2 9" xfId="29460" xr:uid="{6F2D95AE-4D5B-494F-AA73-187FF897C61A}"/>
    <cellStyle name="Comma 2 3 4 3 3" xfId="7049" xr:uid="{FE259EB8-CD1A-408F-9F74-03D7B39EC1CB}"/>
    <cellStyle name="Comma 2 3 4 3 3 2" xfId="14754" xr:uid="{D3546F10-14C8-4CD4-9140-689562B7B6EE}"/>
    <cellStyle name="Comma 2 3 4 3 3 2 2" xfId="47506" xr:uid="{A5C30563-A1C3-47D4-B719-074A22EE06AA}"/>
    <cellStyle name="Comma 2 3 4 3 3 3" xfId="22461" xr:uid="{7F472D41-2197-4CCC-B69D-8CCF539CB4CA}"/>
    <cellStyle name="Comma 2 3 4 3 3 3 2" xfId="55212" xr:uid="{66F23FA9-6BDC-402E-BE20-7219B2BE3ACF}"/>
    <cellStyle name="Comma 2 3 4 3 3 4" xfId="39801" xr:uid="{1914F084-1B1D-4843-B700-BBB7439B5631}"/>
    <cellStyle name="Comma 2 3 4 3 3 5" xfId="30165" xr:uid="{4B4D1DE4-275E-4AD6-9468-BD1E77DCCB0D}"/>
    <cellStyle name="Comma 2 3 4 3 4" xfId="8974" xr:uid="{8CD8BA61-2504-4A10-849D-68D92862C382}"/>
    <cellStyle name="Comma 2 3 4 3 4 2" xfId="16679" xr:uid="{DDAB8273-602B-468B-A30C-6897C1FFC4CD}"/>
    <cellStyle name="Comma 2 3 4 3 4 2 2" xfId="49431" xr:uid="{152165DE-05B6-4873-8191-17274AE0503C}"/>
    <cellStyle name="Comma 2 3 4 3 4 3" xfId="24386" xr:uid="{3F476899-3BE2-42B2-BE1A-6254387E0FED}"/>
    <cellStyle name="Comma 2 3 4 3 4 3 2" xfId="57137" xr:uid="{C1AD517F-D3B4-46EC-AC56-F20868FF9B21}"/>
    <cellStyle name="Comma 2 3 4 3 4 4" xfId="41726" xr:uid="{AF6605A4-08DA-493F-8588-D03D55DB0DEF}"/>
    <cellStyle name="Comma 2 3 4 3 4 5" xfId="32090" xr:uid="{06D4A014-3FC0-4EED-9826-F113DCF72C92}"/>
    <cellStyle name="Comma 2 3 4 3 5" xfId="10901" xr:uid="{CF2E4CCF-4B41-432D-89A3-2C9433A5E760}"/>
    <cellStyle name="Comma 2 3 4 3 5 2" xfId="18606" xr:uid="{026C9D77-77BB-4B0F-864C-514C12459B39}"/>
    <cellStyle name="Comma 2 3 4 3 5 2 2" xfId="51358" xr:uid="{A7F7D221-F4B7-4FE8-8311-BB4932BE3789}"/>
    <cellStyle name="Comma 2 3 4 3 5 3" xfId="26313" xr:uid="{52A7D549-1BD1-4703-B3FC-ABD01DAE1681}"/>
    <cellStyle name="Comma 2 3 4 3 5 3 2" xfId="59064" xr:uid="{50CD40FB-62AE-485E-8730-4B64CE3FE97B}"/>
    <cellStyle name="Comma 2 3 4 3 5 4" xfId="43653" xr:uid="{A22F2274-DFEF-49E9-9A42-EACAF4DDFF04}"/>
    <cellStyle name="Comma 2 3 4 3 5 5" xfId="34017" xr:uid="{98E850B8-5BCF-4016-9EF8-ABFFC4BDACC5}"/>
    <cellStyle name="Comma 2 3 4 3 6" xfId="5118" xr:uid="{9CF8F93B-819C-4B38-8F65-CA998477598F}"/>
    <cellStyle name="Comma 2 3 4 3 6 2" xfId="37870" xr:uid="{D6706390-180D-4B02-9726-E3952DBC3D20}"/>
    <cellStyle name="Comma 2 3 4 3 7" xfId="12830" xr:uid="{6EFE246D-8861-46CE-8478-198E0FAAE2D2}"/>
    <cellStyle name="Comma 2 3 4 3 7 2" xfId="45582" xr:uid="{018E8F8C-3F45-4993-AE81-64B83E0017DA}"/>
    <cellStyle name="Comma 2 3 4 3 8" xfId="20537" xr:uid="{DFFF91F1-DCA9-4C73-BD4E-4CAB99DCDB9C}"/>
    <cellStyle name="Comma 2 3 4 3 8 2" xfId="53288" xr:uid="{C1AF5595-B29C-4F8B-9D47-00E759401B13}"/>
    <cellStyle name="Comma 2 3 4 3 9" xfId="35943" xr:uid="{F13F595A-1939-4EED-81FE-1C3D206D1B91}"/>
    <cellStyle name="Comma 2 3 4 4" xfId="3539" xr:uid="{E4CAA901-E50B-468F-BFB4-23BCC8F4A815}"/>
    <cellStyle name="Comma 2 3 4 4 10" xfId="28599" xr:uid="{32F93388-4974-48FA-B441-E544389982C7}"/>
    <cellStyle name="Comma 2 3 4 4 11" xfId="60894" xr:uid="{F3694F11-04D0-49AE-BABF-653FFEDB85B9}"/>
    <cellStyle name="Comma 2 3 4 4 2" xfId="4540" xr:uid="{19AF3BED-02A4-435B-A007-D956C0AC9E12}"/>
    <cellStyle name="Comma 2 3 4 4 2 2" xfId="8398" xr:uid="{ED6DFA0D-3964-4366-B4EF-C0F7DE258C8A}"/>
    <cellStyle name="Comma 2 3 4 4 2 2 2" xfId="16103" xr:uid="{88DEC52F-B896-4AB7-BBCD-FF5B0074D7C3}"/>
    <cellStyle name="Comma 2 3 4 4 2 2 2 2" xfId="48855" xr:uid="{8906F88B-F956-4FEF-9658-2777372EA073}"/>
    <cellStyle name="Comma 2 3 4 4 2 2 3" xfId="23810" xr:uid="{587CB4DD-2980-4FB7-9045-D3F42A207090}"/>
    <cellStyle name="Comma 2 3 4 4 2 2 3 2" xfId="56561" xr:uid="{1E964EAC-7293-4549-B026-2D22E01D3E0D}"/>
    <cellStyle name="Comma 2 3 4 4 2 2 4" xfId="41150" xr:uid="{75F5C8C5-75BC-4448-BE5B-0895E1B5AA3E}"/>
    <cellStyle name="Comma 2 3 4 4 2 2 5" xfId="31514" xr:uid="{4C1BABF0-5C58-4E9C-B328-8EAD06757942}"/>
    <cellStyle name="Comma 2 3 4 4 2 3" xfId="10323" xr:uid="{59402654-42A0-497E-B63D-63BFC171973D}"/>
    <cellStyle name="Comma 2 3 4 4 2 3 2" xfId="18028" xr:uid="{9AB2E355-77A9-4EF3-BF34-6C800D06B2CA}"/>
    <cellStyle name="Comma 2 3 4 4 2 3 2 2" xfId="50780" xr:uid="{C31EA42C-064A-42B9-A6F4-87D8409D9FCE}"/>
    <cellStyle name="Comma 2 3 4 4 2 3 3" xfId="25735" xr:uid="{8C9AFEC5-8D0E-4125-83DB-F9C30D8BACFD}"/>
    <cellStyle name="Comma 2 3 4 4 2 3 3 2" xfId="58486" xr:uid="{1B23AB2D-1B51-44C0-8C16-4F8CC84F7F8C}"/>
    <cellStyle name="Comma 2 3 4 4 2 3 4" xfId="43075" xr:uid="{1806A6A1-130E-4989-A989-9D7DBB3CE399}"/>
    <cellStyle name="Comma 2 3 4 4 2 3 5" xfId="33439" xr:uid="{75EBD72C-947D-4BF3-B011-6246E149934C}"/>
    <cellStyle name="Comma 2 3 4 4 2 4" xfId="12250" xr:uid="{F58BEBEE-E23F-4BB0-A9C0-A968B1D76411}"/>
    <cellStyle name="Comma 2 3 4 4 2 4 2" xfId="19955" xr:uid="{CEF7939E-A507-432C-B51B-2B05D1687948}"/>
    <cellStyle name="Comma 2 3 4 4 2 4 2 2" xfId="52707" xr:uid="{025B32C4-5861-4DE1-8439-902E9521338A}"/>
    <cellStyle name="Comma 2 3 4 4 2 4 3" xfId="27662" xr:uid="{2583E706-219B-47C2-A220-C108107C5EBF}"/>
    <cellStyle name="Comma 2 3 4 4 2 4 3 2" xfId="60413" xr:uid="{B3CA4501-67C9-4609-AD88-9AEFE70CDCD7}"/>
    <cellStyle name="Comma 2 3 4 4 2 4 4" xfId="45002" xr:uid="{45118203-53AB-4BCA-A69F-94ADDBCF415D}"/>
    <cellStyle name="Comma 2 3 4 4 2 4 5" xfId="35366" xr:uid="{19D97DE6-C107-4B81-A4B4-82765789C96C}"/>
    <cellStyle name="Comma 2 3 4 4 2 5" xfId="6467" xr:uid="{8E53640A-A7CB-44FD-BF6D-6D7A5F2342CD}"/>
    <cellStyle name="Comma 2 3 4 4 2 5 2" xfId="39219" xr:uid="{3FE16F21-491D-4055-BE22-DE256A62E80B}"/>
    <cellStyle name="Comma 2 3 4 4 2 6" xfId="14179" xr:uid="{3D4AE04F-E477-4CB6-9573-D668D0726845}"/>
    <cellStyle name="Comma 2 3 4 4 2 6 2" xfId="46931" xr:uid="{F06DDE0E-423D-4F3E-BBA1-570E8E4CD3C3}"/>
    <cellStyle name="Comma 2 3 4 4 2 7" xfId="21886" xr:uid="{FD1E2FC3-B380-4F59-BDD6-E519B4DCB95E}"/>
    <cellStyle name="Comma 2 3 4 4 2 7 2" xfId="54637" xr:uid="{AB758868-A874-4C32-847A-1341CC837F3A}"/>
    <cellStyle name="Comma 2 3 4 4 2 8" xfId="37292" xr:uid="{293D4555-57DA-47C0-A477-3DCA89945A62}"/>
    <cellStyle name="Comma 2 3 4 4 2 9" xfId="29590" xr:uid="{347DB32B-AFA9-4241-B22D-A50C2FB41B6C}"/>
    <cellStyle name="Comma 2 3 4 4 3" xfId="7407" xr:uid="{FF6CB4E7-F454-4BFA-827C-7A0C4D84002D}"/>
    <cellStyle name="Comma 2 3 4 4 3 2" xfId="15112" xr:uid="{CDE14F28-61DD-46D5-B7FA-84E83A90D9FD}"/>
    <cellStyle name="Comma 2 3 4 4 3 2 2" xfId="47864" xr:uid="{CA725812-BD92-4299-96C1-420A0BF56AC9}"/>
    <cellStyle name="Comma 2 3 4 4 3 3" xfId="22819" xr:uid="{27D38615-6837-41BC-B933-8485A226A3A4}"/>
    <cellStyle name="Comma 2 3 4 4 3 3 2" xfId="55570" xr:uid="{E575E970-C62C-40AC-BCF8-553CA4550E6C}"/>
    <cellStyle name="Comma 2 3 4 4 3 4" xfId="40159" xr:uid="{59FCFE9C-CEA9-42BD-9E52-6A37B0E63B7E}"/>
    <cellStyle name="Comma 2 3 4 4 3 5" xfId="30523" xr:uid="{C1DC1C02-E981-4654-96C6-E836AC5448FD}"/>
    <cellStyle name="Comma 2 3 4 4 4" xfId="9332" xr:uid="{4DB7B149-78AD-4A53-BA0C-B132372D0A0B}"/>
    <cellStyle name="Comma 2 3 4 4 4 2" xfId="17037" xr:uid="{B8F98DCC-C4E8-4819-B07B-0BC188BF2711}"/>
    <cellStyle name="Comma 2 3 4 4 4 2 2" xfId="49789" xr:uid="{6D5900B1-E3CC-45C8-A52B-BEC577191EAF}"/>
    <cellStyle name="Comma 2 3 4 4 4 3" xfId="24744" xr:uid="{F81A0B69-C2E2-49F6-8AA1-FA7F8CBB1E50}"/>
    <cellStyle name="Comma 2 3 4 4 4 3 2" xfId="57495" xr:uid="{C13F8F23-E396-4AED-A804-73029F6F1C97}"/>
    <cellStyle name="Comma 2 3 4 4 4 4" xfId="42084" xr:uid="{BC004C98-6FBB-4BE0-A0B3-31504D419AE5}"/>
    <cellStyle name="Comma 2 3 4 4 4 5" xfId="32448" xr:uid="{A311EA1C-210F-4F86-9C38-1624BA39197C}"/>
    <cellStyle name="Comma 2 3 4 4 5" xfId="11259" xr:uid="{D5AE65C8-E4A5-44E1-B55D-7BC3B9E7FE90}"/>
    <cellStyle name="Comma 2 3 4 4 5 2" xfId="18964" xr:uid="{15A5DE1A-483F-433D-9A9D-2DB81A7B8305}"/>
    <cellStyle name="Comma 2 3 4 4 5 2 2" xfId="51716" xr:uid="{26500001-413A-4777-A18B-F20F5612F304}"/>
    <cellStyle name="Comma 2 3 4 4 5 3" xfId="26671" xr:uid="{BDA3D46A-B083-43AE-876C-5DDC2F0143DC}"/>
    <cellStyle name="Comma 2 3 4 4 5 3 2" xfId="59422" xr:uid="{81249672-5C83-4525-A89F-4FAF87A7BAD0}"/>
    <cellStyle name="Comma 2 3 4 4 5 4" xfId="44011" xr:uid="{BD1BB7A5-05D7-48BF-B4BA-44963FBDA815}"/>
    <cellStyle name="Comma 2 3 4 4 5 5" xfId="34375" xr:uid="{8C5A0704-D1DC-4C93-AD31-705480C5FB1D}"/>
    <cellStyle name="Comma 2 3 4 4 6" xfId="5476" xr:uid="{500D1833-A3F2-43DE-925A-CB6CF707C049}"/>
    <cellStyle name="Comma 2 3 4 4 6 2" xfId="38228" xr:uid="{CD9D9E6C-8282-408A-908F-0A1D85469F4B}"/>
    <cellStyle name="Comma 2 3 4 4 7" xfId="13188" xr:uid="{7C871093-CBB3-46DB-BAAF-9AC124C57EB7}"/>
    <cellStyle name="Comma 2 3 4 4 7 2" xfId="45940" xr:uid="{740B4316-7284-4505-B336-9AF9302125D6}"/>
    <cellStyle name="Comma 2 3 4 4 8" xfId="20895" xr:uid="{5E48BCE3-31C7-4AA9-8986-645064585B58}"/>
    <cellStyle name="Comma 2 3 4 4 8 2" xfId="53646" xr:uid="{1616CF5C-AD14-499A-BF3A-19B9325E8533}"/>
    <cellStyle name="Comma 2 3 4 4 9" xfId="36301" xr:uid="{99644799-8808-476A-9562-49A60305C550}"/>
    <cellStyle name="Comma 2 3 4 5" xfId="4029" xr:uid="{13F2C0BB-F0A4-4EB9-97DA-15D3C00B1242}"/>
    <cellStyle name="Comma 2 3 4 5 2" xfId="7892" xr:uid="{94E8028A-DB91-4569-9E82-FF8D18AADEB1}"/>
    <cellStyle name="Comma 2 3 4 5 2 2" xfId="15597" xr:uid="{7B1E6A8B-B54E-4FBC-906C-8A0A94071CE9}"/>
    <cellStyle name="Comma 2 3 4 5 2 2 2" xfId="48349" xr:uid="{6D9CD1D1-591B-47E9-8752-FB7AFD4C5170}"/>
    <cellStyle name="Comma 2 3 4 5 2 3" xfId="23304" xr:uid="{E8291D3D-BC4C-4497-9DC3-BE4AF3D33D60}"/>
    <cellStyle name="Comma 2 3 4 5 2 3 2" xfId="56055" xr:uid="{D44E69F6-1887-4487-BAF9-727E85BBEB63}"/>
    <cellStyle name="Comma 2 3 4 5 2 4" xfId="40644" xr:uid="{8F798FEA-1351-42EC-9E82-687E01FB1D3F}"/>
    <cellStyle name="Comma 2 3 4 5 2 5" xfId="31008" xr:uid="{E9261945-C469-4863-A0DE-3204E939A21A}"/>
    <cellStyle name="Comma 2 3 4 5 3" xfId="9817" xr:uid="{8417BAEC-B709-4A26-8A73-AEE104523F8A}"/>
    <cellStyle name="Comma 2 3 4 5 3 2" xfId="17522" xr:uid="{E5564D00-A492-4C0F-96A6-988541977B01}"/>
    <cellStyle name="Comma 2 3 4 5 3 2 2" xfId="50274" xr:uid="{DE468A7A-F62D-48C7-9ABC-08DA88B60B92}"/>
    <cellStyle name="Comma 2 3 4 5 3 3" xfId="25229" xr:uid="{C4439F58-D5B8-4C02-9997-725EF3693730}"/>
    <cellStyle name="Comma 2 3 4 5 3 3 2" xfId="57980" xr:uid="{7416E339-F21E-48FD-A7BF-9001F1C261A5}"/>
    <cellStyle name="Comma 2 3 4 5 3 4" xfId="42569" xr:uid="{19199C4E-1F76-4CBD-9AE8-C603ECD7934D}"/>
    <cellStyle name="Comma 2 3 4 5 3 5" xfId="32933" xr:uid="{8565CCA3-12B9-4586-A563-DEE41CDAE5F2}"/>
    <cellStyle name="Comma 2 3 4 5 4" xfId="11744" xr:uid="{AE0EC46A-898A-46AE-A4D8-4DF1F3A0BC44}"/>
    <cellStyle name="Comma 2 3 4 5 4 2" xfId="19449" xr:uid="{3709B8F7-3A12-41F3-9F11-465505A7A62C}"/>
    <cellStyle name="Comma 2 3 4 5 4 2 2" xfId="52201" xr:uid="{70489810-DA06-41B4-BD63-48FA7185BCB7}"/>
    <cellStyle name="Comma 2 3 4 5 4 3" xfId="27156" xr:uid="{CC296C22-EA04-43AA-B755-44E756B3BCA4}"/>
    <cellStyle name="Comma 2 3 4 5 4 3 2" xfId="59907" xr:uid="{4B533DF1-F424-4401-A784-CBE08430F867}"/>
    <cellStyle name="Comma 2 3 4 5 4 4" xfId="44496" xr:uid="{A9BEFCA4-D6BE-463F-AD29-7CEE8AB442F9}"/>
    <cellStyle name="Comma 2 3 4 5 4 5" xfId="34860" xr:uid="{D4749051-B22E-45A8-A161-A07DF83A6395}"/>
    <cellStyle name="Comma 2 3 4 5 5" xfId="5961" xr:uid="{C371EB1B-9A4B-48C1-89E2-BFB9192CE9A4}"/>
    <cellStyle name="Comma 2 3 4 5 5 2" xfId="38713" xr:uid="{B0EBBE13-5526-41B9-BD87-D95A29CC2928}"/>
    <cellStyle name="Comma 2 3 4 5 6" xfId="13673" xr:uid="{81A7B0B6-45FD-4992-B569-155719194578}"/>
    <cellStyle name="Comma 2 3 4 5 6 2" xfId="46425" xr:uid="{EFFC0700-D966-474C-8777-B0DB2CD9DB06}"/>
    <cellStyle name="Comma 2 3 4 5 7" xfId="21380" xr:uid="{27AD9818-4763-4F90-84E8-A8BA3568AF3C}"/>
    <cellStyle name="Comma 2 3 4 5 7 2" xfId="54131" xr:uid="{DFCBEC52-D891-4068-8121-6F41489E17EA}"/>
    <cellStyle name="Comma 2 3 4 5 8" xfId="36786" xr:uid="{FF593F5D-6BDA-4D25-B3C4-9CE4C861F277}"/>
    <cellStyle name="Comma 2 3 4 5 9" xfId="29084" xr:uid="{B7D279CA-D9D6-400F-B62E-D9A061227913}"/>
    <cellStyle name="Comma 2 3 4 6" xfId="6553" xr:uid="{DEF24DE4-B6B9-4852-8F67-CD25BDBB8D14}"/>
    <cellStyle name="Comma 2 3 4 6 2" xfId="14261" xr:uid="{BAB4BDEB-2595-4307-8206-CEFD7877FFF2}"/>
    <cellStyle name="Comma 2 3 4 6 2 2" xfId="47013" xr:uid="{EDEBA483-5B24-414B-B95D-1EC772E60379}"/>
    <cellStyle name="Comma 2 3 4 6 3" xfId="21968" xr:uid="{BD614AAD-E606-4FDB-92B3-D0B09A32E2CB}"/>
    <cellStyle name="Comma 2 3 4 6 3 2" xfId="54719" xr:uid="{B5FFFF24-3C8F-4849-817C-390D01FD9FBD}"/>
    <cellStyle name="Comma 2 3 4 6 4" xfId="39305" xr:uid="{46DE7C74-29F6-45AD-BA97-C307816C6936}"/>
    <cellStyle name="Comma 2 3 4 6 5" xfId="29672" xr:uid="{95087411-44B5-481C-A48A-488FE8A779DC}"/>
    <cellStyle name="Comma 2 3 4 7" xfId="8480" xr:uid="{16155D99-8052-43DE-9EA9-6338FD3F2B4A}"/>
    <cellStyle name="Comma 2 3 4 7 2" xfId="16185" xr:uid="{F06A4286-0397-4828-9800-8B1DD38A1911}"/>
    <cellStyle name="Comma 2 3 4 7 2 2" xfId="48937" xr:uid="{D9C32AEA-7E20-4D9B-88F9-E298F8ACBDDC}"/>
    <cellStyle name="Comma 2 3 4 7 3" xfId="23892" xr:uid="{8538473A-A3BB-4DC2-8237-B23B012A6D2C}"/>
    <cellStyle name="Comma 2 3 4 7 3 2" xfId="56643" xr:uid="{0308C849-AD57-4CCD-9104-170DBB3683A6}"/>
    <cellStyle name="Comma 2 3 4 7 4" xfId="41232" xr:uid="{3032766F-EC93-4F4A-9826-0F9FC22E9928}"/>
    <cellStyle name="Comma 2 3 4 7 5" xfId="31596" xr:uid="{AA6BC59E-8C3D-4075-A32E-D1EF0521CA00}"/>
    <cellStyle name="Comma 2 3 4 8" xfId="10406" xr:uid="{2CE4C7D5-00DE-401C-A6F5-8BABEC074B77}"/>
    <cellStyle name="Comma 2 3 4 8 2" xfId="18111" xr:uid="{103F613C-61FB-4B3A-BF28-653A0BE038A0}"/>
    <cellStyle name="Comma 2 3 4 8 2 2" xfId="50863" xr:uid="{AF583102-090E-4758-A4EF-B5811D65D481}"/>
    <cellStyle name="Comma 2 3 4 8 3" xfId="25818" xr:uid="{46DB9FC2-743F-4331-8530-B18AD42CF3DA}"/>
    <cellStyle name="Comma 2 3 4 8 3 2" xfId="58569" xr:uid="{74089AC7-D882-43E7-BCCE-B1EAED82815B}"/>
    <cellStyle name="Comma 2 3 4 8 4" xfId="43158" xr:uid="{CDEA18DC-47AB-456E-9C98-04A36802B1C6}"/>
    <cellStyle name="Comma 2 3 4 8 5" xfId="33522" xr:uid="{55E26430-9043-412F-A908-421E7BF84A02}"/>
    <cellStyle name="Comma 2 3 4 9" xfId="4624" xr:uid="{7596D3F4-973C-46C3-A487-471F07C05C34}"/>
    <cellStyle name="Comma 2 3 4 9 2" xfId="37376" xr:uid="{CB512BA4-706E-4081-B3C8-CD859BAF6BD6}"/>
    <cellStyle name="Comma 2 3 5" xfId="810" xr:uid="{863D75BA-B0AA-46DD-9D42-1400334716B2}"/>
    <cellStyle name="Comma 2 3 5 10" xfId="35438" xr:uid="{0D70B674-2D86-46B9-8EE0-65BE096FFEC9}"/>
    <cellStyle name="Comma 2 3 5 11" xfId="27736" xr:uid="{62FCD831-BB7E-4605-8EE2-5FEBC9D38A4B}"/>
    <cellStyle name="Comma 2 3 5 12" xfId="2587" xr:uid="{3DDCF22E-B027-422F-9FB1-AAF031B8EC95}"/>
    <cellStyle name="Comma 2 3 5 2" xfId="2498" xr:uid="{246F0675-C091-4186-A5CB-F44DB02EA8B7}"/>
    <cellStyle name="Comma 2 3 5 2 10" xfId="27846" xr:uid="{D972B0B1-09B9-49B2-B577-951E5AC17EE3}"/>
    <cellStyle name="Comma 2 3 5 2 11" xfId="2719" xr:uid="{B12DE5F7-9799-4D87-A206-ECE137710011}"/>
    <cellStyle name="Comma 2 3 5 2 12" xfId="61331" xr:uid="{35E52C15-951A-496E-BA7E-C6774F578201}"/>
    <cellStyle name="Comma 2 3 5 2 2" xfId="4452" xr:uid="{8CE60972-4026-4595-A186-9E9A433B2C32}"/>
    <cellStyle name="Comma 2 3 5 2 2 2" xfId="8310" xr:uid="{91F66477-576A-42F0-8D81-C7C8687C506C}"/>
    <cellStyle name="Comma 2 3 5 2 2 2 2" xfId="16015" xr:uid="{89283C90-2ACE-46F9-8749-26FBBB861198}"/>
    <cellStyle name="Comma 2 3 5 2 2 2 2 2" xfId="48767" xr:uid="{986B3234-FA27-4626-82D8-A840C804549A}"/>
    <cellStyle name="Comma 2 3 5 2 2 2 3" xfId="23722" xr:uid="{DD746698-95BF-41A5-9E8D-93A72ADF9522}"/>
    <cellStyle name="Comma 2 3 5 2 2 2 3 2" xfId="56473" xr:uid="{8F64FD8C-1139-4FF2-A8FB-AE61C78F1F5A}"/>
    <cellStyle name="Comma 2 3 5 2 2 2 4" xfId="41062" xr:uid="{051FA7B3-E845-4F7C-B758-BA50C2428A16}"/>
    <cellStyle name="Comma 2 3 5 2 2 2 5" xfId="31426" xr:uid="{0F1F4191-35AC-4E76-B18A-504D4E180FD0}"/>
    <cellStyle name="Comma 2 3 5 2 2 3" xfId="10235" xr:uid="{7B25381C-E347-44C5-BB01-F0F99A27DACE}"/>
    <cellStyle name="Comma 2 3 5 2 2 3 2" xfId="17940" xr:uid="{C132F6BF-0166-4BE7-B7AC-EA0AC8DEF29E}"/>
    <cellStyle name="Comma 2 3 5 2 2 3 2 2" xfId="50692" xr:uid="{FB1EC99B-3EDE-411A-BE51-EDFD57093D31}"/>
    <cellStyle name="Comma 2 3 5 2 2 3 3" xfId="25647" xr:uid="{59464A04-C9B3-4DBE-965D-39D47135E6B5}"/>
    <cellStyle name="Comma 2 3 5 2 2 3 3 2" xfId="58398" xr:uid="{39705B67-876A-487F-97C5-75F0778E2434}"/>
    <cellStyle name="Comma 2 3 5 2 2 3 4" xfId="42987" xr:uid="{4FBCF62E-2DE2-42B2-BDE2-D20EEC12EC68}"/>
    <cellStyle name="Comma 2 3 5 2 2 3 5" xfId="33351" xr:uid="{A1A453A2-B760-410B-B7C4-EABF9066C682}"/>
    <cellStyle name="Comma 2 3 5 2 2 4" xfId="12162" xr:uid="{50605BD4-723D-4B5F-8335-1A4C4B555268}"/>
    <cellStyle name="Comma 2 3 5 2 2 4 2" xfId="19867" xr:uid="{D7CCA2DC-D813-4B1F-8E10-94B280A780BB}"/>
    <cellStyle name="Comma 2 3 5 2 2 4 2 2" xfId="52619" xr:uid="{ED69EFD0-0122-49FA-A25B-91DF85C09CAA}"/>
    <cellStyle name="Comma 2 3 5 2 2 4 3" xfId="27574" xr:uid="{8C8FFD15-C28A-4897-AA6B-4B615FFE8154}"/>
    <cellStyle name="Comma 2 3 5 2 2 4 3 2" xfId="60325" xr:uid="{B87B59B5-0855-478E-8080-F77EDCE1071D}"/>
    <cellStyle name="Comma 2 3 5 2 2 4 4" xfId="44914" xr:uid="{8FE28DF1-1990-4D5E-B3D5-3BA3B386C2C1}"/>
    <cellStyle name="Comma 2 3 5 2 2 4 5" xfId="35278" xr:uid="{5CA1B271-58BB-44F4-8CB8-84FEC1FD12E2}"/>
    <cellStyle name="Comma 2 3 5 2 2 5" xfId="6379" xr:uid="{7BEA31DD-3AE0-418D-859B-427F2E4670B0}"/>
    <cellStyle name="Comma 2 3 5 2 2 5 2" xfId="39131" xr:uid="{9FF43E10-38B8-4D6C-A55A-A6D405B5BCF0}"/>
    <cellStyle name="Comma 2 3 5 2 2 6" xfId="14091" xr:uid="{A1E4EB1F-9FBE-48D1-B8E3-81439B580EE2}"/>
    <cellStyle name="Comma 2 3 5 2 2 6 2" xfId="46843" xr:uid="{B0FB90B6-1817-44D8-BE54-6B2491CE4BF4}"/>
    <cellStyle name="Comma 2 3 5 2 2 7" xfId="21798" xr:uid="{AA0DDBAC-4BEB-4B2C-A54D-71EAEBF8012F}"/>
    <cellStyle name="Comma 2 3 5 2 2 7 2" xfId="54549" xr:uid="{BA4C0147-8A36-45E3-81E7-5F0DF4AC482E}"/>
    <cellStyle name="Comma 2 3 5 2 2 8" xfId="37204" xr:uid="{06F978AB-B209-4E2F-8421-04B77DC2F088}"/>
    <cellStyle name="Comma 2 3 5 2 2 9" xfId="29502" xr:uid="{7519BE13-C634-4011-B054-B9C69ECB3871}"/>
    <cellStyle name="Comma 2 3 5 2 3" xfId="6651" xr:uid="{11B6DD5C-5819-4E26-A115-37170096056D}"/>
    <cellStyle name="Comma 2 3 5 2 3 2" xfId="14359" xr:uid="{38E07E75-8C26-4724-A7EF-5EE6317ED3B2}"/>
    <cellStyle name="Comma 2 3 5 2 3 2 2" xfId="47111" xr:uid="{FC7EA112-AE2D-4670-8CEA-216D2A1B8483}"/>
    <cellStyle name="Comma 2 3 5 2 3 3" xfId="22066" xr:uid="{09A9F214-406B-4827-ABA8-816C9BE84ACF}"/>
    <cellStyle name="Comma 2 3 5 2 3 3 2" xfId="54817" xr:uid="{73BBF34E-65F1-4184-8020-E9EF73295E92}"/>
    <cellStyle name="Comma 2 3 5 2 3 4" xfId="39403" xr:uid="{AEE9385F-0EF7-4F4D-B1D2-DD481320F84B}"/>
    <cellStyle name="Comma 2 3 5 2 3 5" xfId="29770" xr:uid="{BB0A99EC-6E85-439A-8DF7-6721358A61C2}"/>
    <cellStyle name="Comma 2 3 5 2 4" xfId="8578" xr:uid="{5BD9B8D4-176E-407F-B653-85D8B4D9771D}"/>
    <cellStyle name="Comma 2 3 5 2 4 2" xfId="16283" xr:uid="{1E2F00E2-18ED-48F3-925A-3A8F5C6CFC14}"/>
    <cellStyle name="Comma 2 3 5 2 4 2 2" xfId="49035" xr:uid="{A3DA7D0C-4101-4B43-8202-7783CC2D648D}"/>
    <cellStyle name="Comma 2 3 5 2 4 3" xfId="23990" xr:uid="{FE5DC293-8EF9-4366-9447-F10D8CA26143}"/>
    <cellStyle name="Comma 2 3 5 2 4 3 2" xfId="56741" xr:uid="{687564B7-B6DA-4F93-84FC-8820A953A95B}"/>
    <cellStyle name="Comma 2 3 5 2 4 4" xfId="41330" xr:uid="{BB87314B-F25A-4F2D-ABC2-FEC718907F22}"/>
    <cellStyle name="Comma 2 3 5 2 4 5" xfId="31694" xr:uid="{29E771A6-CFC6-43F0-B194-61AD14500569}"/>
    <cellStyle name="Comma 2 3 5 2 5" xfId="10504" xr:uid="{4F59A0FF-EDEF-44FD-9AA1-52DC98A6D7F2}"/>
    <cellStyle name="Comma 2 3 5 2 5 2" xfId="18209" xr:uid="{E3267329-B120-4C4B-9D64-93DCFB130028}"/>
    <cellStyle name="Comma 2 3 5 2 5 2 2" xfId="50961" xr:uid="{613DBB63-1814-4B15-B629-AB9C364A694D}"/>
    <cellStyle name="Comma 2 3 5 2 5 3" xfId="25916" xr:uid="{F41335BA-BD5F-4367-BFCA-F8765A01E0A6}"/>
    <cellStyle name="Comma 2 3 5 2 5 3 2" xfId="58667" xr:uid="{CFC8BBA3-7B8D-45D9-8C93-B02ABF46E115}"/>
    <cellStyle name="Comma 2 3 5 2 5 4" xfId="43256" xr:uid="{A4A13168-F456-418B-8490-778B7891A85A}"/>
    <cellStyle name="Comma 2 3 5 2 5 5" xfId="33620" xr:uid="{5D79418D-420C-4958-9496-C00102D57A8C}"/>
    <cellStyle name="Comma 2 3 5 2 6" xfId="4722" xr:uid="{C03F2E74-5847-40E3-A270-4F1218C8A3CB}"/>
    <cellStyle name="Comma 2 3 5 2 6 2" xfId="37474" xr:uid="{F1FE64D4-3D76-408D-87B5-E3DE153CB344}"/>
    <cellStyle name="Comma 2 3 5 2 7" xfId="12434" xr:uid="{05D3001A-27A3-46CC-8B03-C8C8B4098271}"/>
    <cellStyle name="Comma 2 3 5 2 7 2" xfId="45186" xr:uid="{95F828D7-16BA-4EC0-99D8-0AABEEEA8C24}"/>
    <cellStyle name="Comma 2 3 5 2 8" xfId="20142" xr:uid="{816B9CCA-BBB0-4824-AEDA-B3905BAB34F8}"/>
    <cellStyle name="Comma 2 3 5 2 8 2" xfId="52893" xr:uid="{04BD34B1-5CB4-432A-B9C4-97A54D442228}"/>
    <cellStyle name="Comma 2 3 5 2 9" xfId="35548" xr:uid="{1A8C9998-3C6E-4BD9-A0C2-D92BBA96ECA9}"/>
    <cellStyle name="Comma 2 3 5 3" xfId="3032" xr:uid="{33B8F5EE-EA2D-40BB-B4EC-6A8C1853BC74}"/>
    <cellStyle name="Comma 2 3 5 3 2" xfId="60959" xr:uid="{080D6B60-FF61-412C-983C-DD10B3F4A3D6}"/>
    <cellStyle name="Comma 2 3 5 4" xfId="6541" xr:uid="{9F09BC3A-5ADB-4451-B4E2-7D39524761E8}"/>
    <cellStyle name="Comma 2 3 5 4 2" xfId="14249" xr:uid="{8A31EDD5-60FB-4EFB-956A-1C4E17FA2422}"/>
    <cellStyle name="Comma 2 3 5 4 2 2" xfId="47001" xr:uid="{A3833A26-B5C2-43C6-A5B0-860DADC9CD47}"/>
    <cellStyle name="Comma 2 3 5 4 3" xfId="21956" xr:uid="{CF57068A-36AE-4186-98D9-102A7D4FA07C}"/>
    <cellStyle name="Comma 2 3 5 4 3 2" xfId="54707" xr:uid="{5FA1CBCC-F301-4128-BFF8-30268B0B982E}"/>
    <cellStyle name="Comma 2 3 5 4 4" xfId="39293" xr:uid="{902A6775-49B7-4761-ABC8-1FAC8894C9E7}"/>
    <cellStyle name="Comma 2 3 5 4 5" xfId="29660" xr:uid="{314E12E1-D52A-45C1-BFDC-27EBB7C83119}"/>
    <cellStyle name="Comma 2 3 5 5" xfId="8468" xr:uid="{8EC1D07B-D1B9-46A8-9DC8-B768FCD6C579}"/>
    <cellStyle name="Comma 2 3 5 5 2" xfId="16173" xr:uid="{BECDD660-600D-49BD-BA20-57577584884C}"/>
    <cellStyle name="Comma 2 3 5 5 2 2" xfId="48925" xr:uid="{5A6DB1DC-524D-4A9E-90F6-6D2D041D47F5}"/>
    <cellStyle name="Comma 2 3 5 5 3" xfId="23880" xr:uid="{CF4CA6FE-4FB5-4C06-8935-54754AAF327C}"/>
    <cellStyle name="Comma 2 3 5 5 3 2" xfId="56631" xr:uid="{4BBF0D63-1A2C-4146-96BB-C3F0A4D4AD68}"/>
    <cellStyle name="Comma 2 3 5 5 4" xfId="41220" xr:uid="{1FDBCE3C-9437-4D9E-9111-EB0C04D04D21}"/>
    <cellStyle name="Comma 2 3 5 5 5" xfId="31584" xr:uid="{8D88646D-F650-40A3-A4C3-106F0CB79911}"/>
    <cellStyle name="Comma 2 3 5 6" xfId="10393" xr:uid="{356E9535-907C-44B5-897B-A015306EC41D}"/>
    <cellStyle name="Comma 2 3 5 6 2" xfId="18098" xr:uid="{D53B3210-58A8-4AA4-A591-09B4AB1C5D04}"/>
    <cellStyle name="Comma 2 3 5 6 2 2" xfId="50850" xr:uid="{53F73BA0-1F60-48B8-8555-F3C8184EC525}"/>
    <cellStyle name="Comma 2 3 5 6 3" xfId="25805" xr:uid="{C0C3AF2E-8085-4A49-84B8-07783014C600}"/>
    <cellStyle name="Comma 2 3 5 6 3 2" xfId="58556" xr:uid="{5DE2C31E-FDB2-4E6C-802A-84DD86F67DD0}"/>
    <cellStyle name="Comma 2 3 5 6 4" xfId="43145" xr:uid="{596487C5-A965-44A2-A9F5-6427AA2CFEBE}"/>
    <cellStyle name="Comma 2 3 5 6 5" xfId="33509" xr:uid="{EA5CB4A7-4178-4F4B-A3CC-96809713CA6A}"/>
    <cellStyle name="Comma 2 3 5 7" xfId="4612" xr:uid="{AC550E4A-D069-4C65-886C-41CD5EACF7C1}"/>
    <cellStyle name="Comma 2 3 5 7 2" xfId="37364" xr:uid="{A60B43C3-3693-4DED-A0CF-E5C08AF08247}"/>
    <cellStyle name="Comma 2 3 5 8" xfId="12324" xr:uid="{74C3452A-E64F-4F2B-8198-B49E3DC1AA6F}"/>
    <cellStyle name="Comma 2 3 5 8 2" xfId="45076" xr:uid="{482325FF-F76D-41C0-B344-310287288682}"/>
    <cellStyle name="Comma 2 3 5 9" xfId="20032" xr:uid="{49252C88-0883-4E42-ABA7-B55F184EBCF2}"/>
    <cellStyle name="Comma 2 3 5 9 2" xfId="52783" xr:uid="{84D5BA47-9A2C-4B86-A042-C08114309BCF}"/>
    <cellStyle name="Comma 2 3 6" xfId="177" xr:uid="{7FB94EA5-E753-4F27-A6AF-17FB7CC5D8F8}"/>
    <cellStyle name="Comma 2 3 6 10" xfId="20094" xr:uid="{AFCF53B7-C425-4CEF-A7FF-1CF63967A708}"/>
    <cellStyle name="Comma 2 3 6 10 2" xfId="52845" xr:uid="{F1959CC1-4A03-4C9E-80A1-45706B2EB690}"/>
    <cellStyle name="Comma 2 3 6 11" xfId="35500" xr:uid="{F635BA7D-98A2-4AF3-9A96-EA6802420CCC}"/>
    <cellStyle name="Comma 2 3 6 12" xfId="27798" xr:uid="{2B2F7BC7-4BA9-4BBC-A2F4-ED5EDA35A47F}"/>
    <cellStyle name="Comma 2 3 6 13" xfId="2671" xr:uid="{4C4E1DF6-A988-459A-9121-09F143F40D08}"/>
    <cellStyle name="Comma 2 3 6 14" xfId="60783" xr:uid="{324BFB31-39AC-49C0-8E00-6054FF5DD646}"/>
    <cellStyle name="Comma 2 3 6 2" xfId="2139" xr:uid="{C17B9659-37A6-4C3A-A240-4CEFD7EB7970}"/>
    <cellStyle name="Comma 2 3 6 2 10" xfId="27969" xr:uid="{38729E8C-5A01-4A10-8AC0-008900552FBB}"/>
    <cellStyle name="Comma 2 3 6 2 11" xfId="2853" xr:uid="{AF711096-0237-407A-992E-2AE8B6B1260A}"/>
    <cellStyle name="Comma 2 3 6 2 12" xfId="61148" xr:uid="{24321BAF-A0A5-4687-AC43-05B828B1C1CF}"/>
    <cellStyle name="Comma 2 3 6 2 2" xfId="4110" xr:uid="{1CD8ECA6-AECF-4124-8DFF-4BD20CC5DFEC}"/>
    <cellStyle name="Comma 2 3 6 2 2 2" xfId="7973" xr:uid="{EF471C27-4DB4-4BC8-AF95-F547F4BD68F9}"/>
    <cellStyle name="Comma 2 3 6 2 2 2 2" xfId="15678" xr:uid="{CCDCFD2A-6497-46D0-94D2-0EF54A9E45D0}"/>
    <cellStyle name="Comma 2 3 6 2 2 2 2 2" xfId="48430" xr:uid="{683B389F-60C2-482A-8427-B43B9733D08B}"/>
    <cellStyle name="Comma 2 3 6 2 2 2 3" xfId="23385" xr:uid="{05FEEF1B-ED3D-4E52-828D-99A873571D35}"/>
    <cellStyle name="Comma 2 3 6 2 2 2 3 2" xfId="56136" xr:uid="{8B9015B4-F615-4813-9FC2-B325DD9B842E}"/>
    <cellStyle name="Comma 2 3 6 2 2 2 4" xfId="40725" xr:uid="{4BC895C3-16AC-4A0B-8337-43CCCA7C7ADE}"/>
    <cellStyle name="Comma 2 3 6 2 2 2 5" xfId="31089" xr:uid="{0B1893B5-5186-4D01-B037-AD5CB018E4AE}"/>
    <cellStyle name="Comma 2 3 6 2 2 3" xfId="9898" xr:uid="{D22978AD-A8B1-4CCC-A21F-B041AE03DFB0}"/>
    <cellStyle name="Comma 2 3 6 2 2 3 2" xfId="17603" xr:uid="{C19D5CD7-7EED-48B9-BA52-A16853E92033}"/>
    <cellStyle name="Comma 2 3 6 2 2 3 2 2" xfId="50355" xr:uid="{A7BFEE77-DD8F-4950-97B7-5FC65F7D2BF9}"/>
    <cellStyle name="Comma 2 3 6 2 2 3 3" xfId="25310" xr:uid="{9C103243-A454-446C-9534-3C2A27D93716}"/>
    <cellStyle name="Comma 2 3 6 2 2 3 3 2" xfId="58061" xr:uid="{945F9BD9-EE04-4B43-BDFC-EFE0D4CC533E}"/>
    <cellStyle name="Comma 2 3 6 2 2 3 4" xfId="42650" xr:uid="{F165DF88-0A99-4B32-BD83-24A0C25E6084}"/>
    <cellStyle name="Comma 2 3 6 2 2 3 5" xfId="33014" xr:uid="{0C170797-1784-4E7A-9A3D-BBBB2671FB9C}"/>
    <cellStyle name="Comma 2 3 6 2 2 4" xfId="11825" xr:uid="{6624B8B8-A64A-43C7-BE01-55F879B64699}"/>
    <cellStyle name="Comma 2 3 6 2 2 4 2" xfId="19530" xr:uid="{87FE148A-F612-4F0F-8BC5-BFCA510871C9}"/>
    <cellStyle name="Comma 2 3 6 2 2 4 2 2" xfId="52282" xr:uid="{B6C1017C-E57E-447B-86C0-884163B7D760}"/>
    <cellStyle name="Comma 2 3 6 2 2 4 3" xfId="27237" xr:uid="{5346B1EB-FD04-4236-B999-EB7D9DF81CEA}"/>
    <cellStyle name="Comma 2 3 6 2 2 4 3 2" xfId="59988" xr:uid="{BF6CC1FB-7FEF-441D-BF5C-DC1D5765908B}"/>
    <cellStyle name="Comma 2 3 6 2 2 4 4" xfId="44577" xr:uid="{667A7BE2-5185-4020-B930-CBA84E6DAFA5}"/>
    <cellStyle name="Comma 2 3 6 2 2 4 5" xfId="34941" xr:uid="{167328CE-0886-49C0-AC67-0C468CA9A890}"/>
    <cellStyle name="Comma 2 3 6 2 2 5" xfId="6042" xr:uid="{62B21D86-D9B5-4113-A8C6-522BDB3C648C}"/>
    <cellStyle name="Comma 2 3 6 2 2 5 2" xfId="38794" xr:uid="{E0FA6ED0-3B81-4F44-B0BA-B7078D3D0013}"/>
    <cellStyle name="Comma 2 3 6 2 2 6" xfId="13754" xr:uid="{B328B8A4-C219-4222-8481-997E0532B81A}"/>
    <cellStyle name="Comma 2 3 6 2 2 6 2" xfId="46506" xr:uid="{57177F5A-EA0D-4E3D-A92D-FEAF56B0047D}"/>
    <cellStyle name="Comma 2 3 6 2 2 7" xfId="21461" xr:uid="{A581DFDE-3361-4BC6-97C4-6C13089D6E33}"/>
    <cellStyle name="Comma 2 3 6 2 2 7 2" xfId="54212" xr:uid="{130E091E-14B7-4F65-86D5-EBB0692C40F5}"/>
    <cellStyle name="Comma 2 3 6 2 2 8" xfId="36867" xr:uid="{B4FDED98-BA6A-4082-B881-3232842D3C4F}"/>
    <cellStyle name="Comma 2 3 6 2 2 9" xfId="29165" xr:uid="{7EAC475B-B3F7-4B06-8AB7-DB650C90E010}"/>
    <cellStyle name="Comma 2 3 6 2 3" xfId="6774" xr:uid="{CD60DB16-C502-41BC-91F3-BD817A4239FD}"/>
    <cellStyle name="Comma 2 3 6 2 3 2" xfId="14482" xr:uid="{572BD90D-96AC-468A-8C54-4FA84DC920AD}"/>
    <cellStyle name="Comma 2 3 6 2 3 2 2" xfId="47234" xr:uid="{37548103-A467-4298-AA1E-C09B77801DA2}"/>
    <cellStyle name="Comma 2 3 6 2 3 3" xfId="22189" xr:uid="{6D43594F-ED3D-4677-9143-5DF330448D10}"/>
    <cellStyle name="Comma 2 3 6 2 3 3 2" xfId="54940" xr:uid="{8B4A6B7B-61AD-461B-A838-8C510290C22A}"/>
    <cellStyle name="Comma 2 3 6 2 3 4" xfId="39526" xr:uid="{FF86335A-8C7E-4339-B14D-3B458AC4BBCD}"/>
    <cellStyle name="Comma 2 3 6 2 3 5" xfId="29893" xr:uid="{0F2D218F-ECC4-442B-B91B-FC30AD45A8C1}"/>
    <cellStyle name="Comma 2 3 6 2 4" xfId="8701" xr:uid="{54C77E1F-2108-44B4-8A36-5A4A77CB5E0F}"/>
    <cellStyle name="Comma 2 3 6 2 4 2" xfId="16406" xr:uid="{7C7B9659-E890-44C7-AD55-DF8367561305}"/>
    <cellStyle name="Comma 2 3 6 2 4 2 2" xfId="49158" xr:uid="{E4437E91-D4BE-4A4F-8D31-846695B73AF8}"/>
    <cellStyle name="Comma 2 3 6 2 4 3" xfId="24113" xr:uid="{EC99C7A8-2E03-428F-8E75-E7B19F518AC8}"/>
    <cellStyle name="Comma 2 3 6 2 4 3 2" xfId="56864" xr:uid="{3C79ACD9-FC17-404B-8984-2B54224AF435}"/>
    <cellStyle name="Comma 2 3 6 2 4 4" xfId="41453" xr:uid="{36E3F82C-8BBB-4BB8-8C23-2A11057717F2}"/>
    <cellStyle name="Comma 2 3 6 2 4 5" xfId="31817" xr:uid="{13F5582F-B588-4F50-8878-4523C42B1223}"/>
    <cellStyle name="Comma 2 3 6 2 5" xfId="10627" xr:uid="{69C1C7E7-21E1-419C-A15B-24108C1DBB9D}"/>
    <cellStyle name="Comma 2 3 6 2 5 2" xfId="18332" xr:uid="{39BD89DE-52D4-43E8-9A91-D0A8C8FD3C9B}"/>
    <cellStyle name="Comma 2 3 6 2 5 2 2" xfId="51084" xr:uid="{B5C64DFD-6E90-4193-81BB-6202C8DA3405}"/>
    <cellStyle name="Comma 2 3 6 2 5 3" xfId="26039" xr:uid="{891AA3DF-F774-46EC-AFC0-602FB3E923D8}"/>
    <cellStyle name="Comma 2 3 6 2 5 3 2" xfId="58790" xr:uid="{81BC1E07-8186-46A8-9EFB-9B2AB704E07E}"/>
    <cellStyle name="Comma 2 3 6 2 5 4" xfId="43379" xr:uid="{8CD520AB-8BD6-4C1F-8C34-B123DBEDCBA0}"/>
    <cellStyle name="Comma 2 3 6 2 5 5" xfId="33743" xr:uid="{FF2BBF40-62DA-418F-B9C8-D24C9CC07B3C}"/>
    <cellStyle name="Comma 2 3 6 2 6" xfId="4845" xr:uid="{42071DC9-F2A9-4101-94E1-0FF663D2F6BD}"/>
    <cellStyle name="Comma 2 3 6 2 6 2" xfId="37597" xr:uid="{579A0209-2751-47F0-AF50-F45C37C0BAF7}"/>
    <cellStyle name="Comma 2 3 6 2 7" xfId="12557" xr:uid="{ABF80AC7-9D3E-4294-98EE-CB82CED6D28D}"/>
    <cellStyle name="Comma 2 3 6 2 7 2" xfId="45309" xr:uid="{CB4E10C7-55B4-4C7C-91CA-AECB2347C9E0}"/>
    <cellStyle name="Comma 2 3 6 2 8" xfId="20265" xr:uid="{5A098437-7AC1-4D7D-9CCD-18AD5517077F}"/>
    <cellStyle name="Comma 2 3 6 2 8 2" xfId="53016" xr:uid="{BDD4E449-F3E1-4B6B-A396-DF3D8F8700C5}"/>
    <cellStyle name="Comma 2 3 6 2 9" xfId="35671" xr:uid="{3F9F08B7-D583-4E5F-89B7-8C331D505219}"/>
    <cellStyle name="Comma 2 3 6 3" xfId="3267" xr:uid="{28FA5ECE-9CBD-4F18-9E5D-DAA12B6E82A2}"/>
    <cellStyle name="Comma 2 3 6 3 10" xfId="28327" xr:uid="{C8F5BCA3-ED70-4B5A-9E92-8889148D92C6}"/>
    <cellStyle name="Comma 2 3 6 3 2" xfId="3993" xr:uid="{C42200E0-F8E9-438C-B7F0-B3BDFFEE2781}"/>
    <cellStyle name="Comma 2 3 6 3 2 2" xfId="7856" xr:uid="{EA56D9BA-F164-4048-975C-BBFE244B7FE4}"/>
    <cellStyle name="Comma 2 3 6 3 2 2 2" xfId="15561" xr:uid="{BF778B6B-3200-40C4-B309-D0F9EC574732}"/>
    <cellStyle name="Comma 2 3 6 3 2 2 2 2" xfId="48313" xr:uid="{6DDD62FF-4487-4228-8C4C-82A33B77BB8A}"/>
    <cellStyle name="Comma 2 3 6 3 2 2 3" xfId="23268" xr:uid="{64D0C206-C2CA-47B7-BB0D-972DA14BD0F8}"/>
    <cellStyle name="Comma 2 3 6 3 2 2 3 2" xfId="56019" xr:uid="{9E540F39-42AB-43AF-B0A5-ACF5059B54BF}"/>
    <cellStyle name="Comma 2 3 6 3 2 2 4" xfId="40608" xr:uid="{7281A600-DF51-44AE-BC78-795525621FA0}"/>
    <cellStyle name="Comma 2 3 6 3 2 2 5" xfId="30972" xr:uid="{99EBFF4B-CEAC-47E6-8F77-EF6D2383FEA3}"/>
    <cellStyle name="Comma 2 3 6 3 2 3" xfId="9781" xr:uid="{70713F6F-E346-4A5C-9ABA-B86EF798CF2F}"/>
    <cellStyle name="Comma 2 3 6 3 2 3 2" xfId="17486" xr:uid="{413E5C94-BFB9-4B58-8EFC-9713881544E4}"/>
    <cellStyle name="Comma 2 3 6 3 2 3 2 2" xfId="50238" xr:uid="{337F59F0-FD47-404B-B762-77C911152B06}"/>
    <cellStyle name="Comma 2 3 6 3 2 3 3" xfId="25193" xr:uid="{2DCE9202-3AA4-4CC1-AF06-6431A4B6EEA9}"/>
    <cellStyle name="Comma 2 3 6 3 2 3 3 2" xfId="57944" xr:uid="{37ACE3A6-BB44-4D39-8D2B-D97615DFAEFA}"/>
    <cellStyle name="Comma 2 3 6 3 2 3 4" xfId="42533" xr:uid="{8736DA3F-CEA1-4145-9B47-3CB49E92F9CC}"/>
    <cellStyle name="Comma 2 3 6 3 2 3 5" xfId="32897" xr:uid="{6DE689CA-3901-4EB3-B29A-84738D22F8A5}"/>
    <cellStyle name="Comma 2 3 6 3 2 4" xfId="11708" xr:uid="{DC944148-0EDA-4189-90BC-8A4D7A660410}"/>
    <cellStyle name="Comma 2 3 6 3 2 4 2" xfId="19413" xr:uid="{4D030880-C5F8-4734-8A4E-6BDE7B699F8E}"/>
    <cellStyle name="Comma 2 3 6 3 2 4 2 2" xfId="52165" xr:uid="{2631E7CF-721D-4240-9B5E-46C32A49B157}"/>
    <cellStyle name="Comma 2 3 6 3 2 4 3" xfId="27120" xr:uid="{FF6C8755-1B30-46BE-A504-00EF75F4D855}"/>
    <cellStyle name="Comma 2 3 6 3 2 4 3 2" xfId="59871" xr:uid="{B2C4D20F-0C10-4F5E-ACB3-1D8DFC84B8B6}"/>
    <cellStyle name="Comma 2 3 6 3 2 4 4" xfId="44460" xr:uid="{79E4E262-A05E-4A8B-866A-A70744474EC4}"/>
    <cellStyle name="Comma 2 3 6 3 2 4 5" xfId="34824" xr:uid="{5901A97B-CA20-45E2-BDDA-B9C2AD2143B7}"/>
    <cellStyle name="Comma 2 3 6 3 2 5" xfId="5925" xr:uid="{462E4A45-C20B-4066-BDB4-059C9AA57B39}"/>
    <cellStyle name="Comma 2 3 6 3 2 5 2" xfId="38677" xr:uid="{FA4C0F6F-4A97-4591-8D3E-2E5ECFBAC25D}"/>
    <cellStyle name="Comma 2 3 6 3 2 6" xfId="13637" xr:uid="{179C1652-6ACF-4A39-B8AC-0C6174D65C67}"/>
    <cellStyle name="Comma 2 3 6 3 2 6 2" xfId="46389" xr:uid="{CF474FE5-51CF-4740-B30A-350FC9D09C29}"/>
    <cellStyle name="Comma 2 3 6 3 2 7" xfId="21344" xr:uid="{34308B63-EFB7-451A-8220-7C2DDC9C10D8}"/>
    <cellStyle name="Comma 2 3 6 3 2 7 2" xfId="54095" xr:uid="{E8880071-B736-4C43-B5BF-118AFFFDA06B}"/>
    <cellStyle name="Comma 2 3 6 3 2 8" xfId="36750" xr:uid="{B33AE901-B1DA-436A-8F1B-44C147709615}"/>
    <cellStyle name="Comma 2 3 6 3 2 9" xfId="29048" xr:uid="{99124DA8-E2B1-415B-B1E0-AD6A30D70E8D}"/>
    <cellStyle name="Comma 2 3 6 3 3" xfId="7135" xr:uid="{BA8B7CB6-D774-465E-A080-7E1CDCA538CA}"/>
    <cellStyle name="Comma 2 3 6 3 3 2" xfId="14840" xr:uid="{FEFB2250-A6F8-406F-9E0D-82FE8FE38F4E}"/>
    <cellStyle name="Comma 2 3 6 3 3 2 2" xfId="47592" xr:uid="{173521B4-0EE5-467E-B426-6F0DE9F1C7D3}"/>
    <cellStyle name="Comma 2 3 6 3 3 3" xfId="22547" xr:uid="{B7FE694B-3DC1-4642-8478-87E8674A9190}"/>
    <cellStyle name="Comma 2 3 6 3 3 3 2" xfId="55298" xr:uid="{62B90734-AE97-441D-9F96-59D3E1FCB170}"/>
    <cellStyle name="Comma 2 3 6 3 3 4" xfId="39887" xr:uid="{3268A84E-1FC9-49A5-9704-C83095DF1DC8}"/>
    <cellStyle name="Comma 2 3 6 3 3 5" xfId="30251" xr:uid="{F47A2337-0786-409D-8307-AF0211C6D40E}"/>
    <cellStyle name="Comma 2 3 6 3 4" xfId="9060" xr:uid="{F02EB614-BD64-495D-9470-813CD1EF80C8}"/>
    <cellStyle name="Comma 2 3 6 3 4 2" xfId="16765" xr:uid="{55A42BC5-73F6-49E2-9B5E-B4126E2E5661}"/>
    <cellStyle name="Comma 2 3 6 3 4 2 2" xfId="49517" xr:uid="{FE188B10-71C7-4238-BCD5-A676FAD564AD}"/>
    <cellStyle name="Comma 2 3 6 3 4 3" xfId="24472" xr:uid="{6427E315-92C1-4A2C-A44B-E3590223A273}"/>
    <cellStyle name="Comma 2 3 6 3 4 3 2" xfId="57223" xr:uid="{62A76326-C0D5-4941-83D5-E7A8228FFB9C}"/>
    <cellStyle name="Comma 2 3 6 3 4 4" xfId="41812" xr:uid="{A007769A-5678-4327-A3E4-8F8B68DD7626}"/>
    <cellStyle name="Comma 2 3 6 3 4 5" xfId="32176" xr:uid="{E4824712-1FBA-4547-A392-57710EB166F1}"/>
    <cellStyle name="Comma 2 3 6 3 5" xfId="10987" xr:uid="{B11CC23F-8F42-44EF-AFF2-1E5F27D91700}"/>
    <cellStyle name="Comma 2 3 6 3 5 2" xfId="18692" xr:uid="{9475E4D1-AE4B-4C97-ABC1-EF13B78D1A86}"/>
    <cellStyle name="Comma 2 3 6 3 5 2 2" xfId="51444" xr:uid="{F1736818-E891-4F60-9739-03CD609FEB65}"/>
    <cellStyle name="Comma 2 3 6 3 5 3" xfId="26399" xr:uid="{E20F458D-A5A4-47B3-B282-3F895E70D87A}"/>
    <cellStyle name="Comma 2 3 6 3 5 3 2" xfId="59150" xr:uid="{624E51B7-9920-4FFB-AB0A-43C23B8EDCE2}"/>
    <cellStyle name="Comma 2 3 6 3 5 4" xfId="43739" xr:uid="{3AA1E840-C7E6-4895-B3A9-5ABA4839E2F1}"/>
    <cellStyle name="Comma 2 3 6 3 5 5" xfId="34103" xr:uid="{E6B1DD4A-8360-476C-B7E9-00254BD32DDE}"/>
    <cellStyle name="Comma 2 3 6 3 6" xfId="5204" xr:uid="{46B49902-E0C6-4D54-8878-CCCC176524BD}"/>
    <cellStyle name="Comma 2 3 6 3 6 2" xfId="37956" xr:uid="{BCD26250-A552-4684-B837-46B560D9D190}"/>
    <cellStyle name="Comma 2 3 6 3 7" xfId="12916" xr:uid="{D3A4EE23-5A62-4AAD-8064-DE4FE37E4277}"/>
    <cellStyle name="Comma 2 3 6 3 7 2" xfId="45668" xr:uid="{244F02BE-1DCF-43C0-8FE0-083E64194419}"/>
    <cellStyle name="Comma 2 3 6 3 8" xfId="20623" xr:uid="{A34F0127-C46C-4A0F-96CA-6F595637095E}"/>
    <cellStyle name="Comma 2 3 6 3 8 2" xfId="53374" xr:uid="{BEAB915A-F93F-4932-9B9A-A552F2A7BEB7}"/>
    <cellStyle name="Comma 2 3 6 3 9" xfId="36029" xr:uid="{D183E917-C1BA-4AF5-A1E0-5E8AA4CDF716}"/>
    <cellStyle name="Comma 2 3 6 4" xfId="3621" xr:uid="{53068B49-7A30-485C-90B6-C47AA5DC77E7}"/>
    <cellStyle name="Comma 2 3 6 4 2" xfId="7489" xr:uid="{54CA575C-ACBE-4842-AA27-2E36BEBD0A6E}"/>
    <cellStyle name="Comma 2 3 6 4 2 2" xfId="15194" xr:uid="{6CC71F68-F4B6-4B29-A45E-C1BC80ECEEC1}"/>
    <cellStyle name="Comma 2 3 6 4 2 2 2" xfId="47946" xr:uid="{2C18140F-58AB-4D64-8D59-699AB6BE8254}"/>
    <cellStyle name="Comma 2 3 6 4 2 3" xfId="22901" xr:uid="{C9B0ACBE-36B0-4E77-B5D1-F2342175B534}"/>
    <cellStyle name="Comma 2 3 6 4 2 3 2" xfId="55652" xr:uid="{695D7E1F-5673-4426-AEE1-861A59C988C2}"/>
    <cellStyle name="Comma 2 3 6 4 2 4" xfId="40241" xr:uid="{141D9B08-F9C4-431C-8422-7AC9563698F3}"/>
    <cellStyle name="Comma 2 3 6 4 2 5" xfId="30605" xr:uid="{D86AF473-17A3-4368-B92F-AAC383A80264}"/>
    <cellStyle name="Comma 2 3 6 4 3" xfId="9414" xr:uid="{CB206380-4BA3-431A-9FEA-4BBD16603BEB}"/>
    <cellStyle name="Comma 2 3 6 4 3 2" xfId="17119" xr:uid="{757DC75F-77A3-4C22-8328-1FE4EFF1429C}"/>
    <cellStyle name="Comma 2 3 6 4 3 2 2" xfId="49871" xr:uid="{8A388D3E-1E0C-4F5B-BCF1-151910D4258A}"/>
    <cellStyle name="Comma 2 3 6 4 3 3" xfId="24826" xr:uid="{F2535DC9-2716-4147-A4C3-831883F904D9}"/>
    <cellStyle name="Comma 2 3 6 4 3 3 2" xfId="57577" xr:uid="{1964481A-D086-4123-AD21-D83980381C30}"/>
    <cellStyle name="Comma 2 3 6 4 3 4" xfId="42166" xr:uid="{10B6125B-D352-4031-874A-BCCC7FBC1F91}"/>
    <cellStyle name="Comma 2 3 6 4 3 5" xfId="32530" xr:uid="{8EBFCB5D-53CA-42EE-9F80-D67B1B4CC128}"/>
    <cellStyle name="Comma 2 3 6 4 4" xfId="11341" xr:uid="{26E69970-8563-4109-A747-FB41EF2D5214}"/>
    <cellStyle name="Comma 2 3 6 4 4 2" xfId="19046" xr:uid="{06E03FA5-7927-421C-A08E-88B157A22497}"/>
    <cellStyle name="Comma 2 3 6 4 4 2 2" xfId="51798" xr:uid="{41E42AAB-7ACE-479B-B1D6-46B1F8677FE1}"/>
    <cellStyle name="Comma 2 3 6 4 4 3" xfId="26753" xr:uid="{A0F25EFC-3EB6-4D6C-AED5-C48AE9646096}"/>
    <cellStyle name="Comma 2 3 6 4 4 3 2" xfId="59504" xr:uid="{7CC81132-BE05-48A9-98C9-CE2F5A16A9DE}"/>
    <cellStyle name="Comma 2 3 6 4 4 4" xfId="44093" xr:uid="{7F8A6B21-28F2-43A3-BDCB-F6A15703385D}"/>
    <cellStyle name="Comma 2 3 6 4 4 5" xfId="34457" xr:uid="{21DEE0A8-66C3-4684-8C6D-04EACE8ABEE1}"/>
    <cellStyle name="Comma 2 3 6 4 5" xfId="5558" xr:uid="{69C3A1E7-4593-4BBC-A7D8-5D1FCB6F5AEC}"/>
    <cellStyle name="Comma 2 3 6 4 5 2" xfId="38310" xr:uid="{AE65815C-E5D0-496F-8209-FC4B7470E812}"/>
    <cellStyle name="Comma 2 3 6 4 6" xfId="13270" xr:uid="{D33E6565-DB96-4E45-9745-53FC4545AFB0}"/>
    <cellStyle name="Comma 2 3 6 4 6 2" xfId="46022" xr:uid="{AC2CF837-670A-45CC-B9BA-C6ED4061F452}"/>
    <cellStyle name="Comma 2 3 6 4 7" xfId="20977" xr:uid="{3523C463-35EE-4958-97FE-5F436733C3E6}"/>
    <cellStyle name="Comma 2 3 6 4 7 2" xfId="53728" xr:uid="{32B4ADAD-C1BE-47FC-B454-E00950446648}"/>
    <cellStyle name="Comma 2 3 6 4 8" xfId="36383" xr:uid="{EB82028D-B0E9-4F6C-B8B4-3BDA917BAE1A}"/>
    <cellStyle name="Comma 2 3 6 4 9" xfId="28681" xr:uid="{CBD7DD27-B993-44C6-AE74-E1E7ECBC34F5}"/>
    <cellStyle name="Comma 2 3 6 5" xfId="6603" xr:uid="{D35BC5DC-7465-4059-8179-668E5594EA11}"/>
    <cellStyle name="Comma 2 3 6 5 2" xfId="14311" xr:uid="{42A61F8C-C5CB-4CC8-B72F-2C325888991E}"/>
    <cellStyle name="Comma 2 3 6 5 2 2" xfId="47063" xr:uid="{F9361700-DC3F-49AD-8CE5-CF5A60BC60C2}"/>
    <cellStyle name="Comma 2 3 6 5 3" xfId="22018" xr:uid="{9B8F66EC-BA21-4707-8D89-A33916101147}"/>
    <cellStyle name="Comma 2 3 6 5 3 2" xfId="54769" xr:uid="{FA2079E1-4A9B-4A92-BD12-9FD1FBCDEB09}"/>
    <cellStyle name="Comma 2 3 6 5 4" xfId="39355" xr:uid="{3A226273-B00D-4CF4-9C5B-196A68A8E8FB}"/>
    <cellStyle name="Comma 2 3 6 5 5" xfId="29722" xr:uid="{BE601B19-2C20-4219-98C9-6FD171330141}"/>
    <cellStyle name="Comma 2 3 6 6" xfId="8530" xr:uid="{73DEDA16-8010-46BE-B058-DF954398FDA8}"/>
    <cellStyle name="Comma 2 3 6 6 2" xfId="16235" xr:uid="{0FB23264-8CFA-48DF-8AC2-59E63F79D201}"/>
    <cellStyle name="Comma 2 3 6 6 2 2" xfId="48987" xr:uid="{988B8BA2-195A-4448-A77D-53533560339C}"/>
    <cellStyle name="Comma 2 3 6 6 3" xfId="23942" xr:uid="{A03D47D5-163B-43DC-81DB-4D2CE1C63BC4}"/>
    <cellStyle name="Comma 2 3 6 6 3 2" xfId="56693" xr:uid="{ADF0D1EE-DE0E-4F69-B3EA-45AF8B8C4DB1}"/>
    <cellStyle name="Comma 2 3 6 6 4" xfId="41282" xr:uid="{19364D61-B2CA-458F-82C6-724424D9F004}"/>
    <cellStyle name="Comma 2 3 6 6 5" xfId="31646" xr:uid="{B0077F36-B36B-45E5-9470-030146265A4B}"/>
    <cellStyle name="Comma 2 3 6 7" xfId="10456" xr:uid="{D45F7A77-9F89-4F76-8F68-E95FD0317367}"/>
    <cellStyle name="Comma 2 3 6 7 2" xfId="18161" xr:uid="{7AB638CE-A2B4-41FC-B53C-56946B55863E}"/>
    <cellStyle name="Comma 2 3 6 7 2 2" xfId="50913" xr:uid="{3B46538A-6E46-4FA2-91C0-42301A91BC61}"/>
    <cellStyle name="Comma 2 3 6 7 3" xfId="25868" xr:uid="{0B355D58-B2BD-445D-86F1-626BAF48769B}"/>
    <cellStyle name="Comma 2 3 6 7 3 2" xfId="58619" xr:uid="{874E129F-09BA-471B-8BF1-0E8FC9E05B93}"/>
    <cellStyle name="Comma 2 3 6 7 4" xfId="43208" xr:uid="{DCDE90FD-EC52-44BE-BA6E-4ADD8C7BA7D8}"/>
    <cellStyle name="Comma 2 3 6 7 5" xfId="33572" xr:uid="{50A90BDA-ED48-490F-BD1A-17635B86D18B}"/>
    <cellStyle name="Comma 2 3 6 8" xfId="4674" xr:uid="{73916957-73C9-4316-AE53-2D26CC36BBDC}"/>
    <cellStyle name="Comma 2 3 6 8 2" xfId="37426" xr:uid="{00A7E353-70B3-4673-898A-331C1BA86653}"/>
    <cellStyle name="Comma 2 3 6 9" xfId="12386" xr:uid="{555AA0E4-966A-4B57-98AC-5D5D5F28629E}"/>
    <cellStyle name="Comma 2 3 6 9 2" xfId="45138" xr:uid="{19A0308E-3EBB-473E-B6D7-9D6FA8C79E46}"/>
    <cellStyle name="Comma 2 3 7" xfId="2076" xr:uid="{1E7578E7-9522-4883-A6A8-885FA7F416AC}"/>
    <cellStyle name="Comma 2 3 7 10" xfId="27907" xr:uid="{3B1DF30E-CBC5-4642-B598-FE9793B2B5B2}"/>
    <cellStyle name="Comma 2 3 7 11" xfId="2780" xr:uid="{D54BCFED-9B59-4B9B-8E4B-856B2A9CF17D}"/>
    <cellStyle name="Comma 2 3 7 12" xfId="61051" xr:uid="{77C1A374-B913-4F35-937B-270702853666}"/>
    <cellStyle name="Comma 2 3 7 2" xfId="4049" xr:uid="{7AE59BC9-79C9-4570-9C8C-8929EA761306}"/>
    <cellStyle name="Comma 2 3 7 2 2" xfId="7912" xr:uid="{53EFC223-4F7B-4C0D-82BA-AFDC24737BD1}"/>
    <cellStyle name="Comma 2 3 7 2 2 2" xfId="15617" xr:uid="{4E0EA83B-E7E3-44D8-8666-F99DFE9F14FE}"/>
    <cellStyle name="Comma 2 3 7 2 2 2 2" xfId="48369" xr:uid="{3B552A2D-4541-460D-9124-FF5183644748}"/>
    <cellStyle name="Comma 2 3 7 2 2 3" xfId="23324" xr:uid="{6FF5D74E-F505-42C0-B5BF-4FBDBFB97330}"/>
    <cellStyle name="Comma 2 3 7 2 2 3 2" xfId="56075" xr:uid="{4239AE34-473C-484F-8A54-03CB3EC71D7B}"/>
    <cellStyle name="Comma 2 3 7 2 2 4" xfId="40664" xr:uid="{F396FE95-171D-4600-B75A-F879C0456E02}"/>
    <cellStyle name="Comma 2 3 7 2 2 5" xfId="31028" xr:uid="{268F4187-95EF-4C4B-BA2F-480841A51BDC}"/>
    <cellStyle name="Comma 2 3 7 2 3" xfId="9837" xr:uid="{175F4B84-2AB2-4FE9-A8CE-CFE4336C0228}"/>
    <cellStyle name="Comma 2 3 7 2 3 2" xfId="17542" xr:uid="{D6262132-32AC-4621-A471-B4D9FE5491B7}"/>
    <cellStyle name="Comma 2 3 7 2 3 2 2" xfId="50294" xr:uid="{66FC4E3A-9399-4570-A863-7A33C7122FD2}"/>
    <cellStyle name="Comma 2 3 7 2 3 3" xfId="25249" xr:uid="{38188488-EBBB-4D66-A422-23BFB224B31F}"/>
    <cellStyle name="Comma 2 3 7 2 3 3 2" xfId="58000" xr:uid="{B1820CAD-056E-40D3-98DA-2720F520C4E9}"/>
    <cellStyle name="Comma 2 3 7 2 3 4" xfId="42589" xr:uid="{EFB95A96-6581-487D-AC01-F32F66F044FE}"/>
    <cellStyle name="Comma 2 3 7 2 3 5" xfId="32953" xr:uid="{6DC78B45-9E7B-4B29-A75F-F4B4CACEAF39}"/>
    <cellStyle name="Comma 2 3 7 2 4" xfId="11764" xr:uid="{E0F61AB8-F50D-4BAA-8957-28D6625745F2}"/>
    <cellStyle name="Comma 2 3 7 2 4 2" xfId="19469" xr:uid="{F0375565-57AC-4DCA-A3B7-7BC98FC33014}"/>
    <cellStyle name="Comma 2 3 7 2 4 2 2" xfId="52221" xr:uid="{D5138E73-238D-4A0E-AD52-A6FCBCB8F5FD}"/>
    <cellStyle name="Comma 2 3 7 2 4 3" xfId="27176" xr:uid="{8D854500-0278-4C26-9628-7DA01176F13A}"/>
    <cellStyle name="Comma 2 3 7 2 4 3 2" xfId="59927" xr:uid="{5B812B92-E66C-4021-B037-35D2A6228A76}"/>
    <cellStyle name="Comma 2 3 7 2 4 4" xfId="44516" xr:uid="{316C5C1F-467E-487F-B52F-DC1A59C75A55}"/>
    <cellStyle name="Comma 2 3 7 2 4 5" xfId="34880" xr:uid="{402FFD83-0190-4D93-8937-E1EAAE2EDAD0}"/>
    <cellStyle name="Comma 2 3 7 2 5" xfId="5981" xr:uid="{C7D86E71-9161-4041-97CB-2B3D95BCA056}"/>
    <cellStyle name="Comma 2 3 7 2 5 2" xfId="38733" xr:uid="{75DE619B-333C-4C29-858E-C63B23BE8AAD}"/>
    <cellStyle name="Comma 2 3 7 2 6" xfId="13693" xr:uid="{64E67768-061B-4CCE-A007-84A65AF59D97}"/>
    <cellStyle name="Comma 2 3 7 2 6 2" xfId="46445" xr:uid="{2AFED2BB-4CBB-4597-BAF4-4EA526297307}"/>
    <cellStyle name="Comma 2 3 7 2 7" xfId="21400" xr:uid="{D8E8FBFC-FCC2-40A1-85DE-0C24C5FFE4BA}"/>
    <cellStyle name="Comma 2 3 7 2 7 2" xfId="54151" xr:uid="{C5FE2803-235E-4693-8985-857C61279919}"/>
    <cellStyle name="Comma 2 3 7 2 8" xfId="36806" xr:uid="{51BF8EC2-6B8C-4387-816D-145A3201125F}"/>
    <cellStyle name="Comma 2 3 7 2 9" xfId="29104" xr:uid="{243386E9-B067-4A51-B96F-0C9213E2C891}"/>
    <cellStyle name="Comma 2 3 7 3" xfId="6712" xr:uid="{CF4E8017-647A-42DF-80CA-53245120D71C}"/>
    <cellStyle name="Comma 2 3 7 3 2" xfId="14420" xr:uid="{6DE43E16-34BF-440B-B726-B5E8B93C4410}"/>
    <cellStyle name="Comma 2 3 7 3 2 2" xfId="47172" xr:uid="{713DB624-68FB-4E82-9C79-0BD242973965}"/>
    <cellStyle name="Comma 2 3 7 3 3" xfId="22127" xr:uid="{99BAB317-541C-4651-B113-CB182B904BC1}"/>
    <cellStyle name="Comma 2 3 7 3 3 2" xfId="54878" xr:uid="{F1BB3761-BAD1-49BA-9CAB-26206C663782}"/>
    <cellStyle name="Comma 2 3 7 3 4" xfId="39464" xr:uid="{951236D6-24D1-463C-AB1B-275C15FAAF42}"/>
    <cellStyle name="Comma 2 3 7 3 5" xfId="29831" xr:uid="{C60BC494-6985-4972-8B96-0108B6F16928}"/>
    <cellStyle name="Comma 2 3 7 4" xfId="8639" xr:uid="{8C69F9EE-228F-44D2-8DD0-F54491DE5BFE}"/>
    <cellStyle name="Comma 2 3 7 4 2" xfId="16344" xr:uid="{FFC123DC-E60F-4590-A540-83C4513C036C}"/>
    <cellStyle name="Comma 2 3 7 4 2 2" xfId="49096" xr:uid="{48C78460-914C-463E-9D72-B9655F3BB155}"/>
    <cellStyle name="Comma 2 3 7 4 3" xfId="24051" xr:uid="{D01C22FB-AA42-4F68-B69A-CD539AE14A5A}"/>
    <cellStyle name="Comma 2 3 7 4 3 2" xfId="56802" xr:uid="{2987B487-F725-4C06-BB88-FCED908A2070}"/>
    <cellStyle name="Comma 2 3 7 4 4" xfId="41391" xr:uid="{E92E8047-CF76-4395-8803-24CD7DEC83F0}"/>
    <cellStyle name="Comma 2 3 7 4 5" xfId="31755" xr:uid="{1DA04F6D-6E7B-420B-B138-278011BC671B}"/>
    <cellStyle name="Comma 2 3 7 5" xfId="10565" xr:uid="{DF0E4E9B-FA70-40AF-925D-BA4DBE9FC64B}"/>
    <cellStyle name="Comma 2 3 7 5 2" xfId="18270" xr:uid="{1A8B4B9E-FFFF-45FF-807E-8BB50D774F13}"/>
    <cellStyle name="Comma 2 3 7 5 2 2" xfId="51022" xr:uid="{1CA27C34-F5E5-43B1-A50E-B9E1CE6191B7}"/>
    <cellStyle name="Comma 2 3 7 5 3" xfId="25977" xr:uid="{ED9E3A5B-5580-42B2-942B-442B7A50D26E}"/>
    <cellStyle name="Comma 2 3 7 5 3 2" xfId="58728" xr:uid="{79C25761-6403-47AB-820F-17C4EA29BC38}"/>
    <cellStyle name="Comma 2 3 7 5 4" xfId="43317" xr:uid="{2338F957-25DE-4265-A2AB-C619E81B7067}"/>
    <cellStyle name="Comma 2 3 7 5 5" xfId="33681" xr:uid="{25AF5D23-7A0B-4911-A022-7480251A3927}"/>
    <cellStyle name="Comma 2 3 7 6" xfId="4783" xr:uid="{62D793BF-3EFD-4018-A954-B589AC0DFCA0}"/>
    <cellStyle name="Comma 2 3 7 6 2" xfId="37535" xr:uid="{48BFA7A1-3323-44D4-A001-C093B8FF5F9A}"/>
    <cellStyle name="Comma 2 3 7 7" xfId="12495" xr:uid="{7B7F1281-6755-4854-B283-95C03BEA3B53}"/>
    <cellStyle name="Comma 2 3 7 7 2" xfId="45247" xr:uid="{4E84B788-9D80-481D-B28F-80DB296AF3CB}"/>
    <cellStyle name="Comma 2 3 7 8" xfId="20203" xr:uid="{BDB858CD-CB14-4A9E-9948-993E825997AE}"/>
    <cellStyle name="Comma 2 3 7 8 2" xfId="52954" xr:uid="{063424D2-CBCF-4681-8700-DDC6211632DF}"/>
    <cellStyle name="Comma 2 3 7 9" xfId="35609" xr:uid="{C708C9AC-0217-4A73-9A99-D510F3D81280}"/>
    <cellStyle name="Comma 2 3 8" xfId="2436" xr:uid="{86B9A81D-B60E-4F20-8C23-ECC5CB5D48DD}"/>
    <cellStyle name="Comma 2 3 8 10" xfId="35968" xr:uid="{54EB7BF1-6DCE-44E0-9981-797E7C94491D}"/>
    <cellStyle name="Comma 2 3 8 11" xfId="28266" xr:uid="{3595B3D3-E3C4-41FC-888E-3C01BF9DAA56}"/>
    <cellStyle name="Comma 2 3 8 12" xfId="3206" xr:uid="{18CB8629-78BA-41BB-834C-BD483A8EACF0}"/>
    <cellStyle name="Comma 2 3 8 13" xfId="60882" xr:uid="{E18CA4C0-85D1-4518-B038-ED47CB2A63FA}"/>
    <cellStyle name="Comma 2 3 8 2" xfId="4405" xr:uid="{057EC84E-69F9-43AA-8ECD-4627FFF449DC}"/>
    <cellStyle name="Comma 2 3 8 3" xfId="3960" xr:uid="{4A0A2612-0817-4B23-9ACF-217FA32ED965}"/>
    <cellStyle name="Comma 2 3 8 3 2" xfId="7823" xr:uid="{1D8B604E-2DBF-4FC8-9894-BA1ACD679150}"/>
    <cellStyle name="Comma 2 3 8 3 2 2" xfId="15528" xr:uid="{76103493-3539-4C87-8EE8-63998F768BFF}"/>
    <cellStyle name="Comma 2 3 8 3 2 2 2" xfId="48280" xr:uid="{894476F2-FC07-4B82-850F-6E2C0BC8E265}"/>
    <cellStyle name="Comma 2 3 8 3 2 3" xfId="23235" xr:uid="{F03EF9F8-0867-4C0B-95AE-F784CCEDC7FE}"/>
    <cellStyle name="Comma 2 3 8 3 2 3 2" xfId="55986" xr:uid="{4C2B9A40-FD85-45AC-8DEC-C91F5912082D}"/>
    <cellStyle name="Comma 2 3 8 3 2 4" xfId="40575" xr:uid="{291A6CC5-B48F-445E-8D44-64F4C80F30AC}"/>
    <cellStyle name="Comma 2 3 8 3 2 5" xfId="30939" xr:uid="{6A08062E-EA5E-44E4-AADE-0CD17475D48D}"/>
    <cellStyle name="Comma 2 3 8 3 3" xfId="9748" xr:uid="{8BBD6D25-99DC-4C40-8526-645BDBCAB9D3}"/>
    <cellStyle name="Comma 2 3 8 3 3 2" xfId="17453" xr:uid="{5FB4E023-52A9-4245-99F8-CC449A9DC1FE}"/>
    <cellStyle name="Comma 2 3 8 3 3 2 2" xfId="50205" xr:uid="{4C7B9F58-EF26-44E5-AF43-8DDED12AF9A8}"/>
    <cellStyle name="Comma 2 3 8 3 3 3" xfId="25160" xr:uid="{F8D80758-7643-4A3D-B854-8018A4F33A34}"/>
    <cellStyle name="Comma 2 3 8 3 3 3 2" xfId="57911" xr:uid="{0DBD2580-AAA9-41B2-8BC2-640D9F1E9AB9}"/>
    <cellStyle name="Comma 2 3 8 3 3 4" xfId="42500" xr:uid="{040859C3-C9FB-4577-9DD6-541A05D49B54}"/>
    <cellStyle name="Comma 2 3 8 3 3 5" xfId="32864" xr:uid="{8709D9DD-8B59-4D80-BB15-AED3A17AFF1D}"/>
    <cellStyle name="Comma 2 3 8 3 4" xfId="11675" xr:uid="{E19FFDBD-7842-460C-B72D-357C198E8802}"/>
    <cellStyle name="Comma 2 3 8 3 4 2" xfId="19380" xr:uid="{CC81C358-2212-4EF4-AE34-8FD551BD89A4}"/>
    <cellStyle name="Comma 2 3 8 3 4 2 2" xfId="52132" xr:uid="{E6FB5EF9-876C-4ECE-B227-B68F80124CD1}"/>
    <cellStyle name="Comma 2 3 8 3 4 3" xfId="27087" xr:uid="{B29521E8-8389-4DB1-AF97-91302915F4D9}"/>
    <cellStyle name="Comma 2 3 8 3 4 3 2" xfId="59838" xr:uid="{23A2AEA9-41EB-4BA5-B08A-9F469190E3A4}"/>
    <cellStyle name="Comma 2 3 8 3 4 4" xfId="44427" xr:uid="{9217FF06-0F2C-48D8-91F9-C0D6CC1E0558}"/>
    <cellStyle name="Comma 2 3 8 3 4 5" xfId="34791" xr:uid="{6066DA6D-0A28-460D-9034-10A2C54C090A}"/>
    <cellStyle name="Comma 2 3 8 3 5" xfId="5892" xr:uid="{B605B09F-313B-4BDA-92C3-5FD42EB065CA}"/>
    <cellStyle name="Comma 2 3 8 3 5 2" xfId="38644" xr:uid="{71388F13-A5DB-4BA1-A7EB-86313C9EC1F3}"/>
    <cellStyle name="Comma 2 3 8 3 6" xfId="13604" xr:uid="{74425583-517D-4FAF-A2C5-3FA22399C130}"/>
    <cellStyle name="Comma 2 3 8 3 6 2" xfId="46356" xr:uid="{B1D8593C-DFEC-457A-8FCA-44AB4BBD7DB5}"/>
    <cellStyle name="Comma 2 3 8 3 7" xfId="21311" xr:uid="{77E34636-47B5-4F6E-ACFE-E0A4F4F92089}"/>
    <cellStyle name="Comma 2 3 8 3 7 2" xfId="54062" xr:uid="{18A07E75-D7E6-4335-84E6-86095F7081A5}"/>
    <cellStyle name="Comma 2 3 8 3 8" xfId="36717" xr:uid="{274C3037-7B2E-46FB-8186-5831E0AA1988}"/>
    <cellStyle name="Comma 2 3 8 3 9" xfId="29015" xr:uid="{956FF933-4139-4E12-ACD6-792945FD6247}"/>
    <cellStyle name="Comma 2 3 8 4" xfId="7074" xr:uid="{41193058-7F37-420C-84EA-52A16C47FC6A}"/>
    <cellStyle name="Comma 2 3 8 4 2" xfId="14779" xr:uid="{8F91A00F-17E7-4B23-A5DC-AD7583D8D6B4}"/>
    <cellStyle name="Comma 2 3 8 4 2 2" xfId="47531" xr:uid="{63766F55-A52A-42AD-BEF1-A6837B813298}"/>
    <cellStyle name="Comma 2 3 8 4 3" xfId="22486" xr:uid="{683B907A-255A-42D5-9532-3FD5DA18D925}"/>
    <cellStyle name="Comma 2 3 8 4 3 2" xfId="55237" xr:uid="{9DC0B5FA-A9FF-4E45-8061-6A8134100B18}"/>
    <cellStyle name="Comma 2 3 8 4 4" xfId="39826" xr:uid="{7C2F62E0-5056-470C-8FAB-13798CFD9178}"/>
    <cellStyle name="Comma 2 3 8 4 5" xfId="30190" xr:uid="{E0EC452E-C117-4E04-93D8-6AA21892C3D7}"/>
    <cellStyle name="Comma 2 3 8 5" xfId="8999" xr:uid="{19072C61-104C-4A93-95B5-E9968F521D3B}"/>
    <cellStyle name="Comma 2 3 8 5 2" xfId="16704" xr:uid="{5CDCA349-2930-4223-BAC5-3E8F8E3D4236}"/>
    <cellStyle name="Comma 2 3 8 5 2 2" xfId="49456" xr:uid="{53677CEB-417F-4CCE-98A7-D6F8FE21F099}"/>
    <cellStyle name="Comma 2 3 8 5 3" xfId="24411" xr:uid="{37537A9E-245A-4298-BAA9-E548B540D802}"/>
    <cellStyle name="Comma 2 3 8 5 3 2" xfId="57162" xr:uid="{A3B5DAB2-EF88-4B9C-B66E-4408EF97B886}"/>
    <cellStyle name="Comma 2 3 8 5 4" xfId="41751" xr:uid="{EF0E6273-FAFD-44D9-8511-BD599F30A05B}"/>
    <cellStyle name="Comma 2 3 8 5 5" xfId="32115" xr:uid="{7F843720-2DAC-478D-9000-5C9EE779249C}"/>
    <cellStyle name="Comma 2 3 8 6" xfId="10926" xr:uid="{F6DF10B3-531A-40A1-802C-8526F8A2D1C6}"/>
    <cellStyle name="Comma 2 3 8 6 2" xfId="18631" xr:uid="{C93C48B1-37D5-4F24-A515-30390C96978C}"/>
    <cellStyle name="Comma 2 3 8 6 2 2" xfId="51383" xr:uid="{01AAF30C-2A41-4F6E-AAD2-7A9675B68636}"/>
    <cellStyle name="Comma 2 3 8 6 3" xfId="26338" xr:uid="{AB19702C-B91E-4D05-A760-2A14BE34A034}"/>
    <cellStyle name="Comma 2 3 8 6 3 2" xfId="59089" xr:uid="{D24C0024-A7CB-4DDC-B228-0BC36D7FF2FD}"/>
    <cellStyle name="Comma 2 3 8 6 4" xfId="43678" xr:uid="{8DA63AEE-0B08-4237-BFD7-6ABE4839C7AF}"/>
    <cellStyle name="Comma 2 3 8 6 5" xfId="34042" xr:uid="{D7FE53C7-7B86-4ECB-9DCA-7977F4DEC24D}"/>
    <cellStyle name="Comma 2 3 8 7" xfId="5143" xr:uid="{3DD74339-6B97-4B66-A9BA-69CB6963F8AB}"/>
    <cellStyle name="Comma 2 3 8 7 2" xfId="37895" xr:uid="{AC92AF7B-D0DE-41EC-91DA-92B125D156CE}"/>
    <cellStyle name="Comma 2 3 8 8" xfId="12855" xr:uid="{5A156F7B-913E-430A-8ABE-10ACF0FD15FF}"/>
    <cellStyle name="Comma 2 3 8 8 2" xfId="45607" xr:uid="{343716AC-F7A2-42D7-88C9-AF87E4ED6C2B}"/>
    <cellStyle name="Comma 2 3 8 9" xfId="20562" xr:uid="{A058F37C-70A5-4B5C-847E-33A3BCECBED3}"/>
    <cellStyle name="Comma 2 3 8 9 2" xfId="53313" xr:uid="{85DE88F1-20D8-49A2-94FC-691DA43E243D}"/>
    <cellStyle name="Comma 2 3 9" xfId="3558" xr:uid="{FB9981D6-206D-4EA6-A156-83ED77EE43BD}"/>
    <cellStyle name="Comma 2 3 9 10" xfId="61561" xr:uid="{FA5445BF-B5B7-4FF6-A035-6FA521B583B0}"/>
    <cellStyle name="Comma 2 3 9 2" xfId="7426" xr:uid="{489248A0-C369-4FD6-B49B-AD5E8B01092B}"/>
    <cellStyle name="Comma 2 3 9 2 2" xfId="15131" xr:uid="{31E7FFAE-40F1-41A0-A35D-C11D15F91C78}"/>
    <cellStyle name="Comma 2 3 9 2 2 2" xfId="47883" xr:uid="{33F810F5-C7E2-4550-86B8-EC40BBD03748}"/>
    <cellStyle name="Comma 2 3 9 2 3" xfId="22838" xr:uid="{849EAA81-8B89-4509-A267-D42D4F53498E}"/>
    <cellStyle name="Comma 2 3 9 2 3 2" xfId="55589" xr:uid="{69B58ACF-2108-469E-A2C4-778788F8C248}"/>
    <cellStyle name="Comma 2 3 9 2 4" xfId="40178" xr:uid="{E33DA279-00CD-495B-AD57-54A56E0E386A}"/>
    <cellStyle name="Comma 2 3 9 2 5" xfId="30542" xr:uid="{D3DA4F4A-3817-42A3-8F18-DB9BC1B4957D}"/>
    <cellStyle name="Comma 2 3 9 3" xfId="9351" xr:uid="{BACCFBB6-A641-43DB-8664-37335A370E72}"/>
    <cellStyle name="Comma 2 3 9 3 2" xfId="17056" xr:uid="{DAA227F2-B04B-4DC0-9FCF-59BCC22A0F67}"/>
    <cellStyle name="Comma 2 3 9 3 2 2" xfId="49808" xr:uid="{ACA38E89-71CD-4EF4-8F8B-754231D0D7E5}"/>
    <cellStyle name="Comma 2 3 9 3 3" xfId="24763" xr:uid="{C6447A97-E04A-41C1-B1B9-78E785A308E1}"/>
    <cellStyle name="Comma 2 3 9 3 3 2" xfId="57514" xr:uid="{7D2DE27C-C44E-475F-9A66-68FCC9B605E8}"/>
    <cellStyle name="Comma 2 3 9 3 4" xfId="42103" xr:uid="{FB8627B5-5195-46DF-9E67-6A520A5898B9}"/>
    <cellStyle name="Comma 2 3 9 3 5" xfId="32467" xr:uid="{D0DB99B1-1989-49DA-BB10-E1C45FB47559}"/>
    <cellStyle name="Comma 2 3 9 4" xfId="11278" xr:uid="{27F1845D-8B72-4579-94D9-4458DDF6C1B4}"/>
    <cellStyle name="Comma 2 3 9 4 2" xfId="18983" xr:uid="{8C8967D9-E405-44DB-9833-0D196A8EB0B9}"/>
    <cellStyle name="Comma 2 3 9 4 2 2" xfId="51735" xr:uid="{A6CFFE6A-DD1A-4059-A587-D5166F7F1F1E}"/>
    <cellStyle name="Comma 2 3 9 4 3" xfId="26690" xr:uid="{67BD3E66-DCA3-4602-8C9A-904AA6701CEF}"/>
    <cellStyle name="Comma 2 3 9 4 3 2" xfId="59441" xr:uid="{6FEA72ED-B4CF-4455-B1CB-D63A26A3C590}"/>
    <cellStyle name="Comma 2 3 9 4 4" xfId="44030" xr:uid="{3BF0D043-7E77-49DA-85A4-80B797479B35}"/>
    <cellStyle name="Comma 2 3 9 4 5" xfId="34394" xr:uid="{0B6F09F5-15A1-420B-83A7-6C2F59A5251C}"/>
    <cellStyle name="Comma 2 3 9 5" xfId="5495" xr:uid="{463891FA-E846-4341-990F-1685A5D4EC3E}"/>
    <cellStyle name="Comma 2 3 9 5 2" xfId="38247" xr:uid="{C03AD446-8FFE-4CB3-9B3F-9708E230E155}"/>
    <cellStyle name="Comma 2 3 9 6" xfId="13207" xr:uid="{31E41E1F-A968-4A21-9B79-D10324EB54BD}"/>
    <cellStyle name="Comma 2 3 9 6 2" xfId="45959" xr:uid="{1C75F926-B869-47DC-8139-FA38859F27A8}"/>
    <cellStyle name="Comma 2 3 9 7" xfId="20914" xr:uid="{4C2B4D75-BAEF-42C2-A2C9-CF1FE385A329}"/>
    <cellStyle name="Comma 2 3 9 7 2" xfId="53665" xr:uid="{87BC96F4-D0EE-4235-9A57-4D49F1F493E9}"/>
    <cellStyle name="Comma 2 3 9 8" xfId="36320" xr:uid="{4AE3E865-EBDE-4C4F-A791-714C04E435F1}"/>
    <cellStyle name="Comma 2 3 9 9" xfId="28618" xr:uid="{19EB0F34-8DA6-43A7-BC01-E3EED689170D}"/>
    <cellStyle name="Comma 2 30" xfId="3203" xr:uid="{8AEC616E-4D10-48D0-B18A-17B663D8B8DB}"/>
    <cellStyle name="Comma 2 30 10" xfId="28263" xr:uid="{677246AB-46DF-4FFF-A1A1-AC28EA2EB575}"/>
    <cellStyle name="Comma 2 30 2" xfId="3957" xr:uid="{67C0ADAB-6879-4BB3-8254-04C24A81991F}"/>
    <cellStyle name="Comma 2 30 2 2" xfId="7820" xr:uid="{E1D0B1AE-EED7-4FC2-BE0D-55DBCCF52BC8}"/>
    <cellStyle name="Comma 2 30 2 2 2" xfId="15525" xr:uid="{56A0B9B3-11E9-43EC-85CB-85B1E8171386}"/>
    <cellStyle name="Comma 2 30 2 2 2 2" xfId="48277" xr:uid="{E5396DBF-C324-4210-BA1D-92F04919E2D4}"/>
    <cellStyle name="Comma 2 30 2 2 3" xfId="23232" xr:uid="{8AEFFA59-2860-4B51-A7C4-01F9623797B5}"/>
    <cellStyle name="Comma 2 30 2 2 3 2" xfId="55983" xr:uid="{0D3FAA7A-7BA8-42E4-B547-B9DF89D0CC87}"/>
    <cellStyle name="Comma 2 30 2 2 4" xfId="40572" xr:uid="{93047EEC-28A2-4AB2-BDE8-21C50E196D73}"/>
    <cellStyle name="Comma 2 30 2 2 5" xfId="30936" xr:uid="{F49B285C-C16A-4BC3-988A-6F00897649EA}"/>
    <cellStyle name="Comma 2 30 2 3" xfId="9745" xr:uid="{F5E3AE8B-66E1-44BB-BF25-3453DEF4276C}"/>
    <cellStyle name="Comma 2 30 2 3 2" xfId="17450" xr:uid="{623C1710-FDD3-4921-8511-71E78F7556F4}"/>
    <cellStyle name="Comma 2 30 2 3 2 2" xfId="50202" xr:uid="{1B0672DB-9B43-477E-A5FA-79AE3ABF0D64}"/>
    <cellStyle name="Comma 2 30 2 3 3" xfId="25157" xr:uid="{6D411234-EE45-4859-95E3-EBDAF25AE6BB}"/>
    <cellStyle name="Comma 2 30 2 3 3 2" xfId="57908" xr:uid="{276D3907-DA84-45F6-9595-3F88FAC384FD}"/>
    <cellStyle name="Comma 2 30 2 3 4" xfId="42497" xr:uid="{650F7BAF-B09D-4163-8B17-D99991874CBF}"/>
    <cellStyle name="Comma 2 30 2 3 5" xfId="32861" xr:uid="{FD9F8CBB-C50A-41B0-BEBF-1515C1AEB4DD}"/>
    <cellStyle name="Comma 2 30 2 4" xfId="11672" xr:uid="{970F63C7-F2A0-466F-B95E-7DFE41CE5306}"/>
    <cellStyle name="Comma 2 30 2 4 2" xfId="19377" xr:uid="{106B66BD-228E-4D7E-9EEE-732442B2A711}"/>
    <cellStyle name="Comma 2 30 2 4 2 2" xfId="52129" xr:uid="{ECF0BA1E-476E-4997-A418-86EC805E21CC}"/>
    <cellStyle name="Comma 2 30 2 4 3" xfId="27084" xr:uid="{6ECC59D5-C223-436A-B807-55FA1F3B3FA5}"/>
    <cellStyle name="Comma 2 30 2 4 3 2" xfId="59835" xr:uid="{D2E6AD06-F4D2-45CE-8231-6E0A4BD4AD00}"/>
    <cellStyle name="Comma 2 30 2 4 4" xfId="44424" xr:uid="{0B118F7F-0F81-4E94-B3AB-961F68522A04}"/>
    <cellStyle name="Comma 2 30 2 4 5" xfId="34788" xr:uid="{FE5CD2CC-8A5D-49AF-9585-731C4D1E9E36}"/>
    <cellStyle name="Comma 2 30 2 5" xfId="5889" xr:uid="{943FE385-02DF-4AFA-9384-F20DD823D563}"/>
    <cellStyle name="Comma 2 30 2 5 2" xfId="38641" xr:uid="{4F147EE7-2341-4AA5-A21B-172497E920CB}"/>
    <cellStyle name="Comma 2 30 2 6" xfId="13601" xr:uid="{6F97CD31-BAB0-4D99-A343-BE0820699297}"/>
    <cellStyle name="Comma 2 30 2 6 2" xfId="46353" xr:uid="{4366C221-2853-4A43-BEBB-8D7BA3F75F4F}"/>
    <cellStyle name="Comma 2 30 2 7" xfId="21308" xr:uid="{BAAD5947-1502-47FB-9BA6-DD84C6D9C440}"/>
    <cellStyle name="Comma 2 30 2 7 2" xfId="54059" xr:uid="{B2709133-33AA-4227-BB71-B0FF785FEC99}"/>
    <cellStyle name="Comma 2 30 2 8" xfId="36714" xr:uid="{1CD30554-128F-464F-95CD-DD7D9705D121}"/>
    <cellStyle name="Comma 2 30 2 9" xfId="29012" xr:uid="{1B1FEDEF-F453-4D50-A4A1-EACEB039493D}"/>
    <cellStyle name="Comma 2 30 3" xfId="7071" xr:uid="{8DCF9049-1510-4D22-9750-9AA27826EDAF}"/>
    <cellStyle name="Comma 2 30 3 2" xfId="14776" xr:uid="{C3BB888C-4D7C-4F28-B6AB-20D9BA8D0406}"/>
    <cellStyle name="Comma 2 30 3 2 2" xfId="47528" xr:uid="{7A9D0D5D-E309-43DD-8E85-848556831B57}"/>
    <cellStyle name="Comma 2 30 3 3" xfId="22483" xr:uid="{0023552C-C80A-461E-87E3-838233D7CFCB}"/>
    <cellStyle name="Comma 2 30 3 3 2" xfId="55234" xr:uid="{92BC9C41-3431-4AFB-A965-80DA7F53405D}"/>
    <cellStyle name="Comma 2 30 3 4" xfId="39823" xr:uid="{CD3BA561-DC6B-4E4E-ADA2-7C4A5604201B}"/>
    <cellStyle name="Comma 2 30 3 5" xfId="30187" xr:uid="{67527EAE-826C-42CD-ACB2-7E347D9F66A3}"/>
    <cellStyle name="Comma 2 30 4" xfId="8996" xr:uid="{41FF14FD-1BEC-4021-8583-8AA40A5352FF}"/>
    <cellStyle name="Comma 2 30 4 2" xfId="16701" xr:uid="{C6DC7E82-AA58-4A5F-909C-F2E6D06AA23C}"/>
    <cellStyle name="Comma 2 30 4 2 2" xfId="49453" xr:uid="{A88E0EAB-45AF-42F4-B481-D5AA1D3D838E}"/>
    <cellStyle name="Comma 2 30 4 3" xfId="24408" xr:uid="{D76ED773-6E6C-4112-87E1-6E00E24C9CC2}"/>
    <cellStyle name="Comma 2 30 4 3 2" xfId="57159" xr:uid="{04EA6EAF-FAEF-4D83-9A4D-4AABAC0F7E26}"/>
    <cellStyle name="Comma 2 30 4 4" xfId="41748" xr:uid="{1C797B58-3F83-43A8-A30E-CF9C4748173B}"/>
    <cellStyle name="Comma 2 30 4 5" xfId="32112" xr:uid="{BB3983AF-F47F-46B0-ABED-AF56C272E5BB}"/>
    <cellStyle name="Comma 2 30 5" xfId="10923" xr:uid="{E2CA9AB5-E844-4764-854D-9C569FCCCC28}"/>
    <cellStyle name="Comma 2 30 5 2" xfId="18628" xr:uid="{77386FC4-B934-4C10-90A3-369F13A000AE}"/>
    <cellStyle name="Comma 2 30 5 2 2" xfId="51380" xr:uid="{38791866-A0E8-4CE3-A065-3F45FA53AAEE}"/>
    <cellStyle name="Comma 2 30 5 3" xfId="26335" xr:uid="{CD5DF209-D0DC-451E-8C86-D2FB8F90C2F7}"/>
    <cellStyle name="Comma 2 30 5 3 2" xfId="59086" xr:uid="{5B0450B5-156A-413B-81F5-1198FBD53C3C}"/>
    <cellStyle name="Comma 2 30 5 4" xfId="43675" xr:uid="{47CA4A45-16B5-4E75-A6D5-808F7C194CED}"/>
    <cellStyle name="Comma 2 30 5 5" xfId="34039" xr:uid="{BF5A9C7E-AE15-4134-984D-BE67D6954ECC}"/>
    <cellStyle name="Comma 2 30 6" xfId="5140" xr:uid="{0D3405FE-479D-4DA0-9674-32606806BB2E}"/>
    <cellStyle name="Comma 2 30 6 2" xfId="37892" xr:uid="{D70498FD-4921-4C98-AFC9-4219A5D79004}"/>
    <cellStyle name="Comma 2 30 7" xfId="12852" xr:uid="{6A5A9548-A4B8-4492-BE33-C6F4FEA940FC}"/>
    <cellStyle name="Comma 2 30 7 2" xfId="45604" xr:uid="{14962998-390B-4F98-8334-C4AFD5071F95}"/>
    <cellStyle name="Comma 2 30 8" xfId="20559" xr:uid="{2B16397A-4CAA-4BA0-B221-61742C871C96}"/>
    <cellStyle name="Comma 2 30 8 2" xfId="53310" xr:uid="{7823B2BC-77B2-43BB-8CA5-9887102E1818}"/>
    <cellStyle name="Comma 2 30 9" xfId="35965" xr:uid="{14904070-0EED-4FA1-BABE-F674404862E3}"/>
    <cellStyle name="Comma 2 31" xfId="3559" xr:uid="{AC006CDB-B2A3-4CC0-BFBC-1823C938DDE3}"/>
    <cellStyle name="Comma 2 31 2" xfId="7427" xr:uid="{7D218862-E9C1-4B7C-9992-95F60F44426A}"/>
    <cellStyle name="Comma 2 31 2 2" xfId="15132" xr:uid="{C429FBD6-1A02-491E-AFB5-D417D5B8CB91}"/>
    <cellStyle name="Comma 2 31 2 2 2" xfId="47884" xr:uid="{2832F2DB-2AB2-4100-9BE3-0E2508B6AB73}"/>
    <cellStyle name="Comma 2 31 2 3" xfId="22839" xr:uid="{A90B90BF-D6FD-4457-BB74-06983358E734}"/>
    <cellStyle name="Comma 2 31 2 3 2" xfId="55590" xr:uid="{999576C7-D5FF-477C-BF8A-F1324BDF2828}"/>
    <cellStyle name="Comma 2 31 2 4" xfId="40179" xr:uid="{0BA39169-FF2A-46D7-A1F8-10775ED80D54}"/>
    <cellStyle name="Comma 2 31 2 5" xfId="30543" xr:uid="{8DE4DD33-AE61-4DD9-AC5D-B631534F4A64}"/>
    <cellStyle name="Comma 2 31 3" xfId="9352" xr:uid="{B0747732-F338-4E50-BFDE-3806345FE5C2}"/>
    <cellStyle name="Comma 2 31 3 2" xfId="17057" xr:uid="{262CBC92-C660-4F8E-AA81-2A661479C000}"/>
    <cellStyle name="Comma 2 31 3 2 2" xfId="49809" xr:uid="{AD5FA65A-90CF-4D36-AF87-553AA73D8079}"/>
    <cellStyle name="Comma 2 31 3 3" xfId="24764" xr:uid="{326663DC-049C-4B7D-A768-3E9C8A387F96}"/>
    <cellStyle name="Comma 2 31 3 3 2" xfId="57515" xr:uid="{BCE07A87-D03E-4E5C-BBF4-D5F516E5EECB}"/>
    <cellStyle name="Comma 2 31 3 4" xfId="42104" xr:uid="{B7AE37A7-F076-443C-AC56-6CA628EB8EE5}"/>
    <cellStyle name="Comma 2 31 3 5" xfId="32468" xr:uid="{3C97CAFF-9B34-43C6-A0EC-12636526CD6B}"/>
    <cellStyle name="Comma 2 31 4" xfId="11279" xr:uid="{FD127E85-691F-418A-958B-193AE84E1347}"/>
    <cellStyle name="Comma 2 31 4 2" xfId="18984" xr:uid="{D6BFC741-FE18-49AF-B8E9-DD85F9AC436E}"/>
    <cellStyle name="Comma 2 31 4 2 2" xfId="51736" xr:uid="{2640358A-D0A8-4A76-9F3C-9CC8C271152A}"/>
    <cellStyle name="Comma 2 31 4 3" xfId="26691" xr:uid="{04245ED4-5D26-4605-A89E-0F91DA5B6B70}"/>
    <cellStyle name="Comma 2 31 4 3 2" xfId="59442" xr:uid="{88A93449-A927-45C4-9D96-2255AD0AAAC1}"/>
    <cellStyle name="Comma 2 31 4 4" xfId="44031" xr:uid="{4CE978DE-99C0-4362-B56C-983DE50175FC}"/>
    <cellStyle name="Comma 2 31 4 5" xfId="34395" xr:uid="{CE53AC61-A647-4021-A506-8CAED57383D9}"/>
    <cellStyle name="Comma 2 31 5" xfId="5496" xr:uid="{05F4F858-61EE-4D43-8B2D-50B51DD53965}"/>
    <cellStyle name="Comma 2 31 5 2" xfId="38248" xr:uid="{0970A445-95BB-4018-8E9B-4F2F05D1ACE8}"/>
    <cellStyle name="Comma 2 31 6" xfId="13208" xr:uid="{88EEF695-1574-4231-85BD-A18A0313D31C}"/>
    <cellStyle name="Comma 2 31 6 2" xfId="45960" xr:uid="{C3F877CD-9237-40E2-9C34-95A81025259C}"/>
    <cellStyle name="Comma 2 31 7" xfId="20915" xr:uid="{5427BA73-56BD-4B8E-8D21-EF2D67FE410D}"/>
    <cellStyle name="Comma 2 31 7 2" xfId="53666" xr:uid="{E4014E11-3D6A-4240-B4AF-A54468C144DD}"/>
    <cellStyle name="Comma 2 31 8" xfId="36321" xr:uid="{47CFA82E-4F58-4746-A32F-2230D603DD16}"/>
    <cellStyle name="Comma 2 31 9" xfId="28619" xr:uid="{A488F832-57F9-40CA-B6FD-709A9165F7E5}"/>
    <cellStyle name="Comma 2 32" xfId="4558" xr:uid="{514088A0-59A1-4236-A7DE-8DC52F0C7025}"/>
    <cellStyle name="Comma 2 32 2" xfId="37310" xr:uid="{1C218381-3EC6-4F0F-A2EF-3FF5C2E6A552}"/>
    <cellStyle name="Comma 2 33" xfId="12270" xr:uid="{A98CC111-F24B-4271-A47C-61262C398E44}"/>
    <cellStyle name="Comma 2 33 2" xfId="45022" xr:uid="{117FBECF-AD90-4C1B-B900-340897680E6B}"/>
    <cellStyle name="Comma 2 34" xfId="19978" xr:uid="{8A0FC11F-16EC-4F5D-A651-0F8E5EFAC11B}"/>
    <cellStyle name="Comma 2 34 2" xfId="52729" xr:uid="{961333ED-127F-4892-AFF3-F1A5178BD7B4}"/>
    <cellStyle name="Comma 2 35" xfId="27682" xr:uid="{FB2BF1ED-3146-4AFA-B073-DCCFCB845CA5}"/>
    <cellStyle name="Comma 2 36" xfId="60432" xr:uid="{44E42769-F140-41A0-B973-7867B78359E1}"/>
    <cellStyle name="Comma 2 4" xfId="78" xr:uid="{0B5533B0-9066-48B3-8501-AC2D76DC181F}"/>
    <cellStyle name="Comma 2 4 10" xfId="3571" xr:uid="{8ABCFB94-5A6D-4CF0-92DE-DAECCF1AF4BE}"/>
    <cellStyle name="Comma 2 4 10 2" xfId="7439" xr:uid="{48748806-A216-444E-9006-CC82EE301D48}"/>
    <cellStyle name="Comma 2 4 10 2 2" xfId="15144" xr:uid="{05FAFD39-C4C0-4F98-8A2F-3204E69F57A2}"/>
    <cellStyle name="Comma 2 4 10 2 2 2" xfId="47896" xr:uid="{5D10B605-0001-43FE-BC31-E1C7F80AF1E2}"/>
    <cellStyle name="Comma 2 4 10 2 3" xfId="22851" xr:uid="{E3A5188C-391D-4043-96B6-0DA0CAD1B096}"/>
    <cellStyle name="Comma 2 4 10 2 3 2" xfId="55602" xr:uid="{F4082B47-4BCE-4773-B421-21CF38607140}"/>
    <cellStyle name="Comma 2 4 10 2 4" xfId="40191" xr:uid="{8A958030-0B34-449F-B067-009D25ECDD4C}"/>
    <cellStyle name="Comma 2 4 10 2 5" xfId="30555" xr:uid="{3516BBD7-EB70-44E9-AC7F-0FBBFEB8B8A6}"/>
    <cellStyle name="Comma 2 4 10 3" xfId="9364" xr:uid="{8BB31D8F-4634-4B57-AB39-0441FE0C5ED5}"/>
    <cellStyle name="Comma 2 4 10 3 2" xfId="17069" xr:uid="{1998E5E7-548B-4C5C-842F-792FF4AEFA8E}"/>
    <cellStyle name="Comma 2 4 10 3 2 2" xfId="49821" xr:uid="{E2EC4396-DB7B-423A-98B1-AD8BA5789952}"/>
    <cellStyle name="Comma 2 4 10 3 3" xfId="24776" xr:uid="{DE7D54A1-8B07-447B-BD2D-049F7F59955E}"/>
    <cellStyle name="Comma 2 4 10 3 3 2" xfId="57527" xr:uid="{9681AE10-2861-4107-B8AC-DA634A181D5C}"/>
    <cellStyle name="Comma 2 4 10 3 4" xfId="42116" xr:uid="{BF2E4EB5-C52B-426F-AA99-697DE840B732}"/>
    <cellStyle name="Comma 2 4 10 3 5" xfId="32480" xr:uid="{15D21F43-0089-4474-98D7-A801C0C7E949}"/>
    <cellStyle name="Comma 2 4 10 4" xfId="11291" xr:uid="{40A36AED-7692-4F8C-A519-7F4C52FAF528}"/>
    <cellStyle name="Comma 2 4 10 4 2" xfId="18996" xr:uid="{FAD5846B-0E40-45BD-BF32-DAEBCD6E4032}"/>
    <cellStyle name="Comma 2 4 10 4 2 2" xfId="51748" xr:uid="{5A8201FA-C150-4398-B5FD-72B1B41B0227}"/>
    <cellStyle name="Comma 2 4 10 4 3" xfId="26703" xr:uid="{76A255E3-A549-4110-AF3D-4BA14F610818}"/>
    <cellStyle name="Comma 2 4 10 4 3 2" xfId="59454" xr:uid="{FD7E0DBA-1B2A-46AB-A0D0-E9625E66A4F7}"/>
    <cellStyle name="Comma 2 4 10 4 4" xfId="44043" xr:uid="{A11935FF-94C4-4253-9B08-C710570C9D58}"/>
    <cellStyle name="Comma 2 4 10 4 5" xfId="34407" xr:uid="{9CC4B5C7-E4BC-47D2-9626-B6A893E73454}"/>
    <cellStyle name="Comma 2 4 10 5" xfId="5508" xr:uid="{68CD9ED9-571D-4992-BF5D-BE11F6FDAF05}"/>
    <cellStyle name="Comma 2 4 10 5 2" xfId="38260" xr:uid="{1E65726D-85E0-4CD1-8683-B1A4CAA25730}"/>
    <cellStyle name="Comma 2 4 10 6" xfId="13220" xr:uid="{14913A16-DB3D-4A9F-97C9-C93B6E32BE93}"/>
    <cellStyle name="Comma 2 4 10 6 2" xfId="45972" xr:uid="{1A2BAB95-F76C-405A-ACDC-40E93E25E9B2}"/>
    <cellStyle name="Comma 2 4 10 7" xfId="20927" xr:uid="{C4BEF4DD-650B-4784-B209-C67D35219464}"/>
    <cellStyle name="Comma 2 4 10 7 2" xfId="53678" xr:uid="{BB824A46-DA24-47D6-9BE4-461E4A8AA5BE}"/>
    <cellStyle name="Comma 2 4 10 8" xfId="36333" xr:uid="{636893BF-E30B-43A8-910E-18B777B7C731}"/>
    <cellStyle name="Comma 2 4 10 9" xfId="28631" xr:uid="{B647917E-F2AB-419D-9047-CCA4A366545D}"/>
    <cellStyle name="Comma 2 4 11" xfId="6498" xr:uid="{CBAFDCD0-CEDD-41FD-A530-D225556B74B9}"/>
    <cellStyle name="Comma 2 4 11 2" xfId="14206" xr:uid="{A9903A89-BB63-4182-81C9-B2DE8E067077}"/>
    <cellStyle name="Comma 2 4 11 2 2" xfId="46958" xr:uid="{A030B6AF-25F5-4888-8A40-F8EE75413F42}"/>
    <cellStyle name="Comma 2 4 11 3" xfId="21913" xr:uid="{0FD20913-8518-4A5A-A275-E38122824358}"/>
    <cellStyle name="Comma 2 4 11 3 2" xfId="54664" xr:uid="{C2108CB5-3730-4E8D-BB15-E559E4626215}"/>
    <cellStyle name="Comma 2 4 11 4" xfId="39250" xr:uid="{43682B58-09B2-4E27-964C-7E9BE9C25355}"/>
    <cellStyle name="Comma 2 4 11 5" xfId="29617" xr:uid="{7CA1C557-3C7D-4465-ADD5-350FC971E62C}"/>
    <cellStyle name="Comma 2 4 12" xfId="8425" xr:uid="{B715287D-C113-45FA-B527-30DCA77CC7BB}"/>
    <cellStyle name="Comma 2 4 12 2" xfId="16130" xr:uid="{DE2E31A7-89B8-4860-9550-64F3B574CF8A}"/>
    <cellStyle name="Comma 2 4 12 2 2" xfId="48882" xr:uid="{0D5739BB-555A-418A-84C5-EEAB53498943}"/>
    <cellStyle name="Comma 2 4 12 3" xfId="23837" xr:uid="{6E617AAC-D51F-45B0-AB44-1D917BA14E41}"/>
    <cellStyle name="Comma 2 4 12 3 2" xfId="56588" xr:uid="{29A39576-61EE-4DC4-A3F2-D7986B75D762}"/>
    <cellStyle name="Comma 2 4 12 4" xfId="41177" xr:uid="{84C43BA1-8745-4522-8754-E262F99EC182}"/>
    <cellStyle name="Comma 2 4 12 5" xfId="31541" xr:uid="{B94AAB19-C4C6-4AB0-AA36-FD3713585DF4}"/>
    <cellStyle name="Comma 2 4 13" xfId="10350" xr:uid="{110BE0C5-F55A-408F-8E76-9C5B0413E027}"/>
    <cellStyle name="Comma 2 4 13 2" xfId="18055" xr:uid="{9CD861ED-8242-4202-84B6-24050439B523}"/>
    <cellStyle name="Comma 2 4 13 2 2" xfId="50807" xr:uid="{29EF0592-E49C-4D7A-BDE7-0876101832F7}"/>
    <cellStyle name="Comma 2 4 13 3" xfId="25762" xr:uid="{D7346A6E-BB9B-4116-94E1-3A126F7C7853}"/>
    <cellStyle name="Comma 2 4 13 3 2" xfId="58513" xr:uid="{78A3D046-2571-4BDD-898B-92F2807C61BF}"/>
    <cellStyle name="Comma 2 4 13 4" xfId="43102" xr:uid="{0884BDAF-AAF6-4437-8A25-E378038E32B2}"/>
    <cellStyle name="Comma 2 4 13 5" xfId="33466" xr:uid="{3FA9FCFB-C05E-449D-9E79-281A90DE22EC}"/>
    <cellStyle name="Comma 2 4 14" xfId="4569" xr:uid="{DDBE4828-BB92-4BEC-ABF1-887627177617}"/>
    <cellStyle name="Comma 2 4 14 2" xfId="37321" xr:uid="{9773F18C-FA64-42D2-9322-46D95B9E32D8}"/>
    <cellStyle name="Comma 2 4 15" xfId="12281" xr:uid="{FF49BF33-2ECF-48CF-92B8-87475540A471}"/>
    <cellStyle name="Comma 2 4 15 2" xfId="45033" xr:uid="{7CC16BB2-D07D-4208-90CE-321AE675A288}"/>
    <cellStyle name="Comma 2 4 16" xfId="19989" xr:uid="{9CB7F2D8-E2DD-42A7-96F5-D5ECFB2EDE57}"/>
    <cellStyle name="Comma 2 4 16 2" xfId="52740" xr:uid="{5E8B1F86-BF87-4042-9C3A-F8B076D18406}"/>
    <cellStyle name="Comma 2 4 17" xfId="35395" xr:uid="{E7352A17-E744-45AF-9774-78BFC2461C98}"/>
    <cellStyle name="Comma 2 4 18" xfId="27693" xr:uid="{102D9451-6EC2-45E3-8F5C-3EDAAA1B84E0}"/>
    <cellStyle name="Comma 2 4 19" xfId="2531" xr:uid="{025B6295-1F01-4DFC-9DEE-984E63360188}"/>
    <cellStyle name="Comma 2 4 2" xfId="109" xr:uid="{66646F76-1841-4EB7-8788-1569747FAA1E}"/>
    <cellStyle name="Comma 2 4 2 10" xfId="10357" xr:uid="{946B35A9-8988-46F5-A357-B8685CFC00E0}"/>
    <cellStyle name="Comma 2 4 2 10 2" xfId="18062" xr:uid="{193C6BFF-574F-4ACA-B7A5-18134E6BB70C}"/>
    <cellStyle name="Comma 2 4 2 10 2 2" xfId="50814" xr:uid="{9655CBB6-67DD-4930-B60A-884048E6B14B}"/>
    <cellStyle name="Comma 2 4 2 10 3" xfId="25769" xr:uid="{84F2C79F-C815-43BB-9556-08EEBB239283}"/>
    <cellStyle name="Comma 2 4 2 10 3 2" xfId="58520" xr:uid="{CDBC759B-A188-4CD1-BC64-309EEB6ACB35}"/>
    <cellStyle name="Comma 2 4 2 10 4" xfId="43109" xr:uid="{9958128C-F5DA-4E52-94F3-8A71AA73D736}"/>
    <cellStyle name="Comma 2 4 2 10 5" xfId="33473" xr:uid="{A57AEFBA-D9FA-451A-BF68-54EB275DF3BA}"/>
    <cellStyle name="Comma 2 4 2 11" xfId="4576" xr:uid="{48617754-3CD4-4ECA-85DC-8A38740D90C2}"/>
    <cellStyle name="Comma 2 4 2 11 2" xfId="37328" xr:uid="{9E7C9EAE-0D5F-494D-BC7C-768FF116916F}"/>
    <cellStyle name="Comma 2 4 2 12" xfId="12288" xr:uid="{B26E5C58-1512-4C58-9846-4447808C9CD7}"/>
    <cellStyle name="Comma 2 4 2 12 2" xfId="45040" xr:uid="{3ED5C347-A86D-437E-A3B7-D9BE2A6D3186}"/>
    <cellStyle name="Comma 2 4 2 13" xfId="19996" xr:uid="{C9FE6B7E-7110-483D-A978-E94207D9BB9F}"/>
    <cellStyle name="Comma 2 4 2 13 2" xfId="52747" xr:uid="{31761B19-699E-4F7E-B785-D773437DA45B}"/>
    <cellStyle name="Comma 2 4 2 14" xfId="35402" xr:uid="{0B587597-BF4F-4D72-ACFF-F3E744C21519}"/>
    <cellStyle name="Comma 2 4 2 15" xfId="27700" xr:uid="{915734CF-9B53-415E-BAA8-8B08CF0F301D}"/>
    <cellStyle name="Comma 2 4 2 16" xfId="2538" xr:uid="{ECDB1AAB-8A6E-461C-9D5B-49294698FBCF}"/>
    <cellStyle name="Comma 2 4 2 17" xfId="60450" xr:uid="{00152D01-FAEE-4FA7-A698-34ED04075192}"/>
    <cellStyle name="Comma 2 4 2 2" xfId="128" xr:uid="{AB1C715F-0582-4A3C-842C-91FA090EFDE1}"/>
    <cellStyle name="Comma 2 4 2 2 10" xfId="4593" xr:uid="{56FDCB0E-574B-44F4-989D-BD4F943F7DBC}"/>
    <cellStyle name="Comma 2 4 2 2 10 2" xfId="37345" xr:uid="{80AC3AD7-2260-4A53-9C68-439EADA5EEF1}"/>
    <cellStyle name="Comma 2 4 2 2 11" xfId="12305" xr:uid="{38374B9C-817D-47A3-86C7-151CD7F96C96}"/>
    <cellStyle name="Comma 2 4 2 2 11 2" xfId="45057" xr:uid="{B3CB1072-5859-4055-BB73-C8EFEE7D2668}"/>
    <cellStyle name="Comma 2 4 2 2 12" xfId="20013" xr:uid="{84701047-3E70-4BC3-8446-EEA18303CE1F}"/>
    <cellStyle name="Comma 2 4 2 2 12 2" xfId="52764" xr:uid="{FDE6B34F-53CF-4CFB-8043-93FE56F9D714}"/>
    <cellStyle name="Comma 2 4 2 2 13" xfId="35419" xr:uid="{1423BF16-5D6C-4F36-B177-428AA15A8BBF}"/>
    <cellStyle name="Comma 2 4 2 2 14" xfId="27717" xr:uid="{8D3AC63C-E820-4DFC-8351-DB2C3819CBE9}"/>
    <cellStyle name="Comma 2 4 2 2 15" xfId="2555" xr:uid="{372AFA34-2F0D-4E23-8C59-8203EF5C59C7}"/>
    <cellStyle name="Comma 2 4 2 2 16" xfId="60762" xr:uid="{F6775071-BAC0-4F01-9203-0AA80FC0FACC}"/>
    <cellStyle name="Comma 2 4 2 2 2" xfId="2035" xr:uid="{FD24EB71-C045-4F13-A7CA-B47A5D9F0E2F}"/>
    <cellStyle name="Comma 2 4 2 2 2 10" xfId="12365" xr:uid="{50AE9C3A-F1F9-4CC7-A9B8-2CAB5476CD5E}"/>
    <cellStyle name="Comma 2 4 2 2 2 10 2" xfId="45117" xr:uid="{DA425EE4-0D10-4EBC-9C77-7CBCE5637629}"/>
    <cellStyle name="Comma 2 4 2 2 2 11" xfId="20073" xr:uid="{295F9E77-77FB-4620-845D-6644D4C98C10}"/>
    <cellStyle name="Comma 2 4 2 2 2 11 2" xfId="52824" xr:uid="{CBCD790C-9E88-4031-94D6-4FE0FEC571C5}"/>
    <cellStyle name="Comma 2 4 2 2 2 12" xfId="35479" xr:uid="{32EC0D51-B901-44C5-9BFF-78398B4AB76E}"/>
    <cellStyle name="Comma 2 4 2 2 2 13" xfId="27777" xr:uid="{A4A072C7-B3C1-427C-B1DF-2BAF7E740261}"/>
    <cellStyle name="Comma 2 4 2 2 2 14" xfId="2647" xr:uid="{EC302A92-8A78-4699-8C0B-F8EAB451B571}"/>
    <cellStyle name="Comma 2 4 2 2 2 15" xfId="60847" xr:uid="{5643E122-2F6D-41DA-9D38-2207DDC69E6F}"/>
    <cellStyle name="Comma 2 4 2 2 2 2" xfId="2412" xr:uid="{2C327A28-DFBC-4D40-9C04-4C098E0D962B}"/>
    <cellStyle name="Comma 2 4 2 2 2 2 10" xfId="27887" xr:uid="{602784D0-AB47-439A-9D5B-287CA24B67BD}"/>
    <cellStyle name="Comma 2 4 2 2 2 2 11" xfId="2760" xr:uid="{1F4A32E2-2A0D-4752-84E9-7BC8CF58981A}"/>
    <cellStyle name="Comma 2 4 2 2 2 2 12" xfId="61498" xr:uid="{EEE4A093-F4D0-4BCC-A377-AA0B5D1A15DE}"/>
    <cellStyle name="Comma 2 4 2 2 2 2 2" xfId="4383" xr:uid="{2DBA91C9-34D6-476B-8318-6BF0DCCD167E}"/>
    <cellStyle name="Comma 2 4 2 2 2 2 2 2" xfId="8246" xr:uid="{EA214CF0-1B39-4720-8172-82D0BCE0E1CE}"/>
    <cellStyle name="Comma 2 4 2 2 2 2 2 2 2" xfId="15951" xr:uid="{05FA25C2-946F-4D21-A152-27D599EEC3ED}"/>
    <cellStyle name="Comma 2 4 2 2 2 2 2 2 2 2" xfId="48703" xr:uid="{AFDCA926-8923-4E5D-A391-35D950B5F84C}"/>
    <cellStyle name="Comma 2 4 2 2 2 2 2 2 3" xfId="23658" xr:uid="{8D5EDF67-23F3-4276-94AB-22240741E4AF}"/>
    <cellStyle name="Comma 2 4 2 2 2 2 2 2 3 2" xfId="56409" xr:uid="{0819FAD9-2480-4CDC-866E-DA95A3F2726C}"/>
    <cellStyle name="Comma 2 4 2 2 2 2 2 2 4" xfId="40998" xr:uid="{CE4363B2-01CD-4098-B8C3-858F95ADA009}"/>
    <cellStyle name="Comma 2 4 2 2 2 2 2 2 5" xfId="31362" xr:uid="{58F86C28-B3AE-491A-A6C3-9BD6984AB4DB}"/>
    <cellStyle name="Comma 2 4 2 2 2 2 2 3" xfId="10171" xr:uid="{3570C215-C03F-4316-89BA-583982B59BBF}"/>
    <cellStyle name="Comma 2 4 2 2 2 2 2 3 2" xfId="17876" xr:uid="{BB910950-62E0-4A14-AA86-FEC04370B2BB}"/>
    <cellStyle name="Comma 2 4 2 2 2 2 2 3 2 2" xfId="50628" xr:uid="{272FFBC6-B436-4DCA-A2A0-336FE5B5D3CF}"/>
    <cellStyle name="Comma 2 4 2 2 2 2 2 3 3" xfId="25583" xr:uid="{00AB417A-A275-46C5-A773-92D1913F1C23}"/>
    <cellStyle name="Comma 2 4 2 2 2 2 2 3 3 2" xfId="58334" xr:uid="{B1BC2BF5-63A5-48C0-873E-7EC40DF0CF8D}"/>
    <cellStyle name="Comma 2 4 2 2 2 2 2 3 4" xfId="42923" xr:uid="{E4BC8422-2ACD-4087-ABC5-0CE7E342F843}"/>
    <cellStyle name="Comma 2 4 2 2 2 2 2 3 5" xfId="33287" xr:uid="{3CA20B32-F11B-44C1-A9ED-26A45512A2DA}"/>
    <cellStyle name="Comma 2 4 2 2 2 2 2 4" xfId="12098" xr:uid="{5E6F03F7-7283-4D3F-A400-EB87F0D5E074}"/>
    <cellStyle name="Comma 2 4 2 2 2 2 2 4 2" xfId="19803" xr:uid="{B2A9EF68-C448-4969-B84D-E896C5BC3634}"/>
    <cellStyle name="Comma 2 4 2 2 2 2 2 4 2 2" xfId="52555" xr:uid="{F4AF38A0-FE0B-4FCD-BE17-39B2C7D428C1}"/>
    <cellStyle name="Comma 2 4 2 2 2 2 2 4 3" xfId="27510" xr:uid="{24A7FFD9-DD89-4E9B-A242-5D7C60BC1E95}"/>
    <cellStyle name="Comma 2 4 2 2 2 2 2 4 3 2" xfId="60261" xr:uid="{C1401255-B484-4386-B5F0-281ECBF2E9B7}"/>
    <cellStyle name="Comma 2 4 2 2 2 2 2 4 4" xfId="44850" xr:uid="{3CA90B29-015A-4EC1-80CC-98E482B084ED}"/>
    <cellStyle name="Comma 2 4 2 2 2 2 2 4 5" xfId="35214" xr:uid="{C4213BFD-A95D-43C5-94B5-32FC60B5B1C5}"/>
    <cellStyle name="Comma 2 4 2 2 2 2 2 5" xfId="6315" xr:uid="{31D254A9-6325-4E36-B9E0-C6D8C618708B}"/>
    <cellStyle name="Comma 2 4 2 2 2 2 2 5 2" xfId="39067" xr:uid="{254B32A3-77E3-45C4-9178-44A9D6AABEE1}"/>
    <cellStyle name="Comma 2 4 2 2 2 2 2 6" xfId="14027" xr:uid="{70221377-6305-4738-A3DE-540BC9721F38}"/>
    <cellStyle name="Comma 2 4 2 2 2 2 2 6 2" xfId="46779" xr:uid="{81F9AB29-9F10-43FD-AAE5-85476B465F32}"/>
    <cellStyle name="Comma 2 4 2 2 2 2 2 7" xfId="21734" xr:uid="{A6778BEA-217D-442C-A91B-F194CA7BFA02}"/>
    <cellStyle name="Comma 2 4 2 2 2 2 2 7 2" xfId="54485" xr:uid="{D7001D63-30C2-4D9F-A831-330292BF0341}"/>
    <cellStyle name="Comma 2 4 2 2 2 2 2 8" xfId="37140" xr:uid="{64D0D7DB-E3B1-4C37-959D-9170FA3FE9C6}"/>
    <cellStyle name="Comma 2 4 2 2 2 2 2 9" xfId="29438" xr:uid="{99F42932-72A1-4029-9EF5-62A64BDBDD9C}"/>
    <cellStyle name="Comma 2 4 2 2 2 2 3" xfId="6692" xr:uid="{19356FDF-B9B9-4209-92B2-A68CD602673D}"/>
    <cellStyle name="Comma 2 4 2 2 2 2 3 2" xfId="14400" xr:uid="{9017E144-B071-4353-A14B-8A9DE1685027}"/>
    <cellStyle name="Comma 2 4 2 2 2 2 3 2 2" xfId="47152" xr:uid="{4B12FFCF-1CC2-44A2-BAB6-E603287B5F9F}"/>
    <cellStyle name="Comma 2 4 2 2 2 2 3 3" xfId="22107" xr:uid="{76DF96C8-D44C-42C3-B5A2-F8027EC884D0}"/>
    <cellStyle name="Comma 2 4 2 2 2 2 3 3 2" xfId="54858" xr:uid="{1B14F77C-784E-466C-B83E-29983590292C}"/>
    <cellStyle name="Comma 2 4 2 2 2 2 3 4" xfId="39444" xr:uid="{2F373D7B-5080-45FE-81CE-0557AB7720A0}"/>
    <cellStyle name="Comma 2 4 2 2 2 2 3 5" xfId="29811" xr:uid="{EBA86629-761E-4CAA-B3DC-2EA0103698CA}"/>
    <cellStyle name="Comma 2 4 2 2 2 2 4" xfId="8619" xr:uid="{4BF723EF-F8FC-47FC-A9A2-E67891AB7F7A}"/>
    <cellStyle name="Comma 2 4 2 2 2 2 4 2" xfId="16324" xr:uid="{6E7F2D2C-E87D-4BB0-8867-0A43B96413F3}"/>
    <cellStyle name="Comma 2 4 2 2 2 2 4 2 2" xfId="49076" xr:uid="{5743590F-5905-4F8A-BFBC-1D377409F09F}"/>
    <cellStyle name="Comma 2 4 2 2 2 2 4 3" xfId="24031" xr:uid="{2656720C-EA72-48E5-B5D3-FFA9BC446956}"/>
    <cellStyle name="Comma 2 4 2 2 2 2 4 3 2" xfId="56782" xr:uid="{9917FE28-897B-4380-AE31-AD077273BB49}"/>
    <cellStyle name="Comma 2 4 2 2 2 2 4 4" xfId="41371" xr:uid="{2A48B6CF-A134-4CB4-AFD1-8AC178140026}"/>
    <cellStyle name="Comma 2 4 2 2 2 2 4 5" xfId="31735" xr:uid="{5D74B9C4-908A-4E7F-8821-B64DAD3E8B8B}"/>
    <cellStyle name="Comma 2 4 2 2 2 2 5" xfId="10545" xr:uid="{AF3C5DB2-8D50-44F3-83E6-EBC574606CE7}"/>
    <cellStyle name="Comma 2 4 2 2 2 2 5 2" xfId="18250" xr:uid="{5F98150F-0405-4729-81D0-9ACE4D6B2998}"/>
    <cellStyle name="Comma 2 4 2 2 2 2 5 2 2" xfId="51002" xr:uid="{767349C7-9949-47A0-B9FE-04119140DF04}"/>
    <cellStyle name="Comma 2 4 2 2 2 2 5 3" xfId="25957" xr:uid="{A554AAB2-C09E-4B48-9AAE-7A4DEF5D07B0}"/>
    <cellStyle name="Comma 2 4 2 2 2 2 5 3 2" xfId="58708" xr:uid="{82EA1319-48EF-44AA-B1D7-FAC96BED8D59}"/>
    <cellStyle name="Comma 2 4 2 2 2 2 5 4" xfId="43297" xr:uid="{668E9CB3-33A9-41C1-B27F-88FB1D0865B1}"/>
    <cellStyle name="Comma 2 4 2 2 2 2 5 5" xfId="33661" xr:uid="{2D715192-81C5-44DD-9D24-37FC8A0A4ED0}"/>
    <cellStyle name="Comma 2 4 2 2 2 2 6" xfId="4763" xr:uid="{6AA7D370-B62B-4D93-A4B5-F696B4B244D3}"/>
    <cellStyle name="Comma 2 4 2 2 2 2 6 2" xfId="37515" xr:uid="{2836AEE8-B262-4EF0-97EB-61B4BAC53AB5}"/>
    <cellStyle name="Comma 2 4 2 2 2 2 7" xfId="12475" xr:uid="{7937CBF1-AC46-4E29-92EA-D0C63260A31D}"/>
    <cellStyle name="Comma 2 4 2 2 2 2 7 2" xfId="45227" xr:uid="{C705E094-3B61-4D57-82CB-0D0287A84811}"/>
    <cellStyle name="Comma 2 4 2 2 2 2 8" xfId="20183" xr:uid="{1C15C1CD-DD8F-4E33-91F2-604AE1AFB5C9}"/>
    <cellStyle name="Comma 2 4 2 2 2 2 8 2" xfId="52934" xr:uid="{801124B7-6823-40BB-BFAA-94257FE2174A}"/>
    <cellStyle name="Comma 2 4 2 2 2 2 9" xfId="35589" xr:uid="{5FE46434-8A13-4031-8142-4C2215C104B0}"/>
    <cellStyle name="Comma 2 4 2 2 2 3" xfId="3169" xr:uid="{1D2485E8-3330-440E-935E-1E82617A7488}"/>
    <cellStyle name="Comma 2 4 2 2 2 3 10" xfId="28234" xr:uid="{985BD456-B04B-4711-AA3A-B47909AAE941}"/>
    <cellStyle name="Comma 2 4 2 2 2 3 11" xfId="61026" xr:uid="{D2339F64-8AB8-40F4-B39F-588F65CB62B7}"/>
    <cellStyle name="Comma 2 4 2 2 2 3 2" xfId="3941" xr:uid="{346BE896-B436-4FB8-A241-7334AB0E8E87}"/>
    <cellStyle name="Comma 2 4 2 2 2 3 2 2" xfId="7809" xr:uid="{1DB0E815-D8E8-415F-A595-4E02ABB59A1D}"/>
    <cellStyle name="Comma 2 4 2 2 2 3 2 2 2" xfId="15514" xr:uid="{C6981EFA-E998-41BF-B242-2E74C8EB9B23}"/>
    <cellStyle name="Comma 2 4 2 2 2 3 2 2 2 2" xfId="48266" xr:uid="{A61D9FC7-C2A6-4424-A0DE-F59CDB0E9FBA}"/>
    <cellStyle name="Comma 2 4 2 2 2 3 2 2 3" xfId="23221" xr:uid="{8F8482E9-8DF9-494A-803F-36F4D1CAAFCC}"/>
    <cellStyle name="Comma 2 4 2 2 2 3 2 2 3 2" xfId="55972" xr:uid="{A59C3C3C-CE73-4EF1-A956-10C337FC007A}"/>
    <cellStyle name="Comma 2 4 2 2 2 3 2 2 4" xfId="40561" xr:uid="{E36C8768-818F-423A-87A6-D0D66D9C3F3A}"/>
    <cellStyle name="Comma 2 4 2 2 2 3 2 2 5" xfId="30925" xr:uid="{096D940D-6B33-45B7-900D-BF2B9B2EC10A}"/>
    <cellStyle name="Comma 2 4 2 2 2 3 2 3" xfId="9734" xr:uid="{7CFC258E-E5FB-4A9D-BE29-33892B03470A}"/>
    <cellStyle name="Comma 2 4 2 2 2 3 2 3 2" xfId="17439" xr:uid="{96DF6F7E-EC6D-4F4D-8273-C4374971AD8C}"/>
    <cellStyle name="Comma 2 4 2 2 2 3 2 3 2 2" xfId="50191" xr:uid="{5C543D15-2933-43C0-8F00-4498C4D8E1DC}"/>
    <cellStyle name="Comma 2 4 2 2 2 3 2 3 3" xfId="25146" xr:uid="{4AFE4A8A-4088-4BD8-A50C-FADE9730576B}"/>
    <cellStyle name="Comma 2 4 2 2 2 3 2 3 3 2" xfId="57897" xr:uid="{FBF37AA7-B392-4F12-8D4F-2E7C00478F3C}"/>
    <cellStyle name="Comma 2 4 2 2 2 3 2 3 4" xfId="42486" xr:uid="{F36E1F77-C812-4E2D-B215-653CDD2F7552}"/>
    <cellStyle name="Comma 2 4 2 2 2 3 2 3 5" xfId="32850" xr:uid="{6E3E7FD3-1D4C-4266-8DBC-8868A5C04072}"/>
    <cellStyle name="Comma 2 4 2 2 2 3 2 4" xfId="11661" xr:uid="{B46973A8-8783-4CB1-AF6E-13D4167080F9}"/>
    <cellStyle name="Comma 2 4 2 2 2 3 2 4 2" xfId="19366" xr:uid="{3CF7B23C-A0FD-4920-99D5-1928044F756D}"/>
    <cellStyle name="Comma 2 4 2 2 2 3 2 4 2 2" xfId="52118" xr:uid="{737C447B-3A02-426A-A4D8-C295A0993E4F}"/>
    <cellStyle name="Comma 2 4 2 2 2 3 2 4 3" xfId="27073" xr:uid="{E423184C-B056-4C64-A65C-38A99E4F5BE2}"/>
    <cellStyle name="Comma 2 4 2 2 2 3 2 4 3 2" xfId="59824" xr:uid="{43DAB345-BBB6-407C-8E8A-49FFF178E234}"/>
    <cellStyle name="Comma 2 4 2 2 2 3 2 4 4" xfId="44413" xr:uid="{9D0BDF3A-A855-462F-8CD3-0AE0B9C21C51}"/>
    <cellStyle name="Comma 2 4 2 2 2 3 2 4 5" xfId="34777" xr:uid="{085FDF29-A150-473C-9DD8-E932C42383CD}"/>
    <cellStyle name="Comma 2 4 2 2 2 3 2 5" xfId="5878" xr:uid="{B4FD1635-4DBE-4C09-BA8F-44779A252295}"/>
    <cellStyle name="Comma 2 4 2 2 2 3 2 5 2" xfId="38630" xr:uid="{8E04A809-1439-4296-A8C6-75202FA45FFF}"/>
    <cellStyle name="Comma 2 4 2 2 2 3 2 6" xfId="13590" xr:uid="{30B9D32F-C1D0-4216-995D-D7DB476E929E}"/>
    <cellStyle name="Comma 2 4 2 2 2 3 2 6 2" xfId="46342" xr:uid="{8F4A5059-A33C-40CD-B3E1-002540E11E28}"/>
    <cellStyle name="Comma 2 4 2 2 2 3 2 7" xfId="21297" xr:uid="{4372A307-4D04-4B53-B7BA-772CBFCC1718}"/>
    <cellStyle name="Comma 2 4 2 2 2 3 2 7 2" xfId="54048" xr:uid="{199A6847-B0FA-4DBD-8D52-335424B1C195}"/>
    <cellStyle name="Comma 2 4 2 2 2 3 2 8" xfId="36703" xr:uid="{D96B21BE-5963-4210-8524-55A54BC6008B}"/>
    <cellStyle name="Comma 2 4 2 2 2 3 2 9" xfId="29001" xr:uid="{E35210C5-B916-4AE4-B7C0-58C61E9B1CE3}"/>
    <cellStyle name="Comma 2 4 2 2 2 3 3" xfId="7042" xr:uid="{5F09B205-C6A3-41DA-AF0E-3BB1A58345B1}"/>
    <cellStyle name="Comma 2 4 2 2 2 3 3 2" xfId="14747" xr:uid="{EB323B8E-1CA9-4EB2-A78C-2FB83805AB57}"/>
    <cellStyle name="Comma 2 4 2 2 2 3 3 2 2" xfId="47499" xr:uid="{1E421662-5E1E-43CA-8D2F-2E48525EBF94}"/>
    <cellStyle name="Comma 2 4 2 2 2 3 3 3" xfId="22454" xr:uid="{E987ABFC-C77D-4A6D-A0E7-C5EA495B0114}"/>
    <cellStyle name="Comma 2 4 2 2 2 3 3 3 2" xfId="55205" xr:uid="{0C3E61C4-89C1-45DF-A8EE-D5311D48621C}"/>
    <cellStyle name="Comma 2 4 2 2 2 3 3 4" xfId="39794" xr:uid="{57298B0C-1815-4BD7-A339-6D571EF06422}"/>
    <cellStyle name="Comma 2 4 2 2 2 3 3 5" xfId="30158" xr:uid="{88AB5B53-E666-4C7C-BB5B-FF74DC96D892}"/>
    <cellStyle name="Comma 2 4 2 2 2 3 4" xfId="8967" xr:uid="{EDC91CEA-FEBF-4719-9A0D-711AFBF86F58}"/>
    <cellStyle name="Comma 2 4 2 2 2 3 4 2" xfId="16672" xr:uid="{7F6CCA3A-35B4-41AF-B9C0-24B1636323CF}"/>
    <cellStyle name="Comma 2 4 2 2 2 3 4 2 2" xfId="49424" xr:uid="{9B974BC7-27A2-4A4B-B82E-5D378727939E}"/>
    <cellStyle name="Comma 2 4 2 2 2 3 4 3" xfId="24379" xr:uid="{43D347E8-0FCB-4DD5-97F6-F5B73132805C}"/>
    <cellStyle name="Comma 2 4 2 2 2 3 4 3 2" xfId="57130" xr:uid="{170A15B8-BA19-4B99-B244-6626B24D4692}"/>
    <cellStyle name="Comma 2 4 2 2 2 3 4 4" xfId="41719" xr:uid="{9ED2D27F-74F5-4479-BC49-FA9F1A01B0B7}"/>
    <cellStyle name="Comma 2 4 2 2 2 3 4 5" xfId="32083" xr:uid="{EE084D9C-9470-48A9-916D-AE3E21DD5507}"/>
    <cellStyle name="Comma 2 4 2 2 2 3 5" xfId="10894" xr:uid="{64BC6EAD-76C5-4B90-9138-A0F83A328DC5}"/>
    <cellStyle name="Comma 2 4 2 2 2 3 5 2" xfId="18599" xr:uid="{19EC04B3-6C15-4E5C-8688-7CFF0030BF67}"/>
    <cellStyle name="Comma 2 4 2 2 2 3 5 2 2" xfId="51351" xr:uid="{45B22FF6-D3B8-4CBF-84B8-7AC8783D2938}"/>
    <cellStyle name="Comma 2 4 2 2 2 3 5 3" xfId="26306" xr:uid="{77531C7D-2374-4470-9966-DB5B691F9B60}"/>
    <cellStyle name="Comma 2 4 2 2 2 3 5 3 2" xfId="59057" xr:uid="{B9983D38-12E1-4BD7-88B6-13CB49D4A234}"/>
    <cellStyle name="Comma 2 4 2 2 2 3 5 4" xfId="43646" xr:uid="{74E89B54-7CF0-408C-8BE6-5147DD837E54}"/>
    <cellStyle name="Comma 2 4 2 2 2 3 5 5" xfId="34010" xr:uid="{93379DD2-D4A2-4CB6-917D-BAE5703AC83F}"/>
    <cellStyle name="Comma 2 4 2 2 2 3 6" xfId="5111" xr:uid="{D5C89E39-4EF8-4DC3-88E1-CAB83DFEDCB9}"/>
    <cellStyle name="Comma 2 4 2 2 2 3 6 2" xfId="37863" xr:uid="{004BE546-454D-4C28-9021-2DE1619CD5EE}"/>
    <cellStyle name="Comma 2 4 2 2 2 3 7" xfId="12823" xr:uid="{36F545DC-DC32-457A-B857-451A5B3BEB79}"/>
    <cellStyle name="Comma 2 4 2 2 2 3 7 2" xfId="45575" xr:uid="{9005C5BE-9F6C-405E-AEE2-13A924F9C43B}"/>
    <cellStyle name="Comma 2 4 2 2 2 3 8" xfId="20530" xr:uid="{75ED831E-C177-42AA-A6A5-525F2F01B1C8}"/>
    <cellStyle name="Comma 2 4 2 2 2 3 8 2" xfId="53281" xr:uid="{0661DA1C-7AF8-42E8-A3A2-56C08AA135D7}"/>
    <cellStyle name="Comma 2 4 2 2 2 3 9" xfId="35936" xr:uid="{ABFD9F53-1C1E-451E-9862-5B6D60B9D07A}"/>
    <cellStyle name="Comma 2 4 2 2 2 4" xfId="3532" xr:uid="{5105E09E-49A1-4063-8AF8-BF17DB578C01}"/>
    <cellStyle name="Comma 2 4 2 2 2 4 10" xfId="28592" xr:uid="{5A316291-1CF4-4419-A7A4-49133734D9CE}"/>
    <cellStyle name="Comma 2 4 2 2 2 4 2" xfId="4537" xr:uid="{DC94538A-6BAA-4D72-87C3-6EED0B9C627B}"/>
    <cellStyle name="Comma 2 4 2 2 2 4 2 2" xfId="8395" xr:uid="{81DC7502-A274-425E-8812-7B84642B5105}"/>
    <cellStyle name="Comma 2 4 2 2 2 4 2 2 2" xfId="16100" xr:uid="{89FA975D-74E2-4075-A2DE-11D3050E5496}"/>
    <cellStyle name="Comma 2 4 2 2 2 4 2 2 2 2" xfId="48852" xr:uid="{1A451C37-1304-4A01-BD1A-87EC653BB2F1}"/>
    <cellStyle name="Comma 2 4 2 2 2 4 2 2 3" xfId="23807" xr:uid="{41A6BC90-D21D-415C-BD3B-6E0B37A74D68}"/>
    <cellStyle name="Comma 2 4 2 2 2 4 2 2 3 2" xfId="56558" xr:uid="{CE962366-39EC-4E86-9C87-D66898B3141C}"/>
    <cellStyle name="Comma 2 4 2 2 2 4 2 2 4" xfId="41147" xr:uid="{C026DE30-FB4E-475C-86F0-5D5DEB4D5A9D}"/>
    <cellStyle name="Comma 2 4 2 2 2 4 2 2 5" xfId="31511" xr:uid="{31E8A9E4-80D6-48D7-B0F5-A054A013688D}"/>
    <cellStyle name="Comma 2 4 2 2 2 4 2 3" xfId="10320" xr:uid="{B3098A4E-486C-40F4-8E91-5DFFEB4F3C05}"/>
    <cellStyle name="Comma 2 4 2 2 2 4 2 3 2" xfId="18025" xr:uid="{B7AD3510-3DD5-4EB3-9355-469F7BF6C981}"/>
    <cellStyle name="Comma 2 4 2 2 2 4 2 3 2 2" xfId="50777" xr:uid="{C2AD3122-CDB2-41A1-9385-4ECE5EFC20F5}"/>
    <cellStyle name="Comma 2 4 2 2 2 4 2 3 3" xfId="25732" xr:uid="{034A6CC3-28B9-484D-803D-579847826A2B}"/>
    <cellStyle name="Comma 2 4 2 2 2 4 2 3 3 2" xfId="58483" xr:uid="{1F6878C8-942B-4AD6-8834-35715BD91B29}"/>
    <cellStyle name="Comma 2 4 2 2 2 4 2 3 4" xfId="43072" xr:uid="{B7826A07-F607-44D3-B8C3-893DE37CA579}"/>
    <cellStyle name="Comma 2 4 2 2 2 4 2 3 5" xfId="33436" xr:uid="{60F20B29-3A2F-499F-A8A9-58A9C59D82FD}"/>
    <cellStyle name="Comma 2 4 2 2 2 4 2 4" xfId="12247" xr:uid="{526D3172-B466-4F5D-A95B-96ABAB5D4031}"/>
    <cellStyle name="Comma 2 4 2 2 2 4 2 4 2" xfId="19952" xr:uid="{A27B6E44-78BC-4770-8269-72A9EF434D93}"/>
    <cellStyle name="Comma 2 4 2 2 2 4 2 4 2 2" xfId="52704" xr:uid="{FF695AD1-FB7B-49F9-91D1-A827C4E32FCB}"/>
    <cellStyle name="Comma 2 4 2 2 2 4 2 4 3" xfId="27659" xr:uid="{330EE1EA-2AAA-49F5-89FE-9D30BDB99DD6}"/>
    <cellStyle name="Comma 2 4 2 2 2 4 2 4 3 2" xfId="60410" xr:uid="{03716D2B-4565-4123-B1C8-6F30F7D968F7}"/>
    <cellStyle name="Comma 2 4 2 2 2 4 2 4 4" xfId="44999" xr:uid="{43FF6A64-D98A-4030-9044-5B2DA891B8C0}"/>
    <cellStyle name="Comma 2 4 2 2 2 4 2 4 5" xfId="35363" xr:uid="{3A31117A-6A6E-4CB4-A8E0-9D2C86DE0AC5}"/>
    <cellStyle name="Comma 2 4 2 2 2 4 2 5" xfId="6464" xr:uid="{4BE85217-2CD9-4470-9E15-8E7326989F0A}"/>
    <cellStyle name="Comma 2 4 2 2 2 4 2 5 2" xfId="39216" xr:uid="{4250B710-580E-417D-A2DC-938FBD074B01}"/>
    <cellStyle name="Comma 2 4 2 2 2 4 2 6" xfId="14176" xr:uid="{BB20C46C-C4F6-48FE-947A-311E7C5CD17E}"/>
    <cellStyle name="Comma 2 4 2 2 2 4 2 6 2" xfId="46928" xr:uid="{AB3B02B8-4233-4338-A8F8-C5B0D9FD332C}"/>
    <cellStyle name="Comma 2 4 2 2 2 4 2 7" xfId="21883" xr:uid="{E57A151E-DA24-481B-BE56-4A017D207566}"/>
    <cellStyle name="Comma 2 4 2 2 2 4 2 7 2" xfId="54634" xr:uid="{D7E57974-205C-4494-B292-60475A97CE17}"/>
    <cellStyle name="Comma 2 4 2 2 2 4 2 8" xfId="37289" xr:uid="{0564E160-E2BA-444A-9DD9-3D2A7DCD3C13}"/>
    <cellStyle name="Comma 2 4 2 2 2 4 2 9" xfId="29587" xr:uid="{862AEC64-7FE7-40FE-8CCF-4D1FD9402242}"/>
    <cellStyle name="Comma 2 4 2 2 2 4 3" xfId="7400" xr:uid="{9A6C2442-BACA-44E7-8791-72BF760FB3EC}"/>
    <cellStyle name="Comma 2 4 2 2 2 4 3 2" xfId="15105" xr:uid="{DC19712C-DFB3-4AA1-A52A-E9EEF10508D6}"/>
    <cellStyle name="Comma 2 4 2 2 2 4 3 2 2" xfId="47857" xr:uid="{70032361-1482-4DB7-BEFC-5E1EF6CF8B15}"/>
    <cellStyle name="Comma 2 4 2 2 2 4 3 3" xfId="22812" xr:uid="{E3853623-CD18-46BB-B4E2-8EA5C967F234}"/>
    <cellStyle name="Comma 2 4 2 2 2 4 3 3 2" xfId="55563" xr:uid="{10CB9DBD-EA53-4CC2-A732-EFC008AC575B}"/>
    <cellStyle name="Comma 2 4 2 2 2 4 3 4" xfId="40152" xr:uid="{001796DB-B230-4AE2-84B5-DEAD7CD4C81A}"/>
    <cellStyle name="Comma 2 4 2 2 2 4 3 5" xfId="30516" xr:uid="{01FAFC2A-56B5-49F7-A351-2F1AAD1C9DE3}"/>
    <cellStyle name="Comma 2 4 2 2 2 4 4" xfId="9325" xr:uid="{CC60E75A-86E4-44CE-A85D-A13CBD6CD4D1}"/>
    <cellStyle name="Comma 2 4 2 2 2 4 4 2" xfId="17030" xr:uid="{12BF0BE7-FA6D-4372-A93B-029CC71CD856}"/>
    <cellStyle name="Comma 2 4 2 2 2 4 4 2 2" xfId="49782" xr:uid="{D8A54F9A-BD74-475E-BF02-A068B5B329FD}"/>
    <cellStyle name="Comma 2 4 2 2 2 4 4 3" xfId="24737" xr:uid="{CCFFE4B0-50BB-4746-BBEA-ABEC0241839A}"/>
    <cellStyle name="Comma 2 4 2 2 2 4 4 3 2" xfId="57488" xr:uid="{949006BC-AE90-4A31-ADCC-08F95F5D3D8C}"/>
    <cellStyle name="Comma 2 4 2 2 2 4 4 4" xfId="42077" xr:uid="{AE1C8CE5-F5FD-498D-B290-800B8ABBDA3E}"/>
    <cellStyle name="Comma 2 4 2 2 2 4 4 5" xfId="32441" xr:uid="{8FEEDDDE-5F2F-4180-88F1-49DDB148A2DB}"/>
    <cellStyle name="Comma 2 4 2 2 2 4 5" xfId="11252" xr:uid="{D3D4C9CC-AB19-4D9F-A7BF-E2581C21B545}"/>
    <cellStyle name="Comma 2 4 2 2 2 4 5 2" xfId="18957" xr:uid="{28ED5FEB-3837-4B5E-AC17-E9775F4D0042}"/>
    <cellStyle name="Comma 2 4 2 2 2 4 5 2 2" xfId="51709" xr:uid="{FC79E6D3-92B3-4D3B-9E1A-FD89BCE02ED9}"/>
    <cellStyle name="Comma 2 4 2 2 2 4 5 3" xfId="26664" xr:uid="{CD05C6FB-44EF-4978-8EBE-A9AAEC3FDEB3}"/>
    <cellStyle name="Comma 2 4 2 2 2 4 5 3 2" xfId="59415" xr:uid="{04F2B472-B892-4012-9741-0C8967591B46}"/>
    <cellStyle name="Comma 2 4 2 2 2 4 5 4" xfId="44004" xr:uid="{1A036BB5-A95D-431D-8238-04F828DE42D5}"/>
    <cellStyle name="Comma 2 4 2 2 2 4 5 5" xfId="34368" xr:uid="{346DFC9A-DBAC-45CB-B9A5-6774324EFE89}"/>
    <cellStyle name="Comma 2 4 2 2 2 4 6" xfId="5469" xr:uid="{EFA6EFBC-C4CF-47FA-B29A-984D322A7AF2}"/>
    <cellStyle name="Comma 2 4 2 2 2 4 6 2" xfId="38221" xr:uid="{9C82BE7B-27CC-4BF5-B2BE-317B8C36E1C7}"/>
    <cellStyle name="Comma 2 4 2 2 2 4 7" xfId="13181" xr:uid="{FA40389D-0BF4-4EE2-8C0B-58EB88144058}"/>
    <cellStyle name="Comma 2 4 2 2 2 4 7 2" xfId="45933" xr:uid="{869737BE-1B52-45FF-92B3-992C4B520304}"/>
    <cellStyle name="Comma 2 4 2 2 2 4 8" xfId="20888" xr:uid="{360B1CD4-C741-4B15-ACA0-417B3E90EEE5}"/>
    <cellStyle name="Comma 2 4 2 2 2 4 8 2" xfId="53639" xr:uid="{6C895037-2FE1-47D0-B3A8-06397186002D}"/>
    <cellStyle name="Comma 2 4 2 2 2 4 9" xfId="36294" xr:uid="{817630FC-2E05-42B5-B84C-348D960CA335}"/>
    <cellStyle name="Comma 2 4 2 2 2 5" xfId="4022" xr:uid="{57A36697-2B8F-4155-B476-EA3EDD12BDEF}"/>
    <cellStyle name="Comma 2 4 2 2 2 5 2" xfId="7885" xr:uid="{707C9DBF-884A-44B2-8230-ABDF466945A5}"/>
    <cellStyle name="Comma 2 4 2 2 2 5 2 2" xfId="15590" xr:uid="{B60D33AC-42DF-4592-974A-C486BDFBBBF3}"/>
    <cellStyle name="Comma 2 4 2 2 2 5 2 2 2" xfId="48342" xr:uid="{05333F37-4791-4D28-A00A-24990C13A156}"/>
    <cellStyle name="Comma 2 4 2 2 2 5 2 3" xfId="23297" xr:uid="{C0CDC530-2529-4BA2-8074-BE32E92A6944}"/>
    <cellStyle name="Comma 2 4 2 2 2 5 2 3 2" xfId="56048" xr:uid="{7C1AE81B-67DE-4814-ABB6-27102EE264ED}"/>
    <cellStyle name="Comma 2 4 2 2 2 5 2 4" xfId="40637" xr:uid="{C002E6C2-D296-4E44-A555-8EAD6D5E06A9}"/>
    <cellStyle name="Comma 2 4 2 2 2 5 2 5" xfId="31001" xr:uid="{A6093601-26F3-4766-87D6-E620B82655E3}"/>
    <cellStyle name="Comma 2 4 2 2 2 5 3" xfId="9810" xr:uid="{92625AF5-364C-4C94-B086-C19320097961}"/>
    <cellStyle name="Comma 2 4 2 2 2 5 3 2" xfId="17515" xr:uid="{5154558D-89D6-42A1-B0F6-977ADACA908C}"/>
    <cellStyle name="Comma 2 4 2 2 2 5 3 2 2" xfId="50267" xr:uid="{A836120B-6CAF-49DC-9F33-5093AF41BB9D}"/>
    <cellStyle name="Comma 2 4 2 2 2 5 3 3" xfId="25222" xr:uid="{E78BAC5A-F1EA-4905-992C-E268766363D6}"/>
    <cellStyle name="Comma 2 4 2 2 2 5 3 3 2" xfId="57973" xr:uid="{9C28F312-1A30-4E36-860F-D9F6D46C8D7C}"/>
    <cellStyle name="Comma 2 4 2 2 2 5 3 4" xfId="42562" xr:uid="{6941BD92-5CE4-4054-9DBC-B5A401CFE3D9}"/>
    <cellStyle name="Comma 2 4 2 2 2 5 3 5" xfId="32926" xr:uid="{5D6F89A6-1018-40B0-BBA7-CC43546CBB3C}"/>
    <cellStyle name="Comma 2 4 2 2 2 5 4" xfId="11737" xr:uid="{97D89965-7FDB-4DC9-B352-F9E97821674A}"/>
    <cellStyle name="Comma 2 4 2 2 2 5 4 2" xfId="19442" xr:uid="{2F727174-1E04-49CC-87EB-E9E68F0A545B}"/>
    <cellStyle name="Comma 2 4 2 2 2 5 4 2 2" xfId="52194" xr:uid="{D41C3C35-7036-4382-AEF0-32ADACFC4519}"/>
    <cellStyle name="Comma 2 4 2 2 2 5 4 3" xfId="27149" xr:uid="{AF136D44-3830-442E-A5B9-F9BBE7F7CD90}"/>
    <cellStyle name="Comma 2 4 2 2 2 5 4 3 2" xfId="59900" xr:uid="{BDB9093D-764A-440A-A8AC-1038BEE352DD}"/>
    <cellStyle name="Comma 2 4 2 2 2 5 4 4" xfId="44489" xr:uid="{22285FE8-71D6-4724-A6C9-70BBA78413BF}"/>
    <cellStyle name="Comma 2 4 2 2 2 5 4 5" xfId="34853" xr:uid="{CB40B729-C3C6-48A5-803F-7FA348CBDD4F}"/>
    <cellStyle name="Comma 2 4 2 2 2 5 5" xfId="5954" xr:uid="{A5FDB66B-856F-4AD7-BAE9-E0F601AE3529}"/>
    <cellStyle name="Comma 2 4 2 2 2 5 5 2" xfId="38706" xr:uid="{1C4D42BD-BA4B-469E-B934-810BCE2E8D09}"/>
    <cellStyle name="Comma 2 4 2 2 2 5 6" xfId="13666" xr:uid="{9A0C681F-B04C-46D5-9AE2-792F45B04F53}"/>
    <cellStyle name="Comma 2 4 2 2 2 5 6 2" xfId="46418" xr:uid="{B52459DA-EBA3-4630-8D67-76B84BE4741B}"/>
    <cellStyle name="Comma 2 4 2 2 2 5 7" xfId="21373" xr:uid="{5EA077AF-8592-43A1-9BDE-71740E98504B}"/>
    <cellStyle name="Comma 2 4 2 2 2 5 7 2" xfId="54124" xr:uid="{9DBF1548-0568-4D1F-A8E5-CEB52D14DDCC}"/>
    <cellStyle name="Comma 2 4 2 2 2 5 8" xfId="36779" xr:uid="{514DCFA6-0E21-4EF7-AC67-C18F69A448C6}"/>
    <cellStyle name="Comma 2 4 2 2 2 5 9" xfId="29077" xr:uid="{E4E2EB58-9D10-4915-B1FE-429396A66D76}"/>
    <cellStyle name="Comma 2 4 2 2 2 6" xfId="6582" xr:uid="{6FB55CCC-6020-47BD-8963-139D54B370B1}"/>
    <cellStyle name="Comma 2 4 2 2 2 6 2" xfId="14290" xr:uid="{B0292781-3419-495C-9EBC-CD165F82054C}"/>
    <cellStyle name="Comma 2 4 2 2 2 6 2 2" xfId="47042" xr:uid="{6211CF19-0CB0-444F-8539-C373CFB63B52}"/>
    <cellStyle name="Comma 2 4 2 2 2 6 3" xfId="21997" xr:uid="{A3EADE08-B699-4F0F-9EE7-340918E37084}"/>
    <cellStyle name="Comma 2 4 2 2 2 6 3 2" xfId="54748" xr:uid="{5984403D-65FB-4BF7-A41B-DB214186E85D}"/>
    <cellStyle name="Comma 2 4 2 2 2 6 4" xfId="39334" xr:uid="{847EEBC7-F26A-4F55-84DD-D86FF3FB159B}"/>
    <cellStyle name="Comma 2 4 2 2 2 6 5" xfId="29701" xr:uid="{76077034-D426-468F-A1B7-75EE5AE2AC5C}"/>
    <cellStyle name="Comma 2 4 2 2 2 7" xfId="8509" xr:uid="{D728F178-B698-46A3-A5F3-F7F1EB9419A6}"/>
    <cellStyle name="Comma 2 4 2 2 2 7 2" xfId="16214" xr:uid="{DAD1532F-CFBF-46B9-B92A-C8ED0994FD44}"/>
    <cellStyle name="Comma 2 4 2 2 2 7 2 2" xfId="48966" xr:uid="{C62E9664-5D7B-4773-A2EC-7CEF5DBC293E}"/>
    <cellStyle name="Comma 2 4 2 2 2 7 3" xfId="23921" xr:uid="{4F5FD9D5-AFD3-4E94-90BB-DBC8ADFCBD4E}"/>
    <cellStyle name="Comma 2 4 2 2 2 7 3 2" xfId="56672" xr:uid="{2D8EC286-8F6D-46D0-A1B2-1ABFC3E11046}"/>
    <cellStyle name="Comma 2 4 2 2 2 7 4" xfId="41261" xr:uid="{3252629D-4457-425C-8061-C780C7378CAF}"/>
    <cellStyle name="Comma 2 4 2 2 2 7 5" xfId="31625" xr:uid="{5F956311-8654-4BBE-8825-226FB3D39D45}"/>
    <cellStyle name="Comma 2 4 2 2 2 8" xfId="10435" xr:uid="{BC0CA09A-2C3B-4833-965F-D5CB46DFDB26}"/>
    <cellStyle name="Comma 2 4 2 2 2 8 2" xfId="18140" xr:uid="{11EAA807-CA8D-4FE4-BD42-8B488203EC1D}"/>
    <cellStyle name="Comma 2 4 2 2 2 8 2 2" xfId="50892" xr:uid="{AB780CE3-54C6-4FA3-9FA3-25B534EA9341}"/>
    <cellStyle name="Comma 2 4 2 2 2 8 3" xfId="25847" xr:uid="{BB57DEFB-CCE4-4AA2-A468-608036DF30B3}"/>
    <cellStyle name="Comma 2 4 2 2 2 8 3 2" xfId="58598" xr:uid="{6E838463-CEBD-44E8-84EA-6EA3AD2157A4}"/>
    <cellStyle name="Comma 2 4 2 2 2 8 4" xfId="43187" xr:uid="{982D368B-E6FA-4542-B738-ACCA1440110C}"/>
    <cellStyle name="Comma 2 4 2 2 2 8 5" xfId="33551" xr:uid="{BA2B245D-FBE9-48AA-B33B-3EC75EBE20AA}"/>
    <cellStyle name="Comma 2 4 2 2 2 9" xfId="4653" xr:uid="{63959DF1-94D8-4F01-9202-D5D376114015}"/>
    <cellStyle name="Comma 2 4 2 2 2 9 2" xfId="37405" xr:uid="{24B1D988-0F4B-4BBE-924C-69A76E7B9CF2}"/>
    <cellStyle name="Comma 2 4 2 2 3" xfId="2112" xr:uid="{EFB08824-45A1-449C-8EC8-C7B809B72812}"/>
    <cellStyle name="Comma 2 4 2 2 3 10" xfId="27827" xr:uid="{EDA2B3B9-0BCE-44EE-908F-9C0E392BB139}"/>
    <cellStyle name="Comma 2 4 2 2 3 11" xfId="2700" xr:uid="{C633DC63-AC78-426B-A25A-0164D94AF486}"/>
    <cellStyle name="Comma 2 4 2 2 3 12" xfId="61116" xr:uid="{E1D634CB-B081-4D21-A61A-A567F3EE09EA}"/>
    <cellStyle name="Comma 2 4 2 2 3 2" xfId="4085" xr:uid="{3E154FB8-280E-4DD1-B17D-879646A346A9}"/>
    <cellStyle name="Comma 2 4 2 2 3 2 2" xfId="7948" xr:uid="{D2BB3AC2-1893-4D87-ACE7-F932108682DB}"/>
    <cellStyle name="Comma 2 4 2 2 3 2 2 2" xfId="15653" xr:uid="{C590DBDA-17D9-43BE-96DC-A0EB99367FF7}"/>
    <cellStyle name="Comma 2 4 2 2 3 2 2 2 2" xfId="48405" xr:uid="{3A4C1463-7ABB-43BA-B83D-E125A8526E52}"/>
    <cellStyle name="Comma 2 4 2 2 3 2 2 3" xfId="23360" xr:uid="{4E39DDC9-C0CF-4ADD-B1D8-B927C4B07528}"/>
    <cellStyle name="Comma 2 4 2 2 3 2 2 3 2" xfId="56111" xr:uid="{5C04F7CF-B729-4496-9017-AF840B348F08}"/>
    <cellStyle name="Comma 2 4 2 2 3 2 2 4" xfId="40700" xr:uid="{66BB661D-D518-4767-9FF5-CB1711ECF0C5}"/>
    <cellStyle name="Comma 2 4 2 2 3 2 2 5" xfId="31064" xr:uid="{589502BD-58C1-479C-80CB-A0D7DB2C3BDB}"/>
    <cellStyle name="Comma 2 4 2 2 3 2 3" xfId="9873" xr:uid="{2EB32B08-D1E4-4FE1-97B7-D66A4D540668}"/>
    <cellStyle name="Comma 2 4 2 2 3 2 3 2" xfId="17578" xr:uid="{66DF1F09-4B2D-4C84-87A7-833F8400110F}"/>
    <cellStyle name="Comma 2 4 2 2 3 2 3 2 2" xfId="50330" xr:uid="{9CBD3ED7-543D-4F80-BA07-4413B9F3A12B}"/>
    <cellStyle name="Comma 2 4 2 2 3 2 3 3" xfId="25285" xr:uid="{16817C69-C957-4347-9C9F-A865D0C12F33}"/>
    <cellStyle name="Comma 2 4 2 2 3 2 3 3 2" xfId="58036" xr:uid="{C82540E3-AF67-4892-9F55-5252E89702AD}"/>
    <cellStyle name="Comma 2 4 2 2 3 2 3 4" xfId="42625" xr:uid="{CD84200A-73DE-442A-8216-3CFFF3733BCE}"/>
    <cellStyle name="Comma 2 4 2 2 3 2 3 5" xfId="32989" xr:uid="{63BBA869-EBE7-4750-8E87-AE9CB20B5CF1}"/>
    <cellStyle name="Comma 2 4 2 2 3 2 4" xfId="11800" xr:uid="{269185D4-2990-43B9-BE28-9833C553E359}"/>
    <cellStyle name="Comma 2 4 2 2 3 2 4 2" xfId="19505" xr:uid="{5BA649DF-F9F2-4ED2-B62B-C136D28CDDD8}"/>
    <cellStyle name="Comma 2 4 2 2 3 2 4 2 2" xfId="52257" xr:uid="{B1BE7560-72D5-4D6D-9608-31C614A23852}"/>
    <cellStyle name="Comma 2 4 2 2 3 2 4 3" xfId="27212" xr:uid="{D68573B3-DF1B-4450-B7F7-A5E965128B81}"/>
    <cellStyle name="Comma 2 4 2 2 3 2 4 3 2" xfId="59963" xr:uid="{3365AE6D-BE3E-44CB-B201-7609F2B72120}"/>
    <cellStyle name="Comma 2 4 2 2 3 2 4 4" xfId="44552" xr:uid="{6ADC42E7-A87E-4EB7-8947-2BA0AC5065A3}"/>
    <cellStyle name="Comma 2 4 2 2 3 2 4 5" xfId="34916" xr:uid="{F4702EC3-9599-42FC-ABF7-058865469FAC}"/>
    <cellStyle name="Comma 2 4 2 2 3 2 5" xfId="6017" xr:uid="{7F26FCCB-5EFD-469F-9623-4D94115017C4}"/>
    <cellStyle name="Comma 2 4 2 2 3 2 5 2" xfId="38769" xr:uid="{AF8EC168-2A8A-4266-A37A-091A0033444F}"/>
    <cellStyle name="Comma 2 4 2 2 3 2 6" xfId="13729" xr:uid="{7CB3672E-49BE-46DD-895A-C30373A7E68C}"/>
    <cellStyle name="Comma 2 4 2 2 3 2 6 2" xfId="46481" xr:uid="{81D10153-994A-444A-B65A-8C892C4F1F45}"/>
    <cellStyle name="Comma 2 4 2 2 3 2 7" xfId="21436" xr:uid="{BCD4943C-EECE-4461-9026-6C5E12009621}"/>
    <cellStyle name="Comma 2 4 2 2 3 2 7 2" xfId="54187" xr:uid="{B8729C21-7420-4CBB-ADF8-63FC20A1D51A}"/>
    <cellStyle name="Comma 2 4 2 2 3 2 8" xfId="36842" xr:uid="{93211858-2AAD-4FCC-BCD6-E2A4F28F4316}"/>
    <cellStyle name="Comma 2 4 2 2 3 2 9" xfId="29140" xr:uid="{885D06D4-4122-40AE-91CB-E7F298E5EBEF}"/>
    <cellStyle name="Comma 2 4 2 2 3 3" xfId="6632" xr:uid="{257812B3-6EC2-4270-85FE-584387BBA746}"/>
    <cellStyle name="Comma 2 4 2 2 3 3 2" xfId="14340" xr:uid="{5D01F38A-8654-4FEA-B32D-B9FEB135E96A}"/>
    <cellStyle name="Comma 2 4 2 2 3 3 2 2" xfId="47092" xr:uid="{CEA01795-7C82-47CD-A19F-69CC3F837AF8}"/>
    <cellStyle name="Comma 2 4 2 2 3 3 3" xfId="22047" xr:uid="{EA34DA74-EE5D-4422-A71C-CFA4B571DE5F}"/>
    <cellStyle name="Comma 2 4 2 2 3 3 3 2" xfId="54798" xr:uid="{678232AD-19EE-4DB6-B3A0-8F72DA4ACA64}"/>
    <cellStyle name="Comma 2 4 2 2 3 3 4" xfId="39384" xr:uid="{87EF7A38-5410-4B0A-9C76-C73D4ECC40F6}"/>
    <cellStyle name="Comma 2 4 2 2 3 3 5" xfId="29751" xr:uid="{E758EAE9-9E7C-4D07-9558-59BCDAFCB7C4}"/>
    <cellStyle name="Comma 2 4 2 2 3 4" xfId="8559" xr:uid="{F7C3D068-8B7F-4FE5-8E23-35F8B6EFD762}"/>
    <cellStyle name="Comma 2 4 2 2 3 4 2" xfId="16264" xr:uid="{3E81EECE-98F7-4211-902E-F8A1E9DFB119}"/>
    <cellStyle name="Comma 2 4 2 2 3 4 2 2" xfId="49016" xr:uid="{86D87DB2-D1C0-48E0-B6B1-A700C3CC9ABE}"/>
    <cellStyle name="Comma 2 4 2 2 3 4 3" xfId="23971" xr:uid="{20AE2E2D-751D-4E47-86C9-50A6B2FD57C4}"/>
    <cellStyle name="Comma 2 4 2 2 3 4 3 2" xfId="56722" xr:uid="{F2816B85-F842-47B9-A2EA-048EB514F6F1}"/>
    <cellStyle name="Comma 2 4 2 2 3 4 4" xfId="41311" xr:uid="{40D73973-8D3B-4D71-BC17-F1B59C63FB71}"/>
    <cellStyle name="Comma 2 4 2 2 3 4 5" xfId="31675" xr:uid="{ECA920DC-D486-4EBD-A174-9A329CFF5D01}"/>
    <cellStyle name="Comma 2 4 2 2 3 5" xfId="10485" xr:uid="{75DFDEAF-1253-457F-8CEC-207FEC7573A6}"/>
    <cellStyle name="Comma 2 4 2 2 3 5 2" xfId="18190" xr:uid="{873CDC8C-F8C8-4507-BD5C-FFE27D12D245}"/>
    <cellStyle name="Comma 2 4 2 2 3 5 2 2" xfId="50942" xr:uid="{6D8BD3B5-1485-4442-BEC4-E65139E5D332}"/>
    <cellStyle name="Comma 2 4 2 2 3 5 3" xfId="25897" xr:uid="{EC01229A-C5A4-4C67-920E-43EA9EB1D579}"/>
    <cellStyle name="Comma 2 4 2 2 3 5 3 2" xfId="58648" xr:uid="{943DFF88-B701-4172-9C69-A86BAB9AA518}"/>
    <cellStyle name="Comma 2 4 2 2 3 5 4" xfId="43237" xr:uid="{B1690A52-7CE0-4D3E-AB37-2D1508DAF828}"/>
    <cellStyle name="Comma 2 4 2 2 3 5 5" xfId="33601" xr:uid="{39298E66-ED32-4882-8349-BD556382A2DD}"/>
    <cellStyle name="Comma 2 4 2 2 3 6" xfId="4703" xr:uid="{44BE8D9B-EAFD-424C-AAAF-E95F921574B7}"/>
    <cellStyle name="Comma 2 4 2 2 3 6 2" xfId="37455" xr:uid="{8690A9A4-AB6E-42CE-9A80-99A87387467B}"/>
    <cellStyle name="Comma 2 4 2 2 3 7" xfId="12415" xr:uid="{DD7FB011-36E3-4BDB-9ABE-CC28D7C2475E}"/>
    <cellStyle name="Comma 2 4 2 2 3 7 2" xfId="45167" xr:uid="{7CA4603A-7272-40B9-B7AA-D4EEC93E18F2}"/>
    <cellStyle name="Comma 2 4 2 2 3 8" xfId="20123" xr:uid="{EF6251F0-68FA-4FFE-9559-BF065895634F}"/>
    <cellStyle name="Comma 2 4 2 2 3 8 2" xfId="52874" xr:uid="{AF4955C4-FE0E-4EC2-BD3B-E3239DFB20A4}"/>
    <cellStyle name="Comma 2 4 2 2 3 9" xfId="35529" xr:uid="{96FDAE4F-7F92-45BA-B310-252734B45A20}"/>
    <cellStyle name="Comma 2 4 2 2 4" xfId="2491" xr:uid="{2554A988-4699-45F3-B47D-7FEBB056C95F}"/>
    <cellStyle name="Comma 2 4 2 2 4 10" xfId="27943" xr:uid="{0F8AA134-0D81-4501-97FD-825E7CEA0340}"/>
    <cellStyle name="Comma 2 4 2 2 4 11" xfId="2823" xr:uid="{6DCD7037-0C22-494B-B053-A714CC00CD93}"/>
    <cellStyle name="Comma 2 4 2 2 4 12" xfId="60923" xr:uid="{9F0EDA57-4CB0-4563-9DD1-645631DFFC61}"/>
    <cellStyle name="Comma 2 4 2 2 4 2" xfId="4446" xr:uid="{9578F0ED-97C7-4822-B89B-E12E3258B48F}"/>
    <cellStyle name="Comma 2 4 2 2 4 2 2" xfId="8305" xr:uid="{FE99A057-D251-4B50-9E97-74B51CEEBF24}"/>
    <cellStyle name="Comma 2 4 2 2 4 2 2 2" xfId="16010" xr:uid="{3C45DD23-AA11-41EC-8B7F-111941AB8D59}"/>
    <cellStyle name="Comma 2 4 2 2 4 2 2 2 2" xfId="48762" xr:uid="{DD16B8D1-0179-4E79-8B76-F3DE49C9C6F0}"/>
    <cellStyle name="Comma 2 4 2 2 4 2 2 3" xfId="23717" xr:uid="{ADA6D855-F581-4995-94D1-0158E33BEC35}"/>
    <cellStyle name="Comma 2 4 2 2 4 2 2 3 2" xfId="56468" xr:uid="{396C1DCA-0179-4636-B184-E1B159B01BC2}"/>
    <cellStyle name="Comma 2 4 2 2 4 2 2 4" xfId="41057" xr:uid="{095F2FFD-69C0-458C-8C58-E9751AFAFA63}"/>
    <cellStyle name="Comma 2 4 2 2 4 2 2 5" xfId="31421" xr:uid="{AD8858CB-2995-4A43-A56F-838631504CEF}"/>
    <cellStyle name="Comma 2 4 2 2 4 2 3" xfId="10230" xr:uid="{E71E7038-B532-4560-8BA3-72ED8DDBCF27}"/>
    <cellStyle name="Comma 2 4 2 2 4 2 3 2" xfId="17935" xr:uid="{590A8BD7-5A2E-4D70-8679-42BA82D08903}"/>
    <cellStyle name="Comma 2 4 2 2 4 2 3 2 2" xfId="50687" xr:uid="{1194F93C-0DEE-4B3C-9480-9A1CB3294D04}"/>
    <cellStyle name="Comma 2 4 2 2 4 2 3 3" xfId="25642" xr:uid="{EB7BF78C-48CC-4F85-B562-1FFCD4E97CFB}"/>
    <cellStyle name="Comma 2 4 2 2 4 2 3 3 2" xfId="58393" xr:uid="{43F1B592-566D-4F28-B0EC-B7E504E3391A}"/>
    <cellStyle name="Comma 2 4 2 2 4 2 3 4" xfId="42982" xr:uid="{60E78A3B-7B66-457C-8E8C-0708E182C12C}"/>
    <cellStyle name="Comma 2 4 2 2 4 2 3 5" xfId="33346" xr:uid="{1AC75F77-7ADB-4515-BE44-B8EDE8E04646}"/>
    <cellStyle name="Comma 2 4 2 2 4 2 4" xfId="12157" xr:uid="{779AE21C-A450-4DB7-8ADE-F100B17D3BAD}"/>
    <cellStyle name="Comma 2 4 2 2 4 2 4 2" xfId="19862" xr:uid="{7C6F9852-C3F6-4304-90B3-C7726526F402}"/>
    <cellStyle name="Comma 2 4 2 2 4 2 4 2 2" xfId="52614" xr:uid="{D1B78002-2BB6-4DA6-950E-452D47673ECB}"/>
    <cellStyle name="Comma 2 4 2 2 4 2 4 3" xfId="27569" xr:uid="{33231EF2-F2B0-4C83-8AEB-BD089AD18E59}"/>
    <cellStyle name="Comma 2 4 2 2 4 2 4 3 2" xfId="60320" xr:uid="{9E2A1697-94F4-4F75-A850-810E4265D6BA}"/>
    <cellStyle name="Comma 2 4 2 2 4 2 4 4" xfId="44909" xr:uid="{9291F359-6A5D-41C6-8748-0FA154223B4B}"/>
    <cellStyle name="Comma 2 4 2 2 4 2 4 5" xfId="35273" xr:uid="{3EEDDFC7-B5F2-4B2E-BB86-DBAADC921E61}"/>
    <cellStyle name="Comma 2 4 2 2 4 2 5" xfId="6374" xr:uid="{0F8A1E02-CA00-484C-8E80-AA6AD881AFA4}"/>
    <cellStyle name="Comma 2 4 2 2 4 2 5 2" xfId="39126" xr:uid="{1FD87F15-910C-4DD2-8E95-5AA7ADD1AD3F}"/>
    <cellStyle name="Comma 2 4 2 2 4 2 6" xfId="14086" xr:uid="{5F048A88-F60D-43DC-AD03-EF1B630840DE}"/>
    <cellStyle name="Comma 2 4 2 2 4 2 6 2" xfId="46838" xr:uid="{9B4213DD-95F2-48D5-A746-C044CE6D3C15}"/>
    <cellStyle name="Comma 2 4 2 2 4 2 7" xfId="21793" xr:uid="{1A504C0F-A75C-4461-B8DC-A5ABD3CD6E09}"/>
    <cellStyle name="Comma 2 4 2 2 4 2 7 2" xfId="54544" xr:uid="{3D06C5A2-9C82-4173-A600-C3D2DF56B1EC}"/>
    <cellStyle name="Comma 2 4 2 2 4 2 8" xfId="37199" xr:uid="{7CE93551-ED5E-48B9-85EB-347C118B1658}"/>
    <cellStyle name="Comma 2 4 2 2 4 2 9" xfId="29497" xr:uid="{CE16335B-699C-481E-869D-09A6F7AAE86E}"/>
    <cellStyle name="Comma 2 4 2 2 4 3" xfId="6748" xr:uid="{DF65572E-2DBF-450C-AFA0-828A2C8A8F99}"/>
    <cellStyle name="Comma 2 4 2 2 4 3 2" xfId="14456" xr:uid="{BC267395-2544-420E-A36A-4866014BB115}"/>
    <cellStyle name="Comma 2 4 2 2 4 3 2 2" xfId="47208" xr:uid="{D81E7B70-E6E6-4A26-BCAF-60B6FC34288D}"/>
    <cellStyle name="Comma 2 4 2 2 4 3 3" xfId="22163" xr:uid="{9CBB7B13-21E9-4859-8CFB-DFCFC29E3F6C}"/>
    <cellStyle name="Comma 2 4 2 2 4 3 3 2" xfId="54914" xr:uid="{C8A07208-4BD4-4B12-94D1-56CB1547D0F0}"/>
    <cellStyle name="Comma 2 4 2 2 4 3 4" xfId="39500" xr:uid="{26F95E83-6D31-455D-BFA6-3CC602EDE334}"/>
    <cellStyle name="Comma 2 4 2 2 4 3 5" xfId="29867" xr:uid="{C37A7FD7-FF5D-41D0-A8DE-F810B2B03090}"/>
    <cellStyle name="Comma 2 4 2 2 4 4" xfId="8675" xr:uid="{C938E38F-1077-4461-8285-68D946F702DF}"/>
    <cellStyle name="Comma 2 4 2 2 4 4 2" xfId="16380" xr:uid="{428BF2D8-96AF-4A0E-9D3B-6718D3EB3236}"/>
    <cellStyle name="Comma 2 4 2 2 4 4 2 2" xfId="49132" xr:uid="{B3D11FF3-02AC-41D5-894C-5629E16EEA2D}"/>
    <cellStyle name="Comma 2 4 2 2 4 4 3" xfId="24087" xr:uid="{87AAA35F-60C9-49B1-ACA0-1F5DC6F80FCB}"/>
    <cellStyle name="Comma 2 4 2 2 4 4 3 2" xfId="56838" xr:uid="{7ED6E3AF-CC24-40C1-B3AE-0325209C125E}"/>
    <cellStyle name="Comma 2 4 2 2 4 4 4" xfId="41427" xr:uid="{6F004CDE-825C-4012-8F04-08CBDEB0D689}"/>
    <cellStyle name="Comma 2 4 2 2 4 4 5" xfId="31791" xr:uid="{B95B259C-15A1-496E-BF8B-A511F0334F17}"/>
    <cellStyle name="Comma 2 4 2 2 4 5" xfId="10601" xr:uid="{9F47755F-F0C6-4DD1-AC67-DF190A9CA58B}"/>
    <cellStyle name="Comma 2 4 2 2 4 5 2" xfId="18306" xr:uid="{6DEA6CCE-0178-4CE0-9D69-64688BF88526}"/>
    <cellStyle name="Comma 2 4 2 2 4 5 2 2" xfId="51058" xr:uid="{09C92F04-03E3-447C-A11C-A88589D7F2AC}"/>
    <cellStyle name="Comma 2 4 2 2 4 5 3" xfId="26013" xr:uid="{88E0B81D-6260-4A35-AEEE-234750A52587}"/>
    <cellStyle name="Comma 2 4 2 2 4 5 3 2" xfId="58764" xr:uid="{02379B17-878C-473D-9E16-09ED353A1317}"/>
    <cellStyle name="Comma 2 4 2 2 4 5 4" xfId="43353" xr:uid="{E8C8F928-FE3C-4A8D-A09C-C5C2F6652C52}"/>
    <cellStyle name="Comma 2 4 2 2 4 5 5" xfId="33717" xr:uid="{156D9A4A-5834-4DDD-8C0F-8EAB411332D1}"/>
    <cellStyle name="Comma 2 4 2 2 4 6" xfId="4819" xr:uid="{2179D7E5-7095-47D3-B7B2-34F7F487DC9E}"/>
    <cellStyle name="Comma 2 4 2 2 4 6 2" xfId="37571" xr:uid="{97FAFB5A-6013-4025-ADAC-F0002471A2A6}"/>
    <cellStyle name="Comma 2 4 2 2 4 7" xfId="12531" xr:uid="{0667811C-D66D-4502-9D5C-284A7937C599}"/>
    <cellStyle name="Comma 2 4 2 2 4 7 2" xfId="45283" xr:uid="{AB89E412-19C0-4621-9EB6-36AE372AC87E}"/>
    <cellStyle name="Comma 2 4 2 2 4 8" xfId="20239" xr:uid="{CD9599A9-92ED-4210-A1BF-32E7205F4069}"/>
    <cellStyle name="Comma 2 4 2 2 4 8 2" xfId="52990" xr:uid="{DFCCAF12-3707-4649-ACB3-E78876C2C3AE}"/>
    <cellStyle name="Comma 2 4 2 2 4 9" xfId="35645" xr:uid="{519F2AE1-50D1-4FCA-AF36-CB1CACFD04A6}"/>
    <cellStyle name="Comma 2 4 2 2 5" xfId="3242" xr:uid="{4DBF5CEF-C35E-42EE-9A81-AE4E8A0EC651}"/>
    <cellStyle name="Comma 2 4 2 2 5 10" xfId="28302" xr:uid="{019A5887-61F5-487B-8DC6-5A15553AD4B6}"/>
    <cellStyle name="Comma 2 4 2 2 5 2" xfId="3980" xr:uid="{93FD1A62-6437-4916-9550-7444E17E15C7}"/>
    <cellStyle name="Comma 2 4 2 2 5 2 2" xfId="7843" xr:uid="{54894583-DDA1-44DD-ABD9-FDFE14FDDD8D}"/>
    <cellStyle name="Comma 2 4 2 2 5 2 2 2" xfId="15548" xr:uid="{AD948C96-B462-4371-8EA0-27065DECFC84}"/>
    <cellStyle name="Comma 2 4 2 2 5 2 2 2 2" xfId="48300" xr:uid="{CAE09365-1E29-4547-9AF9-605DF8AE093C}"/>
    <cellStyle name="Comma 2 4 2 2 5 2 2 3" xfId="23255" xr:uid="{F5106A38-70AE-4E38-A6E6-DA962D625DD0}"/>
    <cellStyle name="Comma 2 4 2 2 5 2 2 3 2" xfId="56006" xr:uid="{954D99A3-EA15-4640-BA52-D87253A25949}"/>
    <cellStyle name="Comma 2 4 2 2 5 2 2 4" xfId="40595" xr:uid="{BD5DEF3F-89CB-4EA9-BF8B-F0DCDE9F87F2}"/>
    <cellStyle name="Comma 2 4 2 2 5 2 2 5" xfId="30959" xr:uid="{04C6D49C-198B-4A49-9537-F192AD18E8AB}"/>
    <cellStyle name="Comma 2 4 2 2 5 2 3" xfId="9768" xr:uid="{95D14A91-12B0-4037-B766-E7E93D7A1D2B}"/>
    <cellStyle name="Comma 2 4 2 2 5 2 3 2" xfId="17473" xr:uid="{866D88D0-9254-48BB-B0C1-AD8747EACA4F}"/>
    <cellStyle name="Comma 2 4 2 2 5 2 3 2 2" xfId="50225" xr:uid="{0B70D7DA-E519-4F87-B0D7-BFD80F6DE540}"/>
    <cellStyle name="Comma 2 4 2 2 5 2 3 3" xfId="25180" xr:uid="{545A17EE-43C6-4D26-97DE-ECDFAB1B0EB4}"/>
    <cellStyle name="Comma 2 4 2 2 5 2 3 3 2" xfId="57931" xr:uid="{0B2AE823-C4CF-4BE6-951C-ED6F8F23916E}"/>
    <cellStyle name="Comma 2 4 2 2 5 2 3 4" xfId="42520" xr:uid="{7B5D9A89-9759-4833-86FB-42EF4B8E5E0E}"/>
    <cellStyle name="Comma 2 4 2 2 5 2 3 5" xfId="32884" xr:uid="{B65FBFDE-7E48-4FF2-98AD-847B0A4FC4B7}"/>
    <cellStyle name="Comma 2 4 2 2 5 2 4" xfId="11695" xr:uid="{40B7F6E7-24C6-49DE-97BF-C356176D9D8A}"/>
    <cellStyle name="Comma 2 4 2 2 5 2 4 2" xfId="19400" xr:uid="{8DFE130D-4625-4FDC-B5B6-50F3A094AB78}"/>
    <cellStyle name="Comma 2 4 2 2 5 2 4 2 2" xfId="52152" xr:uid="{CE19C2F4-4CBB-4102-B9D9-4CFDFB6F7A86}"/>
    <cellStyle name="Comma 2 4 2 2 5 2 4 3" xfId="27107" xr:uid="{20BD18DD-9DB5-4717-B55B-947F45A2837F}"/>
    <cellStyle name="Comma 2 4 2 2 5 2 4 3 2" xfId="59858" xr:uid="{D9646C10-49CA-4BD8-8A48-B832C71F1E72}"/>
    <cellStyle name="Comma 2 4 2 2 5 2 4 4" xfId="44447" xr:uid="{92BDDA88-B846-4003-9EA4-C92D8EE35A0F}"/>
    <cellStyle name="Comma 2 4 2 2 5 2 4 5" xfId="34811" xr:uid="{D39D6105-B269-45E9-8E2F-DC2AB7C67C4B}"/>
    <cellStyle name="Comma 2 4 2 2 5 2 5" xfId="5912" xr:uid="{DF1D0C1E-2F10-4A10-A246-09DE0BD2C34A}"/>
    <cellStyle name="Comma 2 4 2 2 5 2 5 2" xfId="38664" xr:uid="{9063BDAC-0729-4DE7-8915-BFC7EA154C0C}"/>
    <cellStyle name="Comma 2 4 2 2 5 2 6" xfId="13624" xr:uid="{CC3F3B10-91A6-4B96-9648-D90E40F0F245}"/>
    <cellStyle name="Comma 2 4 2 2 5 2 6 2" xfId="46376" xr:uid="{C320FB16-A631-4182-84AF-3E54A4E31FE8}"/>
    <cellStyle name="Comma 2 4 2 2 5 2 7" xfId="21331" xr:uid="{6AD231DE-2E1E-414D-B6FC-E99CF196F517}"/>
    <cellStyle name="Comma 2 4 2 2 5 2 7 2" xfId="54082" xr:uid="{371F9181-E413-4BCF-8EA8-EE332DDCE90E}"/>
    <cellStyle name="Comma 2 4 2 2 5 2 8" xfId="36737" xr:uid="{E6CDF8F4-986E-445C-92B1-21F161FCB8B5}"/>
    <cellStyle name="Comma 2 4 2 2 5 2 9" xfId="29035" xr:uid="{EC6B8C30-275C-4093-A07D-475C76F50C12}"/>
    <cellStyle name="Comma 2 4 2 2 5 3" xfId="7110" xr:uid="{DDD1F837-1B38-4E9D-A144-3CC27D7484BF}"/>
    <cellStyle name="Comma 2 4 2 2 5 3 2" xfId="14815" xr:uid="{D4452B68-C669-4461-A101-0AEF70C7D8AE}"/>
    <cellStyle name="Comma 2 4 2 2 5 3 2 2" xfId="47567" xr:uid="{2F650FBC-8A7B-4A40-A2BB-FD4F5F26876E}"/>
    <cellStyle name="Comma 2 4 2 2 5 3 3" xfId="22522" xr:uid="{37600176-5B43-4052-AB71-44D369651E07}"/>
    <cellStyle name="Comma 2 4 2 2 5 3 3 2" xfId="55273" xr:uid="{A40D50DB-2A05-48AB-8626-65DBA9AE79ED}"/>
    <cellStyle name="Comma 2 4 2 2 5 3 4" xfId="39862" xr:uid="{5B94FAD5-A157-4396-B047-5BADE40EC943}"/>
    <cellStyle name="Comma 2 4 2 2 5 3 5" xfId="30226" xr:uid="{FD5A57B1-4A34-4B6B-8138-F21BDFCB9D08}"/>
    <cellStyle name="Comma 2 4 2 2 5 4" xfId="9035" xr:uid="{C585C46D-17D3-469B-8BE6-C9056CFC07D0}"/>
    <cellStyle name="Comma 2 4 2 2 5 4 2" xfId="16740" xr:uid="{4B5E12AE-8485-4934-BAD5-E8B3CFA8D7E2}"/>
    <cellStyle name="Comma 2 4 2 2 5 4 2 2" xfId="49492" xr:uid="{DD8314A8-F58F-466F-ABCC-7CB0D94FF32C}"/>
    <cellStyle name="Comma 2 4 2 2 5 4 3" xfId="24447" xr:uid="{833B663D-C903-4FA9-8AB8-C0E2A7682B60}"/>
    <cellStyle name="Comma 2 4 2 2 5 4 3 2" xfId="57198" xr:uid="{11626544-604D-4243-A99C-58CE93AAF5BC}"/>
    <cellStyle name="Comma 2 4 2 2 5 4 4" xfId="41787" xr:uid="{27A61AE5-7F32-42DD-B56E-C2AB37837DC2}"/>
    <cellStyle name="Comma 2 4 2 2 5 4 5" xfId="32151" xr:uid="{CF7DC67B-C4F9-4156-86A1-90393A6CF019}"/>
    <cellStyle name="Comma 2 4 2 2 5 5" xfId="10962" xr:uid="{7A01C6AE-639F-4B7A-A0F3-88D3FA35DDC1}"/>
    <cellStyle name="Comma 2 4 2 2 5 5 2" xfId="18667" xr:uid="{F922CA30-D022-43E1-8AE2-A94A96B26A24}"/>
    <cellStyle name="Comma 2 4 2 2 5 5 2 2" xfId="51419" xr:uid="{BFE9FE61-1697-452A-85C4-0C9F3878FB8C}"/>
    <cellStyle name="Comma 2 4 2 2 5 5 3" xfId="26374" xr:uid="{0345147A-5EAA-49C7-9F55-9FE783036174}"/>
    <cellStyle name="Comma 2 4 2 2 5 5 3 2" xfId="59125" xr:uid="{A46C42CA-E1AD-4055-A1C6-0DD008615941}"/>
    <cellStyle name="Comma 2 4 2 2 5 5 4" xfId="43714" xr:uid="{8E7AEC60-0457-4442-B5FD-B778EF1DD2A6}"/>
    <cellStyle name="Comma 2 4 2 2 5 5 5" xfId="34078" xr:uid="{875F323D-B0DC-409F-A510-9821B8891977}"/>
    <cellStyle name="Comma 2 4 2 2 5 6" xfId="5179" xr:uid="{82F87022-BFBE-4966-97AF-C92FE9148C36}"/>
    <cellStyle name="Comma 2 4 2 2 5 6 2" xfId="37931" xr:uid="{E0F349D5-D51D-4DB2-ABB3-9A967703A7B0}"/>
    <cellStyle name="Comma 2 4 2 2 5 7" xfId="12891" xr:uid="{412A8352-4383-4F8B-84BD-4CEFAC8FDEE9}"/>
    <cellStyle name="Comma 2 4 2 2 5 7 2" xfId="45643" xr:uid="{8A67BA20-586D-4E67-A45D-17FF56F3883F}"/>
    <cellStyle name="Comma 2 4 2 2 5 8" xfId="20598" xr:uid="{418D7C75-819B-4B3F-B69C-BBF0D10B7C93}"/>
    <cellStyle name="Comma 2 4 2 2 5 8 2" xfId="53349" xr:uid="{B59ADF0A-EFB8-4B6B-B245-08A423B34A06}"/>
    <cellStyle name="Comma 2 4 2 2 5 9" xfId="36004" xr:uid="{8F636BED-84EB-4D0B-A7A2-341DF1EB4DD5}"/>
    <cellStyle name="Comma 2 4 2 2 6" xfId="3595" xr:uid="{55B93F26-A100-4003-8767-D934661E4EE7}"/>
    <cellStyle name="Comma 2 4 2 2 6 2" xfId="7463" xr:uid="{F1D382D0-8D27-4CC2-9AC8-298F0B3D639E}"/>
    <cellStyle name="Comma 2 4 2 2 6 2 2" xfId="15168" xr:uid="{D5943617-62DA-4DD1-96CF-5F10270E7536}"/>
    <cellStyle name="Comma 2 4 2 2 6 2 2 2" xfId="47920" xr:uid="{88BB3CAF-2035-4783-848B-ACF70E99BC20}"/>
    <cellStyle name="Comma 2 4 2 2 6 2 3" xfId="22875" xr:uid="{3AA79160-B2C6-45A9-94EA-1E01813F5910}"/>
    <cellStyle name="Comma 2 4 2 2 6 2 3 2" xfId="55626" xr:uid="{459D03D0-6F62-4E4B-A4A0-DD31D619B340}"/>
    <cellStyle name="Comma 2 4 2 2 6 2 4" xfId="40215" xr:uid="{4E8FE081-B9EB-4128-97DB-8FD2BE11E81F}"/>
    <cellStyle name="Comma 2 4 2 2 6 2 5" xfId="30579" xr:uid="{2C54C59D-83D7-4BA0-AE3B-795A40553DFA}"/>
    <cellStyle name="Comma 2 4 2 2 6 3" xfId="9388" xr:uid="{9BEEA35C-87FD-4120-BDF2-C02CB42AA8A1}"/>
    <cellStyle name="Comma 2 4 2 2 6 3 2" xfId="17093" xr:uid="{1184B2CA-B8E2-421A-82E3-091CBD696D3C}"/>
    <cellStyle name="Comma 2 4 2 2 6 3 2 2" xfId="49845" xr:uid="{79BA7ED3-E01B-4DDD-8A98-7F10E4DFA317}"/>
    <cellStyle name="Comma 2 4 2 2 6 3 3" xfId="24800" xr:uid="{12F6CE06-C778-4384-87E3-80D9BEDC03D8}"/>
    <cellStyle name="Comma 2 4 2 2 6 3 3 2" xfId="57551" xr:uid="{26419EEE-9B6E-4576-ABB7-3AADC1C15FB6}"/>
    <cellStyle name="Comma 2 4 2 2 6 3 4" xfId="42140" xr:uid="{19FD0898-90F6-4E5E-80B0-9EDF02E0550A}"/>
    <cellStyle name="Comma 2 4 2 2 6 3 5" xfId="32504" xr:uid="{D0F90702-A760-43A8-ABE1-CF39EDB20F85}"/>
    <cellStyle name="Comma 2 4 2 2 6 4" xfId="11315" xr:uid="{62A365D6-D9EA-426E-9A90-83AB72F5AC9B}"/>
    <cellStyle name="Comma 2 4 2 2 6 4 2" xfId="19020" xr:uid="{324DB9E7-DCC5-4A40-830B-D6D7EB08E368}"/>
    <cellStyle name="Comma 2 4 2 2 6 4 2 2" xfId="51772" xr:uid="{26FFB7EE-F9D0-4E73-9978-29BEF5ABD8A4}"/>
    <cellStyle name="Comma 2 4 2 2 6 4 3" xfId="26727" xr:uid="{BE5014D8-D748-4CE7-ABE5-B4C1AC913287}"/>
    <cellStyle name="Comma 2 4 2 2 6 4 3 2" xfId="59478" xr:uid="{69787E11-EA64-4A22-AA20-18DDFBE8996C}"/>
    <cellStyle name="Comma 2 4 2 2 6 4 4" xfId="44067" xr:uid="{F6CBDB37-ACF9-49E8-B1DB-19032D368163}"/>
    <cellStyle name="Comma 2 4 2 2 6 4 5" xfId="34431" xr:uid="{DECAEF58-E543-4393-BA99-2B4BEC6C80A6}"/>
    <cellStyle name="Comma 2 4 2 2 6 5" xfId="5532" xr:uid="{334E5D37-03DC-47AB-9F36-464B2675BC04}"/>
    <cellStyle name="Comma 2 4 2 2 6 5 2" xfId="38284" xr:uid="{5549BCC3-8451-4E13-AF96-D4EDAF52EAE4}"/>
    <cellStyle name="Comma 2 4 2 2 6 6" xfId="13244" xr:uid="{A72CA635-11A8-4B70-8BBE-F2ABD34F5E4B}"/>
    <cellStyle name="Comma 2 4 2 2 6 6 2" xfId="45996" xr:uid="{AAA38C62-E9B1-42A2-9EC7-3248DE41B93A}"/>
    <cellStyle name="Comma 2 4 2 2 6 7" xfId="20951" xr:uid="{4489AE36-3DC9-45E7-97F2-307DB3378F5C}"/>
    <cellStyle name="Comma 2 4 2 2 6 7 2" xfId="53702" xr:uid="{1F524C7A-F9B9-4673-A915-63703D6F0BE1}"/>
    <cellStyle name="Comma 2 4 2 2 6 8" xfId="36357" xr:uid="{32D9CC62-BBEF-46B0-9DDF-017DD9B4AD25}"/>
    <cellStyle name="Comma 2 4 2 2 6 9" xfId="28655" xr:uid="{AEAB2CC0-799E-4205-B406-84EF0292E10C}"/>
    <cellStyle name="Comma 2 4 2 2 7" xfId="6522" xr:uid="{B08B0F78-AA26-4CEF-8FCB-ED3F9E203115}"/>
    <cellStyle name="Comma 2 4 2 2 7 2" xfId="14230" xr:uid="{DCD8709C-E7C0-4606-80E5-BB4DA827B366}"/>
    <cellStyle name="Comma 2 4 2 2 7 2 2" xfId="46982" xr:uid="{BE01542D-8F77-445D-B2FC-E7FA78B98220}"/>
    <cellStyle name="Comma 2 4 2 2 7 3" xfId="21937" xr:uid="{87C190E6-BDB2-43A3-9E28-035B2BA06872}"/>
    <cellStyle name="Comma 2 4 2 2 7 3 2" xfId="54688" xr:uid="{6A87DD0A-F788-4E5A-86B0-434D598E482F}"/>
    <cellStyle name="Comma 2 4 2 2 7 4" xfId="39274" xr:uid="{F86C1ABC-29A6-43F8-B4DC-EA80EBD3347E}"/>
    <cellStyle name="Comma 2 4 2 2 7 5" xfId="29641" xr:uid="{608D6E6E-A3A6-4B04-9674-220DAAE35144}"/>
    <cellStyle name="Comma 2 4 2 2 8" xfId="8449" xr:uid="{431291CC-A3F2-4EC7-8D08-4319E35B7B07}"/>
    <cellStyle name="Comma 2 4 2 2 8 2" xfId="16154" xr:uid="{A905225F-DA40-4627-AD5F-EFB8EB8E178F}"/>
    <cellStyle name="Comma 2 4 2 2 8 2 2" xfId="48906" xr:uid="{B04B1477-DDAA-4FBE-AD57-C49F41CFC708}"/>
    <cellStyle name="Comma 2 4 2 2 8 3" xfId="23861" xr:uid="{323794B1-9054-4C70-A4DA-AB4D091FBCA2}"/>
    <cellStyle name="Comma 2 4 2 2 8 3 2" xfId="56612" xr:uid="{09FAB6A5-1BB3-4CA6-88F1-CB876BD44F3F}"/>
    <cellStyle name="Comma 2 4 2 2 8 4" xfId="41201" xr:uid="{10C17364-41CF-4CEF-A7AB-3424D6B749A6}"/>
    <cellStyle name="Comma 2 4 2 2 8 5" xfId="31565" xr:uid="{8F9B743F-471E-4D19-A945-C2A1CD7C94D5}"/>
    <cellStyle name="Comma 2 4 2 2 9" xfId="10374" xr:uid="{F4D5EFE5-829A-461C-835B-8AF8B7C160B2}"/>
    <cellStyle name="Comma 2 4 2 2 9 2" xfId="18079" xr:uid="{D3BB7989-C12A-4C95-80C4-EC712BE0E268}"/>
    <cellStyle name="Comma 2 4 2 2 9 2 2" xfId="50831" xr:uid="{7CBBA32E-0312-486D-8E5C-4EF0A729CEA9}"/>
    <cellStyle name="Comma 2 4 2 2 9 3" xfId="25786" xr:uid="{C6347B9C-B262-4DC8-90AA-4C233D860FBE}"/>
    <cellStyle name="Comma 2 4 2 2 9 3 2" xfId="58537" xr:uid="{271F1BD9-2457-418F-80EB-E628E16C4BCF}"/>
    <cellStyle name="Comma 2 4 2 2 9 4" xfId="43126" xr:uid="{1F6D8ACF-E332-4C32-B2A1-458134E1D3CE}"/>
    <cellStyle name="Comma 2 4 2 2 9 5" xfId="33490" xr:uid="{F657618C-0BDD-4ABE-8DC6-140A1A73AD6C}"/>
    <cellStyle name="Comma 2 4 2 3" xfId="228" xr:uid="{DF1B73F2-4119-411C-86F8-8CCEB91FFA14}"/>
    <cellStyle name="Comma 2 4 2 3 10" xfId="12348" xr:uid="{F7D727B1-003C-4221-8394-27728D74E6A2}"/>
    <cellStyle name="Comma 2 4 2 3 10 2" xfId="45100" xr:uid="{1F1383E0-898F-49F2-B77A-A618222E0315}"/>
    <cellStyle name="Comma 2 4 2 3 11" xfId="20056" xr:uid="{86FA922F-BF8C-4F20-AA5D-D9203EB8AF99}"/>
    <cellStyle name="Comma 2 4 2 3 11 2" xfId="52807" xr:uid="{D462F35D-D3B2-4A3F-A76E-30566C43EE29}"/>
    <cellStyle name="Comma 2 4 2 3 12" xfId="35462" xr:uid="{3A83EE00-D468-4BEA-9849-44A6C8246F36}"/>
    <cellStyle name="Comma 2 4 2 3 13" xfId="27760" xr:uid="{823573D3-AA34-4BB0-A40F-446DFFAA80FA}"/>
    <cellStyle name="Comma 2 4 2 3 14" xfId="2630" xr:uid="{09891CE3-0D41-42E6-87B3-4F6E9BEFBEA3}"/>
    <cellStyle name="Comma 2 4 2 3 15" xfId="60830" xr:uid="{04C05013-502C-48EC-BFAF-B7A78F0444C6}"/>
    <cellStyle name="Comma 2 4 2 3 2" xfId="2158" xr:uid="{5E0345E9-4F2F-4E60-BB46-A11674C75C41}"/>
    <cellStyle name="Comma 2 4 2 3 2 10" xfId="27870" xr:uid="{8055C0A6-7396-48E0-8D74-9B3914599831}"/>
    <cellStyle name="Comma 2 4 2 3 2 11" xfId="2743" xr:uid="{5CF86D81-F313-4B52-8737-2CA9D033BF70}"/>
    <cellStyle name="Comma 2 4 2 3 2 12" xfId="61174" xr:uid="{B1089E5A-FC80-490A-BA37-FFA6B5B13092}"/>
    <cellStyle name="Comma 2 4 2 3 2 2" xfId="4129" xr:uid="{2138BAE2-2B6A-4A3B-AC49-182A4C30135A}"/>
    <cellStyle name="Comma 2 4 2 3 2 2 2" xfId="7992" xr:uid="{338160DF-6D62-4EC9-93A3-560AA8BEAAEB}"/>
    <cellStyle name="Comma 2 4 2 3 2 2 2 2" xfId="15697" xr:uid="{175197D6-9A29-412D-B432-98A9D0F8C6AA}"/>
    <cellStyle name="Comma 2 4 2 3 2 2 2 2 2" xfId="48449" xr:uid="{22873D38-996F-4AFE-BBF0-E8FB8D0DD864}"/>
    <cellStyle name="Comma 2 4 2 3 2 2 2 3" xfId="23404" xr:uid="{88E1C4E1-EA8E-405A-8E9A-F8B2AAE8BE6E}"/>
    <cellStyle name="Comma 2 4 2 3 2 2 2 3 2" xfId="56155" xr:uid="{BDEE3967-B4F0-4B72-8CE7-7449BBE9B8BE}"/>
    <cellStyle name="Comma 2 4 2 3 2 2 2 4" xfId="40744" xr:uid="{0E25D13C-5CC5-40DA-B7D4-B830E5FB5AD3}"/>
    <cellStyle name="Comma 2 4 2 3 2 2 2 5" xfId="31108" xr:uid="{C79C7436-4B6B-4F84-A115-D90249C4A2E4}"/>
    <cellStyle name="Comma 2 4 2 3 2 2 3" xfId="9917" xr:uid="{DE649168-BCA3-4289-8CFA-6D6D8D2BEFA8}"/>
    <cellStyle name="Comma 2 4 2 3 2 2 3 2" xfId="17622" xr:uid="{67903241-1C71-4C80-B981-8F86274F827B}"/>
    <cellStyle name="Comma 2 4 2 3 2 2 3 2 2" xfId="50374" xr:uid="{43CE5EDB-CEA8-45B8-9EB3-8C97CCDACCAD}"/>
    <cellStyle name="Comma 2 4 2 3 2 2 3 3" xfId="25329" xr:uid="{7B1E08CB-B50E-462A-A939-21CB26FB40B4}"/>
    <cellStyle name="Comma 2 4 2 3 2 2 3 3 2" xfId="58080" xr:uid="{BCBD6DDA-DB27-4E17-BFC6-3417E7F6F04C}"/>
    <cellStyle name="Comma 2 4 2 3 2 2 3 4" xfId="42669" xr:uid="{B00743B2-BCCD-49B4-8566-D7B6E8066BEA}"/>
    <cellStyle name="Comma 2 4 2 3 2 2 3 5" xfId="33033" xr:uid="{079B42C5-0495-4123-BBF6-3DC1372C2F4F}"/>
    <cellStyle name="Comma 2 4 2 3 2 2 4" xfId="11844" xr:uid="{52AF4350-DD49-4CF1-9A3A-96CCD55E71CD}"/>
    <cellStyle name="Comma 2 4 2 3 2 2 4 2" xfId="19549" xr:uid="{D0EC664F-99B2-4AFE-8949-8A87BE008BB8}"/>
    <cellStyle name="Comma 2 4 2 3 2 2 4 2 2" xfId="52301" xr:uid="{5C464353-6669-4F3E-9105-1730508E9BFB}"/>
    <cellStyle name="Comma 2 4 2 3 2 2 4 3" xfId="27256" xr:uid="{8FBD4A9E-22E3-452F-AD4B-327139AD7519}"/>
    <cellStyle name="Comma 2 4 2 3 2 2 4 3 2" xfId="60007" xr:uid="{C853A184-99F2-4DFE-A568-F62D4CE545FF}"/>
    <cellStyle name="Comma 2 4 2 3 2 2 4 4" xfId="44596" xr:uid="{7DBE0B84-27C7-4F1F-B058-2FFA8B30F244}"/>
    <cellStyle name="Comma 2 4 2 3 2 2 4 5" xfId="34960" xr:uid="{4A9E0232-828B-4484-875D-EF9927B82731}"/>
    <cellStyle name="Comma 2 4 2 3 2 2 5" xfId="6061" xr:uid="{452B5699-6044-4D3C-A372-27C4CF8E5A31}"/>
    <cellStyle name="Comma 2 4 2 3 2 2 5 2" xfId="38813" xr:uid="{C4420F44-B6F5-41D4-BC37-4EDA87E4B944}"/>
    <cellStyle name="Comma 2 4 2 3 2 2 6" xfId="13773" xr:uid="{B256B540-4BDB-40B4-AC83-E92DD7A8A65F}"/>
    <cellStyle name="Comma 2 4 2 3 2 2 6 2" xfId="46525" xr:uid="{F94733F9-7A80-4AC9-812E-63EAB8AC73FC}"/>
    <cellStyle name="Comma 2 4 2 3 2 2 7" xfId="21480" xr:uid="{F45A37D0-CEDA-4FCB-9E54-AC60EE41228D}"/>
    <cellStyle name="Comma 2 4 2 3 2 2 7 2" xfId="54231" xr:uid="{46A756BA-B31E-4AA4-9F14-4742260FE42C}"/>
    <cellStyle name="Comma 2 4 2 3 2 2 8" xfId="36886" xr:uid="{89B7B27E-50A9-44D1-8531-E82B6E9779DD}"/>
    <cellStyle name="Comma 2 4 2 3 2 2 9" xfId="29184" xr:uid="{9547BA40-9178-4FF9-BBE9-78783081E687}"/>
    <cellStyle name="Comma 2 4 2 3 2 3" xfId="6675" xr:uid="{BB80947C-D145-4F87-82A2-AF87303B33E1}"/>
    <cellStyle name="Comma 2 4 2 3 2 3 2" xfId="14383" xr:uid="{187FD2F5-20F8-48C9-8142-909C2725EA56}"/>
    <cellStyle name="Comma 2 4 2 3 2 3 2 2" xfId="47135" xr:uid="{0863D296-95FA-4338-B097-757F73832554}"/>
    <cellStyle name="Comma 2 4 2 3 2 3 3" xfId="22090" xr:uid="{AEB37B9E-B2AE-46C6-B2F6-259F1025A050}"/>
    <cellStyle name="Comma 2 4 2 3 2 3 3 2" xfId="54841" xr:uid="{8471D13F-B5DF-47A9-B5B7-B0879FF5E904}"/>
    <cellStyle name="Comma 2 4 2 3 2 3 4" xfId="39427" xr:uid="{C4760B24-FBBC-4B03-B390-F7BFC6AC7012}"/>
    <cellStyle name="Comma 2 4 2 3 2 3 5" xfId="29794" xr:uid="{DA86A808-2A2C-4771-BF01-EB42CAA82031}"/>
    <cellStyle name="Comma 2 4 2 3 2 4" xfId="8602" xr:uid="{CFE91D73-3308-4EFE-B2DC-1AAB61EAF988}"/>
    <cellStyle name="Comma 2 4 2 3 2 4 2" xfId="16307" xr:uid="{41AE91D7-A374-4A55-B828-EA582A2E3C71}"/>
    <cellStyle name="Comma 2 4 2 3 2 4 2 2" xfId="49059" xr:uid="{C2C796E3-BED7-4A97-A0B1-A71AE8AA153D}"/>
    <cellStyle name="Comma 2 4 2 3 2 4 3" xfId="24014" xr:uid="{2185CA00-0EC8-4292-9988-32C1B01A5CB1}"/>
    <cellStyle name="Comma 2 4 2 3 2 4 3 2" xfId="56765" xr:uid="{7ABF1836-EBA3-4B47-A7FA-A31F521E7CA9}"/>
    <cellStyle name="Comma 2 4 2 3 2 4 4" xfId="41354" xr:uid="{C3B5E95A-F7B9-474C-BFF2-33004B5C53E4}"/>
    <cellStyle name="Comma 2 4 2 3 2 4 5" xfId="31718" xr:uid="{CCAAB88C-8FD0-4321-A71C-35099D176F49}"/>
    <cellStyle name="Comma 2 4 2 3 2 5" xfId="10528" xr:uid="{ED986DBF-6D78-43B7-BF1C-EA5D7BAD3490}"/>
    <cellStyle name="Comma 2 4 2 3 2 5 2" xfId="18233" xr:uid="{D9322DBE-A37C-4CD0-BFB8-FD6F2A492FEF}"/>
    <cellStyle name="Comma 2 4 2 3 2 5 2 2" xfId="50985" xr:uid="{00BFF3DF-B270-41A4-B27B-F621B7301C86}"/>
    <cellStyle name="Comma 2 4 2 3 2 5 3" xfId="25940" xr:uid="{63E19DE7-3013-4DC0-A333-0B034CE0A427}"/>
    <cellStyle name="Comma 2 4 2 3 2 5 3 2" xfId="58691" xr:uid="{3267AC99-492D-45FC-A61E-91DC5C8ECA79}"/>
    <cellStyle name="Comma 2 4 2 3 2 5 4" xfId="43280" xr:uid="{D4EED367-8431-4C81-909B-8C9D254A2F8E}"/>
    <cellStyle name="Comma 2 4 2 3 2 5 5" xfId="33644" xr:uid="{82CE8013-F71D-4F8C-BCC0-C7318038BFE6}"/>
    <cellStyle name="Comma 2 4 2 3 2 6" xfId="4746" xr:uid="{4D070735-8377-4949-9D8E-DC681E1AB632}"/>
    <cellStyle name="Comma 2 4 2 3 2 6 2" xfId="37498" xr:uid="{EBB6DEBF-9341-49E2-8886-CB841D8A0B82}"/>
    <cellStyle name="Comma 2 4 2 3 2 7" xfId="12458" xr:uid="{4A00CD86-BCCF-43FF-98EF-B712FF51AF91}"/>
    <cellStyle name="Comma 2 4 2 3 2 7 2" xfId="45210" xr:uid="{0219B79F-2241-4569-99C8-798303B121D1}"/>
    <cellStyle name="Comma 2 4 2 3 2 8" xfId="20166" xr:uid="{52FAB463-C04B-4C8F-B201-EFB1548178D5}"/>
    <cellStyle name="Comma 2 4 2 3 2 8 2" xfId="52917" xr:uid="{7E1F3B18-205C-47FC-B56B-906CDFEF807D}"/>
    <cellStyle name="Comma 2 4 2 3 2 9" xfId="35572" xr:uid="{F67DC305-E357-4D11-8ECB-B434B95181FA}"/>
    <cellStyle name="Comma 2 4 2 3 3" xfId="2876" xr:uid="{CA5CDFCF-FE4F-46CB-B7CB-32988E698166}"/>
    <cellStyle name="Comma 2 4 2 3 3 10" xfId="27988" xr:uid="{2727A28D-FA75-4A9C-B2C2-66C27FD4BE8B}"/>
    <cellStyle name="Comma 2 4 2 3 3 11" xfId="61008" xr:uid="{7258DB4B-208E-4855-89D9-6849E6CCB192}"/>
    <cellStyle name="Comma 2 4 2 3 3 2" xfId="3683" xr:uid="{6CAA9522-41AA-497C-A162-F0B02E2D1309}"/>
    <cellStyle name="Comma 2 4 2 3 3 2 2" xfId="7551" xr:uid="{6CB914D5-610F-497A-BFB4-A03BBB9F9EA8}"/>
    <cellStyle name="Comma 2 4 2 3 3 2 2 2" xfId="15256" xr:uid="{105E81A3-A39D-4F7F-92D4-98FBA0E2362B}"/>
    <cellStyle name="Comma 2 4 2 3 3 2 2 2 2" xfId="48008" xr:uid="{79F30AED-F54F-4785-B67C-CD8FB6F57935}"/>
    <cellStyle name="Comma 2 4 2 3 3 2 2 3" xfId="22963" xr:uid="{B552D2C9-071B-499A-BB7E-F98C3554D815}"/>
    <cellStyle name="Comma 2 4 2 3 3 2 2 3 2" xfId="55714" xr:uid="{32091629-4268-452F-81C4-CC7FE0189E92}"/>
    <cellStyle name="Comma 2 4 2 3 3 2 2 4" xfId="40303" xr:uid="{EED08314-6CB9-403B-824D-13090F27084A}"/>
    <cellStyle name="Comma 2 4 2 3 3 2 2 5" xfId="30667" xr:uid="{D0380586-FF1C-4E4D-9672-9C1507956D31}"/>
    <cellStyle name="Comma 2 4 2 3 3 2 3" xfId="9476" xr:uid="{C6D1C2BF-49B6-4AA0-A6E6-AF73609A2EA7}"/>
    <cellStyle name="Comma 2 4 2 3 3 2 3 2" xfId="17181" xr:uid="{1E56C785-1A45-41AB-A054-42C57A62CB48}"/>
    <cellStyle name="Comma 2 4 2 3 3 2 3 2 2" xfId="49933" xr:uid="{FD2DF149-F525-400B-9F05-81B6B4FFAAA2}"/>
    <cellStyle name="Comma 2 4 2 3 3 2 3 3" xfId="24888" xr:uid="{82FA9F7A-614E-4C59-B840-1AB88B59E9EF}"/>
    <cellStyle name="Comma 2 4 2 3 3 2 3 3 2" xfId="57639" xr:uid="{9B6639F8-B24B-4876-BA15-3A4427D6ECB1}"/>
    <cellStyle name="Comma 2 4 2 3 3 2 3 4" xfId="42228" xr:uid="{42268032-EA26-465C-AD21-58410A3E150A}"/>
    <cellStyle name="Comma 2 4 2 3 3 2 3 5" xfId="32592" xr:uid="{C8B839FA-6BB2-4E0F-99EC-E779F0DC5F04}"/>
    <cellStyle name="Comma 2 4 2 3 3 2 4" xfId="11403" xr:uid="{1B0B4A38-F8F0-4449-9345-ED7A5B55EDAC}"/>
    <cellStyle name="Comma 2 4 2 3 3 2 4 2" xfId="19108" xr:uid="{CDBDF1BA-318C-4387-A108-6801361B3FEF}"/>
    <cellStyle name="Comma 2 4 2 3 3 2 4 2 2" xfId="51860" xr:uid="{324C95B5-6F9E-4FD0-BB30-1401837D87D2}"/>
    <cellStyle name="Comma 2 4 2 3 3 2 4 3" xfId="26815" xr:uid="{54B14702-7D76-4174-96DA-B7C9E44ED8B0}"/>
    <cellStyle name="Comma 2 4 2 3 3 2 4 3 2" xfId="59566" xr:uid="{0D26C714-522C-4A47-AF84-F208844D09E2}"/>
    <cellStyle name="Comma 2 4 2 3 3 2 4 4" xfId="44155" xr:uid="{F1E7E201-6C9C-462E-BFDB-459778FCFDB9}"/>
    <cellStyle name="Comma 2 4 2 3 3 2 4 5" xfId="34519" xr:uid="{14439FCE-F5D0-4A42-A769-AF25F5008EBB}"/>
    <cellStyle name="Comma 2 4 2 3 3 2 5" xfId="5620" xr:uid="{7EDB4556-190E-48DA-9C96-E9049E980A69}"/>
    <cellStyle name="Comma 2 4 2 3 3 2 5 2" xfId="38372" xr:uid="{7225FF51-7658-456F-9EBB-B79235B3C8D7}"/>
    <cellStyle name="Comma 2 4 2 3 3 2 6" xfId="13332" xr:uid="{D1F77A9A-4F2B-4853-AAB3-DE8718FB2A6B}"/>
    <cellStyle name="Comma 2 4 2 3 3 2 6 2" xfId="46084" xr:uid="{EBBDC31B-1C4F-450B-A69B-44E3EAF80A28}"/>
    <cellStyle name="Comma 2 4 2 3 3 2 7" xfId="21039" xr:uid="{24760885-2142-4025-9643-629292A81E1D}"/>
    <cellStyle name="Comma 2 4 2 3 3 2 7 2" xfId="53790" xr:uid="{DF285029-DD6F-4E5E-89FD-89D8624E9FEB}"/>
    <cellStyle name="Comma 2 4 2 3 3 2 8" xfId="36445" xr:uid="{19E6DEC9-1664-4348-86B8-F38A1E7F6F8E}"/>
    <cellStyle name="Comma 2 4 2 3 3 2 9" xfId="28743" xr:uid="{993D657F-302B-4158-BA51-6F7057CAF9E7}"/>
    <cellStyle name="Comma 2 4 2 3 3 3" xfId="6793" xr:uid="{956EF418-334E-4A5D-903E-57D64BE92E7B}"/>
    <cellStyle name="Comma 2 4 2 3 3 3 2" xfId="14501" xr:uid="{80746CA0-4F1D-45DD-8822-1DDA60F3D137}"/>
    <cellStyle name="Comma 2 4 2 3 3 3 2 2" xfId="47253" xr:uid="{9F765387-4647-4979-957D-7BDDA10D05CF}"/>
    <cellStyle name="Comma 2 4 2 3 3 3 3" xfId="22208" xr:uid="{8E9E328C-1840-472D-B0DC-71D075961D13}"/>
    <cellStyle name="Comma 2 4 2 3 3 3 3 2" xfId="54959" xr:uid="{8EFB968E-C4A4-46BA-A4D5-839CFDB80AE8}"/>
    <cellStyle name="Comma 2 4 2 3 3 3 4" xfId="39545" xr:uid="{D56359D1-C52B-48D6-878D-2423F579CBE9}"/>
    <cellStyle name="Comma 2 4 2 3 3 3 5" xfId="29912" xr:uid="{FD5A0FBC-0437-480D-B262-71667988D755}"/>
    <cellStyle name="Comma 2 4 2 3 3 4" xfId="8720" xr:uid="{8A23C447-FD6E-4CC8-AC90-F7EC5162014F}"/>
    <cellStyle name="Comma 2 4 2 3 3 4 2" xfId="16425" xr:uid="{81408521-7C63-4A3E-95FF-5BB2BA9AC40D}"/>
    <cellStyle name="Comma 2 4 2 3 3 4 2 2" xfId="49177" xr:uid="{FFD01E70-DF3E-4446-8A28-A2F6D136AAF8}"/>
    <cellStyle name="Comma 2 4 2 3 3 4 3" xfId="24132" xr:uid="{28B32DE5-EEFC-4C98-98B7-CF80E2CBF661}"/>
    <cellStyle name="Comma 2 4 2 3 3 4 3 2" xfId="56883" xr:uid="{72ADE8FE-17D7-4AC1-8EAE-6C4BB0C0C584}"/>
    <cellStyle name="Comma 2 4 2 3 3 4 4" xfId="41472" xr:uid="{8647D837-4465-4961-8F0D-0ECFCB4C8588}"/>
    <cellStyle name="Comma 2 4 2 3 3 4 5" xfId="31836" xr:uid="{AA8CC4D2-FD92-4F7A-B9AD-D838843540C7}"/>
    <cellStyle name="Comma 2 4 2 3 3 5" xfId="10646" xr:uid="{999C66BA-F30E-481D-A7D5-14428D7583D3}"/>
    <cellStyle name="Comma 2 4 2 3 3 5 2" xfId="18351" xr:uid="{4D78E3FF-3195-47AA-817D-12EC2F1A6510}"/>
    <cellStyle name="Comma 2 4 2 3 3 5 2 2" xfId="51103" xr:uid="{5E81ECD1-636A-4756-8D83-2BA9F13EF6E6}"/>
    <cellStyle name="Comma 2 4 2 3 3 5 3" xfId="26058" xr:uid="{0EB95F63-B401-454F-AD9E-18671B0CF413}"/>
    <cellStyle name="Comma 2 4 2 3 3 5 3 2" xfId="58809" xr:uid="{7480ABE6-E0E6-4753-AC7B-B47AE1B95D5D}"/>
    <cellStyle name="Comma 2 4 2 3 3 5 4" xfId="43398" xr:uid="{C9876B26-3F9F-499A-9ED7-98AD66809FB0}"/>
    <cellStyle name="Comma 2 4 2 3 3 5 5" xfId="33762" xr:uid="{8A534AB1-1BB6-47FD-B4A2-99D9B8E9988C}"/>
    <cellStyle name="Comma 2 4 2 3 3 6" xfId="4864" xr:uid="{108329B2-3E63-4D0C-9A8E-58593322E14C}"/>
    <cellStyle name="Comma 2 4 2 3 3 6 2" xfId="37616" xr:uid="{71A0B5E0-F275-4BDD-B951-B43B6985A452}"/>
    <cellStyle name="Comma 2 4 2 3 3 7" xfId="12576" xr:uid="{92F64D0E-35EF-4B6E-BF9E-C498E39A1EBD}"/>
    <cellStyle name="Comma 2 4 2 3 3 7 2" xfId="45328" xr:uid="{2AA19DE2-0892-469B-A89C-8D61087CC1FA}"/>
    <cellStyle name="Comma 2 4 2 3 3 8" xfId="20284" xr:uid="{385ACEBE-2775-4571-B85E-E821D1B153DA}"/>
    <cellStyle name="Comma 2 4 2 3 3 8 2" xfId="53035" xr:uid="{1DE21F8C-1984-4192-9267-C44D60822B45}"/>
    <cellStyle name="Comma 2 4 2 3 3 9" xfId="35690" xr:uid="{D731342A-9259-4CC9-8F9D-27BDE73E7E35}"/>
    <cellStyle name="Comma 2 4 2 3 4" xfId="3286" xr:uid="{4CACA1A9-11F1-4DD0-A09B-A827C0EFDFFC}"/>
    <cellStyle name="Comma 2 4 2 3 4 10" xfId="28346" xr:uid="{000C8405-06BB-451C-9C96-8DC8B9452B0E}"/>
    <cellStyle name="Comma 2 4 2 3 4 2" xfId="3560" xr:uid="{F898E567-5911-48C4-A91F-0E23867FC419}"/>
    <cellStyle name="Comma 2 4 2 3 4 2 2" xfId="7428" xr:uid="{6C00A70D-BF62-45C0-A6B9-14DCF902AC98}"/>
    <cellStyle name="Comma 2 4 2 3 4 2 2 2" xfId="15133" xr:uid="{CBB51878-7D13-4982-9A8C-E58DFC95F2BA}"/>
    <cellStyle name="Comma 2 4 2 3 4 2 2 2 2" xfId="47885" xr:uid="{D1AC7463-6A55-47FB-A2D7-3D7B5F0636F4}"/>
    <cellStyle name="Comma 2 4 2 3 4 2 2 3" xfId="22840" xr:uid="{4DB7EFF2-C0BD-4639-9936-FE5D81C298F0}"/>
    <cellStyle name="Comma 2 4 2 3 4 2 2 3 2" xfId="55591" xr:uid="{FA977F2B-19C4-41EF-979E-121907D4550C}"/>
    <cellStyle name="Comma 2 4 2 3 4 2 2 4" xfId="40180" xr:uid="{5BF05021-C80A-44E5-8C5D-2CBE9A4CA5F3}"/>
    <cellStyle name="Comma 2 4 2 3 4 2 2 5" xfId="30544" xr:uid="{CE634F78-0B7E-4BBA-A4D0-0FA9D6199D40}"/>
    <cellStyle name="Comma 2 4 2 3 4 2 3" xfId="9353" xr:uid="{E830E732-01F8-4985-B624-F83EBF0667DB}"/>
    <cellStyle name="Comma 2 4 2 3 4 2 3 2" xfId="17058" xr:uid="{D92968FD-9796-42D6-A8EF-8B55A84838DF}"/>
    <cellStyle name="Comma 2 4 2 3 4 2 3 2 2" xfId="49810" xr:uid="{DD21CC4F-304A-4FF8-A948-AE11079C7451}"/>
    <cellStyle name="Comma 2 4 2 3 4 2 3 3" xfId="24765" xr:uid="{B8792AC0-AD56-4831-951A-F10F647DCDD7}"/>
    <cellStyle name="Comma 2 4 2 3 4 2 3 3 2" xfId="57516" xr:uid="{EDE62A5E-1505-4813-96CF-F5870E065D8E}"/>
    <cellStyle name="Comma 2 4 2 3 4 2 3 4" xfId="42105" xr:uid="{52A60396-536C-4210-91E0-04215B5AE4B2}"/>
    <cellStyle name="Comma 2 4 2 3 4 2 3 5" xfId="32469" xr:uid="{F850A600-0B9B-470D-AA76-417D512249FE}"/>
    <cellStyle name="Comma 2 4 2 3 4 2 4" xfId="11280" xr:uid="{18440890-8B85-4459-B41C-DEC08653619D}"/>
    <cellStyle name="Comma 2 4 2 3 4 2 4 2" xfId="18985" xr:uid="{5B18FCE5-2277-4B12-BEF8-E439BD10A530}"/>
    <cellStyle name="Comma 2 4 2 3 4 2 4 2 2" xfId="51737" xr:uid="{0C285CC4-242E-42D5-A4B0-190560A52031}"/>
    <cellStyle name="Comma 2 4 2 3 4 2 4 3" xfId="26692" xr:uid="{EAE1803E-5251-49AB-96FC-D138DA821E43}"/>
    <cellStyle name="Comma 2 4 2 3 4 2 4 3 2" xfId="59443" xr:uid="{B8885F48-5AE2-43FD-8EAC-0E1E85F68F10}"/>
    <cellStyle name="Comma 2 4 2 3 4 2 4 4" xfId="44032" xr:uid="{D662B79A-18C3-4B9E-ABF5-1B8F3A9A13C9}"/>
    <cellStyle name="Comma 2 4 2 3 4 2 4 5" xfId="34396" xr:uid="{1919C57B-94FF-459E-A88B-48D5AA93EA68}"/>
    <cellStyle name="Comma 2 4 2 3 4 2 5" xfId="5497" xr:uid="{EF00DEC6-0292-40FC-BCF6-5FE4653F5EDF}"/>
    <cellStyle name="Comma 2 4 2 3 4 2 5 2" xfId="38249" xr:uid="{ED9DFC7D-132E-4CBC-BDDA-655286EE0FFC}"/>
    <cellStyle name="Comma 2 4 2 3 4 2 6" xfId="13209" xr:uid="{661630BE-90D1-4ABD-AA17-6898D12C2EC9}"/>
    <cellStyle name="Comma 2 4 2 3 4 2 6 2" xfId="45961" xr:uid="{6751DB04-BC09-4AED-B701-77FB7EBA62C7}"/>
    <cellStyle name="Comma 2 4 2 3 4 2 7" xfId="20916" xr:uid="{1DF16453-4EC4-48CE-BADC-3DF6F8D26411}"/>
    <cellStyle name="Comma 2 4 2 3 4 2 7 2" xfId="53667" xr:uid="{E4F513E1-4B1A-4DA8-863C-D873A15EB1AD}"/>
    <cellStyle name="Comma 2 4 2 3 4 2 8" xfId="36322" xr:uid="{21C7C1FC-FEAD-465A-98A1-6674C79AB729}"/>
    <cellStyle name="Comma 2 4 2 3 4 2 9" xfId="28620" xr:uid="{26617908-1DD2-4701-A151-FFF35AFD159F}"/>
    <cellStyle name="Comma 2 4 2 3 4 3" xfId="7154" xr:uid="{8CE14A99-EDEE-415F-AF4F-C60AF5A1C6D7}"/>
    <cellStyle name="Comma 2 4 2 3 4 3 2" xfId="14859" xr:uid="{5380A4EC-FAD5-42CF-962D-DCF541956BA4}"/>
    <cellStyle name="Comma 2 4 2 3 4 3 2 2" xfId="47611" xr:uid="{F16CA1A1-8326-4A82-BBC6-547B903FB4E3}"/>
    <cellStyle name="Comma 2 4 2 3 4 3 3" xfId="22566" xr:uid="{9F3423DD-7E51-45D5-8822-4E62F5C2C300}"/>
    <cellStyle name="Comma 2 4 2 3 4 3 3 2" xfId="55317" xr:uid="{2E761782-61D7-4C4A-BB0C-FB8EEC292CE6}"/>
    <cellStyle name="Comma 2 4 2 3 4 3 4" xfId="39906" xr:uid="{4B49694E-1F94-4F24-BCA2-3F4FAB65381A}"/>
    <cellStyle name="Comma 2 4 2 3 4 3 5" xfId="30270" xr:uid="{75B019E1-C707-4454-B6F3-221E81DC171D}"/>
    <cellStyle name="Comma 2 4 2 3 4 4" xfId="9079" xr:uid="{0A74A5A1-C9EC-4387-A1AA-A0D7D82DC28E}"/>
    <cellStyle name="Comma 2 4 2 3 4 4 2" xfId="16784" xr:uid="{430915BF-0F7A-4102-B3A6-7843E1DE9E45}"/>
    <cellStyle name="Comma 2 4 2 3 4 4 2 2" xfId="49536" xr:uid="{229DA4D9-D900-4201-AF4A-0FFEDBBCFFA8}"/>
    <cellStyle name="Comma 2 4 2 3 4 4 3" xfId="24491" xr:uid="{F16C30D5-287D-4928-9620-AB42988F3597}"/>
    <cellStyle name="Comma 2 4 2 3 4 4 3 2" xfId="57242" xr:uid="{41FC6E0A-0993-456D-941D-1414B998CB7F}"/>
    <cellStyle name="Comma 2 4 2 3 4 4 4" xfId="41831" xr:uid="{95C30D77-5246-4D8E-B4CB-7E46E7292D4F}"/>
    <cellStyle name="Comma 2 4 2 3 4 4 5" xfId="32195" xr:uid="{13D095B2-30B6-4518-8DAF-7A0B1D574CC2}"/>
    <cellStyle name="Comma 2 4 2 3 4 5" xfId="11006" xr:uid="{BF7E11D0-3736-4B59-B51B-5E45BBE43F16}"/>
    <cellStyle name="Comma 2 4 2 3 4 5 2" xfId="18711" xr:uid="{A709873D-73E0-4D0E-ACBC-7F48FD565666}"/>
    <cellStyle name="Comma 2 4 2 3 4 5 2 2" xfId="51463" xr:uid="{61F2865C-D740-42A0-941B-97AC5DF6A688}"/>
    <cellStyle name="Comma 2 4 2 3 4 5 3" xfId="26418" xr:uid="{806B241F-185D-41CE-8784-3E4CCF15A782}"/>
    <cellStyle name="Comma 2 4 2 3 4 5 3 2" xfId="59169" xr:uid="{4FBAFE4C-B6BC-4197-8430-F2B014606290}"/>
    <cellStyle name="Comma 2 4 2 3 4 5 4" xfId="43758" xr:uid="{F894990E-84F6-4FF3-903D-FA0C61D28E38}"/>
    <cellStyle name="Comma 2 4 2 3 4 5 5" xfId="34122" xr:uid="{0373C129-6AE3-48D1-980C-B05807C59E71}"/>
    <cellStyle name="Comma 2 4 2 3 4 6" xfId="5223" xr:uid="{269F6129-60B0-4072-9754-76D2E084E7E5}"/>
    <cellStyle name="Comma 2 4 2 3 4 6 2" xfId="37975" xr:uid="{89F63008-A290-42BF-AD0E-4CFC740404DB}"/>
    <cellStyle name="Comma 2 4 2 3 4 7" xfId="12935" xr:uid="{EFC2BFD9-D02D-429A-9FF0-794852BA6B2D}"/>
    <cellStyle name="Comma 2 4 2 3 4 7 2" xfId="45687" xr:uid="{72A7FF27-04E4-4D52-B775-250D9AAC2896}"/>
    <cellStyle name="Comma 2 4 2 3 4 8" xfId="20642" xr:uid="{3B02821B-9036-4541-B724-75C28FDF5CC2}"/>
    <cellStyle name="Comma 2 4 2 3 4 8 2" xfId="53393" xr:uid="{5098B7DA-80BB-4A5D-B85A-D61837EE313B}"/>
    <cellStyle name="Comma 2 4 2 3 4 9" xfId="36048" xr:uid="{D05F3BCC-98D4-475A-B976-6F7B4EB78E39}"/>
    <cellStyle name="Comma 2 4 2 3 5" xfId="3641" xr:uid="{D61B2EE8-149D-4D7A-881F-418ED1F28B4D}"/>
    <cellStyle name="Comma 2 4 2 3 5 2" xfId="7509" xr:uid="{5378CC8B-E6D7-478F-9C40-BE8F485DA75F}"/>
    <cellStyle name="Comma 2 4 2 3 5 2 2" xfId="15214" xr:uid="{4429CB18-B4C1-455B-B10E-908845C3269A}"/>
    <cellStyle name="Comma 2 4 2 3 5 2 2 2" xfId="47966" xr:uid="{9DADFC18-D92A-4834-98FE-FAF089374FC3}"/>
    <cellStyle name="Comma 2 4 2 3 5 2 3" xfId="22921" xr:uid="{E58D8B78-D3AA-45B7-8707-A8A9E4438481}"/>
    <cellStyle name="Comma 2 4 2 3 5 2 3 2" xfId="55672" xr:uid="{38D892F7-585C-4D78-9BA6-4B2EADBFC33E}"/>
    <cellStyle name="Comma 2 4 2 3 5 2 4" xfId="40261" xr:uid="{E24F5E00-6D2C-4CBB-932D-8B666D3D368D}"/>
    <cellStyle name="Comma 2 4 2 3 5 2 5" xfId="30625" xr:uid="{C473892A-A2FE-4051-B209-6B2795E647C7}"/>
    <cellStyle name="Comma 2 4 2 3 5 3" xfId="9434" xr:uid="{85F851C9-2AE3-4DC1-9821-2B865D254F3F}"/>
    <cellStyle name="Comma 2 4 2 3 5 3 2" xfId="17139" xr:uid="{D706DBC6-6835-4484-8941-7609F9CE3E30}"/>
    <cellStyle name="Comma 2 4 2 3 5 3 2 2" xfId="49891" xr:uid="{16924132-E95D-4247-8FD7-3A7A12C5B441}"/>
    <cellStyle name="Comma 2 4 2 3 5 3 3" xfId="24846" xr:uid="{B02F5D06-2E57-4374-BD20-034C30D5AA67}"/>
    <cellStyle name="Comma 2 4 2 3 5 3 3 2" xfId="57597" xr:uid="{6F1FD738-A54F-412C-99D0-940500BDACDD}"/>
    <cellStyle name="Comma 2 4 2 3 5 3 4" xfId="42186" xr:uid="{DC133041-B38F-4730-B9D0-3A5F00F39833}"/>
    <cellStyle name="Comma 2 4 2 3 5 3 5" xfId="32550" xr:uid="{6CBACFDD-0D0D-45C9-891D-40DA238EF907}"/>
    <cellStyle name="Comma 2 4 2 3 5 4" xfId="11361" xr:uid="{8D28F222-3F61-46DB-914D-589CCB7730D6}"/>
    <cellStyle name="Comma 2 4 2 3 5 4 2" xfId="19066" xr:uid="{4143E21E-494A-4647-AD12-F5573374308A}"/>
    <cellStyle name="Comma 2 4 2 3 5 4 2 2" xfId="51818" xr:uid="{D71CC25C-6FC7-42CF-8D03-D84F4D87F38A}"/>
    <cellStyle name="Comma 2 4 2 3 5 4 3" xfId="26773" xr:uid="{0A723F8B-4F60-46B6-8DA6-14D38076E411}"/>
    <cellStyle name="Comma 2 4 2 3 5 4 3 2" xfId="59524" xr:uid="{F6AF8AAF-B9E6-4B7C-99CC-57BFA8CDDEF1}"/>
    <cellStyle name="Comma 2 4 2 3 5 4 4" xfId="44113" xr:uid="{245AD952-D731-44A7-8276-FABD9F213263}"/>
    <cellStyle name="Comma 2 4 2 3 5 4 5" xfId="34477" xr:uid="{E89C2CEA-FC49-404F-8894-60869427F9DA}"/>
    <cellStyle name="Comma 2 4 2 3 5 5" xfId="5578" xr:uid="{6A35EBF7-A5B6-4451-9ADB-25BB1F5A53BC}"/>
    <cellStyle name="Comma 2 4 2 3 5 5 2" xfId="38330" xr:uid="{B4BC6C52-23A6-4B49-95C6-D8F6DD46AB48}"/>
    <cellStyle name="Comma 2 4 2 3 5 6" xfId="13290" xr:uid="{50D4A795-58FB-474E-95D0-298B5BF17C4E}"/>
    <cellStyle name="Comma 2 4 2 3 5 6 2" xfId="46042" xr:uid="{84B986FF-517A-445D-A301-A0F991190550}"/>
    <cellStyle name="Comma 2 4 2 3 5 7" xfId="20997" xr:uid="{1A59D250-2270-4B85-8A0A-BEBA058C8FBC}"/>
    <cellStyle name="Comma 2 4 2 3 5 7 2" xfId="53748" xr:uid="{F5BE7B1B-D475-41A2-A2EB-96E2933A5E94}"/>
    <cellStyle name="Comma 2 4 2 3 5 8" xfId="36403" xr:uid="{41CCD508-7EAA-474D-9201-070AEFD3E103}"/>
    <cellStyle name="Comma 2 4 2 3 5 9" xfId="28701" xr:uid="{49A4A58A-D6DB-4D8C-8DD4-E48EDD19C4AC}"/>
    <cellStyle name="Comma 2 4 2 3 6" xfId="6565" xr:uid="{53989602-338C-47A6-9FFE-D10006E92BB7}"/>
    <cellStyle name="Comma 2 4 2 3 6 2" xfId="14273" xr:uid="{98DCDA2E-D23E-4BFA-945D-6E741EFFD81D}"/>
    <cellStyle name="Comma 2 4 2 3 6 2 2" xfId="47025" xr:uid="{8A2CB5AE-C03C-4DCE-AA34-4DA147AA214F}"/>
    <cellStyle name="Comma 2 4 2 3 6 3" xfId="21980" xr:uid="{AC704A42-6280-43BC-BEDA-8978D26E0ECA}"/>
    <cellStyle name="Comma 2 4 2 3 6 3 2" xfId="54731" xr:uid="{FC6F2930-3035-4CCB-8CA9-0D87DABEB444}"/>
    <cellStyle name="Comma 2 4 2 3 6 4" xfId="39317" xr:uid="{1CD6A0AE-1228-4316-891E-09EBB4032C32}"/>
    <cellStyle name="Comma 2 4 2 3 6 5" xfId="29684" xr:uid="{0A9C3770-CF40-4827-8CFC-339732E43E33}"/>
    <cellStyle name="Comma 2 4 2 3 7" xfId="8492" xr:uid="{5F061379-3B42-4506-9B87-3B1B8CE98D8F}"/>
    <cellStyle name="Comma 2 4 2 3 7 2" xfId="16197" xr:uid="{553E4193-F4C0-4763-95AD-59FF229DD23F}"/>
    <cellStyle name="Comma 2 4 2 3 7 2 2" xfId="48949" xr:uid="{73502278-30D4-4647-AE97-585D0E05E851}"/>
    <cellStyle name="Comma 2 4 2 3 7 3" xfId="23904" xr:uid="{E54CA743-2E45-43B7-ACCA-E4DD1C63F411}"/>
    <cellStyle name="Comma 2 4 2 3 7 3 2" xfId="56655" xr:uid="{495198FC-35F0-4792-B06A-DA5FDF11EF39}"/>
    <cellStyle name="Comma 2 4 2 3 7 4" xfId="41244" xr:uid="{03D3032C-4E91-4D0A-920B-0D64331E9516}"/>
    <cellStyle name="Comma 2 4 2 3 7 5" xfId="31608" xr:uid="{3E7DC953-13FB-409D-8AF5-4395138B24A3}"/>
    <cellStyle name="Comma 2 4 2 3 8" xfId="10418" xr:uid="{A856883F-4602-4190-9D7D-B2523C2DB779}"/>
    <cellStyle name="Comma 2 4 2 3 8 2" xfId="18123" xr:uid="{80D7DEDA-AF76-4684-A97B-DA2D4864A3CB}"/>
    <cellStyle name="Comma 2 4 2 3 8 2 2" xfId="50875" xr:uid="{47493243-1B81-42B7-B9A2-2F40CAB1C8C1}"/>
    <cellStyle name="Comma 2 4 2 3 8 3" xfId="25830" xr:uid="{380B32DB-FC1C-4AEC-BD0C-727782D4BA39}"/>
    <cellStyle name="Comma 2 4 2 3 8 3 2" xfId="58581" xr:uid="{63BBC96B-6157-4D07-B8DD-281D4F342D45}"/>
    <cellStyle name="Comma 2 4 2 3 8 4" xfId="43170" xr:uid="{39C18112-71E2-40D4-9190-B35E0D82C25F}"/>
    <cellStyle name="Comma 2 4 2 3 8 5" xfId="33534" xr:uid="{FD0D51F4-2BE4-4879-92F2-BFCFE87C6974}"/>
    <cellStyle name="Comma 2 4 2 3 9" xfId="4636" xr:uid="{F7FE7FAE-8294-4269-8B7F-90413A06FA5E}"/>
    <cellStyle name="Comma 2 4 2 3 9 2" xfId="37388" xr:uid="{71694D01-4563-4B68-BDD6-4FEC0202DCEF}"/>
    <cellStyle name="Comma 2 4 2 4" xfId="156" xr:uid="{DEFD692C-3159-4673-A6F4-50C5A3C3F8AC}"/>
    <cellStyle name="Comma 2 4 2 4 10" xfId="20106" xr:uid="{576803BB-47A1-4059-9099-EB9304598195}"/>
    <cellStyle name="Comma 2 4 2 4 10 2" xfId="52857" xr:uid="{FF2A582F-1EA3-45E5-8442-CA32D71FAFD2}"/>
    <cellStyle name="Comma 2 4 2 4 11" xfId="35512" xr:uid="{C35A5539-A50C-4FA9-A17F-54E979A9FAA9}"/>
    <cellStyle name="Comma 2 4 2 4 12" xfId="27810" xr:uid="{0A461C58-2DC7-4C84-B4E3-18EDFF8C9AEA}"/>
    <cellStyle name="Comma 2 4 2 4 13" xfId="2683" xr:uid="{EB50C3A3-B65E-4CE6-9D7F-89AFCD5806C7}"/>
    <cellStyle name="Comma 2 4 2 4 14" xfId="61139" xr:uid="{A079BB8B-5457-477A-BB8D-57A41FE8AB42}"/>
    <cellStyle name="Comma 2 4 2 4 2" xfId="2135" xr:uid="{2765A870-6365-471F-9A48-DC1F35FB3E3A}"/>
    <cellStyle name="Comma 2 4 2 4 2 10" xfId="27964" xr:uid="{D1A5BA71-A003-4B3F-8BB4-44B1ED5FC4BD}"/>
    <cellStyle name="Comma 2 4 2 4 2 11" xfId="2847" xr:uid="{51684CCD-A85C-4175-9512-CAC6F8413A02}"/>
    <cellStyle name="Comma 2 4 2 4 2 2" xfId="4106" xr:uid="{E0938504-EDAD-4094-A4DC-F5F83FCA3A95}"/>
    <cellStyle name="Comma 2 4 2 4 2 2 2" xfId="7969" xr:uid="{7B39A4FD-2225-49BC-BB26-F8702691B3F9}"/>
    <cellStyle name="Comma 2 4 2 4 2 2 2 2" xfId="15674" xr:uid="{BD220E30-8935-4B54-8001-5096C052C690}"/>
    <cellStyle name="Comma 2 4 2 4 2 2 2 2 2" xfId="48426" xr:uid="{A0243939-3C28-4903-9AF3-3EEF0A11092F}"/>
    <cellStyle name="Comma 2 4 2 4 2 2 2 3" xfId="23381" xr:uid="{C4A4C692-883A-4914-AA0A-CDCDC3ADD3D2}"/>
    <cellStyle name="Comma 2 4 2 4 2 2 2 3 2" xfId="56132" xr:uid="{ACC6C576-1F02-4782-A241-695E1DA3FB63}"/>
    <cellStyle name="Comma 2 4 2 4 2 2 2 4" xfId="40721" xr:uid="{0B936582-AFAB-49F0-AA92-D4668E3C7866}"/>
    <cellStyle name="Comma 2 4 2 4 2 2 2 5" xfId="31085" xr:uid="{FEFB3FA2-B8F9-4CF2-A88C-E43C2E4BDBC8}"/>
    <cellStyle name="Comma 2 4 2 4 2 2 3" xfId="9894" xr:uid="{2908721E-D6C8-4EF5-9FF5-9171B5C6A00F}"/>
    <cellStyle name="Comma 2 4 2 4 2 2 3 2" xfId="17599" xr:uid="{91E37357-EA17-4744-86DF-82C8AB94DCE5}"/>
    <cellStyle name="Comma 2 4 2 4 2 2 3 2 2" xfId="50351" xr:uid="{DA94B75F-C320-47AF-9B07-3F377D5FD0FD}"/>
    <cellStyle name="Comma 2 4 2 4 2 2 3 3" xfId="25306" xr:uid="{545C92B7-1E91-42F2-99BD-816ED78F020D}"/>
    <cellStyle name="Comma 2 4 2 4 2 2 3 3 2" xfId="58057" xr:uid="{FB1B6149-1CE9-4432-94B2-C11FD7BECD2B}"/>
    <cellStyle name="Comma 2 4 2 4 2 2 3 4" xfId="42646" xr:uid="{8D1DA19D-1502-4AEB-9027-D5F0779B0847}"/>
    <cellStyle name="Comma 2 4 2 4 2 2 3 5" xfId="33010" xr:uid="{66657F8F-3764-4A1E-9948-ECF56C93FB88}"/>
    <cellStyle name="Comma 2 4 2 4 2 2 4" xfId="11821" xr:uid="{A34FB1D1-CBF2-4FBA-BD27-7D1B6831C68C}"/>
    <cellStyle name="Comma 2 4 2 4 2 2 4 2" xfId="19526" xr:uid="{04B31F53-1884-466F-B9C8-D440FE0F1103}"/>
    <cellStyle name="Comma 2 4 2 4 2 2 4 2 2" xfId="52278" xr:uid="{05B986FB-D0B6-4B54-BB5A-2AA845F54C9E}"/>
    <cellStyle name="Comma 2 4 2 4 2 2 4 3" xfId="27233" xr:uid="{B022523F-ED4B-42DA-BB6A-8723D640DEF1}"/>
    <cellStyle name="Comma 2 4 2 4 2 2 4 3 2" xfId="59984" xr:uid="{EEE93B0F-2AC4-48A5-9218-B4D6333A0781}"/>
    <cellStyle name="Comma 2 4 2 4 2 2 4 4" xfId="44573" xr:uid="{E29471E0-AA78-434F-97C5-CEE16565E99E}"/>
    <cellStyle name="Comma 2 4 2 4 2 2 4 5" xfId="34937" xr:uid="{8A1111CB-276F-4C02-9A9D-EC1327C2B567}"/>
    <cellStyle name="Comma 2 4 2 4 2 2 5" xfId="6038" xr:uid="{7C19800D-4922-4F1D-A8BF-5D63BA430263}"/>
    <cellStyle name="Comma 2 4 2 4 2 2 5 2" xfId="38790" xr:uid="{EF5657F1-5011-4F11-B9DC-32B4600FE37C}"/>
    <cellStyle name="Comma 2 4 2 4 2 2 6" xfId="13750" xr:uid="{57D0C053-DA51-4B8E-ACAA-973723A19B4C}"/>
    <cellStyle name="Comma 2 4 2 4 2 2 6 2" xfId="46502" xr:uid="{84FBB005-4E6C-4FC2-891E-EF5058714010}"/>
    <cellStyle name="Comma 2 4 2 4 2 2 7" xfId="21457" xr:uid="{5A234A70-2306-48DA-85CD-BA74A0CDD3F9}"/>
    <cellStyle name="Comma 2 4 2 4 2 2 7 2" xfId="54208" xr:uid="{BFC839BB-F8E4-497E-8A2E-82467A43FA86}"/>
    <cellStyle name="Comma 2 4 2 4 2 2 8" xfId="36863" xr:uid="{8E2A2873-D950-43DF-B81F-B68929CE4215}"/>
    <cellStyle name="Comma 2 4 2 4 2 2 9" xfId="29161" xr:uid="{CACA3AF9-D536-4784-B5F1-6977CE7AE17A}"/>
    <cellStyle name="Comma 2 4 2 4 2 3" xfId="6769" xr:uid="{E449B535-234C-439D-83C5-700FE8F894B4}"/>
    <cellStyle name="Comma 2 4 2 4 2 3 2" xfId="14477" xr:uid="{0B224225-6015-428B-9732-4420D48103AF}"/>
    <cellStyle name="Comma 2 4 2 4 2 3 2 2" xfId="47229" xr:uid="{9006C782-736E-4F65-9164-66624A1D1812}"/>
    <cellStyle name="Comma 2 4 2 4 2 3 3" xfId="22184" xr:uid="{7A3EA0EE-6A8B-4940-A9D1-3535F3F03570}"/>
    <cellStyle name="Comma 2 4 2 4 2 3 3 2" xfId="54935" xr:uid="{7F4B6D54-8019-4C82-A286-E244E8B7B3CE}"/>
    <cellStyle name="Comma 2 4 2 4 2 3 4" xfId="39521" xr:uid="{7F52786A-E659-4CEA-A32A-6520EDFED865}"/>
    <cellStyle name="Comma 2 4 2 4 2 3 5" xfId="29888" xr:uid="{B0CB63EB-57A9-40BA-96EB-4037B80DDEF5}"/>
    <cellStyle name="Comma 2 4 2 4 2 4" xfId="8696" xr:uid="{56E674E8-543A-4981-A84E-FF492767068F}"/>
    <cellStyle name="Comma 2 4 2 4 2 4 2" xfId="16401" xr:uid="{D0AF491B-BC86-4F22-8FEA-5FAD2EFACC74}"/>
    <cellStyle name="Comma 2 4 2 4 2 4 2 2" xfId="49153" xr:uid="{237CAD69-9898-47F5-8FFF-44F67E8F0F3A}"/>
    <cellStyle name="Comma 2 4 2 4 2 4 3" xfId="24108" xr:uid="{77A17FCA-3AC3-4FFB-A4E1-AE6E82991AC2}"/>
    <cellStyle name="Comma 2 4 2 4 2 4 3 2" xfId="56859" xr:uid="{BBDA8767-FDF3-4A1C-B9CC-B4397285D979}"/>
    <cellStyle name="Comma 2 4 2 4 2 4 4" xfId="41448" xr:uid="{4CBAAF26-AEFC-4280-95AA-F3E94E0B06AF}"/>
    <cellStyle name="Comma 2 4 2 4 2 4 5" xfId="31812" xr:uid="{FD0BD16F-A1D5-4CCC-9F8E-DA12B90B2E8E}"/>
    <cellStyle name="Comma 2 4 2 4 2 5" xfId="10622" xr:uid="{B1FC6F3B-BB5F-4164-84FF-868F2DE32E6B}"/>
    <cellStyle name="Comma 2 4 2 4 2 5 2" xfId="18327" xr:uid="{CFA0474F-C296-45C6-AA7F-72AFD490D73F}"/>
    <cellStyle name="Comma 2 4 2 4 2 5 2 2" xfId="51079" xr:uid="{19FAE81C-B027-4FC4-9561-E024F9F5E75F}"/>
    <cellStyle name="Comma 2 4 2 4 2 5 3" xfId="26034" xr:uid="{B2B6E819-B2AD-4C11-8258-E5C1DC324ED0}"/>
    <cellStyle name="Comma 2 4 2 4 2 5 3 2" xfId="58785" xr:uid="{C2AC2796-FEFC-4AB5-A226-36965A29A723}"/>
    <cellStyle name="Comma 2 4 2 4 2 5 4" xfId="43374" xr:uid="{1795D664-B8EB-4EBB-956E-392EE69025A9}"/>
    <cellStyle name="Comma 2 4 2 4 2 5 5" xfId="33738" xr:uid="{FFB6754B-5D67-49B4-B414-4AA0F15E522E}"/>
    <cellStyle name="Comma 2 4 2 4 2 6" xfId="4840" xr:uid="{9422CE33-CDB2-4326-8A6D-5C80DEC471B9}"/>
    <cellStyle name="Comma 2 4 2 4 2 6 2" xfId="37592" xr:uid="{F90D16BB-2FB2-4C0F-ADE2-4D94E8CD412C}"/>
    <cellStyle name="Comma 2 4 2 4 2 7" xfId="12552" xr:uid="{96C546AA-2877-4F6B-857D-CA6229801FE8}"/>
    <cellStyle name="Comma 2 4 2 4 2 7 2" xfId="45304" xr:uid="{ED155C82-9672-4BD3-B1F5-0D1D8208950C}"/>
    <cellStyle name="Comma 2 4 2 4 2 8" xfId="20260" xr:uid="{B2BF9CBA-6A4D-4CBC-BE6E-9657C6F3C7C8}"/>
    <cellStyle name="Comma 2 4 2 4 2 8 2" xfId="53011" xr:uid="{30608D8A-2DAF-4183-8654-AE8018DA8D76}"/>
    <cellStyle name="Comma 2 4 2 4 2 9" xfId="35666" xr:uid="{9042FCA7-4DA8-49E6-BE9F-9EBAFAE80E4F}"/>
    <cellStyle name="Comma 2 4 2 4 3" xfId="3263" xr:uid="{A7D2E9DD-5474-456C-9EB9-0527C1E9A50C}"/>
    <cellStyle name="Comma 2 4 2 4 3 10" xfId="28323" xr:uid="{A1835342-C8D7-427D-A765-2E442ADC3B2C}"/>
    <cellStyle name="Comma 2 4 2 4 3 2" xfId="3991" xr:uid="{46271CB2-63DA-40DF-81A5-F06D232E3F80}"/>
    <cellStyle name="Comma 2 4 2 4 3 2 2" xfId="7854" xr:uid="{0DC23FCC-BD9A-4449-B18C-6D0F36F7DC28}"/>
    <cellStyle name="Comma 2 4 2 4 3 2 2 2" xfId="15559" xr:uid="{CBA8B173-A284-4A29-9C84-7494F4597766}"/>
    <cellStyle name="Comma 2 4 2 4 3 2 2 2 2" xfId="48311" xr:uid="{3590DA7C-317A-4715-9262-774C5989E7F8}"/>
    <cellStyle name="Comma 2 4 2 4 3 2 2 3" xfId="23266" xr:uid="{6C070C5E-50E0-4BE4-850C-078126EF4327}"/>
    <cellStyle name="Comma 2 4 2 4 3 2 2 3 2" xfId="56017" xr:uid="{BB9E040D-0D1A-4220-94EC-90621EEA57E4}"/>
    <cellStyle name="Comma 2 4 2 4 3 2 2 4" xfId="40606" xr:uid="{7931BF62-5D38-4510-9DA1-FD7EE9C446D9}"/>
    <cellStyle name="Comma 2 4 2 4 3 2 2 5" xfId="30970" xr:uid="{5C356873-F613-4D67-8EA3-ADFDAB786EC9}"/>
    <cellStyle name="Comma 2 4 2 4 3 2 3" xfId="9779" xr:uid="{17EF49C6-322B-4B41-94DF-891E41AE2C0F}"/>
    <cellStyle name="Comma 2 4 2 4 3 2 3 2" xfId="17484" xr:uid="{88EC0944-AE84-4B5E-9229-E7F9052597F8}"/>
    <cellStyle name="Comma 2 4 2 4 3 2 3 2 2" xfId="50236" xr:uid="{EE4598A5-8FC2-4234-844A-85F684A90F11}"/>
    <cellStyle name="Comma 2 4 2 4 3 2 3 3" xfId="25191" xr:uid="{4BD9AD5C-DDC8-4FD5-AA2D-1D8B9852B637}"/>
    <cellStyle name="Comma 2 4 2 4 3 2 3 3 2" xfId="57942" xr:uid="{A1BC9792-1046-465A-BF67-C98F141835D3}"/>
    <cellStyle name="Comma 2 4 2 4 3 2 3 4" xfId="42531" xr:uid="{0ACA485A-D875-4DED-A015-B4799EFF6EFA}"/>
    <cellStyle name="Comma 2 4 2 4 3 2 3 5" xfId="32895" xr:uid="{B7A6AFE2-B860-4DB9-9F93-BE5489D6F590}"/>
    <cellStyle name="Comma 2 4 2 4 3 2 4" xfId="11706" xr:uid="{AC03B51E-A3B8-4051-8BF9-F8BFF812F609}"/>
    <cellStyle name="Comma 2 4 2 4 3 2 4 2" xfId="19411" xr:uid="{41653404-D3E0-49CB-BED8-551723522773}"/>
    <cellStyle name="Comma 2 4 2 4 3 2 4 2 2" xfId="52163" xr:uid="{01D2D7CD-79F0-4019-9E0B-3B67B43F41E8}"/>
    <cellStyle name="Comma 2 4 2 4 3 2 4 3" xfId="27118" xr:uid="{02594B31-D4CE-4941-9266-FB4B238D1AFE}"/>
    <cellStyle name="Comma 2 4 2 4 3 2 4 3 2" xfId="59869" xr:uid="{B499D42C-7164-4765-BBAB-D5399B96259D}"/>
    <cellStyle name="Comma 2 4 2 4 3 2 4 4" xfId="44458" xr:uid="{37F93014-D3FD-44F4-93A4-AE82932269EA}"/>
    <cellStyle name="Comma 2 4 2 4 3 2 4 5" xfId="34822" xr:uid="{5DBD14C6-D864-447E-999C-A656E1374B11}"/>
    <cellStyle name="Comma 2 4 2 4 3 2 5" xfId="5923" xr:uid="{31793469-51D3-44B1-9046-09E35584AB15}"/>
    <cellStyle name="Comma 2 4 2 4 3 2 5 2" xfId="38675" xr:uid="{39234178-0E29-4BF4-9EEB-D6563F511CD7}"/>
    <cellStyle name="Comma 2 4 2 4 3 2 6" xfId="13635" xr:uid="{2733405E-B2D1-46BA-983F-F88BD8E1DBE9}"/>
    <cellStyle name="Comma 2 4 2 4 3 2 6 2" xfId="46387" xr:uid="{8625A86E-615B-412F-BC66-542091B0CA0E}"/>
    <cellStyle name="Comma 2 4 2 4 3 2 7" xfId="21342" xr:uid="{8247F48C-7176-41D4-994E-362EC193EEC1}"/>
    <cellStyle name="Comma 2 4 2 4 3 2 7 2" xfId="54093" xr:uid="{50027070-D093-4FDD-887C-E7A55B5D5766}"/>
    <cellStyle name="Comma 2 4 2 4 3 2 8" xfId="36748" xr:uid="{1B956AD0-53E8-4DF8-8BE7-D84F1772B66D}"/>
    <cellStyle name="Comma 2 4 2 4 3 2 9" xfId="29046" xr:uid="{AC7B5E02-C6F3-4EFC-A8D2-B88C3C13D092}"/>
    <cellStyle name="Comma 2 4 2 4 3 3" xfId="7131" xr:uid="{3C4F2857-EEA5-4828-997C-2DE851888183}"/>
    <cellStyle name="Comma 2 4 2 4 3 3 2" xfId="14836" xr:uid="{2D031771-7F91-459A-97E2-CBE4FF753E0A}"/>
    <cellStyle name="Comma 2 4 2 4 3 3 2 2" xfId="47588" xr:uid="{6FF32032-2B9D-473A-9AEF-8DA1D8FB75DF}"/>
    <cellStyle name="Comma 2 4 2 4 3 3 3" xfId="22543" xr:uid="{937A2944-A8AC-4349-BBE6-AD96D5D597A4}"/>
    <cellStyle name="Comma 2 4 2 4 3 3 3 2" xfId="55294" xr:uid="{45F4D641-2A5F-472E-B756-5DDF1081A50F}"/>
    <cellStyle name="Comma 2 4 2 4 3 3 4" xfId="39883" xr:uid="{5B54784E-AFBF-43BF-BF88-6389CA7B13C7}"/>
    <cellStyle name="Comma 2 4 2 4 3 3 5" xfId="30247" xr:uid="{4411093B-B5BA-45F5-8152-8D026A788C78}"/>
    <cellStyle name="Comma 2 4 2 4 3 4" xfId="9056" xr:uid="{75129C08-BC10-469E-9E83-5C87C050542E}"/>
    <cellStyle name="Comma 2 4 2 4 3 4 2" xfId="16761" xr:uid="{FF07D2E1-1A92-4F7E-AD48-E4730812010B}"/>
    <cellStyle name="Comma 2 4 2 4 3 4 2 2" xfId="49513" xr:uid="{E7C834B2-A98F-485C-BBC3-8C68B586AAC5}"/>
    <cellStyle name="Comma 2 4 2 4 3 4 3" xfId="24468" xr:uid="{2042CAC9-139C-43FC-9EA0-D85A95057955}"/>
    <cellStyle name="Comma 2 4 2 4 3 4 3 2" xfId="57219" xr:uid="{18EA809B-1960-4663-B700-D6C2B78BF0EF}"/>
    <cellStyle name="Comma 2 4 2 4 3 4 4" xfId="41808" xr:uid="{9843B016-0853-44A1-9129-6F569ADEEEE5}"/>
    <cellStyle name="Comma 2 4 2 4 3 4 5" xfId="32172" xr:uid="{ACCC78BB-7B07-4BC4-A758-5262DC45F4DF}"/>
    <cellStyle name="Comma 2 4 2 4 3 5" xfId="10983" xr:uid="{18CFAE9E-ACFC-47FA-8696-116DE449870B}"/>
    <cellStyle name="Comma 2 4 2 4 3 5 2" xfId="18688" xr:uid="{7EC241EB-3A06-4042-A800-4657FC36CD49}"/>
    <cellStyle name="Comma 2 4 2 4 3 5 2 2" xfId="51440" xr:uid="{7AB5D430-2F19-4506-893A-073059A8D238}"/>
    <cellStyle name="Comma 2 4 2 4 3 5 3" xfId="26395" xr:uid="{9833E6D0-2E63-4474-B4B2-345965F7490F}"/>
    <cellStyle name="Comma 2 4 2 4 3 5 3 2" xfId="59146" xr:uid="{28EC6A03-A32F-40B5-860D-C424BDCB0469}"/>
    <cellStyle name="Comma 2 4 2 4 3 5 4" xfId="43735" xr:uid="{77903E63-B16D-40AD-AD02-10F3B8FE3471}"/>
    <cellStyle name="Comma 2 4 2 4 3 5 5" xfId="34099" xr:uid="{5A93058B-3DBC-4AFB-8A75-7657D623754C}"/>
    <cellStyle name="Comma 2 4 2 4 3 6" xfId="5200" xr:uid="{91E4A7F8-450F-4B72-8944-3D9094805486}"/>
    <cellStyle name="Comma 2 4 2 4 3 6 2" xfId="37952" xr:uid="{7318323F-EAEE-40E2-829E-196CC50AFA74}"/>
    <cellStyle name="Comma 2 4 2 4 3 7" xfId="12912" xr:uid="{A01DF274-D41E-47FB-B4E7-24D54E7A93DC}"/>
    <cellStyle name="Comma 2 4 2 4 3 7 2" xfId="45664" xr:uid="{0DCBB6ED-A4E7-480B-8698-5B6E4B0665A7}"/>
    <cellStyle name="Comma 2 4 2 4 3 8" xfId="20619" xr:uid="{53BDD7E7-0FB7-4776-AF7F-896A1A43D1DE}"/>
    <cellStyle name="Comma 2 4 2 4 3 8 2" xfId="53370" xr:uid="{3BEEEBA5-F2B0-418C-BCD1-8DCD9610C974}"/>
    <cellStyle name="Comma 2 4 2 4 3 9" xfId="36025" xr:uid="{56B87FE6-19CD-490A-8DD0-BBDE8FF45D17}"/>
    <cellStyle name="Comma 2 4 2 4 4" xfId="3617" xr:uid="{F5BF65EE-69FA-42DC-BCCE-D5B8BB8FEF99}"/>
    <cellStyle name="Comma 2 4 2 4 4 2" xfId="7485" xr:uid="{8DE0D30D-7648-4A35-A38D-9C1BB0777C45}"/>
    <cellStyle name="Comma 2 4 2 4 4 2 2" xfId="15190" xr:uid="{AE6100C4-9FAD-4B3F-8D4C-D560ECC7D8D2}"/>
    <cellStyle name="Comma 2 4 2 4 4 2 2 2" xfId="47942" xr:uid="{FFC4A3A3-E1E6-4CE0-BF41-04DB7C980D69}"/>
    <cellStyle name="Comma 2 4 2 4 4 2 3" xfId="22897" xr:uid="{B3483B77-BDEE-4DF8-94DA-AFFB7405384F}"/>
    <cellStyle name="Comma 2 4 2 4 4 2 3 2" xfId="55648" xr:uid="{73C3ADE0-0E39-4314-9F3C-A2688C1C56BB}"/>
    <cellStyle name="Comma 2 4 2 4 4 2 4" xfId="40237" xr:uid="{242AEF1F-D7BC-4575-A239-64649117E90C}"/>
    <cellStyle name="Comma 2 4 2 4 4 2 5" xfId="30601" xr:uid="{6BAF67D2-DE9B-478C-9FC7-0E4D17EB33DA}"/>
    <cellStyle name="Comma 2 4 2 4 4 3" xfId="9410" xr:uid="{09F8C6A0-6B16-4BA5-BEE2-E4AC10631B38}"/>
    <cellStyle name="Comma 2 4 2 4 4 3 2" xfId="17115" xr:uid="{57D3C6C0-DF44-443E-8DAA-226E57B7EF13}"/>
    <cellStyle name="Comma 2 4 2 4 4 3 2 2" xfId="49867" xr:uid="{25157497-879D-4104-9037-E846C7217794}"/>
    <cellStyle name="Comma 2 4 2 4 4 3 3" xfId="24822" xr:uid="{B44CC56C-5DEF-493A-9C20-23A0D6AC38F5}"/>
    <cellStyle name="Comma 2 4 2 4 4 3 3 2" xfId="57573" xr:uid="{A58B19A1-97F1-4DE5-A915-CF959444EB69}"/>
    <cellStyle name="Comma 2 4 2 4 4 3 4" xfId="42162" xr:uid="{126AE74C-CA32-4259-B6E7-022D2A79BABD}"/>
    <cellStyle name="Comma 2 4 2 4 4 3 5" xfId="32526" xr:uid="{A104ED71-D679-44AD-AD70-CCD95008B731}"/>
    <cellStyle name="Comma 2 4 2 4 4 4" xfId="11337" xr:uid="{9D6E6A98-0C4A-40BD-845A-F7070DE37D19}"/>
    <cellStyle name="Comma 2 4 2 4 4 4 2" xfId="19042" xr:uid="{A8E6AA02-6D13-4389-901B-A77CDD18D68B}"/>
    <cellStyle name="Comma 2 4 2 4 4 4 2 2" xfId="51794" xr:uid="{E7C5AF1A-2F25-44EB-BA1E-83DFE6FBB2FD}"/>
    <cellStyle name="Comma 2 4 2 4 4 4 3" xfId="26749" xr:uid="{02FEA388-2E6C-42C4-AD56-72427F5C1B60}"/>
    <cellStyle name="Comma 2 4 2 4 4 4 3 2" xfId="59500" xr:uid="{C7618D10-4243-4D7B-8614-F76230A2A661}"/>
    <cellStyle name="Comma 2 4 2 4 4 4 4" xfId="44089" xr:uid="{3D961D24-5EF4-4EB3-A86C-7C2A77A38473}"/>
    <cellStyle name="Comma 2 4 2 4 4 4 5" xfId="34453" xr:uid="{499A3898-D744-49E9-97F0-9D44930CA666}"/>
    <cellStyle name="Comma 2 4 2 4 4 5" xfId="5554" xr:uid="{84248D18-9292-4FD8-9061-C61EE0F265DF}"/>
    <cellStyle name="Comma 2 4 2 4 4 5 2" xfId="38306" xr:uid="{07DC0397-3A06-4CE9-AFB1-6306D98FCC7C}"/>
    <cellStyle name="Comma 2 4 2 4 4 6" xfId="13266" xr:uid="{386A97DD-D091-49BA-B54C-76B6589A3F38}"/>
    <cellStyle name="Comma 2 4 2 4 4 6 2" xfId="46018" xr:uid="{E7B15CAB-2DDC-4F9B-A2F8-0E5790434910}"/>
    <cellStyle name="Comma 2 4 2 4 4 7" xfId="20973" xr:uid="{5CE0CCAC-6DFE-4F2C-817F-BBA80E51B19D}"/>
    <cellStyle name="Comma 2 4 2 4 4 7 2" xfId="53724" xr:uid="{BB46DA21-20D8-4A9E-82F3-E5CA66EF878E}"/>
    <cellStyle name="Comma 2 4 2 4 4 8" xfId="36379" xr:uid="{A9591012-8558-4F61-81C1-D005AEE96BF3}"/>
    <cellStyle name="Comma 2 4 2 4 4 9" xfId="28677" xr:uid="{8782335A-CA9A-4F43-8AEB-66D771E1EC15}"/>
    <cellStyle name="Comma 2 4 2 4 5" xfId="6615" xr:uid="{6FB5ECED-7881-4A1A-809B-698C6A92766B}"/>
    <cellStyle name="Comma 2 4 2 4 5 2" xfId="14323" xr:uid="{9A61D37C-D4B4-4950-BF42-7A4BFBBDDE85}"/>
    <cellStyle name="Comma 2 4 2 4 5 2 2" xfId="47075" xr:uid="{ED042FDE-50CD-4E04-9156-92DAF4DE25B4}"/>
    <cellStyle name="Comma 2 4 2 4 5 3" xfId="22030" xr:uid="{86FFA973-F775-4842-A293-66E7663579BD}"/>
    <cellStyle name="Comma 2 4 2 4 5 3 2" xfId="54781" xr:uid="{9E596F94-4E4F-4C47-A1D1-588A86485B79}"/>
    <cellStyle name="Comma 2 4 2 4 5 4" xfId="39367" xr:uid="{9877C83A-7D57-4982-BEB7-4CE21EC74978}"/>
    <cellStyle name="Comma 2 4 2 4 5 5" xfId="29734" xr:uid="{5C56B34F-86B3-4779-BFD3-B8CB8B7F021E}"/>
    <cellStyle name="Comma 2 4 2 4 6" xfId="8542" xr:uid="{A544976C-ED13-4F25-AF82-027217C14B3F}"/>
    <cellStyle name="Comma 2 4 2 4 6 2" xfId="16247" xr:uid="{8BFC4BB6-0790-4C51-ABFC-9EA7A2DC898C}"/>
    <cellStyle name="Comma 2 4 2 4 6 2 2" xfId="48999" xr:uid="{40E70CA2-8F36-4C1F-8DCE-A94D51F30C7A}"/>
    <cellStyle name="Comma 2 4 2 4 6 3" xfId="23954" xr:uid="{D681A397-BD60-46EC-A388-26C4D247BF97}"/>
    <cellStyle name="Comma 2 4 2 4 6 3 2" xfId="56705" xr:uid="{A1177A63-CC02-4B05-B522-32CA20389D49}"/>
    <cellStyle name="Comma 2 4 2 4 6 4" xfId="41294" xr:uid="{0A5FF24B-CE2B-43D1-92EF-ADDA57FD0ED2}"/>
    <cellStyle name="Comma 2 4 2 4 6 5" xfId="31658" xr:uid="{8A16B1B0-799F-4116-A13F-D36880AA3843}"/>
    <cellStyle name="Comma 2 4 2 4 7" xfId="10468" xr:uid="{394D29C9-67DD-44E9-9435-51F922FC5757}"/>
    <cellStyle name="Comma 2 4 2 4 7 2" xfId="18173" xr:uid="{1937AFC5-74D0-47E3-B3F2-CFDBA3CEED48}"/>
    <cellStyle name="Comma 2 4 2 4 7 2 2" xfId="50925" xr:uid="{BC044C37-B809-45B6-BBA2-685F6B5D44B8}"/>
    <cellStyle name="Comma 2 4 2 4 7 3" xfId="25880" xr:uid="{55B0B38F-F445-409A-A7FE-13C07E0F0654}"/>
    <cellStyle name="Comma 2 4 2 4 7 3 2" xfId="58631" xr:uid="{AC69155E-868F-4E16-888D-17FE8CDA4664}"/>
    <cellStyle name="Comma 2 4 2 4 7 4" xfId="43220" xr:uid="{372576FE-4972-491B-9B47-7C92B0D93B91}"/>
    <cellStyle name="Comma 2 4 2 4 7 5" xfId="33584" xr:uid="{A36DAD33-89F0-41F7-9F21-545A6D3F9071}"/>
    <cellStyle name="Comma 2 4 2 4 8" xfId="4686" xr:uid="{BFEF5556-7B46-4645-BEBF-BC79737CF222}"/>
    <cellStyle name="Comma 2 4 2 4 8 2" xfId="37438" xr:uid="{B4E84535-DAB4-4FDC-B26B-CF2DD2B45CF3}"/>
    <cellStyle name="Comma 2 4 2 4 9" xfId="12398" xr:uid="{19B402CE-E1B6-44ED-A8B4-AFB449D8F3A0}"/>
    <cellStyle name="Comma 2 4 2 4 9 2" xfId="45150" xr:uid="{01694BC6-541A-47A5-AD4E-5DC0802B8CE9}"/>
    <cellStyle name="Comma 2 4 2 5" xfId="2095" xr:uid="{8B0BAF99-2905-494B-81B4-013B822FFF9F}"/>
    <cellStyle name="Comma 2 4 2 5 10" xfId="27926" xr:uid="{BB68561D-05B4-4CAF-B25E-960AC9450421}"/>
    <cellStyle name="Comma 2 4 2 5 11" xfId="2806" xr:uid="{2D727DEA-EB51-4A23-A4F3-C678355CBA08}"/>
    <cellStyle name="Comma 2 4 2 5 12" xfId="61098" xr:uid="{D51D72EF-004C-48D0-924A-D260BCC76BEC}"/>
    <cellStyle name="Comma 2 4 2 5 2" xfId="4068" xr:uid="{B735A4F0-96EA-4A39-85FE-C755F61ADFCC}"/>
    <cellStyle name="Comma 2 4 2 5 2 2" xfId="7931" xr:uid="{D6F3F00B-678F-4ECF-82C2-2F4651A70525}"/>
    <cellStyle name="Comma 2 4 2 5 2 2 2" xfId="15636" xr:uid="{AB52D10C-C842-40D3-BED0-00C0164A6EA4}"/>
    <cellStyle name="Comma 2 4 2 5 2 2 2 2" xfId="48388" xr:uid="{16052DB1-3E5D-47C4-9B1D-CCF891C25C48}"/>
    <cellStyle name="Comma 2 4 2 5 2 2 3" xfId="23343" xr:uid="{D31C3331-9B5F-4C0D-83AA-95AB65D82A12}"/>
    <cellStyle name="Comma 2 4 2 5 2 2 3 2" xfId="56094" xr:uid="{F538D908-4920-4100-8608-77415711AAA4}"/>
    <cellStyle name="Comma 2 4 2 5 2 2 4" xfId="40683" xr:uid="{EB8EBA5E-6EDD-45DE-AB46-605C16C03755}"/>
    <cellStyle name="Comma 2 4 2 5 2 2 5" xfId="31047" xr:uid="{9CEFB3D3-55D9-40CB-A84E-FE8C4F4841B7}"/>
    <cellStyle name="Comma 2 4 2 5 2 3" xfId="9856" xr:uid="{9D007D17-0DC6-40A9-A42C-A4112DB78CDD}"/>
    <cellStyle name="Comma 2 4 2 5 2 3 2" xfId="17561" xr:uid="{4178361B-B1A1-4F60-BABA-6E514BF6534A}"/>
    <cellStyle name="Comma 2 4 2 5 2 3 2 2" xfId="50313" xr:uid="{38CA0F19-1C71-4DFC-A6E2-8428B19B5826}"/>
    <cellStyle name="Comma 2 4 2 5 2 3 3" xfId="25268" xr:uid="{6F14CE9F-4113-4CCE-9A14-D495CC58BC77}"/>
    <cellStyle name="Comma 2 4 2 5 2 3 3 2" xfId="58019" xr:uid="{20094C6F-79B5-4974-9C8C-54DF92FDD57F}"/>
    <cellStyle name="Comma 2 4 2 5 2 3 4" xfId="42608" xr:uid="{D907BBDC-C30D-427B-BEF7-E398CEDE5397}"/>
    <cellStyle name="Comma 2 4 2 5 2 3 5" xfId="32972" xr:uid="{C18BB79E-3DC0-4ADC-9E75-EF2E6994BC91}"/>
    <cellStyle name="Comma 2 4 2 5 2 4" xfId="11783" xr:uid="{D2558789-66B3-4685-89F2-513BAEF88528}"/>
    <cellStyle name="Comma 2 4 2 5 2 4 2" xfId="19488" xr:uid="{5DAEBA69-8F93-4BC1-B5C0-645A379F912F}"/>
    <cellStyle name="Comma 2 4 2 5 2 4 2 2" xfId="52240" xr:uid="{E275D277-431B-4B8C-B64B-8158718FB681}"/>
    <cellStyle name="Comma 2 4 2 5 2 4 3" xfId="27195" xr:uid="{A0FB5167-E9FB-4B60-A42E-660C054662EE}"/>
    <cellStyle name="Comma 2 4 2 5 2 4 3 2" xfId="59946" xr:uid="{F913B4DD-8C71-48A4-BE8C-FB69E499D6D3}"/>
    <cellStyle name="Comma 2 4 2 5 2 4 4" xfId="44535" xr:uid="{9845D8CB-BB98-4BBE-825F-A272905B11CC}"/>
    <cellStyle name="Comma 2 4 2 5 2 4 5" xfId="34899" xr:uid="{0BB9BC9E-269B-46E0-B7A8-911C4B849D38}"/>
    <cellStyle name="Comma 2 4 2 5 2 5" xfId="6000" xr:uid="{1D4C35D5-3CC3-46AE-936A-13AA108F390F}"/>
    <cellStyle name="Comma 2 4 2 5 2 5 2" xfId="38752" xr:uid="{C9005DE9-6C12-48DE-AA02-A6932A6450E1}"/>
    <cellStyle name="Comma 2 4 2 5 2 6" xfId="13712" xr:uid="{8A69BE8E-B0EC-40FE-9D4B-9A599DD5A1F0}"/>
    <cellStyle name="Comma 2 4 2 5 2 6 2" xfId="46464" xr:uid="{95FC8FA8-D4DD-44C4-B8E8-304EACD4DE9D}"/>
    <cellStyle name="Comma 2 4 2 5 2 7" xfId="21419" xr:uid="{398B148D-E941-4CA3-AFFC-F6274C65181A}"/>
    <cellStyle name="Comma 2 4 2 5 2 7 2" xfId="54170" xr:uid="{11A033AA-FD4E-42E5-B371-0B1336CB21E1}"/>
    <cellStyle name="Comma 2 4 2 5 2 8" xfId="36825" xr:uid="{2497110E-60E5-46E1-9416-0F83786D1B25}"/>
    <cellStyle name="Comma 2 4 2 5 2 9" xfId="29123" xr:uid="{598760BB-8D1E-4BD2-843B-F4565908BA17}"/>
    <cellStyle name="Comma 2 4 2 5 3" xfId="6731" xr:uid="{1B6D847D-1D2A-432C-938E-D9F8C7DA6AF7}"/>
    <cellStyle name="Comma 2 4 2 5 3 2" xfId="14439" xr:uid="{29F95BCE-5AD0-4DDD-9012-8FD1161440BA}"/>
    <cellStyle name="Comma 2 4 2 5 3 2 2" xfId="47191" xr:uid="{5DDF94F2-0C21-49C2-88C2-9A0E33650BD9}"/>
    <cellStyle name="Comma 2 4 2 5 3 3" xfId="22146" xr:uid="{3E4AB478-7B4F-4628-9A07-4BA2E7F6EA3A}"/>
    <cellStyle name="Comma 2 4 2 5 3 3 2" xfId="54897" xr:uid="{C411EFC1-8401-4600-B126-80B9C00002D4}"/>
    <cellStyle name="Comma 2 4 2 5 3 4" xfId="39483" xr:uid="{519AA29B-3B47-444B-AA6E-A5257D2D5F3D}"/>
    <cellStyle name="Comma 2 4 2 5 3 5" xfId="29850" xr:uid="{6E235898-4DA6-4470-BAE6-17D8898FFB88}"/>
    <cellStyle name="Comma 2 4 2 5 4" xfId="8658" xr:uid="{A8C5B2FB-07F8-484E-82E3-8F68D87374A9}"/>
    <cellStyle name="Comma 2 4 2 5 4 2" xfId="16363" xr:uid="{23A05726-3D61-4DEC-81CA-C42CD2486EAA}"/>
    <cellStyle name="Comma 2 4 2 5 4 2 2" xfId="49115" xr:uid="{E8FBEAD9-CD63-4DA0-8D12-4FC298C5DC5A}"/>
    <cellStyle name="Comma 2 4 2 5 4 3" xfId="24070" xr:uid="{66B266D0-0678-4C0F-B205-064B8F243978}"/>
    <cellStyle name="Comma 2 4 2 5 4 3 2" xfId="56821" xr:uid="{B8DEECB7-9AF1-4FAB-B517-E34A07EDBEF7}"/>
    <cellStyle name="Comma 2 4 2 5 4 4" xfId="41410" xr:uid="{5130D810-2C61-41A6-BE22-5A5513FEA44E}"/>
    <cellStyle name="Comma 2 4 2 5 4 5" xfId="31774" xr:uid="{2F7989E7-6A82-4EA2-9A6C-40C689654891}"/>
    <cellStyle name="Comma 2 4 2 5 5" xfId="10584" xr:uid="{56E20B48-C931-4A7F-9350-7C086F60672B}"/>
    <cellStyle name="Comma 2 4 2 5 5 2" xfId="18289" xr:uid="{7A28E619-C8B8-4BC8-BC9F-754614B20538}"/>
    <cellStyle name="Comma 2 4 2 5 5 2 2" xfId="51041" xr:uid="{898D3089-1F5D-45A9-A87B-EB780DC67CF6}"/>
    <cellStyle name="Comma 2 4 2 5 5 3" xfId="25996" xr:uid="{B66C5316-2165-452D-AE6B-808B55E224E4}"/>
    <cellStyle name="Comma 2 4 2 5 5 3 2" xfId="58747" xr:uid="{0C67AC29-3EFD-4CAF-BB8B-0F058A364580}"/>
    <cellStyle name="Comma 2 4 2 5 5 4" xfId="43336" xr:uid="{5B64A7BC-6536-4214-BB47-9AAB0C49B478}"/>
    <cellStyle name="Comma 2 4 2 5 5 5" xfId="33700" xr:uid="{3BC05DC3-395A-4ED0-BC81-301881A7522C}"/>
    <cellStyle name="Comma 2 4 2 5 6" xfId="4802" xr:uid="{2D1C4E1A-7E52-4534-BCEE-FCC1F872609B}"/>
    <cellStyle name="Comma 2 4 2 5 6 2" xfId="37554" xr:uid="{77CAB497-C344-44A2-9059-F5032ACAF43A}"/>
    <cellStyle name="Comma 2 4 2 5 7" xfId="12514" xr:uid="{81D50096-FE7C-4DFC-ADAE-5445179316E8}"/>
    <cellStyle name="Comma 2 4 2 5 7 2" xfId="45266" xr:uid="{F8655513-427C-48BE-B65D-F79FAEC0454C}"/>
    <cellStyle name="Comma 2 4 2 5 8" xfId="20222" xr:uid="{BC58280E-0DB8-4663-BCD8-66B039EA285D}"/>
    <cellStyle name="Comma 2 4 2 5 8 2" xfId="52973" xr:uid="{15E7F5BA-A02C-46CC-8850-D9107DAE9021}"/>
    <cellStyle name="Comma 2 4 2 5 9" xfId="35628" xr:uid="{A0B49387-D23D-45B4-8554-D05AE36F7449}"/>
    <cellStyle name="Comma 2 4 2 6" xfId="2474" xr:uid="{5B192436-0410-431E-9185-2ADD2F1BF0AD}"/>
    <cellStyle name="Comma 2 4 2 6 10" xfId="28285" xr:uid="{6DD35EE2-5DAA-4913-A216-486924D1329A}"/>
    <cellStyle name="Comma 2 4 2 6 11" xfId="3225" xr:uid="{C68BB646-66E6-4A21-9E59-7CCCA194D33F}"/>
    <cellStyle name="Comma 2 4 2 6 12" xfId="60906" xr:uid="{CF34AA1E-F8AE-454B-987B-35E42F0F4E14}"/>
    <cellStyle name="Comma 2 4 2 6 2" xfId="4429" xr:uid="{1BB19ED1-83C6-48F2-AD5A-B66C3FE89C82}"/>
    <cellStyle name="Comma 2 4 2 6 2 2" xfId="8288" xr:uid="{E9E52056-714A-455B-ADCF-ECB724669720}"/>
    <cellStyle name="Comma 2 4 2 6 2 2 2" xfId="15993" xr:uid="{CD4F2D4C-32E6-492E-81C6-D76C43332D76}"/>
    <cellStyle name="Comma 2 4 2 6 2 2 2 2" xfId="48745" xr:uid="{E52517C7-CB09-4856-B3B7-DF2E8FD3AA75}"/>
    <cellStyle name="Comma 2 4 2 6 2 2 3" xfId="23700" xr:uid="{7ACCD8D7-A42F-42E4-A66C-E2156710CA6E}"/>
    <cellStyle name="Comma 2 4 2 6 2 2 3 2" xfId="56451" xr:uid="{27938F84-5A4F-4AA2-B32C-2E1ACB458F4F}"/>
    <cellStyle name="Comma 2 4 2 6 2 2 4" xfId="41040" xr:uid="{B8C185AD-4A3E-48CD-A41A-66E8AB14687B}"/>
    <cellStyle name="Comma 2 4 2 6 2 2 5" xfId="31404" xr:uid="{AF99A2EF-BFCD-47B2-9D47-4DE1E8020DEC}"/>
    <cellStyle name="Comma 2 4 2 6 2 3" xfId="10213" xr:uid="{DF9924DF-0593-48FA-8D1A-7C584CED8DB5}"/>
    <cellStyle name="Comma 2 4 2 6 2 3 2" xfId="17918" xr:uid="{B6DB5A7D-93CB-4E16-B3E3-D329BCA3CE97}"/>
    <cellStyle name="Comma 2 4 2 6 2 3 2 2" xfId="50670" xr:uid="{1198E368-8FF8-482D-9109-1839AC96F742}"/>
    <cellStyle name="Comma 2 4 2 6 2 3 3" xfId="25625" xr:uid="{0905538E-46DD-4835-903F-02915CA43BD6}"/>
    <cellStyle name="Comma 2 4 2 6 2 3 3 2" xfId="58376" xr:uid="{688173D2-DE93-48AA-A99D-7EB154D6D070}"/>
    <cellStyle name="Comma 2 4 2 6 2 3 4" xfId="42965" xr:uid="{E101A029-A43C-4AC7-8471-4E1FC207DF6B}"/>
    <cellStyle name="Comma 2 4 2 6 2 3 5" xfId="33329" xr:uid="{FE98AA2C-8BE3-4283-9B38-783B4B789055}"/>
    <cellStyle name="Comma 2 4 2 6 2 4" xfId="12140" xr:uid="{D010BE10-0C71-41BC-AB58-B2BD75CFF75B}"/>
    <cellStyle name="Comma 2 4 2 6 2 4 2" xfId="19845" xr:uid="{98909DD5-197D-4DD2-958C-975E6B442F1B}"/>
    <cellStyle name="Comma 2 4 2 6 2 4 2 2" xfId="52597" xr:uid="{E7F43C49-1084-4900-AE9C-6F49E438B9AF}"/>
    <cellStyle name="Comma 2 4 2 6 2 4 3" xfId="27552" xr:uid="{9CFEF4E3-C9B3-42CC-8CF3-7784137EEE63}"/>
    <cellStyle name="Comma 2 4 2 6 2 4 3 2" xfId="60303" xr:uid="{94938732-8773-41AA-B485-6239CE0B2A7F}"/>
    <cellStyle name="Comma 2 4 2 6 2 4 4" xfId="44892" xr:uid="{1C945F99-A819-4E5C-B9D5-A8F2F7D9BE33}"/>
    <cellStyle name="Comma 2 4 2 6 2 4 5" xfId="35256" xr:uid="{2C962632-B11D-4B22-B8ED-E176F56ED820}"/>
    <cellStyle name="Comma 2 4 2 6 2 5" xfId="6357" xr:uid="{9587B9E4-C0CF-415B-949A-F53874383B33}"/>
    <cellStyle name="Comma 2 4 2 6 2 5 2" xfId="39109" xr:uid="{5CEB01DE-B4F4-4111-8578-B399B2F2A7CA}"/>
    <cellStyle name="Comma 2 4 2 6 2 6" xfId="14069" xr:uid="{589FF14D-07D8-4D74-ABD5-FDDBAC15A936}"/>
    <cellStyle name="Comma 2 4 2 6 2 6 2" xfId="46821" xr:uid="{06284C5E-91E0-4476-9804-BE891DD99BF1}"/>
    <cellStyle name="Comma 2 4 2 6 2 7" xfId="21776" xr:uid="{716101A2-40B3-4528-A947-04CED7E17184}"/>
    <cellStyle name="Comma 2 4 2 6 2 7 2" xfId="54527" xr:uid="{1347F015-824E-4411-A74E-56A40BA73180}"/>
    <cellStyle name="Comma 2 4 2 6 2 8" xfId="37182" xr:uid="{245FA9F9-AB3A-4FDF-B4C0-979B27642E9E}"/>
    <cellStyle name="Comma 2 4 2 6 2 9" xfId="29480" xr:uid="{3CD9F669-EA95-402C-B5C0-0FD6D00B9564}"/>
    <cellStyle name="Comma 2 4 2 6 3" xfId="7093" xr:uid="{AE4CAF23-2BCB-4B4A-BC9A-6BB09785B9BF}"/>
    <cellStyle name="Comma 2 4 2 6 3 2" xfId="14798" xr:uid="{BEBCBD39-6D5D-4165-9BC1-D8754A2C8B5F}"/>
    <cellStyle name="Comma 2 4 2 6 3 2 2" xfId="47550" xr:uid="{F57A212E-DE93-49D9-A19F-94C6E353A1BE}"/>
    <cellStyle name="Comma 2 4 2 6 3 3" xfId="22505" xr:uid="{D63CC388-D6D1-4113-9D01-5311874DA2B2}"/>
    <cellStyle name="Comma 2 4 2 6 3 3 2" xfId="55256" xr:uid="{7943FA2A-0D3D-494D-AD01-985C2952AA02}"/>
    <cellStyle name="Comma 2 4 2 6 3 4" xfId="39845" xr:uid="{59667A8E-7674-40C2-8B87-C4A04053F38E}"/>
    <cellStyle name="Comma 2 4 2 6 3 5" xfId="30209" xr:uid="{806358E5-69C4-4315-A642-8526F70F5377}"/>
    <cellStyle name="Comma 2 4 2 6 4" xfId="9018" xr:uid="{01F574A5-7EBD-4860-8043-CFA5040480A0}"/>
    <cellStyle name="Comma 2 4 2 6 4 2" xfId="16723" xr:uid="{FB36CB09-98AF-4FB3-91BE-67D6E55D8DBB}"/>
    <cellStyle name="Comma 2 4 2 6 4 2 2" xfId="49475" xr:uid="{2E039380-BFDD-4B8B-B231-7C4FB2544901}"/>
    <cellStyle name="Comma 2 4 2 6 4 3" xfId="24430" xr:uid="{A2A13B0C-120E-409F-95CB-8544F4027B1A}"/>
    <cellStyle name="Comma 2 4 2 6 4 3 2" xfId="57181" xr:uid="{6CE4885E-09C2-4789-B5ED-1D2F645EA3D4}"/>
    <cellStyle name="Comma 2 4 2 6 4 4" xfId="41770" xr:uid="{F0FF2BF4-F483-49DB-B728-5077554300A1}"/>
    <cellStyle name="Comma 2 4 2 6 4 5" xfId="32134" xr:uid="{5668DE59-98EC-4B51-B729-81602AC7413A}"/>
    <cellStyle name="Comma 2 4 2 6 5" xfId="10945" xr:uid="{1C0C2602-D352-4A53-A1D6-474F9CFDCE83}"/>
    <cellStyle name="Comma 2 4 2 6 5 2" xfId="18650" xr:uid="{8110E660-17C2-4BBC-A7D5-0ADBC0A6ADD5}"/>
    <cellStyle name="Comma 2 4 2 6 5 2 2" xfId="51402" xr:uid="{FB20B434-2A36-4A03-851F-B338EBC20281}"/>
    <cellStyle name="Comma 2 4 2 6 5 3" xfId="26357" xr:uid="{B210DEF2-F6FA-483C-A58D-073116C7B959}"/>
    <cellStyle name="Comma 2 4 2 6 5 3 2" xfId="59108" xr:uid="{3BD4788E-42CD-4B94-A796-04E064680CF6}"/>
    <cellStyle name="Comma 2 4 2 6 5 4" xfId="43697" xr:uid="{3974092C-145B-44F2-AFB5-9EB3D01B07AF}"/>
    <cellStyle name="Comma 2 4 2 6 5 5" xfId="34061" xr:uid="{D896D507-4579-4691-97A7-00726BC97F3A}"/>
    <cellStyle name="Comma 2 4 2 6 6" xfId="5162" xr:uid="{619F04AD-6F67-4E4B-8885-5BA685F5960B}"/>
    <cellStyle name="Comma 2 4 2 6 6 2" xfId="37914" xr:uid="{DD31E949-1A07-4974-AFFB-23A0E8612353}"/>
    <cellStyle name="Comma 2 4 2 6 7" xfId="12874" xr:uid="{15FA87BB-7A10-4227-9CDC-CAB1415E898C}"/>
    <cellStyle name="Comma 2 4 2 6 7 2" xfId="45626" xr:uid="{06247EEE-A800-4E71-8103-E9803D0C761F}"/>
    <cellStyle name="Comma 2 4 2 6 8" xfId="20581" xr:uid="{1DA29B7F-B999-4727-A14F-0E3FBFC8F909}"/>
    <cellStyle name="Comma 2 4 2 6 8 2" xfId="53332" xr:uid="{147214B9-8241-465D-AFB0-2DB84822E98B}"/>
    <cellStyle name="Comma 2 4 2 6 9" xfId="35987" xr:uid="{25F02B59-023E-4750-8343-6640F82C5E62}"/>
    <cellStyle name="Comma 2 4 2 7" xfId="3578" xr:uid="{0D6B23F0-74BE-45C8-9D9B-72C6AB13F7B9}"/>
    <cellStyle name="Comma 2 4 2 7 10" xfId="61780" xr:uid="{03221B56-C43C-43C2-B078-24A7F302FAB5}"/>
    <cellStyle name="Comma 2 4 2 7 2" xfId="7446" xr:uid="{973B8587-91CE-48F6-876A-FECF0BBA648B}"/>
    <cellStyle name="Comma 2 4 2 7 2 2" xfId="15151" xr:uid="{97FAF622-A370-4FF4-9C2C-E6769CF805F3}"/>
    <cellStyle name="Comma 2 4 2 7 2 2 2" xfId="47903" xr:uid="{946FFE46-A3F3-4B0F-B01B-E3D36BA88808}"/>
    <cellStyle name="Comma 2 4 2 7 2 3" xfId="22858" xr:uid="{30700D2D-9ED0-42E3-96CE-0C9B9CDFD6E6}"/>
    <cellStyle name="Comma 2 4 2 7 2 3 2" xfId="55609" xr:uid="{ACE69902-DFD5-42FA-94BB-0F1DED59CDF3}"/>
    <cellStyle name="Comma 2 4 2 7 2 4" xfId="40198" xr:uid="{5EF01976-50DE-4670-8E83-D3C6B667C5E1}"/>
    <cellStyle name="Comma 2 4 2 7 2 5" xfId="30562" xr:uid="{17122CE3-9267-4E4A-964F-795FC0C124D6}"/>
    <cellStyle name="Comma 2 4 2 7 3" xfId="9371" xr:uid="{93342569-FF84-4360-8BA8-DB6259CC8775}"/>
    <cellStyle name="Comma 2 4 2 7 3 2" xfId="17076" xr:uid="{903AE881-009D-40BE-BA18-BE899985E2F5}"/>
    <cellStyle name="Comma 2 4 2 7 3 2 2" xfId="49828" xr:uid="{38416988-8532-4D4C-A3A0-C1FB15C2D089}"/>
    <cellStyle name="Comma 2 4 2 7 3 3" xfId="24783" xr:uid="{5B4EFA7F-D707-4138-9921-705F355DA214}"/>
    <cellStyle name="Comma 2 4 2 7 3 3 2" xfId="57534" xr:uid="{0023DD6B-5FD6-460B-8AE3-ACFCCC9B208E}"/>
    <cellStyle name="Comma 2 4 2 7 3 4" xfId="42123" xr:uid="{E738D172-5391-4B18-B5A4-7AA897B41021}"/>
    <cellStyle name="Comma 2 4 2 7 3 5" xfId="32487" xr:uid="{D174C391-F7FC-419E-A9B9-A2D0DF852FF8}"/>
    <cellStyle name="Comma 2 4 2 7 4" xfId="11298" xr:uid="{69DE452C-90E1-48B7-B988-471CBA5F0242}"/>
    <cellStyle name="Comma 2 4 2 7 4 2" xfId="19003" xr:uid="{6F9ED64F-AD5B-48B6-9BB7-C496EDB85773}"/>
    <cellStyle name="Comma 2 4 2 7 4 2 2" xfId="51755" xr:uid="{5F0E5BE8-F84C-4532-BF7D-C163CFA77DB7}"/>
    <cellStyle name="Comma 2 4 2 7 4 3" xfId="26710" xr:uid="{5869C0BF-22DC-4A94-AB95-B494DE8D71D3}"/>
    <cellStyle name="Comma 2 4 2 7 4 3 2" xfId="59461" xr:uid="{995A6492-C1ED-4D42-B16E-E2EC2055FE3B}"/>
    <cellStyle name="Comma 2 4 2 7 4 4" xfId="44050" xr:uid="{5D9D4482-48F3-47CA-ACC6-1772E69B347D}"/>
    <cellStyle name="Comma 2 4 2 7 4 5" xfId="34414" xr:uid="{6D89078F-437B-4B70-B05E-016CEA460598}"/>
    <cellStyle name="Comma 2 4 2 7 5" xfId="5515" xr:uid="{07ADDADB-9F14-437E-B171-109F6388C013}"/>
    <cellStyle name="Comma 2 4 2 7 5 2" xfId="38267" xr:uid="{F8F9BDDE-3EB4-4DA4-BB2B-18EA4E841ADF}"/>
    <cellStyle name="Comma 2 4 2 7 6" xfId="13227" xr:uid="{D22B38B2-0A72-443F-8AD3-21011A95D0DA}"/>
    <cellStyle name="Comma 2 4 2 7 6 2" xfId="45979" xr:uid="{8E659199-6847-4E10-A6A6-6A5DF804F7DF}"/>
    <cellStyle name="Comma 2 4 2 7 7" xfId="20934" xr:uid="{C5A6D77A-F919-42D6-95D1-5131537807AC}"/>
    <cellStyle name="Comma 2 4 2 7 7 2" xfId="53685" xr:uid="{7A120AA1-CBD7-46C1-AE59-BF8F4D3B2CEC}"/>
    <cellStyle name="Comma 2 4 2 7 8" xfId="36340" xr:uid="{A82F0757-53F0-4E5B-BD3A-C1A19E9FC3B1}"/>
    <cellStyle name="Comma 2 4 2 7 9" xfId="28638" xr:uid="{F1121EE3-9AE0-4AB5-884E-35300A3790AE}"/>
    <cellStyle name="Comma 2 4 2 8" xfId="6505" xr:uid="{111FF229-65ED-4EE7-856D-9A6BDC536BB8}"/>
    <cellStyle name="Comma 2 4 2 8 2" xfId="14213" xr:uid="{5BBFFC05-0AA5-4A0C-9ECF-9AE940DBEA42}"/>
    <cellStyle name="Comma 2 4 2 8 2 2" xfId="46965" xr:uid="{E26CD1A8-B3A1-4723-ABA0-793BE0279E99}"/>
    <cellStyle name="Comma 2 4 2 8 3" xfId="21920" xr:uid="{DF2586B9-66D0-4F5C-BD04-A1160A1FFAC9}"/>
    <cellStyle name="Comma 2 4 2 8 3 2" xfId="54671" xr:uid="{EB7873CB-474B-43FD-8F1C-D5E60455F541}"/>
    <cellStyle name="Comma 2 4 2 8 4" xfId="39257" xr:uid="{6D9042D9-48F7-4478-AAD5-4769A3B95D02}"/>
    <cellStyle name="Comma 2 4 2 8 5" xfId="29624" xr:uid="{CCA33C2F-27A6-4462-B1B6-8D40F73C787E}"/>
    <cellStyle name="Comma 2 4 2 9" xfId="8432" xr:uid="{478C15FF-9C73-4CBB-B587-6D8D5053FA1F}"/>
    <cellStyle name="Comma 2 4 2 9 2" xfId="16137" xr:uid="{69081BF4-F2D9-4E6C-9DCD-64A1A4E49532}"/>
    <cellStyle name="Comma 2 4 2 9 2 2" xfId="48889" xr:uid="{89963C4E-CAB3-4822-B09E-04B047BFD3C7}"/>
    <cellStyle name="Comma 2 4 2 9 3" xfId="23844" xr:uid="{B86295DA-83F5-41C5-BEB1-3C39442034E6}"/>
    <cellStyle name="Comma 2 4 2 9 3 2" xfId="56595" xr:uid="{3D2D84B9-ADAA-4A0F-AABF-81ACB3C2D125}"/>
    <cellStyle name="Comma 2 4 2 9 4" xfId="41184" xr:uid="{0FF59F10-1A3D-4996-BEF2-9E5445E718A9}"/>
    <cellStyle name="Comma 2 4 2 9 5" xfId="31548" xr:uid="{A570DAB7-AEFF-499D-A4F2-05C824B7C5F0}"/>
    <cellStyle name="Comma 2 4 20" xfId="60443" xr:uid="{CD030CEB-649F-47E9-9A9D-FB9D8865D643}"/>
    <cellStyle name="Comma 2 4 3" xfId="121" xr:uid="{C668FD60-19DF-4242-96A5-5A85665AEEA4}"/>
    <cellStyle name="Comma 2 4 3 10" xfId="4586" xr:uid="{5179D59E-5722-45B8-BE98-53174063E326}"/>
    <cellStyle name="Comma 2 4 3 10 2" xfId="37338" xr:uid="{A7285740-6445-4062-908D-2B2768C32860}"/>
    <cellStyle name="Comma 2 4 3 11" xfId="12298" xr:uid="{60EAE4AD-D04A-4ADF-B222-3FB4B2FF09C0}"/>
    <cellStyle name="Comma 2 4 3 11 2" xfId="45050" xr:uid="{C3CF042F-42EE-49DF-A0AF-7020CA60C239}"/>
    <cellStyle name="Comma 2 4 3 12" xfId="20006" xr:uid="{60DE9137-3674-40DD-B5FF-D664BFBCAD02}"/>
    <cellStyle name="Comma 2 4 3 12 2" xfId="52757" xr:uid="{0A1E5860-2256-400A-A51B-30C400D5B6EB}"/>
    <cellStyle name="Comma 2 4 3 13" xfId="35412" xr:uid="{110903DA-3357-40F7-A356-3578D43B93ED}"/>
    <cellStyle name="Comma 2 4 3 14" xfId="27710" xr:uid="{6682633A-D5E2-414C-BEAA-A7B77D4DD6A9}"/>
    <cellStyle name="Comma 2 4 3 15" xfId="2548" xr:uid="{446C16ED-AC42-4E52-96D4-0F17B09C328E}"/>
    <cellStyle name="Comma 2 4 3 16" xfId="60774" xr:uid="{39CD0D8D-E182-471F-A6AA-ED5F7C439C80}"/>
    <cellStyle name="Comma 2 4 3 2" xfId="2060" xr:uid="{4AEA0199-3381-43BD-92B6-06D92E74E9DE}"/>
    <cellStyle name="Comma 2 4 3 2 10" xfId="12358" xr:uid="{8DBA9AF8-5529-42D2-BD4C-643EED23C842}"/>
    <cellStyle name="Comma 2 4 3 2 10 2" xfId="45110" xr:uid="{CC64A48C-1B53-4326-9918-80B8DFFB2FF5}"/>
    <cellStyle name="Comma 2 4 3 2 11" xfId="20066" xr:uid="{E2C61558-011A-45BA-AE19-DD74D0FE6D1E}"/>
    <cellStyle name="Comma 2 4 3 2 11 2" xfId="52817" xr:uid="{588C113D-E0DE-432F-931A-27D684BAA6E5}"/>
    <cellStyle name="Comma 2 4 3 2 12" xfId="35472" xr:uid="{7C922EBF-E787-4B71-AFB5-DC7CA60415BB}"/>
    <cellStyle name="Comma 2 4 3 2 13" xfId="27770" xr:uid="{8A137859-9492-450F-9632-992D5DC48B1D}"/>
    <cellStyle name="Comma 2 4 3 2 14" xfId="2640" xr:uid="{32F48169-E903-4467-B002-8E99AA9F0902}"/>
    <cellStyle name="Comma 2 4 3 2 15" xfId="60840" xr:uid="{E979FB62-520A-418B-B629-21368C01A77A}"/>
    <cellStyle name="Comma 2 4 3 2 2" xfId="2424" xr:uid="{7D660505-FEE6-4785-B242-03742C0A1E03}"/>
    <cellStyle name="Comma 2 4 3 2 2 10" xfId="27880" xr:uid="{D0293785-A851-4CD4-B96C-FB31E5FD7767}"/>
    <cellStyle name="Comma 2 4 3 2 2 11" xfId="2753" xr:uid="{D1694B5E-1FF2-430B-891A-30229CC8D7B2}"/>
    <cellStyle name="Comma 2 4 3 2 2 12" xfId="61513" xr:uid="{E81469FF-2D53-43FD-8577-9D1DA908B6F8}"/>
    <cellStyle name="Comma 2 4 3 2 2 2" xfId="4395" xr:uid="{29E5D1D3-EF32-40A9-AC75-A44C2400ADC0}"/>
    <cellStyle name="Comma 2 4 3 2 2 2 2" xfId="8258" xr:uid="{35BE736F-C8C5-4444-88E4-A641744D77B0}"/>
    <cellStyle name="Comma 2 4 3 2 2 2 2 2" xfId="15963" xr:uid="{EB877291-6E94-462C-8618-2ADF375D1BFB}"/>
    <cellStyle name="Comma 2 4 3 2 2 2 2 2 2" xfId="48715" xr:uid="{32DEAE6D-F7D6-4520-B5B3-129B50E4BC42}"/>
    <cellStyle name="Comma 2 4 3 2 2 2 2 3" xfId="23670" xr:uid="{E79A27C4-9347-4B41-909B-AC249665E2F5}"/>
    <cellStyle name="Comma 2 4 3 2 2 2 2 3 2" xfId="56421" xr:uid="{5A1A5A54-B994-48E7-BA04-D8BF62E95569}"/>
    <cellStyle name="Comma 2 4 3 2 2 2 2 4" xfId="41010" xr:uid="{DFA3164D-14C9-4752-8704-D35F26A70BFB}"/>
    <cellStyle name="Comma 2 4 3 2 2 2 2 5" xfId="31374" xr:uid="{3F925ED3-B255-409C-A40F-8F130B9B74BF}"/>
    <cellStyle name="Comma 2 4 3 2 2 2 3" xfId="10183" xr:uid="{5A84C03E-6C7B-4252-AFEF-D7F8F363B310}"/>
    <cellStyle name="Comma 2 4 3 2 2 2 3 2" xfId="17888" xr:uid="{22D9055A-9C73-46D3-B5FA-81D578DDA1E2}"/>
    <cellStyle name="Comma 2 4 3 2 2 2 3 2 2" xfId="50640" xr:uid="{E5A2A2AE-B725-48A8-8FB3-9523ECF5FA6A}"/>
    <cellStyle name="Comma 2 4 3 2 2 2 3 3" xfId="25595" xr:uid="{3AA78086-22B3-470C-B434-06B20C6616DC}"/>
    <cellStyle name="Comma 2 4 3 2 2 2 3 3 2" xfId="58346" xr:uid="{3DC10F93-4974-45F4-ACC9-74A274704EF5}"/>
    <cellStyle name="Comma 2 4 3 2 2 2 3 4" xfId="42935" xr:uid="{3FEA9904-A7C6-4AAB-A62E-0EB7E566DEA3}"/>
    <cellStyle name="Comma 2 4 3 2 2 2 3 5" xfId="33299" xr:uid="{C55C5454-7CB6-48ED-BF48-EA82BF8262C0}"/>
    <cellStyle name="Comma 2 4 3 2 2 2 4" xfId="12110" xr:uid="{3163937C-AAA2-42D0-B901-5A364C8FDD43}"/>
    <cellStyle name="Comma 2 4 3 2 2 2 4 2" xfId="19815" xr:uid="{978D958F-FF31-4FEA-AE41-F925C8614DEF}"/>
    <cellStyle name="Comma 2 4 3 2 2 2 4 2 2" xfId="52567" xr:uid="{5D0AA347-109D-4DC1-9774-73AD8D0E6BCB}"/>
    <cellStyle name="Comma 2 4 3 2 2 2 4 3" xfId="27522" xr:uid="{87CA310E-DF7F-4089-8F1C-59A7E73C95CE}"/>
    <cellStyle name="Comma 2 4 3 2 2 2 4 3 2" xfId="60273" xr:uid="{C9E1739A-AFEE-4354-A3B6-F0D61AD3089A}"/>
    <cellStyle name="Comma 2 4 3 2 2 2 4 4" xfId="44862" xr:uid="{4770E5A6-841E-47FF-9B1C-A336FFEB397B}"/>
    <cellStyle name="Comma 2 4 3 2 2 2 4 5" xfId="35226" xr:uid="{2A22C6E9-E83B-4B55-8A61-F66738E52E47}"/>
    <cellStyle name="Comma 2 4 3 2 2 2 5" xfId="6327" xr:uid="{A22D7FC5-2CC6-4AAE-85DF-C84E365097AD}"/>
    <cellStyle name="Comma 2 4 3 2 2 2 5 2" xfId="39079" xr:uid="{494FB051-FBB2-41B5-ABB8-244C9CCB5563}"/>
    <cellStyle name="Comma 2 4 3 2 2 2 6" xfId="14039" xr:uid="{4553DC5B-CED5-41B0-8967-3D575C04CA8D}"/>
    <cellStyle name="Comma 2 4 3 2 2 2 6 2" xfId="46791" xr:uid="{0CDBE932-D032-45D2-BCA1-1D36347487C6}"/>
    <cellStyle name="Comma 2 4 3 2 2 2 7" xfId="21746" xr:uid="{0FB3FEF7-CD9E-4A12-B796-FD766218D1DF}"/>
    <cellStyle name="Comma 2 4 3 2 2 2 7 2" xfId="54497" xr:uid="{E2B64A2D-F0A0-4A9B-906D-10CA9E7896BE}"/>
    <cellStyle name="Comma 2 4 3 2 2 2 8" xfId="37152" xr:uid="{C4C9B2CD-4FD3-4E11-BBD5-C8F237E4DD71}"/>
    <cellStyle name="Comma 2 4 3 2 2 2 9" xfId="29450" xr:uid="{FF524AFD-0B80-43A5-83B8-6B243F4BAE79}"/>
    <cellStyle name="Comma 2 4 3 2 2 3" xfId="6685" xr:uid="{46D3ED75-3DD3-4A88-B31F-D5F3E84AA65A}"/>
    <cellStyle name="Comma 2 4 3 2 2 3 2" xfId="14393" xr:uid="{0A149BA9-2F01-42D7-A050-1036C041886B}"/>
    <cellStyle name="Comma 2 4 3 2 2 3 2 2" xfId="47145" xr:uid="{9DDEF47A-3344-4F68-9B83-EC416347F25F}"/>
    <cellStyle name="Comma 2 4 3 2 2 3 3" xfId="22100" xr:uid="{8C2B1A24-48B9-4444-97FB-6854B408DFE0}"/>
    <cellStyle name="Comma 2 4 3 2 2 3 3 2" xfId="54851" xr:uid="{758EC8C0-1631-4675-B99A-A15D574547F8}"/>
    <cellStyle name="Comma 2 4 3 2 2 3 4" xfId="39437" xr:uid="{90943C29-58BA-4A97-8119-E4854DAE424C}"/>
    <cellStyle name="Comma 2 4 3 2 2 3 5" xfId="29804" xr:uid="{CBB916CA-247F-40B6-A940-3C814342DAE6}"/>
    <cellStyle name="Comma 2 4 3 2 2 4" xfId="8612" xr:uid="{04889B5F-9C1C-4EE0-AF21-A1033FFCEE55}"/>
    <cellStyle name="Comma 2 4 3 2 2 4 2" xfId="16317" xr:uid="{6CA9563A-C3FD-4C34-BF16-74234277082B}"/>
    <cellStyle name="Comma 2 4 3 2 2 4 2 2" xfId="49069" xr:uid="{66CDC5C4-62CC-4BC2-B5E1-A4AAEA6E442C}"/>
    <cellStyle name="Comma 2 4 3 2 2 4 3" xfId="24024" xr:uid="{047E5160-B8B6-4052-807D-3FA8758C8FEF}"/>
    <cellStyle name="Comma 2 4 3 2 2 4 3 2" xfId="56775" xr:uid="{EA1B31A1-14F1-47D4-A0F3-06C6FDA84B9E}"/>
    <cellStyle name="Comma 2 4 3 2 2 4 4" xfId="41364" xr:uid="{0E003517-1DFD-48BD-B595-D474A29DB33D}"/>
    <cellStyle name="Comma 2 4 3 2 2 4 5" xfId="31728" xr:uid="{1004D2E9-7531-4835-9183-1AF52F7725DF}"/>
    <cellStyle name="Comma 2 4 3 2 2 5" xfId="10538" xr:uid="{FAD5E9C4-568A-4031-8311-06FF993D4B5B}"/>
    <cellStyle name="Comma 2 4 3 2 2 5 2" xfId="18243" xr:uid="{1284F6F2-8DA2-4000-803C-8E39070ECF9E}"/>
    <cellStyle name="Comma 2 4 3 2 2 5 2 2" xfId="50995" xr:uid="{75A06294-4C5B-4C43-B11E-5B01D19CCAB2}"/>
    <cellStyle name="Comma 2 4 3 2 2 5 3" xfId="25950" xr:uid="{474EE4D1-01B8-41A4-A5F9-9D06A1963E33}"/>
    <cellStyle name="Comma 2 4 3 2 2 5 3 2" xfId="58701" xr:uid="{ACBC0F91-3556-4FFD-890D-035068EB0DFA}"/>
    <cellStyle name="Comma 2 4 3 2 2 5 4" xfId="43290" xr:uid="{F9ECA8FF-4AAD-4BFD-A63E-18D1F0865A6E}"/>
    <cellStyle name="Comma 2 4 3 2 2 5 5" xfId="33654" xr:uid="{B8BB8A3F-662C-4470-B9C8-A0990C6CE227}"/>
    <cellStyle name="Comma 2 4 3 2 2 6" xfId="4756" xr:uid="{5406DD1F-D8C4-46CB-88D0-59E0EF2CCDEA}"/>
    <cellStyle name="Comma 2 4 3 2 2 6 2" xfId="37508" xr:uid="{E7C04038-3178-46ED-8CD8-83A1AC9088C9}"/>
    <cellStyle name="Comma 2 4 3 2 2 7" xfId="12468" xr:uid="{9736ECE3-8A8C-45D5-9653-21902FF54B57}"/>
    <cellStyle name="Comma 2 4 3 2 2 7 2" xfId="45220" xr:uid="{04B82060-FE39-479F-81D8-2273D7438A55}"/>
    <cellStyle name="Comma 2 4 3 2 2 8" xfId="20176" xr:uid="{9B06043A-252D-42ED-9F8D-9CEDF3EAAD46}"/>
    <cellStyle name="Comma 2 4 3 2 2 8 2" xfId="52927" xr:uid="{3655EAEC-E44C-47B1-8968-52E936E30603}"/>
    <cellStyle name="Comma 2 4 3 2 2 9" xfId="35582" xr:uid="{B745A5F0-215B-4500-A4AC-BBB36285CAA0}"/>
    <cellStyle name="Comma 2 4 3 2 3" xfId="3181" xr:uid="{094838BA-6AA2-4C13-89BE-7B3E377BD106}"/>
    <cellStyle name="Comma 2 4 3 2 3 10" xfId="28246" xr:uid="{7319FFEF-9D64-4D1A-B606-305BC5201CE0}"/>
    <cellStyle name="Comma 2 4 3 2 3 11" xfId="61019" xr:uid="{09B56267-FA2D-4EAA-BB85-E07B597A9357}"/>
    <cellStyle name="Comma 2 4 3 2 3 2" xfId="3948" xr:uid="{95AAB100-A579-4AF1-BDF0-F8D690E7AB18}"/>
    <cellStyle name="Comma 2 4 3 2 3 2 2" xfId="7816" xr:uid="{CBD201EE-B5F6-4762-BA2D-C38E49A9DC73}"/>
    <cellStyle name="Comma 2 4 3 2 3 2 2 2" xfId="15521" xr:uid="{C13AB951-2D0F-4511-80A4-6A5B6BDAFE4C}"/>
    <cellStyle name="Comma 2 4 3 2 3 2 2 2 2" xfId="48273" xr:uid="{E07C4C57-F8E7-4F52-9942-9C2850D41F6E}"/>
    <cellStyle name="Comma 2 4 3 2 3 2 2 3" xfId="23228" xr:uid="{54A558CC-171A-4B90-9D92-D2DCCA14942C}"/>
    <cellStyle name="Comma 2 4 3 2 3 2 2 3 2" xfId="55979" xr:uid="{5B7B41EE-C809-4DCB-87A2-D63CF2642590}"/>
    <cellStyle name="Comma 2 4 3 2 3 2 2 4" xfId="40568" xr:uid="{DB294FAA-3216-4D28-BF9C-A24568E2B411}"/>
    <cellStyle name="Comma 2 4 3 2 3 2 2 5" xfId="30932" xr:uid="{BE657ACB-2268-4E7A-B90A-EBD47171245A}"/>
    <cellStyle name="Comma 2 4 3 2 3 2 3" xfId="9741" xr:uid="{C5BD231B-7991-40B4-A02A-6D4EEDBE2C99}"/>
    <cellStyle name="Comma 2 4 3 2 3 2 3 2" xfId="17446" xr:uid="{FE4B93E6-1D8E-4B65-B2E4-877D3251F2E9}"/>
    <cellStyle name="Comma 2 4 3 2 3 2 3 2 2" xfId="50198" xr:uid="{60845B9A-D4A0-4F09-A7D5-4D3A8986CE46}"/>
    <cellStyle name="Comma 2 4 3 2 3 2 3 3" xfId="25153" xr:uid="{FC21B831-885C-4B9E-BBB4-098C8A06083F}"/>
    <cellStyle name="Comma 2 4 3 2 3 2 3 3 2" xfId="57904" xr:uid="{A19DAF5C-D607-4F93-9599-FA859690D8BF}"/>
    <cellStyle name="Comma 2 4 3 2 3 2 3 4" xfId="42493" xr:uid="{5004EAB2-8367-4383-B44C-B9C9BE29544C}"/>
    <cellStyle name="Comma 2 4 3 2 3 2 3 5" xfId="32857" xr:uid="{9841D303-C9E5-4C80-B0E8-D318378E5487}"/>
    <cellStyle name="Comma 2 4 3 2 3 2 4" xfId="11668" xr:uid="{ACE01E54-4101-4DD0-A079-E45B62856D99}"/>
    <cellStyle name="Comma 2 4 3 2 3 2 4 2" xfId="19373" xr:uid="{8722CE27-A2BF-4743-A1A9-805BD3B960D8}"/>
    <cellStyle name="Comma 2 4 3 2 3 2 4 2 2" xfId="52125" xr:uid="{8163A4DF-AA1C-4133-8CCD-6494A73D5E85}"/>
    <cellStyle name="Comma 2 4 3 2 3 2 4 3" xfId="27080" xr:uid="{D0730F01-BA90-4386-8733-48F4318417C1}"/>
    <cellStyle name="Comma 2 4 3 2 3 2 4 3 2" xfId="59831" xr:uid="{A3D18D2F-7363-47EB-930A-12218F05C170}"/>
    <cellStyle name="Comma 2 4 3 2 3 2 4 4" xfId="44420" xr:uid="{E8BD5011-9E0A-4B22-8B03-15168732CE10}"/>
    <cellStyle name="Comma 2 4 3 2 3 2 4 5" xfId="34784" xr:uid="{ED218259-048B-49DE-A87F-177E96ADB2E8}"/>
    <cellStyle name="Comma 2 4 3 2 3 2 5" xfId="5885" xr:uid="{2C025A18-4E03-4FB9-834B-48F47040560C}"/>
    <cellStyle name="Comma 2 4 3 2 3 2 5 2" xfId="38637" xr:uid="{0401BD3B-721F-430B-9FC5-3701B0E95DE5}"/>
    <cellStyle name="Comma 2 4 3 2 3 2 6" xfId="13597" xr:uid="{E845EAF3-4DB9-4FBC-8B39-768738811728}"/>
    <cellStyle name="Comma 2 4 3 2 3 2 6 2" xfId="46349" xr:uid="{D431CF84-F10D-45AD-B9BC-80840C6780BB}"/>
    <cellStyle name="Comma 2 4 3 2 3 2 7" xfId="21304" xr:uid="{14E2EDD5-589F-4D82-811D-5B13BB084692}"/>
    <cellStyle name="Comma 2 4 3 2 3 2 7 2" xfId="54055" xr:uid="{7A1F775B-D9A3-462E-9052-234731F660A7}"/>
    <cellStyle name="Comma 2 4 3 2 3 2 8" xfId="36710" xr:uid="{0FB0B046-F77B-443E-A84F-28B7CA278892}"/>
    <cellStyle name="Comma 2 4 3 2 3 2 9" xfId="29008" xr:uid="{78E5A2B6-684A-427E-AA4F-A2144AD5D737}"/>
    <cellStyle name="Comma 2 4 3 2 3 3" xfId="7054" xr:uid="{D40578B3-80D3-42A8-9EF2-F89B422AF394}"/>
    <cellStyle name="Comma 2 4 3 2 3 3 2" xfId="14759" xr:uid="{109B6F4B-0F03-47F1-A6EB-FBFFD7322266}"/>
    <cellStyle name="Comma 2 4 3 2 3 3 2 2" xfId="47511" xr:uid="{9CA518EA-F29C-4C85-80FE-7FB0B18F1ACA}"/>
    <cellStyle name="Comma 2 4 3 2 3 3 3" xfId="22466" xr:uid="{EF25009A-F2E5-443E-9415-41B229FE5D29}"/>
    <cellStyle name="Comma 2 4 3 2 3 3 3 2" xfId="55217" xr:uid="{CA1E560E-8CB9-4A0E-9D76-33D626457925}"/>
    <cellStyle name="Comma 2 4 3 2 3 3 4" xfId="39806" xr:uid="{D504A4E4-1003-4D33-A271-D1A10794F9B9}"/>
    <cellStyle name="Comma 2 4 3 2 3 3 5" xfId="30170" xr:uid="{CCBFBA29-08A3-41CE-9007-B822826CB9E8}"/>
    <cellStyle name="Comma 2 4 3 2 3 4" xfId="8979" xr:uid="{389BD532-3580-4008-93F6-C0E711370593}"/>
    <cellStyle name="Comma 2 4 3 2 3 4 2" xfId="16684" xr:uid="{5CFC5F6B-882C-4434-AC3F-5EBDE19ED4F4}"/>
    <cellStyle name="Comma 2 4 3 2 3 4 2 2" xfId="49436" xr:uid="{BEE1998E-09C0-4F38-865B-A861CC4F8E9B}"/>
    <cellStyle name="Comma 2 4 3 2 3 4 3" xfId="24391" xr:uid="{994805F0-4417-4DB2-9106-7EB75B377EA7}"/>
    <cellStyle name="Comma 2 4 3 2 3 4 3 2" xfId="57142" xr:uid="{2E3AC1D1-0A92-44ED-A83D-A658720C9E08}"/>
    <cellStyle name="Comma 2 4 3 2 3 4 4" xfId="41731" xr:uid="{C9E82EB9-9F1D-44CC-B059-C11075E0F237}"/>
    <cellStyle name="Comma 2 4 3 2 3 4 5" xfId="32095" xr:uid="{1B195BD9-A0C5-44AD-92CE-D8DC7D65BB09}"/>
    <cellStyle name="Comma 2 4 3 2 3 5" xfId="10906" xr:uid="{90EF3D31-C2E1-4CBA-ABE7-6A4E51C3A858}"/>
    <cellStyle name="Comma 2 4 3 2 3 5 2" xfId="18611" xr:uid="{534F9DF1-6130-4569-A28B-31A741E32181}"/>
    <cellStyle name="Comma 2 4 3 2 3 5 2 2" xfId="51363" xr:uid="{EB0587C7-6ACC-4E87-8368-CF56C55672E4}"/>
    <cellStyle name="Comma 2 4 3 2 3 5 3" xfId="26318" xr:uid="{5A6530E7-E7E5-490E-86A2-542B9B390618}"/>
    <cellStyle name="Comma 2 4 3 2 3 5 3 2" xfId="59069" xr:uid="{32C67887-986C-49C8-AF19-7BCA7DAA498D}"/>
    <cellStyle name="Comma 2 4 3 2 3 5 4" xfId="43658" xr:uid="{FD935BD0-344E-4BE7-AF82-87F680D28C65}"/>
    <cellStyle name="Comma 2 4 3 2 3 5 5" xfId="34022" xr:uid="{6198D179-7476-4C19-9CF8-713984E73ED9}"/>
    <cellStyle name="Comma 2 4 3 2 3 6" xfId="5123" xr:uid="{4BD708B7-C7E6-4496-BDFD-88F4AAFE7BD1}"/>
    <cellStyle name="Comma 2 4 3 2 3 6 2" xfId="37875" xr:uid="{3BA22C66-9157-4601-B3E5-CD365754A08F}"/>
    <cellStyle name="Comma 2 4 3 2 3 7" xfId="12835" xr:uid="{CCEA9371-1E5E-476B-A3F0-56B12F1817F0}"/>
    <cellStyle name="Comma 2 4 3 2 3 7 2" xfId="45587" xr:uid="{F8807B2F-DD78-40E8-A4E7-46D3A3CC6E17}"/>
    <cellStyle name="Comma 2 4 3 2 3 8" xfId="20542" xr:uid="{C1FD2396-80EE-4FF2-8C0C-0A9D39AF9D42}"/>
    <cellStyle name="Comma 2 4 3 2 3 8 2" xfId="53293" xr:uid="{E43CD1B8-71EA-407A-985C-8F966A60DBB9}"/>
    <cellStyle name="Comma 2 4 3 2 3 9" xfId="35948" xr:uid="{8910DF8C-2E38-41BA-9029-9703ECF508C0}"/>
    <cellStyle name="Comma 2 4 3 2 4" xfId="3544" xr:uid="{1B6B734E-037B-4506-83D8-9F670C939224}"/>
    <cellStyle name="Comma 2 4 3 2 4 10" xfId="28604" xr:uid="{6FB29108-C7A7-44F6-A569-1A3FB553ADE0}"/>
    <cellStyle name="Comma 2 4 3 2 4 2" xfId="4545" xr:uid="{07C81A14-66FF-4C2C-B1A8-C57168B0C351}"/>
    <cellStyle name="Comma 2 4 3 2 4 2 2" xfId="8403" xr:uid="{0E7905CE-2C84-46EC-9392-53CA249D9E16}"/>
    <cellStyle name="Comma 2 4 3 2 4 2 2 2" xfId="16108" xr:uid="{E17A115A-F5F8-4E7F-9875-1E986BB1B991}"/>
    <cellStyle name="Comma 2 4 3 2 4 2 2 2 2" xfId="48860" xr:uid="{761ECE46-3ACD-43AD-B3BA-E92C9CF8A8AC}"/>
    <cellStyle name="Comma 2 4 3 2 4 2 2 3" xfId="23815" xr:uid="{D61835EC-E544-4868-A987-AA73CD6749F2}"/>
    <cellStyle name="Comma 2 4 3 2 4 2 2 3 2" xfId="56566" xr:uid="{4AD8A84E-0A7F-43F5-8BB4-94B1631A5098}"/>
    <cellStyle name="Comma 2 4 3 2 4 2 2 4" xfId="41155" xr:uid="{98DA9268-ABDA-4A3C-BED8-43789991D355}"/>
    <cellStyle name="Comma 2 4 3 2 4 2 2 5" xfId="31519" xr:uid="{46A20C6F-2E08-4AB4-85D0-E6DA4C06D735}"/>
    <cellStyle name="Comma 2 4 3 2 4 2 3" xfId="10328" xr:uid="{F1A2D906-BBBE-4262-8631-626F051BDD1E}"/>
    <cellStyle name="Comma 2 4 3 2 4 2 3 2" xfId="18033" xr:uid="{30C74984-C016-41C1-937D-7C9D3172AAE0}"/>
    <cellStyle name="Comma 2 4 3 2 4 2 3 2 2" xfId="50785" xr:uid="{B36F74A7-B961-42CC-83BD-5DDC65BF28CB}"/>
    <cellStyle name="Comma 2 4 3 2 4 2 3 3" xfId="25740" xr:uid="{5EA078B4-71A5-4E9C-B390-0669068EBD2F}"/>
    <cellStyle name="Comma 2 4 3 2 4 2 3 3 2" xfId="58491" xr:uid="{16465E3D-EDE4-4999-8AAE-23B1C1488424}"/>
    <cellStyle name="Comma 2 4 3 2 4 2 3 4" xfId="43080" xr:uid="{17A38C5A-A95B-4791-B7B1-4223AF7AA6D0}"/>
    <cellStyle name="Comma 2 4 3 2 4 2 3 5" xfId="33444" xr:uid="{E7CAC1B4-4189-4609-AB11-15CB87DE9BC9}"/>
    <cellStyle name="Comma 2 4 3 2 4 2 4" xfId="12255" xr:uid="{A60443FD-842C-4551-8922-15958CEFECA5}"/>
    <cellStyle name="Comma 2 4 3 2 4 2 4 2" xfId="19960" xr:uid="{F9AD3AA5-0AF9-4B5C-A3E7-0C2F8E2A3F63}"/>
    <cellStyle name="Comma 2 4 3 2 4 2 4 2 2" xfId="52712" xr:uid="{574917A8-D45A-4E5D-B861-EE4EBEAF697D}"/>
    <cellStyle name="Comma 2 4 3 2 4 2 4 3" xfId="27667" xr:uid="{EACF42EA-5B4F-4B0F-A61D-EE1A0B2CFA05}"/>
    <cellStyle name="Comma 2 4 3 2 4 2 4 3 2" xfId="60418" xr:uid="{C5080320-5A72-435D-BA52-40FA2476D68E}"/>
    <cellStyle name="Comma 2 4 3 2 4 2 4 4" xfId="45007" xr:uid="{2D8BF978-1714-479D-A24A-CC5542CCC91F}"/>
    <cellStyle name="Comma 2 4 3 2 4 2 4 5" xfId="35371" xr:uid="{77135B63-0A52-43A4-A3ED-00A1D5F701D5}"/>
    <cellStyle name="Comma 2 4 3 2 4 2 5" xfId="6472" xr:uid="{16383BBE-9EEC-433B-B39C-A783EE05EEC3}"/>
    <cellStyle name="Comma 2 4 3 2 4 2 5 2" xfId="39224" xr:uid="{26C8EFBE-1593-4529-A426-A3B24AF93869}"/>
    <cellStyle name="Comma 2 4 3 2 4 2 6" xfId="14184" xr:uid="{3421282C-C058-480E-9D2E-6BA12BF30C55}"/>
    <cellStyle name="Comma 2 4 3 2 4 2 6 2" xfId="46936" xr:uid="{2C2DD3F9-931A-4C3C-B737-66B1F2BDC2DB}"/>
    <cellStyle name="Comma 2 4 3 2 4 2 7" xfId="21891" xr:uid="{B8683629-21F9-489B-81B4-45A3F46CF10C}"/>
    <cellStyle name="Comma 2 4 3 2 4 2 7 2" xfId="54642" xr:uid="{A5D963E3-51BC-43A8-BD7A-A271FB77BF6D}"/>
    <cellStyle name="Comma 2 4 3 2 4 2 8" xfId="37297" xr:uid="{294059E7-435C-487B-9F50-BF9F00B2F596}"/>
    <cellStyle name="Comma 2 4 3 2 4 2 9" xfId="29595" xr:uid="{E4110B0C-1632-424F-8DF6-FFBA243DA6E7}"/>
    <cellStyle name="Comma 2 4 3 2 4 3" xfId="7412" xr:uid="{88F27B1E-1E6C-4B1D-8E61-20CAA84293D7}"/>
    <cellStyle name="Comma 2 4 3 2 4 3 2" xfId="15117" xr:uid="{D987F0AC-4C0F-4FEB-BA35-7FF8F9C7D443}"/>
    <cellStyle name="Comma 2 4 3 2 4 3 2 2" xfId="47869" xr:uid="{ED276C8A-FFAC-46EC-B2AF-3FAE9E24E215}"/>
    <cellStyle name="Comma 2 4 3 2 4 3 3" xfId="22824" xr:uid="{D5A9F492-FB65-4C24-97AA-F4EBB94E6D74}"/>
    <cellStyle name="Comma 2 4 3 2 4 3 3 2" xfId="55575" xr:uid="{1F0F258E-C7C4-4F44-837F-EFF1E4B841D4}"/>
    <cellStyle name="Comma 2 4 3 2 4 3 4" xfId="40164" xr:uid="{01139372-9E30-4770-8ACE-069E7A4034BC}"/>
    <cellStyle name="Comma 2 4 3 2 4 3 5" xfId="30528" xr:uid="{4169804C-7D7D-4B91-9DF7-194459C99A14}"/>
    <cellStyle name="Comma 2 4 3 2 4 4" xfId="9337" xr:uid="{D5F5440E-8A61-4AE4-AABD-54F8DDAB1783}"/>
    <cellStyle name="Comma 2 4 3 2 4 4 2" xfId="17042" xr:uid="{E573C059-93AA-48E9-9461-5FE6419C8349}"/>
    <cellStyle name="Comma 2 4 3 2 4 4 2 2" xfId="49794" xr:uid="{0224CBC5-C7C2-4ECF-A4CB-3625199B8236}"/>
    <cellStyle name="Comma 2 4 3 2 4 4 3" xfId="24749" xr:uid="{29E023A1-E21E-463D-BFDE-23330BF06EF9}"/>
    <cellStyle name="Comma 2 4 3 2 4 4 3 2" xfId="57500" xr:uid="{AA9AAE9B-5AC2-4ED4-89E4-365606C6B99E}"/>
    <cellStyle name="Comma 2 4 3 2 4 4 4" xfId="42089" xr:uid="{BD926EE3-58BE-4E6F-92EE-BCA2DAB15F73}"/>
    <cellStyle name="Comma 2 4 3 2 4 4 5" xfId="32453" xr:uid="{ADD07009-DA31-4643-87A5-D9E9ACB946BE}"/>
    <cellStyle name="Comma 2 4 3 2 4 5" xfId="11264" xr:uid="{710DE184-F265-41EE-B8D5-A7276102A947}"/>
    <cellStyle name="Comma 2 4 3 2 4 5 2" xfId="18969" xr:uid="{75793396-80F5-46B0-B7C0-1A564C795B79}"/>
    <cellStyle name="Comma 2 4 3 2 4 5 2 2" xfId="51721" xr:uid="{FC21749B-5F00-4793-9168-DE6DF38DA63F}"/>
    <cellStyle name="Comma 2 4 3 2 4 5 3" xfId="26676" xr:uid="{CB8A2E88-000D-48F8-A929-019A1AD5CF29}"/>
    <cellStyle name="Comma 2 4 3 2 4 5 3 2" xfId="59427" xr:uid="{570C58D8-8D7B-4A64-9AD5-2F52BF06A49A}"/>
    <cellStyle name="Comma 2 4 3 2 4 5 4" xfId="44016" xr:uid="{6749E2B7-7B0C-4CD3-9089-D65B9731EEA0}"/>
    <cellStyle name="Comma 2 4 3 2 4 5 5" xfId="34380" xr:uid="{34DB19A5-669B-4688-B0A3-B4DB1C3BBA29}"/>
    <cellStyle name="Comma 2 4 3 2 4 6" xfId="5481" xr:uid="{2A6DF45A-D705-4294-A354-10B7B8278CB1}"/>
    <cellStyle name="Comma 2 4 3 2 4 6 2" xfId="38233" xr:uid="{5A2FCCC8-E582-4A7A-AA77-85A3CDA806D0}"/>
    <cellStyle name="Comma 2 4 3 2 4 7" xfId="13193" xr:uid="{1C9822A3-B2A3-457E-9FA4-40D24FBE6F90}"/>
    <cellStyle name="Comma 2 4 3 2 4 7 2" xfId="45945" xr:uid="{123DFDC6-164A-44EE-B1D4-9041E82C4F79}"/>
    <cellStyle name="Comma 2 4 3 2 4 8" xfId="20900" xr:uid="{948D9270-5BD8-4B4F-A1D2-755653744383}"/>
    <cellStyle name="Comma 2 4 3 2 4 8 2" xfId="53651" xr:uid="{3C3AFB19-058C-4604-A0D4-34A6BDC28315}"/>
    <cellStyle name="Comma 2 4 3 2 4 9" xfId="36306" xr:uid="{C4EFB069-B828-49CB-975B-B4005ADA911F}"/>
    <cellStyle name="Comma 2 4 3 2 5" xfId="4034" xr:uid="{3D198BE7-AC27-4082-AAB0-86119EC9DB71}"/>
    <cellStyle name="Comma 2 4 3 2 5 2" xfId="7897" xr:uid="{D4E77620-2F4C-41AE-941C-1A19DD9980CE}"/>
    <cellStyle name="Comma 2 4 3 2 5 2 2" xfId="15602" xr:uid="{C63FBFF4-0D96-46C9-8C22-ED0B72D50690}"/>
    <cellStyle name="Comma 2 4 3 2 5 2 2 2" xfId="48354" xr:uid="{4F322646-96C6-45C3-B6A3-8119B009BAEC}"/>
    <cellStyle name="Comma 2 4 3 2 5 2 3" xfId="23309" xr:uid="{B60D1818-EBE9-497B-AD20-B65BC63C4658}"/>
    <cellStyle name="Comma 2 4 3 2 5 2 3 2" xfId="56060" xr:uid="{039421FF-260E-42A3-AC52-1114C67FC698}"/>
    <cellStyle name="Comma 2 4 3 2 5 2 4" xfId="40649" xr:uid="{B95F3589-0375-45C0-91A9-4FFF5B7B07E5}"/>
    <cellStyle name="Comma 2 4 3 2 5 2 5" xfId="31013" xr:uid="{8D71CD1F-0ED0-418B-BBF3-689B46C18050}"/>
    <cellStyle name="Comma 2 4 3 2 5 3" xfId="9822" xr:uid="{BA405B1F-E251-4F1B-9067-456EFD77C8A1}"/>
    <cellStyle name="Comma 2 4 3 2 5 3 2" xfId="17527" xr:uid="{1D8094D8-8365-48D0-B7C3-55EF34E2042F}"/>
    <cellStyle name="Comma 2 4 3 2 5 3 2 2" xfId="50279" xr:uid="{6CEBE436-86D0-4DDF-815D-46AA48D1A86A}"/>
    <cellStyle name="Comma 2 4 3 2 5 3 3" xfId="25234" xr:uid="{D4154E7A-43A6-427E-8109-8DDE85436EAE}"/>
    <cellStyle name="Comma 2 4 3 2 5 3 3 2" xfId="57985" xr:uid="{929137AD-FEAA-42FC-9C82-42227CB2B39C}"/>
    <cellStyle name="Comma 2 4 3 2 5 3 4" xfId="42574" xr:uid="{02ACD857-CCF8-4F8C-AAD9-3105DD73ED4C}"/>
    <cellStyle name="Comma 2 4 3 2 5 3 5" xfId="32938" xr:uid="{698DD378-33C2-4241-AFA4-E4DA9C132FF7}"/>
    <cellStyle name="Comma 2 4 3 2 5 4" xfId="11749" xr:uid="{80052824-68CD-47E3-82E9-C23333444A3A}"/>
    <cellStyle name="Comma 2 4 3 2 5 4 2" xfId="19454" xr:uid="{61E88D20-9F58-46E8-9C01-738F5FA018F7}"/>
    <cellStyle name="Comma 2 4 3 2 5 4 2 2" xfId="52206" xr:uid="{996B2A92-90EE-4ACD-AA6B-F18178B1C2BD}"/>
    <cellStyle name="Comma 2 4 3 2 5 4 3" xfId="27161" xr:uid="{75ACE545-EE2F-4306-861C-629A55EE8A0B}"/>
    <cellStyle name="Comma 2 4 3 2 5 4 3 2" xfId="59912" xr:uid="{4EE30E58-4001-405E-A206-FB5EF9F752B7}"/>
    <cellStyle name="Comma 2 4 3 2 5 4 4" xfId="44501" xr:uid="{9703D6C9-6B1B-41AE-A633-0CA7807E71E5}"/>
    <cellStyle name="Comma 2 4 3 2 5 4 5" xfId="34865" xr:uid="{3FF669FF-F78C-486E-8D72-6696E2721250}"/>
    <cellStyle name="Comma 2 4 3 2 5 5" xfId="5966" xr:uid="{5AA13814-22A5-42DA-B98A-080C3C065144}"/>
    <cellStyle name="Comma 2 4 3 2 5 5 2" xfId="38718" xr:uid="{C6D5863A-ECFD-43E5-AE0A-4616E644D49E}"/>
    <cellStyle name="Comma 2 4 3 2 5 6" xfId="13678" xr:uid="{D261964E-F929-4E79-A7AA-DA10B67E5AA0}"/>
    <cellStyle name="Comma 2 4 3 2 5 6 2" xfId="46430" xr:uid="{BDCC1CD9-38A8-4CB9-9B05-CFEEFF7372CC}"/>
    <cellStyle name="Comma 2 4 3 2 5 7" xfId="21385" xr:uid="{AA28860F-FBE7-4AF7-9F00-0D1D00AD4ABD}"/>
    <cellStyle name="Comma 2 4 3 2 5 7 2" xfId="54136" xr:uid="{AAA02F4F-F44E-465F-BCDF-F228D3356189}"/>
    <cellStyle name="Comma 2 4 3 2 5 8" xfId="36791" xr:uid="{65E34E94-C837-4593-AD41-8BACAA137022}"/>
    <cellStyle name="Comma 2 4 3 2 5 9" xfId="29089" xr:uid="{71517669-D9D0-4A65-9ADD-C16787064824}"/>
    <cellStyle name="Comma 2 4 3 2 6" xfId="6575" xr:uid="{FB96C331-7CD4-428C-B277-6EB7901811E6}"/>
    <cellStyle name="Comma 2 4 3 2 6 2" xfId="14283" xr:uid="{0BD11C24-DDE7-4450-AC5B-E9C730BC9EA7}"/>
    <cellStyle name="Comma 2 4 3 2 6 2 2" xfId="47035" xr:uid="{DF1AFC6E-11EC-472A-9FEC-A8B737797419}"/>
    <cellStyle name="Comma 2 4 3 2 6 3" xfId="21990" xr:uid="{B212DB4B-27D4-4CD1-B230-A0EE7B4A9CAF}"/>
    <cellStyle name="Comma 2 4 3 2 6 3 2" xfId="54741" xr:uid="{972BF214-C117-4694-83D1-477104D40923}"/>
    <cellStyle name="Comma 2 4 3 2 6 4" xfId="39327" xr:uid="{AB605E77-FFA1-4690-B44D-4DB75580ADE2}"/>
    <cellStyle name="Comma 2 4 3 2 6 5" xfId="29694" xr:uid="{B49907DA-DC00-49D9-9ED9-6CBEAA14FC59}"/>
    <cellStyle name="Comma 2 4 3 2 7" xfId="8502" xr:uid="{9A986A43-8E41-44D9-A26D-9A907EF22F90}"/>
    <cellStyle name="Comma 2 4 3 2 7 2" xfId="16207" xr:uid="{A5B12534-9AC5-44AE-9AB3-86611D6C2CCE}"/>
    <cellStyle name="Comma 2 4 3 2 7 2 2" xfId="48959" xr:uid="{77E359FB-5661-4985-A5B8-A84CFD23D7E4}"/>
    <cellStyle name="Comma 2 4 3 2 7 3" xfId="23914" xr:uid="{D0747453-C6B3-4A9B-B2FC-578DD7DE7714}"/>
    <cellStyle name="Comma 2 4 3 2 7 3 2" xfId="56665" xr:uid="{F3D04ED4-4033-4C6A-9092-A9A425A01107}"/>
    <cellStyle name="Comma 2 4 3 2 7 4" xfId="41254" xr:uid="{58A04474-6504-4CBE-BAD3-3879ED37E571}"/>
    <cellStyle name="Comma 2 4 3 2 7 5" xfId="31618" xr:uid="{A074F821-B287-4022-8748-97AC7622B3B3}"/>
    <cellStyle name="Comma 2 4 3 2 8" xfId="10428" xr:uid="{B8F7C0D7-4F0E-493F-8455-FA6A04C21D92}"/>
    <cellStyle name="Comma 2 4 3 2 8 2" xfId="18133" xr:uid="{4E7E42BD-BA8C-45B9-BCDF-E8F2883A169C}"/>
    <cellStyle name="Comma 2 4 3 2 8 2 2" xfId="50885" xr:uid="{EBCC6C5A-ED44-4AFE-904E-3D2EC9763F01}"/>
    <cellStyle name="Comma 2 4 3 2 8 3" xfId="25840" xr:uid="{C3C618DC-7F6B-4FD0-AF0C-0CFAAF8E03DA}"/>
    <cellStyle name="Comma 2 4 3 2 8 3 2" xfId="58591" xr:uid="{61144789-FE32-41C6-9417-493A9CA08AED}"/>
    <cellStyle name="Comma 2 4 3 2 8 4" xfId="43180" xr:uid="{A984A51A-CEAC-4476-B2AA-2CDA3AE70D8D}"/>
    <cellStyle name="Comma 2 4 3 2 8 5" xfId="33544" xr:uid="{CEF0E9E9-3B3D-4AF0-AE46-D98C3EFA741D}"/>
    <cellStyle name="Comma 2 4 3 2 9" xfId="4646" xr:uid="{A36D5CFC-9EE3-4849-8A69-27C2A05D9EA3}"/>
    <cellStyle name="Comma 2 4 3 2 9 2" xfId="37398" xr:uid="{410652FE-ACC6-43C1-98CA-556A811677C9}"/>
    <cellStyle name="Comma 2 4 3 3" xfId="2105" xr:uid="{DE79C8E5-7865-49AE-B309-72E86C294F11}"/>
    <cellStyle name="Comma 2 4 3 3 10" xfId="27820" xr:uid="{92109BB9-ADEA-4467-92F6-234979A70EF9}"/>
    <cellStyle name="Comma 2 4 3 3 11" xfId="2693" xr:uid="{891275D9-2853-4AD9-96A3-6E4F51D8DEBD}"/>
    <cellStyle name="Comma 2 4 3 3 12" xfId="61109" xr:uid="{E16E6AB5-F3EF-4DCA-A6F2-F2BF7F0D2F8D}"/>
    <cellStyle name="Comma 2 4 3 3 2" xfId="4078" xr:uid="{837B4984-3CED-4212-A846-2042AE282B20}"/>
    <cellStyle name="Comma 2 4 3 3 2 2" xfId="7941" xr:uid="{AE879AEB-AA85-4286-BEF9-B47A4587DC80}"/>
    <cellStyle name="Comma 2 4 3 3 2 2 2" xfId="15646" xr:uid="{3A1F3DA2-27CB-4C40-A9B8-3E9BA1DDAC70}"/>
    <cellStyle name="Comma 2 4 3 3 2 2 2 2" xfId="48398" xr:uid="{AC315B2F-7085-483B-8C4A-B3B4E3AE6E1B}"/>
    <cellStyle name="Comma 2 4 3 3 2 2 3" xfId="23353" xr:uid="{01386CDA-238C-49D3-9CA2-60335B4DAD6A}"/>
    <cellStyle name="Comma 2 4 3 3 2 2 3 2" xfId="56104" xr:uid="{D7B8D0FD-21C5-4A78-B9DA-E24F66B2D748}"/>
    <cellStyle name="Comma 2 4 3 3 2 2 4" xfId="40693" xr:uid="{92D09E0A-5014-4C57-B11B-F92179AAADEB}"/>
    <cellStyle name="Comma 2 4 3 3 2 2 5" xfId="31057" xr:uid="{C9A18AAE-B687-4BE0-9F62-FE997FE5679C}"/>
    <cellStyle name="Comma 2 4 3 3 2 3" xfId="9866" xr:uid="{C6EB9C8C-E85B-4DC0-A4A2-7EC68D50A085}"/>
    <cellStyle name="Comma 2 4 3 3 2 3 2" xfId="17571" xr:uid="{54BFF2F8-A63E-4422-B2BB-125C843640C1}"/>
    <cellStyle name="Comma 2 4 3 3 2 3 2 2" xfId="50323" xr:uid="{61BF463E-5ADB-42CF-AEA2-81F336089845}"/>
    <cellStyle name="Comma 2 4 3 3 2 3 3" xfId="25278" xr:uid="{920482E5-3638-48A9-8D01-A783D0A5532B}"/>
    <cellStyle name="Comma 2 4 3 3 2 3 3 2" xfId="58029" xr:uid="{4048036C-3FDB-49BD-A3A8-9D5D650E4BE9}"/>
    <cellStyle name="Comma 2 4 3 3 2 3 4" xfId="42618" xr:uid="{BBB77964-1327-47FD-8E4D-2BFCDED265C2}"/>
    <cellStyle name="Comma 2 4 3 3 2 3 5" xfId="32982" xr:uid="{3FD74969-12B8-4B52-96D4-DF57A93B369E}"/>
    <cellStyle name="Comma 2 4 3 3 2 4" xfId="11793" xr:uid="{E1D5C836-7C02-407D-9C23-A64ED20E68BC}"/>
    <cellStyle name="Comma 2 4 3 3 2 4 2" xfId="19498" xr:uid="{6086004C-9FF1-41AA-93EB-F8E63823BF19}"/>
    <cellStyle name="Comma 2 4 3 3 2 4 2 2" xfId="52250" xr:uid="{0F08D42C-2012-4E9A-B04C-2B0B78B00FE9}"/>
    <cellStyle name="Comma 2 4 3 3 2 4 3" xfId="27205" xr:uid="{321CDE5F-73C2-4209-A0D0-E130EBCE99AE}"/>
    <cellStyle name="Comma 2 4 3 3 2 4 3 2" xfId="59956" xr:uid="{1AA0C34D-3038-46E2-8D02-AB0B3FAE1228}"/>
    <cellStyle name="Comma 2 4 3 3 2 4 4" xfId="44545" xr:uid="{9B023ED6-4F4F-4CE6-850F-5AD01C533AFD}"/>
    <cellStyle name="Comma 2 4 3 3 2 4 5" xfId="34909" xr:uid="{C6A21D24-6799-4385-9527-0118D16480F0}"/>
    <cellStyle name="Comma 2 4 3 3 2 5" xfId="6010" xr:uid="{CED60415-DE81-45AC-9F61-0B5EE9498393}"/>
    <cellStyle name="Comma 2 4 3 3 2 5 2" xfId="38762" xr:uid="{395D5972-F8A5-4A88-A8DD-12699316DCFC}"/>
    <cellStyle name="Comma 2 4 3 3 2 6" xfId="13722" xr:uid="{D548394C-7EA3-4F80-ADD1-9608992B615C}"/>
    <cellStyle name="Comma 2 4 3 3 2 6 2" xfId="46474" xr:uid="{CED68FC5-76CF-477D-B6EC-129377616C51}"/>
    <cellStyle name="Comma 2 4 3 3 2 7" xfId="21429" xr:uid="{46A9ADDA-7F11-4E3F-A459-944E772CDF27}"/>
    <cellStyle name="Comma 2 4 3 3 2 7 2" xfId="54180" xr:uid="{718CF8CE-4B4B-444D-BB1B-2FCC8090C763}"/>
    <cellStyle name="Comma 2 4 3 3 2 8" xfId="36835" xr:uid="{6855410F-0ACE-46C0-AE1D-D40558C38D05}"/>
    <cellStyle name="Comma 2 4 3 3 2 9" xfId="29133" xr:uid="{23BA97AB-28A9-47A8-8CAD-285931209481}"/>
    <cellStyle name="Comma 2 4 3 3 3" xfId="6625" xr:uid="{9AC92B30-BC4B-4D87-BA6E-A7B13D999FE0}"/>
    <cellStyle name="Comma 2 4 3 3 3 2" xfId="14333" xr:uid="{5DD110D0-DE50-44D6-A610-40A3B96A5CA2}"/>
    <cellStyle name="Comma 2 4 3 3 3 2 2" xfId="47085" xr:uid="{B5FC3A5E-A6F8-4F1B-B4D8-9993B45178D8}"/>
    <cellStyle name="Comma 2 4 3 3 3 3" xfId="22040" xr:uid="{A57CC5F1-C162-4054-A353-F3456DA31853}"/>
    <cellStyle name="Comma 2 4 3 3 3 3 2" xfId="54791" xr:uid="{66015768-2645-4BD9-B3B2-B1B9834486E8}"/>
    <cellStyle name="Comma 2 4 3 3 3 4" xfId="39377" xr:uid="{4E1B2D53-1D60-4A47-9170-1BB077685FAF}"/>
    <cellStyle name="Comma 2 4 3 3 3 5" xfId="29744" xr:uid="{B37526DD-8B11-49CA-8232-D7D75E468DAD}"/>
    <cellStyle name="Comma 2 4 3 3 4" xfId="8552" xr:uid="{8A31B96E-31FE-49F4-8BB3-AAB23165F69F}"/>
    <cellStyle name="Comma 2 4 3 3 4 2" xfId="16257" xr:uid="{FAA2D6C6-6065-4D62-9313-D2D2EF646036}"/>
    <cellStyle name="Comma 2 4 3 3 4 2 2" xfId="49009" xr:uid="{038AA200-AA59-47B4-9C74-A6FD1787E88D}"/>
    <cellStyle name="Comma 2 4 3 3 4 3" xfId="23964" xr:uid="{ED9EFEFF-23CB-4F83-945D-A124A0D7528B}"/>
    <cellStyle name="Comma 2 4 3 3 4 3 2" xfId="56715" xr:uid="{E9258A8F-829D-4DA1-8C6C-D7A074DD0600}"/>
    <cellStyle name="Comma 2 4 3 3 4 4" xfId="41304" xr:uid="{401F1969-F094-4A67-8562-DFFF34DCC91E}"/>
    <cellStyle name="Comma 2 4 3 3 4 5" xfId="31668" xr:uid="{0AC658A5-4F92-4FEA-B845-986D8E58CE85}"/>
    <cellStyle name="Comma 2 4 3 3 5" xfId="10478" xr:uid="{C1CBB7D3-638B-41C7-A943-E513F6C02390}"/>
    <cellStyle name="Comma 2 4 3 3 5 2" xfId="18183" xr:uid="{482C3E9D-7090-42D5-B103-04489D7F8646}"/>
    <cellStyle name="Comma 2 4 3 3 5 2 2" xfId="50935" xr:uid="{30EDF3A7-9F10-4FB9-86C1-8343C944DCB0}"/>
    <cellStyle name="Comma 2 4 3 3 5 3" xfId="25890" xr:uid="{B3F229F0-327B-4DE2-8CAE-87967E303CA8}"/>
    <cellStyle name="Comma 2 4 3 3 5 3 2" xfId="58641" xr:uid="{01E8D2E6-DF80-4B3E-8A7E-CAC647DB29C3}"/>
    <cellStyle name="Comma 2 4 3 3 5 4" xfId="43230" xr:uid="{D7D3D954-C236-4DC4-9062-BA106587FA03}"/>
    <cellStyle name="Comma 2 4 3 3 5 5" xfId="33594" xr:uid="{042C140F-0714-4C20-9B50-9BF7DB741FD3}"/>
    <cellStyle name="Comma 2 4 3 3 6" xfId="4696" xr:uid="{714A9608-8020-4FB1-81D0-85E3F593DE1A}"/>
    <cellStyle name="Comma 2 4 3 3 6 2" xfId="37448" xr:uid="{288BEF68-9ED4-4550-AEF8-AD1068AA862F}"/>
    <cellStyle name="Comma 2 4 3 3 7" xfId="12408" xr:uid="{F423C90B-EAC9-4E78-8FA1-D8F40367154F}"/>
    <cellStyle name="Comma 2 4 3 3 7 2" xfId="45160" xr:uid="{F2BF545B-2324-4D0D-A788-7C19423A4EF6}"/>
    <cellStyle name="Comma 2 4 3 3 8" xfId="20116" xr:uid="{CB6DF734-1F16-478A-97E2-C90E26F1955C}"/>
    <cellStyle name="Comma 2 4 3 3 8 2" xfId="52867" xr:uid="{E3184285-9315-4CC6-BAC4-00F68AA126E8}"/>
    <cellStyle name="Comma 2 4 3 3 9" xfId="35522" xr:uid="{D3749BB1-5E63-4F9A-B978-C3E4D3A4284C}"/>
    <cellStyle name="Comma 2 4 3 4" xfId="2484" xr:uid="{CE8BB4D5-AE1F-4C85-B486-F8B9FAFAECE2}"/>
    <cellStyle name="Comma 2 4 3 4 10" xfId="27936" xr:uid="{4B7EE152-6B75-475E-B4ED-EEC1B906F9BC}"/>
    <cellStyle name="Comma 2 4 3 4 11" xfId="2816" xr:uid="{C5C7B60F-4673-4007-BBDC-0B5FB28E593F}"/>
    <cellStyle name="Comma 2 4 3 4 12" xfId="60916" xr:uid="{12F24629-F752-43BD-A59D-2B875FB2F918}"/>
    <cellStyle name="Comma 2 4 3 4 2" xfId="4439" xr:uid="{EDCB07AC-102E-4C94-A95A-028D96389FC8}"/>
    <cellStyle name="Comma 2 4 3 4 2 2" xfId="8298" xr:uid="{7B6798AD-3A9C-46F1-ABBD-F48D3DB333D3}"/>
    <cellStyle name="Comma 2 4 3 4 2 2 2" xfId="16003" xr:uid="{A95EC124-7F36-4946-AAE3-21ACC5B3C2DE}"/>
    <cellStyle name="Comma 2 4 3 4 2 2 2 2" xfId="48755" xr:uid="{8D557EC0-B320-43E4-A5A7-B2C0418E3D44}"/>
    <cellStyle name="Comma 2 4 3 4 2 2 3" xfId="23710" xr:uid="{016CE030-6F56-462F-A6A7-44BE474EBDB8}"/>
    <cellStyle name="Comma 2 4 3 4 2 2 3 2" xfId="56461" xr:uid="{560078B7-5EE4-46EE-B62C-C1CA77F278F7}"/>
    <cellStyle name="Comma 2 4 3 4 2 2 4" xfId="41050" xr:uid="{32D092D8-831F-4F2F-903B-FA8C9F51D29A}"/>
    <cellStyle name="Comma 2 4 3 4 2 2 5" xfId="31414" xr:uid="{2DBA0EBD-A422-401D-974D-E76E3C9742B1}"/>
    <cellStyle name="Comma 2 4 3 4 2 3" xfId="10223" xr:uid="{218BD894-4D5F-484C-976C-C3EFC868EE30}"/>
    <cellStyle name="Comma 2 4 3 4 2 3 2" xfId="17928" xr:uid="{1ABFF616-CED2-4D61-B1F8-FEC0CCDB937D}"/>
    <cellStyle name="Comma 2 4 3 4 2 3 2 2" xfId="50680" xr:uid="{98E7671B-26C1-4F57-B9AF-5CAD953B8428}"/>
    <cellStyle name="Comma 2 4 3 4 2 3 3" xfId="25635" xr:uid="{E3085B2E-CCD0-47FD-A0F8-2B92ED626FE0}"/>
    <cellStyle name="Comma 2 4 3 4 2 3 3 2" xfId="58386" xr:uid="{06AC80FE-23D2-4B41-A9B8-114125BC6956}"/>
    <cellStyle name="Comma 2 4 3 4 2 3 4" xfId="42975" xr:uid="{6A21E9C0-4407-42ED-8889-070A96222545}"/>
    <cellStyle name="Comma 2 4 3 4 2 3 5" xfId="33339" xr:uid="{4AEB9ABD-6E99-424E-91D8-3549BC52D19F}"/>
    <cellStyle name="Comma 2 4 3 4 2 4" xfId="12150" xr:uid="{6ACA56D2-230E-4D7D-AB0C-E14658DD65CB}"/>
    <cellStyle name="Comma 2 4 3 4 2 4 2" xfId="19855" xr:uid="{9E2AA577-4E9F-4BD3-8F46-02CCE8D21BDC}"/>
    <cellStyle name="Comma 2 4 3 4 2 4 2 2" xfId="52607" xr:uid="{FA6E7FBB-9B4C-404A-A77E-18E59283978D}"/>
    <cellStyle name="Comma 2 4 3 4 2 4 3" xfId="27562" xr:uid="{DC5067BD-B9CB-4765-96E6-040D26359289}"/>
    <cellStyle name="Comma 2 4 3 4 2 4 3 2" xfId="60313" xr:uid="{F09DD46A-4914-49A4-B5A3-6BF21D294230}"/>
    <cellStyle name="Comma 2 4 3 4 2 4 4" xfId="44902" xr:uid="{6745B3DF-FE72-41FA-823B-7BACC456D26E}"/>
    <cellStyle name="Comma 2 4 3 4 2 4 5" xfId="35266" xr:uid="{6CB1BD60-148D-49AA-8785-D496A4ECB64C}"/>
    <cellStyle name="Comma 2 4 3 4 2 5" xfId="6367" xr:uid="{6292D56E-8403-422F-957A-724C404A7C38}"/>
    <cellStyle name="Comma 2 4 3 4 2 5 2" xfId="39119" xr:uid="{91DB4FD0-5DCA-451F-8D03-F8A477ACB863}"/>
    <cellStyle name="Comma 2 4 3 4 2 6" xfId="14079" xr:uid="{F3C26A71-284D-42AB-AFEB-D69F6CE45617}"/>
    <cellStyle name="Comma 2 4 3 4 2 6 2" xfId="46831" xr:uid="{6D447FD6-68A3-4B3A-8504-971D3C92CF7E}"/>
    <cellStyle name="Comma 2 4 3 4 2 7" xfId="21786" xr:uid="{AD12DCB0-117E-4DDB-A3A5-DA9D177E9694}"/>
    <cellStyle name="Comma 2 4 3 4 2 7 2" xfId="54537" xr:uid="{B6BAEAA8-8C22-4EB7-8C92-10BD27264D1D}"/>
    <cellStyle name="Comma 2 4 3 4 2 8" xfId="37192" xr:uid="{B49EBAFD-126C-4FA1-A612-60E723F22FFF}"/>
    <cellStyle name="Comma 2 4 3 4 2 9" xfId="29490" xr:uid="{FB512794-1F8A-43EF-A908-6B438E062D11}"/>
    <cellStyle name="Comma 2 4 3 4 3" xfId="6741" xr:uid="{616D431A-D8FE-4A68-A822-88EDC5EB2F6C}"/>
    <cellStyle name="Comma 2 4 3 4 3 2" xfId="14449" xr:uid="{42AEA7D4-FBB6-4819-A49B-094EC74AD606}"/>
    <cellStyle name="Comma 2 4 3 4 3 2 2" xfId="47201" xr:uid="{7C990787-42BD-45AE-B57A-A887AFE0FDE8}"/>
    <cellStyle name="Comma 2 4 3 4 3 3" xfId="22156" xr:uid="{CB085CA1-EFA0-430B-BEF4-FB16C3E503C5}"/>
    <cellStyle name="Comma 2 4 3 4 3 3 2" xfId="54907" xr:uid="{6C895366-D815-4FBF-8E40-0E9F0DA0D2A9}"/>
    <cellStyle name="Comma 2 4 3 4 3 4" xfId="39493" xr:uid="{27671506-BED2-40DF-A373-177A7C4AD8EA}"/>
    <cellStyle name="Comma 2 4 3 4 3 5" xfId="29860" xr:uid="{05DC92DD-7CAC-4F7B-A7B6-F0F7CE474661}"/>
    <cellStyle name="Comma 2 4 3 4 4" xfId="8668" xr:uid="{9E621455-8054-4399-9A07-EBC4826A7101}"/>
    <cellStyle name="Comma 2 4 3 4 4 2" xfId="16373" xr:uid="{7FEDF5C0-80B9-47C3-B422-DE07A5076869}"/>
    <cellStyle name="Comma 2 4 3 4 4 2 2" xfId="49125" xr:uid="{7608181B-5A31-4686-B767-0CFC3B87882B}"/>
    <cellStyle name="Comma 2 4 3 4 4 3" xfId="24080" xr:uid="{04CD19BE-F69E-438E-85F9-A1056C8F5BCF}"/>
    <cellStyle name="Comma 2 4 3 4 4 3 2" xfId="56831" xr:uid="{F8BA8DBD-080B-4407-8E64-45646ACFF66B}"/>
    <cellStyle name="Comma 2 4 3 4 4 4" xfId="41420" xr:uid="{3BA8B8F6-A511-4795-B5DC-6B943D75571B}"/>
    <cellStyle name="Comma 2 4 3 4 4 5" xfId="31784" xr:uid="{E8E0B2CA-4CCA-4DE1-B4E1-A2DAA6CC15C6}"/>
    <cellStyle name="Comma 2 4 3 4 5" xfId="10594" xr:uid="{6F4557E7-340C-459F-BCA1-882E154B34B6}"/>
    <cellStyle name="Comma 2 4 3 4 5 2" xfId="18299" xr:uid="{663B0647-8CF2-441A-8C3E-7ACA12C4B0BA}"/>
    <cellStyle name="Comma 2 4 3 4 5 2 2" xfId="51051" xr:uid="{D8EF7D15-31CA-41F1-9AE3-580327FC77AA}"/>
    <cellStyle name="Comma 2 4 3 4 5 3" xfId="26006" xr:uid="{C530F069-6941-48AA-9AB6-9FFE95ED9622}"/>
    <cellStyle name="Comma 2 4 3 4 5 3 2" xfId="58757" xr:uid="{BF4ECEE8-8233-4330-B5B3-EF9E55566185}"/>
    <cellStyle name="Comma 2 4 3 4 5 4" xfId="43346" xr:uid="{F5B9DCBF-D4E3-4BC3-B8AD-D6DE4CA7EA25}"/>
    <cellStyle name="Comma 2 4 3 4 5 5" xfId="33710" xr:uid="{482B590C-C6C8-4CC3-AC97-5610DA4250F1}"/>
    <cellStyle name="Comma 2 4 3 4 6" xfId="4812" xr:uid="{FE1BB13D-8EAE-4541-B914-ECE7BE47547D}"/>
    <cellStyle name="Comma 2 4 3 4 6 2" xfId="37564" xr:uid="{8C71BE0B-CF3B-4120-9105-15D48A4D5A9D}"/>
    <cellStyle name="Comma 2 4 3 4 7" xfId="12524" xr:uid="{F797AD03-137D-4976-A60A-3693A245EF7E}"/>
    <cellStyle name="Comma 2 4 3 4 7 2" xfId="45276" xr:uid="{4242E0F1-6E9D-4B53-BE1A-11CE61220B39}"/>
    <cellStyle name="Comma 2 4 3 4 8" xfId="20232" xr:uid="{F23DCE20-4E8B-4AED-A748-AE843E4F6A69}"/>
    <cellStyle name="Comma 2 4 3 4 8 2" xfId="52983" xr:uid="{DA1643E3-E928-4AC8-ACA0-0C4D43701AA0}"/>
    <cellStyle name="Comma 2 4 3 4 9" xfId="35638" xr:uid="{F45E4FB5-661E-4DF2-8D35-5D5837E276DF}"/>
    <cellStyle name="Comma 2 4 3 5" xfId="3235" xr:uid="{08A2049C-826F-4F5A-BAEA-7F6B9D11C6A3}"/>
    <cellStyle name="Comma 2 4 3 5 10" xfId="28295" xr:uid="{41D9ABFF-153B-4CED-884C-87226F1DAEDB}"/>
    <cellStyle name="Comma 2 4 3 5 11" xfId="61665" xr:uid="{28B9E924-6DC6-46CF-82A8-79A3B7425A5B}"/>
    <cellStyle name="Comma 2 4 3 5 2" xfId="3974" xr:uid="{814C8C6B-5909-42DA-B067-2AB31BB8A863}"/>
    <cellStyle name="Comma 2 4 3 5 2 2" xfId="7837" xr:uid="{62CF8015-9A05-472D-A888-94D109E8E5EA}"/>
    <cellStyle name="Comma 2 4 3 5 2 2 2" xfId="15542" xr:uid="{103C89A0-50D6-41B7-93C4-D1E2CB135CE9}"/>
    <cellStyle name="Comma 2 4 3 5 2 2 2 2" xfId="48294" xr:uid="{628EDA16-2F67-454A-B40A-3DD81238796E}"/>
    <cellStyle name="Comma 2 4 3 5 2 2 3" xfId="23249" xr:uid="{A4EC815C-8CB6-4CED-8E16-57B1C451E62D}"/>
    <cellStyle name="Comma 2 4 3 5 2 2 3 2" xfId="56000" xr:uid="{B615420F-8935-4342-AE61-3A5E3FCC52C3}"/>
    <cellStyle name="Comma 2 4 3 5 2 2 4" xfId="40589" xr:uid="{1E5904FF-A984-496D-AA4F-5D94DA83250E}"/>
    <cellStyle name="Comma 2 4 3 5 2 2 5" xfId="30953" xr:uid="{215DE615-5AB6-4340-8D0D-94792FA09E75}"/>
    <cellStyle name="Comma 2 4 3 5 2 3" xfId="9762" xr:uid="{F453D887-825D-4E11-B0CA-D481F77E96B3}"/>
    <cellStyle name="Comma 2 4 3 5 2 3 2" xfId="17467" xr:uid="{FCE0DEB6-B527-4B12-A30F-7868A266E589}"/>
    <cellStyle name="Comma 2 4 3 5 2 3 2 2" xfId="50219" xr:uid="{448DDCB5-ACFE-4DC4-9020-895A8C93C888}"/>
    <cellStyle name="Comma 2 4 3 5 2 3 3" xfId="25174" xr:uid="{E66474AD-3EBA-4A45-9B15-D27CAF65C4CE}"/>
    <cellStyle name="Comma 2 4 3 5 2 3 3 2" xfId="57925" xr:uid="{5541B4B3-4A63-48EF-AEFD-18CF2E62B26B}"/>
    <cellStyle name="Comma 2 4 3 5 2 3 4" xfId="42514" xr:uid="{FA3E6AD2-1350-4C9D-A8DA-4FF1E9DAB9E6}"/>
    <cellStyle name="Comma 2 4 3 5 2 3 5" xfId="32878" xr:uid="{C5876F01-EF18-47A1-A9D9-989CF159CA02}"/>
    <cellStyle name="Comma 2 4 3 5 2 4" xfId="11689" xr:uid="{88C19FC4-D1B9-41C3-98CB-AF3B9EE6D5C6}"/>
    <cellStyle name="Comma 2 4 3 5 2 4 2" xfId="19394" xr:uid="{FE6DC95A-A197-49B3-8628-AF68A718D5B9}"/>
    <cellStyle name="Comma 2 4 3 5 2 4 2 2" xfId="52146" xr:uid="{E77F2772-8978-44D6-A09D-6BE0B100A01D}"/>
    <cellStyle name="Comma 2 4 3 5 2 4 3" xfId="27101" xr:uid="{E99984C4-2EB9-4796-8F8E-4825CCF1C0A0}"/>
    <cellStyle name="Comma 2 4 3 5 2 4 3 2" xfId="59852" xr:uid="{0BB691D5-6BE4-42A7-B47D-0B3119D7A1C5}"/>
    <cellStyle name="Comma 2 4 3 5 2 4 4" xfId="44441" xr:uid="{710AAC4A-E290-42E8-9DEF-8D3C296A2ADF}"/>
    <cellStyle name="Comma 2 4 3 5 2 4 5" xfId="34805" xr:uid="{5D0D8D4B-6B5F-4366-A4DD-C0A8F150D361}"/>
    <cellStyle name="Comma 2 4 3 5 2 5" xfId="5906" xr:uid="{4F6F136B-5F83-48FF-8FFB-F5E726C006B7}"/>
    <cellStyle name="Comma 2 4 3 5 2 5 2" xfId="38658" xr:uid="{6300008C-56DD-4E37-ACA5-E95A245B12D4}"/>
    <cellStyle name="Comma 2 4 3 5 2 6" xfId="13618" xr:uid="{D9966EE3-1564-4100-A162-0CFFA7C09FEE}"/>
    <cellStyle name="Comma 2 4 3 5 2 6 2" xfId="46370" xr:uid="{C8351624-B571-4ADA-937F-ED2AC835DA7C}"/>
    <cellStyle name="Comma 2 4 3 5 2 7" xfId="21325" xr:uid="{776DFA0B-9AAD-4CDC-BC18-A1E0EF8C3E5D}"/>
    <cellStyle name="Comma 2 4 3 5 2 7 2" xfId="54076" xr:uid="{FE96442C-988D-4354-B3F3-045709DF51CC}"/>
    <cellStyle name="Comma 2 4 3 5 2 8" xfId="36731" xr:uid="{9C19605B-EAC0-4BB8-AD49-B9C50E8501BF}"/>
    <cellStyle name="Comma 2 4 3 5 2 9" xfId="29029" xr:uid="{FC4DD54F-62B2-49D4-B86D-05811C01CE6C}"/>
    <cellStyle name="Comma 2 4 3 5 3" xfId="7103" xr:uid="{6D19349B-D179-4F28-BA0C-2D550A9F4996}"/>
    <cellStyle name="Comma 2 4 3 5 3 2" xfId="14808" xr:uid="{FA9BF42A-C598-49B1-A8BF-D5813225D90B}"/>
    <cellStyle name="Comma 2 4 3 5 3 2 2" xfId="47560" xr:uid="{55F932FD-4478-4553-B61C-E759590E018F}"/>
    <cellStyle name="Comma 2 4 3 5 3 3" xfId="22515" xr:uid="{A14C84A0-E86A-476B-B46E-0F16ED07FB31}"/>
    <cellStyle name="Comma 2 4 3 5 3 3 2" xfId="55266" xr:uid="{0899DC73-0499-4B78-981D-F425538EA134}"/>
    <cellStyle name="Comma 2 4 3 5 3 4" xfId="39855" xr:uid="{51A7A8C0-2DC0-4ADD-BC01-89FAE0F0F643}"/>
    <cellStyle name="Comma 2 4 3 5 3 5" xfId="30219" xr:uid="{39CD82AA-AF05-4E37-B326-1EA153A86094}"/>
    <cellStyle name="Comma 2 4 3 5 4" xfId="9028" xr:uid="{348BE8D4-5E12-452D-8B1A-18A7089B7BAB}"/>
    <cellStyle name="Comma 2 4 3 5 4 2" xfId="16733" xr:uid="{54C591AD-D00D-4028-8603-212E43B4B32A}"/>
    <cellStyle name="Comma 2 4 3 5 4 2 2" xfId="49485" xr:uid="{0443C115-35AA-4F7D-9D34-CC301476B84E}"/>
    <cellStyle name="Comma 2 4 3 5 4 3" xfId="24440" xr:uid="{077B4196-AFDB-4EDE-9D0C-88452498B788}"/>
    <cellStyle name="Comma 2 4 3 5 4 3 2" xfId="57191" xr:uid="{D87BBA3B-3C1C-4CE7-8DDF-976D759FFB82}"/>
    <cellStyle name="Comma 2 4 3 5 4 4" xfId="41780" xr:uid="{C91EC2A1-3BED-4E59-9B77-809D247E2C1F}"/>
    <cellStyle name="Comma 2 4 3 5 4 5" xfId="32144" xr:uid="{EECC36AF-5BDC-4F41-9566-9795442E992C}"/>
    <cellStyle name="Comma 2 4 3 5 5" xfId="10955" xr:uid="{A44A122E-67D4-429F-8FAF-1F4A6AC2292F}"/>
    <cellStyle name="Comma 2 4 3 5 5 2" xfId="18660" xr:uid="{0D72E5CF-F7AE-4B74-8F8D-3B8422AA6604}"/>
    <cellStyle name="Comma 2 4 3 5 5 2 2" xfId="51412" xr:uid="{3CFEA235-4A5D-4ED2-AD52-ACFAACEE0AAA}"/>
    <cellStyle name="Comma 2 4 3 5 5 3" xfId="26367" xr:uid="{544BA06D-CAE3-4844-89B7-701BED154AC4}"/>
    <cellStyle name="Comma 2 4 3 5 5 3 2" xfId="59118" xr:uid="{7643874A-E638-44A4-B5F0-91E1643F074E}"/>
    <cellStyle name="Comma 2 4 3 5 5 4" xfId="43707" xr:uid="{9355624D-AFF4-4C54-8F65-F07CFC99024C}"/>
    <cellStyle name="Comma 2 4 3 5 5 5" xfId="34071" xr:uid="{EA0CE11F-AE0E-446B-890C-F9A4ACDE8AC7}"/>
    <cellStyle name="Comma 2 4 3 5 6" xfId="5172" xr:uid="{8F2C7922-AD1E-460C-AD73-AA88295FC0A3}"/>
    <cellStyle name="Comma 2 4 3 5 6 2" xfId="37924" xr:uid="{D90DC159-D8FD-4263-B0E0-B3190B0B5AE2}"/>
    <cellStyle name="Comma 2 4 3 5 7" xfId="12884" xr:uid="{FEA7E9C2-5F0E-4974-8694-2A716B7E1C0C}"/>
    <cellStyle name="Comma 2 4 3 5 7 2" xfId="45636" xr:uid="{2E7710FA-1188-4AA7-B177-34C271A301BC}"/>
    <cellStyle name="Comma 2 4 3 5 8" xfId="20591" xr:uid="{DCBD572F-6255-4113-92E7-9847F0DDCA12}"/>
    <cellStyle name="Comma 2 4 3 5 8 2" xfId="53342" xr:uid="{EBC7F397-558A-44F6-BEAE-5DE4C7E0B7F8}"/>
    <cellStyle name="Comma 2 4 3 5 9" xfId="35997" xr:uid="{47D68093-71BD-4537-8804-43BBAFC71882}"/>
    <cellStyle name="Comma 2 4 3 6" xfId="3588" xr:uid="{3D0C6410-A201-4A2B-8C33-D76337DA6D5C}"/>
    <cellStyle name="Comma 2 4 3 6 2" xfId="7456" xr:uid="{50290F47-34C3-4C09-82B8-18D5513F753E}"/>
    <cellStyle name="Comma 2 4 3 6 2 2" xfId="15161" xr:uid="{8F83B7EB-D504-4AD0-9995-06D3775313BA}"/>
    <cellStyle name="Comma 2 4 3 6 2 2 2" xfId="47913" xr:uid="{4DE4091A-C63B-45D0-9219-20F375AA80D1}"/>
    <cellStyle name="Comma 2 4 3 6 2 3" xfId="22868" xr:uid="{DB999EB2-EC81-45EC-AF05-CA3176E7A267}"/>
    <cellStyle name="Comma 2 4 3 6 2 3 2" xfId="55619" xr:uid="{A2BB0136-B63B-4164-A0C8-C909801708C4}"/>
    <cellStyle name="Comma 2 4 3 6 2 4" xfId="40208" xr:uid="{66F30189-813B-4993-A4C1-BDE08CC28EA7}"/>
    <cellStyle name="Comma 2 4 3 6 2 5" xfId="30572" xr:uid="{FD4BA6AA-D31F-49B2-96C9-49E3E9836326}"/>
    <cellStyle name="Comma 2 4 3 6 3" xfId="9381" xr:uid="{17AB1400-CDEB-4576-86E0-E66D8FC2570E}"/>
    <cellStyle name="Comma 2 4 3 6 3 2" xfId="17086" xr:uid="{A3F08D48-EBF5-47C7-AA0D-625142C76DF3}"/>
    <cellStyle name="Comma 2 4 3 6 3 2 2" xfId="49838" xr:uid="{6E03441F-F780-46BF-8070-73A8DA358E59}"/>
    <cellStyle name="Comma 2 4 3 6 3 3" xfId="24793" xr:uid="{64FD3FED-CADB-4048-BA55-6EBD96CB9CB4}"/>
    <cellStyle name="Comma 2 4 3 6 3 3 2" xfId="57544" xr:uid="{D6A1E800-3F44-49C3-A807-F98145BE392F}"/>
    <cellStyle name="Comma 2 4 3 6 3 4" xfId="42133" xr:uid="{70FF56F3-AB2A-4B89-8307-958A5444F728}"/>
    <cellStyle name="Comma 2 4 3 6 3 5" xfId="32497" xr:uid="{7B6635BD-EDC9-47CB-AB62-64F65DDAD1F4}"/>
    <cellStyle name="Comma 2 4 3 6 4" xfId="11308" xr:uid="{94887F1A-508C-4958-A83B-61B52C2353D2}"/>
    <cellStyle name="Comma 2 4 3 6 4 2" xfId="19013" xr:uid="{750A441A-B91F-4FE8-9E90-E07E30752474}"/>
    <cellStyle name="Comma 2 4 3 6 4 2 2" xfId="51765" xr:uid="{D7411F3E-5C23-4F20-8121-27E3C413A512}"/>
    <cellStyle name="Comma 2 4 3 6 4 3" xfId="26720" xr:uid="{AC6A8512-2CBE-4744-9BF3-E4FA54DC30EB}"/>
    <cellStyle name="Comma 2 4 3 6 4 3 2" xfId="59471" xr:uid="{739332C1-4E3F-48E6-8398-F62F02C186BA}"/>
    <cellStyle name="Comma 2 4 3 6 4 4" xfId="44060" xr:uid="{74E11F00-08C9-411B-811C-7EBE115663ED}"/>
    <cellStyle name="Comma 2 4 3 6 4 5" xfId="34424" xr:uid="{4C7396E5-EB6D-4A71-BF4F-33191588FA65}"/>
    <cellStyle name="Comma 2 4 3 6 5" xfId="5525" xr:uid="{0AF34A05-DF5C-4C6E-BDDA-382E0A23D4B8}"/>
    <cellStyle name="Comma 2 4 3 6 5 2" xfId="38277" xr:uid="{91289BC9-2397-4CFC-A6CB-44C3ACF1F3E4}"/>
    <cellStyle name="Comma 2 4 3 6 6" xfId="13237" xr:uid="{2F2A24D6-71C2-406E-87AB-97DB8E29031C}"/>
    <cellStyle name="Comma 2 4 3 6 6 2" xfId="45989" xr:uid="{66FBA367-DC24-4428-AD32-A742F4A53972}"/>
    <cellStyle name="Comma 2 4 3 6 7" xfId="20944" xr:uid="{FEBDCD3A-3AE1-4260-91F0-44C820C40A22}"/>
    <cellStyle name="Comma 2 4 3 6 7 2" xfId="53695" xr:uid="{F4F7774C-743A-47E3-B7D0-90BF66D0ADE3}"/>
    <cellStyle name="Comma 2 4 3 6 8" xfId="36350" xr:uid="{5B1CE9B8-AA2C-4607-B6D4-28C48D9920E6}"/>
    <cellStyle name="Comma 2 4 3 6 9" xfId="28648" xr:uid="{DB1343FD-BD29-4CBF-BCF0-135936A064DD}"/>
    <cellStyle name="Comma 2 4 3 7" xfId="6515" xr:uid="{96902DD5-9DE4-41B0-B84F-2F38F82AE52F}"/>
    <cellStyle name="Comma 2 4 3 7 2" xfId="14223" xr:uid="{DCCACBDB-943B-45CD-AE56-21BFA6E287F2}"/>
    <cellStyle name="Comma 2 4 3 7 2 2" xfId="46975" xr:uid="{36F9B4F7-DD35-4749-BD8E-952FE3CE9518}"/>
    <cellStyle name="Comma 2 4 3 7 3" xfId="21930" xr:uid="{44B8A105-7DFD-4307-9CD9-16140082678F}"/>
    <cellStyle name="Comma 2 4 3 7 3 2" xfId="54681" xr:uid="{0D29597D-D979-449F-9314-7EEF55008418}"/>
    <cellStyle name="Comma 2 4 3 7 4" xfId="39267" xr:uid="{ED37B678-25C3-44BD-8A8D-139F057B53B4}"/>
    <cellStyle name="Comma 2 4 3 7 5" xfId="29634" xr:uid="{5D42ADBA-2196-40A2-886D-C7B271B6F5DD}"/>
    <cellStyle name="Comma 2 4 3 8" xfId="8442" xr:uid="{B942DEC3-0E37-46A8-9CA3-02FC530760F4}"/>
    <cellStyle name="Comma 2 4 3 8 2" xfId="16147" xr:uid="{82E3942B-EA3E-490A-BF8A-522D34A6552B}"/>
    <cellStyle name="Comma 2 4 3 8 2 2" xfId="48899" xr:uid="{B1316234-5A7C-44E1-9978-C3F93BD98317}"/>
    <cellStyle name="Comma 2 4 3 8 3" xfId="23854" xr:uid="{E73D62C2-1F37-4F44-A8A6-0AA94BDA7EE4}"/>
    <cellStyle name="Comma 2 4 3 8 3 2" xfId="56605" xr:uid="{CEA90B90-48F1-4D5C-88E7-88E36F9233EB}"/>
    <cellStyle name="Comma 2 4 3 8 4" xfId="41194" xr:uid="{8E136677-515F-4E48-87E0-59EF95B8FDD8}"/>
    <cellStyle name="Comma 2 4 3 8 5" xfId="31558" xr:uid="{29251A40-8BE1-45D4-AFC2-836854CD185F}"/>
    <cellStyle name="Comma 2 4 3 9" xfId="10367" xr:uid="{4805594F-D6F2-43E9-B9D9-478E7615840F}"/>
    <cellStyle name="Comma 2 4 3 9 2" xfId="18072" xr:uid="{04CF64E7-B305-4206-A23C-97689CECD9C0}"/>
    <cellStyle name="Comma 2 4 3 9 2 2" xfId="50824" xr:uid="{70E26B79-7ACC-4D8C-AE83-945B9FC41B7F}"/>
    <cellStyle name="Comma 2 4 3 9 3" xfId="25779" xr:uid="{03FF9A4D-E8A5-4E4D-9AAE-DD8BEC074642}"/>
    <cellStyle name="Comma 2 4 3 9 3 2" xfId="58530" xr:uid="{37776ED0-E21B-440D-98D9-D07327CA2BD1}"/>
    <cellStyle name="Comma 2 4 3 9 4" xfId="43119" xr:uid="{A5BDFE6E-3944-436F-9FFF-60F215C5E610}"/>
    <cellStyle name="Comma 2 4 3 9 5" xfId="33483" xr:uid="{6E6D81CB-E03F-4BF3-87A3-8465A5B91FC1}"/>
    <cellStyle name="Comma 2 4 4" xfId="813" xr:uid="{C2D5325D-FD65-4514-9547-C377E2CD3CF3}"/>
    <cellStyle name="Comma 2 4 4 10" xfId="20024" xr:uid="{CFA63C5B-B03C-4606-B7A9-69CA4B9A4D60}"/>
    <cellStyle name="Comma 2 4 4 10 2" xfId="52775" xr:uid="{4AB8D401-F54B-4E6C-B2A0-6729A2C16836}"/>
    <cellStyle name="Comma 2 4 4 11" xfId="35430" xr:uid="{37409399-552B-4898-894A-7C001C7C913F}"/>
    <cellStyle name="Comma 2 4 4 12" xfId="27728" xr:uid="{2608CFEA-5BF4-4956-A1AD-B09DA1C60C3B}"/>
    <cellStyle name="Comma 2 4 4 13" xfId="2579" xr:uid="{EF0ABB47-785A-4E3A-8F81-55526F8E86CA}"/>
    <cellStyle name="Comma 2 4 4 2" xfId="2501" xr:uid="{1E1CE18D-C4D1-4E42-A158-52D065578B8C}"/>
    <cellStyle name="Comma 2 4 4 2 10" xfId="35490" xr:uid="{349B8784-7A2C-4AFE-869C-0A811DCA22BC}"/>
    <cellStyle name="Comma 2 4 4 2 11" xfId="27788" xr:uid="{43383806-473F-46FC-B657-054B2A901F66}"/>
    <cellStyle name="Comma 2 4 4 2 12" xfId="2659" xr:uid="{3AF23D37-4E1D-4DC2-93B3-0362A6DC81C6}"/>
    <cellStyle name="Comma 2 4 4 2 13" xfId="60872" xr:uid="{AD1077F0-C085-485D-8255-B019004D6E4E}"/>
    <cellStyle name="Comma 2 4 4 2 2" xfId="2771" xr:uid="{62982965-30B9-4C3D-8F33-25E79FC57EEA}"/>
    <cellStyle name="Comma 2 4 4 2 2 10" xfId="27898" xr:uid="{711E6DE3-52FC-4AB1-87AB-261E6326F2D8}"/>
    <cellStyle name="Comma 2 4 4 2 2 11" xfId="61041" xr:uid="{A9A4D5DB-8D5D-4B0D-9970-0646D7FBDA5A}"/>
    <cellStyle name="Comma 2 4 4 2 2 2" xfId="3669" xr:uid="{3E841C8D-0327-4FF3-810B-AC8BA930F648}"/>
    <cellStyle name="Comma 2 4 4 2 2 2 2" xfId="7537" xr:uid="{5F8519C5-DF87-49DB-9F56-B4D37EE2DA91}"/>
    <cellStyle name="Comma 2 4 4 2 2 2 2 2" xfId="15242" xr:uid="{3C2BBD62-5856-4A94-8E2D-E7AEC20CA8C0}"/>
    <cellStyle name="Comma 2 4 4 2 2 2 2 2 2" xfId="47994" xr:uid="{937ED439-6128-4709-9EB6-95D2F152E166}"/>
    <cellStyle name="Comma 2 4 4 2 2 2 2 3" xfId="22949" xr:uid="{6A01E80F-F454-4E45-A397-B2F52F92CEF4}"/>
    <cellStyle name="Comma 2 4 4 2 2 2 2 3 2" xfId="55700" xr:uid="{99D776E9-2223-40F9-B0C8-BAA6822A19BF}"/>
    <cellStyle name="Comma 2 4 4 2 2 2 2 4" xfId="40289" xr:uid="{4F27A830-C1A6-4141-9C37-294C5A660203}"/>
    <cellStyle name="Comma 2 4 4 2 2 2 2 5" xfId="30653" xr:uid="{A91325B5-7CC5-45D6-B524-078A2B9DA970}"/>
    <cellStyle name="Comma 2 4 4 2 2 2 3" xfId="9462" xr:uid="{0792E72D-63FE-42D3-ABD0-AC8017EE7679}"/>
    <cellStyle name="Comma 2 4 4 2 2 2 3 2" xfId="17167" xr:uid="{7BCF9B72-5253-4BBB-A6DB-85F4CD90FCFB}"/>
    <cellStyle name="Comma 2 4 4 2 2 2 3 2 2" xfId="49919" xr:uid="{08DD22EE-2150-4385-978F-3DC2C0143A20}"/>
    <cellStyle name="Comma 2 4 4 2 2 2 3 3" xfId="24874" xr:uid="{1D9503A4-87F1-4EFE-B47A-F6C7381C76DA}"/>
    <cellStyle name="Comma 2 4 4 2 2 2 3 3 2" xfId="57625" xr:uid="{C81E4FCE-5275-4A2E-AB18-02B67BC2EE96}"/>
    <cellStyle name="Comma 2 4 4 2 2 2 3 4" xfId="42214" xr:uid="{694FCC1F-5873-4FC3-95E2-14B766983162}"/>
    <cellStyle name="Comma 2 4 4 2 2 2 3 5" xfId="32578" xr:uid="{24040010-214C-4EB5-8A5E-BFF436302EBD}"/>
    <cellStyle name="Comma 2 4 4 2 2 2 4" xfId="11389" xr:uid="{DD11B60B-7E35-43ED-8315-84FCA8E5F844}"/>
    <cellStyle name="Comma 2 4 4 2 2 2 4 2" xfId="19094" xr:uid="{2D993AAB-6820-4FD7-8FC4-965497E0060C}"/>
    <cellStyle name="Comma 2 4 4 2 2 2 4 2 2" xfId="51846" xr:uid="{48322AE5-CB65-40D3-9E22-08149D66BA75}"/>
    <cellStyle name="Comma 2 4 4 2 2 2 4 3" xfId="26801" xr:uid="{BB13FFD2-28F3-483C-A95A-14D85279FD7A}"/>
    <cellStyle name="Comma 2 4 4 2 2 2 4 3 2" xfId="59552" xr:uid="{4850236B-4CC7-427B-ACDF-F086A7F09566}"/>
    <cellStyle name="Comma 2 4 4 2 2 2 4 4" xfId="44141" xr:uid="{F6B42B2F-7FBB-4647-BA0D-66E28D634E79}"/>
    <cellStyle name="Comma 2 4 4 2 2 2 4 5" xfId="34505" xr:uid="{404D626E-5034-4C96-AFE1-5B98DE483903}"/>
    <cellStyle name="Comma 2 4 4 2 2 2 5" xfId="5606" xr:uid="{559AF26E-5311-4721-A533-8F2A723B4D0E}"/>
    <cellStyle name="Comma 2 4 4 2 2 2 5 2" xfId="38358" xr:uid="{C4158804-5A37-4624-8B58-992F39EE46B1}"/>
    <cellStyle name="Comma 2 4 4 2 2 2 6" xfId="13318" xr:uid="{670434C0-828E-4C22-A9F9-A820886B5431}"/>
    <cellStyle name="Comma 2 4 4 2 2 2 6 2" xfId="46070" xr:uid="{8C8218F0-E682-46A0-9BC7-198D1F31DFDA}"/>
    <cellStyle name="Comma 2 4 4 2 2 2 7" xfId="21025" xr:uid="{352464A0-6F42-4D7F-A45C-044A1E78C7AA}"/>
    <cellStyle name="Comma 2 4 4 2 2 2 7 2" xfId="53776" xr:uid="{43449DBA-E972-418B-8EC2-6E50428CB113}"/>
    <cellStyle name="Comma 2 4 4 2 2 2 8" xfId="36431" xr:uid="{DEDC1AEF-3085-44AB-A726-883CDC927308}"/>
    <cellStyle name="Comma 2 4 4 2 2 2 9" xfId="28729" xr:uid="{32DD0649-346E-45B8-BE11-48671B93AF1E}"/>
    <cellStyle name="Comma 2 4 4 2 2 3" xfId="6703" xr:uid="{15A9BDBC-042E-4569-806E-88DD8CABE03C}"/>
    <cellStyle name="Comma 2 4 4 2 2 3 2" xfId="14411" xr:uid="{57411F94-1172-456D-876F-BE8B9E4896DA}"/>
    <cellStyle name="Comma 2 4 4 2 2 3 2 2" xfId="47163" xr:uid="{A8C6A742-4BEF-4F24-96C4-01FB78D7C8F8}"/>
    <cellStyle name="Comma 2 4 4 2 2 3 3" xfId="22118" xr:uid="{D8726897-A50E-44EC-9A41-94DB4C3EC7FD}"/>
    <cellStyle name="Comma 2 4 4 2 2 3 3 2" xfId="54869" xr:uid="{78B53F98-AC34-4836-935A-98DFEB2C715E}"/>
    <cellStyle name="Comma 2 4 4 2 2 3 4" xfId="39455" xr:uid="{B5577973-7B72-417D-9605-947741947356}"/>
    <cellStyle name="Comma 2 4 4 2 2 3 5" xfId="29822" xr:uid="{D1013864-E55D-475B-B93F-D582B3C43D8C}"/>
    <cellStyle name="Comma 2 4 4 2 2 4" xfId="8630" xr:uid="{4ADDAE0D-73F3-4104-B5B2-8C76E70BF80C}"/>
    <cellStyle name="Comma 2 4 4 2 2 4 2" xfId="16335" xr:uid="{2C14E9B3-289F-46DF-867F-0C8607D0BA5F}"/>
    <cellStyle name="Comma 2 4 4 2 2 4 2 2" xfId="49087" xr:uid="{D48565F9-6162-4699-A360-D9ABA51A7477}"/>
    <cellStyle name="Comma 2 4 4 2 2 4 3" xfId="24042" xr:uid="{51A6B47E-9BAF-4429-8DB0-46012913CEFB}"/>
    <cellStyle name="Comma 2 4 4 2 2 4 3 2" xfId="56793" xr:uid="{2BFFF701-6EDA-4D52-BAA2-516ACEC0A8DC}"/>
    <cellStyle name="Comma 2 4 4 2 2 4 4" xfId="41382" xr:uid="{C57EDC3A-0179-43AA-9000-0E814A1D27A2}"/>
    <cellStyle name="Comma 2 4 4 2 2 4 5" xfId="31746" xr:uid="{4D58B16D-76D1-45DA-9892-6002139D5931}"/>
    <cellStyle name="Comma 2 4 4 2 2 5" xfId="10556" xr:uid="{5C7A4782-C3CE-4FEB-A7AE-1802FEFAE82B}"/>
    <cellStyle name="Comma 2 4 4 2 2 5 2" xfId="18261" xr:uid="{9B644666-4ED7-467F-B958-527A494223EB}"/>
    <cellStyle name="Comma 2 4 4 2 2 5 2 2" xfId="51013" xr:uid="{CBABF3DE-53D9-4A8F-94F6-0A1EB01F54C3}"/>
    <cellStyle name="Comma 2 4 4 2 2 5 3" xfId="25968" xr:uid="{378D4000-0B0D-47CA-B49C-BB1FCAAAAD02}"/>
    <cellStyle name="Comma 2 4 4 2 2 5 3 2" xfId="58719" xr:uid="{006A5679-D92A-4D60-A713-5108CF5512FD}"/>
    <cellStyle name="Comma 2 4 4 2 2 5 4" xfId="43308" xr:uid="{675603FF-1FAB-4BCC-8C79-FF132DED8E6C}"/>
    <cellStyle name="Comma 2 4 4 2 2 5 5" xfId="33672" xr:uid="{202B1D2A-B49A-4EEF-AEC3-466A26258714}"/>
    <cellStyle name="Comma 2 4 4 2 2 6" xfId="4774" xr:uid="{B29AA670-D575-4D52-A83F-9D490B9FBBC6}"/>
    <cellStyle name="Comma 2 4 4 2 2 6 2" xfId="37526" xr:uid="{DD6008A7-C8ED-4B7A-AE2D-11A93836E5F5}"/>
    <cellStyle name="Comma 2 4 4 2 2 7" xfId="12486" xr:uid="{DC19581D-A025-421D-B29E-59955589AF9E}"/>
    <cellStyle name="Comma 2 4 4 2 2 7 2" xfId="45238" xr:uid="{6AD34538-AE71-478E-A3FB-0AAE14CBBC61}"/>
    <cellStyle name="Comma 2 4 4 2 2 8" xfId="20194" xr:uid="{67362FAA-E04C-4AE3-B636-5B28AC5A5A45}"/>
    <cellStyle name="Comma 2 4 4 2 2 8 2" xfId="52945" xr:uid="{B38E2D73-93B1-4680-A935-C1D64B91A45C}"/>
    <cellStyle name="Comma 2 4 4 2 2 9" xfId="35600" xr:uid="{53FE63C0-48A1-446B-A413-E956CB08342C}"/>
    <cellStyle name="Comma 2 4 4 2 3" xfId="4455" xr:uid="{B4DE350D-F8BA-44D8-AF50-C509EA069743}"/>
    <cellStyle name="Comma 2 4 4 2 3 2" xfId="8313" xr:uid="{B1CC18F0-2058-4EF1-A39A-4D1A1E73527A}"/>
    <cellStyle name="Comma 2 4 4 2 3 2 2" xfId="16018" xr:uid="{6DE1E710-DA15-4D4E-BFB2-0A961D06A552}"/>
    <cellStyle name="Comma 2 4 4 2 3 2 2 2" xfId="48770" xr:uid="{52DD5647-1181-4198-AFEE-40A248DACB0A}"/>
    <cellStyle name="Comma 2 4 4 2 3 2 3" xfId="23725" xr:uid="{936E4124-9811-45AF-86C3-8015531081C9}"/>
    <cellStyle name="Comma 2 4 4 2 3 2 3 2" xfId="56476" xr:uid="{A24786F3-D43D-4E41-B45A-A7B9B6869AEC}"/>
    <cellStyle name="Comma 2 4 4 2 3 2 4" xfId="41065" xr:uid="{F1A1D3CE-8B5F-48DB-B8FF-B41D87B8A2EF}"/>
    <cellStyle name="Comma 2 4 4 2 3 2 5" xfId="31429" xr:uid="{E5E0F162-ABCF-4B22-9B9F-2BA0116EE9AA}"/>
    <cellStyle name="Comma 2 4 4 2 3 3" xfId="10238" xr:uid="{C7D90C79-987C-4E4A-9804-D49B92BF4B74}"/>
    <cellStyle name="Comma 2 4 4 2 3 3 2" xfId="17943" xr:uid="{6B36CFA0-B869-4297-9673-1BE531030F65}"/>
    <cellStyle name="Comma 2 4 4 2 3 3 2 2" xfId="50695" xr:uid="{27594FFD-5024-4B59-BAE0-AB64ED370DE1}"/>
    <cellStyle name="Comma 2 4 4 2 3 3 3" xfId="25650" xr:uid="{56DC1009-7393-4F14-85F9-4616ED300676}"/>
    <cellStyle name="Comma 2 4 4 2 3 3 3 2" xfId="58401" xr:uid="{C987A933-893A-4FE1-936B-CADB58431BAF}"/>
    <cellStyle name="Comma 2 4 4 2 3 3 4" xfId="42990" xr:uid="{AE5BDA94-9483-4D04-8DB8-5B38EBD2D429}"/>
    <cellStyle name="Comma 2 4 4 2 3 3 5" xfId="33354" xr:uid="{224909B4-61AD-43E5-B56C-A8B059B2BEDB}"/>
    <cellStyle name="Comma 2 4 4 2 3 4" xfId="12165" xr:uid="{787696AE-7E57-4FAF-9604-327CBB101A14}"/>
    <cellStyle name="Comma 2 4 4 2 3 4 2" xfId="19870" xr:uid="{0EF4F8C9-0161-4C8B-B7DD-F27B3EBE98E9}"/>
    <cellStyle name="Comma 2 4 4 2 3 4 2 2" xfId="52622" xr:uid="{8F3E73A4-9B6A-49A5-8709-12492DD8EE16}"/>
    <cellStyle name="Comma 2 4 4 2 3 4 3" xfId="27577" xr:uid="{28C5D789-CEC2-4042-81BD-6FB93B558F61}"/>
    <cellStyle name="Comma 2 4 4 2 3 4 3 2" xfId="60328" xr:uid="{41625931-BD16-4D23-A65F-5A5C5F08ADAE}"/>
    <cellStyle name="Comma 2 4 4 2 3 4 4" xfId="44917" xr:uid="{387EA748-6E1E-4646-A981-74639EF4B0EF}"/>
    <cellStyle name="Comma 2 4 4 2 3 4 5" xfId="35281" xr:uid="{AE35E57B-3C14-45C2-A8DE-C96FCF7B5834}"/>
    <cellStyle name="Comma 2 4 4 2 3 5" xfId="6382" xr:uid="{1BA77F22-F173-4057-A08C-BCD478E04289}"/>
    <cellStyle name="Comma 2 4 4 2 3 5 2" xfId="39134" xr:uid="{7B4802DB-55B5-4FBD-A2B7-1A36843AA0BC}"/>
    <cellStyle name="Comma 2 4 4 2 3 6" xfId="14094" xr:uid="{41FAB109-5D39-464D-BAB9-45E70B904B86}"/>
    <cellStyle name="Comma 2 4 4 2 3 6 2" xfId="46846" xr:uid="{E5B05513-578E-4B6B-8111-7D7ECD88C940}"/>
    <cellStyle name="Comma 2 4 4 2 3 7" xfId="21801" xr:uid="{67F900D3-2335-4CFF-AFE9-E704CA16C2E4}"/>
    <cellStyle name="Comma 2 4 4 2 3 7 2" xfId="54552" xr:uid="{EA8271CB-8997-4DE2-BCB3-E8D923E21035}"/>
    <cellStyle name="Comma 2 4 4 2 3 8" xfId="37207" xr:uid="{F38D2115-B688-4E18-B06E-E5E26AFA05CE}"/>
    <cellStyle name="Comma 2 4 4 2 3 9" xfId="29505" xr:uid="{0A076A02-7D3A-4E9E-B845-B1F5DB0DF915}"/>
    <cellStyle name="Comma 2 4 4 2 4" xfId="6593" xr:uid="{30BDF478-24B6-4683-A673-81C7731922A7}"/>
    <cellStyle name="Comma 2 4 4 2 4 2" xfId="14301" xr:uid="{234D22E6-86C2-49B8-A2C6-3CB68F367147}"/>
    <cellStyle name="Comma 2 4 4 2 4 2 2" xfId="47053" xr:uid="{EE6FAD03-B290-48E2-8382-D774A49AE8E6}"/>
    <cellStyle name="Comma 2 4 4 2 4 3" xfId="22008" xr:uid="{04019571-6AD0-403F-ACB0-ED168505C087}"/>
    <cellStyle name="Comma 2 4 4 2 4 3 2" xfId="54759" xr:uid="{B9387095-BEFE-41BF-ABD2-0E18E80B1B0A}"/>
    <cellStyle name="Comma 2 4 4 2 4 4" xfId="39345" xr:uid="{73A3E7C8-21D7-41D2-9566-A8918756A920}"/>
    <cellStyle name="Comma 2 4 4 2 4 5" xfId="29712" xr:uid="{59578A67-2125-4B87-A5D7-8450B3CA0A6D}"/>
    <cellStyle name="Comma 2 4 4 2 5" xfId="8520" xr:uid="{FF335E61-845F-4952-A23C-E94A246CEFB3}"/>
    <cellStyle name="Comma 2 4 4 2 5 2" xfId="16225" xr:uid="{07C77814-D60A-49E1-A8CA-D1512C48568E}"/>
    <cellStyle name="Comma 2 4 4 2 5 2 2" xfId="48977" xr:uid="{68E65E78-446D-4426-9FCC-334FE4CA4A82}"/>
    <cellStyle name="Comma 2 4 4 2 5 3" xfId="23932" xr:uid="{78223329-4E6D-4075-A9FE-7E2E0239B86A}"/>
    <cellStyle name="Comma 2 4 4 2 5 3 2" xfId="56683" xr:uid="{0EAB231E-6676-48BC-9D5D-D1E5370373E1}"/>
    <cellStyle name="Comma 2 4 4 2 5 4" xfId="41272" xr:uid="{AFCD99D8-AC9C-45A8-86DA-786FB22F1734}"/>
    <cellStyle name="Comma 2 4 4 2 5 5" xfId="31636" xr:uid="{55ED200A-DDC2-4B95-AE58-0030D1E94E04}"/>
    <cellStyle name="Comma 2 4 4 2 6" xfId="10446" xr:uid="{AD99A593-68AD-4114-8590-B71AC9405D03}"/>
    <cellStyle name="Comma 2 4 4 2 6 2" xfId="18151" xr:uid="{8A8691BB-D9D2-42C7-8112-61BD05F4BC16}"/>
    <cellStyle name="Comma 2 4 4 2 6 2 2" xfId="50903" xr:uid="{4837ECE4-0CCA-4888-BBDD-C557E4B2E448}"/>
    <cellStyle name="Comma 2 4 4 2 6 3" xfId="25858" xr:uid="{DD818077-F8CF-403C-8B18-164F64C86A1C}"/>
    <cellStyle name="Comma 2 4 4 2 6 3 2" xfId="58609" xr:uid="{C883FA07-48C7-44AE-BF40-20970C4789B9}"/>
    <cellStyle name="Comma 2 4 4 2 6 4" xfId="43198" xr:uid="{1BF02967-77E4-43CD-929E-8050386FB17A}"/>
    <cellStyle name="Comma 2 4 4 2 6 5" xfId="33562" xr:uid="{918052D8-802E-4302-86B1-04E737FAF0A4}"/>
    <cellStyle name="Comma 2 4 4 2 7" xfId="4664" xr:uid="{98334098-C666-4F10-9242-E8D968C74863}"/>
    <cellStyle name="Comma 2 4 4 2 7 2" xfId="37416" xr:uid="{8F65885E-8F63-4F53-B2FB-3B6A90A927B7}"/>
    <cellStyle name="Comma 2 4 4 2 8" xfId="12376" xr:uid="{17AEE11B-3B5D-4C30-A854-583B10C16E04}"/>
    <cellStyle name="Comma 2 4 4 2 8 2" xfId="45128" xr:uid="{A70377A4-FB6F-4DCE-A3D3-81755806B643}"/>
    <cellStyle name="Comma 2 4 4 2 9" xfId="20084" xr:uid="{79706C1A-7E2D-4006-A080-F9612D95C0D5}"/>
    <cellStyle name="Comma 2 4 4 2 9 2" xfId="52835" xr:uid="{880015A6-1B94-431B-A0FA-85F3983E3008}"/>
    <cellStyle name="Comma 2 4 4 3" xfId="2711" xr:uid="{B1870076-A20C-46E0-8526-187237C2EC59}"/>
    <cellStyle name="Comma 2 4 4 3 10" xfId="27838" xr:uid="{61D78C81-D117-416E-B6C7-2F67C2BD5EEB}"/>
    <cellStyle name="Comma 2 4 4 3 11" xfId="61334" xr:uid="{29C8B5B1-8DAA-49E8-9DA1-0E9F4AFBF14C}"/>
    <cellStyle name="Comma 2 4 4 3 2" xfId="4468" xr:uid="{A851E94C-D37E-4A24-A027-5535FF5007FE}"/>
    <cellStyle name="Comma 2 4 4 3 2 2" xfId="8326" xr:uid="{FCA85610-C9A1-4304-B6EB-A807D23369E1}"/>
    <cellStyle name="Comma 2 4 4 3 2 2 2" xfId="16031" xr:uid="{E7692DD5-7147-4BB1-937B-6BCD055A807A}"/>
    <cellStyle name="Comma 2 4 4 3 2 2 2 2" xfId="48783" xr:uid="{23608EDC-58E4-4B7E-BF15-64CC87A26089}"/>
    <cellStyle name="Comma 2 4 4 3 2 2 3" xfId="23738" xr:uid="{BF121751-6D39-4E45-825A-A8352F24AA9F}"/>
    <cellStyle name="Comma 2 4 4 3 2 2 3 2" xfId="56489" xr:uid="{51DE9B65-C605-4E0D-81E6-BF27A9EC2382}"/>
    <cellStyle name="Comma 2 4 4 3 2 2 4" xfId="41078" xr:uid="{AB62DE9B-A5AB-448F-9493-750E608863C1}"/>
    <cellStyle name="Comma 2 4 4 3 2 2 5" xfId="31442" xr:uid="{80262BDA-71A6-4298-A3CF-A97A1BD70D1D}"/>
    <cellStyle name="Comma 2 4 4 3 2 3" xfId="10251" xr:uid="{052710AC-948E-463D-BC80-1C6E2B0A787F}"/>
    <cellStyle name="Comma 2 4 4 3 2 3 2" xfId="17956" xr:uid="{BF4F3FB0-2E05-4D23-842B-674D7CDD7B29}"/>
    <cellStyle name="Comma 2 4 4 3 2 3 2 2" xfId="50708" xr:uid="{364CD061-1377-4878-A0A5-D73FA513FDAA}"/>
    <cellStyle name="Comma 2 4 4 3 2 3 3" xfId="25663" xr:uid="{89BB382B-58B5-4FD9-90A0-F09562FF20CA}"/>
    <cellStyle name="Comma 2 4 4 3 2 3 3 2" xfId="58414" xr:uid="{286B9E52-D210-4A2A-ADD0-AA86AED45CD5}"/>
    <cellStyle name="Comma 2 4 4 3 2 3 4" xfId="43003" xr:uid="{727786FD-693C-451C-8C80-0868E3B353BF}"/>
    <cellStyle name="Comma 2 4 4 3 2 3 5" xfId="33367" xr:uid="{86C5C5DE-D01B-425F-8EA7-8CEABF9E1911}"/>
    <cellStyle name="Comma 2 4 4 3 2 4" xfId="12178" xr:uid="{EDACAF98-E234-415A-972E-55D9EEB90C57}"/>
    <cellStyle name="Comma 2 4 4 3 2 4 2" xfId="19883" xr:uid="{510B5544-779F-42F4-B807-F4E953FCFE37}"/>
    <cellStyle name="Comma 2 4 4 3 2 4 2 2" xfId="52635" xr:uid="{C7B3D842-13F0-4B72-AEF3-C5D559168FC3}"/>
    <cellStyle name="Comma 2 4 4 3 2 4 3" xfId="27590" xr:uid="{556385AD-6355-4557-A09F-2DD227F8D0D1}"/>
    <cellStyle name="Comma 2 4 4 3 2 4 3 2" xfId="60341" xr:uid="{3F28D3A4-E85F-45E8-9A8E-B50CFE820268}"/>
    <cellStyle name="Comma 2 4 4 3 2 4 4" xfId="44930" xr:uid="{25775E40-7C00-45D1-9C01-DFD4A614B0E2}"/>
    <cellStyle name="Comma 2 4 4 3 2 4 5" xfId="35294" xr:uid="{C1BFEEBC-D6EE-4C8C-8D7C-08245B7A3140}"/>
    <cellStyle name="Comma 2 4 4 3 2 5" xfId="6395" xr:uid="{8F88B130-58DA-4D7E-9A8D-654A26F09CA5}"/>
    <cellStyle name="Comma 2 4 4 3 2 5 2" xfId="39147" xr:uid="{2477611B-E710-42C8-A175-D538365F46C9}"/>
    <cellStyle name="Comma 2 4 4 3 2 6" xfId="14107" xr:uid="{0DE44B2D-9E8F-467F-B4AB-0FBF9F79DE6B}"/>
    <cellStyle name="Comma 2 4 4 3 2 6 2" xfId="46859" xr:uid="{787828A7-0741-432E-B788-FFD03F6B8090}"/>
    <cellStyle name="Comma 2 4 4 3 2 7" xfId="21814" xr:uid="{4ADEBCD7-A1CF-4A81-A32E-60BA642D8179}"/>
    <cellStyle name="Comma 2 4 4 3 2 7 2" xfId="54565" xr:uid="{F3069009-3F8A-4083-85F6-CEAA4A99C7C1}"/>
    <cellStyle name="Comma 2 4 4 3 2 8" xfId="37220" xr:uid="{F0ECD711-FB3A-4A7F-9633-9840974FE70D}"/>
    <cellStyle name="Comma 2 4 4 3 2 9" xfId="29518" xr:uid="{F503CD98-FA8E-491A-A301-4E4DB030D9B1}"/>
    <cellStyle name="Comma 2 4 4 3 3" xfId="6643" xr:uid="{3D388208-9DD9-4E4A-B133-410CE1789169}"/>
    <cellStyle name="Comma 2 4 4 3 3 2" xfId="14351" xr:uid="{FB09D6B6-9206-48F9-AAE3-ADB285352663}"/>
    <cellStyle name="Comma 2 4 4 3 3 2 2" xfId="47103" xr:uid="{FDA395BA-8009-474F-B62A-AA8096955605}"/>
    <cellStyle name="Comma 2 4 4 3 3 3" xfId="22058" xr:uid="{B31CB923-6CE6-4297-AC69-4AE72E28AD2F}"/>
    <cellStyle name="Comma 2 4 4 3 3 3 2" xfId="54809" xr:uid="{B492A8B6-D41D-4FCB-A5FD-68E26FBB9131}"/>
    <cellStyle name="Comma 2 4 4 3 3 4" xfId="39395" xr:uid="{544D2118-03FF-483F-8739-74C7ECAD0539}"/>
    <cellStyle name="Comma 2 4 4 3 3 5" xfId="29762" xr:uid="{7841FB5D-04C1-4F8A-9439-08799545DE2D}"/>
    <cellStyle name="Comma 2 4 4 3 4" xfId="8570" xr:uid="{A9FC26A2-957B-4615-B85F-7EC8F0EAFB89}"/>
    <cellStyle name="Comma 2 4 4 3 4 2" xfId="16275" xr:uid="{922A2CCB-B8E1-4A75-833E-562AF7835C44}"/>
    <cellStyle name="Comma 2 4 4 3 4 2 2" xfId="49027" xr:uid="{07E7709C-B4E0-4E8D-9BE8-9ECA57788F4C}"/>
    <cellStyle name="Comma 2 4 4 3 4 3" xfId="23982" xr:uid="{A5D3C1A3-336F-44EF-8E3A-53C054926275}"/>
    <cellStyle name="Comma 2 4 4 3 4 3 2" xfId="56733" xr:uid="{A407F4C2-6C0D-4AC1-81E1-61F9D4EADBBC}"/>
    <cellStyle name="Comma 2 4 4 3 4 4" xfId="41322" xr:uid="{C4E09670-A13B-4E3A-AF73-E18499E0A72B}"/>
    <cellStyle name="Comma 2 4 4 3 4 5" xfId="31686" xr:uid="{DD3CD710-5DFF-4EB3-BFFD-D5ED45F5E561}"/>
    <cellStyle name="Comma 2 4 4 3 5" xfId="10496" xr:uid="{D80DB4E9-0049-4EDE-976A-051522895F28}"/>
    <cellStyle name="Comma 2 4 4 3 5 2" xfId="18201" xr:uid="{AAC3EC41-73A4-470A-ACB2-A38356E82DF2}"/>
    <cellStyle name="Comma 2 4 4 3 5 2 2" xfId="50953" xr:uid="{113A01D0-024A-4962-8431-E24F1D4B6762}"/>
    <cellStyle name="Comma 2 4 4 3 5 3" xfId="25908" xr:uid="{B35C0286-B610-44DA-BF4E-5D0E730F0995}"/>
    <cellStyle name="Comma 2 4 4 3 5 3 2" xfId="58659" xr:uid="{D2E36E94-BEEC-4C68-8B4F-B414DAE4E277}"/>
    <cellStyle name="Comma 2 4 4 3 5 4" xfId="43248" xr:uid="{7DE48724-E9DB-4A0E-9A79-7E7B575FF3E8}"/>
    <cellStyle name="Comma 2 4 4 3 5 5" xfId="33612" xr:uid="{662C009E-C0C7-4BCF-B4FB-4E6178DAA757}"/>
    <cellStyle name="Comma 2 4 4 3 6" xfId="4714" xr:uid="{9D2C0DC3-7C1A-442E-A639-EB643A02FF2A}"/>
    <cellStyle name="Comma 2 4 4 3 6 2" xfId="37466" xr:uid="{7BDCA421-7FAB-45A6-8D4F-503E2948349D}"/>
    <cellStyle name="Comma 2 4 4 3 7" xfId="12426" xr:uid="{272FD69F-22E2-412A-9F1E-B236A4A25B1E}"/>
    <cellStyle name="Comma 2 4 4 3 7 2" xfId="45178" xr:uid="{B9297AC5-4441-484D-BBA0-83141BE50839}"/>
    <cellStyle name="Comma 2 4 4 3 8" xfId="20134" xr:uid="{8AB168F2-F216-49E2-8C76-1A74015E6742}"/>
    <cellStyle name="Comma 2 4 4 3 8 2" xfId="52885" xr:uid="{B4EE0509-6E1D-4D31-A5C5-90C1013518A7}"/>
    <cellStyle name="Comma 2 4 4 3 9" xfId="35540" xr:uid="{9EB42C27-D671-48EE-B72C-14C388AB4D6D}"/>
    <cellStyle name="Comma 2 4 4 4" xfId="3035" xr:uid="{E54DEA8C-9DA8-4C97-BF6A-A1494F3BFB3A}"/>
    <cellStyle name="Comma 2 4 4 4 2" xfId="60934" xr:uid="{8AAB2C86-9F86-4251-901C-ACD6198E5876}"/>
    <cellStyle name="Comma 2 4 4 5" xfId="6533" xr:uid="{514662FA-2000-447E-A875-A5CC135679B7}"/>
    <cellStyle name="Comma 2 4 4 5 2" xfId="14241" xr:uid="{8925F46C-98BB-4430-B59A-48EC20E59619}"/>
    <cellStyle name="Comma 2 4 4 5 2 2" xfId="46993" xr:uid="{4D4C9B3B-5151-437B-AE04-FEFCAD0525DC}"/>
    <cellStyle name="Comma 2 4 4 5 3" xfId="21948" xr:uid="{02D82DB5-522F-4F25-B79D-382974327B00}"/>
    <cellStyle name="Comma 2 4 4 5 3 2" xfId="54699" xr:uid="{5C80AD5E-EECD-48B8-B312-EB13831DBB86}"/>
    <cellStyle name="Comma 2 4 4 5 4" xfId="39285" xr:uid="{99EE19C9-E818-4D92-91D5-EC7EDE7FA980}"/>
    <cellStyle name="Comma 2 4 4 5 5" xfId="29652" xr:uid="{742FD00B-8381-49FF-BC0E-56F5A704A8A6}"/>
    <cellStyle name="Comma 2 4 4 6" xfId="8460" xr:uid="{48BE096E-3E22-4DA9-9E2F-FB56A21B391D}"/>
    <cellStyle name="Comma 2 4 4 6 2" xfId="16165" xr:uid="{9D589B63-C336-47DC-B88E-7FB954C90380}"/>
    <cellStyle name="Comma 2 4 4 6 2 2" xfId="48917" xr:uid="{4A287A73-1179-4DDE-880A-9D274103A97A}"/>
    <cellStyle name="Comma 2 4 4 6 3" xfId="23872" xr:uid="{FB3D3771-DCB3-4A19-95BB-6643C0F37945}"/>
    <cellStyle name="Comma 2 4 4 6 3 2" xfId="56623" xr:uid="{9DFA21AB-00D9-479D-8E45-55AF28B09220}"/>
    <cellStyle name="Comma 2 4 4 6 4" xfId="41212" xr:uid="{7E6DEDBF-5281-4F4D-9EB8-D97AA4CA1BF3}"/>
    <cellStyle name="Comma 2 4 4 6 5" xfId="31576" xr:uid="{43BEF2C5-7146-4A2D-B830-4B132AE1CE61}"/>
    <cellStyle name="Comma 2 4 4 7" xfId="10385" xr:uid="{793F5F39-58F8-4799-86B9-6620EB14A631}"/>
    <cellStyle name="Comma 2 4 4 7 2" xfId="18090" xr:uid="{3AAEDA52-7CF8-4605-BCFE-EB28A5A4C853}"/>
    <cellStyle name="Comma 2 4 4 7 2 2" xfId="50842" xr:uid="{E19389A2-5BCB-4DA4-8351-4FDC4433171B}"/>
    <cellStyle name="Comma 2 4 4 7 3" xfId="25797" xr:uid="{B57343F4-94FF-4199-BE82-4BCA1651386D}"/>
    <cellStyle name="Comma 2 4 4 7 3 2" xfId="58548" xr:uid="{BA4CAC98-B8CC-47B8-A2DC-01FFEC77960B}"/>
    <cellStyle name="Comma 2 4 4 7 4" xfId="43137" xr:uid="{AF5ADC59-0321-485B-8B3E-B7CD5D1D31AC}"/>
    <cellStyle name="Comma 2 4 4 7 5" xfId="33501" xr:uid="{14DDB108-F810-49F0-963D-0B5ACF67E2C2}"/>
    <cellStyle name="Comma 2 4 4 8" xfId="4604" xr:uid="{656A1BE0-96A9-4B73-896E-BA90FD9D03CA}"/>
    <cellStyle name="Comma 2 4 4 8 2" xfId="37356" xr:uid="{B195A725-C77D-4341-B9F3-0046B1D7F043}"/>
    <cellStyle name="Comma 2 4 4 9" xfId="12316" xr:uid="{714C7055-B4E1-4B3C-9BB2-0D4BB530D89E}"/>
    <cellStyle name="Comma 2 4 4 9 2" xfId="45068" xr:uid="{655A3EB7-2EF2-4712-BBD2-5B097C1FCAA8}"/>
    <cellStyle name="Comma 2 4 5" xfId="212" xr:uid="{A18D9602-5701-426A-9E67-DEBD0FD3950E}"/>
    <cellStyle name="Comma 2 4 5 10" xfId="12341" xr:uid="{5DA5D817-DEA0-4D38-A937-898A3F1E85A0}"/>
    <cellStyle name="Comma 2 4 5 10 2" xfId="45093" xr:uid="{7FED7B5A-3F2F-4FC6-9725-6284729883B8}"/>
    <cellStyle name="Comma 2 4 5 11" xfId="20049" xr:uid="{D9F2817C-0126-469B-8A4D-2366D40FA44A}"/>
    <cellStyle name="Comma 2 4 5 11 2" xfId="52800" xr:uid="{298D2E6B-AF22-46E3-BFE5-025B3C82EA2C}"/>
    <cellStyle name="Comma 2 4 5 12" xfId="35455" xr:uid="{77399A34-FEEA-45D6-BFE0-386CCF2F9FB0}"/>
    <cellStyle name="Comma 2 4 5 13" xfId="27753" xr:uid="{FAC80A15-5D91-49E9-8004-BF033C2AE055}"/>
    <cellStyle name="Comma 2 4 5 14" xfId="2618" xr:uid="{C31D3DD0-A469-49ED-9F1A-7AE798F7A395}"/>
    <cellStyle name="Comma 2 4 5 15" xfId="60818" xr:uid="{C4B05A09-2DD0-45CF-856B-C38B920EFE4E}"/>
    <cellStyle name="Comma 2 4 5 2" xfId="2151" xr:uid="{87A45DDB-7806-4DCD-8B73-410B183A6F89}"/>
    <cellStyle name="Comma 2 4 5 2 10" xfId="27863" xr:uid="{FA02ADC8-9ACB-4EC7-A85B-53BE25D3A651}"/>
    <cellStyle name="Comma 2 4 5 2 11" xfId="2736" xr:uid="{23BBCB8A-1625-4C0F-8C4F-B4A010473096}"/>
    <cellStyle name="Comma 2 4 5 2 12" xfId="60999" xr:uid="{1E626B71-E136-41A4-811E-5C52CD8AE360}"/>
    <cellStyle name="Comma 2 4 5 2 2" xfId="4122" xr:uid="{D98B2C5B-57F5-4023-B569-4EA71BAC0EF4}"/>
    <cellStyle name="Comma 2 4 5 2 2 2" xfId="7985" xr:uid="{9FEE7D9A-EF99-471F-B236-40BF12C564A7}"/>
    <cellStyle name="Comma 2 4 5 2 2 2 2" xfId="15690" xr:uid="{C91611C9-A0AF-4FAB-9A45-C4EF52762632}"/>
    <cellStyle name="Comma 2 4 5 2 2 2 2 2" xfId="48442" xr:uid="{9EE407F4-1F97-43EE-B762-E52F7B6F3CD2}"/>
    <cellStyle name="Comma 2 4 5 2 2 2 3" xfId="23397" xr:uid="{49E4633E-D17D-4B1C-A7BA-99F94F79EEA6}"/>
    <cellStyle name="Comma 2 4 5 2 2 2 3 2" xfId="56148" xr:uid="{A72DC9B6-1366-48DF-9708-18AE7C33B761}"/>
    <cellStyle name="Comma 2 4 5 2 2 2 4" xfId="40737" xr:uid="{EDA32583-D838-481D-A5F0-334E98AF6791}"/>
    <cellStyle name="Comma 2 4 5 2 2 2 5" xfId="31101" xr:uid="{0EABAC6A-D870-4900-B2B2-ECAFF1E02C80}"/>
    <cellStyle name="Comma 2 4 5 2 2 3" xfId="9910" xr:uid="{EBDA58DD-0D6B-48CF-9B06-EADA6C36C781}"/>
    <cellStyle name="Comma 2 4 5 2 2 3 2" xfId="17615" xr:uid="{84DDCA65-316E-4EF9-B0E5-607A8682CCF7}"/>
    <cellStyle name="Comma 2 4 5 2 2 3 2 2" xfId="50367" xr:uid="{65D6593B-0E2A-49C9-8877-32563EDDB065}"/>
    <cellStyle name="Comma 2 4 5 2 2 3 3" xfId="25322" xr:uid="{6484DD35-39FC-4421-BCD3-D1F0D1139BE7}"/>
    <cellStyle name="Comma 2 4 5 2 2 3 3 2" xfId="58073" xr:uid="{04F32C0C-B7E8-4AF7-8232-EA28ABA63377}"/>
    <cellStyle name="Comma 2 4 5 2 2 3 4" xfId="42662" xr:uid="{CD26B39E-A0C7-4887-AE6F-A1EE9E9CD7C2}"/>
    <cellStyle name="Comma 2 4 5 2 2 3 5" xfId="33026" xr:uid="{81ECF178-C267-417B-A69C-F8CF8863FF2A}"/>
    <cellStyle name="Comma 2 4 5 2 2 4" xfId="11837" xr:uid="{AEA3A12E-64FE-4A46-A019-44022B133DB7}"/>
    <cellStyle name="Comma 2 4 5 2 2 4 2" xfId="19542" xr:uid="{D082FE83-D7AE-4A5E-B625-EAED7EBF00F6}"/>
    <cellStyle name="Comma 2 4 5 2 2 4 2 2" xfId="52294" xr:uid="{9019F440-71FF-4EC8-B039-E1AD94451387}"/>
    <cellStyle name="Comma 2 4 5 2 2 4 3" xfId="27249" xr:uid="{C84B2B6C-8737-4EAA-A72B-C8B2DC42CFE4}"/>
    <cellStyle name="Comma 2 4 5 2 2 4 3 2" xfId="60000" xr:uid="{BE7ED25C-0E88-4BEA-9A4B-31B696C788DB}"/>
    <cellStyle name="Comma 2 4 5 2 2 4 4" xfId="44589" xr:uid="{03E032FD-2147-4CAB-B0C5-A40AAD7A17B8}"/>
    <cellStyle name="Comma 2 4 5 2 2 4 5" xfId="34953" xr:uid="{F96DC7A5-2F2C-4E49-962E-987605AB6EA5}"/>
    <cellStyle name="Comma 2 4 5 2 2 5" xfId="6054" xr:uid="{491ED0CA-F5E1-406B-B1D3-D81BCBB6BADD}"/>
    <cellStyle name="Comma 2 4 5 2 2 5 2" xfId="38806" xr:uid="{A9BA2550-3866-40BB-9C5B-80DAED3AC630}"/>
    <cellStyle name="Comma 2 4 5 2 2 6" xfId="13766" xr:uid="{6CA34EB7-7136-4552-A0A1-28739691B529}"/>
    <cellStyle name="Comma 2 4 5 2 2 6 2" xfId="46518" xr:uid="{25FA23D6-4F76-4333-9E88-3D6276CBAE40}"/>
    <cellStyle name="Comma 2 4 5 2 2 7" xfId="21473" xr:uid="{3E3EE622-F00E-4C40-8470-A8A3F0D4BEEC}"/>
    <cellStyle name="Comma 2 4 5 2 2 7 2" xfId="54224" xr:uid="{B714F9A1-9496-4397-8DAB-437D8A562D55}"/>
    <cellStyle name="Comma 2 4 5 2 2 8" xfId="36879" xr:uid="{1CA01373-4748-4BB5-AACF-748A6EBE6A53}"/>
    <cellStyle name="Comma 2 4 5 2 2 9" xfId="29177" xr:uid="{E27B60F8-3E79-41AD-B062-0F779AA5C9ED}"/>
    <cellStyle name="Comma 2 4 5 2 3" xfId="6668" xr:uid="{D2605E57-0B21-43D8-A5A5-36D0B19EA4F3}"/>
    <cellStyle name="Comma 2 4 5 2 3 2" xfId="14376" xr:uid="{E4703F25-D56A-476D-98B1-8A509ED8E8E7}"/>
    <cellStyle name="Comma 2 4 5 2 3 2 2" xfId="47128" xr:uid="{BD98BA70-E169-4078-92DE-CF008602D1F6}"/>
    <cellStyle name="Comma 2 4 5 2 3 3" xfId="22083" xr:uid="{BE088844-2619-4CEF-8C02-265EC8946EB7}"/>
    <cellStyle name="Comma 2 4 5 2 3 3 2" xfId="54834" xr:uid="{89580B84-78AD-4D48-B9BD-F5D1E0299A6F}"/>
    <cellStyle name="Comma 2 4 5 2 3 4" xfId="39420" xr:uid="{279F8B5A-DD38-4891-9453-D77E0FE5A5F0}"/>
    <cellStyle name="Comma 2 4 5 2 3 5" xfId="29787" xr:uid="{B8DF6CFD-FDD3-4469-9478-66A60A31D5EB}"/>
    <cellStyle name="Comma 2 4 5 2 4" xfId="8595" xr:uid="{B2353332-AC3E-4E7B-9289-42BC38B64FB2}"/>
    <cellStyle name="Comma 2 4 5 2 4 2" xfId="16300" xr:uid="{60F2C205-A629-465B-B2FB-DBD0AC1D3F4D}"/>
    <cellStyle name="Comma 2 4 5 2 4 2 2" xfId="49052" xr:uid="{A0BC5CCD-C50A-4343-97E2-40AD370416B4}"/>
    <cellStyle name="Comma 2 4 5 2 4 3" xfId="24007" xr:uid="{288D54EA-EB67-4B66-9628-CB9873249D1B}"/>
    <cellStyle name="Comma 2 4 5 2 4 3 2" xfId="56758" xr:uid="{B7E459CA-CA7D-425C-99FA-9E59FC72F153}"/>
    <cellStyle name="Comma 2 4 5 2 4 4" xfId="41347" xr:uid="{13E362BA-C16E-4FEF-BA04-55EF54AC0F81}"/>
    <cellStyle name="Comma 2 4 5 2 4 5" xfId="31711" xr:uid="{91EFB304-C261-4F8C-B3C2-2A76FB2FCDB8}"/>
    <cellStyle name="Comma 2 4 5 2 5" xfId="10521" xr:uid="{C36D0C8C-2D9D-4E28-AC82-0A48957C24DA}"/>
    <cellStyle name="Comma 2 4 5 2 5 2" xfId="18226" xr:uid="{5387FAD7-AB92-4871-94BD-BD6BC6FFC435}"/>
    <cellStyle name="Comma 2 4 5 2 5 2 2" xfId="50978" xr:uid="{79A27714-92EB-476B-A735-F66832D58BD6}"/>
    <cellStyle name="Comma 2 4 5 2 5 3" xfId="25933" xr:uid="{56F3495D-476F-41D8-9013-0FF133FC6E0A}"/>
    <cellStyle name="Comma 2 4 5 2 5 3 2" xfId="58684" xr:uid="{399FA5B9-3911-4638-8889-4A2FA6091BB8}"/>
    <cellStyle name="Comma 2 4 5 2 5 4" xfId="43273" xr:uid="{64109FA5-44DB-4BF1-BCCB-3E578C37F25C}"/>
    <cellStyle name="Comma 2 4 5 2 5 5" xfId="33637" xr:uid="{EF72E8D9-A1E3-492D-9AC2-0C847C0F9858}"/>
    <cellStyle name="Comma 2 4 5 2 6" xfId="4739" xr:uid="{52EE6ACB-EADE-4E0B-BB30-D14BD9EAFBA5}"/>
    <cellStyle name="Comma 2 4 5 2 6 2" xfId="37491" xr:uid="{B37FA35C-84EC-4D3E-B069-9B7AC8020B61}"/>
    <cellStyle name="Comma 2 4 5 2 7" xfId="12451" xr:uid="{025D2713-C4E7-46EF-961C-6A3700F6BD22}"/>
    <cellStyle name="Comma 2 4 5 2 7 2" xfId="45203" xr:uid="{B799654D-6A90-44C9-AA27-F8BBC1FD2262}"/>
    <cellStyle name="Comma 2 4 5 2 8" xfId="20159" xr:uid="{C428A0AC-78C5-4255-90CA-11DF56519E58}"/>
    <cellStyle name="Comma 2 4 5 2 8 2" xfId="52910" xr:uid="{F57D74CE-3E6E-45AF-BCFA-A6A3B8FA1C80}"/>
    <cellStyle name="Comma 2 4 5 2 9" xfId="35565" xr:uid="{63DCC64C-2DB1-4859-BEBD-EFBC020BB548}"/>
    <cellStyle name="Comma 2 4 5 3" xfId="2506" xr:uid="{2DB8B7B3-7200-498D-8AFE-A2AA9CFC3A73}"/>
    <cellStyle name="Comma 2 4 5 3 10" xfId="27981" xr:uid="{E03B8724-AA49-45FE-A670-4A3212989AF4}"/>
    <cellStyle name="Comma 2 4 5 3 11" xfId="2869" xr:uid="{975C0771-CC17-4E5D-8BA0-D2795398421E}"/>
    <cellStyle name="Comma 2 4 5 3 12" xfId="61166" xr:uid="{038E8F1F-C336-42D0-9784-7D093810B92B}"/>
    <cellStyle name="Comma 2 4 5 3 2" xfId="4460" xr:uid="{06B80DB6-2885-4E1E-A6D9-F81312AAF547}"/>
    <cellStyle name="Comma 2 4 5 3 2 2" xfId="8318" xr:uid="{E54BF85C-6A5C-4967-9364-9290D74C0CAA}"/>
    <cellStyle name="Comma 2 4 5 3 2 2 2" xfId="16023" xr:uid="{78E81C0B-06A6-4445-897D-0D13EB902888}"/>
    <cellStyle name="Comma 2 4 5 3 2 2 2 2" xfId="48775" xr:uid="{E47C24CB-2137-4949-B4C1-B73A0C0234A8}"/>
    <cellStyle name="Comma 2 4 5 3 2 2 3" xfId="23730" xr:uid="{8AD89863-FDDE-4486-AF4E-4CAA342140B0}"/>
    <cellStyle name="Comma 2 4 5 3 2 2 3 2" xfId="56481" xr:uid="{D2E73BF2-5FF4-4B04-8E33-1D1917B2A85F}"/>
    <cellStyle name="Comma 2 4 5 3 2 2 4" xfId="41070" xr:uid="{A81EFDE8-9787-4537-8818-1F890A819C7E}"/>
    <cellStyle name="Comma 2 4 5 3 2 2 5" xfId="31434" xr:uid="{1882C3F2-2977-49A9-85AC-E280AE95F530}"/>
    <cellStyle name="Comma 2 4 5 3 2 3" xfId="10243" xr:uid="{E5DF166F-0515-412C-9227-50D2A4B0F43D}"/>
    <cellStyle name="Comma 2 4 5 3 2 3 2" xfId="17948" xr:uid="{40ED0F8A-21AB-4ED9-8719-4349F6886451}"/>
    <cellStyle name="Comma 2 4 5 3 2 3 2 2" xfId="50700" xr:uid="{02F6A849-283B-4BBF-85BC-E4267DA0444F}"/>
    <cellStyle name="Comma 2 4 5 3 2 3 3" xfId="25655" xr:uid="{DA90EEEE-AAFA-42F7-BDB0-FC7217D395AB}"/>
    <cellStyle name="Comma 2 4 5 3 2 3 3 2" xfId="58406" xr:uid="{36F22BE3-7AD5-4E10-9F44-2FAC25B0289C}"/>
    <cellStyle name="Comma 2 4 5 3 2 3 4" xfId="42995" xr:uid="{5AEB1C62-0016-46C6-B7C4-4B9A9009054B}"/>
    <cellStyle name="Comma 2 4 5 3 2 3 5" xfId="33359" xr:uid="{F6FBAFFC-003A-430D-A085-04391CF7324A}"/>
    <cellStyle name="Comma 2 4 5 3 2 4" xfId="12170" xr:uid="{6A940064-108F-4781-96F5-1021C19FCDD6}"/>
    <cellStyle name="Comma 2 4 5 3 2 4 2" xfId="19875" xr:uid="{4F207F6B-A21F-4901-AF36-866103DB8B1D}"/>
    <cellStyle name="Comma 2 4 5 3 2 4 2 2" xfId="52627" xr:uid="{BE4187F9-9EB0-44CD-B959-0F849F813EA8}"/>
    <cellStyle name="Comma 2 4 5 3 2 4 3" xfId="27582" xr:uid="{2E2A3619-C78B-4A0D-955D-FE91ED565B7C}"/>
    <cellStyle name="Comma 2 4 5 3 2 4 3 2" xfId="60333" xr:uid="{DB791828-3B31-404B-B13D-3C1ACBCF4F33}"/>
    <cellStyle name="Comma 2 4 5 3 2 4 4" xfId="44922" xr:uid="{29BCDD79-E3E8-45DD-927D-9917093930B6}"/>
    <cellStyle name="Comma 2 4 5 3 2 4 5" xfId="35286" xr:uid="{CA00AB23-0D79-41ED-9022-279FF238534F}"/>
    <cellStyle name="Comma 2 4 5 3 2 5" xfId="6387" xr:uid="{5F423186-1A12-4681-8366-775EDEF7172B}"/>
    <cellStyle name="Comma 2 4 5 3 2 5 2" xfId="39139" xr:uid="{AAE1DCE7-BE01-487E-963A-370DED021FA2}"/>
    <cellStyle name="Comma 2 4 5 3 2 6" xfId="14099" xr:uid="{1FF37198-1899-46C6-9A44-6807732618B1}"/>
    <cellStyle name="Comma 2 4 5 3 2 6 2" xfId="46851" xr:uid="{5C6AA4D1-7148-45A6-ACC0-53B54FDA1D91}"/>
    <cellStyle name="Comma 2 4 5 3 2 7" xfId="21806" xr:uid="{CFCD00B2-3374-4A6B-A2AD-2EB09FA84A1B}"/>
    <cellStyle name="Comma 2 4 5 3 2 7 2" xfId="54557" xr:uid="{6B0A0FC5-7839-4C09-B65B-2C490E570314}"/>
    <cellStyle name="Comma 2 4 5 3 2 8" xfId="37212" xr:uid="{1EAC3A53-E92B-4E49-A815-11F350F1452C}"/>
    <cellStyle name="Comma 2 4 5 3 2 9" xfId="29510" xr:uid="{6A15312D-D362-4647-9B5B-508FC07B945B}"/>
    <cellStyle name="Comma 2 4 5 3 3" xfId="6786" xr:uid="{0431A715-D5B9-45EC-A319-E0E5AD5465FC}"/>
    <cellStyle name="Comma 2 4 5 3 3 2" xfId="14494" xr:uid="{0917B210-7BDB-43C7-B310-B82CFB6F3997}"/>
    <cellStyle name="Comma 2 4 5 3 3 2 2" xfId="47246" xr:uid="{77AD82B6-B3AB-4A97-9B4B-31E886DE3377}"/>
    <cellStyle name="Comma 2 4 5 3 3 3" xfId="22201" xr:uid="{1EB4DA1A-9B65-4379-91A4-C8431810616B}"/>
    <cellStyle name="Comma 2 4 5 3 3 3 2" xfId="54952" xr:uid="{EB179174-C47E-4BA7-A7AE-0A7A22BBA44A}"/>
    <cellStyle name="Comma 2 4 5 3 3 4" xfId="39538" xr:uid="{36442E63-1ECC-4981-92AC-E32116E94983}"/>
    <cellStyle name="Comma 2 4 5 3 3 5" xfId="29905" xr:uid="{86825976-24AD-4BDD-BB76-B1777A8FD669}"/>
    <cellStyle name="Comma 2 4 5 3 4" xfId="8713" xr:uid="{1ADA5556-52D0-4B3C-BA30-CBC412DDBC82}"/>
    <cellStyle name="Comma 2 4 5 3 4 2" xfId="16418" xr:uid="{A7960C45-8194-4B49-9AFD-4E33165B4234}"/>
    <cellStyle name="Comma 2 4 5 3 4 2 2" xfId="49170" xr:uid="{C5AE8415-B9CF-44EF-81DC-8C4673380854}"/>
    <cellStyle name="Comma 2 4 5 3 4 3" xfId="24125" xr:uid="{ECE9C61E-1728-4E97-977D-89352181994D}"/>
    <cellStyle name="Comma 2 4 5 3 4 3 2" xfId="56876" xr:uid="{1F51F432-37F9-4B2F-8690-868F66FFEED2}"/>
    <cellStyle name="Comma 2 4 5 3 4 4" xfId="41465" xr:uid="{00C8992A-559F-46FF-9D30-EF412A86B1F2}"/>
    <cellStyle name="Comma 2 4 5 3 4 5" xfId="31829" xr:uid="{BDBC54AB-CF45-4092-98E6-C4D6826E324A}"/>
    <cellStyle name="Comma 2 4 5 3 5" xfId="10639" xr:uid="{777BF916-30E9-4F20-BA9F-D81FB1587D0A}"/>
    <cellStyle name="Comma 2 4 5 3 5 2" xfId="18344" xr:uid="{28D082B2-A1F9-4E2D-9350-C87156999B0F}"/>
    <cellStyle name="Comma 2 4 5 3 5 2 2" xfId="51096" xr:uid="{E873CEFF-2AB0-430E-867E-8AFEA089A666}"/>
    <cellStyle name="Comma 2 4 5 3 5 3" xfId="26051" xr:uid="{79A38137-A6B2-4253-9D3C-368409FE82F1}"/>
    <cellStyle name="Comma 2 4 5 3 5 3 2" xfId="58802" xr:uid="{BD7BFAB7-D428-4950-B365-EB3A8ABB3C65}"/>
    <cellStyle name="Comma 2 4 5 3 5 4" xfId="43391" xr:uid="{66E2622B-411B-4150-9BBB-6B2F74E03492}"/>
    <cellStyle name="Comma 2 4 5 3 5 5" xfId="33755" xr:uid="{3953C5C2-7550-48C3-89DC-8FD3F8E5F11D}"/>
    <cellStyle name="Comma 2 4 5 3 6" xfId="4857" xr:uid="{A760C19D-AAA5-4071-BE93-D063BE8DD990}"/>
    <cellStyle name="Comma 2 4 5 3 6 2" xfId="37609" xr:uid="{975EF017-E110-4694-9904-1AA1952DD520}"/>
    <cellStyle name="Comma 2 4 5 3 7" xfId="12569" xr:uid="{517B46C2-070A-4102-9335-D2E93A0CC9AC}"/>
    <cellStyle name="Comma 2 4 5 3 7 2" xfId="45321" xr:uid="{70305D26-4E4F-422C-A089-F5DD4F692691}"/>
    <cellStyle name="Comma 2 4 5 3 8" xfId="20277" xr:uid="{576B969B-9B5E-4021-BBB1-7545940856EE}"/>
    <cellStyle name="Comma 2 4 5 3 8 2" xfId="53028" xr:uid="{B219360E-EB0B-458A-B39A-B7E4D64B8A81}"/>
    <cellStyle name="Comma 2 4 5 3 9" xfId="35683" xr:uid="{45E8D08E-0463-48D4-80F0-0E156714A70E}"/>
    <cellStyle name="Comma 2 4 5 4" xfId="3279" xr:uid="{B2B23172-44CC-4EC8-A7AD-69EA15CA8B70}"/>
    <cellStyle name="Comma 2 4 5 4 10" xfId="28339" xr:uid="{75561280-887A-4E4C-B464-23E233268271}"/>
    <cellStyle name="Comma 2 4 5 4 11" xfId="60899" xr:uid="{60BB780F-8572-4CEB-AA35-914FA93EC413}"/>
    <cellStyle name="Comma 2 4 5 4 2" xfId="4001" xr:uid="{05E53B4F-C00D-45BB-BED2-51EC13BC520A}"/>
    <cellStyle name="Comma 2 4 5 4 2 2" xfId="7864" xr:uid="{32D84BCB-28BB-43DB-8C50-FD4172FEEBAB}"/>
    <cellStyle name="Comma 2 4 5 4 2 2 2" xfId="15569" xr:uid="{09350BFF-1AA4-4705-9234-8D36D3FE0BDF}"/>
    <cellStyle name="Comma 2 4 5 4 2 2 2 2" xfId="48321" xr:uid="{00CF7271-68C7-436C-BE74-1E1ED5FF99AD}"/>
    <cellStyle name="Comma 2 4 5 4 2 2 3" xfId="23276" xr:uid="{237096DE-184E-452C-889C-72C87D52041F}"/>
    <cellStyle name="Comma 2 4 5 4 2 2 3 2" xfId="56027" xr:uid="{894AB263-60C8-4BA6-B820-461296FB71D7}"/>
    <cellStyle name="Comma 2 4 5 4 2 2 4" xfId="40616" xr:uid="{148A8C78-78B3-4E0A-BDDC-2C5F519268DE}"/>
    <cellStyle name="Comma 2 4 5 4 2 2 5" xfId="30980" xr:uid="{14DB986E-1C9F-4784-8E39-97C7154EBA21}"/>
    <cellStyle name="Comma 2 4 5 4 2 3" xfId="9789" xr:uid="{26DE1B0D-1720-475D-89FC-9E92B284C54B}"/>
    <cellStyle name="Comma 2 4 5 4 2 3 2" xfId="17494" xr:uid="{A16319B4-98EA-4401-B9C7-54265ABCC754}"/>
    <cellStyle name="Comma 2 4 5 4 2 3 2 2" xfId="50246" xr:uid="{3466C774-A8D7-43F8-9235-B93C13134D20}"/>
    <cellStyle name="Comma 2 4 5 4 2 3 3" xfId="25201" xr:uid="{7E498B0A-7BBC-4F5B-B919-C2608A12F598}"/>
    <cellStyle name="Comma 2 4 5 4 2 3 3 2" xfId="57952" xr:uid="{90644610-E854-4E01-A879-C57FDC0F8D3B}"/>
    <cellStyle name="Comma 2 4 5 4 2 3 4" xfId="42541" xr:uid="{62B63C5C-64B7-400E-B330-6CA973F161CD}"/>
    <cellStyle name="Comma 2 4 5 4 2 3 5" xfId="32905" xr:uid="{B8AE598F-4AB5-48AA-9272-FD47FA0144EC}"/>
    <cellStyle name="Comma 2 4 5 4 2 4" xfId="11716" xr:uid="{5CEE89E3-FEF7-4D88-B956-2F4BB194F0C9}"/>
    <cellStyle name="Comma 2 4 5 4 2 4 2" xfId="19421" xr:uid="{9B324BC6-47C1-4D48-A921-78B34077B90B}"/>
    <cellStyle name="Comma 2 4 5 4 2 4 2 2" xfId="52173" xr:uid="{3516459D-7F85-4627-8C12-34718309B3CB}"/>
    <cellStyle name="Comma 2 4 5 4 2 4 3" xfId="27128" xr:uid="{7312BD29-5EA7-4FB6-8357-C5E462CFD804}"/>
    <cellStyle name="Comma 2 4 5 4 2 4 3 2" xfId="59879" xr:uid="{3A9B6CDA-CCAD-4977-AF8F-13C51512E24E}"/>
    <cellStyle name="Comma 2 4 5 4 2 4 4" xfId="44468" xr:uid="{EC891C6C-AB07-482F-84F3-F06C17170C42}"/>
    <cellStyle name="Comma 2 4 5 4 2 4 5" xfId="34832" xr:uid="{438244B3-2B0E-4CEB-8961-8D20F928D2AA}"/>
    <cellStyle name="Comma 2 4 5 4 2 5" xfId="5933" xr:uid="{D9A9DBA7-B63B-472A-A266-506320012B7E}"/>
    <cellStyle name="Comma 2 4 5 4 2 5 2" xfId="38685" xr:uid="{23C16292-D07B-43E8-A894-551E0FE081FA}"/>
    <cellStyle name="Comma 2 4 5 4 2 6" xfId="13645" xr:uid="{6E8E8D33-7CFD-412C-9688-0CDC1D642C6A}"/>
    <cellStyle name="Comma 2 4 5 4 2 6 2" xfId="46397" xr:uid="{4867C80D-F055-48E2-A89A-55BE1131985F}"/>
    <cellStyle name="Comma 2 4 5 4 2 7" xfId="21352" xr:uid="{20DB98D9-500B-4811-A7C0-A5CC480543D9}"/>
    <cellStyle name="Comma 2 4 5 4 2 7 2" xfId="54103" xr:uid="{DFF6B074-5592-420B-BA3F-F15134943F19}"/>
    <cellStyle name="Comma 2 4 5 4 2 8" xfId="36758" xr:uid="{43BEE59D-328E-4D95-91F8-C4F5B37F175E}"/>
    <cellStyle name="Comma 2 4 5 4 2 9" xfId="29056" xr:uid="{03F40EE0-38A0-48D3-A735-3340604FA765}"/>
    <cellStyle name="Comma 2 4 5 4 3" xfId="7147" xr:uid="{3CEA249C-03AB-4F18-869E-02BD438760C8}"/>
    <cellStyle name="Comma 2 4 5 4 3 2" xfId="14852" xr:uid="{CD9D61DE-8577-4686-8BE4-29F505C8F68B}"/>
    <cellStyle name="Comma 2 4 5 4 3 2 2" xfId="47604" xr:uid="{79B883FA-47A6-4B96-97ED-CCA1D2220168}"/>
    <cellStyle name="Comma 2 4 5 4 3 3" xfId="22559" xr:uid="{91018DDA-CB17-4573-9500-E94110C4D4B5}"/>
    <cellStyle name="Comma 2 4 5 4 3 3 2" xfId="55310" xr:uid="{D86BCF8D-7A76-48E2-A615-66108A7712E6}"/>
    <cellStyle name="Comma 2 4 5 4 3 4" xfId="39899" xr:uid="{B4A5E784-23F7-4BF5-BF0E-412C4892B27D}"/>
    <cellStyle name="Comma 2 4 5 4 3 5" xfId="30263" xr:uid="{EEAF1718-2C59-4254-AE8E-BA6CE1F676B0}"/>
    <cellStyle name="Comma 2 4 5 4 4" xfId="9072" xr:uid="{C333411F-7E05-4E5A-A5ED-EF0E9045B875}"/>
    <cellStyle name="Comma 2 4 5 4 4 2" xfId="16777" xr:uid="{9A76890F-781C-480E-B54C-7DAB16C3EA99}"/>
    <cellStyle name="Comma 2 4 5 4 4 2 2" xfId="49529" xr:uid="{18EDE2B0-25D0-4672-A656-68D0D0ABC459}"/>
    <cellStyle name="Comma 2 4 5 4 4 3" xfId="24484" xr:uid="{4F31D262-39D3-4E1F-9403-9210B7FEFA73}"/>
    <cellStyle name="Comma 2 4 5 4 4 3 2" xfId="57235" xr:uid="{D84DACA1-B3B0-446C-A7B0-DB7CCBC0F3C7}"/>
    <cellStyle name="Comma 2 4 5 4 4 4" xfId="41824" xr:uid="{1F4BFF10-4FFC-45C6-9DDE-4DB905C72893}"/>
    <cellStyle name="Comma 2 4 5 4 4 5" xfId="32188" xr:uid="{20A102B1-E7AF-4CEA-AAB8-D786623084C3}"/>
    <cellStyle name="Comma 2 4 5 4 5" xfId="10999" xr:uid="{C57F2516-A646-4E56-B537-22A8C6B7EC58}"/>
    <cellStyle name="Comma 2 4 5 4 5 2" xfId="18704" xr:uid="{EC7CB6C7-DD5C-4F15-A2C6-5B142FA8E576}"/>
    <cellStyle name="Comma 2 4 5 4 5 2 2" xfId="51456" xr:uid="{9CCF14BB-FEB8-4DDA-B9B0-FF647E48EA98}"/>
    <cellStyle name="Comma 2 4 5 4 5 3" xfId="26411" xr:uid="{B870AA3C-C1F2-43D7-96DF-AE34C066E6E0}"/>
    <cellStyle name="Comma 2 4 5 4 5 3 2" xfId="59162" xr:uid="{CFB81F98-E194-46AD-8196-A8A6699093CA}"/>
    <cellStyle name="Comma 2 4 5 4 5 4" xfId="43751" xr:uid="{144CA335-2EDE-41F1-90EF-BCE01D817530}"/>
    <cellStyle name="Comma 2 4 5 4 5 5" xfId="34115" xr:uid="{326F8DF7-88A1-47E3-918B-7A0E6C367CB6}"/>
    <cellStyle name="Comma 2 4 5 4 6" xfId="5216" xr:uid="{8CA48D1A-5861-478A-BF8F-E4AA2CBE4A37}"/>
    <cellStyle name="Comma 2 4 5 4 6 2" xfId="37968" xr:uid="{86F39456-797B-4586-93A8-1D17D46B8F2B}"/>
    <cellStyle name="Comma 2 4 5 4 7" xfId="12928" xr:uid="{74CF427A-B8FE-49BB-A0B8-CBDCEBC48001}"/>
    <cellStyle name="Comma 2 4 5 4 7 2" xfId="45680" xr:uid="{05D1521E-CD8A-4EDD-A7D9-CA7E3B7F58D2}"/>
    <cellStyle name="Comma 2 4 5 4 8" xfId="20635" xr:uid="{985486BD-FC60-4E20-A67C-9E241B67DA07}"/>
    <cellStyle name="Comma 2 4 5 4 8 2" xfId="53386" xr:uid="{127BDC5E-D8D4-4A47-A7B2-2CFBD57CD787}"/>
    <cellStyle name="Comma 2 4 5 4 9" xfId="36041" xr:uid="{6FA1A941-3235-4815-8E9D-54C99E4D2750}"/>
    <cellStyle name="Comma 2 4 5 5" xfId="3634" xr:uid="{143AA859-524F-4D50-B604-0BC90E004166}"/>
    <cellStyle name="Comma 2 4 5 5 2" xfId="7502" xr:uid="{DFD6AE90-D7CF-4284-8BD6-E49B19C86EE2}"/>
    <cellStyle name="Comma 2 4 5 5 2 2" xfId="15207" xr:uid="{292DC039-45D9-4B6B-A875-263A3BAB9F71}"/>
    <cellStyle name="Comma 2 4 5 5 2 2 2" xfId="47959" xr:uid="{D29CD986-F90A-47BB-83DD-7ED67035A71C}"/>
    <cellStyle name="Comma 2 4 5 5 2 3" xfId="22914" xr:uid="{0C21EFD1-A0D9-47CE-AAE3-7F2FB37D69E6}"/>
    <cellStyle name="Comma 2 4 5 5 2 3 2" xfId="55665" xr:uid="{446E4C7E-625C-4CF8-873C-2A2CFDF0D746}"/>
    <cellStyle name="Comma 2 4 5 5 2 4" xfId="40254" xr:uid="{4E2EAD52-B911-4547-B39D-834DA764F1A8}"/>
    <cellStyle name="Comma 2 4 5 5 2 5" xfId="30618" xr:uid="{89916C7C-ACC5-4FFE-BDCE-15E575C9B333}"/>
    <cellStyle name="Comma 2 4 5 5 3" xfId="9427" xr:uid="{6766A95C-F8DB-4943-B250-30B780E3CD16}"/>
    <cellStyle name="Comma 2 4 5 5 3 2" xfId="17132" xr:uid="{D6896FEC-4BD1-442F-AF87-A67AFD1178C9}"/>
    <cellStyle name="Comma 2 4 5 5 3 2 2" xfId="49884" xr:uid="{44A56829-E7BE-4E91-AF72-8C6D3FE43286}"/>
    <cellStyle name="Comma 2 4 5 5 3 3" xfId="24839" xr:uid="{D8668CFA-E4B7-42C6-BABE-C372352FC48B}"/>
    <cellStyle name="Comma 2 4 5 5 3 3 2" xfId="57590" xr:uid="{563C0516-67ED-4750-8F5A-7A60C345CCA9}"/>
    <cellStyle name="Comma 2 4 5 5 3 4" xfId="42179" xr:uid="{853FF91B-DFE3-46EB-91D7-2AF92591748D}"/>
    <cellStyle name="Comma 2 4 5 5 3 5" xfId="32543" xr:uid="{F19BABDB-98EF-4D0D-8D16-E692E305216B}"/>
    <cellStyle name="Comma 2 4 5 5 4" xfId="11354" xr:uid="{DE0FC654-D758-4A0A-B16C-D0E770A69A2A}"/>
    <cellStyle name="Comma 2 4 5 5 4 2" xfId="19059" xr:uid="{0AA7CD4D-ABD5-4663-B37D-D4514415CA60}"/>
    <cellStyle name="Comma 2 4 5 5 4 2 2" xfId="51811" xr:uid="{48C19B55-390D-4D63-B7F7-6D56FD336032}"/>
    <cellStyle name="Comma 2 4 5 5 4 3" xfId="26766" xr:uid="{6F7B61B7-EF9F-4204-A2D6-21AB6F97CD74}"/>
    <cellStyle name="Comma 2 4 5 5 4 3 2" xfId="59517" xr:uid="{50D0CF13-8ECC-4A26-ACDD-C46DEA262785}"/>
    <cellStyle name="Comma 2 4 5 5 4 4" xfId="44106" xr:uid="{CF8CEA29-7F42-42CE-B22D-9D4619FBDE43}"/>
    <cellStyle name="Comma 2 4 5 5 4 5" xfId="34470" xr:uid="{3FD6B602-0216-4488-9E65-58ECEAA58F0E}"/>
    <cellStyle name="Comma 2 4 5 5 5" xfId="5571" xr:uid="{2F7F820E-8738-41CA-8625-72266C874C67}"/>
    <cellStyle name="Comma 2 4 5 5 5 2" xfId="38323" xr:uid="{422A810F-4805-4C84-9DB1-9F4CB8075DB0}"/>
    <cellStyle name="Comma 2 4 5 5 6" xfId="13283" xr:uid="{F54528F9-13FA-4851-AE00-7679E9A56CEE}"/>
    <cellStyle name="Comma 2 4 5 5 6 2" xfId="46035" xr:uid="{79C5427C-9A17-4408-86BE-6DBC220DC037}"/>
    <cellStyle name="Comma 2 4 5 5 7" xfId="20990" xr:uid="{214B554A-885E-4FED-93EC-904F8D7172A8}"/>
    <cellStyle name="Comma 2 4 5 5 7 2" xfId="53741" xr:uid="{85248B5E-3252-4174-AFD5-64258916AED3}"/>
    <cellStyle name="Comma 2 4 5 5 8" xfId="36396" xr:uid="{8F90EE3D-D71D-4A01-8FED-23DAC69A094D}"/>
    <cellStyle name="Comma 2 4 5 5 9" xfId="28694" xr:uid="{52377BE3-2B43-477C-BD35-B726A5B59E32}"/>
    <cellStyle name="Comma 2 4 5 6" xfId="6558" xr:uid="{7F1532F6-BB36-4BE5-A0EC-12A4140F597B}"/>
    <cellStyle name="Comma 2 4 5 6 2" xfId="14266" xr:uid="{4A285E16-F870-4327-AF6D-BE2ADB788FD0}"/>
    <cellStyle name="Comma 2 4 5 6 2 2" xfId="47018" xr:uid="{55FF8036-D76A-4426-A7EB-BCABD78E05A8}"/>
    <cellStyle name="Comma 2 4 5 6 3" xfId="21973" xr:uid="{89D7A130-7252-4841-98C1-ECD3246FFA63}"/>
    <cellStyle name="Comma 2 4 5 6 3 2" xfId="54724" xr:uid="{ABB8D8FB-5FCA-4670-9F56-AEE170141EA1}"/>
    <cellStyle name="Comma 2 4 5 6 4" xfId="39310" xr:uid="{DE5707D2-7AA0-46BC-BF08-3C6CE32225A9}"/>
    <cellStyle name="Comma 2 4 5 6 5" xfId="29677" xr:uid="{71D0E9F0-0D10-4921-A441-87F8CBE36AD1}"/>
    <cellStyle name="Comma 2 4 5 7" xfId="8485" xr:uid="{12591D3A-59AA-47B4-B4C3-FD5136102BBC}"/>
    <cellStyle name="Comma 2 4 5 7 2" xfId="16190" xr:uid="{FDB89F67-A1E4-49BD-B5B4-2B3F859A69CC}"/>
    <cellStyle name="Comma 2 4 5 7 2 2" xfId="48942" xr:uid="{97A9FB2B-52C8-4C9D-916E-60DF0BACAF3F}"/>
    <cellStyle name="Comma 2 4 5 7 3" xfId="23897" xr:uid="{BAA6E1D4-D9C0-4D72-9186-D630322F6C63}"/>
    <cellStyle name="Comma 2 4 5 7 3 2" xfId="56648" xr:uid="{3FFC6C26-4AAB-49D2-9A91-250824896D87}"/>
    <cellStyle name="Comma 2 4 5 7 4" xfId="41237" xr:uid="{CD66207E-E259-4359-81E0-2FD9D7389E8C}"/>
    <cellStyle name="Comma 2 4 5 7 5" xfId="31601" xr:uid="{A0BBECCD-84F4-4D98-8BBB-224D722CCAC4}"/>
    <cellStyle name="Comma 2 4 5 8" xfId="10411" xr:uid="{BC75819E-7A95-4B15-AC12-C381623604CE}"/>
    <cellStyle name="Comma 2 4 5 8 2" xfId="18116" xr:uid="{2DFD287B-4A86-4B9F-A8BB-20317324DFB2}"/>
    <cellStyle name="Comma 2 4 5 8 2 2" xfId="50868" xr:uid="{F23EB583-54B3-43AD-A677-00B8BCA8C33F}"/>
    <cellStyle name="Comma 2 4 5 8 3" xfId="25823" xr:uid="{18EE4A14-7246-49CF-A918-D826726DE078}"/>
    <cellStyle name="Comma 2 4 5 8 3 2" xfId="58574" xr:uid="{3A556498-1A88-45FC-BF58-7E78E5B5160D}"/>
    <cellStyle name="Comma 2 4 5 8 4" xfId="43163" xr:uid="{8F1E290D-77DA-4483-9CDD-F9F5ED88E47B}"/>
    <cellStyle name="Comma 2 4 5 8 5" xfId="33527" xr:uid="{1C7DC976-1D24-462B-A1E2-280B2C686C14}"/>
    <cellStyle name="Comma 2 4 5 9" xfId="4629" xr:uid="{EC4550A7-1BE9-474B-AEA6-D616CEBBE5B3}"/>
    <cellStyle name="Comma 2 4 5 9 2" xfId="37381" xr:uid="{456CD8AB-E14C-4AF7-A295-CEA23CF71995}"/>
    <cellStyle name="Comma 2 4 6" xfId="147" xr:uid="{7951470B-0E1B-46DA-95C8-42D97395670A}"/>
    <cellStyle name="Comma 2 4 6 10" xfId="12329" xr:uid="{9AB867A5-3387-4469-A9AB-8E1E3DA19C19}"/>
    <cellStyle name="Comma 2 4 6 10 2" xfId="45081" xr:uid="{C115D20B-6395-4EFB-A833-9B65782B7BD4}"/>
    <cellStyle name="Comma 2 4 6 11" xfId="20037" xr:uid="{9D78644B-6A4A-46FB-9216-B3F0009C2A5B}"/>
    <cellStyle name="Comma 2 4 6 11 2" xfId="52788" xr:uid="{49646BBC-315C-4C44-B09D-CFE458E6B531}"/>
    <cellStyle name="Comma 2 4 6 12" xfId="35443" xr:uid="{F3B8B467-B1DA-4280-A51C-8777D7578086}"/>
    <cellStyle name="Comma 2 4 6 13" xfId="27741" xr:uid="{00B9DBB3-5A3D-47A4-8E94-AAD034BFC9D1}"/>
    <cellStyle name="Comma 2 4 6 14" xfId="2592" xr:uid="{25653E6E-3175-481D-B56B-62476C48DCB9}"/>
    <cellStyle name="Comma 2 4 6 15" xfId="60788" xr:uid="{FF27AD40-A863-424B-8E13-DD11F1AE8FCA}"/>
    <cellStyle name="Comma 2 4 6 2" xfId="2126" xr:uid="{37445D55-73B0-47FF-B1E3-5B563557EC9F}"/>
    <cellStyle name="Comma 2 4 6 2 10" xfId="27851" xr:uid="{350B3FDB-316D-4A58-8F76-47BEFE63C291}"/>
    <cellStyle name="Comma 2 4 6 2 11" xfId="2724" xr:uid="{A0DA3DA8-21F1-4B7D-86D2-1779AF372CC5}"/>
    <cellStyle name="Comma 2 4 6 2 12" xfId="61131" xr:uid="{15CDA9F0-C1F0-4186-9474-FBF5E0132195}"/>
    <cellStyle name="Comma 2 4 6 2 2" xfId="4098" xr:uid="{7D667971-2288-4DE5-9B06-BE6584180E32}"/>
    <cellStyle name="Comma 2 4 6 2 2 2" xfId="7961" xr:uid="{71287232-07C1-4C3A-AC14-D30591937DF9}"/>
    <cellStyle name="Comma 2 4 6 2 2 2 2" xfId="15666" xr:uid="{69A02845-B809-4176-9718-CBC6A124E1AF}"/>
    <cellStyle name="Comma 2 4 6 2 2 2 2 2" xfId="48418" xr:uid="{529FA2EB-4A3D-4AFC-A57E-F7AEBE330BB7}"/>
    <cellStyle name="Comma 2 4 6 2 2 2 3" xfId="23373" xr:uid="{A6C62898-2E86-4F8B-A8D3-BCB5325367E0}"/>
    <cellStyle name="Comma 2 4 6 2 2 2 3 2" xfId="56124" xr:uid="{FFE7DBEE-D458-4A35-830A-9A77EEF30B07}"/>
    <cellStyle name="Comma 2 4 6 2 2 2 4" xfId="40713" xr:uid="{47A4BE2F-7DD1-463F-ADA9-F9D4B64AE024}"/>
    <cellStyle name="Comma 2 4 6 2 2 2 5" xfId="31077" xr:uid="{B5795534-A6AC-4329-9C84-0D712682E01D}"/>
    <cellStyle name="Comma 2 4 6 2 2 3" xfId="9886" xr:uid="{4878C8D6-5442-401E-9CAB-8CA442F18B5A}"/>
    <cellStyle name="Comma 2 4 6 2 2 3 2" xfId="17591" xr:uid="{76DF97DC-4425-4B32-ABE9-C45C2A82ED65}"/>
    <cellStyle name="Comma 2 4 6 2 2 3 2 2" xfId="50343" xr:uid="{ADF16912-38B2-4DF8-B829-6FF2A06874BB}"/>
    <cellStyle name="Comma 2 4 6 2 2 3 3" xfId="25298" xr:uid="{415515B6-93D3-4DB2-A201-23A5FA138308}"/>
    <cellStyle name="Comma 2 4 6 2 2 3 3 2" xfId="58049" xr:uid="{70E44B79-A54F-48C9-ADE8-B4F1E30E00F9}"/>
    <cellStyle name="Comma 2 4 6 2 2 3 4" xfId="42638" xr:uid="{1C8B85C8-F6C1-45E2-AF1A-A5616BE283F2}"/>
    <cellStyle name="Comma 2 4 6 2 2 3 5" xfId="33002" xr:uid="{CEF081C1-68F2-45A3-B7EB-A2DBB3584978}"/>
    <cellStyle name="Comma 2 4 6 2 2 4" xfId="11813" xr:uid="{F0AD8C01-71E9-44E6-889E-7E98577DDA55}"/>
    <cellStyle name="Comma 2 4 6 2 2 4 2" xfId="19518" xr:uid="{D9AC7D1E-9CF3-43C6-A128-30F11A751D38}"/>
    <cellStyle name="Comma 2 4 6 2 2 4 2 2" xfId="52270" xr:uid="{90A9C0F9-DC2D-4161-99CB-CFC930109060}"/>
    <cellStyle name="Comma 2 4 6 2 2 4 3" xfId="27225" xr:uid="{2AC3204C-46B9-42FF-A602-B49FE593A373}"/>
    <cellStyle name="Comma 2 4 6 2 2 4 3 2" xfId="59976" xr:uid="{12CF1A62-2940-4765-B18E-B53BD5DA334E}"/>
    <cellStyle name="Comma 2 4 6 2 2 4 4" xfId="44565" xr:uid="{BF37B81A-2ED9-4D45-A84D-3265B434CBB2}"/>
    <cellStyle name="Comma 2 4 6 2 2 4 5" xfId="34929" xr:uid="{D229230D-3878-4639-8FF4-81906C8BC6A7}"/>
    <cellStyle name="Comma 2 4 6 2 2 5" xfId="6030" xr:uid="{E4C419DD-8821-49B0-BBD7-56F55E5BD1FB}"/>
    <cellStyle name="Comma 2 4 6 2 2 5 2" xfId="38782" xr:uid="{EC1C4996-8088-455B-B341-92F8E18289F2}"/>
    <cellStyle name="Comma 2 4 6 2 2 6" xfId="13742" xr:uid="{ED4A9298-4A6E-45EA-ADDC-E78DB70CDAB9}"/>
    <cellStyle name="Comma 2 4 6 2 2 6 2" xfId="46494" xr:uid="{9B4B4A8E-5A0D-41FA-B0EB-F6203E9A8334}"/>
    <cellStyle name="Comma 2 4 6 2 2 7" xfId="21449" xr:uid="{7C4612F1-EC33-4419-8DEC-60ABA8CF36FA}"/>
    <cellStyle name="Comma 2 4 6 2 2 7 2" xfId="54200" xr:uid="{AE39DE83-CAD9-4795-B527-0A679F9A1A2F}"/>
    <cellStyle name="Comma 2 4 6 2 2 8" xfId="36855" xr:uid="{8E48FA43-78AC-4D9E-B0CD-323AF94E068E}"/>
    <cellStyle name="Comma 2 4 6 2 2 9" xfId="29153" xr:uid="{63F64C6C-E313-4C22-86C3-3B78E1A88C3C}"/>
    <cellStyle name="Comma 2 4 6 2 3" xfId="6656" xr:uid="{9D3650E7-1DD9-4765-ACF2-5B79A18568A5}"/>
    <cellStyle name="Comma 2 4 6 2 3 2" xfId="14364" xr:uid="{6609776F-326F-4DE1-A95D-329BEE3BF51A}"/>
    <cellStyle name="Comma 2 4 6 2 3 2 2" xfId="47116" xr:uid="{3CE537EA-E790-4376-80B8-6117F988AFFF}"/>
    <cellStyle name="Comma 2 4 6 2 3 3" xfId="22071" xr:uid="{EA5B45AA-9030-48EE-8822-A324D4D5A677}"/>
    <cellStyle name="Comma 2 4 6 2 3 3 2" xfId="54822" xr:uid="{FF91B33B-437A-4EC5-923E-A311FD93A98D}"/>
    <cellStyle name="Comma 2 4 6 2 3 4" xfId="39408" xr:uid="{694D701B-0C0D-44DB-885F-276D3F2AA09B}"/>
    <cellStyle name="Comma 2 4 6 2 3 5" xfId="29775" xr:uid="{03E6F40E-3226-465D-98D3-A5AC3344A0BB}"/>
    <cellStyle name="Comma 2 4 6 2 4" xfId="8583" xr:uid="{402143DD-64F9-4E9C-A8F4-7D5D8C6093B0}"/>
    <cellStyle name="Comma 2 4 6 2 4 2" xfId="16288" xr:uid="{C1B144FD-9003-45E6-84C8-925CCDCF5E99}"/>
    <cellStyle name="Comma 2 4 6 2 4 2 2" xfId="49040" xr:uid="{AB4CA426-7D64-4DA0-AC2D-EA02F30FDF61}"/>
    <cellStyle name="Comma 2 4 6 2 4 3" xfId="23995" xr:uid="{CBBC6A3E-F428-4065-A569-8C71F3E18800}"/>
    <cellStyle name="Comma 2 4 6 2 4 3 2" xfId="56746" xr:uid="{1930EAA2-57FE-4C3D-9442-7D502F449DB6}"/>
    <cellStyle name="Comma 2 4 6 2 4 4" xfId="41335" xr:uid="{D3007C3E-CF01-4679-8BD3-6A85BFF4C1FC}"/>
    <cellStyle name="Comma 2 4 6 2 4 5" xfId="31699" xr:uid="{3036C5AF-59E7-4FD4-9608-C845D59FB352}"/>
    <cellStyle name="Comma 2 4 6 2 5" xfId="10509" xr:uid="{96A79D89-AA12-4CB4-85C2-1D4413948D92}"/>
    <cellStyle name="Comma 2 4 6 2 5 2" xfId="18214" xr:uid="{7484E605-5C05-4B0C-BD78-036BC001B9AF}"/>
    <cellStyle name="Comma 2 4 6 2 5 2 2" xfId="50966" xr:uid="{40C02A93-8B39-4FAF-8BEC-E10A16216F8A}"/>
    <cellStyle name="Comma 2 4 6 2 5 3" xfId="25921" xr:uid="{62A9E26D-D020-4EE3-9153-ADBF031454A5}"/>
    <cellStyle name="Comma 2 4 6 2 5 3 2" xfId="58672" xr:uid="{56FFFF46-059C-499C-B62D-0C29D2E3B76E}"/>
    <cellStyle name="Comma 2 4 6 2 5 4" xfId="43261" xr:uid="{AAA1567D-3416-436A-B7FF-0ABC8321D59D}"/>
    <cellStyle name="Comma 2 4 6 2 5 5" xfId="33625" xr:uid="{6CD4F9FA-00AC-40C9-B795-ABBAAF27B382}"/>
    <cellStyle name="Comma 2 4 6 2 6" xfId="4727" xr:uid="{C73817EC-22CD-4044-BF9C-AF8F31682F91}"/>
    <cellStyle name="Comma 2 4 6 2 6 2" xfId="37479" xr:uid="{6EDCA689-378D-4549-9574-007B4E69AEE3}"/>
    <cellStyle name="Comma 2 4 6 2 7" xfId="12439" xr:uid="{41F856E6-FCA9-4D27-B85C-4B027F2355BC}"/>
    <cellStyle name="Comma 2 4 6 2 7 2" xfId="45191" xr:uid="{A8D50EC8-D372-41AE-89F3-3364EFFE6151}"/>
    <cellStyle name="Comma 2 4 6 2 8" xfId="20147" xr:uid="{38C03D09-23C5-4D7E-8CDD-40D9DEACDFE4}"/>
    <cellStyle name="Comma 2 4 6 2 8 2" xfId="52898" xr:uid="{E77E4B48-0C4F-4BFF-ADF2-8EC9BD3099D2}"/>
    <cellStyle name="Comma 2 4 6 2 9" xfId="35553" xr:uid="{08A07202-2D09-422E-8F84-FFC5B3B09C32}"/>
    <cellStyle name="Comma 2 4 6 3" xfId="2511" xr:uid="{5E5D08AE-8F22-4CD8-83CA-4EA70EA8FDDA}"/>
    <cellStyle name="Comma 2 4 6 3 10" xfId="27956" xr:uid="{2D90E112-B9F4-47D3-AB11-A5C7197DF8EB}"/>
    <cellStyle name="Comma 2 4 6 3 11" xfId="2839" xr:uid="{0B8C7342-C6AE-4918-9825-14F4AFE2A83A}"/>
    <cellStyle name="Comma 2 4 6 3 12" xfId="60971" xr:uid="{125D04F8-D670-4C02-89CC-51E801536E46}"/>
    <cellStyle name="Comma 2 4 6 3 2" xfId="4465" xr:uid="{04A4961F-8835-4488-9331-83EE6B852130}"/>
    <cellStyle name="Comma 2 4 6 3 2 2" xfId="8323" xr:uid="{F8E41D65-1FA1-462D-B1CB-684951D2E932}"/>
    <cellStyle name="Comma 2 4 6 3 2 2 2" xfId="16028" xr:uid="{0431E85E-C92F-48EE-AB8F-7C1DD3E87C62}"/>
    <cellStyle name="Comma 2 4 6 3 2 2 2 2" xfId="48780" xr:uid="{0F912C8A-2816-42E7-8476-3E9D971AE807}"/>
    <cellStyle name="Comma 2 4 6 3 2 2 3" xfId="23735" xr:uid="{5E651A17-BF68-4603-A04C-0F49B8787F8C}"/>
    <cellStyle name="Comma 2 4 6 3 2 2 3 2" xfId="56486" xr:uid="{18D75E11-61A2-4AD4-8C75-CB41FCB3A432}"/>
    <cellStyle name="Comma 2 4 6 3 2 2 4" xfId="41075" xr:uid="{3CA87517-7D30-4BA9-9CA5-2FD9397C05EB}"/>
    <cellStyle name="Comma 2 4 6 3 2 2 5" xfId="31439" xr:uid="{83793DBE-543E-4F6E-830D-C7049FC7B7C1}"/>
    <cellStyle name="Comma 2 4 6 3 2 3" xfId="10248" xr:uid="{2683FF4F-6D11-41FC-8A6E-E9C0CE90E864}"/>
    <cellStyle name="Comma 2 4 6 3 2 3 2" xfId="17953" xr:uid="{07B836F1-A832-4510-8A2F-F9EA06C25B49}"/>
    <cellStyle name="Comma 2 4 6 3 2 3 2 2" xfId="50705" xr:uid="{D64C9102-B2A3-4FC0-B90F-E8957A8FC1D1}"/>
    <cellStyle name="Comma 2 4 6 3 2 3 3" xfId="25660" xr:uid="{A5736E88-CEE5-46F2-95B5-C8AF449C5325}"/>
    <cellStyle name="Comma 2 4 6 3 2 3 3 2" xfId="58411" xr:uid="{686CB382-B2C8-49E0-BFBD-C824DFD16F42}"/>
    <cellStyle name="Comma 2 4 6 3 2 3 4" xfId="43000" xr:uid="{505FB1AC-D6A6-4BAC-BA90-AB9F522A58CE}"/>
    <cellStyle name="Comma 2 4 6 3 2 3 5" xfId="33364" xr:uid="{4769DDF1-EC31-4B5A-A139-2F1896F38964}"/>
    <cellStyle name="Comma 2 4 6 3 2 4" xfId="12175" xr:uid="{63BF5733-BCB3-4DE3-A331-D09CB66BFEA8}"/>
    <cellStyle name="Comma 2 4 6 3 2 4 2" xfId="19880" xr:uid="{E2182BC8-8D1A-4D4D-AF14-38D37384A832}"/>
    <cellStyle name="Comma 2 4 6 3 2 4 2 2" xfId="52632" xr:uid="{03C1D31C-8842-4264-B572-8C7903C3EB5D}"/>
    <cellStyle name="Comma 2 4 6 3 2 4 3" xfId="27587" xr:uid="{CFF4F981-4FB5-401E-84D6-3AAEDBB90B8B}"/>
    <cellStyle name="Comma 2 4 6 3 2 4 3 2" xfId="60338" xr:uid="{62C90672-46C3-4B27-99A8-3CB9693D274E}"/>
    <cellStyle name="Comma 2 4 6 3 2 4 4" xfId="44927" xr:uid="{F4058386-8935-4D62-8CC4-9DFC2CD413DF}"/>
    <cellStyle name="Comma 2 4 6 3 2 4 5" xfId="35291" xr:uid="{61FCAEEA-64D7-4B7A-B20B-B2600D994338}"/>
    <cellStyle name="Comma 2 4 6 3 2 5" xfId="6392" xr:uid="{8557B3FD-D999-4EBD-A296-E911BDBE9B8C}"/>
    <cellStyle name="Comma 2 4 6 3 2 5 2" xfId="39144" xr:uid="{F447120B-C79A-481A-A6F5-8E0F24B97522}"/>
    <cellStyle name="Comma 2 4 6 3 2 6" xfId="14104" xr:uid="{A15305A0-C0AC-4FB8-987C-E5AB86F649F6}"/>
    <cellStyle name="Comma 2 4 6 3 2 6 2" xfId="46856" xr:uid="{4EF0FD4B-63F1-4C04-B917-1672C180C0AC}"/>
    <cellStyle name="Comma 2 4 6 3 2 7" xfId="21811" xr:uid="{D57027CB-56C5-4535-A52D-9D99CF35EBE0}"/>
    <cellStyle name="Comma 2 4 6 3 2 7 2" xfId="54562" xr:uid="{6B7F146E-4ACE-449E-83B7-3BD6C6633453}"/>
    <cellStyle name="Comma 2 4 6 3 2 8" xfId="37217" xr:uid="{3634CC34-05D6-42B4-B266-86936155AD09}"/>
    <cellStyle name="Comma 2 4 6 3 2 9" xfId="29515" xr:uid="{A1EAF1F0-2FC0-44E4-9563-0488451C0479}"/>
    <cellStyle name="Comma 2 4 6 3 3" xfId="6761" xr:uid="{D437B8A3-9005-4263-A1E9-3825359FBFD5}"/>
    <cellStyle name="Comma 2 4 6 3 3 2" xfId="14469" xr:uid="{527349E1-0B64-4398-9B9B-378586949E02}"/>
    <cellStyle name="Comma 2 4 6 3 3 2 2" xfId="47221" xr:uid="{E804F636-F0C5-44EF-803E-9998DFABEFD5}"/>
    <cellStyle name="Comma 2 4 6 3 3 3" xfId="22176" xr:uid="{B11799DC-A6B4-47AD-876F-DC1C8B7C5A7A}"/>
    <cellStyle name="Comma 2 4 6 3 3 3 2" xfId="54927" xr:uid="{072FBB39-A351-4FE9-A5C8-2D5B6452A2CA}"/>
    <cellStyle name="Comma 2 4 6 3 3 4" xfId="39513" xr:uid="{A3395D77-F18A-46CA-882B-60A51F3D084F}"/>
    <cellStyle name="Comma 2 4 6 3 3 5" xfId="29880" xr:uid="{4ABA9AEC-FAAB-4737-AA24-6DE511D6FD80}"/>
    <cellStyle name="Comma 2 4 6 3 4" xfId="8688" xr:uid="{A247B515-6CA1-4D43-A079-A7265681530E}"/>
    <cellStyle name="Comma 2 4 6 3 4 2" xfId="16393" xr:uid="{16E4B4F1-B8BA-4DF0-9977-B81FB48D8E55}"/>
    <cellStyle name="Comma 2 4 6 3 4 2 2" xfId="49145" xr:uid="{8A6CA71D-731F-4111-8972-CFA8C4746ECD}"/>
    <cellStyle name="Comma 2 4 6 3 4 3" xfId="24100" xr:uid="{631FFF16-0375-40F4-8C8E-75FE2D28B6B7}"/>
    <cellStyle name="Comma 2 4 6 3 4 3 2" xfId="56851" xr:uid="{67C3E7D0-89EF-467A-9615-018BDD6BD8F7}"/>
    <cellStyle name="Comma 2 4 6 3 4 4" xfId="41440" xr:uid="{EFF19E2D-51B3-44A1-94E9-9AC51E1CDD17}"/>
    <cellStyle name="Comma 2 4 6 3 4 5" xfId="31804" xr:uid="{6F77369F-7C6C-4A82-BE2D-9D5275E787AC}"/>
    <cellStyle name="Comma 2 4 6 3 5" xfId="10614" xr:uid="{1CC8A915-94C1-4DA8-B62A-750A0A18BA97}"/>
    <cellStyle name="Comma 2 4 6 3 5 2" xfId="18319" xr:uid="{FAC85F3B-FD7C-4B4F-9494-0428D3079906}"/>
    <cellStyle name="Comma 2 4 6 3 5 2 2" xfId="51071" xr:uid="{9107B8AB-B8F0-4A46-B33D-337846A099C7}"/>
    <cellStyle name="Comma 2 4 6 3 5 3" xfId="26026" xr:uid="{1B72E452-6D09-446C-93B6-E6BA7D0CB6B8}"/>
    <cellStyle name="Comma 2 4 6 3 5 3 2" xfId="58777" xr:uid="{2E411377-FBEC-4A39-ABE1-690164816F0D}"/>
    <cellStyle name="Comma 2 4 6 3 5 4" xfId="43366" xr:uid="{C3C0958F-1F2C-4476-9FD5-99271E289D1E}"/>
    <cellStyle name="Comma 2 4 6 3 5 5" xfId="33730" xr:uid="{242DDB66-BE72-428E-9277-8B54B3510602}"/>
    <cellStyle name="Comma 2 4 6 3 6" xfId="4832" xr:uid="{E033BC30-DD0C-4C35-8802-49A67DC46459}"/>
    <cellStyle name="Comma 2 4 6 3 6 2" xfId="37584" xr:uid="{FBBEB1D5-519A-4D61-85F3-6B5D526838C1}"/>
    <cellStyle name="Comma 2 4 6 3 7" xfId="12544" xr:uid="{F6D8AD45-9F3B-4F37-98DB-37C7E4C8A0A1}"/>
    <cellStyle name="Comma 2 4 6 3 7 2" xfId="45296" xr:uid="{6D0BCB73-7269-4D79-8180-F3C5E59295CF}"/>
    <cellStyle name="Comma 2 4 6 3 8" xfId="20252" xr:uid="{BA2EAEC9-4306-46D4-A398-2279347A571B}"/>
    <cellStyle name="Comma 2 4 6 3 8 2" xfId="53003" xr:uid="{5BC066E4-439B-4D56-BAAD-6FA91EAFB95D}"/>
    <cellStyle name="Comma 2 4 6 3 9" xfId="35658" xr:uid="{1EA3EC89-0C7B-45CB-8FD0-06E6E0E3F2C5}"/>
    <cellStyle name="Comma 2 4 6 4" xfId="3255" xr:uid="{06419420-E61F-4983-9EF4-6AA62732DF8D}"/>
    <cellStyle name="Comma 2 4 6 4 10" xfId="28315" xr:uid="{D287BF0D-5A9F-4815-94AB-A796ACE76BD9}"/>
    <cellStyle name="Comma 2 4 6 4 2" xfId="4009" xr:uid="{C5CB3B36-C751-4CE3-9248-71BDC0AFDDF3}"/>
    <cellStyle name="Comma 2 4 6 4 2 2" xfId="7872" xr:uid="{5E2588AE-C898-4EAA-BFDD-0532C5C91189}"/>
    <cellStyle name="Comma 2 4 6 4 2 2 2" xfId="15577" xr:uid="{838A8E7D-BD6E-4F62-8412-B43B844A571C}"/>
    <cellStyle name="Comma 2 4 6 4 2 2 2 2" xfId="48329" xr:uid="{6A9B143B-C598-47E4-B8BB-BDFA02A1FD31}"/>
    <cellStyle name="Comma 2 4 6 4 2 2 3" xfId="23284" xr:uid="{032FE8B6-0CFF-4E12-84CC-299DC27D70D8}"/>
    <cellStyle name="Comma 2 4 6 4 2 2 3 2" xfId="56035" xr:uid="{CD92B792-172F-4B4E-BC17-B131BDBCAF4F}"/>
    <cellStyle name="Comma 2 4 6 4 2 2 4" xfId="40624" xr:uid="{449753DF-B0F8-4307-B0D4-4AF16DAD11CA}"/>
    <cellStyle name="Comma 2 4 6 4 2 2 5" xfId="30988" xr:uid="{F71BA651-F0DA-4E62-91A1-BB3AE2044542}"/>
    <cellStyle name="Comma 2 4 6 4 2 3" xfId="9797" xr:uid="{5DEBAC00-C585-4065-B4A8-4BB5ED1580C0}"/>
    <cellStyle name="Comma 2 4 6 4 2 3 2" xfId="17502" xr:uid="{0AB6E84F-FAA9-47BC-B6CA-EB30291B312B}"/>
    <cellStyle name="Comma 2 4 6 4 2 3 2 2" xfId="50254" xr:uid="{64685934-000F-42E8-89B4-ED8F5D03C82F}"/>
    <cellStyle name="Comma 2 4 6 4 2 3 3" xfId="25209" xr:uid="{4951CA85-C9BB-4CAD-A565-356324370C23}"/>
    <cellStyle name="Comma 2 4 6 4 2 3 3 2" xfId="57960" xr:uid="{7141486C-3910-4A36-81D3-DE8B0B3A9C77}"/>
    <cellStyle name="Comma 2 4 6 4 2 3 4" xfId="42549" xr:uid="{468C935C-6473-4B2F-88DB-5782D9BA1842}"/>
    <cellStyle name="Comma 2 4 6 4 2 3 5" xfId="32913" xr:uid="{11482C2D-4803-49F1-B3C0-1DA0A62B964F}"/>
    <cellStyle name="Comma 2 4 6 4 2 4" xfId="11724" xr:uid="{693D97E4-D5D8-4307-AE21-8415FCC9B93E}"/>
    <cellStyle name="Comma 2 4 6 4 2 4 2" xfId="19429" xr:uid="{E8DFC476-83CE-4CE1-886D-AACF2EC001A5}"/>
    <cellStyle name="Comma 2 4 6 4 2 4 2 2" xfId="52181" xr:uid="{B9207B8B-106B-4349-BD2F-075F2E1FC156}"/>
    <cellStyle name="Comma 2 4 6 4 2 4 3" xfId="27136" xr:uid="{F0E18C48-285F-47F0-B55F-58106358672C}"/>
    <cellStyle name="Comma 2 4 6 4 2 4 3 2" xfId="59887" xr:uid="{D72422EF-AD1F-44D7-B7C4-22465DF73B31}"/>
    <cellStyle name="Comma 2 4 6 4 2 4 4" xfId="44476" xr:uid="{2F98E58C-5E4B-434B-A58B-A603B874E717}"/>
    <cellStyle name="Comma 2 4 6 4 2 4 5" xfId="34840" xr:uid="{0BA2E432-2DAE-4CB7-9AE5-F6EA68951284}"/>
    <cellStyle name="Comma 2 4 6 4 2 5" xfId="5941" xr:uid="{96879117-735E-4270-83C1-D4AA0E6D8820}"/>
    <cellStyle name="Comma 2 4 6 4 2 5 2" xfId="38693" xr:uid="{FCFC48DA-6E02-4372-860F-E2EA662253F1}"/>
    <cellStyle name="Comma 2 4 6 4 2 6" xfId="13653" xr:uid="{BFD1E048-0542-463A-8EDB-12FF14195A8D}"/>
    <cellStyle name="Comma 2 4 6 4 2 6 2" xfId="46405" xr:uid="{96F78A40-DCC6-40DB-9FC4-7949A0B5BE87}"/>
    <cellStyle name="Comma 2 4 6 4 2 7" xfId="21360" xr:uid="{B27BB617-112D-48F6-8A33-6CC323BFE30B}"/>
    <cellStyle name="Comma 2 4 6 4 2 7 2" xfId="54111" xr:uid="{2E954509-F143-40A6-8DCE-4853C8171063}"/>
    <cellStyle name="Comma 2 4 6 4 2 8" xfId="36766" xr:uid="{98227FD4-5AAE-48DD-87F1-1FE331D80EAD}"/>
    <cellStyle name="Comma 2 4 6 4 2 9" xfId="29064" xr:uid="{4DFC370B-6C7B-4677-B99D-13ED4549CA3C}"/>
    <cellStyle name="Comma 2 4 6 4 3" xfId="7123" xr:uid="{E4728F00-3141-4AC8-AEAF-ABE26166E278}"/>
    <cellStyle name="Comma 2 4 6 4 3 2" xfId="14828" xr:uid="{8CEEBB2F-C972-4AD0-8664-A7E6CADA2CFA}"/>
    <cellStyle name="Comma 2 4 6 4 3 2 2" xfId="47580" xr:uid="{933EFFE8-6EE4-4F46-B684-2905AC9D767F}"/>
    <cellStyle name="Comma 2 4 6 4 3 3" xfId="22535" xr:uid="{1F9F08C2-D8C0-4B0A-972F-ACAA381BDF84}"/>
    <cellStyle name="Comma 2 4 6 4 3 3 2" xfId="55286" xr:uid="{C85FA461-D361-4DD3-97DB-6B0649461C2E}"/>
    <cellStyle name="Comma 2 4 6 4 3 4" xfId="39875" xr:uid="{56A273F8-5297-4254-B179-8EC5BCC0E1CD}"/>
    <cellStyle name="Comma 2 4 6 4 3 5" xfId="30239" xr:uid="{BDA4BFAD-A604-46AA-B370-F68860F237DA}"/>
    <cellStyle name="Comma 2 4 6 4 4" xfId="9048" xr:uid="{C997915B-3440-4B19-BECF-6D50F7F31BF5}"/>
    <cellStyle name="Comma 2 4 6 4 4 2" xfId="16753" xr:uid="{1A4846BB-289D-48DB-A5E4-35733639C502}"/>
    <cellStyle name="Comma 2 4 6 4 4 2 2" xfId="49505" xr:uid="{40D8818F-387A-46B2-B805-46A28FE14275}"/>
    <cellStyle name="Comma 2 4 6 4 4 3" xfId="24460" xr:uid="{4543C08B-E886-4B9B-8A8C-302E5DBE132D}"/>
    <cellStyle name="Comma 2 4 6 4 4 3 2" xfId="57211" xr:uid="{CDF72F60-CB01-40D8-BFA3-EF65017EB808}"/>
    <cellStyle name="Comma 2 4 6 4 4 4" xfId="41800" xr:uid="{7816904C-A0A4-41E0-A756-54DA9FA5F0C2}"/>
    <cellStyle name="Comma 2 4 6 4 4 5" xfId="32164" xr:uid="{127AD7C3-D6BE-4827-8AFA-49B361E94872}"/>
    <cellStyle name="Comma 2 4 6 4 5" xfId="10975" xr:uid="{D2003D8E-124C-4F28-AF7F-E71B8D2FC1F0}"/>
    <cellStyle name="Comma 2 4 6 4 5 2" xfId="18680" xr:uid="{E0684087-FCD6-4957-BA96-7A8D0484D5BB}"/>
    <cellStyle name="Comma 2 4 6 4 5 2 2" xfId="51432" xr:uid="{E2934B5A-03C3-41D6-B573-64BE9EFFD0AF}"/>
    <cellStyle name="Comma 2 4 6 4 5 3" xfId="26387" xr:uid="{82A5CA14-3836-4DE8-AEF3-8C1722D29DA5}"/>
    <cellStyle name="Comma 2 4 6 4 5 3 2" xfId="59138" xr:uid="{1E8EDB10-5897-4E67-9CCA-1F155FEB4450}"/>
    <cellStyle name="Comma 2 4 6 4 5 4" xfId="43727" xr:uid="{20EF43A7-E3E8-4787-8E12-A5B1E978A18B}"/>
    <cellStyle name="Comma 2 4 6 4 5 5" xfId="34091" xr:uid="{947CA462-59FE-424B-8247-8B5999F769A0}"/>
    <cellStyle name="Comma 2 4 6 4 6" xfId="5192" xr:uid="{74ADF3B9-E880-4BA8-9C98-6A7A3283B696}"/>
    <cellStyle name="Comma 2 4 6 4 6 2" xfId="37944" xr:uid="{BCB08EB8-65BE-4E90-A6E1-5505DC71AA8E}"/>
    <cellStyle name="Comma 2 4 6 4 7" xfId="12904" xr:uid="{5C570CC5-E703-4413-92AF-2D728B193AC8}"/>
    <cellStyle name="Comma 2 4 6 4 7 2" xfId="45656" xr:uid="{EA92BC63-0C2A-47B6-9335-B6549D5D1BB1}"/>
    <cellStyle name="Comma 2 4 6 4 8" xfId="20611" xr:uid="{D2E39F8A-38D5-4794-AAED-75B5FAB583F6}"/>
    <cellStyle name="Comma 2 4 6 4 8 2" xfId="53362" xr:uid="{EBA6DBA1-9628-4062-A013-B68C6FE16271}"/>
    <cellStyle name="Comma 2 4 6 4 9" xfId="36017" xr:uid="{BADAE999-EE40-4D9D-9788-28950E884C8A}"/>
    <cellStyle name="Comma 2 4 6 5" xfId="3609" xr:uid="{A423F1D8-82FB-4F52-88F4-BE173CA4B262}"/>
    <cellStyle name="Comma 2 4 6 5 2" xfId="7477" xr:uid="{7DF40DA3-C000-436A-8AC5-A04C0987F1B6}"/>
    <cellStyle name="Comma 2 4 6 5 2 2" xfId="15182" xr:uid="{AA816735-87E3-46DF-BD79-51B536D636EF}"/>
    <cellStyle name="Comma 2 4 6 5 2 2 2" xfId="47934" xr:uid="{4712271B-5888-4C82-B099-1E7AD14E0FCD}"/>
    <cellStyle name="Comma 2 4 6 5 2 3" xfId="22889" xr:uid="{36757546-4B5C-4817-BC6C-473129DA0F8B}"/>
    <cellStyle name="Comma 2 4 6 5 2 3 2" xfId="55640" xr:uid="{6A89DFD0-F489-45F3-B482-685FCFFE3FC2}"/>
    <cellStyle name="Comma 2 4 6 5 2 4" xfId="40229" xr:uid="{B69BC48B-CD70-45DF-83CF-4208715D678B}"/>
    <cellStyle name="Comma 2 4 6 5 2 5" xfId="30593" xr:uid="{614206B0-6EE7-420A-9881-DF1FBA713058}"/>
    <cellStyle name="Comma 2 4 6 5 3" xfId="9402" xr:uid="{AC61CF7F-9F2A-4210-A715-B9CC77DD3514}"/>
    <cellStyle name="Comma 2 4 6 5 3 2" xfId="17107" xr:uid="{FD26F301-8B29-4C0E-AF6A-ED933F4E46F6}"/>
    <cellStyle name="Comma 2 4 6 5 3 2 2" xfId="49859" xr:uid="{2BB88B7A-E5CD-4F4C-83D4-4A66898E004E}"/>
    <cellStyle name="Comma 2 4 6 5 3 3" xfId="24814" xr:uid="{58A1A537-B634-439E-8904-59CC68813F2B}"/>
    <cellStyle name="Comma 2 4 6 5 3 3 2" xfId="57565" xr:uid="{6A5BD849-C7AC-47F4-ACBB-F281416976EC}"/>
    <cellStyle name="Comma 2 4 6 5 3 4" xfId="42154" xr:uid="{3E92DDB8-3A37-46F5-9E1E-7C6D8A6F38F6}"/>
    <cellStyle name="Comma 2 4 6 5 3 5" xfId="32518" xr:uid="{9D5BD8AB-B374-4F50-928C-92796489D39F}"/>
    <cellStyle name="Comma 2 4 6 5 4" xfId="11329" xr:uid="{6FB6CFF7-D64E-4615-B727-B0DE391F5D58}"/>
    <cellStyle name="Comma 2 4 6 5 4 2" xfId="19034" xr:uid="{FEA7169D-7066-460C-AB57-287A8CB72F50}"/>
    <cellStyle name="Comma 2 4 6 5 4 2 2" xfId="51786" xr:uid="{BF0BB0BF-F2CE-458F-AF56-53888BECA2B4}"/>
    <cellStyle name="Comma 2 4 6 5 4 3" xfId="26741" xr:uid="{595FA440-EE4F-4FAB-8F92-916106D5ECAF}"/>
    <cellStyle name="Comma 2 4 6 5 4 3 2" xfId="59492" xr:uid="{5B76E14D-F573-4161-96EA-9AD94B6CEB43}"/>
    <cellStyle name="Comma 2 4 6 5 4 4" xfId="44081" xr:uid="{C0BF9FE6-1AF3-43B4-9B0B-148703EEC99F}"/>
    <cellStyle name="Comma 2 4 6 5 4 5" xfId="34445" xr:uid="{3DCD2CD8-E3A8-4B3C-8832-19F77C7C350A}"/>
    <cellStyle name="Comma 2 4 6 5 5" xfId="5546" xr:uid="{4540CF08-C109-4F2B-9968-E392223B46E6}"/>
    <cellStyle name="Comma 2 4 6 5 5 2" xfId="38298" xr:uid="{F8063E13-F921-48FE-AE66-4718EEF3183A}"/>
    <cellStyle name="Comma 2 4 6 5 6" xfId="13258" xr:uid="{58E2FE3A-2742-4903-9333-F5C2690996F8}"/>
    <cellStyle name="Comma 2 4 6 5 6 2" xfId="46010" xr:uid="{A81087D8-4CE9-4592-9155-927C12F9F193}"/>
    <cellStyle name="Comma 2 4 6 5 7" xfId="20965" xr:uid="{37433DBD-6BFF-46E9-8A16-5985A4758139}"/>
    <cellStyle name="Comma 2 4 6 5 7 2" xfId="53716" xr:uid="{F12EF861-0044-46CD-8AD8-E981AA52948A}"/>
    <cellStyle name="Comma 2 4 6 5 8" xfId="36371" xr:uid="{50BB5D6A-A77A-4B92-BC89-B2C4E40FB459}"/>
    <cellStyle name="Comma 2 4 6 5 9" xfId="28669" xr:uid="{A94A110D-39F3-4B29-B587-033635900A24}"/>
    <cellStyle name="Comma 2 4 6 6" xfId="6546" xr:uid="{69F43E7D-7506-4ED5-9559-5D4EC5158EE8}"/>
    <cellStyle name="Comma 2 4 6 6 2" xfId="14254" xr:uid="{7315FD83-43AD-4E1C-9F7C-41EB77209B22}"/>
    <cellStyle name="Comma 2 4 6 6 2 2" xfId="47006" xr:uid="{8EB2AD31-30F1-4F6D-98E8-89120C7495C4}"/>
    <cellStyle name="Comma 2 4 6 6 3" xfId="21961" xr:uid="{EAF542A7-4104-4C09-B0BD-88F5337CDE23}"/>
    <cellStyle name="Comma 2 4 6 6 3 2" xfId="54712" xr:uid="{07823F29-8611-4377-ADDC-B44D3322C895}"/>
    <cellStyle name="Comma 2 4 6 6 4" xfId="39298" xr:uid="{E6C560D5-C5BA-4444-A235-5B8C26985BA3}"/>
    <cellStyle name="Comma 2 4 6 6 5" xfId="29665" xr:uid="{6C997D65-2996-4FFC-9232-047FF0ED588C}"/>
    <cellStyle name="Comma 2 4 6 7" xfId="8473" xr:uid="{323D9E39-BD0D-4D1C-A96A-104B33312EF6}"/>
    <cellStyle name="Comma 2 4 6 7 2" xfId="16178" xr:uid="{C2637336-D72C-49C2-A515-F6AEDB3D13EA}"/>
    <cellStyle name="Comma 2 4 6 7 2 2" xfId="48930" xr:uid="{24A70223-FAFD-4A3E-A118-A40AF08B1F2A}"/>
    <cellStyle name="Comma 2 4 6 7 3" xfId="23885" xr:uid="{5F29A2F5-CB11-4111-B543-9F8A0C1C7388}"/>
    <cellStyle name="Comma 2 4 6 7 3 2" xfId="56636" xr:uid="{98BB7B03-E29E-49CB-B548-7004770082CA}"/>
    <cellStyle name="Comma 2 4 6 7 4" xfId="41225" xr:uid="{AD288722-03E3-4483-9741-112B48BF58BB}"/>
    <cellStyle name="Comma 2 4 6 7 5" xfId="31589" xr:uid="{7107FAC1-DF98-40D3-A31A-1CE72584BF40}"/>
    <cellStyle name="Comma 2 4 6 8" xfId="10398" xr:uid="{1DDFC40C-6409-437E-A32D-FBF6040E7255}"/>
    <cellStyle name="Comma 2 4 6 8 2" xfId="18103" xr:uid="{6C3A00FD-568A-49B0-A628-F7007F02F2A8}"/>
    <cellStyle name="Comma 2 4 6 8 2 2" xfId="50855" xr:uid="{F4DBD042-DF20-45F3-95C2-C0C713778D6D}"/>
    <cellStyle name="Comma 2 4 6 8 3" xfId="25810" xr:uid="{F23DA430-9275-4D6D-ACF4-E51F94BE7E45}"/>
    <cellStyle name="Comma 2 4 6 8 3 2" xfId="58561" xr:uid="{9E718F4B-846A-4B24-8401-2752A686FC1C}"/>
    <cellStyle name="Comma 2 4 6 8 4" xfId="43150" xr:uid="{FD11BAB9-36C9-486D-92CB-E58FEFBB84BA}"/>
    <cellStyle name="Comma 2 4 6 8 5" xfId="33514" xr:uid="{C7152EBD-B029-46DD-AC5F-0FBCAE3BD763}"/>
    <cellStyle name="Comma 2 4 6 9" xfId="4617" xr:uid="{E667AEC5-AE65-40AC-A92A-3F11B917A1DA}"/>
    <cellStyle name="Comma 2 4 6 9 2" xfId="37369" xr:uid="{FEC52CFE-095D-4180-96A7-4D02FEB2F8A6}"/>
    <cellStyle name="Comma 2 4 7" xfId="2088" xr:uid="{A1346B79-A4F3-4E94-9166-78DF878B1A2C}"/>
    <cellStyle name="Comma 2 4 7 10" xfId="27803" xr:uid="{9A7DF595-886B-4C07-AB3F-A33F8F450DF3}"/>
    <cellStyle name="Comma 2 4 7 11" xfId="2676" xr:uid="{A5C78D50-13A9-4D47-BB48-B9A4157474A3}"/>
    <cellStyle name="Comma 2 4 7 12" xfId="61085" xr:uid="{47415F4A-1829-4C71-B2E8-BFD33FF4CB81}"/>
    <cellStyle name="Comma 2 4 7 2" xfId="4061" xr:uid="{9671B9FE-44F6-4FE4-825A-5950FBFE0C4E}"/>
    <cellStyle name="Comma 2 4 7 2 2" xfId="7924" xr:uid="{AC363AB7-788F-4BDE-BC9C-6B5C8AF50CB7}"/>
    <cellStyle name="Comma 2 4 7 2 2 2" xfId="15629" xr:uid="{F2C804F9-D314-4A4B-A677-0BD84A69FB30}"/>
    <cellStyle name="Comma 2 4 7 2 2 2 2" xfId="48381" xr:uid="{4A3CE9BF-E64C-4C78-B97F-65CF1F32E465}"/>
    <cellStyle name="Comma 2 4 7 2 2 3" xfId="23336" xr:uid="{39E0F1F3-F093-474D-AE06-94ACA8D4BFE6}"/>
    <cellStyle name="Comma 2 4 7 2 2 3 2" xfId="56087" xr:uid="{0593A6A9-6F10-42AF-9D4D-C9F7CC75D53E}"/>
    <cellStyle name="Comma 2 4 7 2 2 4" xfId="40676" xr:uid="{51EB30A4-D1BE-4A7A-9ECC-7D6FA1A5E82F}"/>
    <cellStyle name="Comma 2 4 7 2 2 5" xfId="31040" xr:uid="{3D7BD3E7-9BD3-4384-AB0D-4E59A3434BBA}"/>
    <cellStyle name="Comma 2 4 7 2 3" xfId="9849" xr:uid="{329808AF-E72F-41B8-82F1-CCC3EDE1631E}"/>
    <cellStyle name="Comma 2 4 7 2 3 2" xfId="17554" xr:uid="{12FDBFB0-6104-4DFF-817C-7AB750F59850}"/>
    <cellStyle name="Comma 2 4 7 2 3 2 2" xfId="50306" xr:uid="{A5236E17-BBC3-4082-941C-1F3974B0AA46}"/>
    <cellStyle name="Comma 2 4 7 2 3 3" xfId="25261" xr:uid="{41FB895E-5A95-44CE-A2D0-3E9837108577}"/>
    <cellStyle name="Comma 2 4 7 2 3 3 2" xfId="58012" xr:uid="{E119272C-E61A-43FA-A26A-F2B69E5C7F45}"/>
    <cellStyle name="Comma 2 4 7 2 3 4" xfId="42601" xr:uid="{8CE1385F-D6B9-48A4-B44A-FCCE1BB448F9}"/>
    <cellStyle name="Comma 2 4 7 2 3 5" xfId="32965" xr:uid="{1007D4AA-3835-4F24-B8FE-E1648392944F}"/>
    <cellStyle name="Comma 2 4 7 2 4" xfId="11776" xr:uid="{59797736-D051-4072-88AD-49A34A797DA2}"/>
    <cellStyle name="Comma 2 4 7 2 4 2" xfId="19481" xr:uid="{80F5B380-4403-40C5-A7AB-2702DCF39ECB}"/>
    <cellStyle name="Comma 2 4 7 2 4 2 2" xfId="52233" xr:uid="{98F240B6-6693-4698-85F8-B16B4FE74A75}"/>
    <cellStyle name="Comma 2 4 7 2 4 3" xfId="27188" xr:uid="{6AE32F83-2DD0-42FF-8B97-2D6B328CF6E5}"/>
    <cellStyle name="Comma 2 4 7 2 4 3 2" xfId="59939" xr:uid="{7012E369-875F-41FB-9E14-A794312F83F2}"/>
    <cellStyle name="Comma 2 4 7 2 4 4" xfId="44528" xr:uid="{77261548-734C-4650-B77B-54DB51A9328F}"/>
    <cellStyle name="Comma 2 4 7 2 4 5" xfId="34892" xr:uid="{8160CD0B-589F-4BEF-BA45-CC73599A8B40}"/>
    <cellStyle name="Comma 2 4 7 2 5" xfId="5993" xr:uid="{B35790F9-10A0-4302-84D9-D40B3253C5E3}"/>
    <cellStyle name="Comma 2 4 7 2 5 2" xfId="38745" xr:uid="{9AED81D4-B580-4EC3-B31F-CFF049CABF00}"/>
    <cellStyle name="Comma 2 4 7 2 6" xfId="13705" xr:uid="{816B3F48-0C24-4AFD-A5FF-F1E5B07B89C5}"/>
    <cellStyle name="Comma 2 4 7 2 6 2" xfId="46457" xr:uid="{96EC169D-5DF7-42BA-85AC-F632E27855DE}"/>
    <cellStyle name="Comma 2 4 7 2 7" xfId="21412" xr:uid="{A675607C-E857-4D55-AEC2-45D879BE0A7A}"/>
    <cellStyle name="Comma 2 4 7 2 7 2" xfId="54163" xr:uid="{3D61C7AE-CDE3-4B90-B116-1E31E9F24BED}"/>
    <cellStyle name="Comma 2 4 7 2 8" xfId="36818" xr:uid="{C860226A-B107-4F9A-8983-A65EBE174D85}"/>
    <cellStyle name="Comma 2 4 7 2 9" xfId="29116" xr:uid="{50B3F33C-705E-40C5-8EC6-6100C400BE5C}"/>
    <cellStyle name="Comma 2 4 7 3" xfId="6608" xr:uid="{0285B0A3-E8D4-4C3E-BF77-9EB19B59DD02}"/>
    <cellStyle name="Comma 2 4 7 3 2" xfId="14316" xr:uid="{D2F1E9A5-9446-438D-B517-2353E00E2B5E}"/>
    <cellStyle name="Comma 2 4 7 3 2 2" xfId="47068" xr:uid="{32ABC908-050F-44E2-9841-9373DD0A26F3}"/>
    <cellStyle name="Comma 2 4 7 3 3" xfId="22023" xr:uid="{4E909CD0-31A8-472E-BA7E-BAD23BFC9733}"/>
    <cellStyle name="Comma 2 4 7 3 3 2" xfId="54774" xr:uid="{E5D838AE-DEEC-4AFA-BCC3-499B8A18421C}"/>
    <cellStyle name="Comma 2 4 7 3 4" xfId="39360" xr:uid="{001B7885-6BBE-491F-9F19-5D31139544DE}"/>
    <cellStyle name="Comma 2 4 7 3 5" xfId="29727" xr:uid="{50C9EE9A-72DB-4830-B55E-50832C38B837}"/>
    <cellStyle name="Comma 2 4 7 4" xfId="8535" xr:uid="{F458A3CE-381C-4511-89BF-27D979B825A3}"/>
    <cellStyle name="Comma 2 4 7 4 2" xfId="16240" xr:uid="{6E303512-ED47-472A-BF47-75A847E0FE06}"/>
    <cellStyle name="Comma 2 4 7 4 2 2" xfId="48992" xr:uid="{E63830D6-6D3A-4F78-A5DB-F2287CCB335A}"/>
    <cellStyle name="Comma 2 4 7 4 3" xfId="23947" xr:uid="{B02529CE-2232-44DE-8C7F-4A5279E965D2}"/>
    <cellStyle name="Comma 2 4 7 4 3 2" xfId="56698" xr:uid="{49FFC821-2770-4F75-AE67-4C4C522441EC}"/>
    <cellStyle name="Comma 2 4 7 4 4" xfId="41287" xr:uid="{0C4EE42D-F67E-48ED-A9B5-80C678B0C255}"/>
    <cellStyle name="Comma 2 4 7 4 5" xfId="31651" xr:uid="{C7F26CB2-0C24-4B10-B66B-6AD81D2582D9}"/>
    <cellStyle name="Comma 2 4 7 5" xfId="10461" xr:uid="{1B6363C8-BAAB-4CF8-811E-9C66186D53F6}"/>
    <cellStyle name="Comma 2 4 7 5 2" xfId="18166" xr:uid="{11541041-20F4-4FAD-96ED-9D3F1D775A41}"/>
    <cellStyle name="Comma 2 4 7 5 2 2" xfId="50918" xr:uid="{306E57F3-9F79-4D85-9D57-E2B965969611}"/>
    <cellStyle name="Comma 2 4 7 5 3" xfId="25873" xr:uid="{8C513C0C-BD99-4E47-93E9-1D001CB5E358}"/>
    <cellStyle name="Comma 2 4 7 5 3 2" xfId="58624" xr:uid="{A0CDB87D-7E32-4B84-A398-77D7B406749F}"/>
    <cellStyle name="Comma 2 4 7 5 4" xfId="43213" xr:uid="{7492B489-BDD9-4AF0-AEEA-1918FA745B19}"/>
    <cellStyle name="Comma 2 4 7 5 5" xfId="33577" xr:uid="{96347704-CB48-4626-B553-A9DDF38736A2}"/>
    <cellStyle name="Comma 2 4 7 6" xfId="4679" xr:uid="{5BA0118B-EBB8-45D7-A55F-6108B1D42CA4}"/>
    <cellStyle name="Comma 2 4 7 6 2" xfId="37431" xr:uid="{5118119F-B0B6-44BD-B757-8AE80B2FB7EB}"/>
    <cellStyle name="Comma 2 4 7 7" xfId="12391" xr:uid="{DFEAF6E2-BA3E-47FE-922D-7C07AAB84BD3}"/>
    <cellStyle name="Comma 2 4 7 7 2" xfId="45143" xr:uid="{E0FA9CA4-E971-4022-8CDE-B4113529361D}"/>
    <cellStyle name="Comma 2 4 7 8" xfId="20099" xr:uid="{CBC29E95-355D-4215-9D93-8238FB6BF742}"/>
    <cellStyle name="Comma 2 4 7 8 2" xfId="52850" xr:uid="{60CD4B99-C91C-4AC6-A8AD-9976F101B420}"/>
    <cellStyle name="Comma 2 4 7 9" xfId="35505" xr:uid="{435F4360-42A0-40C1-BD67-B980C3AE6AF1}"/>
    <cellStyle name="Comma 2 4 8" xfId="2467" xr:uid="{979820D3-1EE5-4AAF-A3A5-A044C128C9C1}"/>
    <cellStyle name="Comma 2 4 8 10" xfId="27919" xr:uid="{59B86561-E7A4-4DAB-B451-3F6593A0C92E}"/>
    <cellStyle name="Comma 2 4 8 11" xfId="2799" xr:uid="{DA35CE40-F120-46A9-B2C4-AD528F34A686}"/>
    <cellStyle name="Comma 2 4 8 12" xfId="60887" xr:uid="{DCDFA61C-A39E-462E-8EB4-DF7D69CBB0B4}"/>
    <cellStyle name="Comma 2 4 8 2" xfId="4422" xr:uid="{A0513AFC-4101-4F02-8F15-FFD61BBFD8C3}"/>
    <cellStyle name="Comma 2 4 8 2 2" xfId="8281" xr:uid="{F8E4FDDF-7FFC-4537-9AC1-0D54E4998D23}"/>
    <cellStyle name="Comma 2 4 8 2 2 2" xfId="15986" xr:uid="{4554335C-A6C3-4155-97F0-8B7773EBEAD0}"/>
    <cellStyle name="Comma 2 4 8 2 2 2 2" xfId="48738" xr:uid="{358AA133-4F7D-4B02-9F42-E9EB555B2345}"/>
    <cellStyle name="Comma 2 4 8 2 2 3" xfId="23693" xr:uid="{AC153394-A8DE-41CD-BF5F-7619149F9F9C}"/>
    <cellStyle name="Comma 2 4 8 2 2 3 2" xfId="56444" xr:uid="{292044BC-EF96-4254-A902-4E9BA72CDE95}"/>
    <cellStyle name="Comma 2 4 8 2 2 4" xfId="41033" xr:uid="{D4C69634-0CBA-4CD5-9C79-272DC4359D2A}"/>
    <cellStyle name="Comma 2 4 8 2 2 5" xfId="31397" xr:uid="{E277121C-C8F9-459B-92D2-7DC15C4DD721}"/>
    <cellStyle name="Comma 2 4 8 2 3" xfId="10206" xr:uid="{100D36B3-5284-4882-96D6-50016F164A16}"/>
    <cellStyle name="Comma 2 4 8 2 3 2" xfId="17911" xr:uid="{65EF873F-8956-443A-8797-340C49E36A92}"/>
    <cellStyle name="Comma 2 4 8 2 3 2 2" xfId="50663" xr:uid="{A9E47383-5D2F-4413-B7F9-9C7C9BD94708}"/>
    <cellStyle name="Comma 2 4 8 2 3 3" xfId="25618" xr:uid="{9759E6C9-BC03-4382-8DBF-40EDA8468CCB}"/>
    <cellStyle name="Comma 2 4 8 2 3 3 2" xfId="58369" xr:uid="{8B284BA8-7208-4D23-9197-6A033086B6D2}"/>
    <cellStyle name="Comma 2 4 8 2 3 4" xfId="42958" xr:uid="{E517B1E7-F4D9-4C77-AD5C-558DB60DC97E}"/>
    <cellStyle name="Comma 2 4 8 2 3 5" xfId="33322" xr:uid="{BDDEC8DB-A622-458F-B2C2-AA7F32903FA2}"/>
    <cellStyle name="Comma 2 4 8 2 4" xfId="12133" xr:uid="{46CCEEEE-F2FC-40C4-89CC-5DE8D2D71845}"/>
    <cellStyle name="Comma 2 4 8 2 4 2" xfId="19838" xr:uid="{CEAEA380-3C5C-4319-8CA5-69E339958ACF}"/>
    <cellStyle name="Comma 2 4 8 2 4 2 2" xfId="52590" xr:uid="{ADDC1373-FB6F-4CCF-8AB8-B0A24D75B388}"/>
    <cellStyle name="Comma 2 4 8 2 4 3" xfId="27545" xr:uid="{D13D6FCF-9DCF-45FD-B011-CD6C8C5D2B05}"/>
    <cellStyle name="Comma 2 4 8 2 4 3 2" xfId="60296" xr:uid="{608C2226-F61E-4009-B589-265718C05001}"/>
    <cellStyle name="Comma 2 4 8 2 4 4" xfId="44885" xr:uid="{A6D86EBE-FFC9-449E-A9D2-ACA35DB993E3}"/>
    <cellStyle name="Comma 2 4 8 2 4 5" xfId="35249" xr:uid="{C342FA98-3018-46D8-B370-C8CE6D21F14A}"/>
    <cellStyle name="Comma 2 4 8 2 5" xfId="6350" xr:uid="{C79B11FC-C7D1-4BCF-9514-E28C69ACADA4}"/>
    <cellStyle name="Comma 2 4 8 2 5 2" xfId="39102" xr:uid="{8434187F-7D00-41B6-8DF0-274CDE68C022}"/>
    <cellStyle name="Comma 2 4 8 2 6" xfId="14062" xr:uid="{6F62ED30-764C-4AF0-AEC0-7F2A6E027366}"/>
    <cellStyle name="Comma 2 4 8 2 6 2" xfId="46814" xr:uid="{4712DA8A-BA69-4543-A4B1-C7C828E30257}"/>
    <cellStyle name="Comma 2 4 8 2 7" xfId="21769" xr:uid="{02786BA8-A0FC-405A-8D02-2F4107601D6C}"/>
    <cellStyle name="Comma 2 4 8 2 7 2" xfId="54520" xr:uid="{D06CE578-46B6-4A68-8FC1-D1A803ECB102}"/>
    <cellStyle name="Comma 2 4 8 2 8" xfId="37175" xr:uid="{E8AB6B62-CFEE-463F-B0EE-99CC0D41800F}"/>
    <cellStyle name="Comma 2 4 8 2 9" xfId="29473" xr:uid="{63D80C2A-DD3A-48AC-847D-1B033E061F6E}"/>
    <cellStyle name="Comma 2 4 8 3" xfId="6724" xr:uid="{7121DB67-BCF4-40D0-88EB-E4501F78A374}"/>
    <cellStyle name="Comma 2 4 8 3 2" xfId="14432" xr:uid="{9A40AFC2-C725-47BC-A797-6319724C2675}"/>
    <cellStyle name="Comma 2 4 8 3 2 2" xfId="47184" xr:uid="{5ECCA6C3-6AC1-4CBC-B54B-1EAB507B9DEC}"/>
    <cellStyle name="Comma 2 4 8 3 3" xfId="22139" xr:uid="{08812515-3F07-4735-B955-575A42279F2C}"/>
    <cellStyle name="Comma 2 4 8 3 3 2" xfId="54890" xr:uid="{8F73AD8E-3BCA-4B55-8DD8-11B49ABB9B31}"/>
    <cellStyle name="Comma 2 4 8 3 4" xfId="39476" xr:uid="{1E0260AD-BDEF-418C-8D43-DE637B40E9B6}"/>
    <cellStyle name="Comma 2 4 8 3 5" xfId="29843" xr:uid="{DC7BC953-BD10-42AB-9A05-1AD7D5EB9660}"/>
    <cellStyle name="Comma 2 4 8 4" xfId="8651" xr:uid="{2D799F7F-6F84-43ED-82A5-C0DE2025351A}"/>
    <cellStyle name="Comma 2 4 8 4 2" xfId="16356" xr:uid="{4C2334EF-A953-49E3-9694-24C44CAEB4C6}"/>
    <cellStyle name="Comma 2 4 8 4 2 2" xfId="49108" xr:uid="{F81AC56B-957B-4CE3-A470-B6B868202772}"/>
    <cellStyle name="Comma 2 4 8 4 3" xfId="24063" xr:uid="{611EFD0B-1727-4906-AC23-C1C3F397A022}"/>
    <cellStyle name="Comma 2 4 8 4 3 2" xfId="56814" xr:uid="{4647FA0D-DB0C-40A1-8194-E90F50E1EFBF}"/>
    <cellStyle name="Comma 2 4 8 4 4" xfId="41403" xr:uid="{B31BEB14-D2AC-4D93-8A8B-EB4877EC17C5}"/>
    <cellStyle name="Comma 2 4 8 4 5" xfId="31767" xr:uid="{B383BEAD-DF8E-4104-B74D-11259A26B4C9}"/>
    <cellStyle name="Comma 2 4 8 5" xfId="10577" xr:uid="{6786AD4A-7AED-421A-9C74-7ACDC21B9652}"/>
    <cellStyle name="Comma 2 4 8 5 2" xfId="18282" xr:uid="{752D4FF3-143C-46D9-8B97-2B28DB60DFCA}"/>
    <cellStyle name="Comma 2 4 8 5 2 2" xfId="51034" xr:uid="{8CAB1954-D039-4F17-9966-2BB324F06A1E}"/>
    <cellStyle name="Comma 2 4 8 5 3" xfId="25989" xr:uid="{A4905FDD-1CC7-4777-9267-094DF029F597}"/>
    <cellStyle name="Comma 2 4 8 5 3 2" xfId="58740" xr:uid="{AD2C4A8A-8126-4F68-A86F-5998491FB5D1}"/>
    <cellStyle name="Comma 2 4 8 5 4" xfId="43329" xr:uid="{C96238B4-8195-4BE0-9CB3-3CEAA6CD492C}"/>
    <cellStyle name="Comma 2 4 8 5 5" xfId="33693" xr:uid="{0F692D9F-B5A4-4BA0-AFDB-0588C5F54E86}"/>
    <cellStyle name="Comma 2 4 8 6" xfId="4795" xr:uid="{D19EF36D-87FB-45D5-B986-6582CF291B23}"/>
    <cellStyle name="Comma 2 4 8 6 2" xfId="37547" xr:uid="{6E632961-EF0D-42D9-A658-3AD07FACF0F0}"/>
    <cellStyle name="Comma 2 4 8 7" xfId="12507" xr:uid="{B50E73DF-39C5-4DA2-8151-C844B469FD15}"/>
    <cellStyle name="Comma 2 4 8 7 2" xfId="45259" xr:uid="{DE58889B-7803-432B-B2FB-02D709AA65D4}"/>
    <cellStyle name="Comma 2 4 8 8" xfId="20215" xr:uid="{F012F88E-6FF5-43E6-9B18-5728A70BA039}"/>
    <cellStyle name="Comma 2 4 8 8 2" xfId="52966" xr:uid="{B6CAAE85-3F70-4530-80EB-01633FF4DE3A}"/>
    <cellStyle name="Comma 2 4 8 9" xfId="35621" xr:uid="{4A18573D-2CC3-4EA5-95A9-BFF1EE60A164}"/>
    <cellStyle name="Comma 2 4 9" xfId="3218" xr:uid="{E8F95691-3BAD-471F-A157-AC15CF4BFF3C}"/>
    <cellStyle name="Comma 2 4 9 10" xfId="28278" xr:uid="{FDFCB4D3-F944-403A-A2E1-ED1272455FA3}"/>
    <cellStyle name="Comma 2 4 9 11" xfId="61581" xr:uid="{C627CC39-BED2-44E9-9906-D177D5B0C890}"/>
    <cellStyle name="Comma 2 4 9 2" xfId="3965" xr:uid="{41A096B2-A34C-4084-BFA6-3E9FFB2CA3BB}"/>
    <cellStyle name="Comma 2 4 9 2 2" xfId="7828" xr:uid="{C46AEBC0-FDE9-4CC6-BB16-735D88EBA9C3}"/>
    <cellStyle name="Comma 2 4 9 2 2 2" xfId="15533" xr:uid="{35C6CCC2-D924-4215-83A1-2F47D093F5F4}"/>
    <cellStyle name="Comma 2 4 9 2 2 2 2" xfId="48285" xr:uid="{1365F295-622E-4CC3-83B9-19E3F3FDDA12}"/>
    <cellStyle name="Comma 2 4 9 2 2 3" xfId="23240" xr:uid="{E0BC60F0-7ABD-4E90-92AE-6D79246023B6}"/>
    <cellStyle name="Comma 2 4 9 2 2 3 2" xfId="55991" xr:uid="{A4853A4B-105C-479B-B264-047465809CC0}"/>
    <cellStyle name="Comma 2 4 9 2 2 4" xfId="40580" xr:uid="{8E17E3BD-21C1-4756-A51F-6F03E349D9D9}"/>
    <cellStyle name="Comma 2 4 9 2 2 5" xfId="30944" xr:uid="{EC3F7F3F-E7DC-4B5E-BAF4-32D4AFD7FBFF}"/>
    <cellStyle name="Comma 2 4 9 2 3" xfId="9753" xr:uid="{DA216BA4-98C1-4AD5-B3FB-756AB3A16F36}"/>
    <cellStyle name="Comma 2 4 9 2 3 2" xfId="17458" xr:uid="{6E656A37-2AB1-47C8-A1D5-8A5F883C98A7}"/>
    <cellStyle name="Comma 2 4 9 2 3 2 2" xfId="50210" xr:uid="{551449A8-3BBC-4F24-A52F-8E3937D8B282}"/>
    <cellStyle name="Comma 2 4 9 2 3 3" xfId="25165" xr:uid="{DBC2F94D-6BE0-4CBF-8DBB-07E362DA00F0}"/>
    <cellStyle name="Comma 2 4 9 2 3 3 2" xfId="57916" xr:uid="{178C6DCD-538E-4B93-8753-6EB2E0A27A84}"/>
    <cellStyle name="Comma 2 4 9 2 3 4" xfId="42505" xr:uid="{B3F59958-3F1B-4D89-90A2-1FD286698111}"/>
    <cellStyle name="Comma 2 4 9 2 3 5" xfId="32869" xr:uid="{10745EE8-9D8C-4D8A-A5F7-5648022D5343}"/>
    <cellStyle name="Comma 2 4 9 2 4" xfId="11680" xr:uid="{014EF742-B8FC-4FCB-A242-F62DA7844581}"/>
    <cellStyle name="Comma 2 4 9 2 4 2" xfId="19385" xr:uid="{1F0989B5-61F0-450C-8D52-D8B5C8F2E478}"/>
    <cellStyle name="Comma 2 4 9 2 4 2 2" xfId="52137" xr:uid="{CF9D2C0D-4D9C-4941-A370-06EF15E3BDA8}"/>
    <cellStyle name="Comma 2 4 9 2 4 3" xfId="27092" xr:uid="{AD7855E0-F1C4-48AB-BEBF-E1A62A2E7A3E}"/>
    <cellStyle name="Comma 2 4 9 2 4 3 2" xfId="59843" xr:uid="{CC6CFD32-84C8-4EF1-9612-988B484F057F}"/>
    <cellStyle name="Comma 2 4 9 2 4 4" xfId="44432" xr:uid="{1277CF5E-AC37-43C1-8F88-E1564F519D56}"/>
    <cellStyle name="Comma 2 4 9 2 4 5" xfId="34796" xr:uid="{3788C404-D437-4854-9911-18DCDC5DB088}"/>
    <cellStyle name="Comma 2 4 9 2 5" xfId="5897" xr:uid="{D47DD1FE-F308-47EC-8A56-197BC9565D6E}"/>
    <cellStyle name="Comma 2 4 9 2 5 2" xfId="38649" xr:uid="{79DB4198-E7B4-44C9-8BAF-69D566BDF677}"/>
    <cellStyle name="Comma 2 4 9 2 6" xfId="13609" xr:uid="{F9604CF7-155F-45E8-88A8-B9710EC7ABB6}"/>
    <cellStyle name="Comma 2 4 9 2 6 2" xfId="46361" xr:uid="{6CBF3117-2CC5-448F-9BC6-743B4CB740CC}"/>
    <cellStyle name="Comma 2 4 9 2 7" xfId="21316" xr:uid="{6CCBF1AB-2722-45D9-B616-868FDD8ABA1B}"/>
    <cellStyle name="Comma 2 4 9 2 7 2" xfId="54067" xr:uid="{B5AC116E-11BE-4A05-891F-E775683F8B09}"/>
    <cellStyle name="Comma 2 4 9 2 8" xfId="36722" xr:uid="{3308A1AA-1F6F-4C6A-88AB-6936284E7E0E}"/>
    <cellStyle name="Comma 2 4 9 2 9" xfId="29020" xr:uid="{2BB4EA5D-6DEB-4965-8DA4-F70C119AECAC}"/>
    <cellStyle name="Comma 2 4 9 3" xfId="7086" xr:uid="{CDCC65A2-0355-419E-A934-3F9F5FB5F69F}"/>
    <cellStyle name="Comma 2 4 9 3 2" xfId="14791" xr:uid="{62B74547-4ED1-42F8-B3F9-903662080CDB}"/>
    <cellStyle name="Comma 2 4 9 3 2 2" xfId="47543" xr:uid="{9297E572-D0F5-40AC-8B0D-C88154A0A624}"/>
    <cellStyle name="Comma 2 4 9 3 3" xfId="22498" xr:uid="{5713CE0E-3BA9-4CA5-A258-96A2009089B1}"/>
    <cellStyle name="Comma 2 4 9 3 3 2" xfId="55249" xr:uid="{E4559A22-E4BF-49C8-B5BE-7B4B21375669}"/>
    <cellStyle name="Comma 2 4 9 3 4" xfId="39838" xr:uid="{AFC5A004-B935-472D-9E94-730021854D79}"/>
    <cellStyle name="Comma 2 4 9 3 5" xfId="30202" xr:uid="{16AA557E-EB77-4561-AFD9-C113802661DF}"/>
    <cellStyle name="Comma 2 4 9 4" xfId="9011" xr:uid="{C2C268BB-CCE5-4E0E-BE34-1195F5AC8D1D}"/>
    <cellStyle name="Comma 2 4 9 4 2" xfId="16716" xr:uid="{B9383B1F-6A0B-4F9B-AA67-CAA7970E7CF0}"/>
    <cellStyle name="Comma 2 4 9 4 2 2" xfId="49468" xr:uid="{CCB4EF20-2B84-484E-BBF0-16108A0CE597}"/>
    <cellStyle name="Comma 2 4 9 4 3" xfId="24423" xr:uid="{CEFBE3BD-D66E-4B23-84AD-9FBC2C487396}"/>
    <cellStyle name="Comma 2 4 9 4 3 2" xfId="57174" xr:uid="{37949EA7-0543-479D-8408-E11307B2B7F9}"/>
    <cellStyle name="Comma 2 4 9 4 4" xfId="41763" xr:uid="{9D972977-423C-43E1-9156-62E8AA1392B5}"/>
    <cellStyle name="Comma 2 4 9 4 5" xfId="32127" xr:uid="{D55A3D4D-5949-4422-861E-629330E57009}"/>
    <cellStyle name="Comma 2 4 9 5" xfId="10938" xr:uid="{66BC83AB-F855-4B34-8271-7334F729C9D3}"/>
    <cellStyle name="Comma 2 4 9 5 2" xfId="18643" xr:uid="{6801C992-AD0C-45E5-A179-F8650B46D345}"/>
    <cellStyle name="Comma 2 4 9 5 2 2" xfId="51395" xr:uid="{54E7E353-60EB-481B-9F72-F2AD7B303360}"/>
    <cellStyle name="Comma 2 4 9 5 3" xfId="26350" xr:uid="{46577DC8-8805-48A7-8057-74419F5CD78D}"/>
    <cellStyle name="Comma 2 4 9 5 3 2" xfId="59101" xr:uid="{293E9B36-12D9-43F0-90F7-741ADD7A7657}"/>
    <cellStyle name="Comma 2 4 9 5 4" xfId="43690" xr:uid="{413299A1-5DBE-4127-A1C5-C832E86A3D62}"/>
    <cellStyle name="Comma 2 4 9 5 5" xfId="34054" xr:uid="{A7751B97-0C2F-4ACB-9682-03935F20B189}"/>
    <cellStyle name="Comma 2 4 9 6" xfId="5155" xr:uid="{A4E988C6-3B1F-47F3-B9E5-34EB64A6A3A7}"/>
    <cellStyle name="Comma 2 4 9 6 2" xfId="37907" xr:uid="{01DAAE85-7AF2-4934-A999-67EF5923CFD8}"/>
    <cellStyle name="Comma 2 4 9 7" xfId="12867" xr:uid="{08CE325C-E4FF-463C-8547-ADDD4D91EA37}"/>
    <cellStyle name="Comma 2 4 9 7 2" xfId="45619" xr:uid="{7234479E-73AA-48B5-9E57-268606A57697}"/>
    <cellStyle name="Comma 2 4 9 8" xfId="20574" xr:uid="{18F53531-9390-4D16-B6BB-CB1094D51D04}"/>
    <cellStyle name="Comma 2 4 9 8 2" xfId="53325" xr:uid="{EA19AE21-8449-450E-B3A6-509DD089B124}"/>
    <cellStyle name="Comma 2 4 9 9" xfId="35980" xr:uid="{2DED78AB-F7C0-4E56-BA35-F511BB1C6915}"/>
    <cellStyle name="Comma 2 5" xfId="92" xr:uid="{14E4F5F9-7B3D-4247-B359-439DD0E67CD8}"/>
    <cellStyle name="Comma 2 5 10" xfId="3575" xr:uid="{DB6ADB48-2CC7-4435-B510-B8B89594ABD5}"/>
    <cellStyle name="Comma 2 5 10 2" xfId="7443" xr:uid="{C819FA1F-AD3E-496C-9120-4E1289ECC53F}"/>
    <cellStyle name="Comma 2 5 10 2 2" xfId="15148" xr:uid="{EC389DDE-6BE2-480B-B2FC-20148792E45C}"/>
    <cellStyle name="Comma 2 5 10 2 2 2" xfId="47900" xr:uid="{EF4E0D42-CE22-4D67-9993-73320D0C51AD}"/>
    <cellStyle name="Comma 2 5 10 2 3" xfId="22855" xr:uid="{978F5FB4-A9BB-495E-98D1-C0FFEBA41AB1}"/>
    <cellStyle name="Comma 2 5 10 2 3 2" xfId="55606" xr:uid="{62AA3C00-CF50-405F-8527-31B1E2E1CBCB}"/>
    <cellStyle name="Comma 2 5 10 2 4" xfId="40195" xr:uid="{4B53D6E4-4DAE-4B8F-A893-E78B483EED21}"/>
    <cellStyle name="Comma 2 5 10 2 5" xfId="30559" xr:uid="{61CDF602-6371-487D-9225-FB4D4B61B838}"/>
    <cellStyle name="Comma 2 5 10 3" xfId="9368" xr:uid="{18DAB3F6-91CB-44FC-9C1A-44D0716FAB00}"/>
    <cellStyle name="Comma 2 5 10 3 2" xfId="17073" xr:uid="{C02EE0D9-8AAE-4A62-B77F-F2195429F585}"/>
    <cellStyle name="Comma 2 5 10 3 2 2" xfId="49825" xr:uid="{5AFFA8D9-24DD-40B9-B087-03DE3FF44325}"/>
    <cellStyle name="Comma 2 5 10 3 3" xfId="24780" xr:uid="{BF5E36D7-EDA0-40C7-A03E-926501B4D1BC}"/>
    <cellStyle name="Comma 2 5 10 3 3 2" xfId="57531" xr:uid="{F1DF3F98-EF94-4DE5-9C60-357A28D3E095}"/>
    <cellStyle name="Comma 2 5 10 3 4" xfId="42120" xr:uid="{1B88B0FE-88F3-41F7-BB17-6EFB1C1248A3}"/>
    <cellStyle name="Comma 2 5 10 3 5" xfId="32484" xr:uid="{60DE5766-B71E-42FF-A392-AB8975EB0558}"/>
    <cellStyle name="Comma 2 5 10 4" xfId="11295" xr:uid="{FF42D175-9EBE-47B0-AF6E-CE367009CD1A}"/>
    <cellStyle name="Comma 2 5 10 4 2" xfId="19000" xr:uid="{50F8A95A-4C35-43E3-911E-29E4DD4482EB}"/>
    <cellStyle name="Comma 2 5 10 4 2 2" xfId="51752" xr:uid="{19E7A0B4-548B-47A3-8389-1E6EAFF9867B}"/>
    <cellStyle name="Comma 2 5 10 4 3" xfId="26707" xr:uid="{37AF45BD-B470-45C5-A4FF-2465006E8B9F}"/>
    <cellStyle name="Comma 2 5 10 4 3 2" xfId="59458" xr:uid="{127EC5B4-37DA-4A2A-8EE9-607121FC0D26}"/>
    <cellStyle name="Comma 2 5 10 4 4" xfId="44047" xr:uid="{FC44C1BE-2A07-4DE6-AB94-6A1B66D6E136}"/>
    <cellStyle name="Comma 2 5 10 4 5" xfId="34411" xr:uid="{1054C919-4A39-4861-A809-B351FF857905}"/>
    <cellStyle name="Comma 2 5 10 5" xfId="5512" xr:uid="{BBE65176-D7F1-4A15-97A3-D8A85D814DDE}"/>
    <cellStyle name="Comma 2 5 10 5 2" xfId="38264" xr:uid="{C2EEC78A-56F2-4C9F-8185-694503E806F4}"/>
    <cellStyle name="Comma 2 5 10 6" xfId="13224" xr:uid="{86E62E5E-BD19-45A9-B9C7-CEFCCCC29DE2}"/>
    <cellStyle name="Comma 2 5 10 6 2" xfId="45976" xr:uid="{A2FB144D-8B1F-4A20-B8B5-F745ECFFDA25}"/>
    <cellStyle name="Comma 2 5 10 7" xfId="20931" xr:uid="{147C518B-935C-417F-A396-A38711361F96}"/>
    <cellStyle name="Comma 2 5 10 7 2" xfId="53682" xr:uid="{76C0261D-D8B8-42F7-80D8-BD98C3B922F9}"/>
    <cellStyle name="Comma 2 5 10 8" xfId="36337" xr:uid="{BC142028-C20B-4AA8-8D35-5AF41FA01B23}"/>
    <cellStyle name="Comma 2 5 10 9" xfId="28635" xr:uid="{046F30E5-49B9-413A-ABA3-CCC369BFCA6A}"/>
    <cellStyle name="Comma 2 5 11" xfId="6502" xr:uid="{B1D1AEEA-0220-401D-99BC-DF209B0A6250}"/>
    <cellStyle name="Comma 2 5 11 2" xfId="14210" xr:uid="{B66F5605-7FA9-4B3D-BA34-210F1FEF7357}"/>
    <cellStyle name="Comma 2 5 11 2 2" xfId="46962" xr:uid="{754885F5-9967-47DC-A9AA-C96007E2E7B2}"/>
    <cellStyle name="Comma 2 5 11 3" xfId="21917" xr:uid="{C3A9F837-DCBC-4189-8EDD-DB391CB72A47}"/>
    <cellStyle name="Comma 2 5 11 3 2" xfId="54668" xr:uid="{21625E33-2AB0-4FED-811B-D32E3F6BCC2E}"/>
    <cellStyle name="Comma 2 5 11 4" xfId="39254" xr:uid="{7B217E1F-75C2-4A0F-A62D-E7A3946D9050}"/>
    <cellStyle name="Comma 2 5 11 5" xfId="29621" xr:uid="{8456EDF2-278A-476A-B4F3-9268CF5B9291}"/>
    <cellStyle name="Comma 2 5 12" xfId="8429" xr:uid="{8DA9C6BC-FFDF-419A-89E9-B732D1CAAFB0}"/>
    <cellStyle name="Comma 2 5 12 2" xfId="16134" xr:uid="{8E1955F9-FFA1-4AB4-96DE-E4A5C0B2E65E}"/>
    <cellStyle name="Comma 2 5 12 2 2" xfId="48886" xr:uid="{D7967DAE-3027-49EF-A8A3-D81AB683B7EE}"/>
    <cellStyle name="Comma 2 5 12 3" xfId="23841" xr:uid="{1C7A2CB7-DCF3-4153-B546-ADFB1207D4B1}"/>
    <cellStyle name="Comma 2 5 12 3 2" xfId="56592" xr:uid="{62BFB2E0-5808-400C-B861-0C143A670353}"/>
    <cellStyle name="Comma 2 5 12 4" xfId="41181" xr:uid="{55E6D08C-C396-43B8-9AD3-7637C119A2E3}"/>
    <cellStyle name="Comma 2 5 12 5" xfId="31545" xr:uid="{552F9F9F-BC22-462E-A2CC-98BDB11935D4}"/>
    <cellStyle name="Comma 2 5 13" xfId="10354" xr:uid="{211F2589-77C8-42A7-94EE-2A8E175B5301}"/>
    <cellStyle name="Comma 2 5 13 2" xfId="18059" xr:uid="{2AFB93A1-50FD-461A-A477-1000622CD1A5}"/>
    <cellStyle name="Comma 2 5 13 2 2" xfId="50811" xr:uid="{3E9C4BCD-4F4C-4F72-AA3B-D4C8A744A61D}"/>
    <cellStyle name="Comma 2 5 13 3" xfId="25766" xr:uid="{347CA202-D2FF-4E38-B160-C972F2E3386B}"/>
    <cellStyle name="Comma 2 5 13 3 2" xfId="58517" xr:uid="{01C210C4-E62C-4B0F-BF56-D547F7C694E6}"/>
    <cellStyle name="Comma 2 5 13 4" xfId="43106" xr:uid="{12C3CF28-1575-4E7E-88A7-CCB82DB51FF5}"/>
    <cellStyle name="Comma 2 5 13 5" xfId="33470" xr:uid="{3E9FBBD7-236F-4FE5-B538-01ED67CBE0B9}"/>
    <cellStyle name="Comma 2 5 14" xfId="4573" xr:uid="{10A30DFD-76C8-44CE-8D9B-80F40E5600DC}"/>
    <cellStyle name="Comma 2 5 14 2" xfId="37325" xr:uid="{9BF5FB38-0373-4A8D-AA33-03F34124EECC}"/>
    <cellStyle name="Comma 2 5 15" xfId="12285" xr:uid="{59925471-2F31-4AC7-B7D9-D76FD914E2BC}"/>
    <cellStyle name="Comma 2 5 15 2" xfId="45037" xr:uid="{FFE29553-3A1A-4B7B-8518-C2648AA553CC}"/>
    <cellStyle name="Comma 2 5 16" xfId="19993" xr:uid="{D6A358C6-45A5-455A-BEB2-20A964A817F6}"/>
    <cellStyle name="Comma 2 5 16 2" xfId="52744" xr:uid="{17B0885D-AA7C-46EF-A834-0CDA81D3ACDD}"/>
    <cellStyle name="Comma 2 5 17" xfId="35399" xr:uid="{A2DE2B70-9555-439E-A283-C6956A9E9D56}"/>
    <cellStyle name="Comma 2 5 18" xfId="27697" xr:uid="{BBF85871-093A-4F4F-BD44-AEDD4A940C91}"/>
    <cellStyle name="Comma 2 5 19" xfId="2535" xr:uid="{5BDEFADE-898C-44C1-B8E8-806424476ABA}"/>
    <cellStyle name="Comma 2 5 2" xfId="111" xr:uid="{268E25A2-3CF2-4056-BD22-FDB12F7B519F}"/>
    <cellStyle name="Comma 2 5 2 10" xfId="10359" xr:uid="{06CD70F0-2DE2-4F03-ADE3-85D43B1871BD}"/>
    <cellStyle name="Comma 2 5 2 10 2" xfId="18064" xr:uid="{2C9D1AFC-4162-4B7B-925C-1FB1EF8E4AAB}"/>
    <cellStyle name="Comma 2 5 2 10 2 2" xfId="50816" xr:uid="{3FF3486A-3F6C-4A53-A754-333676F57A14}"/>
    <cellStyle name="Comma 2 5 2 10 3" xfId="25771" xr:uid="{E7AFA6B0-0557-4820-BC61-277A573428BC}"/>
    <cellStyle name="Comma 2 5 2 10 3 2" xfId="58522" xr:uid="{F8AAC5D8-B310-4269-97DD-D87A346CC4CE}"/>
    <cellStyle name="Comma 2 5 2 10 4" xfId="43111" xr:uid="{B03D0335-8F72-433D-A85D-CA12F94DEBFA}"/>
    <cellStyle name="Comma 2 5 2 10 5" xfId="33475" xr:uid="{F5D994B4-4031-433E-B29E-1FDDCDF32F63}"/>
    <cellStyle name="Comma 2 5 2 11" xfId="4578" xr:uid="{27F21AD7-A856-4AE9-A047-E58CDD37E9B3}"/>
    <cellStyle name="Comma 2 5 2 11 2" xfId="37330" xr:uid="{BF71890B-EC9A-41EB-988D-B1CD9E0E77A3}"/>
    <cellStyle name="Comma 2 5 2 12" xfId="12290" xr:uid="{B0C24375-2436-4A83-A435-3CB22722AB8F}"/>
    <cellStyle name="Comma 2 5 2 12 2" xfId="45042" xr:uid="{7C09436A-E321-41A5-A76B-176B76F7FA51}"/>
    <cellStyle name="Comma 2 5 2 13" xfId="19998" xr:uid="{F19236ED-3270-4185-8998-6ECD6F8C1A72}"/>
    <cellStyle name="Comma 2 5 2 13 2" xfId="52749" xr:uid="{0BC3B8E9-32C6-4F2B-AA84-FE2EBE3514FC}"/>
    <cellStyle name="Comma 2 5 2 14" xfId="35404" xr:uid="{DD1C0DCF-DD08-4D8D-B852-7C946244D56C}"/>
    <cellStyle name="Comma 2 5 2 15" xfId="27702" xr:uid="{834DC91A-9C97-47CD-BCAD-86237610BAF0}"/>
    <cellStyle name="Comma 2 5 2 16" xfId="2540" xr:uid="{3BA97981-FA46-4DC5-9ED7-FCE5450634F5}"/>
    <cellStyle name="Comma 2 5 2 17" xfId="60452" xr:uid="{7C14BF25-9A78-4286-925F-2A98095D5AF5}"/>
    <cellStyle name="Comma 2 5 2 2" xfId="130" xr:uid="{17A7FDF7-6E64-472F-8BE8-550CD70BED6D}"/>
    <cellStyle name="Comma 2 5 2 2 10" xfId="4595" xr:uid="{CE659EE1-0619-4F53-BC68-720F9FCA27D5}"/>
    <cellStyle name="Comma 2 5 2 2 10 2" xfId="37347" xr:uid="{7C025E52-4FAA-4BC9-8CED-B96C2539852C}"/>
    <cellStyle name="Comma 2 5 2 2 11" xfId="12307" xr:uid="{598B7822-9A55-4A0E-B01A-38786DB6CCAB}"/>
    <cellStyle name="Comma 2 5 2 2 11 2" xfId="45059" xr:uid="{E231FDBE-C65B-4EF4-8127-CFA2F925BC88}"/>
    <cellStyle name="Comma 2 5 2 2 12" xfId="20015" xr:uid="{5129F2BD-4926-4607-B79F-DC047F390ADE}"/>
    <cellStyle name="Comma 2 5 2 2 12 2" xfId="52766" xr:uid="{BC772A1C-B998-4D03-9EE5-A1AB5B797E1A}"/>
    <cellStyle name="Comma 2 5 2 2 13" xfId="35421" xr:uid="{D9A5DB09-A26E-460D-A24B-3A6B4CA72822}"/>
    <cellStyle name="Comma 2 5 2 2 14" xfId="27719" xr:uid="{E55C8E6D-2AF4-4B3B-BFBC-146DD4E54C5E}"/>
    <cellStyle name="Comma 2 5 2 2 15" xfId="2557" xr:uid="{D7AC20B0-0B10-4EB1-8BCE-516856CA3FD7}"/>
    <cellStyle name="Comma 2 5 2 2 16" xfId="60765" xr:uid="{8A2E53C7-55E3-49A6-80E1-547587AD0EFD}"/>
    <cellStyle name="Comma 2 5 2 2 2" xfId="2046" xr:uid="{EBE389F9-C269-488B-A75F-D80150902FDA}"/>
    <cellStyle name="Comma 2 5 2 2 2 10" xfId="12367" xr:uid="{39370ABC-BF37-4CE6-8AC2-2D9DDE940279}"/>
    <cellStyle name="Comma 2 5 2 2 2 10 2" xfId="45119" xr:uid="{A4B55E42-3479-4324-876C-B73A040D368D}"/>
    <cellStyle name="Comma 2 5 2 2 2 11" xfId="20075" xr:uid="{D40EFF01-56CE-4B7A-9130-4BF6C2EEF3E4}"/>
    <cellStyle name="Comma 2 5 2 2 2 11 2" xfId="52826" xr:uid="{79B9C03B-E467-4609-854A-FCD8C3E9D223}"/>
    <cellStyle name="Comma 2 5 2 2 2 12" xfId="35481" xr:uid="{0B9E2043-26C1-4FDE-A416-179E35B26C87}"/>
    <cellStyle name="Comma 2 5 2 2 2 13" xfId="27779" xr:uid="{3CA0F05F-0F5E-4300-AFA4-00B5CA84BF64}"/>
    <cellStyle name="Comma 2 5 2 2 2 14" xfId="2649" xr:uid="{72066E86-97B7-467C-BCE2-DDBA68562F5D}"/>
    <cellStyle name="Comma 2 5 2 2 2 15" xfId="60849" xr:uid="{9EE51BCF-266C-4006-9A34-CE199A6EF446}"/>
    <cellStyle name="Comma 2 5 2 2 2 2" xfId="2415" xr:uid="{F2C1BBFD-9501-4671-A5EC-88CB36F78A91}"/>
    <cellStyle name="Comma 2 5 2 2 2 2 10" xfId="27889" xr:uid="{57B0F3B5-499F-4814-A745-EDD23305899A}"/>
    <cellStyle name="Comma 2 5 2 2 2 2 11" xfId="2762" xr:uid="{C587BB1F-0A62-4179-81A2-910D45DC9C47}"/>
    <cellStyle name="Comma 2 5 2 2 2 2 12" xfId="61503" xr:uid="{0F862C0D-1A60-4D1B-8123-040B39F593AE}"/>
    <cellStyle name="Comma 2 5 2 2 2 2 2" xfId="4386" xr:uid="{4D0E3E23-C6A9-4FF8-B3A0-8DCC1D967DE3}"/>
    <cellStyle name="Comma 2 5 2 2 2 2 2 2" xfId="8249" xr:uid="{6924F50B-DB0C-4051-BE89-E7918B39A759}"/>
    <cellStyle name="Comma 2 5 2 2 2 2 2 2 2" xfId="15954" xr:uid="{C7D81BCE-C147-459E-B2E6-DDABC2CD15DC}"/>
    <cellStyle name="Comma 2 5 2 2 2 2 2 2 2 2" xfId="48706" xr:uid="{2361FD1E-F040-4B8E-A547-182B3835235D}"/>
    <cellStyle name="Comma 2 5 2 2 2 2 2 2 3" xfId="23661" xr:uid="{AC6281D1-6E1F-4515-9F1B-C2AA4CF83E3A}"/>
    <cellStyle name="Comma 2 5 2 2 2 2 2 2 3 2" xfId="56412" xr:uid="{EA425BC0-BEF8-4F37-B4D2-582BEB932120}"/>
    <cellStyle name="Comma 2 5 2 2 2 2 2 2 4" xfId="41001" xr:uid="{8FC082CE-E3E2-4D39-B721-1B008EE38732}"/>
    <cellStyle name="Comma 2 5 2 2 2 2 2 2 5" xfId="31365" xr:uid="{87F06FA0-4B82-4C5A-A8D5-0F8E39A50230}"/>
    <cellStyle name="Comma 2 5 2 2 2 2 2 3" xfId="10174" xr:uid="{B92E2492-F18A-4878-9CF0-EEAA6396DDEB}"/>
    <cellStyle name="Comma 2 5 2 2 2 2 2 3 2" xfId="17879" xr:uid="{95DE9F77-A0D6-4D34-803B-0A04EDCFA109}"/>
    <cellStyle name="Comma 2 5 2 2 2 2 2 3 2 2" xfId="50631" xr:uid="{4F0D94E8-62CF-48C7-8793-81336AC6D765}"/>
    <cellStyle name="Comma 2 5 2 2 2 2 2 3 3" xfId="25586" xr:uid="{8E0B3DE2-B909-4DDE-929C-8F264146DDFB}"/>
    <cellStyle name="Comma 2 5 2 2 2 2 2 3 3 2" xfId="58337" xr:uid="{EA9CDE4E-9513-431A-B846-258991E696A5}"/>
    <cellStyle name="Comma 2 5 2 2 2 2 2 3 4" xfId="42926" xr:uid="{C31723C6-AFBF-495D-9F19-02FEF378C375}"/>
    <cellStyle name="Comma 2 5 2 2 2 2 2 3 5" xfId="33290" xr:uid="{FB0E1610-BACE-45F0-9326-69149E723FFF}"/>
    <cellStyle name="Comma 2 5 2 2 2 2 2 4" xfId="12101" xr:uid="{B1305BA4-4E9B-4428-A6C5-006AB04EE971}"/>
    <cellStyle name="Comma 2 5 2 2 2 2 2 4 2" xfId="19806" xr:uid="{4DC67A76-0709-41B6-B120-408594E39785}"/>
    <cellStyle name="Comma 2 5 2 2 2 2 2 4 2 2" xfId="52558" xr:uid="{92BAD847-4212-42FF-BD9E-5F780E15E68A}"/>
    <cellStyle name="Comma 2 5 2 2 2 2 2 4 3" xfId="27513" xr:uid="{D3361086-8774-4785-9E05-B717BD22B5B4}"/>
    <cellStyle name="Comma 2 5 2 2 2 2 2 4 3 2" xfId="60264" xr:uid="{365A9B54-4B53-444F-AF81-2131E0ACFA1F}"/>
    <cellStyle name="Comma 2 5 2 2 2 2 2 4 4" xfId="44853" xr:uid="{14DCD61A-E0E3-48D6-A191-56AE22210527}"/>
    <cellStyle name="Comma 2 5 2 2 2 2 2 4 5" xfId="35217" xr:uid="{D4F5EFBB-7CFF-48A9-BAD2-7DB205C80CF9}"/>
    <cellStyle name="Comma 2 5 2 2 2 2 2 5" xfId="6318" xr:uid="{8A2F6B3B-F9FB-45A3-B8A9-0052ADE0ED21}"/>
    <cellStyle name="Comma 2 5 2 2 2 2 2 5 2" xfId="39070" xr:uid="{6E309FB3-5553-42E8-BA29-EAED07F0DFD6}"/>
    <cellStyle name="Comma 2 5 2 2 2 2 2 6" xfId="14030" xr:uid="{479F8DB3-B4F6-4716-B8F8-0F84B6949BD0}"/>
    <cellStyle name="Comma 2 5 2 2 2 2 2 6 2" xfId="46782" xr:uid="{A0BB88AD-57BA-4BC0-88D3-5867E656CB9B}"/>
    <cellStyle name="Comma 2 5 2 2 2 2 2 7" xfId="21737" xr:uid="{AF12BB0C-99C3-4506-9DB8-F5A3B6B2984C}"/>
    <cellStyle name="Comma 2 5 2 2 2 2 2 7 2" xfId="54488" xr:uid="{8498123B-1117-4393-81DE-DFA1F5AB83C8}"/>
    <cellStyle name="Comma 2 5 2 2 2 2 2 8" xfId="37143" xr:uid="{3B26B58D-27A6-4348-9949-C60C446C26AC}"/>
    <cellStyle name="Comma 2 5 2 2 2 2 2 9" xfId="29441" xr:uid="{42442B24-B4FC-4D8F-9940-66379BC24DE8}"/>
    <cellStyle name="Comma 2 5 2 2 2 2 3" xfId="6694" xr:uid="{11793EF0-4135-437B-B43E-5C9F86207A55}"/>
    <cellStyle name="Comma 2 5 2 2 2 2 3 2" xfId="14402" xr:uid="{9A072D6E-C469-4960-9AA1-B0ED6B9723CB}"/>
    <cellStyle name="Comma 2 5 2 2 2 2 3 2 2" xfId="47154" xr:uid="{3311CB2D-F3CB-4605-9B47-65EDC99ED9E6}"/>
    <cellStyle name="Comma 2 5 2 2 2 2 3 3" xfId="22109" xr:uid="{04E9D4C5-EA9E-4BB0-8B6E-DCB9755F6DEF}"/>
    <cellStyle name="Comma 2 5 2 2 2 2 3 3 2" xfId="54860" xr:uid="{06535E5F-1997-4635-8318-FEDBE2AC4471}"/>
    <cellStyle name="Comma 2 5 2 2 2 2 3 4" xfId="39446" xr:uid="{00E993C6-521C-4572-82BE-D51C96656D29}"/>
    <cellStyle name="Comma 2 5 2 2 2 2 3 5" xfId="29813" xr:uid="{4116F67F-5CFD-4D80-9A1E-207E44741B59}"/>
    <cellStyle name="Comma 2 5 2 2 2 2 4" xfId="8621" xr:uid="{CDEB1E26-2EA8-4BED-ADB0-6880B96E866B}"/>
    <cellStyle name="Comma 2 5 2 2 2 2 4 2" xfId="16326" xr:uid="{9D5F29D3-E746-461A-BFD8-DBF05A14EDC5}"/>
    <cellStyle name="Comma 2 5 2 2 2 2 4 2 2" xfId="49078" xr:uid="{77119351-F4EC-425F-AF4B-9C5877F1227F}"/>
    <cellStyle name="Comma 2 5 2 2 2 2 4 3" xfId="24033" xr:uid="{2710D1E1-E079-4103-A7C9-A19B5F7E4270}"/>
    <cellStyle name="Comma 2 5 2 2 2 2 4 3 2" xfId="56784" xr:uid="{C5FF7878-7D8D-4FEE-B2F6-177185BC0F35}"/>
    <cellStyle name="Comma 2 5 2 2 2 2 4 4" xfId="41373" xr:uid="{6C414188-7F51-479A-AE52-F2920248A7E5}"/>
    <cellStyle name="Comma 2 5 2 2 2 2 4 5" xfId="31737" xr:uid="{10D20934-C4BD-49C5-8691-2FAC99FC7090}"/>
    <cellStyle name="Comma 2 5 2 2 2 2 5" xfId="10547" xr:uid="{A533A62B-1FC1-489B-BB42-C64A326EE69A}"/>
    <cellStyle name="Comma 2 5 2 2 2 2 5 2" xfId="18252" xr:uid="{50E0C26D-F776-4811-9419-798F74C94E6F}"/>
    <cellStyle name="Comma 2 5 2 2 2 2 5 2 2" xfId="51004" xr:uid="{0F2A24B2-40D4-4157-8328-6DC4E588657D}"/>
    <cellStyle name="Comma 2 5 2 2 2 2 5 3" xfId="25959" xr:uid="{64D50A94-CCB7-4A35-B893-0A35E31D4C8B}"/>
    <cellStyle name="Comma 2 5 2 2 2 2 5 3 2" xfId="58710" xr:uid="{C2AE2604-3F76-4D1D-B05F-CAEF8B17471B}"/>
    <cellStyle name="Comma 2 5 2 2 2 2 5 4" xfId="43299" xr:uid="{C4E69BDB-7140-45AD-B5B7-93260FB4286A}"/>
    <cellStyle name="Comma 2 5 2 2 2 2 5 5" xfId="33663" xr:uid="{29D1DE74-5BBD-4C08-A051-2B8E31F1B654}"/>
    <cellStyle name="Comma 2 5 2 2 2 2 6" xfId="4765" xr:uid="{03D9060A-85E9-40BE-AB6F-7DE0651DA5E0}"/>
    <cellStyle name="Comma 2 5 2 2 2 2 6 2" xfId="37517" xr:uid="{A1430EC3-1687-45F1-A75F-E5DF3B3D40E8}"/>
    <cellStyle name="Comma 2 5 2 2 2 2 7" xfId="12477" xr:uid="{49DEDBFA-383A-440B-B01F-D9C0A9C32FF5}"/>
    <cellStyle name="Comma 2 5 2 2 2 2 7 2" xfId="45229" xr:uid="{08B29D4D-FEF6-4171-A06B-5F1F88889FBB}"/>
    <cellStyle name="Comma 2 5 2 2 2 2 8" xfId="20185" xr:uid="{BE0D5D0B-9EBD-4AFD-BA98-A98C0C667801}"/>
    <cellStyle name="Comma 2 5 2 2 2 2 8 2" xfId="52936" xr:uid="{2939B183-A85A-43E3-AF81-5FF3F61FC762}"/>
    <cellStyle name="Comma 2 5 2 2 2 2 9" xfId="35591" xr:uid="{4168A214-8541-4F00-9763-CFB7BC558298}"/>
    <cellStyle name="Comma 2 5 2 2 2 3" xfId="3172" xr:uid="{7DB47311-B136-401E-A60F-F1B09B0C1628}"/>
    <cellStyle name="Comma 2 5 2 2 2 3 10" xfId="28237" xr:uid="{24793525-2A30-4D3D-A40B-1DE963974100}"/>
    <cellStyle name="Comma 2 5 2 2 2 3 11" xfId="61028" xr:uid="{35A1CE92-FF80-42E2-96A5-B3306D1A01C9}"/>
    <cellStyle name="Comma 2 5 2 2 2 3 2" xfId="3943" xr:uid="{039C5750-5096-476E-B511-2C4574510352}"/>
    <cellStyle name="Comma 2 5 2 2 2 3 2 2" xfId="7811" xr:uid="{EB1FF084-86DC-427F-A6FE-F5C55D1D9A57}"/>
    <cellStyle name="Comma 2 5 2 2 2 3 2 2 2" xfId="15516" xr:uid="{2FBFB683-A8F3-4F7F-8488-527166E17FF1}"/>
    <cellStyle name="Comma 2 5 2 2 2 3 2 2 2 2" xfId="48268" xr:uid="{0F4E7140-FF1E-405A-B0D4-5E3E46EA4344}"/>
    <cellStyle name="Comma 2 5 2 2 2 3 2 2 3" xfId="23223" xr:uid="{18AD44B2-E49F-4130-83AC-C41C2C146A7C}"/>
    <cellStyle name="Comma 2 5 2 2 2 3 2 2 3 2" xfId="55974" xr:uid="{6B2F420A-3834-411B-A7BD-263E87CF11EA}"/>
    <cellStyle name="Comma 2 5 2 2 2 3 2 2 4" xfId="40563" xr:uid="{578BE4CE-FAC2-4EB2-A91D-79F36E3F3E68}"/>
    <cellStyle name="Comma 2 5 2 2 2 3 2 2 5" xfId="30927" xr:uid="{EE8896D9-1FBD-49FA-8BD0-93F38D142120}"/>
    <cellStyle name="Comma 2 5 2 2 2 3 2 3" xfId="9736" xr:uid="{C081EC97-722A-4E6B-93FB-BAD8047EE27F}"/>
    <cellStyle name="Comma 2 5 2 2 2 3 2 3 2" xfId="17441" xr:uid="{A6CDC228-AFBA-45A8-BAD7-083065A4F203}"/>
    <cellStyle name="Comma 2 5 2 2 2 3 2 3 2 2" xfId="50193" xr:uid="{2D508A54-E985-48DC-BE22-6765BC83E0C5}"/>
    <cellStyle name="Comma 2 5 2 2 2 3 2 3 3" xfId="25148" xr:uid="{D1B27AC3-7DCD-4368-BAA8-3540ABD80083}"/>
    <cellStyle name="Comma 2 5 2 2 2 3 2 3 3 2" xfId="57899" xr:uid="{505EB426-45A6-4844-BCAA-B4E339074CAA}"/>
    <cellStyle name="Comma 2 5 2 2 2 3 2 3 4" xfId="42488" xr:uid="{41F0FA9E-4356-493B-A773-25C0361578EA}"/>
    <cellStyle name="Comma 2 5 2 2 2 3 2 3 5" xfId="32852" xr:uid="{DF64EA56-1BC3-4F92-B03B-A10A0941771C}"/>
    <cellStyle name="Comma 2 5 2 2 2 3 2 4" xfId="11663" xr:uid="{533C76C4-8787-4EA0-8312-C675A775FE4A}"/>
    <cellStyle name="Comma 2 5 2 2 2 3 2 4 2" xfId="19368" xr:uid="{469F9B22-8FFA-42D6-B59C-BF01D1879ACD}"/>
    <cellStyle name="Comma 2 5 2 2 2 3 2 4 2 2" xfId="52120" xr:uid="{21F5A5CE-5B55-48B2-B2CB-CA5545DBF676}"/>
    <cellStyle name="Comma 2 5 2 2 2 3 2 4 3" xfId="27075" xr:uid="{429D285B-43BB-43E2-8693-8E913B33DB88}"/>
    <cellStyle name="Comma 2 5 2 2 2 3 2 4 3 2" xfId="59826" xr:uid="{AFBDAA08-66B1-4FEB-A790-670C117FEA8B}"/>
    <cellStyle name="Comma 2 5 2 2 2 3 2 4 4" xfId="44415" xr:uid="{14680A0A-2C71-42BC-833D-89FA90CA91F3}"/>
    <cellStyle name="Comma 2 5 2 2 2 3 2 4 5" xfId="34779" xr:uid="{D525BB68-98DC-467C-9F4C-40132B2BD8E9}"/>
    <cellStyle name="Comma 2 5 2 2 2 3 2 5" xfId="5880" xr:uid="{B92D6834-DC96-4C1C-A5BB-0D91E356E387}"/>
    <cellStyle name="Comma 2 5 2 2 2 3 2 5 2" xfId="38632" xr:uid="{7477B531-5282-4D7E-B892-3989590B5684}"/>
    <cellStyle name="Comma 2 5 2 2 2 3 2 6" xfId="13592" xr:uid="{9E17A046-4AAD-41FE-86E2-935576DFDF1F}"/>
    <cellStyle name="Comma 2 5 2 2 2 3 2 6 2" xfId="46344" xr:uid="{49781FF4-C09F-4E0B-A2A9-19738D111B4F}"/>
    <cellStyle name="Comma 2 5 2 2 2 3 2 7" xfId="21299" xr:uid="{274221BF-89B8-438A-9997-8A233E2C622F}"/>
    <cellStyle name="Comma 2 5 2 2 2 3 2 7 2" xfId="54050" xr:uid="{95E5DBA9-74A0-4E7F-AC9E-30BF9C4F1F1A}"/>
    <cellStyle name="Comma 2 5 2 2 2 3 2 8" xfId="36705" xr:uid="{D9C39019-FD3C-4F1B-9A34-EE73A9B6A50C}"/>
    <cellStyle name="Comma 2 5 2 2 2 3 2 9" xfId="29003" xr:uid="{2B01E229-C000-45D2-8B17-419E17B57E16}"/>
    <cellStyle name="Comma 2 5 2 2 2 3 3" xfId="7045" xr:uid="{5C4350C1-8C33-43A5-A702-744A89975F7C}"/>
    <cellStyle name="Comma 2 5 2 2 2 3 3 2" xfId="14750" xr:uid="{F4EE18A2-C36D-42D8-AEE9-198D2AE701F7}"/>
    <cellStyle name="Comma 2 5 2 2 2 3 3 2 2" xfId="47502" xr:uid="{A73B2705-09D2-4AF6-AF25-360BBECA9324}"/>
    <cellStyle name="Comma 2 5 2 2 2 3 3 3" xfId="22457" xr:uid="{0F627A21-334C-41C8-B62E-8CFA354CFF87}"/>
    <cellStyle name="Comma 2 5 2 2 2 3 3 3 2" xfId="55208" xr:uid="{CA111074-9C3E-4B00-ABD1-9D4B4ED85DA8}"/>
    <cellStyle name="Comma 2 5 2 2 2 3 3 4" xfId="39797" xr:uid="{A3CF8808-18A6-4614-8602-5B96F6AB0A9D}"/>
    <cellStyle name="Comma 2 5 2 2 2 3 3 5" xfId="30161" xr:uid="{8218E967-F2CF-40C5-A3DD-16B9BC7E7EBC}"/>
    <cellStyle name="Comma 2 5 2 2 2 3 4" xfId="8970" xr:uid="{7D362927-6E51-499B-BF3F-89654DD74E2D}"/>
    <cellStyle name="Comma 2 5 2 2 2 3 4 2" xfId="16675" xr:uid="{98476BD8-7A59-42C8-954A-5BABD0EC208F}"/>
    <cellStyle name="Comma 2 5 2 2 2 3 4 2 2" xfId="49427" xr:uid="{F708F2BB-9F0C-48CE-939F-5CCB02F92427}"/>
    <cellStyle name="Comma 2 5 2 2 2 3 4 3" xfId="24382" xr:uid="{498A1911-FD19-452D-AEBC-8377383E1897}"/>
    <cellStyle name="Comma 2 5 2 2 2 3 4 3 2" xfId="57133" xr:uid="{B2961A80-7D60-4FAD-BF4D-4FBAD1433ECE}"/>
    <cellStyle name="Comma 2 5 2 2 2 3 4 4" xfId="41722" xr:uid="{0E8A3290-56D7-468B-8E04-0E9952867C7D}"/>
    <cellStyle name="Comma 2 5 2 2 2 3 4 5" xfId="32086" xr:uid="{1D3A1C82-379A-4C23-BFCF-9C8764D90C73}"/>
    <cellStyle name="Comma 2 5 2 2 2 3 5" xfId="10897" xr:uid="{39090E6A-CF31-4CDB-89A7-9B97D9CB2268}"/>
    <cellStyle name="Comma 2 5 2 2 2 3 5 2" xfId="18602" xr:uid="{22981D94-0B55-4C22-8E55-34D975F45AC8}"/>
    <cellStyle name="Comma 2 5 2 2 2 3 5 2 2" xfId="51354" xr:uid="{410EEC69-FCAC-4224-963B-B9084EE5E786}"/>
    <cellStyle name="Comma 2 5 2 2 2 3 5 3" xfId="26309" xr:uid="{7DF7BE42-CD12-4AB8-ACE6-B47E9A5D034E}"/>
    <cellStyle name="Comma 2 5 2 2 2 3 5 3 2" xfId="59060" xr:uid="{509D4593-5EAF-497E-9820-E1B185A9FCDF}"/>
    <cellStyle name="Comma 2 5 2 2 2 3 5 4" xfId="43649" xr:uid="{C002EA75-6E76-4A5C-9F37-B3360D71AF65}"/>
    <cellStyle name="Comma 2 5 2 2 2 3 5 5" xfId="34013" xr:uid="{C4103D57-6027-4BA1-BFD6-4A0633B91D40}"/>
    <cellStyle name="Comma 2 5 2 2 2 3 6" xfId="5114" xr:uid="{210ECBC0-6493-4725-B437-4ED0FFC0F7AE}"/>
    <cellStyle name="Comma 2 5 2 2 2 3 6 2" xfId="37866" xr:uid="{F09ECC10-483A-415D-9BDC-DA51DF740149}"/>
    <cellStyle name="Comma 2 5 2 2 2 3 7" xfId="12826" xr:uid="{59DB75CF-27BC-4621-A4F8-019E1B0D8F0B}"/>
    <cellStyle name="Comma 2 5 2 2 2 3 7 2" xfId="45578" xr:uid="{FDF36145-7BF5-41C1-83AC-CDA8009D2548}"/>
    <cellStyle name="Comma 2 5 2 2 2 3 8" xfId="20533" xr:uid="{EDF253CD-5842-4DC3-891F-45471C6CD582}"/>
    <cellStyle name="Comma 2 5 2 2 2 3 8 2" xfId="53284" xr:uid="{82DA13B2-0C1A-4905-B34B-ADAA6FD59F6B}"/>
    <cellStyle name="Comma 2 5 2 2 2 3 9" xfId="35939" xr:uid="{F8301493-3E12-4473-A206-B6FB519CC0B7}"/>
    <cellStyle name="Comma 2 5 2 2 2 4" xfId="3535" xr:uid="{ED42518D-801A-41C7-9009-ACBA4B8C5169}"/>
    <cellStyle name="Comma 2 5 2 2 2 4 10" xfId="28595" xr:uid="{5DEBF3B7-2CFD-4B40-BB20-5E7332FC21AC}"/>
    <cellStyle name="Comma 2 5 2 2 2 4 2" xfId="4539" xr:uid="{B266BEBE-61CF-465B-8381-72DA7A63E65A}"/>
    <cellStyle name="Comma 2 5 2 2 2 4 2 2" xfId="8397" xr:uid="{6DC775A0-DDEB-4718-9D79-C680A69A4E00}"/>
    <cellStyle name="Comma 2 5 2 2 2 4 2 2 2" xfId="16102" xr:uid="{733A2C84-B87E-4642-8541-48FCF42D22A8}"/>
    <cellStyle name="Comma 2 5 2 2 2 4 2 2 2 2" xfId="48854" xr:uid="{0D093136-E973-48A6-B237-AC64E2544C52}"/>
    <cellStyle name="Comma 2 5 2 2 2 4 2 2 3" xfId="23809" xr:uid="{083BD485-8997-4A53-B9F8-CE89B399A661}"/>
    <cellStyle name="Comma 2 5 2 2 2 4 2 2 3 2" xfId="56560" xr:uid="{24341B85-EB62-4704-8474-F6356B264CB1}"/>
    <cellStyle name="Comma 2 5 2 2 2 4 2 2 4" xfId="41149" xr:uid="{E51CEDC0-AE14-41DC-AF8E-3B9B11D35D7D}"/>
    <cellStyle name="Comma 2 5 2 2 2 4 2 2 5" xfId="31513" xr:uid="{EFAE2266-CAFF-40B8-AB0E-26A63DB2933A}"/>
    <cellStyle name="Comma 2 5 2 2 2 4 2 3" xfId="10322" xr:uid="{B36A86DB-657C-44FF-BC54-8B49ED552FF7}"/>
    <cellStyle name="Comma 2 5 2 2 2 4 2 3 2" xfId="18027" xr:uid="{860A0E66-2887-4A54-B003-B7E5288B945E}"/>
    <cellStyle name="Comma 2 5 2 2 2 4 2 3 2 2" xfId="50779" xr:uid="{0324594B-E18E-4153-AAAA-20BDC89A945C}"/>
    <cellStyle name="Comma 2 5 2 2 2 4 2 3 3" xfId="25734" xr:uid="{C2E7CF7E-4412-4688-A2DF-9EA1E2EC9B13}"/>
    <cellStyle name="Comma 2 5 2 2 2 4 2 3 3 2" xfId="58485" xr:uid="{2745A600-90D6-489B-9E23-711A7132DA3A}"/>
    <cellStyle name="Comma 2 5 2 2 2 4 2 3 4" xfId="43074" xr:uid="{D43D0B4D-4D74-4335-A77E-39A23B6F2E6F}"/>
    <cellStyle name="Comma 2 5 2 2 2 4 2 3 5" xfId="33438" xr:uid="{071E6E70-FCDE-49B1-A24E-EC93F241EAC5}"/>
    <cellStyle name="Comma 2 5 2 2 2 4 2 4" xfId="12249" xr:uid="{EF06878D-519C-4B1D-939E-E4FAE8192A4F}"/>
    <cellStyle name="Comma 2 5 2 2 2 4 2 4 2" xfId="19954" xr:uid="{E4DC6213-56D6-42B3-8D4F-F19A9389731F}"/>
    <cellStyle name="Comma 2 5 2 2 2 4 2 4 2 2" xfId="52706" xr:uid="{C3BF916E-BA4D-41FA-AB69-292DCE04873B}"/>
    <cellStyle name="Comma 2 5 2 2 2 4 2 4 3" xfId="27661" xr:uid="{F00DB1BA-DA09-41FC-A7CA-B1928F6EE504}"/>
    <cellStyle name="Comma 2 5 2 2 2 4 2 4 3 2" xfId="60412" xr:uid="{F9E9F938-377D-4977-8B0B-1643F5BF6761}"/>
    <cellStyle name="Comma 2 5 2 2 2 4 2 4 4" xfId="45001" xr:uid="{493807DA-2B3D-41AC-9612-CA5D239F34C6}"/>
    <cellStyle name="Comma 2 5 2 2 2 4 2 4 5" xfId="35365" xr:uid="{A82E2034-FFCD-43E9-8E61-8633EBD3724D}"/>
    <cellStyle name="Comma 2 5 2 2 2 4 2 5" xfId="6466" xr:uid="{D5175D86-3402-447E-8628-99E6C219ECF6}"/>
    <cellStyle name="Comma 2 5 2 2 2 4 2 5 2" xfId="39218" xr:uid="{C165258D-2205-444F-A0AF-9ED02DC9EF26}"/>
    <cellStyle name="Comma 2 5 2 2 2 4 2 6" xfId="14178" xr:uid="{095FF3CD-66CD-4DB1-BF88-46908AB74EE8}"/>
    <cellStyle name="Comma 2 5 2 2 2 4 2 6 2" xfId="46930" xr:uid="{EC415826-B926-40EB-9018-26CEF2120103}"/>
    <cellStyle name="Comma 2 5 2 2 2 4 2 7" xfId="21885" xr:uid="{8EA39CED-75B9-4110-9448-A429EB878346}"/>
    <cellStyle name="Comma 2 5 2 2 2 4 2 7 2" xfId="54636" xr:uid="{CB56C738-909C-41C3-9B3E-4BD05533570E}"/>
    <cellStyle name="Comma 2 5 2 2 2 4 2 8" xfId="37291" xr:uid="{374BBE2C-4128-4DCA-85C7-E9253AD06627}"/>
    <cellStyle name="Comma 2 5 2 2 2 4 2 9" xfId="29589" xr:uid="{EBE5158B-F34E-4F71-A1B5-75BA7256EBEA}"/>
    <cellStyle name="Comma 2 5 2 2 2 4 3" xfId="7403" xr:uid="{8210439E-6E56-4C98-8054-2D022F94926A}"/>
    <cellStyle name="Comma 2 5 2 2 2 4 3 2" xfId="15108" xr:uid="{2B041AA4-A1BF-47B3-9A9A-0E416895529B}"/>
    <cellStyle name="Comma 2 5 2 2 2 4 3 2 2" xfId="47860" xr:uid="{D20A64DC-7703-4385-984F-8539F3B9FF83}"/>
    <cellStyle name="Comma 2 5 2 2 2 4 3 3" xfId="22815" xr:uid="{55D60157-A98B-4A3C-A9F0-D5F55054E374}"/>
    <cellStyle name="Comma 2 5 2 2 2 4 3 3 2" xfId="55566" xr:uid="{67F804F0-7025-4471-B1CC-A987F6C272C9}"/>
    <cellStyle name="Comma 2 5 2 2 2 4 3 4" xfId="40155" xr:uid="{DB7022B3-A69D-43A8-8682-B65F0F19FAF1}"/>
    <cellStyle name="Comma 2 5 2 2 2 4 3 5" xfId="30519" xr:uid="{D99EF25B-0D6F-4196-BF71-7954F8F3D7E2}"/>
    <cellStyle name="Comma 2 5 2 2 2 4 4" xfId="9328" xr:uid="{74C9146B-AA2C-42D1-9487-A58E5958B037}"/>
    <cellStyle name="Comma 2 5 2 2 2 4 4 2" xfId="17033" xr:uid="{56FE4B90-7FDF-4639-A7A6-CACD9EB81A34}"/>
    <cellStyle name="Comma 2 5 2 2 2 4 4 2 2" xfId="49785" xr:uid="{5A1D2218-388D-4AAE-B875-9A19FF8C1B9F}"/>
    <cellStyle name="Comma 2 5 2 2 2 4 4 3" xfId="24740" xr:uid="{F7822D12-5412-4E68-B564-8681F225390B}"/>
    <cellStyle name="Comma 2 5 2 2 2 4 4 3 2" xfId="57491" xr:uid="{1610B4B6-AFA9-4F2B-A4B4-EB2EA2023DB8}"/>
    <cellStyle name="Comma 2 5 2 2 2 4 4 4" xfId="42080" xr:uid="{B5185A99-B1D0-46EC-B3BF-9E151968828B}"/>
    <cellStyle name="Comma 2 5 2 2 2 4 4 5" xfId="32444" xr:uid="{6E5AC983-E093-4E25-9BC6-24F6CE325AB1}"/>
    <cellStyle name="Comma 2 5 2 2 2 4 5" xfId="11255" xr:uid="{117EC16B-5BC2-4D19-B2D5-0DEFC9301BD2}"/>
    <cellStyle name="Comma 2 5 2 2 2 4 5 2" xfId="18960" xr:uid="{6E93F06E-8168-429C-8735-2735CAD40724}"/>
    <cellStyle name="Comma 2 5 2 2 2 4 5 2 2" xfId="51712" xr:uid="{4A24786F-5946-4F64-958E-5F76668693EE}"/>
    <cellStyle name="Comma 2 5 2 2 2 4 5 3" xfId="26667" xr:uid="{AF42F5CF-CC61-44D7-8FD8-742346A9101D}"/>
    <cellStyle name="Comma 2 5 2 2 2 4 5 3 2" xfId="59418" xr:uid="{0B551945-5104-4996-8EA1-2C5ACE98752A}"/>
    <cellStyle name="Comma 2 5 2 2 2 4 5 4" xfId="44007" xr:uid="{7749821B-6D2E-459C-BFE5-62A21C282B48}"/>
    <cellStyle name="Comma 2 5 2 2 2 4 5 5" xfId="34371" xr:uid="{6D1DAD09-3CC1-4575-B11E-C907C072F225}"/>
    <cellStyle name="Comma 2 5 2 2 2 4 6" xfId="5472" xr:uid="{B4802C81-7DD8-49E7-AC3D-F5D30AF3D0F7}"/>
    <cellStyle name="Comma 2 5 2 2 2 4 6 2" xfId="38224" xr:uid="{579D9C2E-57EE-4C59-8E86-196079714ADE}"/>
    <cellStyle name="Comma 2 5 2 2 2 4 7" xfId="13184" xr:uid="{E2CF3E25-3C68-4646-BEF4-CB246C477AC1}"/>
    <cellStyle name="Comma 2 5 2 2 2 4 7 2" xfId="45936" xr:uid="{0899F6C5-526D-47BB-9CA0-288D24F0982D}"/>
    <cellStyle name="Comma 2 5 2 2 2 4 8" xfId="20891" xr:uid="{AB0B34B1-73F1-420E-B559-4E915715F7FF}"/>
    <cellStyle name="Comma 2 5 2 2 2 4 8 2" xfId="53642" xr:uid="{D7BCC761-7DB8-490B-82B1-EDA4909BBE2A}"/>
    <cellStyle name="Comma 2 5 2 2 2 4 9" xfId="36297" xr:uid="{5AC8A290-86CA-4FE0-8F68-FCDC98BD0744}"/>
    <cellStyle name="Comma 2 5 2 2 2 5" xfId="4025" xr:uid="{B7E3B51A-6700-4886-B6AE-AD554C6E398E}"/>
    <cellStyle name="Comma 2 5 2 2 2 5 2" xfId="7888" xr:uid="{BCA2C444-A1D9-4D0E-B515-0C874BBA2530}"/>
    <cellStyle name="Comma 2 5 2 2 2 5 2 2" xfId="15593" xr:uid="{F55A6217-7B31-4CD1-BEB8-E8B9C6826B3B}"/>
    <cellStyle name="Comma 2 5 2 2 2 5 2 2 2" xfId="48345" xr:uid="{2D7B6D94-1011-45CA-8D58-40DEC8E16CD1}"/>
    <cellStyle name="Comma 2 5 2 2 2 5 2 3" xfId="23300" xr:uid="{920E595D-4130-4B12-95DD-8B3206A06AB2}"/>
    <cellStyle name="Comma 2 5 2 2 2 5 2 3 2" xfId="56051" xr:uid="{9276BE40-8F8D-4343-9CDC-2556385D2139}"/>
    <cellStyle name="Comma 2 5 2 2 2 5 2 4" xfId="40640" xr:uid="{872525A9-E8B8-460B-926A-7DE163D9029C}"/>
    <cellStyle name="Comma 2 5 2 2 2 5 2 5" xfId="31004" xr:uid="{E42ED57B-2727-4F23-B1D2-6901E7F100F7}"/>
    <cellStyle name="Comma 2 5 2 2 2 5 3" xfId="9813" xr:uid="{29D72C26-8FDC-44FE-A1AE-EC486E9E9B52}"/>
    <cellStyle name="Comma 2 5 2 2 2 5 3 2" xfId="17518" xr:uid="{426FB120-3E43-4F35-8923-D34A25C2598F}"/>
    <cellStyle name="Comma 2 5 2 2 2 5 3 2 2" xfId="50270" xr:uid="{3D78A399-E90D-44D1-B14E-902C444948B0}"/>
    <cellStyle name="Comma 2 5 2 2 2 5 3 3" xfId="25225" xr:uid="{ABEC0699-C4B9-42BA-9E9D-6FD9CF0E41C5}"/>
    <cellStyle name="Comma 2 5 2 2 2 5 3 3 2" xfId="57976" xr:uid="{DE493F9D-54B1-4CDC-AE01-E7DB97932E23}"/>
    <cellStyle name="Comma 2 5 2 2 2 5 3 4" xfId="42565" xr:uid="{AC4ACE5F-C72F-4EEC-B516-0806E8BC28AE}"/>
    <cellStyle name="Comma 2 5 2 2 2 5 3 5" xfId="32929" xr:uid="{501DEB95-D75C-4024-81FB-C77A238BC85F}"/>
    <cellStyle name="Comma 2 5 2 2 2 5 4" xfId="11740" xr:uid="{F8D3A171-591F-4134-9017-E220B3C20DB8}"/>
    <cellStyle name="Comma 2 5 2 2 2 5 4 2" xfId="19445" xr:uid="{AC56DD84-E858-4A05-BD69-B037E0699802}"/>
    <cellStyle name="Comma 2 5 2 2 2 5 4 2 2" xfId="52197" xr:uid="{213CC120-0760-49B5-9036-21876E596554}"/>
    <cellStyle name="Comma 2 5 2 2 2 5 4 3" xfId="27152" xr:uid="{32950816-5E7F-4A43-BE02-75A9DB2E4B4C}"/>
    <cellStyle name="Comma 2 5 2 2 2 5 4 3 2" xfId="59903" xr:uid="{9C21F8F4-72A1-4EB5-9E19-0AC8B79F6760}"/>
    <cellStyle name="Comma 2 5 2 2 2 5 4 4" xfId="44492" xr:uid="{608BCE50-CECD-4AEF-9BFF-ED3C3DC3B48E}"/>
    <cellStyle name="Comma 2 5 2 2 2 5 4 5" xfId="34856" xr:uid="{036CA624-CD83-4B2D-807C-DDC434A6214A}"/>
    <cellStyle name="Comma 2 5 2 2 2 5 5" xfId="5957" xr:uid="{B8A554BD-5217-496B-AAE0-B96B7E805A34}"/>
    <cellStyle name="Comma 2 5 2 2 2 5 5 2" xfId="38709" xr:uid="{3802970E-4592-4DB7-9B12-68433778E808}"/>
    <cellStyle name="Comma 2 5 2 2 2 5 6" xfId="13669" xr:uid="{AF0A15E5-C1F6-477D-97F2-E134AEA52900}"/>
    <cellStyle name="Comma 2 5 2 2 2 5 6 2" xfId="46421" xr:uid="{0A2CA9F0-C584-454F-9B6C-F2C9BBA18E03}"/>
    <cellStyle name="Comma 2 5 2 2 2 5 7" xfId="21376" xr:uid="{87E52EF9-B464-44E7-A1E7-6BFFEB5E8BFC}"/>
    <cellStyle name="Comma 2 5 2 2 2 5 7 2" xfId="54127" xr:uid="{6481F6A5-D3B8-4B41-8BDC-D1466C2B5B3B}"/>
    <cellStyle name="Comma 2 5 2 2 2 5 8" xfId="36782" xr:uid="{C0F715A3-1CDE-49D8-AB25-07B93ED0DF49}"/>
    <cellStyle name="Comma 2 5 2 2 2 5 9" xfId="29080" xr:uid="{80D902E2-4E95-48A3-915C-D130D7424322}"/>
    <cellStyle name="Comma 2 5 2 2 2 6" xfId="6584" xr:uid="{4F3087BC-595A-422E-B9E1-6F1210C15F7C}"/>
    <cellStyle name="Comma 2 5 2 2 2 6 2" xfId="14292" xr:uid="{85CC7422-DA19-4F91-92B8-233DFEAA2C42}"/>
    <cellStyle name="Comma 2 5 2 2 2 6 2 2" xfId="47044" xr:uid="{110FD0BD-D779-4930-8E90-1E8CC6E49EB3}"/>
    <cellStyle name="Comma 2 5 2 2 2 6 3" xfId="21999" xr:uid="{4CEED48C-1535-48B2-AA25-9E55EBEEABDE}"/>
    <cellStyle name="Comma 2 5 2 2 2 6 3 2" xfId="54750" xr:uid="{2705E8ED-B9D4-40DB-8F5C-D6D92A5C88B7}"/>
    <cellStyle name="Comma 2 5 2 2 2 6 4" xfId="39336" xr:uid="{7001910C-7CAA-4839-92E9-CA8E199F7537}"/>
    <cellStyle name="Comma 2 5 2 2 2 6 5" xfId="29703" xr:uid="{F84862B7-5C66-4F1B-B8D0-73EB351EBCCF}"/>
    <cellStyle name="Comma 2 5 2 2 2 7" xfId="8511" xr:uid="{148A294A-F281-467C-8537-C6083958D386}"/>
    <cellStyle name="Comma 2 5 2 2 2 7 2" xfId="16216" xr:uid="{670BD40D-8B43-4092-A4ED-17C1AB110437}"/>
    <cellStyle name="Comma 2 5 2 2 2 7 2 2" xfId="48968" xr:uid="{8193FEE1-6CED-481A-8803-D1EE9244659A}"/>
    <cellStyle name="Comma 2 5 2 2 2 7 3" xfId="23923" xr:uid="{1BF7D8BA-C3E0-4353-B364-83217422D9BE}"/>
    <cellStyle name="Comma 2 5 2 2 2 7 3 2" xfId="56674" xr:uid="{0196F2F2-2F58-48DA-B585-334FAC571EF1}"/>
    <cellStyle name="Comma 2 5 2 2 2 7 4" xfId="41263" xr:uid="{DD234707-5EA4-49B2-90C8-B5D1D64CDC78}"/>
    <cellStyle name="Comma 2 5 2 2 2 7 5" xfId="31627" xr:uid="{7DF8F46F-6D90-412D-AB17-5AABA6188412}"/>
    <cellStyle name="Comma 2 5 2 2 2 8" xfId="10437" xr:uid="{6BE9F896-6D53-43AD-9164-F3FFF940979B}"/>
    <cellStyle name="Comma 2 5 2 2 2 8 2" xfId="18142" xr:uid="{09367A1C-9E97-4DA0-BCA8-21AD0F28B330}"/>
    <cellStyle name="Comma 2 5 2 2 2 8 2 2" xfId="50894" xr:uid="{AC77D46B-1314-4F1F-A03A-DB7A05F8C0AC}"/>
    <cellStyle name="Comma 2 5 2 2 2 8 3" xfId="25849" xr:uid="{6574D9B5-6478-4CCE-92D5-B7D3E3C71D57}"/>
    <cellStyle name="Comma 2 5 2 2 2 8 3 2" xfId="58600" xr:uid="{F1D53FD4-B921-4614-99A6-7940161D39B9}"/>
    <cellStyle name="Comma 2 5 2 2 2 8 4" xfId="43189" xr:uid="{B2F7D4D2-EB82-4F88-9DD3-6C145F3FDC5B}"/>
    <cellStyle name="Comma 2 5 2 2 2 8 5" xfId="33553" xr:uid="{D1D45F32-E233-4D66-9027-1BFA0CA6B48A}"/>
    <cellStyle name="Comma 2 5 2 2 2 9" xfId="4655" xr:uid="{0D6A21EE-E7A5-49D7-BCC3-3E3DA6C7FE02}"/>
    <cellStyle name="Comma 2 5 2 2 2 9 2" xfId="37407" xr:uid="{0DBDF130-0D31-490A-B4FF-0EB8A6987CB1}"/>
    <cellStyle name="Comma 2 5 2 2 3" xfId="2114" xr:uid="{5717FE3D-B083-43BA-88BB-C762D0EC133D}"/>
    <cellStyle name="Comma 2 5 2 2 3 10" xfId="27829" xr:uid="{1197B108-2DF2-4C70-940B-A816EF75F717}"/>
    <cellStyle name="Comma 2 5 2 2 3 11" xfId="2702" xr:uid="{8302601A-6C94-4CE5-AA22-907C6D603835}"/>
    <cellStyle name="Comma 2 5 2 2 3 12" xfId="61118" xr:uid="{07B1B82D-9FB6-4E92-9E3B-6CCD13481FE3}"/>
    <cellStyle name="Comma 2 5 2 2 3 2" xfId="4087" xr:uid="{EFE55D75-E648-49FC-AE4F-7A9C87218172}"/>
    <cellStyle name="Comma 2 5 2 2 3 2 2" xfId="7950" xr:uid="{1CC86ED0-097B-4B11-87DA-A80D3E1A0A7B}"/>
    <cellStyle name="Comma 2 5 2 2 3 2 2 2" xfId="15655" xr:uid="{3A6702B7-C899-4188-9A4C-9B64DCE54BEF}"/>
    <cellStyle name="Comma 2 5 2 2 3 2 2 2 2" xfId="48407" xr:uid="{87DEAC44-D54A-4EEC-B23F-666C54496F0E}"/>
    <cellStyle name="Comma 2 5 2 2 3 2 2 3" xfId="23362" xr:uid="{41A077EA-4CB3-4893-A707-2EB3E348C363}"/>
    <cellStyle name="Comma 2 5 2 2 3 2 2 3 2" xfId="56113" xr:uid="{B5A1FDBA-BF4A-4E3C-AA2D-A651F41098C2}"/>
    <cellStyle name="Comma 2 5 2 2 3 2 2 4" xfId="40702" xr:uid="{68ED32D3-4462-4A73-B505-F663E5FC866B}"/>
    <cellStyle name="Comma 2 5 2 2 3 2 2 5" xfId="31066" xr:uid="{855DF028-03B8-4724-9AD7-16B51695866D}"/>
    <cellStyle name="Comma 2 5 2 2 3 2 3" xfId="9875" xr:uid="{FFE0B313-B33E-4842-989E-C51FC75F53E6}"/>
    <cellStyle name="Comma 2 5 2 2 3 2 3 2" xfId="17580" xr:uid="{009BF0B6-50A4-4311-90CE-FB594DF9A2F4}"/>
    <cellStyle name="Comma 2 5 2 2 3 2 3 2 2" xfId="50332" xr:uid="{D933E795-A6BD-49DB-9511-812474278B22}"/>
    <cellStyle name="Comma 2 5 2 2 3 2 3 3" xfId="25287" xr:uid="{AA14768C-0D66-46B3-972A-39988B4106C8}"/>
    <cellStyle name="Comma 2 5 2 2 3 2 3 3 2" xfId="58038" xr:uid="{F0ADDDB9-643D-4451-8B29-1493BD0A122D}"/>
    <cellStyle name="Comma 2 5 2 2 3 2 3 4" xfId="42627" xr:uid="{DF03E024-DCD9-44B4-8B70-940FB3EFFB8A}"/>
    <cellStyle name="Comma 2 5 2 2 3 2 3 5" xfId="32991" xr:uid="{6C8F500C-7C62-44FB-8FD6-08AB08FB06FF}"/>
    <cellStyle name="Comma 2 5 2 2 3 2 4" xfId="11802" xr:uid="{CC36A41C-1B94-4FA5-817E-AB168FF3C540}"/>
    <cellStyle name="Comma 2 5 2 2 3 2 4 2" xfId="19507" xr:uid="{13BDA646-EE0C-4B6B-BAD1-1C989C3CF9D7}"/>
    <cellStyle name="Comma 2 5 2 2 3 2 4 2 2" xfId="52259" xr:uid="{A522BC3E-D449-4561-841F-079E45EDF8A7}"/>
    <cellStyle name="Comma 2 5 2 2 3 2 4 3" xfId="27214" xr:uid="{AE4445D7-3C83-4806-A2B5-7FCA565113D1}"/>
    <cellStyle name="Comma 2 5 2 2 3 2 4 3 2" xfId="59965" xr:uid="{897B16DF-14FB-44FA-9343-0E33525F49E3}"/>
    <cellStyle name="Comma 2 5 2 2 3 2 4 4" xfId="44554" xr:uid="{66229C1A-F585-44FE-ABFA-3412BEE1661A}"/>
    <cellStyle name="Comma 2 5 2 2 3 2 4 5" xfId="34918" xr:uid="{0ED7001C-432D-4462-BFCA-2F51A0259089}"/>
    <cellStyle name="Comma 2 5 2 2 3 2 5" xfId="6019" xr:uid="{630F8E91-52DA-414A-B06A-E2843B64DD75}"/>
    <cellStyle name="Comma 2 5 2 2 3 2 5 2" xfId="38771" xr:uid="{511B1D95-5FA8-46A5-A1BB-F8790F3DBD97}"/>
    <cellStyle name="Comma 2 5 2 2 3 2 6" xfId="13731" xr:uid="{49DC8BE0-599A-4E70-972B-45A9EEE8C70D}"/>
    <cellStyle name="Comma 2 5 2 2 3 2 6 2" xfId="46483" xr:uid="{975C27CF-90E2-4531-85B8-D1D3DCFE7C6B}"/>
    <cellStyle name="Comma 2 5 2 2 3 2 7" xfId="21438" xr:uid="{C35496C3-6C13-48C1-95B9-3020A6B7FFDC}"/>
    <cellStyle name="Comma 2 5 2 2 3 2 7 2" xfId="54189" xr:uid="{16ED421E-B545-4C25-9CD8-AE479EB41D01}"/>
    <cellStyle name="Comma 2 5 2 2 3 2 8" xfId="36844" xr:uid="{6510AE7E-6B57-42F5-895C-4AA4F1D663A0}"/>
    <cellStyle name="Comma 2 5 2 2 3 2 9" xfId="29142" xr:uid="{4CE4A75A-F0DC-4646-B3B5-C3F98FE7CC54}"/>
    <cellStyle name="Comma 2 5 2 2 3 3" xfId="6634" xr:uid="{BCC28F3B-5202-4AA3-9F62-D4DC079C0FB9}"/>
    <cellStyle name="Comma 2 5 2 2 3 3 2" xfId="14342" xr:uid="{B9FAB95A-4E47-4B83-BAFC-47DFC3D280F9}"/>
    <cellStyle name="Comma 2 5 2 2 3 3 2 2" xfId="47094" xr:uid="{509FC6E2-2DDD-446A-90EE-24F1AD5DEF67}"/>
    <cellStyle name="Comma 2 5 2 2 3 3 3" xfId="22049" xr:uid="{C3D51DB3-BD22-4602-AB30-05569371DDA7}"/>
    <cellStyle name="Comma 2 5 2 2 3 3 3 2" xfId="54800" xr:uid="{2CF25852-879B-4319-B503-D272D57C7486}"/>
    <cellStyle name="Comma 2 5 2 2 3 3 4" xfId="39386" xr:uid="{F9DF06EE-E06F-47F7-B6AB-56C7F85890FD}"/>
    <cellStyle name="Comma 2 5 2 2 3 3 5" xfId="29753" xr:uid="{7B0BD504-209B-49D7-9E02-F6D5B3EF5622}"/>
    <cellStyle name="Comma 2 5 2 2 3 4" xfId="8561" xr:uid="{F12CFDC8-3955-418F-948D-63A317F3C4BA}"/>
    <cellStyle name="Comma 2 5 2 2 3 4 2" xfId="16266" xr:uid="{B51D5CC7-8019-410C-B944-C0451DB85EE1}"/>
    <cellStyle name="Comma 2 5 2 2 3 4 2 2" xfId="49018" xr:uid="{2D0812B8-3783-4C01-A225-ED79BEF8EBDA}"/>
    <cellStyle name="Comma 2 5 2 2 3 4 3" xfId="23973" xr:uid="{A3F90E0D-052D-459D-A6C6-7ACBF60941FB}"/>
    <cellStyle name="Comma 2 5 2 2 3 4 3 2" xfId="56724" xr:uid="{86764EE6-E845-4219-AD86-2CACA4E5FB74}"/>
    <cellStyle name="Comma 2 5 2 2 3 4 4" xfId="41313" xr:uid="{B23C72E9-C51F-4B5E-9A40-FAFAC9EFFC3F}"/>
    <cellStyle name="Comma 2 5 2 2 3 4 5" xfId="31677" xr:uid="{4E337796-DE6E-4F10-9D18-2AA306D33004}"/>
    <cellStyle name="Comma 2 5 2 2 3 5" xfId="10487" xr:uid="{D3D6A39B-F25B-45E2-83D3-AD6039598AF9}"/>
    <cellStyle name="Comma 2 5 2 2 3 5 2" xfId="18192" xr:uid="{AA382B8F-3827-4C42-8DA5-C8796CB18F84}"/>
    <cellStyle name="Comma 2 5 2 2 3 5 2 2" xfId="50944" xr:uid="{B6A17CDA-46AD-4448-B060-26FA1CC9C78D}"/>
    <cellStyle name="Comma 2 5 2 2 3 5 3" xfId="25899" xr:uid="{68364BC9-7966-4853-9526-DC5788ECC209}"/>
    <cellStyle name="Comma 2 5 2 2 3 5 3 2" xfId="58650" xr:uid="{E2C8A006-925D-4AE4-9E5D-89AD5E56BF69}"/>
    <cellStyle name="Comma 2 5 2 2 3 5 4" xfId="43239" xr:uid="{FFA8FB2C-A799-48C0-B046-6CEBF8BACEBD}"/>
    <cellStyle name="Comma 2 5 2 2 3 5 5" xfId="33603" xr:uid="{29598002-FC57-4A14-BBE6-56B6529AB828}"/>
    <cellStyle name="Comma 2 5 2 2 3 6" xfId="4705" xr:uid="{524F0C94-8D40-4B5F-85E2-DFD99114F94F}"/>
    <cellStyle name="Comma 2 5 2 2 3 6 2" xfId="37457" xr:uid="{D55F1025-4C9F-4972-AB97-37039F192CD7}"/>
    <cellStyle name="Comma 2 5 2 2 3 7" xfId="12417" xr:uid="{07CCFAAC-31DA-474A-922D-F11694401DDA}"/>
    <cellStyle name="Comma 2 5 2 2 3 7 2" xfId="45169" xr:uid="{B16E4999-0160-41D3-AA1C-674B9C76852B}"/>
    <cellStyle name="Comma 2 5 2 2 3 8" xfId="20125" xr:uid="{83A6B402-FA00-41CE-9904-0AE42599E000}"/>
    <cellStyle name="Comma 2 5 2 2 3 8 2" xfId="52876" xr:uid="{58EADD87-8B64-4E2E-8C9E-98D67D2CBA43}"/>
    <cellStyle name="Comma 2 5 2 2 3 9" xfId="35531" xr:uid="{EFF1ED40-550A-4550-B095-247937FAA6D8}"/>
    <cellStyle name="Comma 2 5 2 2 4" xfId="2493" xr:uid="{F5A2DCC0-AAC0-4DD7-AEE9-F7BCE009CFB2}"/>
    <cellStyle name="Comma 2 5 2 2 4 10" xfId="27945" xr:uid="{D6152503-39B6-43FA-8CA6-F6D14EC9137C}"/>
    <cellStyle name="Comma 2 5 2 2 4 11" xfId="2825" xr:uid="{74998AB7-8F66-4589-825F-0E9E547882A9}"/>
    <cellStyle name="Comma 2 5 2 2 4 12" xfId="60925" xr:uid="{3370707D-38AE-4EEA-A976-119C9ECD9999}"/>
    <cellStyle name="Comma 2 5 2 2 4 2" xfId="4448" xr:uid="{344210B0-D2FB-4B61-A47F-AFD414A94D91}"/>
    <cellStyle name="Comma 2 5 2 2 4 2 2" xfId="8307" xr:uid="{2A7EC303-8FDE-4DCB-B950-F82182F07E01}"/>
    <cellStyle name="Comma 2 5 2 2 4 2 2 2" xfId="16012" xr:uid="{49B993D0-0071-44A3-BE1C-3B8A50D6ED3E}"/>
    <cellStyle name="Comma 2 5 2 2 4 2 2 2 2" xfId="48764" xr:uid="{2EA721C2-452F-48BF-A68F-C691C6D60A86}"/>
    <cellStyle name="Comma 2 5 2 2 4 2 2 3" xfId="23719" xr:uid="{C49F058E-3C84-4029-A50B-768327C1EB82}"/>
    <cellStyle name="Comma 2 5 2 2 4 2 2 3 2" xfId="56470" xr:uid="{5F3D5AB6-3FD2-4CB3-8AD2-E91BEFE38523}"/>
    <cellStyle name="Comma 2 5 2 2 4 2 2 4" xfId="41059" xr:uid="{5A513B25-75C7-4FAC-B01C-8A53241FB90D}"/>
    <cellStyle name="Comma 2 5 2 2 4 2 2 5" xfId="31423" xr:uid="{ED4A7A54-66E6-4EF8-AD19-BB950CFBC6DA}"/>
    <cellStyle name="Comma 2 5 2 2 4 2 3" xfId="10232" xr:uid="{15F138ED-CC64-462B-AAAB-E10284B84DE3}"/>
    <cellStyle name="Comma 2 5 2 2 4 2 3 2" xfId="17937" xr:uid="{B64C8C1E-2E80-4929-9E7F-032DF95F20FE}"/>
    <cellStyle name="Comma 2 5 2 2 4 2 3 2 2" xfId="50689" xr:uid="{170B6D7F-96DB-43A5-9AA8-0F3840E83A12}"/>
    <cellStyle name="Comma 2 5 2 2 4 2 3 3" xfId="25644" xr:uid="{46EEBA60-B9C8-4FA0-B359-36C62CC305BE}"/>
    <cellStyle name="Comma 2 5 2 2 4 2 3 3 2" xfId="58395" xr:uid="{877C251E-8F06-4167-895C-52CFAAE8A8D1}"/>
    <cellStyle name="Comma 2 5 2 2 4 2 3 4" xfId="42984" xr:uid="{864B0256-41DD-49F6-BB4C-53ABE02E851D}"/>
    <cellStyle name="Comma 2 5 2 2 4 2 3 5" xfId="33348" xr:uid="{45C3AF0B-757B-41B9-B022-0F9C76C5E9A2}"/>
    <cellStyle name="Comma 2 5 2 2 4 2 4" xfId="12159" xr:uid="{722395E7-3734-470A-9221-3AFE321B0109}"/>
    <cellStyle name="Comma 2 5 2 2 4 2 4 2" xfId="19864" xr:uid="{913A4FFA-0FCF-4F26-A7F4-FEAB0EC88F50}"/>
    <cellStyle name="Comma 2 5 2 2 4 2 4 2 2" xfId="52616" xr:uid="{3C12FA6C-CE61-41D7-8E19-15B8F8F51F9A}"/>
    <cellStyle name="Comma 2 5 2 2 4 2 4 3" xfId="27571" xr:uid="{53B1A29C-2B6A-40A6-8527-81BB8C180C30}"/>
    <cellStyle name="Comma 2 5 2 2 4 2 4 3 2" xfId="60322" xr:uid="{62EED21A-94BB-462C-AC6C-C252BA079D0B}"/>
    <cellStyle name="Comma 2 5 2 2 4 2 4 4" xfId="44911" xr:uid="{9A810A68-8A57-4A9B-8061-6A7B65F44E82}"/>
    <cellStyle name="Comma 2 5 2 2 4 2 4 5" xfId="35275" xr:uid="{22535CBD-AAE4-4009-8D0F-C4D3646A6FCE}"/>
    <cellStyle name="Comma 2 5 2 2 4 2 5" xfId="6376" xr:uid="{A7D3257D-6900-4079-BA5F-520055FD2E1C}"/>
    <cellStyle name="Comma 2 5 2 2 4 2 5 2" xfId="39128" xr:uid="{3B5352C7-6B75-4D25-BC55-EDDB6658C4F0}"/>
    <cellStyle name="Comma 2 5 2 2 4 2 6" xfId="14088" xr:uid="{D93952BC-0B93-48B8-BB11-B0C31524A5B5}"/>
    <cellStyle name="Comma 2 5 2 2 4 2 6 2" xfId="46840" xr:uid="{E8976EB2-F397-45B7-B35C-70FB11A65637}"/>
    <cellStyle name="Comma 2 5 2 2 4 2 7" xfId="21795" xr:uid="{DEB92166-4D83-40FF-BFC5-98CA0FFB256B}"/>
    <cellStyle name="Comma 2 5 2 2 4 2 7 2" xfId="54546" xr:uid="{0F198021-D08B-49BA-A5D4-1F3A75C90B3B}"/>
    <cellStyle name="Comma 2 5 2 2 4 2 8" xfId="37201" xr:uid="{EDB33D6B-87DB-4392-8FEA-D80EB8CD2E27}"/>
    <cellStyle name="Comma 2 5 2 2 4 2 9" xfId="29499" xr:uid="{9C0C0B1E-DE38-4591-8EF1-35410DC70E97}"/>
    <cellStyle name="Comma 2 5 2 2 4 3" xfId="6750" xr:uid="{963D96D2-06AA-4840-B415-046A1E8D9535}"/>
    <cellStyle name="Comma 2 5 2 2 4 3 2" xfId="14458" xr:uid="{DB94FD80-1B9A-44E2-9377-713F7A6C1BBD}"/>
    <cellStyle name="Comma 2 5 2 2 4 3 2 2" xfId="47210" xr:uid="{F740C6CD-BB29-49EC-B265-083FC32B8697}"/>
    <cellStyle name="Comma 2 5 2 2 4 3 3" xfId="22165" xr:uid="{5BDEC4F4-7A4E-4556-81A4-08AA1B79BAE5}"/>
    <cellStyle name="Comma 2 5 2 2 4 3 3 2" xfId="54916" xr:uid="{9D63EE2E-FF30-4140-AAC7-A5340EC89B5E}"/>
    <cellStyle name="Comma 2 5 2 2 4 3 4" xfId="39502" xr:uid="{D002D151-6E14-4C27-8456-A9A271FEB163}"/>
    <cellStyle name="Comma 2 5 2 2 4 3 5" xfId="29869" xr:uid="{ECE6074B-E397-4EB0-9E90-089766898800}"/>
    <cellStyle name="Comma 2 5 2 2 4 4" xfId="8677" xr:uid="{68A30CAA-9673-47CE-9BEC-418A82EC121A}"/>
    <cellStyle name="Comma 2 5 2 2 4 4 2" xfId="16382" xr:uid="{41903E43-3585-43E2-8261-2CC289760338}"/>
    <cellStyle name="Comma 2 5 2 2 4 4 2 2" xfId="49134" xr:uid="{598735FA-430E-46E2-923E-AE090E969A40}"/>
    <cellStyle name="Comma 2 5 2 2 4 4 3" xfId="24089" xr:uid="{D4377DF6-E47C-45A5-8174-7560F428A7BC}"/>
    <cellStyle name="Comma 2 5 2 2 4 4 3 2" xfId="56840" xr:uid="{EF96CD11-636D-47AC-8320-D743F2B7EC39}"/>
    <cellStyle name="Comma 2 5 2 2 4 4 4" xfId="41429" xr:uid="{248429D8-6257-45E9-B9C6-3B394F0FA2ED}"/>
    <cellStyle name="Comma 2 5 2 2 4 4 5" xfId="31793" xr:uid="{0C5DA5B2-DF3D-44B5-92C5-188CC3B30AFC}"/>
    <cellStyle name="Comma 2 5 2 2 4 5" xfId="10603" xr:uid="{23F1A926-3757-40C0-BBA7-AD37670D4345}"/>
    <cellStyle name="Comma 2 5 2 2 4 5 2" xfId="18308" xr:uid="{A4491C8E-F914-488F-8453-C86EDA678C65}"/>
    <cellStyle name="Comma 2 5 2 2 4 5 2 2" xfId="51060" xr:uid="{8A03CB9E-DA98-446D-81D2-63C242F181FB}"/>
    <cellStyle name="Comma 2 5 2 2 4 5 3" xfId="26015" xr:uid="{2C3BBC3B-1C2A-40B0-8837-8508F73DBA3D}"/>
    <cellStyle name="Comma 2 5 2 2 4 5 3 2" xfId="58766" xr:uid="{FF9E04B3-662D-462E-B8A2-AAC3C90B9DBF}"/>
    <cellStyle name="Comma 2 5 2 2 4 5 4" xfId="43355" xr:uid="{FBCF2B36-F5B8-4A9D-AB98-9F5E87F04D04}"/>
    <cellStyle name="Comma 2 5 2 2 4 5 5" xfId="33719" xr:uid="{BDF5ABF3-1779-49F9-BB3E-D0440D732099}"/>
    <cellStyle name="Comma 2 5 2 2 4 6" xfId="4821" xr:uid="{0FA4A5FD-9038-40E4-9D1B-B45185B33FD8}"/>
    <cellStyle name="Comma 2 5 2 2 4 6 2" xfId="37573" xr:uid="{E7801FB8-1ABF-494D-B1C5-70F281E78734}"/>
    <cellStyle name="Comma 2 5 2 2 4 7" xfId="12533" xr:uid="{E12C7715-F9CF-46B9-BCEB-369D749B0FEC}"/>
    <cellStyle name="Comma 2 5 2 2 4 7 2" xfId="45285" xr:uid="{04FB75FA-4393-4BAB-A983-D97DB79D3B4F}"/>
    <cellStyle name="Comma 2 5 2 2 4 8" xfId="20241" xr:uid="{5F1B8FA4-968B-43B5-B5D3-37330F49CE1E}"/>
    <cellStyle name="Comma 2 5 2 2 4 8 2" xfId="52992" xr:uid="{BC56324C-D7CD-4FBA-8A1D-A4A5CAE643A8}"/>
    <cellStyle name="Comma 2 5 2 2 4 9" xfId="35647" xr:uid="{BD298251-45BC-4AFB-AD1D-EDBF1B54A0E7}"/>
    <cellStyle name="Comma 2 5 2 2 5" xfId="3244" xr:uid="{0031B083-783A-4D9C-B121-D01A06E97925}"/>
    <cellStyle name="Comma 2 5 2 2 5 10" xfId="28304" xr:uid="{2CE4C20C-8F6B-4921-8B26-87723DA18842}"/>
    <cellStyle name="Comma 2 5 2 2 5 2" xfId="3982" xr:uid="{1E71DC17-805A-48A0-9D2A-2539D269C576}"/>
    <cellStyle name="Comma 2 5 2 2 5 2 2" xfId="7845" xr:uid="{0B4C560E-C669-4893-8919-EB65513DA52C}"/>
    <cellStyle name="Comma 2 5 2 2 5 2 2 2" xfId="15550" xr:uid="{0A8F9425-45C6-4124-888C-9480650D5355}"/>
    <cellStyle name="Comma 2 5 2 2 5 2 2 2 2" xfId="48302" xr:uid="{7BACA988-DE7E-4F7F-BDB1-939B2D3FFAE8}"/>
    <cellStyle name="Comma 2 5 2 2 5 2 2 3" xfId="23257" xr:uid="{1DC97A5D-1CE2-4C28-AB61-CB008FDCEE2B}"/>
    <cellStyle name="Comma 2 5 2 2 5 2 2 3 2" xfId="56008" xr:uid="{FAF29731-937C-43C9-9A30-87E5CFC768C9}"/>
    <cellStyle name="Comma 2 5 2 2 5 2 2 4" xfId="40597" xr:uid="{D08F0A78-5A0A-453E-B7F2-36D4BDE39B32}"/>
    <cellStyle name="Comma 2 5 2 2 5 2 2 5" xfId="30961" xr:uid="{9B7045A9-0EFD-483E-9723-FE06076DEB34}"/>
    <cellStyle name="Comma 2 5 2 2 5 2 3" xfId="9770" xr:uid="{0C223306-16B5-4179-9A96-F6C29D1902CA}"/>
    <cellStyle name="Comma 2 5 2 2 5 2 3 2" xfId="17475" xr:uid="{C7C9DC7B-71C0-4521-AA00-983A7542430F}"/>
    <cellStyle name="Comma 2 5 2 2 5 2 3 2 2" xfId="50227" xr:uid="{76346E7A-23E0-4BE5-9D7A-407CE68869B6}"/>
    <cellStyle name="Comma 2 5 2 2 5 2 3 3" xfId="25182" xr:uid="{F2E77831-C8B7-47AC-A222-2FC60504C88B}"/>
    <cellStyle name="Comma 2 5 2 2 5 2 3 3 2" xfId="57933" xr:uid="{04712F94-8AE0-43B6-8A61-40D375B41DA4}"/>
    <cellStyle name="Comma 2 5 2 2 5 2 3 4" xfId="42522" xr:uid="{7991D27A-27B1-4977-B03D-E89AAB40F9DE}"/>
    <cellStyle name="Comma 2 5 2 2 5 2 3 5" xfId="32886" xr:uid="{8187FFAD-4E17-4144-8341-5C2F9F72C342}"/>
    <cellStyle name="Comma 2 5 2 2 5 2 4" xfId="11697" xr:uid="{59E1D935-197A-4DF8-8162-77F0839A93DE}"/>
    <cellStyle name="Comma 2 5 2 2 5 2 4 2" xfId="19402" xr:uid="{6B4615E6-6319-4F39-B040-2B2CD3C0EBCB}"/>
    <cellStyle name="Comma 2 5 2 2 5 2 4 2 2" xfId="52154" xr:uid="{B58BAE1B-8E82-4624-BF3A-37D28C3095F2}"/>
    <cellStyle name="Comma 2 5 2 2 5 2 4 3" xfId="27109" xr:uid="{C9A9CEE4-A7D3-4B06-9197-7E8597889CCD}"/>
    <cellStyle name="Comma 2 5 2 2 5 2 4 3 2" xfId="59860" xr:uid="{600653B7-9650-48F6-B92C-4D35B2BD02B0}"/>
    <cellStyle name="Comma 2 5 2 2 5 2 4 4" xfId="44449" xr:uid="{CE07AF3A-4A85-42DA-AD9A-BD21EC5243ED}"/>
    <cellStyle name="Comma 2 5 2 2 5 2 4 5" xfId="34813" xr:uid="{F603F67B-B136-4498-BB7D-2AD8DBD72C01}"/>
    <cellStyle name="Comma 2 5 2 2 5 2 5" xfId="5914" xr:uid="{0696E4F8-3F3C-4696-B54A-9F637F36754E}"/>
    <cellStyle name="Comma 2 5 2 2 5 2 5 2" xfId="38666" xr:uid="{06E90557-43EF-40F7-8718-504986C4F838}"/>
    <cellStyle name="Comma 2 5 2 2 5 2 6" xfId="13626" xr:uid="{9AE7D51F-1A9C-40C1-8452-9AD1E973C71D}"/>
    <cellStyle name="Comma 2 5 2 2 5 2 6 2" xfId="46378" xr:uid="{EC53FE11-60DA-4627-A6E6-E4FF98722E10}"/>
    <cellStyle name="Comma 2 5 2 2 5 2 7" xfId="21333" xr:uid="{C156E7DA-C29B-4CB5-AD5F-6FE621C78741}"/>
    <cellStyle name="Comma 2 5 2 2 5 2 7 2" xfId="54084" xr:uid="{421770DF-4A2C-49CB-98BE-9FA27CAAA7F8}"/>
    <cellStyle name="Comma 2 5 2 2 5 2 8" xfId="36739" xr:uid="{4B6C2742-A8A6-4EE2-A87B-7929673090A0}"/>
    <cellStyle name="Comma 2 5 2 2 5 2 9" xfId="29037" xr:uid="{37E6BC80-74B3-42D9-8EC5-4FE66911FF5A}"/>
    <cellStyle name="Comma 2 5 2 2 5 3" xfId="7112" xr:uid="{4126BF75-59B4-4B70-AFD1-5A7BA2229B3D}"/>
    <cellStyle name="Comma 2 5 2 2 5 3 2" xfId="14817" xr:uid="{C742AF1E-B1CE-4CF4-A940-36ABEC320058}"/>
    <cellStyle name="Comma 2 5 2 2 5 3 2 2" xfId="47569" xr:uid="{B6AD7373-568A-48CF-A101-E64CB5795171}"/>
    <cellStyle name="Comma 2 5 2 2 5 3 3" xfId="22524" xr:uid="{7F878090-2FB0-48DA-8A0C-B05ACA157C4C}"/>
    <cellStyle name="Comma 2 5 2 2 5 3 3 2" xfId="55275" xr:uid="{42FBD438-D439-40A0-8909-5C8BF42EAEBC}"/>
    <cellStyle name="Comma 2 5 2 2 5 3 4" xfId="39864" xr:uid="{F1F587AE-934B-4CD4-960B-412E8820A251}"/>
    <cellStyle name="Comma 2 5 2 2 5 3 5" xfId="30228" xr:uid="{40C1F74E-60DA-4CA5-B553-385CE4EEA44D}"/>
    <cellStyle name="Comma 2 5 2 2 5 4" xfId="9037" xr:uid="{B847D910-3332-42C0-9961-AAAEBDD9BC76}"/>
    <cellStyle name="Comma 2 5 2 2 5 4 2" xfId="16742" xr:uid="{083C2DCB-9B1A-41EC-B970-EA14F37C0E3F}"/>
    <cellStyle name="Comma 2 5 2 2 5 4 2 2" xfId="49494" xr:uid="{D32357A5-F2EC-4E77-A631-1D796EE1C393}"/>
    <cellStyle name="Comma 2 5 2 2 5 4 3" xfId="24449" xr:uid="{CD1372E6-ECD0-4A16-9B7A-00D768B5B9BE}"/>
    <cellStyle name="Comma 2 5 2 2 5 4 3 2" xfId="57200" xr:uid="{B6D82F40-7CB7-4EA8-99A1-23AE445A6146}"/>
    <cellStyle name="Comma 2 5 2 2 5 4 4" xfId="41789" xr:uid="{59A2F18C-1BD8-4AA0-A44C-4F3607307D96}"/>
    <cellStyle name="Comma 2 5 2 2 5 4 5" xfId="32153" xr:uid="{E4B0110A-DC69-4F7E-B2E4-AD9440C4214F}"/>
    <cellStyle name="Comma 2 5 2 2 5 5" xfId="10964" xr:uid="{11D0A51A-032C-4EC9-AB4A-504E35250CA9}"/>
    <cellStyle name="Comma 2 5 2 2 5 5 2" xfId="18669" xr:uid="{21B3DE50-296D-4E45-9A4C-72D6662417BC}"/>
    <cellStyle name="Comma 2 5 2 2 5 5 2 2" xfId="51421" xr:uid="{26274F80-CB6C-4053-80AE-DEEBE6984D48}"/>
    <cellStyle name="Comma 2 5 2 2 5 5 3" xfId="26376" xr:uid="{57812CD2-5514-4A00-91B6-CD939112C9BF}"/>
    <cellStyle name="Comma 2 5 2 2 5 5 3 2" xfId="59127" xr:uid="{CB3947F7-EBED-4A13-8098-9462FF15DD0A}"/>
    <cellStyle name="Comma 2 5 2 2 5 5 4" xfId="43716" xr:uid="{EA27B6B9-060B-49C6-863D-D84E8A35DC0E}"/>
    <cellStyle name="Comma 2 5 2 2 5 5 5" xfId="34080" xr:uid="{E40854CE-D1C5-4165-9B42-C6421A682526}"/>
    <cellStyle name="Comma 2 5 2 2 5 6" xfId="5181" xr:uid="{0397C0E8-6313-4431-AFAA-49A26EECD266}"/>
    <cellStyle name="Comma 2 5 2 2 5 6 2" xfId="37933" xr:uid="{7E31E223-12F2-40BF-8D4A-BF9A38F7BDBD}"/>
    <cellStyle name="Comma 2 5 2 2 5 7" xfId="12893" xr:uid="{F612C6FB-06D0-4A09-96CC-61D00656DE8C}"/>
    <cellStyle name="Comma 2 5 2 2 5 7 2" xfId="45645" xr:uid="{21E53F7A-E503-492D-92B2-C9D4BB451795}"/>
    <cellStyle name="Comma 2 5 2 2 5 8" xfId="20600" xr:uid="{CFFA05BC-78FD-48A0-B295-84D777ACC8D0}"/>
    <cellStyle name="Comma 2 5 2 2 5 8 2" xfId="53351" xr:uid="{5E530256-F962-47F4-A051-8A2D1B545144}"/>
    <cellStyle name="Comma 2 5 2 2 5 9" xfId="36006" xr:uid="{A0D59C11-2D63-4F59-BBE3-7B0486FC8907}"/>
    <cellStyle name="Comma 2 5 2 2 6" xfId="3597" xr:uid="{185D29E2-6AAD-461A-9A08-234B409C2824}"/>
    <cellStyle name="Comma 2 5 2 2 6 2" xfId="7465" xr:uid="{CFBB270F-6B47-4C05-9983-31825A2D6EA6}"/>
    <cellStyle name="Comma 2 5 2 2 6 2 2" xfId="15170" xr:uid="{0342DFBE-1B2C-4D86-8450-A8821BA6C0CF}"/>
    <cellStyle name="Comma 2 5 2 2 6 2 2 2" xfId="47922" xr:uid="{189E75AF-D5CA-4E3E-B3C2-3751F72FF364}"/>
    <cellStyle name="Comma 2 5 2 2 6 2 3" xfId="22877" xr:uid="{7760CE09-8DFE-42DF-A6D6-32C7B03B74BB}"/>
    <cellStyle name="Comma 2 5 2 2 6 2 3 2" xfId="55628" xr:uid="{D61F2346-C523-428B-8F0F-B888709AB11B}"/>
    <cellStyle name="Comma 2 5 2 2 6 2 4" xfId="40217" xr:uid="{1A7424B9-6B7F-4EA1-B47C-6B846903DD59}"/>
    <cellStyle name="Comma 2 5 2 2 6 2 5" xfId="30581" xr:uid="{39182DA8-DE8C-4689-9EC4-D72D48773E46}"/>
    <cellStyle name="Comma 2 5 2 2 6 3" xfId="9390" xr:uid="{652271B5-74D4-45A1-AD56-BAD86A58CD2A}"/>
    <cellStyle name="Comma 2 5 2 2 6 3 2" xfId="17095" xr:uid="{433667D7-83EF-4217-B346-666634490BF6}"/>
    <cellStyle name="Comma 2 5 2 2 6 3 2 2" xfId="49847" xr:uid="{CEFCAD38-2FAA-48A7-9315-06EFC1DD3624}"/>
    <cellStyle name="Comma 2 5 2 2 6 3 3" xfId="24802" xr:uid="{43860197-10FB-4A3F-A28C-CB4047DDE6B7}"/>
    <cellStyle name="Comma 2 5 2 2 6 3 3 2" xfId="57553" xr:uid="{801FEE70-99FD-454F-B0FC-13CEC0131AAB}"/>
    <cellStyle name="Comma 2 5 2 2 6 3 4" xfId="42142" xr:uid="{7B18AE51-6467-4A02-BE6C-E4701FAA28C4}"/>
    <cellStyle name="Comma 2 5 2 2 6 3 5" xfId="32506" xr:uid="{6E795590-1F63-4173-BCF6-57316D1ACD52}"/>
    <cellStyle name="Comma 2 5 2 2 6 4" xfId="11317" xr:uid="{BB8F557C-2A35-4E9F-B69B-E0C09DCF3711}"/>
    <cellStyle name="Comma 2 5 2 2 6 4 2" xfId="19022" xr:uid="{439F3112-C357-47A2-96C8-DE288BEB87D7}"/>
    <cellStyle name="Comma 2 5 2 2 6 4 2 2" xfId="51774" xr:uid="{DED5473D-B970-4CFB-AAA3-03DE9A2B329F}"/>
    <cellStyle name="Comma 2 5 2 2 6 4 3" xfId="26729" xr:uid="{4F6E6D62-03D1-421D-8A4A-3455707372F3}"/>
    <cellStyle name="Comma 2 5 2 2 6 4 3 2" xfId="59480" xr:uid="{F61431D5-AF07-481B-87AC-330B40AD48FB}"/>
    <cellStyle name="Comma 2 5 2 2 6 4 4" xfId="44069" xr:uid="{075DA2B6-87BC-4331-9E39-2186A5DA8EF4}"/>
    <cellStyle name="Comma 2 5 2 2 6 4 5" xfId="34433" xr:uid="{75573004-66B3-45A9-9B92-310BDE54C28B}"/>
    <cellStyle name="Comma 2 5 2 2 6 5" xfId="5534" xr:uid="{3547D419-2A0C-4654-8084-E74EFE6E6F99}"/>
    <cellStyle name="Comma 2 5 2 2 6 5 2" xfId="38286" xr:uid="{9EE673E4-C7C3-40EB-B06D-C0ABA7C8D32B}"/>
    <cellStyle name="Comma 2 5 2 2 6 6" xfId="13246" xr:uid="{1CD0112A-D275-4687-A89C-38FB7495B311}"/>
    <cellStyle name="Comma 2 5 2 2 6 6 2" xfId="45998" xr:uid="{F4D4611D-06C0-4F7D-B5AA-85BCAB8CF89E}"/>
    <cellStyle name="Comma 2 5 2 2 6 7" xfId="20953" xr:uid="{CE7B7A9B-C9E1-4D97-8CCB-3B9BFAD81802}"/>
    <cellStyle name="Comma 2 5 2 2 6 7 2" xfId="53704" xr:uid="{D7A650E5-59E6-4886-94D3-CB7E5320FFD6}"/>
    <cellStyle name="Comma 2 5 2 2 6 8" xfId="36359" xr:uid="{81E1A0B6-7001-4AA4-B402-A3D801E50513}"/>
    <cellStyle name="Comma 2 5 2 2 6 9" xfId="28657" xr:uid="{9B540839-5EE2-4B31-B067-30AD36C8E182}"/>
    <cellStyle name="Comma 2 5 2 2 7" xfId="6524" xr:uid="{1EA8B5D5-A3B3-4516-B573-1048340FFF9F}"/>
    <cellStyle name="Comma 2 5 2 2 7 2" xfId="14232" xr:uid="{FBAADA3A-7B9E-493E-A844-5085B90EC727}"/>
    <cellStyle name="Comma 2 5 2 2 7 2 2" xfId="46984" xr:uid="{82279245-BD11-49C0-92BE-412B8F1111A3}"/>
    <cellStyle name="Comma 2 5 2 2 7 3" xfId="21939" xr:uid="{A73A87F1-0CB5-4507-B481-585F855B7F48}"/>
    <cellStyle name="Comma 2 5 2 2 7 3 2" xfId="54690" xr:uid="{7FF015A6-309C-42B5-8FFC-2F49742FCD52}"/>
    <cellStyle name="Comma 2 5 2 2 7 4" xfId="39276" xr:uid="{41E9C42B-1BA0-46BA-B1B1-119BE85AE17A}"/>
    <cellStyle name="Comma 2 5 2 2 7 5" xfId="29643" xr:uid="{0D6C7D5D-1660-47E0-BEB9-97233AAAFF49}"/>
    <cellStyle name="Comma 2 5 2 2 8" xfId="8451" xr:uid="{F9DBCBFB-88D3-4687-A8F8-655CA9FDC883}"/>
    <cellStyle name="Comma 2 5 2 2 8 2" xfId="16156" xr:uid="{8F2538B1-BA3C-4BE5-A4E4-703E1879FB81}"/>
    <cellStyle name="Comma 2 5 2 2 8 2 2" xfId="48908" xr:uid="{DDE322A0-3FD5-4463-A841-147347859893}"/>
    <cellStyle name="Comma 2 5 2 2 8 3" xfId="23863" xr:uid="{2963C5C9-FB0B-42A8-B939-D1BDA2D8D597}"/>
    <cellStyle name="Comma 2 5 2 2 8 3 2" xfId="56614" xr:uid="{6A594F87-7530-4C8D-AB8D-5D659E407819}"/>
    <cellStyle name="Comma 2 5 2 2 8 4" xfId="41203" xr:uid="{B8F2FC14-8D9A-4AE7-B6AF-4FB047A709D2}"/>
    <cellStyle name="Comma 2 5 2 2 8 5" xfId="31567" xr:uid="{F805D40D-77F1-4C50-B8EF-96C37A60C291}"/>
    <cellStyle name="Comma 2 5 2 2 9" xfId="10376" xr:uid="{CF0028F7-7218-4961-AFB9-94800BF8F1A9}"/>
    <cellStyle name="Comma 2 5 2 2 9 2" xfId="18081" xr:uid="{3CD24EF0-20BE-4041-B8CC-E74CE8120E2C}"/>
    <cellStyle name="Comma 2 5 2 2 9 2 2" xfId="50833" xr:uid="{64BBBAC8-AEB3-4B4D-B81E-CD6249D91230}"/>
    <cellStyle name="Comma 2 5 2 2 9 3" xfId="25788" xr:uid="{535B90AB-F247-4771-BC65-25866C546455}"/>
    <cellStyle name="Comma 2 5 2 2 9 3 2" xfId="58539" xr:uid="{702AB99F-D8BE-49F6-AD1D-C70FEE6EACB7}"/>
    <cellStyle name="Comma 2 5 2 2 9 4" xfId="43128" xr:uid="{F83B07D6-21AD-48BC-BEF7-D920874C1BC4}"/>
    <cellStyle name="Comma 2 5 2 2 9 5" xfId="33492" xr:uid="{1D5D615D-F4FC-4B20-9782-B3805759A9DB}"/>
    <cellStyle name="Comma 2 5 2 3" xfId="230" xr:uid="{A1941D8F-F640-4A61-90A2-F9A25B8E85C1}"/>
    <cellStyle name="Comma 2 5 2 3 10" xfId="12350" xr:uid="{EB02E236-1ECC-4301-B3BF-19BFB8C31FD3}"/>
    <cellStyle name="Comma 2 5 2 3 10 2" xfId="45102" xr:uid="{E7529277-CAB8-4001-9E7F-4327A8177ACB}"/>
    <cellStyle name="Comma 2 5 2 3 11" xfId="20058" xr:uid="{84A402B7-A0E1-4313-BF61-B453BC795AD9}"/>
    <cellStyle name="Comma 2 5 2 3 11 2" xfId="52809" xr:uid="{16423271-BAC2-4A49-9CC9-4444E7D0EB36}"/>
    <cellStyle name="Comma 2 5 2 3 12" xfId="35464" xr:uid="{44553521-16AF-485A-ADE4-9CCDD13ADA58}"/>
    <cellStyle name="Comma 2 5 2 3 13" xfId="27762" xr:uid="{70E92AAD-A75A-4EAF-BDB3-EEE7642DB2BD}"/>
    <cellStyle name="Comma 2 5 2 3 14" xfId="2632" xr:uid="{D8634B39-AB6B-49A9-87E0-46947DA1ACC4}"/>
    <cellStyle name="Comma 2 5 2 3 15" xfId="60832" xr:uid="{10B3C151-7F31-44F9-AA5C-90B7F5DF781B}"/>
    <cellStyle name="Comma 2 5 2 3 2" xfId="2160" xr:uid="{40834A36-BD31-4B98-A50A-65AE229BAB7B}"/>
    <cellStyle name="Comma 2 5 2 3 2 10" xfId="27872" xr:uid="{AEB2E853-7B82-4988-B2E5-776C2C9301F3}"/>
    <cellStyle name="Comma 2 5 2 3 2 11" xfId="2745" xr:uid="{E23C325F-BF56-4D38-97E1-C360BB2C6996}"/>
    <cellStyle name="Comma 2 5 2 3 2 12" xfId="61176" xr:uid="{CCE8DADB-5C42-4C44-8F2B-F330C7228AA2}"/>
    <cellStyle name="Comma 2 5 2 3 2 2" xfId="4131" xr:uid="{89687B75-1505-42A4-AF0B-4780D5AE57AE}"/>
    <cellStyle name="Comma 2 5 2 3 2 2 2" xfId="7994" xr:uid="{74317187-5D1B-4CC9-AE81-F06A3F75EEEF}"/>
    <cellStyle name="Comma 2 5 2 3 2 2 2 2" xfId="15699" xr:uid="{10677D1E-8A93-4D0D-9EF5-12A7713D7121}"/>
    <cellStyle name="Comma 2 5 2 3 2 2 2 2 2" xfId="48451" xr:uid="{1EA27E7C-9720-4C29-8458-5BD3E4B28723}"/>
    <cellStyle name="Comma 2 5 2 3 2 2 2 3" xfId="23406" xr:uid="{47BC6BEB-985F-475F-82A0-888C9F450EBF}"/>
    <cellStyle name="Comma 2 5 2 3 2 2 2 3 2" xfId="56157" xr:uid="{7FC6ED05-D994-4664-864D-6ED8D7180A98}"/>
    <cellStyle name="Comma 2 5 2 3 2 2 2 4" xfId="40746" xr:uid="{775DF733-D918-4418-9492-C059AEC82BEB}"/>
    <cellStyle name="Comma 2 5 2 3 2 2 2 5" xfId="31110" xr:uid="{0392C388-82BA-499B-B6C9-F00726DF25BA}"/>
    <cellStyle name="Comma 2 5 2 3 2 2 3" xfId="9919" xr:uid="{53DD3DC9-1DCF-4004-AEA7-613E93DA4BB8}"/>
    <cellStyle name="Comma 2 5 2 3 2 2 3 2" xfId="17624" xr:uid="{9CBEDD88-9940-4E77-8B1E-156394F4B320}"/>
    <cellStyle name="Comma 2 5 2 3 2 2 3 2 2" xfId="50376" xr:uid="{0C7110FC-1971-4D05-96A9-48D96563F69D}"/>
    <cellStyle name="Comma 2 5 2 3 2 2 3 3" xfId="25331" xr:uid="{1AFA7427-8DC8-4FDA-94E5-A927E22388DD}"/>
    <cellStyle name="Comma 2 5 2 3 2 2 3 3 2" xfId="58082" xr:uid="{D1509C4E-56D6-4264-93A8-997AAE875D61}"/>
    <cellStyle name="Comma 2 5 2 3 2 2 3 4" xfId="42671" xr:uid="{9DCBAE44-4C7C-47D8-927C-18F0AA99800B}"/>
    <cellStyle name="Comma 2 5 2 3 2 2 3 5" xfId="33035" xr:uid="{D0B7319D-863E-4148-AAD7-6D74A52D14B9}"/>
    <cellStyle name="Comma 2 5 2 3 2 2 4" xfId="11846" xr:uid="{F556DBC8-5041-4F14-8BC2-55DF00CFF49D}"/>
    <cellStyle name="Comma 2 5 2 3 2 2 4 2" xfId="19551" xr:uid="{69DCAD26-4356-4145-9D7E-4390E7A499E7}"/>
    <cellStyle name="Comma 2 5 2 3 2 2 4 2 2" xfId="52303" xr:uid="{DDCC61A6-0E7F-4232-A1C0-FA6F55628BAF}"/>
    <cellStyle name="Comma 2 5 2 3 2 2 4 3" xfId="27258" xr:uid="{3E38F3CC-66C4-4957-BE15-60D09D613B74}"/>
    <cellStyle name="Comma 2 5 2 3 2 2 4 3 2" xfId="60009" xr:uid="{14618932-BCB7-41EA-A32C-F3C7FFF7CE23}"/>
    <cellStyle name="Comma 2 5 2 3 2 2 4 4" xfId="44598" xr:uid="{6BD37678-9568-4D15-A4CD-C03930C1FFEE}"/>
    <cellStyle name="Comma 2 5 2 3 2 2 4 5" xfId="34962" xr:uid="{D5662529-41CE-457F-9F87-54AC85579032}"/>
    <cellStyle name="Comma 2 5 2 3 2 2 5" xfId="6063" xr:uid="{235B3D35-A25D-4013-8B95-977876965351}"/>
    <cellStyle name="Comma 2 5 2 3 2 2 5 2" xfId="38815" xr:uid="{953E803E-F3F6-4C04-8C58-0F4FF6F98FE8}"/>
    <cellStyle name="Comma 2 5 2 3 2 2 6" xfId="13775" xr:uid="{711DF27C-DB05-4A32-B1BC-4A3A768867C0}"/>
    <cellStyle name="Comma 2 5 2 3 2 2 6 2" xfId="46527" xr:uid="{345166DA-FE74-4306-AFFC-EA660285A3A7}"/>
    <cellStyle name="Comma 2 5 2 3 2 2 7" xfId="21482" xr:uid="{FA5465B6-7B7E-4E00-A44B-8AE23D974FA1}"/>
    <cellStyle name="Comma 2 5 2 3 2 2 7 2" xfId="54233" xr:uid="{144760FA-BCD9-4F3B-A4E6-10AF3AB5078F}"/>
    <cellStyle name="Comma 2 5 2 3 2 2 8" xfId="36888" xr:uid="{B32C1677-EA27-4AA6-8FEA-2F8B08031CC0}"/>
    <cellStyle name="Comma 2 5 2 3 2 2 9" xfId="29186" xr:uid="{B7906157-6CB6-4919-842C-FDC25F3DD335}"/>
    <cellStyle name="Comma 2 5 2 3 2 3" xfId="6677" xr:uid="{E50410C1-DA52-411B-A8C3-4C2FCE30668E}"/>
    <cellStyle name="Comma 2 5 2 3 2 3 2" xfId="14385" xr:uid="{A4CA3FDB-E040-4D9E-AC60-4929DA80CB0C}"/>
    <cellStyle name="Comma 2 5 2 3 2 3 2 2" xfId="47137" xr:uid="{62D1D975-4795-40B2-AC15-A02ABEF5E067}"/>
    <cellStyle name="Comma 2 5 2 3 2 3 3" xfId="22092" xr:uid="{1BD74891-D381-4679-B2B5-2702CCD3A3DC}"/>
    <cellStyle name="Comma 2 5 2 3 2 3 3 2" xfId="54843" xr:uid="{C873B5DF-18ED-48CD-A4CC-7F049093F669}"/>
    <cellStyle name="Comma 2 5 2 3 2 3 4" xfId="39429" xr:uid="{E6C5838E-ED1B-4069-8D73-14F920C89666}"/>
    <cellStyle name="Comma 2 5 2 3 2 3 5" xfId="29796" xr:uid="{FA610E6A-B155-4D5B-B48F-39A8BBF4BB68}"/>
    <cellStyle name="Comma 2 5 2 3 2 4" xfId="8604" xr:uid="{F95E1DA9-CE7E-49E7-A576-F2A9E7931430}"/>
    <cellStyle name="Comma 2 5 2 3 2 4 2" xfId="16309" xr:uid="{BBE98B5B-6D5D-4B05-B8CF-F88CDF8A856D}"/>
    <cellStyle name="Comma 2 5 2 3 2 4 2 2" xfId="49061" xr:uid="{6393938D-15D3-4FFA-A427-74CEA9EC2C21}"/>
    <cellStyle name="Comma 2 5 2 3 2 4 3" xfId="24016" xr:uid="{A886C22D-360D-4C99-80E9-78B304295D3A}"/>
    <cellStyle name="Comma 2 5 2 3 2 4 3 2" xfId="56767" xr:uid="{314A107E-9C74-4571-8478-E1CDFA9ED73D}"/>
    <cellStyle name="Comma 2 5 2 3 2 4 4" xfId="41356" xr:uid="{55EA113A-5C8E-45A1-98B8-9B26DE61D43C}"/>
    <cellStyle name="Comma 2 5 2 3 2 4 5" xfId="31720" xr:uid="{84FAB553-C8AA-4B26-BB03-4160BE67F850}"/>
    <cellStyle name="Comma 2 5 2 3 2 5" xfId="10530" xr:uid="{A203A9F9-0170-42AF-9B3F-099DEEED5D0F}"/>
    <cellStyle name="Comma 2 5 2 3 2 5 2" xfId="18235" xr:uid="{EAF98B85-563B-4D7D-BC4D-70D0772B541F}"/>
    <cellStyle name="Comma 2 5 2 3 2 5 2 2" xfId="50987" xr:uid="{3ACDBA6E-2C83-47DF-9956-EA63065C3CA9}"/>
    <cellStyle name="Comma 2 5 2 3 2 5 3" xfId="25942" xr:uid="{E58213C8-9EA4-4F4C-AA60-EE83C59E8913}"/>
    <cellStyle name="Comma 2 5 2 3 2 5 3 2" xfId="58693" xr:uid="{29F44E9B-5CC3-44C0-AFD6-E9A069A307E7}"/>
    <cellStyle name="Comma 2 5 2 3 2 5 4" xfId="43282" xr:uid="{8DD52373-7641-41B0-90D0-95A293308000}"/>
    <cellStyle name="Comma 2 5 2 3 2 5 5" xfId="33646" xr:uid="{18334831-DB66-4C30-9359-7F3830716B30}"/>
    <cellStyle name="Comma 2 5 2 3 2 6" xfId="4748" xr:uid="{61AFAC40-A86C-409B-BB87-08F7D0BF93DC}"/>
    <cellStyle name="Comma 2 5 2 3 2 6 2" xfId="37500" xr:uid="{3CF75F98-71CB-4788-B4A7-00FA683DE240}"/>
    <cellStyle name="Comma 2 5 2 3 2 7" xfId="12460" xr:uid="{0C538660-EBE3-4292-9E75-ED1D9E9145E4}"/>
    <cellStyle name="Comma 2 5 2 3 2 7 2" xfId="45212" xr:uid="{9A530368-D5B9-4715-80FB-AEF202CCEF14}"/>
    <cellStyle name="Comma 2 5 2 3 2 8" xfId="20168" xr:uid="{CE3777C2-AF93-4C2A-B8DF-3F4CB4214107}"/>
    <cellStyle name="Comma 2 5 2 3 2 8 2" xfId="52919" xr:uid="{1A32CE95-188E-4E41-8B7F-DF08CF960301}"/>
    <cellStyle name="Comma 2 5 2 3 2 9" xfId="35574" xr:uid="{1FF5573D-5051-4CAF-A7E0-9DFAC85D938C}"/>
    <cellStyle name="Comma 2 5 2 3 3" xfId="2878" xr:uid="{3C8DDCEB-8A15-4487-834F-A3BCF8AD4810}"/>
    <cellStyle name="Comma 2 5 2 3 3 10" xfId="27990" xr:uid="{702D05B3-5547-43FD-A024-2EF6F9F34D4B}"/>
    <cellStyle name="Comma 2 5 2 3 3 11" xfId="61010" xr:uid="{B429081A-1C11-494C-A2C7-7B0531099EEA}"/>
    <cellStyle name="Comma 2 5 2 3 3 2" xfId="3684" xr:uid="{A7C04E47-075A-45CB-8D3D-C5ED1E51B01B}"/>
    <cellStyle name="Comma 2 5 2 3 3 2 2" xfId="7552" xr:uid="{EF21898F-86E0-48B3-92A2-50DEDC4E1ECB}"/>
    <cellStyle name="Comma 2 5 2 3 3 2 2 2" xfId="15257" xr:uid="{926659B9-28BA-45C4-A00F-4E57DC494AEE}"/>
    <cellStyle name="Comma 2 5 2 3 3 2 2 2 2" xfId="48009" xr:uid="{2910248A-D8C5-4011-A7C7-04F5F1E75E35}"/>
    <cellStyle name="Comma 2 5 2 3 3 2 2 3" xfId="22964" xr:uid="{5B26C6E0-931C-4E8A-986B-C602654F89AD}"/>
    <cellStyle name="Comma 2 5 2 3 3 2 2 3 2" xfId="55715" xr:uid="{38CF8E78-BDD9-4493-81C4-C51472518A37}"/>
    <cellStyle name="Comma 2 5 2 3 3 2 2 4" xfId="40304" xr:uid="{2EB4610B-758E-4299-8D73-D26B44C53A4F}"/>
    <cellStyle name="Comma 2 5 2 3 3 2 2 5" xfId="30668" xr:uid="{39587F54-2313-4BC1-A6C2-D5FE1FB9F90C}"/>
    <cellStyle name="Comma 2 5 2 3 3 2 3" xfId="9477" xr:uid="{98A1F2F6-D914-40DB-9CF4-512CCC058397}"/>
    <cellStyle name="Comma 2 5 2 3 3 2 3 2" xfId="17182" xr:uid="{9BF3492D-E582-4408-8FEF-2579895625F8}"/>
    <cellStyle name="Comma 2 5 2 3 3 2 3 2 2" xfId="49934" xr:uid="{AB8009F5-45A8-48A7-936A-806BAF93809F}"/>
    <cellStyle name="Comma 2 5 2 3 3 2 3 3" xfId="24889" xr:uid="{6A0D0C41-1861-4C05-9713-3406FC3BDF47}"/>
    <cellStyle name="Comma 2 5 2 3 3 2 3 3 2" xfId="57640" xr:uid="{090E5D27-25F5-4802-8F4B-66ACB79C217A}"/>
    <cellStyle name="Comma 2 5 2 3 3 2 3 4" xfId="42229" xr:uid="{7364DDAE-C860-4515-87E3-8D174580A736}"/>
    <cellStyle name="Comma 2 5 2 3 3 2 3 5" xfId="32593" xr:uid="{06AAA004-E73D-4203-86CA-BD3FA91B260F}"/>
    <cellStyle name="Comma 2 5 2 3 3 2 4" xfId="11404" xr:uid="{89106425-2432-4B62-B836-6F81581CCEA3}"/>
    <cellStyle name="Comma 2 5 2 3 3 2 4 2" xfId="19109" xr:uid="{9FB19DA4-0975-422F-AD0A-67B72A5E1D0F}"/>
    <cellStyle name="Comma 2 5 2 3 3 2 4 2 2" xfId="51861" xr:uid="{64AED9B9-5BD2-4DD2-83D7-3A910E61ED85}"/>
    <cellStyle name="Comma 2 5 2 3 3 2 4 3" xfId="26816" xr:uid="{B937B4BD-B846-4CCF-B7FA-BE911E66AFBB}"/>
    <cellStyle name="Comma 2 5 2 3 3 2 4 3 2" xfId="59567" xr:uid="{088B39F9-A7A1-44E6-A205-0442F74FC7B0}"/>
    <cellStyle name="Comma 2 5 2 3 3 2 4 4" xfId="44156" xr:uid="{726993B5-4E8C-43D6-8CBC-9371F0DF4104}"/>
    <cellStyle name="Comma 2 5 2 3 3 2 4 5" xfId="34520" xr:uid="{A9BA23F1-3135-416A-BD37-1DEB11DFD9A6}"/>
    <cellStyle name="Comma 2 5 2 3 3 2 5" xfId="5621" xr:uid="{9AB16AC2-5E89-4D88-81F9-D8666662B6A7}"/>
    <cellStyle name="Comma 2 5 2 3 3 2 5 2" xfId="38373" xr:uid="{FB07C1E5-9B91-48BD-90C9-1E8CABF68540}"/>
    <cellStyle name="Comma 2 5 2 3 3 2 6" xfId="13333" xr:uid="{2E09EB07-6C19-42FA-8AFF-9B65C50DF33B}"/>
    <cellStyle name="Comma 2 5 2 3 3 2 6 2" xfId="46085" xr:uid="{0FF6DB5C-46F9-41BE-9FB3-048A1BC6CE3A}"/>
    <cellStyle name="Comma 2 5 2 3 3 2 7" xfId="21040" xr:uid="{CABFDB31-105A-4C6A-BA89-ABBD5AC0AA13}"/>
    <cellStyle name="Comma 2 5 2 3 3 2 7 2" xfId="53791" xr:uid="{231D6821-B8DB-42C6-91B2-C311A8DFC126}"/>
    <cellStyle name="Comma 2 5 2 3 3 2 8" xfId="36446" xr:uid="{7EC4601D-B813-4EF2-A883-400A370F302C}"/>
    <cellStyle name="Comma 2 5 2 3 3 2 9" xfId="28744" xr:uid="{BADA0EBE-E314-43C1-ACCD-9CCC9506C047}"/>
    <cellStyle name="Comma 2 5 2 3 3 3" xfId="6795" xr:uid="{7D506518-FB37-4A6C-8C61-7C2DF91EE12B}"/>
    <cellStyle name="Comma 2 5 2 3 3 3 2" xfId="14503" xr:uid="{20182951-7B53-4A86-BD9E-78961B025767}"/>
    <cellStyle name="Comma 2 5 2 3 3 3 2 2" xfId="47255" xr:uid="{8C4A0C28-C490-4E58-9E75-BEE39A267155}"/>
    <cellStyle name="Comma 2 5 2 3 3 3 3" xfId="22210" xr:uid="{5BF6685F-1F90-41FE-A3C8-0E1A92B3CCD9}"/>
    <cellStyle name="Comma 2 5 2 3 3 3 3 2" xfId="54961" xr:uid="{1DE9D55F-9FBA-4FC0-9570-18E21B92A7F5}"/>
    <cellStyle name="Comma 2 5 2 3 3 3 4" xfId="39547" xr:uid="{EFA471D9-D9FA-41B9-884E-EDD90F00B234}"/>
    <cellStyle name="Comma 2 5 2 3 3 3 5" xfId="29914" xr:uid="{0A568201-463A-43AA-93DA-3528F5DB8959}"/>
    <cellStyle name="Comma 2 5 2 3 3 4" xfId="8722" xr:uid="{0EEC0DEA-312A-4496-AC8B-3817E295B325}"/>
    <cellStyle name="Comma 2 5 2 3 3 4 2" xfId="16427" xr:uid="{198FE907-E74B-4809-A6F6-85B7820BAE7F}"/>
    <cellStyle name="Comma 2 5 2 3 3 4 2 2" xfId="49179" xr:uid="{0276C4D3-D8B3-4E55-B46D-E5B41C4E9AB8}"/>
    <cellStyle name="Comma 2 5 2 3 3 4 3" xfId="24134" xr:uid="{62F2CD81-25F6-46AF-85F5-4774A2327092}"/>
    <cellStyle name="Comma 2 5 2 3 3 4 3 2" xfId="56885" xr:uid="{CDEE9413-9A1E-4765-B7BA-006946624AC7}"/>
    <cellStyle name="Comma 2 5 2 3 3 4 4" xfId="41474" xr:uid="{DA050B8F-CD91-46D3-8642-6EA41507FABA}"/>
    <cellStyle name="Comma 2 5 2 3 3 4 5" xfId="31838" xr:uid="{74EBC324-5FA8-4039-8328-B1EEB70F5B8C}"/>
    <cellStyle name="Comma 2 5 2 3 3 5" xfId="10648" xr:uid="{2B44C892-FCF6-4D49-8355-2287F4AFCC6C}"/>
    <cellStyle name="Comma 2 5 2 3 3 5 2" xfId="18353" xr:uid="{611B705A-27BB-4EAC-ABC1-D88A423FD6CD}"/>
    <cellStyle name="Comma 2 5 2 3 3 5 2 2" xfId="51105" xr:uid="{07013EF3-A8AB-4D20-9CE3-61615A92CCD2}"/>
    <cellStyle name="Comma 2 5 2 3 3 5 3" xfId="26060" xr:uid="{0714A643-5D19-4AF2-A874-80A8543F0216}"/>
    <cellStyle name="Comma 2 5 2 3 3 5 3 2" xfId="58811" xr:uid="{F79DF0A5-F656-4084-B178-E9602E02AD8A}"/>
    <cellStyle name="Comma 2 5 2 3 3 5 4" xfId="43400" xr:uid="{F73C18DF-646A-4FE9-906A-5438AC85AF83}"/>
    <cellStyle name="Comma 2 5 2 3 3 5 5" xfId="33764" xr:uid="{0B62305C-C21B-4E02-BF46-D32605ADBC79}"/>
    <cellStyle name="Comma 2 5 2 3 3 6" xfId="4866" xr:uid="{F38F1EFC-991A-410D-ACFD-6AFC13AB5897}"/>
    <cellStyle name="Comma 2 5 2 3 3 6 2" xfId="37618" xr:uid="{4A5E96BF-1C5B-43C9-A2B9-48A056F91437}"/>
    <cellStyle name="Comma 2 5 2 3 3 7" xfId="12578" xr:uid="{7DCA994B-C68E-4CE2-BCDB-873CC955DDF5}"/>
    <cellStyle name="Comma 2 5 2 3 3 7 2" xfId="45330" xr:uid="{C2B09201-31F2-4178-8A43-C731692B93C0}"/>
    <cellStyle name="Comma 2 5 2 3 3 8" xfId="20286" xr:uid="{ED51AC1A-BD52-4641-9A79-B1AB36A2572B}"/>
    <cellStyle name="Comma 2 5 2 3 3 8 2" xfId="53037" xr:uid="{9BDA21A8-3491-4765-B5E9-E7A7EC3F9F56}"/>
    <cellStyle name="Comma 2 5 2 3 3 9" xfId="35692" xr:uid="{DB6CA816-ACE6-4169-8D7F-9F38761CD226}"/>
    <cellStyle name="Comma 2 5 2 3 4" xfId="3288" xr:uid="{66FB1DE7-B9EE-4722-888D-84C7A90BF6D6}"/>
    <cellStyle name="Comma 2 5 2 3 4 10" xfId="28348" xr:uid="{7BFA9E02-62EC-41B6-BAC6-2569B150AEA8}"/>
    <cellStyle name="Comma 2 5 2 3 4 2" xfId="4007" xr:uid="{CFECD100-EDC9-4A6C-974A-1F1E5B88FE26}"/>
    <cellStyle name="Comma 2 5 2 3 4 2 2" xfId="7870" xr:uid="{475F6284-F05F-4CE3-80E3-6074A966A867}"/>
    <cellStyle name="Comma 2 5 2 3 4 2 2 2" xfId="15575" xr:uid="{D07CC513-A441-4D4D-A137-5D798A0C6CDB}"/>
    <cellStyle name="Comma 2 5 2 3 4 2 2 2 2" xfId="48327" xr:uid="{0F0EAA88-DE18-4F2E-A2E4-427C7AA66619}"/>
    <cellStyle name="Comma 2 5 2 3 4 2 2 3" xfId="23282" xr:uid="{88056856-A29F-443B-B64C-6FC67AC5D492}"/>
    <cellStyle name="Comma 2 5 2 3 4 2 2 3 2" xfId="56033" xr:uid="{26D83E4B-5482-4BB6-BD15-1DFEFE2FC9F5}"/>
    <cellStyle name="Comma 2 5 2 3 4 2 2 4" xfId="40622" xr:uid="{F6E6AB27-F725-454B-8745-F44E6D384ED6}"/>
    <cellStyle name="Comma 2 5 2 3 4 2 2 5" xfId="30986" xr:uid="{2356DD56-7854-4A32-A640-93055F010C0B}"/>
    <cellStyle name="Comma 2 5 2 3 4 2 3" xfId="9795" xr:uid="{4B109F29-06C8-4345-885A-56E7D070A856}"/>
    <cellStyle name="Comma 2 5 2 3 4 2 3 2" xfId="17500" xr:uid="{611B7532-4F00-42EC-960E-88456DBFD187}"/>
    <cellStyle name="Comma 2 5 2 3 4 2 3 2 2" xfId="50252" xr:uid="{4C743AE5-C191-4542-9109-F09EDA510A0C}"/>
    <cellStyle name="Comma 2 5 2 3 4 2 3 3" xfId="25207" xr:uid="{312324F8-EDF9-4032-9975-D110F86C6178}"/>
    <cellStyle name="Comma 2 5 2 3 4 2 3 3 2" xfId="57958" xr:uid="{195FE484-D969-44B2-807D-2FFB580E7873}"/>
    <cellStyle name="Comma 2 5 2 3 4 2 3 4" xfId="42547" xr:uid="{094DA153-D36E-4499-8271-ACC9B272B8C4}"/>
    <cellStyle name="Comma 2 5 2 3 4 2 3 5" xfId="32911" xr:uid="{F893EEE9-D699-4B91-B36B-D275736A5E81}"/>
    <cellStyle name="Comma 2 5 2 3 4 2 4" xfId="11722" xr:uid="{889D723A-BB1E-4DE7-92E9-892CAA2701F1}"/>
    <cellStyle name="Comma 2 5 2 3 4 2 4 2" xfId="19427" xr:uid="{803E3B49-16DF-4015-A2B7-FE0F2100F5ED}"/>
    <cellStyle name="Comma 2 5 2 3 4 2 4 2 2" xfId="52179" xr:uid="{0B69FCC2-F8E0-453C-BB24-4F317301217F}"/>
    <cellStyle name="Comma 2 5 2 3 4 2 4 3" xfId="27134" xr:uid="{3EAD04D3-A1B6-4DF6-A490-2DC6906273D9}"/>
    <cellStyle name="Comma 2 5 2 3 4 2 4 3 2" xfId="59885" xr:uid="{080CB03E-1538-4334-959F-E5DC45547DF3}"/>
    <cellStyle name="Comma 2 5 2 3 4 2 4 4" xfId="44474" xr:uid="{751E5549-0486-4FAD-8035-2E4F4D348270}"/>
    <cellStyle name="Comma 2 5 2 3 4 2 4 5" xfId="34838" xr:uid="{6B56FAC7-909C-44F0-9188-26D10EDDEBA9}"/>
    <cellStyle name="Comma 2 5 2 3 4 2 5" xfId="5939" xr:uid="{921F3384-A641-41EA-90DD-755208B01818}"/>
    <cellStyle name="Comma 2 5 2 3 4 2 5 2" xfId="38691" xr:uid="{8A362111-74EB-44ED-84BF-4C373AE4454B}"/>
    <cellStyle name="Comma 2 5 2 3 4 2 6" xfId="13651" xr:uid="{90ACA930-1E83-4231-B130-E1BCE643DC10}"/>
    <cellStyle name="Comma 2 5 2 3 4 2 6 2" xfId="46403" xr:uid="{40E08C03-76DE-4E65-BE64-ECCFAF64F5BF}"/>
    <cellStyle name="Comma 2 5 2 3 4 2 7" xfId="21358" xr:uid="{77E954D9-B35F-4EF5-BC04-DD0AC0AA1729}"/>
    <cellStyle name="Comma 2 5 2 3 4 2 7 2" xfId="54109" xr:uid="{9AE54274-BAE6-4D6F-BD45-C610E1358232}"/>
    <cellStyle name="Comma 2 5 2 3 4 2 8" xfId="36764" xr:uid="{768FCB99-BB12-4F05-88F6-84DD82F47DF3}"/>
    <cellStyle name="Comma 2 5 2 3 4 2 9" xfId="29062" xr:uid="{311C236A-D20B-4DD4-B4E1-50BC4A5D5EFB}"/>
    <cellStyle name="Comma 2 5 2 3 4 3" xfId="7156" xr:uid="{37CC42A9-8578-42D1-BF70-EF568CFC42DC}"/>
    <cellStyle name="Comma 2 5 2 3 4 3 2" xfId="14861" xr:uid="{C4CC51B9-FE68-4FE0-B1C0-AAD6EC6D3185}"/>
    <cellStyle name="Comma 2 5 2 3 4 3 2 2" xfId="47613" xr:uid="{B8F4B278-01A4-485B-A71B-E0AA4F96E7E6}"/>
    <cellStyle name="Comma 2 5 2 3 4 3 3" xfId="22568" xr:uid="{272190D5-F1C6-4EDB-A9A5-B0E9F7D51E6C}"/>
    <cellStyle name="Comma 2 5 2 3 4 3 3 2" xfId="55319" xr:uid="{7B9FCAD3-26D0-4763-BA07-DC11A57BD115}"/>
    <cellStyle name="Comma 2 5 2 3 4 3 4" xfId="39908" xr:uid="{5C136F6B-D19D-40B1-8ABD-E9D8D9EB608D}"/>
    <cellStyle name="Comma 2 5 2 3 4 3 5" xfId="30272" xr:uid="{07853FCE-590C-403A-A421-1277A2E8E2C3}"/>
    <cellStyle name="Comma 2 5 2 3 4 4" xfId="9081" xr:uid="{A90B05D7-5521-4AD9-9891-6421A06475C6}"/>
    <cellStyle name="Comma 2 5 2 3 4 4 2" xfId="16786" xr:uid="{F76D0C78-F31E-4814-980B-CAF53A270512}"/>
    <cellStyle name="Comma 2 5 2 3 4 4 2 2" xfId="49538" xr:uid="{E7C70E63-56BA-4525-965B-C8287B787338}"/>
    <cellStyle name="Comma 2 5 2 3 4 4 3" xfId="24493" xr:uid="{164E95B0-5A11-4456-94DA-DDBBE66A9877}"/>
    <cellStyle name="Comma 2 5 2 3 4 4 3 2" xfId="57244" xr:uid="{C5BAF257-4545-4BEC-8CA0-587335198E68}"/>
    <cellStyle name="Comma 2 5 2 3 4 4 4" xfId="41833" xr:uid="{3983B05A-DFE9-49D8-9C11-3A7BD1C96EF0}"/>
    <cellStyle name="Comma 2 5 2 3 4 4 5" xfId="32197" xr:uid="{C7DF63CC-4DDC-4EA0-8075-0F1A860780A0}"/>
    <cellStyle name="Comma 2 5 2 3 4 5" xfId="11008" xr:uid="{2465E989-EB85-4898-B6B5-135E5772402D}"/>
    <cellStyle name="Comma 2 5 2 3 4 5 2" xfId="18713" xr:uid="{141C32A7-59E7-48AA-8C90-32C6B921AECE}"/>
    <cellStyle name="Comma 2 5 2 3 4 5 2 2" xfId="51465" xr:uid="{CA892632-B6CA-4BC7-9910-4359B35CDAFC}"/>
    <cellStyle name="Comma 2 5 2 3 4 5 3" xfId="26420" xr:uid="{BF09C56F-4CED-488D-9C41-F9C854545771}"/>
    <cellStyle name="Comma 2 5 2 3 4 5 3 2" xfId="59171" xr:uid="{12212DA3-3E88-4172-9908-96C31D80A7A8}"/>
    <cellStyle name="Comma 2 5 2 3 4 5 4" xfId="43760" xr:uid="{39BD344A-B4CB-44B4-B0D8-70944135FA8F}"/>
    <cellStyle name="Comma 2 5 2 3 4 5 5" xfId="34124" xr:uid="{8302CD0B-1888-43FD-9091-CC955F8C5831}"/>
    <cellStyle name="Comma 2 5 2 3 4 6" xfId="5225" xr:uid="{C75342DF-B32F-4840-B2AA-5B542654BCE1}"/>
    <cellStyle name="Comma 2 5 2 3 4 6 2" xfId="37977" xr:uid="{0C56AFDA-F64A-4659-957F-FE0BAA37172F}"/>
    <cellStyle name="Comma 2 5 2 3 4 7" xfId="12937" xr:uid="{9D1B4F36-AF32-4C7D-A194-D83EE278BF52}"/>
    <cellStyle name="Comma 2 5 2 3 4 7 2" xfId="45689" xr:uid="{DCCC978B-BA97-45AC-874C-9393B3DB5093}"/>
    <cellStyle name="Comma 2 5 2 3 4 8" xfId="20644" xr:uid="{241C817A-EF38-486A-9B18-54CDA799E50F}"/>
    <cellStyle name="Comma 2 5 2 3 4 8 2" xfId="53395" xr:uid="{1CB8955F-14A7-4D9E-B207-9AC470C49F1B}"/>
    <cellStyle name="Comma 2 5 2 3 4 9" xfId="36050" xr:uid="{CB041B99-E1D8-4464-804B-08242CC156D9}"/>
    <cellStyle name="Comma 2 5 2 3 5" xfId="3643" xr:uid="{C436146F-B208-42AB-BCA4-6BAF676D531A}"/>
    <cellStyle name="Comma 2 5 2 3 5 2" xfId="7511" xr:uid="{019B7256-A679-42CD-80D3-97076CE04A1B}"/>
    <cellStyle name="Comma 2 5 2 3 5 2 2" xfId="15216" xr:uid="{DE59178D-9177-4C07-9F49-AA52F8529CDA}"/>
    <cellStyle name="Comma 2 5 2 3 5 2 2 2" xfId="47968" xr:uid="{6249E53F-BCF0-4E26-A640-7C45055FAD25}"/>
    <cellStyle name="Comma 2 5 2 3 5 2 3" xfId="22923" xr:uid="{68E27ECD-4C43-4B2A-874F-AEAAC6739313}"/>
    <cellStyle name="Comma 2 5 2 3 5 2 3 2" xfId="55674" xr:uid="{ED13B0F7-CE32-4E3B-93DF-8C7EB9924558}"/>
    <cellStyle name="Comma 2 5 2 3 5 2 4" xfId="40263" xr:uid="{A235E274-C574-48F3-8092-F4DD390818E5}"/>
    <cellStyle name="Comma 2 5 2 3 5 2 5" xfId="30627" xr:uid="{55059E34-9474-4AAB-980C-9EF0458C7CE2}"/>
    <cellStyle name="Comma 2 5 2 3 5 3" xfId="9436" xr:uid="{0990F5C3-C017-43D1-AAB4-ACBAE06788DA}"/>
    <cellStyle name="Comma 2 5 2 3 5 3 2" xfId="17141" xr:uid="{FB4E199A-C6C4-4E2F-887D-159EE3D548FF}"/>
    <cellStyle name="Comma 2 5 2 3 5 3 2 2" xfId="49893" xr:uid="{E67DC31F-6358-4C0F-91C4-F582469FE497}"/>
    <cellStyle name="Comma 2 5 2 3 5 3 3" xfId="24848" xr:uid="{0A64AEE3-8B5B-4814-92DD-6941C4A04A4F}"/>
    <cellStyle name="Comma 2 5 2 3 5 3 3 2" xfId="57599" xr:uid="{96028526-78D3-4E09-874A-5C0DD10A30AD}"/>
    <cellStyle name="Comma 2 5 2 3 5 3 4" xfId="42188" xr:uid="{4EF6A356-5E89-46CE-8992-302CA8A428CA}"/>
    <cellStyle name="Comma 2 5 2 3 5 3 5" xfId="32552" xr:uid="{0E6C50FE-C846-4418-B5C6-2421E242F995}"/>
    <cellStyle name="Comma 2 5 2 3 5 4" xfId="11363" xr:uid="{B630CF77-56EF-438E-8E04-8557205DCE17}"/>
    <cellStyle name="Comma 2 5 2 3 5 4 2" xfId="19068" xr:uid="{4953B45E-E801-4E6C-A4DB-380AD6BBA8F1}"/>
    <cellStyle name="Comma 2 5 2 3 5 4 2 2" xfId="51820" xr:uid="{8CAAEBF2-4AD5-4D7E-AEBB-3CD32A715F11}"/>
    <cellStyle name="Comma 2 5 2 3 5 4 3" xfId="26775" xr:uid="{661BEB38-BF91-4770-BEE6-EEF32FD4DBCC}"/>
    <cellStyle name="Comma 2 5 2 3 5 4 3 2" xfId="59526" xr:uid="{BE2C477E-20F4-42E2-AA52-A020AAFDBD09}"/>
    <cellStyle name="Comma 2 5 2 3 5 4 4" xfId="44115" xr:uid="{FB58B9E9-51DC-4435-B35B-82394C5FEE04}"/>
    <cellStyle name="Comma 2 5 2 3 5 4 5" xfId="34479" xr:uid="{4893B027-ABA7-4F4C-9E3B-358B903D3853}"/>
    <cellStyle name="Comma 2 5 2 3 5 5" xfId="5580" xr:uid="{C511A19B-9A2F-472A-8A9E-98C4F2CFD657}"/>
    <cellStyle name="Comma 2 5 2 3 5 5 2" xfId="38332" xr:uid="{F7B1C904-171A-468A-A447-9F9EEE3C8151}"/>
    <cellStyle name="Comma 2 5 2 3 5 6" xfId="13292" xr:uid="{9FBD9A9E-F6B1-4D75-B1F6-F247428508A4}"/>
    <cellStyle name="Comma 2 5 2 3 5 6 2" xfId="46044" xr:uid="{50B9DC8D-BFAE-4F1D-B753-5491E86D6A37}"/>
    <cellStyle name="Comma 2 5 2 3 5 7" xfId="20999" xr:uid="{4146F006-BDA1-4E99-B49E-F939F31B410A}"/>
    <cellStyle name="Comma 2 5 2 3 5 7 2" xfId="53750" xr:uid="{325A29FF-267A-45FD-A422-D1F468255A3C}"/>
    <cellStyle name="Comma 2 5 2 3 5 8" xfId="36405" xr:uid="{DDE5F665-D1A3-4292-8DB2-B845D43B8FCC}"/>
    <cellStyle name="Comma 2 5 2 3 5 9" xfId="28703" xr:uid="{225DB87D-FB3C-41CD-8EF5-F30DC6421DBD}"/>
    <cellStyle name="Comma 2 5 2 3 6" xfId="6567" xr:uid="{0153D2DB-51B7-44B9-BEF7-C36C262F4565}"/>
    <cellStyle name="Comma 2 5 2 3 6 2" xfId="14275" xr:uid="{9A72A76C-1666-4E1F-B236-2F01DF9B80F7}"/>
    <cellStyle name="Comma 2 5 2 3 6 2 2" xfId="47027" xr:uid="{16D8EF2B-A21F-42DE-A30C-EFA3FA622144}"/>
    <cellStyle name="Comma 2 5 2 3 6 3" xfId="21982" xr:uid="{FF4D88BE-1037-46B8-8B48-6DE614C3FFD1}"/>
    <cellStyle name="Comma 2 5 2 3 6 3 2" xfId="54733" xr:uid="{1CC9989E-20EB-453D-954C-B700A97EA05C}"/>
    <cellStyle name="Comma 2 5 2 3 6 4" xfId="39319" xr:uid="{4BD920E5-96B9-4525-BDAB-5C87D9D38A9E}"/>
    <cellStyle name="Comma 2 5 2 3 6 5" xfId="29686" xr:uid="{7330B710-AB9B-420A-B4EB-9ECED657D6F6}"/>
    <cellStyle name="Comma 2 5 2 3 7" xfId="8494" xr:uid="{85E33CF9-48AF-422A-A77F-40E7B3FF1079}"/>
    <cellStyle name="Comma 2 5 2 3 7 2" xfId="16199" xr:uid="{CD9BFF94-EE86-4267-987B-19CA474BB947}"/>
    <cellStyle name="Comma 2 5 2 3 7 2 2" xfId="48951" xr:uid="{623DA7DC-5F66-4291-9C5B-F589F0BA7CF5}"/>
    <cellStyle name="Comma 2 5 2 3 7 3" xfId="23906" xr:uid="{B0071FE0-D113-446C-B764-105416472255}"/>
    <cellStyle name="Comma 2 5 2 3 7 3 2" xfId="56657" xr:uid="{0FA465A4-13A5-4A0E-91EA-08EC2E9CB820}"/>
    <cellStyle name="Comma 2 5 2 3 7 4" xfId="41246" xr:uid="{2FEBF5BD-9A06-429C-BA34-13EB0E773726}"/>
    <cellStyle name="Comma 2 5 2 3 7 5" xfId="31610" xr:uid="{14E1C6C9-F190-4680-B72B-7E2BD631DA33}"/>
    <cellStyle name="Comma 2 5 2 3 8" xfId="10420" xr:uid="{3157D906-8E35-4390-B8D8-122A2F83D702}"/>
    <cellStyle name="Comma 2 5 2 3 8 2" xfId="18125" xr:uid="{5B873E9F-F9BF-4CE1-8F88-71941BDC6DEF}"/>
    <cellStyle name="Comma 2 5 2 3 8 2 2" xfId="50877" xr:uid="{4D7EF61D-DB9C-4756-91FB-A403E826DB92}"/>
    <cellStyle name="Comma 2 5 2 3 8 3" xfId="25832" xr:uid="{9BB75004-A531-4EF3-928E-7469EB0FC038}"/>
    <cellStyle name="Comma 2 5 2 3 8 3 2" xfId="58583" xr:uid="{9D1F0982-6B2D-43D2-8F4B-C0F3C070FF66}"/>
    <cellStyle name="Comma 2 5 2 3 8 4" xfId="43172" xr:uid="{8796AEAD-4041-4BB1-874A-CD7D6A0DB2DD}"/>
    <cellStyle name="Comma 2 5 2 3 8 5" xfId="33536" xr:uid="{DA788BD9-8066-41E8-A590-C96A574D7CB1}"/>
    <cellStyle name="Comma 2 5 2 3 9" xfId="4638" xr:uid="{42E3B1C1-4D12-4BD5-9F71-6A39FFEEDBE5}"/>
    <cellStyle name="Comma 2 5 2 3 9 2" xfId="37390" xr:uid="{A94BEDB5-1D32-4E6C-816D-342E0EE638C0}"/>
    <cellStyle name="Comma 2 5 2 4" xfId="158" xr:uid="{DC431FF1-0178-4E3E-81C0-9468A5B4EE07}"/>
    <cellStyle name="Comma 2 5 2 4 10" xfId="20108" xr:uid="{EBA3B150-F268-4C95-B6C0-DB61E7BFF7B9}"/>
    <cellStyle name="Comma 2 5 2 4 10 2" xfId="52859" xr:uid="{66C7AB5A-CD4A-430B-93EF-D7ED6013C878}"/>
    <cellStyle name="Comma 2 5 2 4 11" xfId="35514" xr:uid="{FF3E7FAE-39F3-4354-93AD-6EAEA666867C}"/>
    <cellStyle name="Comma 2 5 2 4 12" xfId="27812" xr:uid="{853BC79E-8A83-4631-9FA4-693EF5AFBB0A}"/>
    <cellStyle name="Comma 2 5 2 4 13" xfId="2685" xr:uid="{870BFB93-93E3-40BC-9899-9151F3BC1C66}"/>
    <cellStyle name="Comma 2 5 2 4 14" xfId="61141" xr:uid="{B6AF2A52-9AD9-4078-BD9E-4F0E925F796D}"/>
    <cellStyle name="Comma 2 5 2 4 2" xfId="2137" xr:uid="{6F4B647B-D4A2-4C91-8253-842971ADF2EE}"/>
    <cellStyle name="Comma 2 5 2 4 2 10" xfId="27966" xr:uid="{B9581C77-2593-43B1-AC7E-AA46DE700E27}"/>
    <cellStyle name="Comma 2 5 2 4 2 11" xfId="2849" xr:uid="{6C96F9A4-A363-4961-81B1-E41C630B47D3}"/>
    <cellStyle name="Comma 2 5 2 4 2 2" xfId="4108" xr:uid="{71FFAFC3-6959-4785-84DA-C8AC77FCB44D}"/>
    <cellStyle name="Comma 2 5 2 4 2 2 2" xfId="7971" xr:uid="{AC1BB07E-D1CB-4B1C-A0D4-62886CCC7439}"/>
    <cellStyle name="Comma 2 5 2 4 2 2 2 2" xfId="15676" xr:uid="{035EBE9E-F77D-4295-A9C3-54DAB97A4992}"/>
    <cellStyle name="Comma 2 5 2 4 2 2 2 2 2" xfId="48428" xr:uid="{F717027E-BA04-4591-A313-A698705E9C29}"/>
    <cellStyle name="Comma 2 5 2 4 2 2 2 3" xfId="23383" xr:uid="{25D82033-73B1-45CA-8902-1D18F4E3203A}"/>
    <cellStyle name="Comma 2 5 2 4 2 2 2 3 2" xfId="56134" xr:uid="{276FD961-A342-4572-9351-3585816E427D}"/>
    <cellStyle name="Comma 2 5 2 4 2 2 2 4" xfId="40723" xr:uid="{09DE2C04-067A-4E0E-ADC7-63555ED8951D}"/>
    <cellStyle name="Comma 2 5 2 4 2 2 2 5" xfId="31087" xr:uid="{E44FD853-A164-4D5A-AED2-877D8E14C864}"/>
    <cellStyle name="Comma 2 5 2 4 2 2 3" xfId="9896" xr:uid="{EF5AA76D-E62B-49BC-9059-56C99D67AD66}"/>
    <cellStyle name="Comma 2 5 2 4 2 2 3 2" xfId="17601" xr:uid="{C770D332-EFE0-4069-B7F7-B36D58540ADD}"/>
    <cellStyle name="Comma 2 5 2 4 2 2 3 2 2" xfId="50353" xr:uid="{7D81CFB2-FE94-47CF-AC8D-00E798D11EBC}"/>
    <cellStyle name="Comma 2 5 2 4 2 2 3 3" xfId="25308" xr:uid="{FC93EF24-6D5D-42E6-90E6-BD3D6C9E3CFA}"/>
    <cellStyle name="Comma 2 5 2 4 2 2 3 3 2" xfId="58059" xr:uid="{6C850D6F-C627-4547-87B2-CD3CE2FF1BC6}"/>
    <cellStyle name="Comma 2 5 2 4 2 2 3 4" xfId="42648" xr:uid="{1E3B72A4-79D8-4EE3-8DE3-1FAA63775FDA}"/>
    <cellStyle name="Comma 2 5 2 4 2 2 3 5" xfId="33012" xr:uid="{AD635A40-B99A-49D1-A09F-C759854D3B0C}"/>
    <cellStyle name="Comma 2 5 2 4 2 2 4" xfId="11823" xr:uid="{78CDFCC0-7F0E-4D03-AFEE-7B2F19AE7C26}"/>
    <cellStyle name="Comma 2 5 2 4 2 2 4 2" xfId="19528" xr:uid="{C23C7B3A-7528-4256-A303-E62DE5B37D6E}"/>
    <cellStyle name="Comma 2 5 2 4 2 2 4 2 2" xfId="52280" xr:uid="{1BA3B063-E326-4F91-8760-7BC1528BCB70}"/>
    <cellStyle name="Comma 2 5 2 4 2 2 4 3" xfId="27235" xr:uid="{02351C60-A76F-482E-80BF-F4529999C661}"/>
    <cellStyle name="Comma 2 5 2 4 2 2 4 3 2" xfId="59986" xr:uid="{3303A0BB-0DB0-4E4F-8AC0-33880892F344}"/>
    <cellStyle name="Comma 2 5 2 4 2 2 4 4" xfId="44575" xr:uid="{D0A13ECC-2E26-4608-AC04-FBCC06B0C807}"/>
    <cellStyle name="Comma 2 5 2 4 2 2 4 5" xfId="34939" xr:uid="{BDE4B7EC-8C94-479B-8FAA-CE33D1F6FEAC}"/>
    <cellStyle name="Comma 2 5 2 4 2 2 5" xfId="6040" xr:uid="{9B700031-05E3-4721-AA35-163CE0C2E12D}"/>
    <cellStyle name="Comma 2 5 2 4 2 2 5 2" xfId="38792" xr:uid="{00BDB1DD-6C2D-40EF-B6C3-60C66EDB0C26}"/>
    <cellStyle name="Comma 2 5 2 4 2 2 6" xfId="13752" xr:uid="{CD00C5E6-4262-41AB-A917-8BEBDC255CB8}"/>
    <cellStyle name="Comma 2 5 2 4 2 2 6 2" xfId="46504" xr:uid="{4B6D6384-385D-476D-8F01-B2FEC8F7B3EA}"/>
    <cellStyle name="Comma 2 5 2 4 2 2 7" xfId="21459" xr:uid="{5B4CFA4F-DB1C-481D-B77B-83AF4E102445}"/>
    <cellStyle name="Comma 2 5 2 4 2 2 7 2" xfId="54210" xr:uid="{1DC615AD-ECCE-49EB-8C96-57FAEA6431F0}"/>
    <cellStyle name="Comma 2 5 2 4 2 2 8" xfId="36865" xr:uid="{D6B8016C-1AB0-4115-86FD-3F7D7FCB8859}"/>
    <cellStyle name="Comma 2 5 2 4 2 2 9" xfId="29163" xr:uid="{DEE9A469-6F5F-4BEF-BE35-0AC4D8776519}"/>
    <cellStyle name="Comma 2 5 2 4 2 3" xfId="6771" xr:uid="{2D1F0954-E174-4F5A-94DD-5BF130C7F041}"/>
    <cellStyle name="Comma 2 5 2 4 2 3 2" xfId="14479" xr:uid="{A6F81D19-DC27-4B8F-BB37-7C748B872644}"/>
    <cellStyle name="Comma 2 5 2 4 2 3 2 2" xfId="47231" xr:uid="{084447DC-E5C3-447A-ABCE-68496DB6B429}"/>
    <cellStyle name="Comma 2 5 2 4 2 3 3" xfId="22186" xr:uid="{3C4BF4D0-A7C2-4DED-85C7-D02A6C8B52C2}"/>
    <cellStyle name="Comma 2 5 2 4 2 3 3 2" xfId="54937" xr:uid="{E98ABC24-DCEE-4B4E-A3A5-422F9ED28D27}"/>
    <cellStyle name="Comma 2 5 2 4 2 3 4" xfId="39523" xr:uid="{8C53EDA4-0FE5-4649-9EAA-59119CDE45A8}"/>
    <cellStyle name="Comma 2 5 2 4 2 3 5" xfId="29890" xr:uid="{846BFCD8-B6AC-410A-9ECB-CC13DC477863}"/>
    <cellStyle name="Comma 2 5 2 4 2 4" xfId="8698" xr:uid="{0B8E090A-F94D-4273-891F-641638DE9E51}"/>
    <cellStyle name="Comma 2 5 2 4 2 4 2" xfId="16403" xr:uid="{C70A6F94-1B0D-418B-B73B-E99986919241}"/>
    <cellStyle name="Comma 2 5 2 4 2 4 2 2" xfId="49155" xr:uid="{5923A0FB-CC90-4D1B-BF94-3F6CD17A6A19}"/>
    <cellStyle name="Comma 2 5 2 4 2 4 3" xfId="24110" xr:uid="{685890DB-CDA6-4103-953C-38CB43B8CFB1}"/>
    <cellStyle name="Comma 2 5 2 4 2 4 3 2" xfId="56861" xr:uid="{AD4F2901-35D1-4780-848A-246112E8D1FA}"/>
    <cellStyle name="Comma 2 5 2 4 2 4 4" xfId="41450" xr:uid="{4CC156E5-3F26-4DB8-87F3-16AF81305F7B}"/>
    <cellStyle name="Comma 2 5 2 4 2 4 5" xfId="31814" xr:uid="{405D8BFD-5666-408C-86BD-BAB49E314054}"/>
    <cellStyle name="Comma 2 5 2 4 2 5" xfId="10624" xr:uid="{B7580740-51C3-4833-AC73-108DC79809A2}"/>
    <cellStyle name="Comma 2 5 2 4 2 5 2" xfId="18329" xr:uid="{F63DE9DC-FB23-4443-90A2-4E6F76E55B78}"/>
    <cellStyle name="Comma 2 5 2 4 2 5 2 2" xfId="51081" xr:uid="{3DF5C322-D11A-4DFC-A7F7-16FC32CF71A5}"/>
    <cellStyle name="Comma 2 5 2 4 2 5 3" xfId="26036" xr:uid="{4B47F941-A535-467F-BBDA-3A79FB309E3B}"/>
    <cellStyle name="Comma 2 5 2 4 2 5 3 2" xfId="58787" xr:uid="{47F8A70E-64E8-45DF-AE78-70C4A0911C0C}"/>
    <cellStyle name="Comma 2 5 2 4 2 5 4" xfId="43376" xr:uid="{6323D7D8-37B2-43BB-86F0-9E3DEED7817D}"/>
    <cellStyle name="Comma 2 5 2 4 2 5 5" xfId="33740" xr:uid="{1EA72EE8-8938-4985-BDD6-1E1CE924E0E3}"/>
    <cellStyle name="Comma 2 5 2 4 2 6" xfId="4842" xr:uid="{45A3438A-474F-47EA-953B-6A6B7E216592}"/>
    <cellStyle name="Comma 2 5 2 4 2 6 2" xfId="37594" xr:uid="{3C3183B1-255C-482C-8C03-5318AB33763A}"/>
    <cellStyle name="Comma 2 5 2 4 2 7" xfId="12554" xr:uid="{0E8EB7F3-E3B1-47BB-AE78-3F0A62B18A23}"/>
    <cellStyle name="Comma 2 5 2 4 2 7 2" xfId="45306" xr:uid="{5D537FF8-08F7-4F23-B308-EF90262F4293}"/>
    <cellStyle name="Comma 2 5 2 4 2 8" xfId="20262" xr:uid="{714C8408-3DDE-4800-9E0F-7C34309E6C33}"/>
    <cellStyle name="Comma 2 5 2 4 2 8 2" xfId="53013" xr:uid="{6FF5B12F-D7AD-4CCF-8775-589D0BBCBF3B}"/>
    <cellStyle name="Comma 2 5 2 4 2 9" xfId="35668" xr:uid="{F0857B1F-12B0-48B6-9A74-1D8630F3307F}"/>
    <cellStyle name="Comma 2 5 2 4 3" xfId="3265" xr:uid="{7C397774-1F15-425C-9F34-36712D24829F}"/>
    <cellStyle name="Comma 2 5 2 4 3 10" xfId="28325" xr:uid="{19A3316E-9456-4E53-93FF-E9AEB3A2737A}"/>
    <cellStyle name="Comma 2 5 2 4 3 2" xfId="4013" xr:uid="{77E32AB9-8C19-403C-9C19-38542C2FE1D6}"/>
    <cellStyle name="Comma 2 5 2 4 3 2 2" xfId="7876" xr:uid="{5B438C77-714F-486D-A3FA-4143551D91AB}"/>
    <cellStyle name="Comma 2 5 2 4 3 2 2 2" xfId="15581" xr:uid="{1A203208-799F-4EC9-9F15-3B88A542C994}"/>
    <cellStyle name="Comma 2 5 2 4 3 2 2 2 2" xfId="48333" xr:uid="{1B25E58F-A459-4B6C-909F-39E9F45150F3}"/>
    <cellStyle name="Comma 2 5 2 4 3 2 2 3" xfId="23288" xr:uid="{4A189222-C572-4EFC-A5F0-968F4F7CC6CA}"/>
    <cellStyle name="Comma 2 5 2 4 3 2 2 3 2" xfId="56039" xr:uid="{752A4536-8E86-41FF-82F0-7D59FCC60137}"/>
    <cellStyle name="Comma 2 5 2 4 3 2 2 4" xfId="40628" xr:uid="{531BB2E4-F575-4B5E-9267-2D571ED11E13}"/>
    <cellStyle name="Comma 2 5 2 4 3 2 2 5" xfId="30992" xr:uid="{F29B1AA4-F18F-4D78-93D2-F146BBDC72A9}"/>
    <cellStyle name="Comma 2 5 2 4 3 2 3" xfId="9801" xr:uid="{5D68A580-FC6A-45B0-B717-AE4363F32E8C}"/>
    <cellStyle name="Comma 2 5 2 4 3 2 3 2" xfId="17506" xr:uid="{A908C5FA-5ABD-4086-865B-54800CDBF312}"/>
    <cellStyle name="Comma 2 5 2 4 3 2 3 2 2" xfId="50258" xr:uid="{347B9E06-F32D-41E5-9C6E-EB4D145BC1DA}"/>
    <cellStyle name="Comma 2 5 2 4 3 2 3 3" xfId="25213" xr:uid="{4253E4B3-021D-4697-B0E8-F3C32E3B5BBC}"/>
    <cellStyle name="Comma 2 5 2 4 3 2 3 3 2" xfId="57964" xr:uid="{D1C89518-F779-4F66-A562-EEDB7BD0EEB1}"/>
    <cellStyle name="Comma 2 5 2 4 3 2 3 4" xfId="42553" xr:uid="{5A668AB4-DF84-4A0D-B0B9-5010DCD550AD}"/>
    <cellStyle name="Comma 2 5 2 4 3 2 3 5" xfId="32917" xr:uid="{937E07B4-30D7-4091-B855-67972A0F6C60}"/>
    <cellStyle name="Comma 2 5 2 4 3 2 4" xfId="11728" xr:uid="{69CE817F-F986-45A7-8EF3-1F63870FD68E}"/>
    <cellStyle name="Comma 2 5 2 4 3 2 4 2" xfId="19433" xr:uid="{5BBA23E0-FD7B-40DD-B3A2-68C21D602A9C}"/>
    <cellStyle name="Comma 2 5 2 4 3 2 4 2 2" xfId="52185" xr:uid="{B80B8B68-A91D-4175-A0CC-30E5E6598564}"/>
    <cellStyle name="Comma 2 5 2 4 3 2 4 3" xfId="27140" xr:uid="{513DD32E-F077-4F96-B411-9C8C76E16B14}"/>
    <cellStyle name="Comma 2 5 2 4 3 2 4 3 2" xfId="59891" xr:uid="{E1C8C8A7-2E0A-495C-B939-C6813A8AA997}"/>
    <cellStyle name="Comma 2 5 2 4 3 2 4 4" xfId="44480" xr:uid="{15E1D237-F5F5-4961-A6A5-695098C3207D}"/>
    <cellStyle name="Comma 2 5 2 4 3 2 4 5" xfId="34844" xr:uid="{B2A2A481-7A27-4279-AA14-1F4440659A0F}"/>
    <cellStyle name="Comma 2 5 2 4 3 2 5" xfId="5945" xr:uid="{3B7F6CDA-D036-4BDF-A9A2-D7DF06027286}"/>
    <cellStyle name="Comma 2 5 2 4 3 2 5 2" xfId="38697" xr:uid="{3C60733D-5505-4552-935B-581F912B58EF}"/>
    <cellStyle name="Comma 2 5 2 4 3 2 6" xfId="13657" xr:uid="{8D1C83F1-CD67-47C8-A490-689EAE73DADC}"/>
    <cellStyle name="Comma 2 5 2 4 3 2 6 2" xfId="46409" xr:uid="{872067CB-2DAF-4C69-8CB0-644E9A20A145}"/>
    <cellStyle name="Comma 2 5 2 4 3 2 7" xfId="21364" xr:uid="{5DD157F1-543D-43E6-AAA2-903425BF6C91}"/>
    <cellStyle name="Comma 2 5 2 4 3 2 7 2" xfId="54115" xr:uid="{94A2E92F-F24E-4FE4-B297-A40EE1B636A5}"/>
    <cellStyle name="Comma 2 5 2 4 3 2 8" xfId="36770" xr:uid="{1E5FE262-9E7F-4613-9296-F7718A683C5A}"/>
    <cellStyle name="Comma 2 5 2 4 3 2 9" xfId="29068" xr:uid="{E2EF6F2F-AE5E-4D46-9F0F-DE6A7CCC3408}"/>
    <cellStyle name="Comma 2 5 2 4 3 3" xfId="7133" xr:uid="{9211BA65-34A2-4C3D-8364-1BD2F551B618}"/>
    <cellStyle name="Comma 2 5 2 4 3 3 2" xfId="14838" xr:uid="{1AAF382D-B1F3-4297-9206-531AE96BD57F}"/>
    <cellStyle name="Comma 2 5 2 4 3 3 2 2" xfId="47590" xr:uid="{B091878A-FE6E-4B2D-BF71-E9600AB78B27}"/>
    <cellStyle name="Comma 2 5 2 4 3 3 3" xfId="22545" xr:uid="{34A8557E-04AA-4D52-B7E5-F851EE67F8F3}"/>
    <cellStyle name="Comma 2 5 2 4 3 3 3 2" xfId="55296" xr:uid="{E9A07E63-3280-422A-A194-020469C50E30}"/>
    <cellStyle name="Comma 2 5 2 4 3 3 4" xfId="39885" xr:uid="{EE3FAE58-816B-40F7-A593-D228B6DC7408}"/>
    <cellStyle name="Comma 2 5 2 4 3 3 5" xfId="30249" xr:uid="{ABC9CAE4-9C7C-418B-AF93-807DB21CF637}"/>
    <cellStyle name="Comma 2 5 2 4 3 4" xfId="9058" xr:uid="{C99E88E9-B92F-4CA2-B171-4121FBD4B8F8}"/>
    <cellStyle name="Comma 2 5 2 4 3 4 2" xfId="16763" xr:uid="{8BA88DD0-0292-46F9-A4EA-7C80F606BE6A}"/>
    <cellStyle name="Comma 2 5 2 4 3 4 2 2" xfId="49515" xr:uid="{D67FE597-4901-4D4A-BD0B-180085A495D1}"/>
    <cellStyle name="Comma 2 5 2 4 3 4 3" xfId="24470" xr:uid="{A7C48FA9-F4AA-4FAA-913F-4AABB22C9F03}"/>
    <cellStyle name="Comma 2 5 2 4 3 4 3 2" xfId="57221" xr:uid="{97565819-E690-4ED7-A096-EE823465E923}"/>
    <cellStyle name="Comma 2 5 2 4 3 4 4" xfId="41810" xr:uid="{61B1F7EA-5B88-4F9C-A417-40ED48C7D962}"/>
    <cellStyle name="Comma 2 5 2 4 3 4 5" xfId="32174" xr:uid="{5D14444D-14EF-4302-8E0E-3F16C2F76D79}"/>
    <cellStyle name="Comma 2 5 2 4 3 5" xfId="10985" xr:uid="{EEC5BE53-DB61-43FB-9D42-3B8DE86015FB}"/>
    <cellStyle name="Comma 2 5 2 4 3 5 2" xfId="18690" xr:uid="{E393D20F-4270-45FB-A85C-D2BACF416E6B}"/>
    <cellStyle name="Comma 2 5 2 4 3 5 2 2" xfId="51442" xr:uid="{F2E5AC14-E492-42E2-B145-4262FD9DBC2A}"/>
    <cellStyle name="Comma 2 5 2 4 3 5 3" xfId="26397" xr:uid="{07D9685B-A159-47F8-9267-0F2AE293DFB6}"/>
    <cellStyle name="Comma 2 5 2 4 3 5 3 2" xfId="59148" xr:uid="{61351545-AFE6-4BFB-88B2-368A2DEEF7B7}"/>
    <cellStyle name="Comma 2 5 2 4 3 5 4" xfId="43737" xr:uid="{6DDBBEB1-7F40-4A13-82E3-5B9C24663CD5}"/>
    <cellStyle name="Comma 2 5 2 4 3 5 5" xfId="34101" xr:uid="{AD3F3A8C-415B-4913-A162-1A443C707E4C}"/>
    <cellStyle name="Comma 2 5 2 4 3 6" xfId="5202" xr:uid="{CEABEC6B-5E65-436B-8E18-4E360E5DF0E2}"/>
    <cellStyle name="Comma 2 5 2 4 3 6 2" xfId="37954" xr:uid="{06024607-88DC-44D3-9B8B-CABD586EDFD7}"/>
    <cellStyle name="Comma 2 5 2 4 3 7" xfId="12914" xr:uid="{599466F7-B0D5-4240-AD8E-D0630577683E}"/>
    <cellStyle name="Comma 2 5 2 4 3 7 2" xfId="45666" xr:uid="{0737BCD3-AAD1-4B7A-8CB7-E4DC1023B1E7}"/>
    <cellStyle name="Comma 2 5 2 4 3 8" xfId="20621" xr:uid="{5384DD74-D7A9-4A63-9A4D-C2D6F85D46EA}"/>
    <cellStyle name="Comma 2 5 2 4 3 8 2" xfId="53372" xr:uid="{BD3BFF32-BDF2-4C80-84DD-CA57B5F2656C}"/>
    <cellStyle name="Comma 2 5 2 4 3 9" xfId="36027" xr:uid="{BE40FCB4-1CCF-4FFF-988D-5CC525591093}"/>
    <cellStyle name="Comma 2 5 2 4 4" xfId="3619" xr:uid="{19842F37-A165-422E-81B3-FE149CE827D3}"/>
    <cellStyle name="Comma 2 5 2 4 4 2" xfId="7487" xr:uid="{5B78269D-4BCE-427D-B377-8ED2C8048A71}"/>
    <cellStyle name="Comma 2 5 2 4 4 2 2" xfId="15192" xr:uid="{8A8B6E3B-7D6C-4780-81BE-4CEE1823C4EF}"/>
    <cellStyle name="Comma 2 5 2 4 4 2 2 2" xfId="47944" xr:uid="{42305C43-ED86-44E9-9F9A-EDAA5B228A7D}"/>
    <cellStyle name="Comma 2 5 2 4 4 2 3" xfId="22899" xr:uid="{93E120B5-4EB9-4DCC-BA50-B8885AE0E085}"/>
    <cellStyle name="Comma 2 5 2 4 4 2 3 2" xfId="55650" xr:uid="{1680F864-A7D9-4086-829B-21332248A258}"/>
    <cellStyle name="Comma 2 5 2 4 4 2 4" xfId="40239" xr:uid="{AC543C9D-ADD9-4820-A9DC-8132103F2A69}"/>
    <cellStyle name="Comma 2 5 2 4 4 2 5" xfId="30603" xr:uid="{03F73765-274A-4067-9087-64373364443E}"/>
    <cellStyle name="Comma 2 5 2 4 4 3" xfId="9412" xr:uid="{2A113E61-BFA0-456F-9A53-4EF727066CEA}"/>
    <cellStyle name="Comma 2 5 2 4 4 3 2" xfId="17117" xr:uid="{A9A4CB45-F0AB-4A79-BC3B-1250E715264A}"/>
    <cellStyle name="Comma 2 5 2 4 4 3 2 2" xfId="49869" xr:uid="{07C5B900-4196-43AC-98B0-49B756AA6A71}"/>
    <cellStyle name="Comma 2 5 2 4 4 3 3" xfId="24824" xr:uid="{BCFBF972-4DC8-4ED8-8A10-E6E8407AE38F}"/>
    <cellStyle name="Comma 2 5 2 4 4 3 3 2" xfId="57575" xr:uid="{290C596C-39AC-4DF4-8B67-E51FDA089895}"/>
    <cellStyle name="Comma 2 5 2 4 4 3 4" xfId="42164" xr:uid="{5BA18E0A-C6D4-4050-96C1-3A730F1EA37C}"/>
    <cellStyle name="Comma 2 5 2 4 4 3 5" xfId="32528" xr:uid="{2479B509-1FC3-41F5-AA4E-9841210B5EBC}"/>
    <cellStyle name="Comma 2 5 2 4 4 4" xfId="11339" xr:uid="{CE3E5A7A-8075-423C-B61C-FA71F003F7D7}"/>
    <cellStyle name="Comma 2 5 2 4 4 4 2" xfId="19044" xr:uid="{084169D3-39E4-45CE-B4E1-1C97DE51458E}"/>
    <cellStyle name="Comma 2 5 2 4 4 4 2 2" xfId="51796" xr:uid="{59ADC238-A06B-4917-B676-8F1A5D73277E}"/>
    <cellStyle name="Comma 2 5 2 4 4 4 3" xfId="26751" xr:uid="{90261579-898D-47F6-9853-2077F7F1F526}"/>
    <cellStyle name="Comma 2 5 2 4 4 4 3 2" xfId="59502" xr:uid="{566B3599-3814-4A22-85F8-4226EDF6D483}"/>
    <cellStyle name="Comma 2 5 2 4 4 4 4" xfId="44091" xr:uid="{67B5103F-C4A0-41F2-BD84-7D9430FC6EE5}"/>
    <cellStyle name="Comma 2 5 2 4 4 4 5" xfId="34455" xr:uid="{3B088E13-8B6F-422A-B346-1D29A8075610}"/>
    <cellStyle name="Comma 2 5 2 4 4 5" xfId="5556" xr:uid="{472F24F9-E70A-4A03-ADED-165A9094DEC8}"/>
    <cellStyle name="Comma 2 5 2 4 4 5 2" xfId="38308" xr:uid="{1EAC536A-9F42-4296-B6F6-FD7D57FBB7BF}"/>
    <cellStyle name="Comma 2 5 2 4 4 6" xfId="13268" xr:uid="{1BF17C21-1527-43B3-89A2-2779BA99F247}"/>
    <cellStyle name="Comma 2 5 2 4 4 6 2" xfId="46020" xr:uid="{F8E5B1CB-0DCC-48CF-BD0F-47A62EDDD5D8}"/>
    <cellStyle name="Comma 2 5 2 4 4 7" xfId="20975" xr:uid="{35790CC0-BAC7-46CE-A128-18F3113AD79E}"/>
    <cellStyle name="Comma 2 5 2 4 4 7 2" xfId="53726" xr:uid="{C0DD4874-FCBB-4E1A-A51A-4DFB12D8ED4C}"/>
    <cellStyle name="Comma 2 5 2 4 4 8" xfId="36381" xr:uid="{52CCD35E-99D9-4EA9-A686-27E9440D685D}"/>
    <cellStyle name="Comma 2 5 2 4 4 9" xfId="28679" xr:uid="{1F6C1080-49C2-4F06-B060-C0F3C9F11FBC}"/>
    <cellStyle name="Comma 2 5 2 4 5" xfId="6617" xr:uid="{96A31790-9E7A-466F-8BEB-4FB7507EB247}"/>
    <cellStyle name="Comma 2 5 2 4 5 2" xfId="14325" xr:uid="{407B74B8-1FCD-4ACB-9709-1F25AC645164}"/>
    <cellStyle name="Comma 2 5 2 4 5 2 2" xfId="47077" xr:uid="{ED1B33D3-CB7A-4711-9B9B-B597D1C10CD9}"/>
    <cellStyle name="Comma 2 5 2 4 5 3" xfId="22032" xr:uid="{6B68B4FE-8A6D-4676-83D4-878A23F94CF2}"/>
    <cellStyle name="Comma 2 5 2 4 5 3 2" xfId="54783" xr:uid="{F4F23157-622C-4A37-B1FB-5DA852D2D8B8}"/>
    <cellStyle name="Comma 2 5 2 4 5 4" xfId="39369" xr:uid="{0A2A5609-FABC-4D05-BD26-3BC7EB8D8FD0}"/>
    <cellStyle name="Comma 2 5 2 4 5 5" xfId="29736" xr:uid="{5BC7DBF8-FE99-4FCD-B8B4-9227DE972B33}"/>
    <cellStyle name="Comma 2 5 2 4 6" xfId="8544" xr:uid="{9E64A6D2-CF94-4434-9D9D-92C3FB60C870}"/>
    <cellStyle name="Comma 2 5 2 4 6 2" xfId="16249" xr:uid="{9AE8B7A7-7080-4208-B1FD-A0393FB390E7}"/>
    <cellStyle name="Comma 2 5 2 4 6 2 2" xfId="49001" xr:uid="{79F36973-41F3-4BC1-B9E1-372975E9101F}"/>
    <cellStyle name="Comma 2 5 2 4 6 3" xfId="23956" xr:uid="{0DAFB483-4D4E-419D-9AD6-EBA6EBB55AFC}"/>
    <cellStyle name="Comma 2 5 2 4 6 3 2" xfId="56707" xr:uid="{70E65CB3-114A-49CA-AAA4-19A0AB0CDCCD}"/>
    <cellStyle name="Comma 2 5 2 4 6 4" xfId="41296" xr:uid="{6E0CAC33-631B-4084-8A34-C76140B88DCA}"/>
    <cellStyle name="Comma 2 5 2 4 6 5" xfId="31660" xr:uid="{24649631-7E71-431D-B1C9-B74A1878CA88}"/>
    <cellStyle name="Comma 2 5 2 4 7" xfId="10470" xr:uid="{9F456CD5-C817-45A4-BDB7-11A5BD50EC06}"/>
    <cellStyle name="Comma 2 5 2 4 7 2" xfId="18175" xr:uid="{30BF6E81-EF66-414E-B690-096937035584}"/>
    <cellStyle name="Comma 2 5 2 4 7 2 2" xfId="50927" xr:uid="{39C2E91A-57A7-4EF5-91C8-D6FFCA7B1974}"/>
    <cellStyle name="Comma 2 5 2 4 7 3" xfId="25882" xr:uid="{2EBD5202-0212-468A-9128-675DEE54352A}"/>
    <cellStyle name="Comma 2 5 2 4 7 3 2" xfId="58633" xr:uid="{9D0BEE99-137B-4AC4-ADC6-EE91ACA1E3C6}"/>
    <cellStyle name="Comma 2 5 2 4 7 4" xfId="43222" xr:uid="{3A555D15-197E-4D47-A7AD-1FAFDF0BD217}"/>
    <cellStyle name="Comma 2 5 2 4 7 5" xfId="33586" xr:uid="{DE497683-E175-4F8B-A026-F6ECE63B33F3}"/>
    <cellStyle name="Comma 2 5 2 4 8" xfId="4688" xr:uid="{46F641C3-4FFC-442C-BC07-FE36465B84D4}"/>
    <cellStyle name="Comma 2 5 2 4 8 2" xfId="37440" xr:uid="{54A1CF8B-218E-44CC-BACC-83B609B972A1}"/>
    <cellStyle name="Comma 2 5 2 4 9" xfId="12400" xr:uid="{5C0601C6-E9CA-4AFF-AF14-49E844EDAA76}"/>
    <cellStyle name="Comma 2 5 2 4 9 2" xfId="45152" xr:uid="{B3997F41-8ABF-4A68-B40A-14732CF4E11D}"/>
    <cellStyle name="Comma 2 5 2 5" xfId="2097" xr:uid="{3234D989-F975-4BDE-8CB0-E981EAA05E8E}"/>
    <cellStyle name="Comma 2 5 2 5 10" xfId="27928" xr:uid="{DF224FBC-F261-4275-BF67-289BBC843648}"/>
    <cellStyle name="Comma 2 5 2 5 11" xfId="2808" xr:uid="{0314619C-AF50-4039-810C-7666515D678E}"/>
    <cellStyle name="Comma 2 5 2 5 12" xfId="61100" xr:uid="{9337819B-CF9F-4924-BFBE-4FDCB3FEA7B6}"/>
    <cellStyle name="Comma 2 5 2 5 2" xfId="4070" xr:uid="{38FB2C46-A5A9-4242-BF33-9D7B47E9D017}"/>
    <cellStyle name="Comma 2 5 2 5 2 2" xfId="7933" xr:uid="{AE8DF5B5-B95B-443B-87F6-501E8C807AA3}"/>
    <cellStyle name="Comma 2 5 2 5 2 2 2" xfId="15638" xr:uid="{3A137D68-1664-4210-9B9B-5FE5512840E7}"/>
    <cellStyle name="Comma 2 5 2 5 2 2 2 2" xfId="48390" xr:uid="{A2106336-3A7B-4BC9-8CE0-46517FE3FD9A}"/>
    <cellStyle name="Comma 2 5 2 5 2 2 3" xfId="23345" xr:uid="{F4C18E54-62D5-4A6E-AED7-D99FC758BFFB}"/>
    <cellStyle name="Comma 2 5 2 5 2 2 3 2" xfId="56096" xr:uid="{138C792D-CCD9-4077-9BE9-0520EED80432}"/>
    <cellStyle name="Comma 2 5 2 5 2 2 4" xfId="40685" xr:uid="{344D1213-9AEF-4FAB-8797-DEC85C0AAAB6}"/>
    <cellStyle name="Comma 2 5 2 5 2 2 5" xfId="31049" xr:uid="{D306F622-6BB4-4F14-A0C2-D0E5E85CFDF0}"/>
    <cellStyle name="Comma 2 5 2 5 2 3" xfId="9858" xr:uid="{2FFC0622-65E9-4547-AC25-96A11000A5D5}"/>
    <cellStyle name="Comma 2 5 2 5 2 3 2" xfId="17563" xr:uid="{AD2126BB-3ED9-43D6-A66B-8BFF2C2D8301}"/>
    <cellStyle name="Comma 2 5 2 5 2 3 2 2" xfId="50315" xr:uid="{581EECCF-F884-46BD-81F6-008ED4E25E28}"/>
    <cellStyle name="Comma 2 5 2 5 2 3 3" xfId="25270" xr:uid="{D1083007-B1C1-4E5E-8A66-751167BB6BC4}"/>
    <cellStyle name="Comma 2 5 2 5 2 3 3 2" xfId="58021" xr:uid="{B3658CB4-7785-4066-AB19-9AE67BD267E4}"/>
    <cellStyle name="Comma 2 5 2 5 2 3 4" xfId="42610" xr:uid="{F7B6F044-4858-4810-83D7-165FFE6F0FBE}"/>
    <cellStyle name="Comma 2 5 2 5 2 3 5" xfId="32974" xr:uid="{492D1CE6-61C9-46AC-A406-2DFEEC783391}"/>
    <cellStyle name="Comma 2 5 2 5 2 4" xfId="11785" xr:uid="{DC27BB62-56C4-4014-8504-67FC659A10DB}"/>
    <cellStyle name="Comma 2 5 2 5 2 4 2" xfId="19490" xr:uid="{B6D90E1B-E230-41BF-8143-B83676311E96}"/>
    <cellStyle name="Comma 2 5 2 5 2 4 2 2" xfId="52242" xr:uid="{E8F0E874-B0B8-4900-AA79-4D59F769BC48}"/>
    <cellStyle name="Comma 2 5 2 5 2 4 3" xfId="27197" xr:uid="{07F1B002-A7DD-402B-ACF3-30449E93DE6D}"/>
    <cellStyle name="Comma 2 5 2 5 2 4 3 2" xfId="59948" xr:uid="{414B4E88-6BD1-48C2-98C8-1C754471311A}"/>
    <cellStyle name="Comma 2 5 2 5 2 4 4" xfId="44537" xr:uid="{F55B913B-6724-4349-87D0-A2277EDED5B1}"/>
    <cellStyle name="Comma 2 5 2 5 2 4 5" xfId="34901" xr:uid="{7C80BA1A-8E9D-4C35-A270-0DD69B59FD1C}"/>
    <cellStyle name="Comma 2 5 2 5 2 5" xfId="6002" xr:uid="{D36D2576-61C1-4591-8A0C-9AF9DFF87237}"/>
    <cellStyle name="Comma 2 5 2 5 2 5 2" xfId="38754" xr:uid="{2BEC7842-D17C-4D49-8054-C16D2403D52A}"/>
    <cellStyle name="Comma 2 5 2 5 2 6" xfId="13714" xr:uid="{600A0E54-B9C3-4452-9634-2EC5A8F1DE41}"/>
    <cellStyle name="Comma 2 5 2 5 2 6 2" xfId="46466" xr:uid="{FC6FE00F-9775-4403-934D-5612A7B5D9BA}"/>
    <cellStyle name="Comma 2 5 2 5 2 7" xfId="21421" xr:uid="{997E7AB6-C112-44E4-978D-6F01151DA64B}"/>
    <cellStyle name="Comma 2 5 2 5 2 7 2" xfId="54172" xr:uid="{187D2CF2-7130-446D-9B2C-07E082B44AE1}"/>
    <cellStyle name="Comma 2 5 2 5 2 8" xfId="36827" xr:uid="{B960FE15-A8B5-49D5-9783-5779FF4279E2}"/>
    <cellStyle name="Comma 2 5 2 5 2 9" xfId="29125" xr:uid="{79CB7DF0-DB1F-48B9-8044-182C1DDD50B1}"/>
    <cellStyle name="Comma 2 5 2 5 3" xfId="6733" xr:uid="{130FD50A-385E-4213-9CFD-6986233CF7E7}"/>
    <cellStyle name="Comma 2 5 2 5 3 2" xfId="14441" xr:uid="{4FF6D727-B735-49C3-8DF3-E02895C05ABC}"/>
    <cellStyle name="Comma 2 5 2 5 3 2 2" xfId="47193" xr:uid="{44169E5D-6760-4C0E-8235-9B3EBDB97D97}"/>
    <cellStyle name="Comma 2 5 2 5 3 3" xfId="22148" xr:uid="{C0F64F17-7BA9-49E8-955A-E4D3BC49A35B}"/>
    <cellStyle name="Comma 2 5 2 5 3 3 2" xfId="54899" xr:uid="{790BE65A-D7C0-4BBA-94EB-C8B4C511EAB6}"/>
    <cellStyle name="Comma 2 5 2 5 3 4" xfId="39485" xr:uid="{1C4C2972-C40A-471C-B5FB-3C0669AD53D0}"/>
    <cellStyle name="Comma 2 5 2 5 3 5" xfId="29852" xr:uid="{706E9E9B-46CE-40E1-A24A-68DE616E249D}"/>
    <cellStyle name="Comma 2 5 2 5 4" xfId="8660" xr:uid="{FB23BB19-2563-4630-B5D1-79067ADB3E1D}"/>
    <cellStyle name="Comma 2 5 2 5 4 2" xfId="16365" xr:uid="{A3F1DB8B-5649-4155-90EC-08067A2221D4}"/>
    <cellStyle name="Comma 2 5 2 5 4 2 2" xfId="49117" xr:uid="{FDD7EF51-99BF-45AC-98FA-33D29E6191B3}"/>
    <cellStyle name="Comma 2 5 2 5 4 3" xfId="24072" xr:uid="{7A8E7BA7-62AA-4F92-8773-B2B465901914}"/>
    <cellStyle name="Comma 2 5 2 5 4 3 2" xfId="56823" xr:uid="{8FAAAB94-F48A-4532-94A9-4155AB3BF786}"/>
    <cellStyle name="Comma 2 5 2 5 4 4" xfId="41412" xr:uid="{9E34E655-77DD-49E4-9F29-6DC751A1CD5B}"/>
    <cellStyle name="Comma 2 5 2 5 4 5" xfId="31776" xr:uid="{B82DC727-784B-460B-96A8-92A8DF1CFF86}"/>
    <cellStyle name="Comma 2 5 2 5 5" xfId="10586" xr:uid="{EB85CE80-A2DC-42A6-9A39-6F393DE40C5A}"/>
    <cellStyle name="Comma 2 5 2 5 5 2" xfId="18291" xr:uid="{E709D311-662E-4FD5-8724-6681EACC2C55}"/>
    <cellStyle name="Comma 2 5 2 5 5 2 2" xfId="51043" xr:uid="{94F7E62D-B94E-4D24-A10E-60B356CF95A7}"/>
    <cellStyle name="Comma 2 5 2 5 5 3" xfId="25998" xr:uid="{8493D805-E68E-424B-8B69-9954DB25A16E}"/>
    <cellStyle name="Comma 2 5 2 5 5 3 2" xfId="58749" xr:uid="{1F048053-6C8E-42DE-B75E-E6B0AFFB3B82}"/>
    <cellStyle name="Comma 2 5 2 5 5 4" xfId="43338" xr:uid="{7D2A34A4-D296-4BB7-ABBA-CFBF994CAC07}"/>
    <cellStyle name="Comma 2 5 2 5 5 5" xfId="33702" xr:uid="{04441149-4F8B-49D0-AADA-34DDAD7F808E}"/>
    <cellStyle name="Comma 2 5 2 5 6" xfId="4804" xr:uid="{55E709BA-04F7-4E92-93C7-4F673ED90644}"/>
    <cellStyle name="Comma 2 5 2 5 6 2" xfId="37556" xr:uid="{E68F8107-8CBD-40E6-85B4-C862193ED876}"/>
    <cellStyle name="Comma 2 5 2 5 7" xfId="12516" xr:uid="{E79165FA-2D2B-4810-90A8-9CD121AA529D}"/>
    <cellStyle name="Comma 2 5 2 5 7 2" xfId="45268" xr:uid="{A13090EF-24B3-45A2-A584-4935A306CA05}"/>
    <cellStyle name="Comma 2 5 2 5 8" xfId="20224" xr:uid="{C4270584-80BD-44EA-8A0C-8B6549F1EC7C}"/>
    <cellStyle name="Comma 2 5 2 5 8 2" xfId="52975" xr:uid="{79DB5275-1637-46DC-B20D-78EBF455FB8A}"/>
    <cellStyle name="Comma 2 5 2 5 9" xfId="35630" xr:uid="{C1115AD4-B4E5-4C12-9700-0D30482B42DD}"/>
    <cellStyle name="Comma 2 5 2 6" xfId="2476" xr:uid="{22064816-77EC-4B26-A1DB-E0FF9D9A0AEE}"/>
    <cellStyle name="Comma 2 5 2 6 10" xfId="28287" xr:uid="{E6954150-1B2E-4BA0-AF86-2CA2C5B32B01}"/>
    <cellStyle name="Comma 2 5 2 6 11" xfId="3227" xr:uid="{2DECACD0-95DA-4F24-BD77-0973ACD3A833}"/>
    <cellStyle name="Comma 2 5 2 6 12" xfId="60908" xr:uid="{CDDCABA2-A4C3-4F0B-8EF7-477C7E0B0785}"/>
    <cellStyle name="Comma 2 5 2 6 2" xfId="4431" xr:uid="{14B353F7-479D-4121-B56A-33BBEF630F89}"/>
    <cellStyle name="Comma 2 5 2 6 2 2" xfId="8290" xr:uid="{57EDA77F-8DAE-4725-AA0E-0921A6C527C2}"/>
    <cellStyle name="Comma 2 5 2 6 2 2 2" xfId="15995" xr:uid="{E8E2C37F-4EF3-473E-A310-641C4F95892B}"/>
    <cellStyle name="Comma 2 5 2 6 2 2 2 2" xfId="48747" xr:uid="{108DE68D-BF94-4928-94D7-0465D8E8C6C7}"/>
    <cellStyle name="Comma 2 5 2 6 2 2 3" xfId="23702" xr:uid="{B7F71BA7-3EE7-44FF-9C0C-88C040979165}"/>
    <cellStyle name="Comma 2 5 2 6 2 2 3 2" xfId="56453" xr:uid="{DE5F0548-FB62-4E31-9D03-B82EEE02154B}"/>
    <cellStyle name="Comma 2 5 2 6 2 2 4" xfId="41042" xr:uid="{671DA9D1-A07B-429F-926D-610D2B9B9BFD}"/>
    <cellStyle name="Comma 2 5 2 6 2 2 5" xfId="31406" xr:uid="{F49C5BF6-C34F-4CFB-B685-129ACE26805F}"/>
    <cellStyle name="Comma 2 5 2 6 2 3" xfId="10215" xr:uid="{A1677799-6FC8-4D6C-9C94-19DAF7262616}"/>
    <cellStyle name="Comma 2 5 2 6 2 3 2" xfId="17920" xr:uid="{2FAD9478-D977-496E-8FE8-7075F1A0052C}"/>
    <cellStyle name="Comma 2 5 2 6 2 3 2 2" xfId="50672" xr:uid="{A3F33847-C9D9-4CA1-A1C8-D3278713C85F}"/>
    <cellStyle name="Comma 2 5 2 6 2 3 3" xfId="25627" xr:uid="{FD8C4373-2526-4074-BF7D-FD27DD679FC7}"/>
    <cellStyle name="Comma 2 5 2 6 2 3 3 2" xfId="58378" xr:uid="{53922667-FCCE-4D20-BCA2-5A80547C7B2A}"/>
    <cellStyle name="Comma 2 5 2 6 2 3 4" xfId="42967" xr:uid="{1540E6E2-9771-4E16-80AE-998D48AF5DCC}"/>
    <cellStyle name="Comma 2 5 2 6 2 3 5" xfId="33331" xr:uid="{5B7C60A3-E354-42AD-9D6D-2D3C7E211597}"/>
    <cellStyle name="Comma 2 5 2 6 2 4" xfId="12142" xr:uid="{786714BE-C362-43A7-838F-B4867C74CDA3}"/>
    <cellStyle name="Comma 2 5 2 6 2 4 2" xfId="19847" xr:uid="{5999027F-85F8-4D0B-8C54-35E3ED0F360E}"/>
    <cellStyle name="Comma 2 5 2 6 2 4 2 2" xfId="52599" xr:uid="{6282A7F5-9972-4C26-91A9-03FC4E2FB2C9}"/>
    <cellStyle name="Comma 2 5 2 6 2 4 3" xfId="27554" xr:uid="{48E06A13-BD8D-4D28-9FCD-20EB67525CCA}"/>
    <cellStyle name="Comma 2 5 2 6 2 4 3 2" xfId="60305" xr:uid="{F7355E10-760A-4854-AE6B-6A7C7902AFA6}"/>
    <cellStyle name="Comma 2 5 2 6 2 4 4" xfId="44894" xr:uid="{C609D662-3A20-4523-B5A5-882F2D1CFF42}"/>
    <cellStyle name="Comma 2 5 2 6 2 4 5" xfId="35258" xr:uid="{9826E504-DCCB-4F0E-AED7-BD930E703245}"/>
    <cellStyle name="Comma 2 5 2 6 2 5" xfId="6359" xr:uid="{A2836FB4-890D-42C2-937B-F24181E292D2}"/>
    <cellStyle name="Comma 2 5 2 6 2 5 2" xfId="39111" xr:uid="{558DCF77-4652-4563-9E8B-770E494198EE}"/>
    <cellStyle name="Comma 2 5 2 6 2 6" xfId="14071" xr:uid="{99977682-2E98-46E8-8016-B7AAA1E2AFA1}"/>
    <cellStyle name="Comma 2 5 2 6 2 6 2" xfId="46823" xr:uid="{1FCB8448-5CEC-4048-A74C-E0BD293AD103}"/>
    <cellStyle name="Comma 2 5 2 6 2 7" xfId="21778" xr:uid="{6C606902-8D75-4B68-9FD9-085EB17B130D}"/>
    <cellStyle name="Comma 2 5 2 6 2 7 2" xfId="54529" xr:uid="{6E9EFCF8-37E6-471B-A940-B99B6CF7BB5C}"/>
    <cellStyle name="Comma 2 5 2 6 2 8" xfId="37184" xr:uid="{41F51960-86C4-4865-B692-CF256F4465B1}"/>
    <cellStyle name="Comma 2 5 2 6 2 9" xfId="29482" xr:uid="{9974F933-5B87-4ECE-8C9C-1F104A0B8AFE}"/>
    <cellStyle name="Comma 2 5 2 6 3" xfId="7095" xr:uid="{2A66AA31-6D0E-49D1-A450-4DD00FAC5E99}"/>
    <cellStyle name="Comma 2 5 2 6 3 2" xfId="14800" xr:uid="{5A6DFFB6-B361-4773-858E-C95F5ABE12E5}"/>
    <cellStyle name="Comma 2 5 2 6 3 2 2" xfId="47552" xr:uid="{DC34F908-4A71-4EFA-B457-C91E27DE6DFF}"/>
    <cellStyle name="Comma 2 5 2 6 3 3" xfId="22507" xr:uid="{A4C84716-1C11-4079-90DC-91385CBB1427}"/>
    <cellStyle name="Comma 2 5 2 6 3 3 2" xfId="55258" xr:uid="{21747971-CACC-4C52-BF37-FBEA10A35162}"/>
    <cellStyle name="Comma 2 5 2 6 3 4" xfId="39847" xr:uid="{B6EF6FC3-E22C-4CC9-B06B-5A42371939C9}"/>
    <cellStyle name="Comma 2 5 2 6 3 5" xfId="30211" xr:uid="{4252BC8C-D3E0-4034-8A22-90F2DEDA684B}"/>
    <cellStyle name="Comma 2 5 2 6 4" xfId="9020" xr:uid="{FD500506-EBCF-420B-9F19-7A288FBFE8F4}"/>
    <cellStyle name="Comma 2 5 2 6 4 2" xfId="16725" xr:uid="{C0D46C1A-E984-48B7-83CF-F7F0E4E0D06F}"/>
    <cellStyle name="Comma 2 5 2 6 4 2 2" xfId="49477" xr:uid="{041AF2D1-C6B7-43C9-B3AE-C4D8A0F49530}"/>
    <cellStyle name="Comma 2 5 2 6 4 3" xfId="24432" xr:uid="{638A0F7B-1AFF-483F-BCDD-05ED61E5083A}"/>
    <cellStyle name="Comma 2 5 2 6 4 3 2" xfId="57183" xr:uid="{A4D2738A-1448-4B8A-8B8B-D2835407B957}"/>
    <cellStyle name="Comma 2 5 2 6 4 4" xfId="41772" xr:uid="{056026B5-D0E4-49B4-88BB-03CB963B9362}"/>
    <cellStyle name="Comma 2 5 2 6 4 5" xfId="32136" xr:uid="{2DF56B54-3D9A-4ACA-BC77-287999F3C9AE}"/>
    <cellStyle name="Comma 2 5 2 6 5" xfId="10947" xr:uid="{245C5CA1-0EA7-4DF5-9639-48BAAE6B341E}"/>
    <cellStyle name="Comma 2 5 2 6 5 2" xfId="18652" xr:uid="{1C065281-813C-40FC-A382-6A8352725309}"/>
    <cellStyle name="Comma 2 5 2 6 5 2 2" xfId="51404" xr:uid="{F0B753AA-2AED-45D5-B172-B206E19A5FFD}"/>
    <cellStyle name="Comma 2 5 2 6 5 3" xfId="26359" xr:uid="{A1CDB951-FE2D-4413-B0B7-9417F39F0607}"/>
    <cellStyle name="Comma 2 5 2 6 5 3 2" xfId="59110" xr:uid="{950693B3-1808-4A3C-906F-E716E4923201}"/>
    <cellStyle name="Comma 2 5 2 6 5 4" xfId="43699" xr:uid="{D52BBAC9-A5EA-45C0-9360-8F144B9323B2}"/>
    <cellStyle name="Comma 2 5 2 6 5 5" xfId="34063" xr:uid="{13359422-3FF1-4B1B-A9AE-8860E12AFD85}"/>
    <cellStyle name="Comma 2 5 2 6 6" xfId="5164" xr:uid="{62F77A9D-841E-4C62-9CFD-E32834343281}"/>
    <cellStyle name="Comma 2 5 2 6 6 2" xfId="37916" xr:uid="{5B3729D4-FBAD-4501-B180-A72274C97894}"/>
    <cellStyle name="Comma 2 5 2 6 7" xfId="12876" xr:uid="{5175A2FA-5A9F-4698-80E5-783E111FB6F6}"/>
    <cellStyle name="Comma 2 5 2 6 7 2" xfId="45628" xr:uid="{6F0D72D6-AE58-4A58-B928-817F6DC1B9AF}"/>
    <cellStyle name="Comma 2 5 2 6 8" xfId="20583" xr:uid="{A0FDE9ED-77A1-47EE-9D47-425AC88BC599}"/>
    <cellStyle name="Comma 2 5 2 6 8 2" xfId="53334" xr:uid="{8F69FA01-5C38-4525-BD37-AE2767807806}"/>
    <cellStyle name="Comma 2 5 2 6 9" xfId="35989" xr:uid="{71DC0104-9DE9-4134-9C87-922B2AF80272}"/>
    <cellStyle name="Comma 2 5 2 7" xfId="3580" xr:uid="{7D31694A-76A3-4D29-8CD4-6340C9D716B1}"/>
    <cellStyle name="Comma 2 5 2 7 2" xfId="7448" xr:uid="{A2E676D8-7D68-4881-9AD6-904D447F5779}"/>
    <cellStyle name="Comma 2 5 2 7 2 2" xfId="15153" xr:uid="{B58F556C-1B37-421B-89C1-0CD149951600}"/>
    <cellStyle name="Comma 2 5 2 7 2 2 2" xfId="47905" xr:uid="{5EFF4584-9FD3-4897-A906-6272A3F632FE}"/>
    <cellStyle name="Comma 2 5 2 7 2 3" xfId="22860" xr:uid="{9C7B97D8-8480-4F61-9793-B9751371C27D}"/>
    <cellStyle name="Comma 2 5 2 7 2 3 2" xfId="55611" xr:uid="{08500342-931C-47BE-A7AB-2EEB2CA3950E}"/>
    <cellStyle name="Comma 2 5 2 7 2 4" xfId="40200" xr:uid="{28A4233E-3FC0-41AB-824B-118DE96C70FC}"/>
    <cellStyle name="Comma 2 5 2 7 2 5" xfId="30564" xr:uid="{FF64BA28-717F-49FB-90CD-67C1311E4531}"/>
    <cellStyle name="Comma 2 5 2 7 3" xfId="9373" xr:uid="{AD269D83-387A-499A-9932-E45B9B34E614}"/>
    <cellStyle name="Comma 2 5 2 7 3 2" xfId="17078" xr:uid="{E3B793BF-BF66-4825-A33B-32723FA6B438}"/>
    <cellStyle name="Comma 2 5 2 7 3 2 2" xfId="49830" xr:uid="{40303D0B-1995-427C-B50E-75DC73702784}"/>
    <cellStyle name="Comma 2 5 2 7 3 3" xfId="24785" xr:uid="{394BB23C-E3C8-46CD-B373-87A6F49D43A9}"/>
    <cellStyle name="Comma 2 5 2 7 3 3 2" xfId="57536" xr:uid="{2D206AD7-40D9-4F68-9E6E-751BDB9593F3}"/>
    <cellStyle name="Comma 2 5 2 7 3 4" xfId="42125" xr:uid="{9B5D36E3-5857-44B6-9BE8-25BEF1CAB920}"/>
    <cellStyle name="Comma 2 5 2 7 3 5" xfId="32489" xr:uid="{2D757422-816B-47CA-A3D5-DF261F7B516A}"/>
    <cellStyle name="Comma 2 5 2 7 4" xfId="11300" xr:uid="{3A453D04-15DC-433E-AABE-DA3245076701}"/>
    <cellStyle name="Comma 2 5 2 7 4 2" xfId="19005" xr:uid="{2B78F46F-F463-479A-B304-561FA97F02F7}"/>
    <cellStyle name="Comma 2 5 2 7 4 2 2" xfId="51757" xr:uid="{FD3D4BBA-D284-4796-B3D0-7963F56560BC}"/>
    <cellStyle name="Comma 2 5 2 7 4 3" xfId="26712" xr:uid="{2415BB83-6E1E-4C65-BCA6-CF7679604035}"/>
    <cellStyle name="Comma 2 5 2 7 4 3 2" xfId="59463" xr:uid="{6C777C3B-7150-46DD-BB19-07FC865B9001}"/>
    <cellStyle name="Comma 2 5 2 7 4 4" xfId="44052" xr:uid="{1A2CF308-29E2-4B7A-96F2-45058094FCD0}"/>
    <cellStyle name="Comma 2 5 2 7 4 5" xfId="34416" xr:uid="{F865620C-C7F2-47B3-B599-6112B7AB2F60}"/>
    <cellStyle name="Comma 2 5 2 7 5" xfId="5517" xr:uid="{9D1B45BF-AE34-48F8-A624-4B12B0BD36AA}"/>
    <cellStyle name="Comma 2 5 2 7 5 2" xfId="38269" xr:uid="{96AEC002-DC06-44BA-B13A-7ADE830AAF25}"/>
    <cellStyle name="Comma 2 5 2 7 6" xfId="13229" xr:uid="{BA95F377-573D-456D-B90F-47081E2756B6}"/>
    <cellStyle name="Comma 2 5 2 7 6 2" xfId="45981" xr:uid="{ECB778AF-0C21-4C0A-AB2D-BE5B8E429516}"/>
    <cellStyle name="Comma 2 5 2 7 7" xfId="20936" xr:uid="{F66725EE-F363-4205-B39F-DEB829D14A6A}"/>
    <cellStyle name="Comma 2 5 2 7 7 2" xfId="53687" xr:uid="{7D3CDD79-CB0F-45AB-817A-2B6691F4880E}"/>
    <cellStyle name="Comma 2 5 2 7 8" xfId="36342" xr:uid="{815BB4A4-23C8-492D-9FC9-0688D2D67FCF}"/>
    <cellStyle name="Comma 2 5 2 7 9" xfId="28640" xr:uid="{5C3072C3-D450-4416-908E-A4802DB4E5FD}"/>
    <cellStyle name="Comma 2 5 2 8" xfId="6507" xr:uid="{A4AC22D0-188E-475E-AED3-64C7247A4CAF}"/>
    <cellStyle name="Comma 2 5 2 8 2" xfId="14215" xr:uid="{F78AB47D-3027-485A-9E25-63583F938B7F}"/>
    <cellStyle name="Comma 2 5 2 8 2 2" xfId="46967" xr:uid="{C5C38E54-0EAF-4530-98D5-24D326BD11C6}"/>
    <cellStyle name="Comma 2 5 2 8 3" xfId="21922" xr:uid="{BDB8AA98-D5B9-4F21-A944-550A82E6C38E}"/>
    <cellStyle name="Comma 2 5 2 8 3 2" xfId="54673" xr:uid="{B7D9AF83-0E25-4171-988E-692F2AA15B99}"/>
    <cellStyle name="Comma 2 5 2 8 4" xfId="39259" xr:uid="{A481ABA3-B5A1-4287-BB41-7229A95EE600}"/>
    <cellStyle name="Comma 2 5 2 8 5" xfId="29626" xr:uid="{210DDCAE-A734-46AE-9CE6-93B2D54DE223}"/>
    <cellStyle name="Comma 2 5 2 9" xfId="8434" xr:uid="{7F4D5E79-AC61-42F7-91A3-66588674BCFC}"/>
    <cellStyle name="Comma 2 5 2 9 2" xfId="16139" xr:uid="{839CFDDE-D7FF-4169-BF21-B6212F64EA88}"/>
    <cellStyle name="Comma 2 5 2 9 2 2" xfId="48891" xr:uid="{2F7DDB72-37F0-4167-A13B-1449A1A8816B}"/>
    <cellStyle name="Comma 2 5 2 9 3" xfId="23846" xr:uid="{196E077A-67EF-4BC4-97FE-EECE6BE5B325}"/>
    <cellStyle name="Comma 2 5 2 9 3 2" xfId="56597" xr:uid="{8BBF8654-0FE2-43B7-923D-A7902B4E04F4}"/>
    <cellStyle name="Comma 2 5 2 9 4" xfId="41186" xr:uid="{FF4AD3B4-1721-452E-8273-BDFF96B4E657}"/>
    <cellStyle name="Comma 2 5 2 9 5" xfId="31550" xr:uid="{C0019C5A-1A2D-479D-89E1-D16BD1AAB698}"/>
    <cellStyle name="Comma 2 5 20" xfId="60447" xr:uid="{81522F01-A211-4202-B62F-618637010E42}"/>
    <cellStyle name="Comma 2 5 3" xfId="125" xr:uid="{5C96624F-4677-4DE3-9900-3196A4F77417}"/>
    <cellStyle name="Comma 2 5 3 10" xfId="4590" xr:uid="{7680F238-E0D7-4246-8100-339082A44F07}"/>
    <cellStyle name="Comma 2 5 3 10 2" xfId="37342" xr:uid="{FC4FEBE2-D5CD-48A3-A394-B1F37ABB2BBA}"/>
    <cellStyle name="Comma 2 5 3 11" xfId="12302" xr:uid="{9C47B92D-EC40-4775-82A8-7CB0CF2F868D}"/>
    <cellStyle name="Comma 2 5 3 11 2" xfId="45054" xr:uid="{20158226-DE61-4AAC-A786-0DDCBE7B354E}"/>
    <cellStyle name="Comma 2 5 3 12" xfId="20010" xr:uid="{631510F5-1648-47ED-B864-7B7BD1A2C58C}"/>
    <cellStyle name="Comma 2 5 3 12 2" xfId="52761" xr:uid="{87A37567-E97E-463F-85AE-FD4C5A06155E}"/>
    <cellStyle name="Comma 2 5 3 13" xfId="35416" xr:uid="{C8BA16FF-B062-414F-B92A-E680538E34EC}"/>
    <cellStyle name="Comma 2 5 3 14" xfId="27714" xr:uid="{7C1AF89E-4648-4EE1-AD84-488BCB9540FF}"/>
    <cellStyle name="Comma 2 5 3 15" xfId="2552" xr:uid="{8909F877-D734-41B8-B2BC-18BFF349C135}"/>
    <cellStyle name="Comma 2 5 3 16" xfId="60778" xr:uid="{3036C83F-0F82-4C87-AD77-647F65280704}"/>
    <cellStyle name="Comma 2 5 3 2" xfId="2064" xr:uid="{7D403869-F31B-4985-B159-0D0D75741BF3}"/>
    <cellStyle name="Comma 2 5 3 2 10" xfId="12362" xr:uid="{5AE3E0B8-7115-4900-9327-3738D61C6FF0}"/>
    <cellStyle name="Comma 2 5 3 2 10 2" xfId="45114" xr:uid="{F98970A2-73F8-4243-A0CE-2CCAA374802B}"/>
    <cellStyle name="Comma 2 5 3 2 11" xfId="20070" xr:uid="{A4C97005-D1AA-4D0D-87A5-8AD73368A46C}"/>
    <cellStyle name="Comma 2 5 3 2 11 2" xfId="52821" xr:uid="{AF5C5554-930C-416A-B37A-157210CD8257}"/>
    <cellStyle name="Comma 2 5 3 2 12" xfId="35476" xr:uid="{EE0DB00C-917E-408E-A675-93642602567A}"/>
    <cellStyle name="Comma 2 5 3 2 13" xfId="27774" xr:uid="{1ACCE88A-A9BB-4F12-A829-2BEF74D6E54D}"/>
    <cellStyle name="Comma 2 5 3 2 14" xfId="2644" xr:uid="{99CA2DA3-4F11-45BF-B3AB-58D434D2A282}"/>
    <cellStyle name="Comma 2 5 3 2 15" xfId="60844" xr:uid="{8ABF5982-3528-44EF-A598-DF8AABE441E2}"/>
    <cellStyle name="Comma 2 5 3 2 2" xfId="2428" xr:uid="{5BF842B5-A40D-4A72-A22F-746B211BAAB2}"/>
    <cellStyle name="Comma 2 5 3 2 2 10" xfId="27884" xr:uid="{D451B0B6-491F-4793-A331-DA9DB2628189}"/>
    <cellStyle name="Comma 2 5 3 2 2 11" xfId="2757" xr:uid="{8A0776B6-6776-4963-8A3F-703F2CCA7FDB}"/>
    <cellStyle name="Comma 2 5 3 2 2 12" xfId="61517" xr:uid="{AB65C8F6-AA6D-477E-81B3-1739BC9C99A8}"/>
    <cellStyle name="Comma 2 5 3 2 2 2" xfId="4399" xr:uid="{9CAA2F47-DF39-41DA-959D-B37B32A3FE97}"/>
    <cellStyle name="Comma 2 5 3 2 2 2 2" xfId="8262" xr:uid="{AEBCA0D8-8805-4B52-AB30-4BFFF058617D}"/>
    <cellStyle name="Comma 2 5 3 2 2 2 2 2" xfId="15967" xr:uid="{D36A1BBB-397D-484F-A9AB-05E44D3233D6}"/>
    <cellStyle name="Comma 2 5 3 2 2 2 2 2 2" xfId="48719" xr:uid="{EB4A8B61-E47C-471E-9842-0C888FA39B21}"/>
    <cellStyle name="Comma 2 5 3 2 2 2 2 3" xfId="23674" xr:uid="{E3BA10BA-CE55-47EA-8A76-02A9ED4F814E}"/>
    <cellStyle name="Comma 2 5 3 2 2 2 2 3 2" xfId="56425" xr:uid="{BFB699C9-F390-424D-8C34-2E24F0E33F29}"/>
    <cellStyle name="Comma 2 5 3 2 2 2 2 4" xfId="41014" xr:uid="{4A69267E-5104-4348-B3BA-C950BD1FB5FA}"/>
    <cellStyle name="Comma 2 5 3 2 2 2 2 5" xfId="31378" xr:uid="{2AA7D96D-D508-4DF4-8ABD-F82C6B43DF95}"/>
    <cellStyle name="Comma 2 5 3 2 2 2 3" xfId="10187" xr:uid="{50A34B44-D52A-401A-ABF5-8A18B60A1092}"/>
    <cellStyle name="Comma 2 5 3 2 2 2 3 2" xfId="17892" xr:uid="{759A79AB-BDE9-4E58-B5DB-FB2421DFA803}"/>
    <cellStyle name="Comma 2 5 3 2 2 2 3 2 2" xfId="50644" xr:uid="{A6425D45-F85F-4472-867D-FF017E019E35}"/>
    <cellStyle name="Comma 2 5 3 2 2 2 3 3" xfId="25599" xr:uid="{CD6069CC-3459-45AD-BAAA-753864C77037}"/>
    <cellStyle name="Comma 2 5 3 2 2 2 3 3 2" xfId="58350" xr:uid="{B213E35C-8041-4D2D-B179-BA7D4853C7D8}"/>
    <cellStyle name="Comma 2 5 3 2 2 2 3 4" xfId="42939" xr:uid="{6D314735-F7AA-46A5-A1E6-91B8AEC39EC8}"/>
    <cellStyle name="Comma 2 5 3 2 2 2 3 5" xfId="33303" xr:uid="{68D8A104-A741-4100-A9D7-5B4244949A36}"/>
    <cellStyle name="Comma 2 5 3 2 2 2 4" xfId="12114" xr:uid="{03AF7912-B860-438C-89BC-1650AF0B4DC7}"/>
    <cellStyle name="Comma 2 5 3 2 2 2 4 2" xfId="19819" xr:uid="{093250AC-A527-4FE6-B594-7EBDFED59A39}"/>
    <cellStyle name="Comma 2 5 3 2 2 2 4 2 2" xfId="52571" xr:uid="{4F640C5A-D84E-435D-8BBE-3C1B074EC4FE}"/>
    <cellStyle name="Comma 2 5 3 2 2 2 4 3" xfId="27526" xr:uid="{5ECBD83E-D5C7-4283-A455-EA0FDB61B1F2}"/>
    <cellStyle name="Comma 2 5 3 2 2 2 4 3 2" xfId="60277" xr:uid="{48DADF38-3F3F-4A9D-9515-DB437AEBCB2A}"/>
    <cellStyle name="Comma 2 5 3 2 2 2 4 4" xfId="44866" xr:uid="{71E765F0-D369-46A9-9CC7-C819BFAD2DA7}"/>
    <cellStyle name="Comma 2 5 3 2 2 2 4 5" xfId="35230" xr:uid="{B1F57AF0-906E-4310-AA7D-8AC2761E7BC0}"/>
    <cellStyle name="Comma 2 5 3 2 2 2 5" xfId="6331" xr:uid="{48A9086A-BA23-4162-9D67-27BC516F6693}"/>
    <cellStyle name="Comma 2 5 3 2 2 2 5 2" xfId="39083" xr:uid="{095560F9-E8A4-4AFA-B8F7-1BE13400FD4E}"/>
    <cellStyle name="Comma 2 5 3 2 2 2 6" xfId="14043" xr:uid="{2B0CEB5A-B54C-4F92-B2CE-0D0DD49AD369}"/>
    <cellStyle name="Comma 2 5 3 2 2 2 6 2" xfId="46795" xr:uid="{39361DFF-0ABF-4AE8-96D5-11E0A9C668DB}"/>
    <cellStyle name="Comma 2 5 3 2 2 2 7" xfId="21750" xr:uid="{894AA24F-DC19-4276-9C4F-58374B5EEA8C}"/>
    <cellStyle name="Comma 2 5 3 2 2 2 7 2" xfId="54501" xr:uid="{6D7D938D-F2E9-4E05-915A-E088C8616CE1}"/>
    <cellStyle name="Comma 2 5 3 2 2 2 8" xfId="37156" xr:uid="{3C61ABDC-9B02-40EB-B859-D34C09B2C0F1}"/>
    <cellStyle name="Comma 2 5 3 2 2 2 9" xfId="29454" xr:uid="{B70C80DE-A042-4EFE-AED1-DF55EEB1DEE8}"/>
    <cellStyle name="Comma 2 5 3 2 2 3" xfId="6689" xr:uid="{8B0A3FA0-1B68-4BFA-B27A-C084B5C91AA6}"/>
    <cellStyle name="Comma 2 5 3 2 2 3 2" xfId="14397" xr:uid="{D845F41D-4C57-4300-AEEF-BA30326ED8BA}"/>
    <cellStyle name="Comma 2 5 3 2 2 3 2 2" xfId="47149" xr:uid="{193F977C-6B74-4EF2-9166-A4869C820524}"/>
    <cellStyle name="Comma 2 5 3 2 2 3 3" xfId="22104" xr:uid="{ABB56D4A-E27D-4CAF-9008-37BC8D1F880E}"/>
    <cellStyle name="Comma 2 5 3 2 2 3 3 2" xfId="54855" xr:uid="{C5349286-08F7-4A85-A1BC-D59BC979E3A2}"/>
    <cellStyle name="Comma 2 5 3 2 2 3 4" xfId="39441" xr:uid="{DA96CD3D-3199-4BF6-9F1C-A2E660B78D9B}"/>
    <cellStyle name="Comma 2 5 3 2 2 3 5" xfId="29808" xr:uid="{654C6FA8-BBA7-4127-8BD9-C0F663AF1BF5}"/>
    <cellStyle name="Comma 2 5 3 2 2 4" xfId="8616" xr:uid="{C8159B64-BA82-4AC0-8315-970F0D300559}"/>
    <cellStyle name="Comma 2 5 3 2 2 4 2" xfId="16321" xr:uid="{865CE39D-FF53-4BCC-9E05-C60AD01580DD}"/>
    <cellStyle name="Comma 2 5 3 2 2 4 2 2" xfId="49073" xr:uid="{6E212652-2379-4FCA-870A-43DE0A0A1980}"/>
    <cellStyle name="Comma 2 5 3 2 2 4 3" xfId="24028" xr:uid="{B5E4AD37-4C86-4B50-8864-0344074B8DB7}"/>
    <cellStyle name="Comma 2 5 3 2 2 4 3 2" xfId="56779" xr:uid="{5165CC4E-38A5-4E54-A2F4-76337577356C}"/>
    <cellStyle name="Comma 2 5 3 2 2 4 4" xfId="41368" xr:uid="{3A3D2FE9-29AC-43A8-9267-33AEBD833914}"/>
    <cellStyle name="Comma 2 5 3 2 2 4 5" xfId="31732" xr:uid="{EB6A3603-6433-4E47-A3BB-64EA44E56F81}"/>
    <cellStyle name="Comma 2 5 3 2 2 5" xfId="10542" xr:uid="{A6B7EF04-7284-41C4-B16B-81B266AE8F3E}"/>
    <cellStyle name="Comma 2 5 3 2 2 5 2" xfId="18247" xr:uid="{7F87668C-5EB0-4549-9987-EC04CD168449}"/>
    <cellStyle name="Comma 2 5 3 2 2 5 2 2" xfId="50999" xr:uid="{CF7F7BAB-37AA-43BF-8FAF-F10173B049B1}"/>
    <cellStyle name="Comma 2 5 3 2 2 5 3" xfId="25954" xr:uid="{260C4935-36D3-4F53-8B99-A252244AAE59}"/>
    <cellStyle name="Comma 2 5 3 2 2 5 3 2" xfId="58705" xr:uid="{B37DC08C-5421-469F-937B-02ECC67B12E6}"/>
    <cellStyle name="Comma 2 5 3 2 2 5 4" xfId="43294" xr:uid="{AACF9321-08A3-4BBE-A63A-3E9C1C7C1617}"/>
    <cellStyle name="Comma 2 5 3 2 2 5 5" xfId="33658" xr:uid="{D203F24A-8362-4723-A605-3D23FB11770E}"/>
    <cellStyle name="Comma 2 5 3 2 2 6" xfId="4760" xr:uid="{6C9FE447-F86B-45B0-A942-A868DA27CE82}"/>
    <cellStyle name="Comma 2 5 3 2 2 6 2" xfId="37512" xr:uid="{385F9061-29DE-4AEB-BCB0-FCB07F100ECE}"/>
    <cellStyle name="Comma 2 5 3 2 2 7" xfId="12472" xr:uid="{EF0797DD-766A-4E88-98B2-A2820EFDD474}"/>
    <cellStyle name="Comma 2 5 3 2 2 7 2" xfId="45224" xr:uid="{E868186F-C490-4DAD-A813-705A629AEDAA}"/>
    <cellStyle name="Comma 2 5 3 2 2 8" xfId="20180" xr:uid="{B1731695-1F51-4E0F-BD38-415C5C8E8B1D}"/>
    <cellStyle name="Comma 2 5 3 2 2 8 2" xfId="52931" xr:uid="{3B412933-0393-467F-84E2-5A2766DE333C}"/>
    <cellStyle name="Comma 2 5 3 2 2 9" xfId="35586" xr:uid="{FA95A117-D5D7-496A-A77A-4B0A6D4A6C18}"/>
    <cellStyle name="Comma 2 5 3 2 3" xfId="3185" xr:uid="{44F43160-883D-419B-A2DF-1BF203CFC615}"/>
    <cellStyle name="Comma 2 5 3 2 3 10" xfId="28250" xr:uid="{CAC125AB-931B-48FF-989A-261AFEF5D462}"/>
    <cellStyle name="Comma 2 5 3 2 3 11" xfId="61023" xr:uid="{540AA0F2-0150-49CB-A8F3-0D7B481DB988}"/>
    <cellStyle name="Comma 2 5 3 2 3 2" xfId="3950" xr:uid="{68FB5CE8-091F-45AB-9D77-B446C7259998}"/>
    <cellStyle name="Comma 2 5 3 2 3 2 2" xfId="7818" xr:uid="{CBE53AE4-2F7A-4E3B-8C43-791906D2031A}"/>
    <cellStyle name="Comma 2 5 3 2 3 2 2 2" xfId="15523" xr:uid="{172002C2-FCCE-4020-91CB-DE5B99077BDE}"/>
    <cellStyle name="Comma 2 5 3 2 3 2 2 2 2" xfId="48275" xr:uid="{226C7F40-3FAE-4E54-9E4C-7988F19EBD77}"/>
    <cellStyle name="Comma 2 5 3 2 3 2 2 3" xfId="23230" xr:uid="{02795599-4479-4B09-90F7-B14CCB9220DA}"/>
    <cellStyle name="Comma 2 5 3 2 3 2 2 3 2" xfId="55981" xr:uid="{D98541DA-2BE7-475E-90AA-93F419FB974A}"/>
    <cellStyle name="Comma 2 5 3 2 3 2 2 4" xfId="40570" xr:uid="{86936394-8875-4BA3-B1E1-5AAE77E324FF}"/>
    <cellStyle name="Comma 2 5 3 2 3 2 2 5" xfId="30934" xr:uid="{486CF5D1-C12C-42A9-BB86-A64646DE6870}"/>
    <cellStyle name="Comma 2 5 3 2 3 2 3" xfId="9743" xr:uid="{09FB0D06-1897-4710-BE49-03B54FED7EDC}"/>
    <cellStyle name="Comma 2 5 3 2 3 2 3 2" xfId="17448" xr:uid="{8E361E2D-677F-421A-BCE9-4666FE3C744B}"/>
    <cellStyle name="Comma 2 5 3 2 3 2 3 2 2" xfId="50200" xr:uid="{BE95DF33-B9C9-46BD-BBED-58F072E91E33}"/>
    <cellStyle name="Comma 2 5 3 2 3 2 3 3" xfId="25155" xr:uid="{798F555A-FF93-49CA-9AFC-1451DF44BBFB}"/>
    <cellStyle name="Comma 2 5 3 2 3 2 3 3 2" xfId="57906" xr:uid="{ECBAB7C0-40BE-4142-8F43-5BACCC0394A9}"/>
    <cellStyle name="Comma 2 5 3 2 3 2 3 4" xfId="42495" xr:uid="{C7C130FE-8F61-4051-8090-401AF2DD4BD7}"/>
    <cellStyle name="Comma 2 5 3 2 3 2 3 5" xfId="32859" xr:uid="{5E7DD332-7997-4AE6-87B5-30582D064322}"/>
    <cellStyle name="Comma 2 5 3 2 3 2 4" xfId="11670" xr:uid="{721C1878-D20A-4FD4-B95B-86C64A67405D}"/>
    <cellStyle name="Comma 2 5 3 2 3 2 4 2" xfId="19375" xr:uid="{E00635E0-6E69-4033-A6C5-D64F1A47F034}"/>
    <cellStyle name="Comma 2 5 3 2 3 2 4 2 2" xfId="52127" xr:uid="{64396394-5DE7-4260-9AF5-7B0E77A28B1C}"/>
    <cellStyle name="Comma 2 5 3 2 3 2 4 3" xfId="27082" xr:uid="{51CC998E-5840-41C9-8763-D2BC942602AD}"/>
    <cellStyle name="Comma 2 5 3 2 3 2 4 3 2" xfId="59833" xr:uid="{1A12285A-585D-4A53-9783-8C3FCCB8F3CD}"/>
    <cellStyle name="Comma 2 5 3 2 3 2 4 4" xfId="44422" xr:uid="{EF301B76-90CD-4002-BDAB-272E3F7FDECF}"/>
    <cellStyle name="Comma 2 5 3 2 3 2 4 5" xfId="34786" xr:uid="{A01BD87B-3FFE-48B3-ADDE-E487CB799962}"/>
    <cellStyle name="Comma 2 5 3 2 3 2 5" xfId="5887" xr:uid="{D9C4E494-BF82-49B5-BAD7-7C98AB08C129}"/>
    <cellStyle name="Comma 2 5 3 2 3 2 5 2" xfId="38639" xr:uid="{2427E010-4C1C-49EA-A3AE-1DEF636A237A}"/>
    <cellStyle name="Comma 2 5 3 2 3 2 6" xfId="13599" xr:uid="{DCBB41CE-0695-45C9-9D7F-23E5CD16ECC2}"/>
    <cellStyle name="Comma 2 5 3 2 3 2 6 2" xfId="46351" xr:uid="{0581254C-F6F6-445E-8F4E-9BB097CC793E}"/>
    <cellStyle name="Comma 2 5 3 2 3 2 7" xfId="21306" xr:uid="{CD45E670-B81C-4E61-B78B-9B98DDC1BE32}"/>
    <cellStyle name="Comma 2 5 3 2 3 2 7 2" xfId="54057" xr:uid="{05735929-C461-4AD7-ABCC-B959AC30AD9F}"/>
    <cellStyle name="Comma 2 5 3 2 3 2 8" xfId="36712" xr:uid="{9E2C632C-3112-4E51-A224-520FB0C34FB6}"/>
    <cellStyle name="Comma 2 5 3 2 3 2 9" xfId="29010" xr:uid="{5B1C04AA-069B-4CA2-B80A-974589B54E91}"/>
    <cellStyle name="Comma 2 5 3 2 3 3" xfId="7058" xr:uid="{91CA3C6B-5332-4A63-95F0-57C7368155AD}"/>
    <cellStyle name="Comma 2 5 3 2 3 3 2" xfId="14763" xr:uid="{057E3428-95E6-4CEC-944C-08E440DB28FB}"/>
    <cellStyle name="Comma 2 5 3 2 3 3 2 2" xfId="47515" xr:uid="{C33BA748-6935-41D1-8EE0-8D0F1564EC35}"/>
    <cellStyle name="Comma 2 5 3 2 3 3 3" xfId="22470" xr:uid="{1C06EE39-7B5A-4AB0-9D61-B5E85053E72A}"/>
    <cellStyle name="Comma 2 5 3 2 3 3 3 2" xfId="55221" xr:uid="{48531330-DCB6-482C-BEED-2EA60053A930}"/>
    <cellStyle name="Comma 2 5 3 2 3 3 4" xfId="39810" xr:uid="{FEB4A200-060F-4E0A-B3D4-1ABEED2BD081}"/>
    <cellStyle name="Comma 2 5 3 2 3 3 5" xfId="30174" xr:uid="{45243F98-BA0F-4382-8290-F9C029C51629}"/>
    <cellStyle name="Comma 2 5 3 2 3 4" xfId="8983" xr:uid="{BE84ADA1-DB2F-47CE-AD4D-65FBEB654F51}"/>
    <cellStyle name="Comma 2 5 3 2 3 4 2" xfId="16688" xr:uid="{9F944CB7-33ED-4C99-806C-4DDE20798DC5}"/>
    <cellStyle name="Comma 2 5 3 2 3 4 2 2" xfId="49440" xr:uid="{212DB971-C308-437C-8FD1-7963D09CC5D0}"/>
    <cellStyle name="Comma 2 5 3 2 3 4 3" xfId="24395" xr:uid="{68CDBDA1-1DB4-4018-A410-48770216F60A}"/>
    <cellStyle name="Comma 2 5 3 2 3 4 3 2" xfId="57146" xr:uid="{32716FE8-9D17-4E3A-B0EC-F86AE19D4B0A}"/>
    <cellStyle name="Comma 2 5 3 2 3 4 4" xfId="41735" xr:uid="{2F5A77A5-B83A-413F-B577-1FA5E9F32111}"/>
    <cellStyle name="Comma 2 5 3 2 3 4 5" xfId="32099" xr:uid="{E48F3901-B54F-4EA1-AEF3-DE547ED99929}"/>
    <cellStyle name="Comma 2 5 3 2 3 5" xfId="10910" xr:uid="{405C5C9E-E898-433F-B445-C8AD789D83A4}"/>
    <cellStyle name="Comma 2 5 3 2 3 5 2" xfId="18615" xr:uid="{874D7AB8-1472-47E1-847B-9756FF8A9746}"/>
    <cellStyle name="Comma 2 5 3 2 3 5 2 2" xfId="51367" xr:uid="{952A9209-E75D-48CF-81CF-C33327522C8A}"/>
    <cellStyle name="Comma 2 5 3 2 3 5 3" xfId="26322" xr:uid="{00B0F4FD-DB59-484E-BCF4-F920F1F0F581}"/>
    <cellStyle name="Comma 2 5 3 2 3 5 3 2" xfId="59073" xr:uid="{1232710D-87A6-408D-AEBE-C4288C29D48C}"/>
    <cellStyle name="Comma 2 5 3 2 3 5 4" xfId="43662" xr:uid="{24A34D1D-6AE2-48BB-A1D9-F18AD44D78E4}"/>
    <cellStyle name="Comma 2 5 3 2 3 5 5" xfId="34026" xr:uid="{CFC58BA5-7738-45F9-9429-A81CEC60D7B0}"/>
    <cellStyle name="Comma 2 5 3 2 3 6" xfId="5127" xr:uid="{B251F114-7A2A-46AA-82AD-57F72B3BAA4D}"/>
    <cellStyle name="Comma 2 5 3 2 3 6 2" xfId="37879" xr:uid="{8C6B3246-C140-4E52-A2E2-C0A2FA36D6ED}"/>
    <cellStyle name="Comma 2 5 3 2 3 7" xfId="12839" xr:uid="{6EEB81EF-D0E7-4EE8-B935-5576630567BB}"/>
    <cellStyle name="Comma 2 5 3 2 3 7 2" xfId="45591" xr:uid="{3A7BECA7-691B-485B-8FDD-F1F1384CD0AD}"/>
    <cellStyle name="Comma 2 5 3 2 3 8" xfId="20546" xr:uid="{5519D5FF-FA3D-41E7-B98D-F2E16F6115B4}"/>
    <cellStyle name="Comma 2 5 3 2 3 8 2" xfId="53297" xr:uid="{C2758CA7-F316-421F-A615-79FE463AE290}"/>
    <cellStyle name="Comma 2 5 3 2 3 9" xfId="35952" xr:uid="{3F366F4B-DB9F-49D2-ADA7-F7F73A8E1FE8}"/>
    <cellStyle name="Comma 2 5 3 2 4" xfId="3548" xr:uid="{71B2BDCB-E5F5-4652-A0BC-885640B7A680}"/>
    <cellStyle name="Comma 2 5 3 2 4 10" xfId="28608" xr:uid="{1A0E3BA8-355C-4BEE-A6DD-6346E9597683}"/>
    <cellStyle name="Comma 2 5 3 2 4 2" xfId="4547" xr:uid="{82A1B349-82D3-4316-8ACB-585BD5C6029E}"/>
    <cellStyle name="Comma 2 5 3 2 4 2 2" xfId="8405" xr:uid="{4B40D1FB-41EB-44C1-BF2C-B8A78ACF4BDD}"/>
    <cellStyle name="Comma 2 5 3 2 4 2 2 2" xfId="16110" xr:uid="{F1EB6429-8CE1-4F2F-A650-F4931D2428E8}"/>
    <cellStyle name="Comma 2 5 3 2 4 2 2 2 2" xfId="48862" xr:uid="{D43F4349-923A-44D6-8D10-0ACE80CE9464}"/>
    <cellStyle name="Comma 2 5 3 2 4 2 2 3" xfId="23817" xr:uid="{4292B726-DE16-4A3C-B642-3DCD52C89287}"/>
    <cellStyle name="Comma 2 5 3 2 4 2 2 3 2" xfId="56568" xr:uid="{65A54EC9-30B1-40A5-92BA-EDF443D98261}"/>
    <cellStyle name="Comma 2 5 3 2 4 2 2 4" xfId="41157" xr:uid="{57B87719-F83F-4537-AC4D-45B341E40C3E}"/>
    <cellStyle name="Comma 2 5 3 2 4 2 2 5" xfId="31521" xr:uid="{2B784A89-9117-4539-9E5A-FC6F577BA5B8}"/>
    <cellStyle name="Comma 2 5 3 2 4 2 3" xfId="10330" xr:uid="{1E2243BC-B8BD-46D0-BCC8-CDD39E2790A9}"/>
    <cellStyle name="Comma 2 5 3 2 4 2 3 2" xfId="18035" xr:uid="{BB58A89A-6E23-464C-9458-47C55279178B}"/>
    <cellStyle name="Comma 2 5 3 2 4 2 3 2 2" xfId="50787" xr:uid="{17D30347-5AC6-444E-96C0-54EB1EB77B8A}"/>
    <cellStyle name="Comma 2 5 3 2 4 2 3 3" xfId="25742" xr:uid="{4D71010B-AA4C-46BA-9EEE-158203F7331A}"/>
    <cellStyle name="Comma 2 5 3 2 4 2 3 3 2" xfId="58493" xr:uid="{4DB20779-FEFB-476C-9C9D-2B1B8FECA474}"/>
    <cellStyle name="Comma 2 5 3 2 4 2 3 4" xfId="43082" xr:uid="{4ADBAFDA-87D3-4DE6-BC12-00416E988627}"/>
    <cellStyle name="Comma 2 5 3 2 4 2 3 5" xfId="33446" xr:uid="{E97470A6-CDCA-40E4-8E2A-E74F1BC45240}"/>
    <cellStyle name="Comma 2 5 3 2 4 2 4" xfId="12257" xr:uid="{DDD65DF6-2DD4-4C84-8F40-B215084E75B5}"/>
    <cellStyle name="Comma 2 5 3 2 4 2 4 2" xfId="19962" xr:uid="{D23090A1-7020-4727-8C13-EF7A290E413F}"/>
    <cellStyle name="Comma 2 5 3 2 4 2 4 2 2" xfId="52714" xr:uid="{10697DB7-E0FA-4356-B2BB-BC5ABD16ABD7}"/>
    <cellStyle name="Comma 2 5 3 2 4 2 4 3" xfId="27669" xr:uid="{031FF0D8-BC50-4417-A2BF-FF0FFFECC255}"/>
    <cellStyle name="Comma 2 5 3 2 4 2 4 3 2" xfId="60420" xr:uid="{454B4A2A-8EC0-4064-B699-0AD05E8B5F5F}"/>
    <cellStyle name="Comma 2 5 3 2 4 2 4 4" xfId="45009" xr:uid="{2C48A8B9-1529-4EC1-A6FE-9F4E6CC1C5F0}"/>
    <cellStyle name="Comma 2 5 3 2 4 2 4 5" xfId="35373" xr:uid="{97C240CF-D3B6-4060-86BB-2CDE338C1CC4}"/>
    <cellStyle name="Comma 2 5 3 2 4 2 5" xfId="6474" xr:uid="{9D70AC5C-50C4-4615-9AF3-642A70F5B358}"/>
    <cellStyle name="Comma 2 5 3 2 4 2 5 2" xfId="39226" xr:uid="{9EE546C3-C0B5-4293-862F-4B3922697B81}"/>
    <cellStyle name="Comma 2 5 3 2 4 2 6" xfId="14186" xr:uid="{32321A4F-0102-46EF-8FA6-F788ADDDE74D}"/>
    <cellStyle name="Comma 2 5 3 2 4 2 6 2" xfId="46938" xr:uid="{66715A38-231C-42EB-B610-BE3A2269AFBC}"/>
    <cellStyle name="Comma 2 5 3 2 4 2 7" xfId="21893" xr:uid="{09D84D1C-40DD-4479-94D7-AFF5BB91DE55}"/>
    <cellStyle name="Comma 2 5 3 2 4 2 7 2" xfId="54644" xr:uid="{01682B3A-BA8C-4143-BD2C-D765D2A3A2EA}"/>
    <cellStyle name="Comma 2 5 3 2 4 2 8" xfId="37299" xr:uid="{9BD9B022-AC0E-4D53-89A0-A757676DF012}"/>
    <cellStyle name="Comma 2 5 3 2 4 2 9" xfId="29597" xr:uid="{E3C652F4-D6AF-4C86-850C-1CE11098119C}"/>
    <cellStyle name="Comma 2 5 3 2 4 3" xfId="7416" xr:uid="{0B12C209-4D65-4CC4-AF2C-3A49426A8A0B}"/>
    <cellStyle name="Comma 2 5 3 2 4 3 2" xfId="15121" xr:uid="{D409A0D9-1F89-49FA-93F9-FF9BB85BCBE9}"/>
    <cellStyle name="Comma 2 5 3 2 4 3 2 2" xfId="47873" xr:uid="{BC057470-FC6F-4F53-B3C5-0876E35BDBAA}"/>
    <cellStyle name="Comma 2 5 3 2 4 3 3" xfId="22828" xr:uid="{7E06AC66-6715-43EA-8376-D3645AEB49C5}"/>
    <cellStyle name="Comma 2 5 3 2 4 3 3 2" xfId="55579" xr:uid="{5BEDF9F3-60B2-48C5-BA8D-16D76B01730D}"/>
    <cellStyle name="Comma 2 5 3 2 4 3 4" xfId="40168" xr:uid="{3D1C5EA7-AFCB-490F-8BBF-917A6D3228CA}"/>
    <cellStyle name="Comma 2 5 3 2 4 3 5" xfId="30532" xr:uid="{81481873-5A82-4900-8788-76E722A44D13}"/>
    <cellStyle name="Comma 2 5 3 2 4 4" xfId="9341" xr:uid="{BB9E6729-9847-4872-BF8C-B685EF4F59F7}"/>
    <cellStyle name="Comma 2 5 3 2 4 4 2" xfId="17046" xr:uid="{F959B640-EBA5-4FA4-855A-E737BA55D5CB}"/>
    <cellStyle name="Comma 2 5 3 2 4 4 2 2" xfId="49798" xr:uid="{3B8D99F6-07D0-4918-8227-F58AA92709DB}"/>
    <cellStyle name="Comma 2 5 3 2 4 4 3" xfId="24753" xr:uid="{BB142DC2-B558-4584-99DD-229FA84F6F80}"/>
    <cellStyle name="Comma 2 5 3 2 4 4 3 2" xfId="57504" xr:uid="{3D494584-F569-4A13-8F97-FA7FF055A609}"/>
    <cellStyle name="Comma 2 5 3 2 4 4 4" xfId="42093" xr:uid="{CDD1E301-DCEA-4497-9427-A66D57832573}"/>
    <cellStyle name="Comma 2 5 3 2 4 4 5" xfId="32457" xr:uid="{818DDB2F-5E90-4E81-8FEE-8B79878C1055}"/>
    <cellStyle name="Comma 2 5 3 2 4 5" xfId="11268" xr:uid="{0CC23BA5-A07C-49A3-99FC-9ECED4AE054E}"/>
    <cellStyle name="Comma 2 5 3 2 4 5 2" xfId="18973" xr:uid="{6705EF6C-40D7-4B03-BEE1-236C783D7F7A}"/>
    <cellStyle name="Comma 2 5 3 2 4 5 2 2" xfId="51725" xr:uid="{36CADF44-CE6F-46EB-AB33-100EC4EF66B9}"/>
    <cellStyle name="Comma 2 5 3 2 4 5 3" xfId="26680" xr:uid="{1873680A-FBD1-4115-826D-03124E9232C1}"/>
    <cellStyle name="Comma 2 5 3 2 4 5 3 2" xfId="59431" xr:uid="{3E9F7062-55EB-42AD-ABE2-792AE1A1E43C}"/>
    <cellStyle name="Comma 2 5 3 2 4 5 4" xfId="44020" xr:uid="{92BE5F8E-E0CA-4315-B886-7FDE5AB9A40F}"/>
    <cellStyle name="Comma 2 5 3 2 4 5 5" xfId="34384" xr:uid="{A007BAB6-E8E9-45F4-9D7B-A722288D907B}"/>
    <cellStyle name="Comma 2 5 3 2 4 6" xfId="5485" xr:uid="{E2A199F1-3A3B-4EAE-922E-7515AE2C0936}"/>
    <cellStyle name="Comma 2 5 3 2 4 6 2" xfId="38237" xr:uid="{4EF472E2-E4AA-411F-975F-603F4FE2F9A9}"/>
    <cellStyle name="Comma 2 5 3 2 4 7" xfId="13197" xr:uid="{7B63D07D-333E-41BF-9647-1E89F85D64FF}"/>
    <cellStyle name="Comma 2 5 3 2 4 7 2" xfId="45949" xr:uid="{706DCCE4-DE0E-41BD-A9B6-7DB685D0B8DE}"/>
    <cellStyle name="Comma 2 5 3 2 4 8" xfId="20904" xr:uid="{6AFABEB0-D431-436B-9E29-47C11E7C9428}"/>
    <cellStyle name="Comma 2 5 3 2 4 8 2" xfId="53655" xr:uid="{E3B8D5BB-0EF5-43C5-B805-E01F607C8DA6}"/>
    <cellStyle name="Comma 2 5 3 2 4 9" xfId="36310" xr:uid="{F3BE310B-F5F7-4E7D-AD83-54DC384AD1C7}"/>
    <cellStyle name="Comma 2 5 3 2 5" xfId="4038" xr:uid="{D2981213-51A7-4821-A6E9-6163A74272E2}"/>
    <cellStyle name="Comma 2 5 3 2 5 2" xfId="7901" xr:uid="{6514AB11-642E-4760-BD54-063D25CB9A78}"/>
    <cellStyle name="Comma 2 5 3 2 5 2 2" xfId="15606" xr:uid="{7329885D-A438-4109-AD17-8D881035F7E2}"/>
    <cellStyle name="Comma 2 5 3 2 5 2 2 2" xfId="48358" xr:uid="{9F731E0B-2A54-485C-9AEA-3C6D5B9901C0}"/>
    <cellStyle name="Comma 2 5 3 2 5 2 3" xfId="23313" xr:uid="{7E2FF72F-9A83-44FC-80C2-B4E655253E61}"/>
    <cellStyle name="Comma 2 5 3 2 5 2 3 2" xfId="56064" xr:uid="{8106BF67-E183-4571-B5D7-0D623477AB34}"/>
    <cellStyle name="Comma 2 5 3 2 5 2 4" xfId="40653" xr:uid="{9637B8F5-A003-477A-A9F6-9DB6EF22689D}"/>
    <cellStyle name="Comma 2 5 3 2 5 2 5" xfId="31017" xr:uid="{559B0191-BD02-4989-B327-3E838E36A90B}"/>
    <cellStyle name="Comma 2 5 3 2 5 3" xfId="9826" xr:uid="{04B0F6F6-E563-4B7C-B252-9A3111671068}"/>
    <cellStyle name="Comma 2 5 3 2 5 3 2" xfId="17531" xr:uid="{B3F4FB3D-D37D-4EE3-8E0E-DAF49C4699E5}"/>
    <cellStyle name="Comma 2 5 3 2 5 3 2 2" xfId="50283" xr:uid="{7634ABBA-66F9-4E35-BD61-E7B6A7549C07}"/>
    <cellStyle name="Comma 2 5 3 2 5 3 3" xfId="25238" xr:uid="{605EFA9F-1510-4CFC-9239-404257B0A5FD}"/>
    <cellStyle name="Comma 2 5 3 2 5 3 3 2" xfId="57989" xr:uid="{67052B43-D1F6-42F0-8FEC-803CD7E2613B}"/>
    <cellStyle name="Comma 2 5 3 2 5 3 4" xfId="42578" xr:uid="{E42473B9-C295-49CE-8737-D5DDBCE022DC}"/>
    <cellStyle name="Comma 2 5 3 2 5 3 5" xfId="32942" xr:uid="{18B23A4F-98A2-46F3-BD27-DD5AE06841E4}"/>
    <cellStyle name="Comma 2 5 3 2 5 4" xfId="11753" xr:uid="{DAC682BA-A307-4B38-808C-3D5C8A476871}"/>
    <cellStyle name="Comma 2 5 3 2 5 4 2" xfId="19458" xr:uid="{19C453E2-970E-4011-AF93-656F6162130F}"/>
    <cellStyle name="Comma 2 5 3 2 5 4 2 2" xfId="52210" xr:uid="{5D97A4A3-B2CD-43A2-A3FE-C198898DE860}"/>
    <cellStyle name="Comma 2 5 3 2 5 4 3" xfId="27165" xr:uid="{D06279FD-4688-4AED-9156-C7D51C078C3F}"/>
    <cellStyle name="Comma 2 5 3 2 5 4 3 2" xfId="59916" xr:uid="{E6D1D078-68C6-47D3-A887-C6010BFDB1E3}"/>
    <cellStyle name="Comma 2 5 3 2 5 4 4" xfId="44505" xr:uid="{56677734-1891-4C40-845E-62BFAA5FC04C}"/>
    <cellStyle name="Comma 2 5 3 2 5 4 5" xfId="34869" xr:uid="{5E00A283-C940-4A8D-B6B5-728A38305DC3}"/>
    <cellStyle name="Comma 2 5 3 2 5 5" xfId="5970" xr:uid="{B8701BFF-3DCE-47F3-9315-A00779020BF0}"/>
    <cellStyle name="Comma 2 5 3 2 5 5 2" xfId="38722" xr:uid="{AD4D6850-FD50-4462-813B-6CEBC24AA588}"/>
    <cellStyle name="Comma 2 5 3 2 5 6" xfId="13682" xr:uid="{20324E35-659F-4C36-819A-3FEB7D572E14}"/>
    <cellStyle name="Comma 2 5 3 2 5 6 2" xfId="46434" xr:uid="{089C3D1D-0CD1-4E75-99E7-D83803105E30}"/>
    <cellStyle name="Comma 2 5 3 2 5 7" xfId="21389" xr:uid="{00898E04-F83E-4651-872C-18700C3ED6AF}"/>
    <cellStyle name="Comma 2 5 3 2 5 7 2" xfId="54140" xr:uid="{6EBC200F-4FDE-4630-A03B-AE389B6B3D39}"/>
    <cellStyle name="Comma 2 5 3 2 5 8" xfId="36795" xr:uid="{1C2C1112-4B62-455A-B0B4-B6BF8FF44DAF}"/>
    <cellStyle name="Comma 2 5 3 2 5 9" xfId="29093" xr:uid="{936299F7-7959-4010-95FD-278231D16111}"/>
    <cellStyle name="Comma 2 5 3 2 6" xfId="6579" xr:uid="{7A6E7447-EDB9-409A-A019-71820ED5A646}"/>
    <cellStyle name="Comma 2 5 3 2 6 2" xfId="14287" xr:uid="{1223F7B1-3156-4121-ABC5-7749B3CD7496}"/>
    <cellStyle name="Comma 2 5 3 2 6 2 2" xfId="47039" xr:uid="{85CF81A8-2745-4C58-BB61-FF7EB24D2E9B}"/>
    <cellStyle name="Comma 2 5 3 2 6 3" xfId="21994" xr:uid="{B4BE5F50-215B-4582-B47F-013DAFD73686}"/>
    <cellStyle name="Comma 2 5 3 2 6 3 2" xfId="54745" xr:uid="{D9CE119D-8F31-4A2A-88F1-B542C2B33FF0}"/>
    <cellStyle name="Comma 2 5 3 2 6 4" xfId="39331" xr:uid="{0A308236-9870-43EF-90FC-F2C876683B2D}"/>
    <cellStyle name="Comma 2 5 3 2 6 5" xfId="29698" xr:uid="{759FE2BB-F017-4201-905A-3DF5BEBD193B}"/>
    <cellStyle name="Comma 2 5 3 2 7" xfId="8506" xr:uid="{761A5AF5-2208-4EF5-9578-62DF519506E1}"/>
    <cellStyle name="Comma 2 5 3 2 7 2" xfId="16211" xr:uid="{4BE3193D-04DF-4D4B-A0E3-E8B894450966}"/>
    <cellStyle name="Comma 2 5 3 2 7 2 2" xfId="48963" xr:uid="{94AC6DA7-DF66-4806-AF32-279845DE3400}"/>
    <cellStyle name="Comma 2 5 3 2 7 3" xfId="23918" xr:uid="{F1F1CBD9-053B-442C-B0EB-311CD5A2F5F1}"/>
    <cellStyle name="Comma 2 5 3 2 7 3 2" xfId="56669" xr:uid="{537774BC-EB79-4DE3-B733-7E2801D82FF6}"/>
    <cellStyle name="Comma 2 5 3 2 7 4" xfId="41258" xr:uid="{3789322E-8F5B-4113-8885-EA533459C6CE}"/>
    <cellStyle name="Comma 2 5 3 2 7 5" xfId="31622" xr:uid="{FC50B786-7698-40B3-AD35-53ECA69F563C}"/>
    <cellStyle name="Comma 2 5 3 2 8" xfId="10432" xr:uid="{BCA95F7D-9B33-4972-B000-F0479DC4E0CB}"/>
    <cellStyle name="Comma 2 5 3 2 8 2" xfId="18137" xr:uid="{E2343F15-BEEC-4274-A054-77C51D4775EF}"/>
    <cellStyle name="Comma 2 5 3 2 8 2 2" xfId="50889" xr:uid="{887E5C7C-2BD9-4FD3-97C7-EE5638907442}"/>
    <cellStyle name="Comma 2 5 3 2 8 3" xfId="25844" xr:uid="{E507A316-9A28-4E51-8C74-33FB83AC205E}"/>
    <cellStyle name="Comma 2 5 3 2 8 3 2" xfId="58595" xr:uid="{5FC53C6C-0EBC-4EDF-B083-CC23C61585AC}"/>
    <cellStyle name="Comma 2 5 3 2 8 4" xfId="43184" xr:uid="{28D70D1A-4180-4BC2-B625-E225BED3DA92}"/>
    <cellStyle name="Comma 2 5 3 2 8 5" xfId="33548" xr:uid="{90942EF5-97DA-499E-B020-6D6A3C18268C}"/>
    <cellStyle name="Comma 2 5 3 2 9" xfId="4650" xr:uid="{04E64B3A-B204-48C3-A238-2F86D752B13C}"/>
    <cellStyle name="Comma 2 5 3 2 9 2" xfId="37402" xr:uid="{E36A0217-2A3B-42C1-B16C-D7CE4248DB19}"/>
    <cellStyle name="Comma 2 5 3 3" xfId="2109" xr:uid="{7B7EEEAE-0045-4FEC-8DD0-67DA593F8801}"/>
    <cellStyle name="Comma 2 5 3 3 10" xfId="27824" xr:uid="{8BCF7CCF-F15D-4669-B222-5B1A4FA61B3B}"/>
    <cellStyle name="Comma 2 5 3 3 11" xfId="2697" xr:uid="{A9C94910-AE69-4535-BB35-50D30C875468}"/>
    <cellStyle name="Comma 2 5 3 3 12" xfId="61113" xr:uid="{573DCCCE-0AA6-4A64-BFCD-3124DD421027}"/>
    <cellStyle name="Comma 2 5 3 3 2" xfId="4082" xr:uid="{502CA405-79CB-4ECB-B8C3-D76E75FB256E}"/>
    <cellStyle name="Comma 2 5 3 3 2 2" xfId="7945" xr:uid="{303EE8F7-54F5-47F6-9301-56AD51104123}"/>
    <cellStyle name="Comma 2 5 3 3 2 2 2" xfId="15650" xr:uid="{E205A3ED-B815-4603-9A13-00BEDAE22175}"/>
    <cellStyle name="Comma 2 5 3 3 2 2 2 2" xfId="48402" xr:uid="{59E7E95D-19E1-4BF0-AB31-FCD11A96BA1D}"/>
    <cellStyle name="Comma 2 5 3 3 2 2 3" xfId="23357" xr:uid="{9E031E89-5DC4-469F-9BA8-F40EFC87DC12}"/>
    <cellStyle name="Comma 2 5 3 3 2 2 3 2" xfId="56108" xr:uid="{C0F05D46-F104-4DF1-81D2-81A1B9A76201}"/>
    <cellStyle name="Comma 2 5 3 3 2 2 4" xfId="40697" xr:uid="{6D382E1C-06A0-4041-BD96-227C826C2A2E}"/>
    <cellStyle name="Comma 2 5 3 3 2 2 5" xfId="31061" xr:uid="{FF465E4D-E76D-4E08-8607-1BB4877D3FDA}"/>
    <cellStyle name="Comma 2 5 3 3 2 3" xfId="9870" xr:uid="{6A1000C0-0969-424F-A73E-33DEFFF5DEAC}"/>
    <cellStyle name="Comma 2 5 3 3 2 3 2" xfId="17575" xr:uid="{41AB2264-DCD4-4AD8-B342-4DA429409D35}"/>
    <cellStyle name="Comma 2 5 3 3 2 3 2 2" xfId="50327" xr:uid="{02D07469-7511-46D7-989D-45EDC4AC6180}"/>
    <cellStyle name="Comma 2 5 3 3 2 3 3" xfId="25282" xr:uid="{79C65AF2-835A-44C7-B460-3B0C489B4F11}"/>
    <cellStyle name="Comma 2 5 3 3 2 3 3 2" xfId="58033" xr:uid="{0BDC8F9D-CB51-4FCA-968B-E7C882AD0477}"/>
    <cellStyle name="Comma 2 5 3 3 2 3 4" xfId="42622" xr:uid="{8320F58F-DB54-4F4B-B48C-A3C395FA53FF}"/>
    <cellStyle name="Comma 2 5 3 3 2 3 5" xfId="32986" xr:uid="{96B88732-9889-49EF-AF61-8C8E574A7DFE}"/>
    <cellStyle name="Comma 2 5 3 3 2 4" xfId="11797" xr:uid="{D1FA0EFA-CE87-4ADA-9416-3D390AB05A0D}"/>
    <cellStyle name="Comma 2 5 3 3 2 4 2" xfId="19502" xr:uid="{1AAB25D7-BF70-4F4B-B2D8-18AD00649E68}"/>
    <cellStyle name="Comma 2 5 3 3 2 4 2 2" xfId="52254" xr:uid="{29F8E48A-DBD6-40A3-B23A-5D183DA86881}"/>
    <cellStyle name="Comma 2 5 3 3 2 4 3" xfId="27209" xr:uid="{452E8327-C431-4668-93BC-7DAE413ED25B}"/>
    <cellStyle name="Comma 2 5 3 3 2 4 3 2" xfId="59960" xr:uid="{366794B3-F910-4A6A-96C5-795B8BC0697A}"/>
    <cellStyle name="Comma 2 5 3 3 2 4 4" xfId="44549" xr:uid="{CFEB884E-4743-4BDD-AAB5-5573807480CE}"/>
    <cellStyle name="Comma 2 5 3 3 2 4 5" xfId="34913" xr:uid="{880872F8-70EC-4DA1-ACD6-E3072248E623}"/>
    <cellStyle name="Comma 2 5 3 3 2 5" xfId="6014" xr:uid="{26514A9F-4DA9-4712-B46E-5C2B4393E5E7}"/>
    <cellStyle name="Comma 2 5 3 3 2 5 2" xfId="38766" xr:uid="{1E47F349-5C61-403C-B022-FFC19E6985EB}"/>
    <cellStyle name="Comma 2 5 3 3 2 6" xfId="13726" xr:uid="{992A37BC-7FB6-4CEE-AC46-8B9206AD64A4}"/>
    <cellStyle name="Comma 2 5 3 3 2 6 2" xfId="46478" xr:uid="{65C99663-0C31-4AAC-A187-90636A91201C}"/>
    <cellStyle name="Comma 2 5 3 3 2 7" xfId="21433" xr:uid="{37DDCE4B-38A3-400E-A61E-CC0F1A48D36F}"/>
    <cellStyle name="Comma 2 5 3 3 2 7 2" xfId="54184" xr:uid="{9B73360E-8A4D-4FD9-A6AC-83A9AE05700D}"/>
    <cellStyle name="Comma 2 5 3 3 2 8" xfId="36839" xr:uid="{9414F80E-0A8C-4DC3-902B-E020A207E3F8}"/>
    <cellStyle name="Comma 2 5 3 3 2 9" xfId="29137" xr:uid="{11045EC8-7067-485A-A1AB-422F751153DA}"/>
    <cellStyle name="Comma 2 5 3 3 3" xfId="6629" xr:uid="{415AF3C2-5CD9-4C3A-85FD-F20A988F38A9}"/>
    <cellStyle name="Comma 2 5 3 3 3 2" xfId="14337" xr:uid="{9F090841-C0FD-427B-A604-FF2702D2AFDB}"/>
    <cellStyle name="Comma 2 5 3 3 3 2 2" xfId="47089" xr:uid="{4223266C-2D89-4AB3-85B1-9F5CCBF5C6D2}"/>
    <cellStyle name="Comma 2 5 3 3 3 3" xfId="22044" xr:uid="{5B7E2CE6-E9EC-413A-8391-EBCC7109A7EC}"/>
    <cellStyle name="Comma 2 5 3 3 3 3 2" xfId="54795" xr:uid="{9F8CB550-6D6C-426D-A8BE-2A0837C6A2EF}"/>
    <cellStyle name="Comma 2 5 3 3 3 4" xfId="39381" xr:uid="{3373E19F-A544-4C80-9E40-58F0C1BE492A}"/>
    <cellStyle name="Comma 2 5 3 3 3 5" xfId="29748" xr:uid="{BBD04C64-58B6-424F-BB73-96DFF3CE20B5}"/>
    <cellStyle name="Comma 2 5 3 3 4" xfId="8556" xr:uid="{7AD2688E-CE32-437F-BE0D-C51D78D50E8C}"/>
    <cellStyle name="Comma 2 5 3 3 4 2" xfId="16261" xr:uid="{7E94D601-13D2-4872-91D2-D31F67A1254C}"/>
    <cellStyle name="Comma 2 5 3 3 4 2 2" xfId="49013" xr:uid="{15B03402-95FE-4E4B-9400-9484E0FE99EB}"/>
    <cellStyle name="Comma 2 5 3 3 4 3" xfId="23968" xr:uid="{42C210F2-20B1-41F7-A123-0C5E18ADA029}"/>
    <cellStyle name="Comma 2 5 3 3 4 3 2" xfId="56719" xr:uid="{92412BB8-8CC1-445D-80E7-6D8C4135AFA2}"/>
    <cellStyle name="Comma 2 5 3 3 4 4" xfId="41308" xr:uid="{ED33AC32-6D03-4639-A307-D5B184AD078F}"/>
    <cellStyle name="Comma 2 5 3 3 4 5" xfId="31672" xr:uid="{B4419031-439E-48FC-878D-A9B1CFE1D1E5}"/>
    <cellStyle name="Comma 2 5 3 3 5" xfId="10482" xr:uid="{C6C1C075-C10F-4EF4-9148-93670799043F}"/>
    <cellStyle name="Comma 2 5 3 3 5 2" xfId="18187" xr:uid="{D3ADE8F3-5616-49E0-9158-82B94E26264C}"/>
    <cellStyle name="Comma 2 5 3 3 5 2 2" xfId="50939" xr:uid="{AF6640E5-FDD0-40DE-9FCF-0DD24DCD0500}"/>
    <cellStyle name="Comma 2 5 3 3 5 3" xfId="25894" xr:uid="{9842D956-0B73-4CDC-A9E0-97F659F1ACE7}"/>
    <cellStyle name="Comma 2 5 3 3 5 3 2" xfId="58645" xr:uid="{60E52808-BE9C-4B0C-8539-71EBAE546055}"/>
    <cellStyle name="Comma 2 5 3 3 5 4" xfId="43234" xr:uid="{A6BA5A05-BF3C-4ABA-B8CF-F19B3913F021}"/>
    <cellStyle name="Comma 2 5 3 3 5 5" xfId="33598" xr:uid="{DA5066A4-9A5F-40A0-B6CA-B45620DEE962}"/>
    <cellStyle name="Comma 2 5 3 3 6" xfId="4700" xr:uid="{1DF4BEF6-1A1D-45D0-A645-C3FE188DC969}"/>
    <cellStyle name="Comma 2 5 3 3 6 2" xfId="37452" xr:uid="{FF49D69F-0308-458D-8D24-A00D212F53A8}"/>
    <cellStyle name="Comma 2 5 3 3 7" xfId="12412" xr:uid="{430A28E8-D47A-4951-BA53-80D30A330482}"/>
    <cellStyle name="Comma 2 5 3 3 7 2" xfId="45164" xr:uid="{E63B6A47-2A23-4756-AE3A-CDB8A66FFA0C}"/>
    <cellStyle name="Comma 2 5 3 3 8" xfId="20120" xr:uid="{DFEF431B-E1CE-4DF7-92E8-E0C4B875E232}"/>
    <cellStyle name="Comma 2 5 3 3 8 2" xfId="52871" xr:uid="{43D2B343-8ED0-4389-86B5-322D62A621DF}"/>
    <cellStyle name="Comma 2 5 3 3 9" xfId="35526" xr:uid="{95124B96-BEC3-4042-9B60-3C8BB8D4BC98}"/>
    <cellStyle name="Comma 2 5 3 4" xfId="2488" xr:uid="{7A410693-7BA4-4A66-B5F2-319175E6B052}"/>
    <cellStyle name="Comma 2 5 3 4 10" xfId="27940" xr:uid="{5E95816F-2FD1-4D0D-8C42-5A83B2FC02D8}"/>
    <cellStyle name="Comma 2 5 3 4 11" xfId="2820" xr:uid="{3CB123D0-1FAC-42A3-B77D-49052DEC69AC}"/>
    <cellStyle name="Comma 2 5 3 4 12" xfId="60920" xr:uid="{73789FFE-1654-487B-9438-3194099E7A9A}"/>
    <cellStyle name="Comma 2 5 3 4 2" xfId="4443" xr:uid="{162AE607-4325-4EB1-90DD-C0D08EA9108A}"/>
    <cellStyle name="Comma 2 5 3 4 2 2" xfId="8302" xr:uid="{B5162345-DE5B-41F8-A952-CA5BD2164251}"/>
    <cellStyle name="Comma 2 5 3 4 2 2 2" xfId="16007" xr:uid="{21E3520F-7C81-4F11-9A0E-FDCD5379B5FC}"/>
    <cellStyle name="Comma 2 5 3 4 2 2 2 2" xfId="48759" xr:uid="{0760DE89-A0EB-47B0-84FE-C0C75FF60B3B}"/>
    <cellStyle name="Comma 2 5 3 4 2 2 3" xfId="23714" xr:uid="{158FA221-D70B-4815-9B9C-D5477B9567CF}"/>
    <cellStyle name="Comma 2 5 3 4 2 2 3 2" xfId="56465" xr:uid="{7A7197DC-1A1F-4529-9883-6F8E16E2D0E7}"/>
    <cellStyle name="Comma 2 5 3 4 2 2 4" xfId="41054" xr:uid="{B2D2425F-520C-48B7-B718-3B1574A1C9B7}"/>
    <cellStyle name="Comma 2 5 3 4 2 2 5" xfId="31418" xr:uid="{4A965E52-8FF7-4419-A9D3-6A1F60FC2E4A}"/>
    <cellStyle name="Comma 2 5 3 4 2 3" xfId="10227" xr:uid="{E3D8AC82-CF5C-4987-B7A7-00FAA6B6DC76}"/>
    <cellStyle name="Comma 2 5 3 4 2 3 2" xfId="17932" xr:uid="{7B81B90F-B2F0-41DB-8F8D-5F93758360C1}"/>
    <cellStyle name="Comma 2 5 3 4 2 3 2 2" xfId="50684" xr:uid="{7EE747EC-BC80-447B-B133-85A3642D11D5}"/>
    <cellStyle name="Comma 2 5 3 4 2 3 3" xfId="25639" xr:uid="{10C431FD-DCF8-4F38-999A-E0452CCC57DE}"/>
    <cellStyle name="Comma 2 5 3 4 2 3 3 2" xfId="58390" xr:uid="{470A287D-7773-432E-B1D7-C296C950CD2B}"/>
    <cellStyle name="Comma 2 5 3 4 2 3 4" xfId="42979" xr:uid="{7F7DB424-801F-4692-A172-F56FBB3D7B7F}"/>
    <cellStyle name="Comma 2 5 3 4 2 3 5" xfId="33343" xr:uid="{9A01C1FF-21F0-4FD3-8DA5-2F1B11466D0C}"/>
    <cellStyle name="Comma 2 5 3 4 2 4" xfId="12154" xr:uid="{F55743AE-4B06-4FAF-B068-4C61B20E31F2}"/>
    <cellStyle name="Comma 2 5 3 4 2 4 2" xfId="19859" xr:uid="{F1B7669D-1BAA-4A09-B38C-D4A14F0E63F4}"/>
    <cellStyle name="Comma 2 5 3 4 2 4 2 2" xfId="52611" xr:uid="{2B573BE6-DDF5-4C11-A38D-FE305C71CE10}"/>
    <cellStyle name="Comma 2 5 3 4 2 4 3" xfId="27566" xr:uid="{F67DDEBE-DFCE-4932-852D-B6EAE0A22D0B}"/>
    <cellStyle name="Comma 2 5 3 4 2 4 3 2" xfId="60317" xr:uid="{99A9A259-459A-4E09-80CE-B6B62676FC4C}"/>
    <cellStyle name="Comma 2 5 3 4 2 4 4" xfId="44906" xr:uid="{D0293750-8196-410E-923D-44D686A810F3}"/>
    <cellStyle name="Comma 2 5 3 4 2 4 5" xfId="35270" xr:uid="{81FFD4BE-3501-4973-A5C3-5638DCF66ABC}"/>
    <cellStyle name="Comma 2 5 3 4 2 5" xfId="6371" xr:uid="{8D174D29-DC5A-465E-9A27-C884A640894E}"/>
    <cellStyle name="Comma 2 5 3 4 2 5 2" xfId="39123" xr:uid="{3B7225E3-0EE3-4B0F-A213-1DF2C14C3314}"/>
    <cellStyle name="Comma 2 5 3 4 2 6" xfId="14083" xr:uid="{8823DA79-B2B8-4CDF-BDED-6F6A478093B3}"/>
    <cellStyle name="Comma 2 5 3 4 2 6 2" xfId="46835" xr:uid="{6145BC2A-02BB-42E0-B104-1EA326EC98D6}"/>
    <cellStyle name="Comma 2 5 3 4 2 7" xfId="21790" xr:uid="{16337546-E763-441E-B251-38E4D950702E}"/>
    <cellStyle name="Comma 2 5 3 4 2 7 2" xfId="54541" xr:uid="{63748006-31A0-4A0F-9EA3-6A805DDCE365}"/>
    <cellStyle name="Comma 2 5 3 4 2 8" xfId="37196" xr:uid="{C837738B-F543-4CA4-AEA4-DC852410C351}"/>
    <cellStyle name="Comma 2 5 3 4 2 9" xfId="29494" xr:uid="{57AE5583-5835-4C77-A8A1-249F754A9EF6}"/>
    <cellStyle name="Comma 2 5 3 4 3" xfId="6745" xr:uid="{82613136-1066-4A80-8425-B0234B58FF45}"/>
    <cellStyle name="Comma 2 5 3 4 3 2" xfId="14453" xr:uid="{86AA6A51-091D-4E19-ADAA-220EB52323D0}"/>
    <cellStyle name="Comma 2 5 3 4 3 2 2" xfId="47205" xr:uid="{6894286A-CFEF-4960-81E8-06EC260C1935}"/>
    <cellStyle name="Comma 2 5 3 4 3 3" xfId="22160" xr:uid="{D75AC73D-6E4F-41AA-A34E-5BBC991906BB}"/>
    <cellStyle name="Comma 2 5 3 4 3 3 2" xfId="54911" xr:uid="{E27A8682-8AD6-4F67-8876-A5C8BFA929BA}"/>
    <cellStyle name="Comma 2 5 3 4 3 4" xfId="39497" xr:uid="{94FF31AC-C839-4366-B510-BC223F658247}"/>
    <cellStyle name="Comma 2 5 3 4 3 5" xfId="29864" xr:uid="{FE92997F-0D94-4742-BE6C-0344F311AF7D}"/>
    <cellStyle name="Comma 2 5 3 4 4" xfId="8672" xr:uid="{1ACC2072-246E-4DCD-97FE-0B8D41C42B9C}"/>
    <cellStyle name="Comma 2 5 3 4 4 2" xfId="16377" xr:uid="{F723CB99-8DA9-45BA-A5EE-E69AD40A804B}"/>
    <cellStyle name="Comma 2 5 3 4 4 2 2" xfId="49129" xr:uid="{7C25E4DC-79F4-4B28-95C9-F1EB1F93319F}"/>
    <cellStyle name="Comma 2 5 3 4 4 3" xfId="24084" xr:uid="{65F1DCD0-65F9-4370-9519-E72F5A184D2C}"/>
    <cellStyle name="Comma 2 5 3 4 4 3 2" xfId="56835" xr:uid="{CF1CB869-3DB8-4B52-B088-03019A0BED35}"/>
    <cellStyle name="Comma 2 5 3 4 4 4" xfId="41424" xr:uid="{7B77DDB1-EDFA-4037-A071-8DA1C6CABCD5}"/>
    <cellStyle name="Comma 2 5 3 4 4 5" xfId="31788" xr:uid="{652F7C78-E534-4055-BA96-1F1988ABC1BB}"/>
    <cellStyle name="Comma 2 5 3 4 5" xfId="10598" xr:uid="{944ECE9B-B047-4A76-89AC-D37491D28142}"/>
    <cellStyle name="Comma 2 5 3 4 5 2" xfId="18303" xr:uid="{E486FE0E-763D-45A3-BE06-D4AE361F081A}"/>
    <cellStyle name="Comma 2 5 3 4 5 2 2" xfId="51055" xr:uid="{8952636C-ABEE-4040-90B9-465D26F7A733}"/>
    <cellStyle name="Comma 2 5 3 4 5 3" xfId="26010" xr:uid="{D19FDF4E-39D6-483E-B737-063748C52C15}"/>
    <cellStyle name="Comma 2 5 3 4 5 3 2" xfId="58761" xr:uid="{E7416D62-191B-471C-AAC1-174FD62307C5}"/>
    <cellStyle name="Comma 2 5 3 4 5 4" xfId="43350" xr:uid="{FE15410F-BD5D-4B5F-8552-6D82B165F58A}"/>
    <cellStyle name="Comma 2 5 3 4 5 5" xfId="33714" xr:uid="{A4C4239D-1CC2-4AE8-912B-627C91616D82}"/>
    <cellStyle name="Comma 2 5 3 4 6" xfId="4816" xr:uid="{580BA95B-FB49-4CDB-833B-3B11F1C459B8}"/>
    <cellStyle name="Comma 2 5 3 4 6 2" xfId="37568" xr:uid="{A0C53CA1-2E1D-4084-95A4-9B18F153E1FA}"/>
    <cellStyle name="Comma 2 5 3 4 7" xfId="12528" xr:uid="{E351E555-2650-42E1-A37E-15273CE577FD}"/>
    <cellStyle name="Comma 2 5 3 4 7 2" xfId="45280" xr:uid="{8E17D3F1-13E1-4641-8BAA-20D342B1D518}"/>
    <cellStyle name="Comma 2 5 3 4 8" xfId="20236" xr:uid="{83AE43F1-ACE2-4B01-AEE9-48247EAD5246}"/>
    <cellStyle name="Comma 2 5 3 4 8 2" xfId="52987" xr:uid="{18BA77B9-29BB-4B6B-B36A-01FB5CFD0BA8}"/>
    <cellStyle name="Comma 2 5 3 4 9" xfId="35642" xr:uid="{C84EC0F5-C1CF-4ED0-B589-68F2F938090B}"/>
    <cellStyle name="Comma 2 5 3 5" xfId="3239" xr:uid="{3A566FC3-6244-4C05-8D1C-563CE511F414}"/>
    <cellStyle name="Comma 2 5 3 5 10" xfId="28299" xr:uid="{5F5ADBB4-9E83-4572-97D2-41C3493D7D02}"/>
    <cellStyle name="Comma 2 5 3 5 2" xfId="3977" xr:uid="{C3B343E0-B095-4106-ABE0-96B8C3315331}"/>
    <cellStyle name="Comma 2 5 3 5 2 2" xfId="7840" xr:uid="{D8162899-FAEA-49F8-ADF3-7EDC8C88EAAC}"/>
    <cellStyle name="Comma 2 5 3 5 2 2 2" xfId="15545" xr:uid="{4D7FDE53-58E3-4E15-BCB4-9C66C8DF7E23}"/>
    <cellStyle name="Comma 2 5 3 5 2 2 2 2" xfId="48297" xr:uid="{47388D0F-1E44-45EB-8B79-CCEA348E15C5}"/>
    <cellStyle name="Comma 2 5 3 5 2 2 3" xfId="23252" xr:uid="{389BDA7E-3848-4B56-BE61-47C86F4C5AA4}"/>
    <cellStyle name="Comma 2 5 3 5 2 2 3 2" xfId="56003" xr:uid="{075E8957-3F32-4226-B394-293FB54ECD67}"/>
    <cellStyle name="Comma 2 5 3 5 2 2 4" xfId="40592" xr:uid="{CA6B6C91-2370-4E2A-A621-78C41E50BB63}"/>
    <cellStyle name="Comma 2 5 3 5 2 2 5" xfId="30956" xr:uid="{73E2C0C9-5DC9-4474-B718-C672F8DA27D0}"/>
    <cellStyle name="Comma 2 5 3 5 2 3" xfId="9765" xr:uid="{F1754216-7C9D-486C-8147-C029B82ECBE7}"/>
    <cellStyle name="Comma 2 5 3 5 2 3 2" xfId="17470" xr:uid="{0C5EF5DC-DE63-4FF5-B592-B981E13DF0B4}"/>
    <cellStyle name="Comma 2 5 3 5 2 3 2 2" xfId="50222" xr:uid="{7189278E-3A1E-4CBB-9A40-83D0E46329D6}"/>
    <cellStyle name="Comma 2 5 3 5 2 3 3" xfId="25177" xr:uid="{E8FFDB16-4DB5-4C25-9172-402CF1831B3A}"/>
    <cellStyle name="Comma 2 5 3 5 2 3 3 2" xfId="57928" xr:uid="{EB482C8F-6A37-4873-AF33-AE6EF9EA9DD6}"/>
    <cellStyle name="Comma 2 5 3 5 2 3 4" xfId="42517" xr:uid="{4A11E0DD-8DC0-4A7A-92B2-113D6D26F936}"/>
    <cellStyle name="Comma 2 5 3 5 2 3 5" xfId="32881" xr:uid="{ECA0987A-8E97-46CF-82A0-6FAD9B3AC195}"/>
    <cellStyle name="Comma 2 5 3 5 2 4" xfId="11692" xr:uid="{B85103D6-28B2-4B86-99B7-40206AA12BE1}"/>
    <cellStyle name="Comma 2 5 3 5 2 4 2" xfId="19397" xr:uid="{743CA6EB-867B-4C09-A6B0-1F55CC3C6D5C}"/>
    <cellStyle name="Comma 2 5 3 5 2 4 2 2" xfId="52149" xr:uid="{E408DF75-D572-45F0-BB68-B71F1503861E}"/>
    <cellStyle name="Comma 2 5 3 5 2 4 3" xfId="27104" xr:uid="{B2481BC3-73C8-40CB-8D7E-31BEC0BA79FA}"/>
    <cellStyle name="Comma 2 5 3 5 2 4 3 2" xfId="59855" xr:uid="{217B2FBE-24AE-4993-AB42-3E23703C484F}"/>
    <cellStyle name="Comma 2 5 3 5 2 4 4" xfId="44444" xr:uid="{5D17E700-8ECA-4A05-AC6E-B0B4F0CF47AA}"/>
    <cellStyle name="Comma 2 5 3 5 2 4 5" xfId="34808" xr:uid="{EBA360D8-91BB-4256-9743-C98BB722C274}"/>
    <cellStyle name="Comma 2 5 3 5 2 5" xfId="5909" xr:uid="{2AC4DB6A-0BB2-4709-B87B-156C2772A32C}"/>
    <cellStyle name="Comma 2 5 3 5 2 5 2" xfId="38661" xr:uid="{963340C6-6975-4318-BDFC-4F3FC59366FF}"/>
    <cellStyle name="Comma 2 5 3 5 2 6" xfId="13621" xr:uid="{3B260FA9-9DA0-4859-9013-6BADAF36AD4E}"/>
    <cellStyle name="Comma 2 5 3 5 2 6 2" xfId="46373" xr:uid="{85C8CC50-F7D6-424C-A88E-5622486F8740}"/>
    <cellStyle name="Comma 2 5 3 5 2 7" xfId="21328" xr:uid="{E52FA781-CBC4-45DC-A067-703A1759C5DA}"/>
    <cellStyle name="Comma 2 5 3 5 2 7 2" xfId="54079" xr:uid="{E8F6D244-A9E5-4AAF-8EFA-0C73944A1C6B}"/>
    <cellStyle name="Comma 2 5 3 5 2 8" xfId="36734" xr:uid="{93A1E69C-3DC1-4FD4-A68D-0151005659EF}"/>
    <cellStyle name="Comma 2 5 3 5 2 9" xfId="29032" xr:uid="{F34CCA2F-CA4C-419B-BE8D-A56495E3CBD3}"/>
    <cellStyle name="Comma 2 5 3 5 3" xfId="7107" xr:uid="{A23E9B0B-265D-445E-B6D7-249C0AB9BB0E}"/>
    <cellStyle name="Comma 2 5 3 5 3 2" xfId="14812" xr:uid="{2CBD95DF-E8A5-4FD9-AACC-DCAC10D75EF3}"/>
    <cellStyle name="Comma 2 5 3 5 3 2 2" xfId="47564" xr:uid="{DFB554CD-CF14-44B1-9007-D333A3D9F70F}"/>
    <cellStyle name="Comma 2 5 3 5 3 3" xfId="22519" xr:uid="{B2146190-19C4-49AB-AF1C-C37A475956CF}"/>
    <cellStyle name="Comma 2 5 3 5 3 3 2" xfId="55270" xr:uid="{AA25AB30-6244-43E1-8226-3A7B18539A52}"/>
    <cellStyle name="Comma 2 5 3 5 3 4" xfId="39859" xr:uid="{8290FF59-316D-4219-9DB6-E4DA7890BBD2}"/>
    <cellStyle name="Comma 2 5 3 5 3 5" xfId="30223" xr:uid="{591ED61B-0330-4F0F-91D3-4CB9F1A1C235}"/>
    <cellStyle name="Comma 2 5 3 5 4" xfId="9032" xr:uid="{F314EA4C-0483-4999-A0E8-ADD2BD9608B8}"/>
    <cellStyle name="Comma 2 5 3 5 4 2" xfId="16737" xr:uid="{944C5773-D96C-4EEF-B26D-9375EE538430}"/>
    <cellStyle name="Comma 2 5 3 5 4 2 2" xfId="49489" xr:uid="{99DF56E5-687B-43A6-A0AA-D9C2736E7BA4}"/>
    <cellStyle name="Comma 2 5 3 5 4 3" xfId="24444" xr:uid="{9AFD41CD-65D0-42CA-9DB0-CB0897D1E524}"/>
    <cellStyle name="Comma 2 5 3 5 4 3 2" xfId="57195" xr:uid="{59E17201-2E0F-4054-87CC-54D2DA02FC2B}"/>
    <cellStyle name="Comma 2 5 3 5 4 4" xfId="41784" xr:uid="{866054DB-5BA2-4625-8658-586F0901D1F7}"/>
    <cellStyle name="Comma 2 5 3 5 4 5" xfId="32148" xr:uid="{3CDDC394-2D75-44A8-9A52-54FBAC3F2C69}"/>
    <cellStyle name="Comma 2 5 3 5 5" xfId="10959" xr:uid="{BD7B2387-AAA6-41B4-B204-B5664D0E7A78}"/>
    <cellStyle name="Comma 2 5 3 5 5 2" xfId="18664" xr:uid="{6ADD4EFA-3709-425A-8FB1-FB4218A1736A}"/>
    <cellStyle name="Comma 2 5 3 5 5 2 2" xfId="51416" xr:uid="{4909EC40-0273-4AC9-9798-0B6FDB734685}"/>
    <cellStyle name="Comma 2 5 3 5 5 3" xfId="26371" xr:uid="{18DF43FF-8655-4356-99EA-B0C055F87E6F}"/>
    <cellStyle name="Comma 2 5 3 5 5 3 2" xfId="59122" xr:uid="{A65E50D5-B9DF-4567-9171-47065D3E481A}"/>
    <cellStyle name="Comma 2 5 3 5 5 4" xfId="43711" xr:uid="{22B698BF-9525-46A6-8D33-AA239324475F}"/>
    <cellStyle name="Comma 2 5 3 5 5 5" xfId="34075" xr:uid="{5CFE5D68-A240-4150-B535-084AC1EBB9F9}"/>
    <cellStyle name="Comma 2 5 3 5 6" xfId="5176" xr:uid="{F04FECBC-DD1D-48C4-8953-8E45FA4131C9}"/>
    <cellStyle name="Comma 2 5 3 5 6 2" xfId="37928" xr:uid="{1D355938-3BC7-4506-9BED-FEF766D3705A}"/>
    <cellStyle name="Comma 2 5 3 5 7" xfId="12888" xr:uid="{8CDE049A-5685-4F27-B9CA-13B59BC73C7D}"/>
    <cellStyle name="Comma 2 5 3 5 7 2" xfId="45640" xr:uid="{7804D01F-09FD-436D-9E7F-289E06D14011}"/>
    <cellStyle name="Comma 2 5 3 5 8" xfId="20595" xr:uid="{1C03C2CE-F095-4EFB-9554-9C5E024C24D0}"/>
    <cellStyle name="Comma 2 5 3 5 8 2" xfId="53346" xr:uid="{17633B12-CE13-4B99-BCBB-830418DF742A}"/>
    <cellStyle name="Comma 2 5 3 5 9" xfId="36001" xr:uid="{FFEA52E4-5B21-4140-8BA5-402F555B3825}"/>
    <cellStyle name="Comma 2 5 3 6" xfId="3592" xr:uid="{81923829-A0A3-4C54-826B-2BE6FE563369}"/>
    <cellStyle name="Comma 2 5 3 6 2" xfId="7460" xr:uid="{6F058914-C516-433F-85C6-EE1196831F37}"/>
    <cellStyle name="Comma 2 5 3 6 2 2" xfId="15165" xr:uid="{B0469A2B-A9C9-43E0-AFBB-1061BD6D0430}"/>
    <cellStyle name="Comma 2 5 3 6 2 2 2" xfId="47917" xr:uid="{B2FB8CF7-D803-4CC4-B6AE-B62087F5E2D2}"/>
    <cellStyle name="Comma 2 5 3 6 2 3" xfId="22872" xr:uid="{8427FF68-417B-4651-844D-8C41B08882F8}"/>
    <cellStyle name="Comma 2 5 3 6 2 3 2" xfId="55623" xr:uid="{D2EF882D-7C10-4A8A-88B3-E7899989FC62}"/>
    <cellStyle name="Comma 2 5 3 6 2 4" xfId="40212" xr:uid="{753D12DE-587C-40B1-8FE3-390ECD427D46}"/>
    <cellStyle name="Comma 2 5 3 6 2 5" xfId="30576" xr:uid="{A9CF3166-0989-4A95-AFE9-466A0F30B20E}"/>
    <cellStyle name="Comma 2 5 3 6 3" xfId="9385" xr:uid="{1B2E97E8-FE94-4FFA-98AA-59F58FE3F580}"/>
    <cellStyle name="Comma 2 5 3 6 3 2" xfId="17090" xr:uid="{C816F5FE-CDF1-4AFF-A9E1-92948B9B81C6}"/>
    <cellStyle name="Comma 2 5 3 6 3 2 2" xfId="49842" xr:uid="{5ABA4233-51F7-4C51-A697-2A9EE7CDA2E7}"/>
    <cellStyle name="Comma 2 5 3 6 3 3" xfId="24797" xr:uid="{C8B218FA-7E21-4F79-AB9C-C2FEE0D6C295}"/>
    <cellStyle name="Comma 2 5 3 6 3 3 2" xfId="57548" xr:uid="{10519B38-46CC-4C69-9FF1-5E147FE8322D}"/>
    <cellStyle name="Comma 2 5 3 6 3 4" xfId="42137" xr:uid="{A9F0DB93-7935-4D9D-8776-D75CC7936BA9}"/>
    <cellStyle name="Comma 2 5 3 6 3 5" xfId="32501" xr:uid="{F004ED4F-F695-4015-9B6B-CF426DF812C6}"/>
    <cellStyle name="Comma 2 5 3 6 4" xfId="11312" xr:uid="{E700FE11-3AC3-4F3C-A02B-13EB833E3C34}"/>
    <cellStyle name="Comma 2 5 3 6 4 2" xfId="19017" xr:uid="{1D496CCD-5D07-413F-B7A8-47FCFC7A398D}"/>
    <cellStyle name="Comma 2 5 3 6 4 2 2" xfId="51769" xr:uid="{EB566A56-0F11-4B38-8B54-476C4EDF7564}"/>
    <cellStyle name="Comma 2 5 3 6 4 3" xfId="26724" xr:uid="{C02817C8-7F4F-4049-8FEA-3CA27CD57ADA}"/>
    <cellStyle name="Comma 2 5 3 6 4 3 2" xfId="59475" xr:uid="{97CD03BA-6E62-4B09-88DC-742E196D5F5F}"/>
    <cellStyle name="Comma 2 5 3 6 4 4" xfId="44064" xr:uid="{103E0B41-341B-4567-9817-13BA76FE8DA4}"/>
    <cellStyle name="Comma 2 5 3 6 4 5" xfId="34428" xr:uid="{8FE8BD39-934A-4900-B944-FE61795C719F}"/>
    <cellStyle name="Comma 2 5 3 6 5" xfId="5529" xr:uid="{BCE39F19-6EC5-4BA4-A2DF-6CD6227AAF7E}"/>
    <cellStyle name="Comma 2 5 3 6 5 2" xfId="38281" xr:uid="{7D66D480-0025-4251-B7E9-88C29C0A1671}"/>
    <cellStyle name="Comma 2 5 3 6 6" xfId="13241" xr:uid="{A308A58A-F22B-4DB1-8CFF-DAD73D4E6AD1}"/>
    <cellStyle name="Comma 2 5 3 6 6 2" xfId="45993" xr:uid="{2A99D82F-32F2-465B-A5D6-8E38671EA8FE}"/>
    <cellStyle name="Comma 2 5 3 6 7" xfId="20948" xr:uid="{537565CE-4CBA-4B3E-8AF0-940B872E4486}"/>
    <cellStyle name="Comma 2 5 3 6 7 2" xfId="53699" xr:uid="{C6FC222C-9CB7-41A1-8CA7-1FEE52222F38}"/>
    <cellStyle name="Comma 2 5 3 6 8" xfId="36354" xr:uid="{91C8E1D0-9071-43BF-AE86-98083ACF8319}"/>
    <cellStyle name="Comma 2 5 3 6 9" xfId="28652" xr:uid="{612081BA-48DE-402E-BAD8-41EFB5B518FF}"/>
    <cellStyle name="Comma 2 5 3 7" xfId="6519" xr:uid="{0310616D-8C4F-4583-9BD2-75D219A87392}"/>
    <cellStyle name="Comma 2 5 3 7 2" xfId="14227" xr:uid="{7872600B-1A48-4E2A-B329-351A1DFD86CA}"/>
    <cellStyle name="Comma 2 5 3 7 2 2" xfId="46979" xr:uid="{3BC80159-6D98-49CB-8E9B-D0F9137F2456}"/>
    <cellStyle name="Comma 2 5 3 7 3" xfId="21934" xr:uid="{954A23A0-7C1A-41F6-97EA-5611DFB4951B}"/>
    <cellStyle name="Comma 2 5 3 7 3 2" xfId="54685" xr:uid="{3EC775BF-F20F-44C8-9D60-395DD3726011}"/>
    <cellStyle name="Comma 2 5 3 7 4" xfId="39271" xr:uid="{01415520-90D6-468D-BB96-E73F2C704782}"/>
    <cellStyle name="Comma 2 5 3 7 5" xfId="29638" xr:uid="{1AF0A696-ED0A-4317-B43C-A3A8650D93E0}"/>
    <cellStyle name="Comma 2 5 3 8" xfId="8446" xr:uid="{0475EAA2-59FA-4930-B286-314AEB453AB4}"/>
    <cellStyle name="Comma 2 5 3 8 2" xfId="16151" xr:uid="{8CDFDD9E-44E5-4D05-8295-AD4D0CCF59A0}"/>
    <cellStyle name="Comma 2 5 3 8 2 2" xfId="48903" xr:uid="{B34798FC-F699-410B-B1A0-8AD30EFC2F58}"/>
    <cellStyle name="Comma 2 5 3 8 3" xfId="23858" xr:uid="{6388DAC7-2CEE-43B1-B1A7-7AFF352F2FB6}"/>
    <cellStyle name="Comma 2 5 3 8 3 2" xfId="56609" xr:uid="{C0F0FA97-50D4-4D57-9AF8-F778E2092636}"/>
    <cellStyle name="Comma 2 5 3 8 4" xfId="41198" xr:uid="{1664B074-68AD-438B-AF63-B7E901AC7227}"/>
    <cellStyle name="Comma 2 5 3 8 5" xfId="31562" xr:uid="{E17DF478-FA4D-40D2-BF7B-F616F47FC4D9}"/>
    <cellStyle name="Comma 2 5 3 9" xfId="10371" xr:uid="{FF529ABF-172C-4644-8BF5-A64379D4072F}"/>
    <cellStyle name="Comma 2 5 3 9 2" xfId="18076" xr:uid="{C72A6935-6234-4C51-AFEF-401BD4D32EC8}"/>
    <cellStyle name="Comma 2 5 3 9 2 2" xfId="50828" xr:uid="{33AFE1F7-383E-4026-AF7A-65E662AC30DC}"/>
    <cellStyle name="Comma 2 5 3 9 3" xfId="25783" xr:uid="{64A2C568-BF74-4758-A7DD-0255BA786508}"/>
    <cellStyle name="Comma 2 5 3 9 3 2" xfId="58534" xr:uid="{2B8EAA76-AF4E-472B-8FE3-1FEE6CFF258B}"/>
    <cellStyle name="Comma 2 5 3 9 4" xfId="43123" xr:uid="{BC541A15-7240-4205-AFA4-039C33B78578}"/>
    <cellStyle name="Comma 2 5 3 9 5" xfId="33487" xr:uid="{85303899-E930-4B91-8C14-B446FA5C2885}"/>
    <cellStyle name="Comma 2 5 4" xfId="814" xr:uid="{7FE7CA67-FB8C-473A-8922-F6A18B8C689A}"/>
    <cellStyle name="Comma 2 5 4 10" xfId="20028" xr:uid="{DB39EB77-E872-4BEE-914E-14438C736180}"/>
    <cellStyle name="Comma 2 5 4 10 2" xfId="52779" xr:uid="{33898A9F-CCF3-4728-9990-38AB9C617B55}"/>
    <cellStyle name="Comma 2 5 4 11" xfId="35434" xr:uid="{22D06D60-DD7D-41EA-852C-17535F2EBF39}"/>
    <cellStyle name="Comma 2 5 4 12" xfId="27732" xr:uid="{A1058920-3B4F-4591-91E2-AD83ACE66D4F}"/>
    <cellStyle name="Comma 2 5 4 13" xfId="2583" xr:uid="{6E7CF829-D636-4631-8BE4-949110AD9CDB}"/>
    <cellStyle name="Comma 2 5 4 2" xfId="2503" xr:uid="{1F9C8E3B-1222-44F4-B842-6599186E8371}"/>
    <cellStyle name="Comma 2 5 4 2 10" xfId="35494" xr:uid="{3017891B-2197-4488-832B-3F9E4964B991}"/>
    <cellStyle name="Comma 2 5 4 2 11" xfId="27792" xr:uid="{AF9DA90F-4E8D-4A1E-AB25-5CF6F410C54B}"/>
    <cellStyle name="Comma 2 5 4 2 12" xfId="2665" xr:uid="{0D947121-5D2E-4D21-8A66-993AEF45ED30}"/>
    <cellStyle name="Comma 2 5 4 2 13" xfId="60878" xr:uid="{7EF57C8D-C1FB-4ECE-8781-CEA3E84E3C75}"/>
    <cellStyle name="Comma 2 5 4 2 2" xfId="2775" xr:uid="{9B58F8E6-9E37-4EF8-93F3-BDFF801472DA}"/>
    <cellStyle name="Comma 2 5 4 2 2 10" xfId="27902" xr:uid="{FB849DEC-38D4-4018-BBD5-DF4D6A671B6C}"/>
    <cellStyle name="Comma 2 5 4 2 2 11" xfId="61047" xr:uid="{A235B3B0-425D-403C-9924-D1DD2FA8D46C}"/>
    <cellStyle name="Comma 2 5 4 2 2 2" xfId="3673" xr:uid="{173FB62F-D484-4D77-8204-ED210CD299F0}"/>
    <cellStyle name="Comma 2 5 4 2 2 2 2" xfId="7541" xr:uid="{62A68C79-47C5-41CE-9173-0F9974BC1DE6}"/>
    <cellStyle name="Comma 2 5 4 2 2 2 2 2" xfId="15246" xr:uid="{AAECB302-E34A-4EE8-B2D6-6015CC962F06}"/>
    <cellStyle name="Comma 2 5 4 2 2 2 2 2 2" xfId="47998" xr:uid="{1F51630D-0976-462A-B8E9-BFA377E8D94D}"/>
    <cellStyle name="Comma 2 5 4 2 2 2 2 3" xfId="22953" xr:uid="{2C9909C7-4930-44CB-BEAF-A55B6F9B9A88}"/>
    <cellStyle name="Comma 2 5 4 2 2 2 2 3 2" xfId="55704" xr:uid="{7875CDD7-5535-4CD4-B642-6DBA69608575}"/>
    <cellStyle name="Comma 2 5 4 2 2 2 2 4" xfId="40293" xr:uid="{243120AD-D86F-4429-9E77-B56FBE9DAAAB}"/>
    <cellStyle name="Comma 2 5 4 2 2 2 2 5" xfId="30657" xr:uid="{B2ED18F4-5AF4-4378-A844-A491BA395A3C}"/>
    <cellStyle name="Comma 2 5 4 2 2 2 3" xfId="9466" xr:uid="{24D34270-6300-482C-9B3D-12DE0E5DCD8C}"/>
    <cellStyle name="Comma 2 5 4 2 2 2 3 2" xfId="17171" xr:uid="{C47E83E0-7C1F-450A-B65E-587929E2FF9C}"/>
    <cellStyle name="Comma 2 5 4 2 2 2 3 2 2" xfId="49923" xr:uid="{7ADCF739-432E-4473-B0EB-95A68F3EBFE5}"/>
    <cellStyle name="Comma 2 5 4 2 2 2 3 3" xfId="24878" xr:uid="{A2873B7C-266E-42B8-8A67-04AD40980F50}"/>
    <cellStyle name="Comma 2 5 4 2 2 2 3 3 2" xfId="57629" xr:uid="{54B37622-439D-44FC-B617-B802FCD577EB}"/>
    <cellStyle name="Comma 2 5 4 2 2 2 3 4" xfId="42218" xr:uid="{9C8689DC-23E3-4A7E-9DCB-246F8AC5DC62}"/>
    <cellStyle name="Comma 2 5 4 2 2 2 3 5" xfId="32582" xr:uid="{674020AA-8CB2-4796-8595-305009AB15B5}"/>
    <cellStyle name="Comma 2 5 4 2 2 2 4" xfId="11393" xr:uid="{957F3B50-43CB-4B2D-9434-3B067DF8D935}"/>
    <cellStyle name="Comma 2 5 4 2 2 2 4 2" xfId="19098" xr:uid="{76621DD4-A8D8-4CEA-A7AE-8BECF5EADD90}"/>
    <cellStyle name="Comma 2 5 4 2 2 2 4 2 2" xfId="51850" xr:uid="{FBB1AD5E-D3ED-4033-8647-2468715CD30A}"/>
    <cellStyle name="Comma 2 5 4 2 2 2 4 3" xfId="26805" xr:uid="{E99634C2-AC05-4D9C-B892-6AAC96489403}"/>
    <cellStyle name="Comma 2 5 4 2 2 2 4 3 2" xfId="59556" xr:uid="{C4087B88-2771-495E-B54D-80267ACAA92F}"/>
    <cellStyle name="Comma 2 5 4 2 2 2 4 4" xfId="44145" xr:uid="{8054B874-26F9-4DC9-A3C8-8BE531E49D15}"/>
    <cellStyle name="Comma 2 5 4 2 2 2 4 5" xfId="34509" xr:uid="{A39C7588-3509-4709-B232-77F44103AF9E}"/>
    <cellStyle name="Comma 2 5 4 2 2 2 5" xfId="5610" xr:uid="{520658FA-3600-470E-8D05-74DE13DA5509}"/>
    <cellStyle name="Comma 2 5 4 2 2 2 5 2" xfId="38362" xr:uid="{0ADE88CB-25E3-4FE9-B669-DFFF348397B3}"/>
    <cellStyle name="Comma 2 5 4 2 2 2 6" xfId="13322" xr:uid="{E60FA567-94B0-4D2F-9D05-105168A64408}"/>
    <cellStyle name="Comma 2 5 4 2 2 2 6 2" xfId="46074" xr:uid="{4C9184DC-8602-4F6F-9857-73DE440D1157}"/>
    <cellStyle name="Comma 2 5 4 2 2 2 7" xfId="21029" xr:uid="{6B7246A6-4DEE-4F73-964E-56B7F5B3F24A}"/>
    <cellStyle name="Comma 2 5 4 2 2 2 7 2" xfId="53780" xr:uid="{F6ED421D-DB4C-4790-8B2C-41CE4D8E9267}"/>
    <cellStyle name="Comma 2 5 4 2 2 2 8" xfId="36435" xr:uid="{E62EE0FC-AE36-4A29-849A-2229433F36EB}"/>
    <cellStyle name="Comma 2 5 4 2 2 2 9" xfId="28733" xr:uid="{86F18A6D-30B4-4D4E-844F-BE10FCF4CD78}"/>
    <cellStyle name="Comma 2 5 4 2 2 3" xfId="6707" xr:uid="{2BFEFD0B-098F-44B5-BDD0-CEB72F0B3B7E}"/>
    <cellStyle name="Comma 2 5 4 2 2 3 2" xfId="14415" xr:uid="{B62147F1-6A93-47A0-905B-A07A2F2758EA}"/>
    <cellStyle name="Comma 2 5 4 2 2 3 2 2" xfId="47167" xr:uid="{6AEC92A0-470D-4CF0-97F1-C356B05A2FB4}"/>
    <cellStyle name="Comma 2 5 4 2 2 3 3" xfId="22122" xr:uid="{58FD5235-2133-474D-8100-743B517AE86E}"/>
    <cellStyle name="Comma 2 5 4 2 2 3 3 2" xfId="54873" xr:uid="{151DC8FC-D84D-4AAA-B410-2195A64E30EC}"/>
    <cellStyle name="Comma 2 5 4 2 2 3 4" xfId="39459" xr:uid="{FF0C0C16-B408-42BA-91BF-8B65806B3009}"/>
    <cellStyle name="Comma 2 5 4 2 2 3 5" xfId="29826" xr:uid="{E1B633AD-8500-4A35-8FEA-25598572D9E3}"/>
    <cellStyle name="Comma 2 5 4 2 2 4" xfId="8634" xr:uid="{40DA1A0F-40C6-4093-8372-69E299D0F137}"/>
    <cellStyle name="Comma 2 5 4 2 2 4 2" xfId="16339" xr:uid="{735E3A32-4E9E-4626-B2F9-6E26A870535D}"/>
    <cellStyle name="Comma 2 5 4 2 2 4 2 2" xfId="49091" xr:uid="{9882684D-16A3-42C2-A41E-D8E6A6DE6EB6}"/>
    <cellStyle name="Comma 2 5 4 2 2 4 3" xfId="24046" xr:uid="{6081E074-13F5-4BE7-8D60-65048421337B}"/>
    <cellStyle name="Comma 2 5 4 2 2 4 3 2" xfId="56797" xr:uid="{EF75A787-8E1C-4656-94B8-16A807AEF98A}"/>
    <cellStyle name="Comma 2 5 4 2 2 4 4" xfId="41386" xr:uid="{CB9E30EF-4ED3-4F18-A9E4-25F0610F1BAC}"/>
    <cellStyle name="Comma 2 5 4 2 2 4 5" xfId="31750" xr:uid="{2197DDF5-A730-4E3F-AA26-F54D6038967E}"/>
    <cellStyle name="Comma 2 5 4 2 2 5" xfId="10560" xr:uid="{C04AEF01-DED0-4772-92A3-7269859AAA6A}"/>
    <cellStyle name="Comma 2 5 4 2 2 5 2" xfId="18265" xr:uid="{E9595515-CC37-41E4-AFF8-82111C398262}"/>
    <cellStyle name="Comma 2 5 4 2 2 5 2 2" xfId="51017" xr:uid="{40A759DD-D5E6-421A-AECE-61A9F11D21F5}"/>
    <cellStyle name="Comma 2 5 4 2 2 5 3" xfId="25972" xr:uid="{1D824F55-CDBA-40BD-BAF1-CFE0F3292CCB}"/>
    <cellStyle name="Comma 2 5 4 2 2 5 3 2" xfId="58723" xr:uid="{FCEACB61-8875-48CE-9C58-4BC4051747D6}"/>
    <cellStyle name="Comma 2 5 4 2 2 5 4" xfId="43312" xr:uid="{F7AFA57E-F13D-43EF-94E8-7416102675B1}"/>
    <cellStyle name="Comma 2 5 4 2 2 5 5" xfId="33676" xr:uid="{C19945DB-2A4D-46B6-B408-FB0277389842}"/>
    <cellStyle name="Comma 2 5 4 2 2 6" xfId="4778" xr:uid="{F4253AA7-F0BA-436C-A87F-F9D6FCED3F30}"/>
    <cellStyle name="Comma 2 5 4 2 2 6 2" xfId="37530" xr:uid="{02ED2960-B8D4-4C19-9B3F-AD021708583E}"/>
    <cellStyle name="Comma 2 5 4 2 2 7" xfId="12490" xr:uid="{71840FD5-760A-4B51-8230-3B9FE327A404}"/>
    <cellStyle name="Comma 2 5 4 2 2 7 2" xfId="45242" xr:uid="{85291E52-1A32-4BCE-A056-BB65F2C41464}"/>
    <cellStyle name="Comma 2 5 4 2 2 8" xfId="20198" xr:uid="{E3FE8D0A-40A4-4149-9ADF-129F1A211227}"/>
    <cellStyle name="Comma 2 5 4 2 2 8 2" xfId="52949" xr:uid="{A8B8DC10-B533-44F2-9179-F32D95AF50DF}"/>
    <cellStyle name="Comma 2 5 4 2 2 9" xfId="35604" xr:uid="{5B5421B0-FCB5-4FFA-96F9-36A831A9FCFF}"/>
    <cellStyle name="Comma 2 5 4 2 3" xfId="4457" xr:uid="{5ED75B2A-4F0D-4982-8E85-FB934A3176EF}"/>
    <cellStyle name="Comma 2 5 4 2 3 2" xfId="8315" xr:uid="{45D1E50C-2F22-496D-BF28-B7640A67F8E1}"/>
    <cellStyle name="Comma 2 5 4 2 3 2 2" xfId="16020" xr:uid="{98330FC8-FAAE-4159-B2DA-EF4131D34C59}"/>
    <cellStyle name="Comma 2 5 4 2 3 2 2 2" xfId="48772" xr:uid="{26AD11DD-67EC-453A-893A-F4DBC0D7E120}"/>
    <cellStyle name="Comma 2 5 4 2 3 2 3" xfId="23727" xr:uid="{A4654049-E2DB-4C50-B64A-76F9100419DB}"/>
    <cellStyle name="Comma 2 5 4 2 3 2 3 2" xfId="56478" xr:uid="{DC7E68A6-4E84-4FE8-9321-EDFADFBC358B}"/>
    <cellStyle name="Comma 2 5 4 2 3 2 4" xfId="41067" xr:uid="{6D629666-1284-4EF0-85EB-7A47D75AAC59}"/>
    <cellStyle name="Comma 2 5 4 2 3 2 5" xfId="31431" xr:uid="{705E39B3-BF20-4CEA-B33C-EAC1BAFFF569}"/>
    <cellStyle name="Comma 2 5 4 2 3 3" xfId="10240" xr:uid="{80BB0FA9-7391-413D-B5D5-53514D484B20}"/>
    <cellStyle name="Comma 2 5 4 2 3 3 2" xfId="17945" xr:uid="{0BBAF26C-CA1D-4549-9C4F-8EBD4B87AF88}"/>
    <cellStyle name="Comma 2 5 4 2 3 3 2 2" xfId="50697" xr:uid="{3E4C0967-99F9-45A8-A63E-83B620FAA880}"/>
    <cellStyle name="Comma 2 5 4 2 3 3 3" xfId="25652" xr:uid="{526C02C6-8B64-4089-A53D-E6ECF728AA65}"/>
    <cellStyle name="Comma 2 5 4 2 3 3 3 2" xfId="58403" xr:uid="{A97F12B4-6294-4538-992C-E71079AD7714}"/>
    <cellStyle name="Comma 2 5 4 2 3 3 4" xfId="42992" xr:uid="{8DDE908B-6B64-453C-A0C2-AF731EA136D7}"/>
    <cellStyle name="Comma 2 5 4 2 3 3 5" xfId="33356" xr:uid="{5EDC63B0-C67B-4D64-A259-2E63F5A016B8}"/>
    <cellStyle name="Comma 2 5 4 2 3 4" xfId="12167" xr:uid="{5A0D140D-8B07-4A19-ABF3-C8005ED2AE0B}"/>
    <cellStyle name="Comma 2 5 4 2 3 4 2" xfId="19872" xr:uid="{C2AA7B32-9F7D-4A0E-9020-B298600A01F7}"/>
    <cellStyle name="Comma 2 5 4 2 3 4 2 2" xfId="52624" xr:uid="{29C57EB7-4D1B-4F27-A016-A72BB47BC4E6}"/>
    <cellStyle name="Comma 2 5 4 2 3 4 3" xfId="27579" xr:uid="{F2FCB9B2-70A2-4160-8A5E-789B042F284D}"/>
    <cellStyle name="Comma 2 5 4 2 3 4 3 2" xfId="60330" xr:uid="{77208536-7B58-4F6A-B8BD-298D9ADD86C0}"/>
    <cellStyle name="Comma 2 5 4 2 3 4 4" xfId="44919" xr:uid="{1D9A89DA-0241-4454-A240-5CA32D57DBE5}"/>
    <cellStyle name="Comma 2 5 4 2 3 4 5" xfId="35283" xr:uid="{F81441CE-7ED8-4F69-A368-0CCC2471D35E}"/>
    <cellStyle name="Comma 2 5 4 2 3 5" xfId="6384" xr:uid="{744350F9-95BB-4FD6-9149-00B79DB96ED2}"/>
    <cellStyle name="Comma 2 5 4 2 3 5 2" xfId="39136" xr:uid="{F763A941-87A2-4C86-AA3C-2B627D1581AB}"/>
    <cellStyle name="Comma 2 5 4 2 3 6" xfId="14096" xr:uid="{D384FEEF-A936-42BC-AFE5-73E60E07B604}"/>
    <cellStyle name="Comma 2 5 4 2 3 6 2" xfId="46848" xr:uid="{AB763082-625C-456E-9064-E985E10C46B5}"/>
    <cellStyle name="Comma 2 5 4 2 3 7" xfId="21803" xr:uid="{28283ACE-D7E8-4558-9F99-BEFEE40F8139}"/>
    <cellStyle name="Comma 2 5 4 2 3 7 2" xfId="54554" xr:uid="{E269E4DA-6310-4537-9548-E1430B2634B7}"/>
    <cellStyle name="Comma 2 5 4 2 3 8" xfId="37209" xr:uid="{7D70775F-49C6-4485-816E-C17D2469D432}"/>
    <cellStyle name="Comma 2 5 4 2 3 9" xfId="29507" xr:uid="{E800D654-A217-48FB-92D9-B2A415940C12}"/>
    <cellStyle name="Comma 2 5 4 2 4" xfId="6597" xr:uid="{A3A43A31-E04B-40E9-B4B9-2EBB4DA7D968}"/>
    <cellStyle name="Comma 2 5 4 2 4 2" xfId="14305" xr:uid="{62F8D101-DBFC-4F74-A176-CBEE0437A705}"/>
    <cellStyle name="Comma 2 5 4 2 4 2 2" xfId="47057" xr:uid="{A6799239-2EA7-4B24-9048-A5411BA8C02F}"/>
    <cellStyle name="Comma 2 5 4 2 4 3" xfId="22012" xr:uid="{293C2F11-2DC3-4050-811D-97CF07B53A75}"/>
    <cellStyle name="Comma 2 5 4 2 4 3 2" xfId="54763" xr:uid="{3D384DDB-4FFF-4E7B-B220-6EE31F369E58}"/>
    <cellStyle name="Comma 2 5 4 2 4 4" xfId="39349" xr:uid="{BDB4A80E-7925-4DA3-80CA-12CFAC1B9F3B}"/>
    <cellStyle name="Comma 2 5 4 2 4 5" xfId="29716" xr:uid="{C62FD494-EB92-4CF0-BDC6-699DF2EA34FD}"/>
    <cellStyle name="Comma 2 5 4 2 5" xfId="8524" xr:uid="{DBEE2235-2B83-425E-A41B-041C0297EC7C}"/>
    <cellStyle name="Comma 2 5 4 2 5 2" xfId="16229" xr:uid="{321303C3-38AB-4CD7-BF25-7D855318CC58}"/>
    <cellStyle name="Comma 2 5 4 2 5 2 2" xfId="48981" xr:uid="{4A5DF33D-919A-4141-AAF7-64F23DC95C6C}"/>
    <cellStyle name="Comma 2 5 4 2 5 3" xfId="23936" xr:uid="{838AC330-0EDE-402A-A669-95D08E9492C0}"/>
    <cellStyle name="Comma 2 5 4 2 5 3 2" xfId="56687" xr:uid="{7479520B-9682-4FF5-82B0-28F3EDD724EF}"/>
    <cellStyle name="Comma 2 5 4 2 5 4" xfId="41276" xr:uid="{8C697207-68BC-4035-A748-3838ED338588}"/>
    <cellStyle name="Comma 2 5 4 2 5 5" xfId="31640" xr:uid="{72947358-1DC7-43BA-8635-7196CE9FCAF5}"/>
    <cellStyle name="Comma 2 5 4 2 6" xfId="10450" xr:uid="{547ADB54-522D-4F8A-96C4-3FD69B0AB2C4}"/>
    <cellStyle name="Comma 2 5 4 2 6 2" xfId="18155" xr:uid="{EDC6DB3F-C0BA-4639-8D55-E92EE5A91456}"/>
    <cellStyle name="Comma 2 5 4 2 6 2 2" xfId="50907" xr:uid="{EE157585-7708-4FC1-9534-F6F8526BB1C1}"/>
    <cellStyle name="Comma 2 5 4 2 6 3" xfId="25862" xr:uid="{A558CF16-9381-4783-BDB8-51266AC89CB9}"/>
    <cellStyle name="Comma 2 5 4 2 6 3 2" xfId="58613" xr:uid="{B0ADE98E-AB39-471D-A18A-40A862E7BF9F}"/>
    <cellStyle name="Comma 2 5 4 2 6 4" xfId="43202" xr:uid="{A5327DBF-6545-4155-9383-8E85C54B9FAA}"/>
    <cellStyle name="Comma 2 5 4 2 6 5" xfId="33566" xr:uid="{16DFE420-1F8D-4404-8F8E-15D01E95A1A0}"/>
    <cellStyle name="Comma 2 5 4 2 7" xfId="4668" xr:uid="{70BD688D-ED5A-4957-B91C-1C8DB3B04FE7}"/>
    <cellStyle name="Comma 2 5 4 2 7 2" xfId="37420" xr:uid="{7ACF1608-3FC9-48FE-8BBD-6558A4BA9AA4}"/>
    <cellStyle name="Comma 2 5 4 2 8" xfId="12380" xr:uid="{04666EC3-1390-4F74-84DC-6E8F7A6B04A4}"/>
    <cellStyle name="Comma 2 5 4 2 8 2" xfId="45132" xr:uid="{6E7F75BF-6DB7-4B31-A6AC-36798535831F}"/>
    <cellStyle name="Comma 2 5 4 2 9" xfId="20088" xr:uid="{39CAE9DA-F61F-4C11-B04F-5ECA4EC39FAF}"/>
    <cellStyle name="Comma 2 5 4 2 9 2" xfId="52839" xr:uid="{02BEF43E-B45A-4FFF-A6F6-5D6DD2C17AC0}"/>
    <cellStyle name="Comma 2 5 4 3" xfId="2715" xr:uid="{E5320CC0-CA97-4007-AAFD-0512C6560A61}"/>
    <cellStyle name="Comma 2 5 4 3 10" xfId="27842" xr:uid="{F24871D2-62E0-4341-9B9A-0A75A842AB42}"/>
    <cellStyle name="Comma 2 5 4 3 11" xfId="61335" xr:uid="{41070270-7152-40B6-A6F7-D9AD32EA43E9}"/>
    <cellStyle name="Comma 2 5 4 3 2" xfId="3645" xr:uid="{92E34E76-AD29-4C92-9DEE-DA8DB2F509B8}"/>
    <cellStyle name="Comma 2 5 4 3 2 2" xfId="7513" xr:uid="{F088AA2B-4FBC-49D0-880B-4723239E227E}"/>
    <cellStyle name="Comma 2 5 4 3 2 2 2" xfId="15218" xr:uid="{0C1F52B0-6073-4648-A3A2-78E28A331BF0}"/>
    <cellStyle name="Comma 2 5 4 3 2 2 2 2" xfId="47970" xr:uid="{7EC91A5E-8637-4E8C-B5DB-2F729EAE9F09}"/>
    <cellStyle name="Comma 2 5 4 3 2 2 3" xfId="22925" xr:uid="{BD9C9DFF-F182-469C-AA3E-A6AED7865F3B}"/>
    <cellStyle name="Comma 2 5 4 3 2 2 3 2" xfId="55676" xr:uid="{20028AC8-2292-4BFA-BD67-5A2FBE39DDF8}"/>
    <cellStyle name="Comma 2 5 4 3 2 2 4" xfId="40265" xr:uid="{3179610F-2218-4A36-8A1D-A82B9090051C}"/>
    <cellStyle name="Comma 2 5 4 3 2 2 5" xfId="30629" xr:uid="{D04408A0-C2F2-4A5A-AD71-80227EFB8635}"/>
    <cellStyle name="Comma 2 5 4 3 2 3" xfId="9438" xr:uid="{C0E332AE-F722-462A-8157-07AAB1D1989F}"/>
    <cellStyle name="Comma 2 5 4 3 2 3 2" xfId="17143" xr:uid="{911B4135-58B4-41FD-8226-E0B60816DE0D}"/>
    <cellStyle name="Comma 2 5 4 3 2 3 2 2" xfId="49895" xr:uid="{A3B93A26-690C-4B3E-AD3B-2CDE3E119F46}"/>
    <cellStyle name="Comma 2 5 4 3 2 3 3" xfId="24850" xr:uid="{A625E6FB-61A4-4D98-A276-0825963D1D23}"/>
    <cellStyle name="Comma 2 5 4 3 2 3 3 2" xfId="57601" xr:uid="{124E266D-34D8-40EC-9050-D9B5534A618D}"/>
    <cellStyle name="Comma 2 5 4 3 2 3 4" xfId="42190" xr:uid="{F3378631-6D21-4071-9942-763BA317B16E}"/>
    <cellStyle name="Comma 2 5 4 3 2 3 5" xfId="32554" xr:uid="{5E91D38A-281C-4263-B16E-887D8815350F}"/>
    <cellStyle name="Comma 2 5 4 3 2 4" xfId="11365" xr:uid="{229234F8-9389-4C9B-AB91-4A3A0A66E727}"/>
    <cellStyle name="Comma 2 5 4 3 2 4 2" xfId="19070" xr:uid="{D55EBB56-54A9-40CC-BA6F-FC2E4C86D890}"/>
    <cellStyle name="Comma 2 5 4 3 2 4 2 2" xfId="51822" xr:uid="{ACF62661-FC9B-466A-A0C4-4725AA3F9825}"/>
    <cellStyle name="Comma 2 5 4 3 2 4 3" xfId="26777" xr:uid="{8CE8155F-00FE-4D64-9FBF-B1121D0D6C97}"/>
    <cellStyle name="Comma 2 5 4 3 2 4 3 2" xfId="59528" xr:uid="{3E6DF293-0161-4749-B1DF-04FB550AE879}"/>
    <cellStyle name="Comma 2 5 4 3 2 4 4" xfId="44117" xr:uid="{684CF19B-D1AC-46C3-8C8E-44124A1D148E}"/>
    <cellStyle name="Comma 2 5 4 3 2 4 5" xfId="34481" xr:uid="{E950041A-FC2A-44A8-A677-CD2F593F344C}"/>
    <cellStyle name="Comma 2 5 4 3 2 5" xfId="5582" xr:uid="{5B269796-A2D0-4AC8-A5B5-45A8EF338318}"/>
    <cellStyle name="Comma 2 5 4 3 2 5 2" xfId="38334" xr:uid="{FDA0604B-B6B4-4B04-A24B-1E2566A318C3}"/>
    <cellStyle name="Comma 2 5 4 3 2 6" xfId="13294" xr:uid="{DF67F0F0-74B0-4CF9-845E-9DABB51807D1}"/>
    <cellStyle name="Comma 2 5 4 3 2 6 2" xfId="46046" xr:uid="{79A80EA1-F393-4376-957D-AF628625EE39}"/>
    <cellStyle name="Comma 2 5 4 3 2 7" xfId="21001" xr:uid="{7EC97E8D-909C-4A30-8F86-A371144F1721}"/>
    <cellStyle name="Comma 2 5 4 3 2 7 2" xfId="53752" xr:uid="{D39A6D8E-F6C1-474C-A53C-8858E1501E47}"/>
    <cellStyle name="Comma 2 5 4 3 2 8" xfId="36407" xr:uid="{BA709A01-A665-4FAA-A7F8-06833A64CFB5}"/>
    <cellStyle name="Comma 2 5 4 3 2 9" xfId="28705" xr:uid="{7BD2ABF4-DE5C-4AF5-990A-5CB88AE8E90F}"/>
    <cellStyle name="Comma 2 5 4 3 3" xfId="6647" xr:uid="{17453D36-72A6-496A-A5CA-240E263D7757}"/>
    <cellStyle name="Comma 2 5 4 3 3 2" xfId="14355" xr:uid="{16DFADE8-F950-4837-ABCE-01C60E7FA354}"/>
    <cellStyle name="Comma 2 5 4 3 3 2 2" xfId="47107" xr:uid="{96AFC2D5-FFD4-4C9C-A0AC-B8B6B01FEF9D}"/>
    <cellStyle name="Comma 2 5 4 3 3 3" xfId="22062" xr:uid="{6EE5D7E8-9C9E-45F9-ADB6-C3C6DBB2DFAE}"/>
    <cellStyle name="Comma 2 5 4 3 3 3 2" xfId="54813" xr:uid="{9E9CEBDB-80F5-440A-AFDA-81CB63FDA809}"/>
    <cellStyle name="Comma 2 5 4 3 3 4" xfId="39399" xr:uid="{16BA70B8-6160-4E93-AA76-9A9FA4D03ABA}"/>
    <cellStyle name="Comma 2 5 4 3 3 5" xfId="29766" xr:uid="{0F0DC62B-6BB7-4BBA-9634-4BB309865195}"/>
    <cellStyle name="Comma 2 5 4 3 4" xfId="8574" xr:uid="{A5C6AC35-435E-4DF5-B183-49C06F571F1C}"/>
    <cellStyle name="Comma 2 5 4 3 4 2" xfId="16279" xr:uid="{089FC51C-5339-4A4D-842E-8C9CED01A6E7}"/>
    <cellStyle name="Comma 2 5 4 3 4 2 2" xfId="49031" xr:uid="{D6D49E62-859E-49C9-8D25-CF4BF69B4E8A}"/>
    <cellStyle name="Comma 2 5 4 3 4 3" xfId="23986" xr:uid="{EB8D7E23-BD4C-4C6C-9890-F09290420EC7}"/>
    <cellStyle name="Comma 2 5 4 3 4 3 2" xfId="56737" xr:uid="{B1B215CA-4F84-45DA-AE23-729E97A92B10}"/>
    <cellStyle name="Comma 2 5 4 3 4 4" xfId="41326" xr:uid="{FA790B7E-3AB4-4A6B-B5AC-4F43106964F2}"/>
    <cellStyle name="Comma 2 5 4 3 4 5" xfId="31690" xr:uid="{0A19B5B3-C934-4659-9EEF-6F9A6CBE83AB}"/>
    <cellStyle name="Comma 2 5 4 3 5" xfId="10500" xr:uid="{3A87A3EA-8388-4B3E-ABCA-D418F956814B}"/>
    <cellStyle name="Comma 2 5 4 3 5 2" xfId="18205" xr:uid="{01FDF33E-C0C6-4602-A223-A08E63663672}"/>
    <cellStyle name="Comma 2 5 4 3 5 2 2" xfId="50957" xr:uid="{A6E01E8C-CFC3-4E1F-A27B-E0D4ECB3E26A}"/>
    <cellStyle name="Comma 2 5 4 3 5 3" xfId="25912" xr:uid="{8F349C93-65DB-404A-9EA4-E70D6AF84668}"/>
    <cellStyle name="Comma 2 5 4 3 5 3 2" xfId="58663" xr:uid="{B295D27F-5634-4F74-89E8-D2FE25315E38}"/>
    <cellStyle name="Comma 2 5 4 3 5 4" xfId="43252" xr:uid="{4AA8E638-9A77-4996-9BB6-FECDC285D807}"/>
    <cellStyle name="Comma 2 5 4 3 5 5" xfId="33616" xr:uid="{E125E5DB-0C91-4001-AD55-C84F2B5671EE}"/>
    <cellStyle name="Comma 2 5 4 3 6" xfId="4718" xr:uid="{8B928665-EEBB-4C37-99CC-3D5CF69A67F5}"/>
    <cellStyle name="Comma 2 5 4 3 6 2" xfId="37470" xr:uid="{7AB272E3-F1C0-4E3E-8854-469E5300D8AB}"/>
    <cellStyle name="Comma 2 5 4 3 7" xfId="12430" xr:uid="{B0D96248-2A06-4B50-A1DC-2608DB3441EE}"/>
    <cellStyle name="Comma 2 5 4 3 7 2" xfId="45182" xr:uid="{E6E8325C-4E2C-40D3-93BB-5282822F46E0}"/>
    <cellStyle name="Comma 2 5 4 3 8" xfId="20138" xr:uid="{64BDCF7B-8A02-4952-A9DB-F6737DD5A5BA}"/>
    <cellStyle name="Comma 2 5 4 3 8 2" xfId="52889" xr:uid="{83BE9C8D-CF8C-46C9-A2D5-D214C3946F97}"/>
    <cellStyle name="Comma 2 5 4 3 9" xfId="35544" xr:uid="{322E010F-F257-424D-967D-13149A1264FC}"/>
    <cellStyle name="Comma 2 5 4 4" xfId="3036" xr:uid="{72E1CA5C-12ED-484F-8232-FC29B43ECA59}"/>
    <cellStyle name="Comma 2 5 4 4 2" xfId="60938" xr:uid="{5D2D0CE6-64A2-4EE4-9E0B-02319006BBB5}"/>
    <cellStyle name="Comma 2 5 4 5" xfId="6537" xr:uid="{4E36C210-7313-4605-934A-4B27C3352C6F}"/>
    <cellStyle name="Comma 2 5 4 5 2" xfId="14245" xr:uid="{CECED313-4CBE-4821-B255-A26A0FA4F82E}"/>
    <cellStyle name="Comma 2 5 4 5 2 2" xfId="46997" xr:uid="{C12C26C6-DD93-4CD4-83BC-8468DBF296B3}"/>
    <cellStyle name="Comma 2 5 4 5 3" xfId="21952" xr:uid="{B15EB25D-BC4D-4A70-B412-0FDF9946DADC}"/>
    <cellStyle name="Comma 2 5 4 5 3 2" xfId="54703" xr:uid="{6BCD2392-D2FF-4184-98CF-DE40126B899C}"/>
    <cellStyle name="Comma 2 5 4 5 4" xfId="39289" xr:uid="{1452FE8B-ED59-447F-88E8-9AF66E3F2938}"/>
    <cellStyle name="Comma 2 5 4 5 5" xfId="29656" xr:uid="{9AD29D7C-E7E8-4D07-B1C0-9325A148E27C}"/>
    <cellStyle name="Comma 2 5 4 6" xfId="8464" xr:uid="{F71D8EBD-D724-48F5-8595-50BC9FB8929C}"/>
    <cellStyle name="Comma 2 5 4 6 2" xfId="16169" xr:uid="{C19DA8DD-869F-4590-BCA8-E85E3855937B}"/>
    <cellStyle name="Comma 2 5 4 6 2 2" xfId="48921" xr:uid="{8BF48B00-1A1A-4141-94C5-EA405F108974}"/>
    <cellStyle name="Comma 2 5 4 6 3" xfId="23876" xr:uid="{38A0CA2A-C4A7-4C2F-BE69-AEFFF556F8B9}"/>
    <cellStyle name="Comma 2 5 4 6 3 2" xfId="56627" xr:uid="{4EC4FA59-14F5-4212-A250-441055281CBE}"/>
    <cellStyle name="Comma 2 5 4 6 4" xfId="41216" xr:uid="{E8373E68-C07E-4EF9-BA1E-8B28F857BFCC}"/>
    <cellStyle name="Comma 2 5 4 6 5" xfId="31580" xr:uid="{3A398AF1-1622-4CEF-82CF-35B642A70552}"/>
    <cellStyle name="Comma 2 5 4 7" xfId="10389" xr:uid="{50756DB3-8C8E-4EFF-977F-40F7EBBE057B}"/>
    <cellStyle name="Comma 2 5 4 7 2" xfId="18094" xr:uid="{CCEC04D1-F8FF-4775-AB9E-F8A5286E34AB}"/>
    <cellStyle name="Comma 2 5 4 7 2 2" xfId="50846" xr:uid="{3EABEA33-89BF-4B04-8821-530672CAB207}"/>
    <cellStyle name="Comma 2 5 4 7 3" xfId="25801" xr:uid="{79DCA116-7B45-438A-A56A-BE0DD84A0D3C}"/>
    <cellStyle name="Comma 2 5 4 7 3 2" xfId="58552" xr:uid="{756CC6DF-9DFD-40C5-97DB-C56520EE2D7F}"/>
    <cellStyle name="Comma 2 5 4 7 4" xfId="43141" xr:uid="{FA25BB01-822D-4B9D-A3B4-5AC97C51ACD5}"/>
    <cellStyle name="Comma 2 5 4 7 5" xfId="33505" xr:uid="{886E7387-7478-46BA-A5F4-31A3D55A432F}"/>
    <cellStyle name="Comma 2 5 4 8" xfId="4608" xr:uid="{FBC01C53-BB20-4FAC-A189-A9B00FFCE1CF}"/>
    <cellStyle name="Comma 2 5 4 8 2" xfId="37360" xr:uid="{52CA0F19-13D7-4280-8D34-DA18065D1951}"/>
    <cellStyle name="Comma 2 5 4 9" xfId="12320" xr:uid="{4038CD88-606B-4732-95DC-B479F1766F9C}"/>
    <cellStyle name="Comma 2 5 4 9 2" xfId="45072" xr:uid="{56F1BC47-E0CA-4CBB-8EDD-A2ABDD239F43}"/>
    <cellStyle name="Comma 2 5 5" xfId="223" xr:uid="{FA6E236F-A5D8-44DC-9D88-CD6A48254FFE}"/>
    <cellStyle name="Comma 2 5 5 10" xfId="12345" xr:uid="{125D8158-924B-4FA2-9F08-6AAC35C2BCEB}"/>
    <cellStyle name="Comma 2 5 5 10 2" xfId="45097" xr:uid="{7C1E4B40-4DC8-4764-8B6B-2D352B03923F}"/>
    <cellStyle name="Comma 2 5 5 11" xfId="20053" xr:uid="{50E50116-60F0-4B10-B3A6-17556A8BDF32}"/>
    <cellStyle name="Comma 2 5 5 11 2" xfId="52804" xr:uid="{5BFF3AB2-9D28-421A-8B56-627D9AC6A5E5}"/>
    <cellStyle name="Comma 2 5 5 12" xfId="35459" xr:uid="{0E2D60FA-C642-4084-AB82-B49BBDA54458}"/>
    <cellStyle name="Comma 2 5 5 13" xfId="27757" xr:uid="{34274487-096D-4519-A721-17ADBE1119FD}"/>
    <cellStyle name="Comma 2 5 5 14" xfId="2626" xr:uid="{853E9FE0-3FC3-452A-83C3-50443981EED4}"/>
    <cellStyle name="Comma 2 5 5 15" xfId="60826" xr:uid="{4C247458-8CEC-4713-8C9D-71F0378B6686}"/>
    <cellStyle name="Comma 2 5 5 2" xfId="2155" xr:uid="{7C13F820-CC78-4A36-901B-33B144B2663A}"/>
    <cellStyle name="Comma 2 5 5 2 10" xfId="27867" xr:uid="{B2FA1441-0BD3-4530-AC6D-88B104CD2FBA}"/>
    <cellStyle name="Comma 2 5 5 2 11" xfId="2740" xr:uid="{5A06B0FB-4530-444B-9143-B71ECF5CD8FE}"/>
    <cellStyle name="Comma 2 5 5 2 12" xfId="61005" xr:uid="{9967E747-BC68-463E-9188-C0E82758F5F0}"/>
    <cellStyle name="Comma 2 5 5 2 2" xfId="4126" xr:uid="{053B4CBF-FF78-4392-8988-6F0C7FCCAE9C}"/>
    <cellStyle name="Comma 2 5 5 2 2 2" xfId="7989" xr:uid="{C6B0B90E-7FCD-44DE-A023-0272BFC981D5}"/>
    <cellStyle name="Comma 2 5 5 2 2 2 2" xfId="15694" xr:uid="{FA2AD8C4-4E80-4F40-8BDF-436ECCDB8BBE}"/>
    <cellStyle name="Comma 2 5 5 2 2 2 2 2" xfId="48446" xr:uid="{8C7E626F-1CF7-4100-84E4-8B0F6AB01BE3}"/>
    <cellStyle name="Comma 2 5 5 2 2 2 3" xfId="23401" xr:uid="{68BF392B-995B-4762-9CAB-95BE79E93D83}"/>
    <cellStyle name="Comma 2 5 5 2 2 2 3 2" xfId="56152" xr:uid="{017A8DC2-1B8E-493E-A1B4-04B275A4E6B1}"/>
    <cellStyle name="Comma 2 5 5 2 2 2 4" xfId="40741" xr:uid="{0E779A0E-134A-49BD-8D31-5CD5F0DC4B1B}"/>
    <cellStyle name="Comma 2 5 5 2 2 2 5" xfId="31105" xr:uid="{5624D753-09C9-4A05-A09A-AFC3EA9E3F13}"/>
    <cellStyle name="Comma 2 5 5 2 2 3" xfId="9914" xr:uid="{981A2FE2-8B2F-4BC3-AFD4-CBBC26141E99}"/>
    <cellStyle name="Comma 2 5 5 2 2 3 2" xfId="17619" xr:uid="{F02DBC3C-9B2F-434E-ABEA-1C80565E454E}"/>
    <cellStyle name="Comma 2 5 5 2 2 3 2 2" xfId="50371" xr:uid="{A7238D95-356A-4A84-8872-A8603601D602}"/>
    <cellStyle name="Comma 2 5 5 2 2 3 3" xfId="25326" xr:uid="{3606C44D-E439-422E-82B7-5BE5F09D08C1}"/>
    <cellStyle name="Comma 2 5 5 2 2 3 3 2" xfId="58077" xr:uid="{08ECCFAC-1768-435B-9A44-3FF3B99FA441}"/>
    <cellStyle name="Comma 2 5 5 2 2 3 4" xfId="42666" xr:uid="{65A7FB29-72B4-4D79-8748-3EA9806B147C}"/>
    <cellStyle name="Comma 2 5 5 2 2 3 5" xfId="33030" xr:uid="{F4FE167A-5406-4364-BE33-BFA92C433143}"/>
    <cellStyle name="Comma 2 5 5 2 2 4" xfId="11841" xr:uid="{5F56F603-006E-40E0-901D-AEC682D6F8AA}"/>
    <cellStyle name="Comma 2 5 5 2 2 4 2" xfId="19546" xr:uid="{2A4C3501-BA55-4838-A3F2-529B3CE95D72}"/>
    <cellStyle name="Comma 2 5 5 2 2 4 2 2" xfId="52298" xr:uid="{D6651D5A-7C88-4FBD-92D5-6ACD8C852EF2}"/>
    <cellStyle name="Comma 2 5 5 2 2 4 3" xfId="27253" xr:uid="{5FEEF1E3-4A65-4006-A2F6-B89071D2D784}"/>
    <cellStyle name="Comma 2 5 5 2 2 4 3 2" xfId="60004" xr:uid="{79DA458F-B1EF-4E7F-8395-E91FF6720BF6}"/>
    <cellStyle name="Comma 2 5 5 2 2 4 4" xfId="44593" xr:uid="{321030E2-6EF5-4E56-9CDE-FF1AFBFA25BE}"/>
    <cellStyle name="Comma 2 5 5 2 2 4 5" xfId="34957" xr:uid="{74FF58EA-8C68-4EEB-94F9-01548C134512}"/>
    <cellStyle name="Comma 2 5 5 2 2 5" xfId="6058" xr:uid="{DCAF0376-0A21-424B-908B-7B811C86CEA5}"/>
    <cellStyle name="Comma 2 5 5 2 2 5 2" xfId="38810" xr:uid="{272A61DD-8746-4FF6-B6C8-BF9C9A1B774C}"/>
    <cellStyle name="Comma 2 5 5 2 2 6" xfId="13770" xr:uid="{B79F0929-16CF-4D6B-936F-38B52F1C824E}"/>
    <cellStyle name="Comma 2 5 5 2 2 6 2" xfId="46522" xr:uid="{883F24C1-6E0F-41A3-BC70-4A2841D7DCDE}"/>
    <cellStyle name="Comma 2 5 5 2 2 7" xfId="21477" xr:uid="{0EF6E8BD-132D-4133-9C50-62AD3A5D45C8}"/>
    <cellStyle name="Comma 2 5 5 2 2 7 2" xfId="54228" xr:uid="{FFF79A9F-6348-45E6-9259-3ABB2E0507FA}"/>
    <cellStyle name="Comma 2 5 5 2 2 8" xfId="36883" xr:uid="{C4516C37-04BD-409E-984E-F36AA53F881B}"/>
    <cellStyle name="Comma 2 5 5 2 2 9" xfId="29181" xr:uid="{42F217DB-4957-4EC7-B3AA-584707C79C2E}"/>
    <cellStyle name="Comma 2 5 5 2 3" xfId="6672" xr:uid="{EE6D4911-37FD-4273-8D41-0BE84C8CFB69}"/>
    <cellStyle name="Comma 2 5 5 2 3 2" xfId="14380" xr:uid="{0F6FE1AC-2823-4D90-A8FD-64CDE01AF9BA}"/>
    <cellStyle name="Comma 2 5 5 2 3 2 2" xfId="47132" xr:uid="{14EA2CEA-F290-495D-A593-F6C8C1C8F5D9}"/>
    <cellStyle name="Comma 2 5 5 2 3 3" xfId="22087" xr:uid="{51C4D404-FB34-456C-9D2C-CEE71BB78AEC}"/>
    <cellStyle name="Comma 2 5 5 2 3 3 2" xfId="54838" xr:uid="{FC14F491-F02E-4CAA-B829-98968723938D}"/>
    <cellStyle name="Comma 2 5 5 2 3 4" xfId="39424" xr:uid="{D558BB27-72B8-4EED-8FA0-5D3FE46BEC37}"/>
    <cellStyle name="Comma 2 5 5 2 3 5" xfId="29791" xr:uid="{2DDEFD05-F58B-4CA2-8786-523497D2B55A}"/>
    <cellStyle name="Comma 2 5 5 2 4" xfId="8599" xr:uid="{AD07CCDC-2B6F-4AA8-AA05-1CB1F6B0F7AC}"/>
    <cellStyle name="Comma 2 5 5 2 4 2" xfId="16304" xr:uid="{B8FBDC57-F1BB-43EA-A1CE-65DF0B9A3521}"/>
    <cellStyle name="Comma 2 5 5 2 4 2 2" xfId="49056" xr:uid="{F655E95D-981B-4865-A3D7-BD5119CFCDE2}"/>
    <cellStyle name="Comma 2 5 5 2 4 3" xfId="24011" xr:uid="{71534571-C6E8-41A2-A00F-09C5D6D43E1D}"/>
    <cellStyle name="Comma 2 5 5 2 4 3 2" xfId="56762" xr:uid="{229201AC-4856-4E0E-9C1E-EF4BFD302C63}"/>
    <cellStyle name="Comma 2 5 5 2 4 4" xfId="41351" xr:uid="{48B29C6B-5780-4540-ADA7-4BB44BC8DCD6}"/>
    <cellStyle name="Comma 2 5 5 2 4 5" xfId="31715" xr:uid="{58A8B809-17ED-4E1D-BC4C-38622394196C}"/>
    <cellStyle name="Comma 2 5 5 2 5" xfId="10525" xr:uid="{41371B5E-3585-4949-800F-6197E1E30BD0}"/>
    <cellStyle name="Comma 2 5 5 2 5 2" xfId="18230" xr:uid="{1C5BD545-AF11-4259-AA32-E7C57E1AABAE}"/>
    <cellStyle name="Comma 2 5 5 2 5 2 2" xfId="50982" xr:uid="{23E3E73A-CBB7-4B2F-A8B6-21783CDAB2B0}"/>
    <cellStyle name="Comma 2 5 5 2 5 3" xfId="25937" xr:uid="{F9DE383D-EA3C-4D4B-BEE1-6A91D5E9B8E1}"/>
    <cellStyle name="Comma 2 5 5 2 5 3 2" xfId="58688" xr:uid="{AF94BA82-0616-416C-96CC-DF55D027B1BC}"/>
    <cellStyle name="Comma 2 5 5 2 5 4" xfId="43277" xr:uid="{6AFAA743-DF6E-4F65-AC93-33870C1000E3}"/>
    <cellStyle name="Comma 2 5 5 2 5 5" xfId="33641" xr:uid="{5E3BBD2E-7DFB-4CBD-A9C5-498646A40B57}"/>
    <cellStyle name="Comma 2 5 5 2 6" xfId="4743" xr:uid="{2C0EC5B3-8814-4EC9-B025-BA8A3B01512A}"/>
    <cellStyle name="Comma 2 5 5 2 6 2" xfId="37495" xr:uid="{70319C6D-D8EA-4CE8-8276-E86AA55E708F}"/>
    <cellStyle name="Comma 2 5 5 2 7" xfId="12455" xr:uid="{C295E18F-1CB1-4A2F-B0B6-0F479B336F9F}"/>
    <cellStyle name="Comma 2 5 5 2 7 2" xfId="45207" xr:uid="{53A21A96-CF34-4590-8D20-03EB8C41C40D}"/>
    <cellStyle name="Comma 2 5 5 2 8" xfId="20163" xr:uid="{41DF139D-4CBE-496B-85F4-03B8FF208E9D}"/>
    <cellStyle name="Comma 2 5 5 2 8 2" xfId="52914" xr:uid="{D6A57B91-7068-4B33-A6E6-328E3CBC691F}"/>
    <cellStyle name="Comma 2 5 5 2 9" xfId="35569" xr:uid="{3E019E9F-E4DF-4F9F-8FDD-721FE55006DC}"/>
    <cellStyle name="Comma 2 5 5 3" xfId="2508" xr:uid="{AB5B104D-DDA8-4128-9D50-ECBF48CC7CD9}"/>
    <cellStyle name="Comma 2 5 5 3 10" xfId="27985" xr:uid="{E89C3BC5-03A2-47D0-AFD8-9B8548926810}"/>
    <cellStyle name="Comma 2 5 5 3 11" xfId="2873" xr:uid="{EA417D50-4999-417A-96DB-39F642C9ED7B}"/>
    <cellStyle name="Comma 2 5 5 3 12" xfId="61171" xr:uid="{D4ACE185-C1F2-4CB0-ACA7-4A4B53B10310}"/>
    <cellStyle name="Comma 2 5 5 3 2" xfId="4462" xr:uid="{BE0E633B-A6F9-40E0-A95C-0B05B31135AD}"/>
    <cellStyle name="Comma 2 5 5 3 2 2" xfId="8320" xr:uid="{46470F74-A4EC-46BF-8BB1-2ED01769CAFF}"/>
    <cellStyle name="Comma 2 5 5 3 2 2 2" xfId="16025" xr:uid="{60CBC5DF-A26B-408E-AF37-4A3FA7036019}"/>
    <cellStyle name="Comma 2 5 5 3 2 2 2 2" xfId="48777" xr:uid="{F98530B8-3205-4D5A-9C48-8866A85DE19A}"/>
    <cellStyle name="Comma 2 5 5 3 2 2 3" xfId="23732" xr:uid="{52F7F24F-CB6A-4966-95CD-3507CC1072DC}"/>
    <cellStyle name="Comma 2 5 5 3 2 2 3 2" xfId="56483" xr:uid="{673A5EA3-BDB8-4D5A-83FC-FA593035C8BB}"/>
    <cellStyle name="Comma 2 5 5 3 2 2 4" xfId="41072" xr:uid="{A6DFA67F-7892-421A-B79B-CD4EB223017B}"/>
    <cellStyle name="Comma 2 5 5 3 2 2 5" xfId="31436" xr:uid="{32627266-2F38-4859-9007-766E94EDAC1A}"/>
    <cellStyle name="Comma 2 5 5 3 2 3" xfId="10245" xr:uid="{A01EF7EA-4DF8-423E-887C-38B03BA3FBCA}"/>
    <cellStyle name="Comma 2 5 5 3 2 3 2" xfId="17950" xr:uid="{0C6DC5BD-896A-4FC5-853A-ED345DDDD7F6}"/>
    <cellStyle name="Comma 2 5 5 3 2 3 2 2" xfId="50702" xr:uid="{B7375561-F322-4432-9706-D20792667CDF}"/>
    <cellStyle name="Comma 2 5 5 3 2 3 3" xfId="25657" xr:uid="{5D536B19-32A5-4430-89F6-7413D49B2BDD}"/>
    <cellStyle name="Comma 2 5 5 3 2 3 3 2" xfId="58408" xr:uid="{B117DA58-B090-4E01-B6FD-6C7D437E6DFC}"/>
    <cellStyle name="Comma 2 5 5 3 2 3 4" xfId="42997" xr:uid="{C896A2E7-5B62-41AD-BD67-4159D7A64DC3}"/>
    <cellStyle name="Comma 2 5 5 3 2 3 5" xfId="33361" xr:uid="{7E642764-C957-4A76-BE2B-225FBE2375D5}"/>
    <cellStyle name="Comma 2 5 5 3 2 4" xfId="12172" xr:uid="{83DA9621-62E2-413F-A30D-B24839095A54}"/>
    <cellStyle name="Comma 2 5 5 3 2 4 2" xfId="19877" xr:uid="{DC954DD4-6078-48EB-B4CB-D952779781BC}"/>
    <cellStyle name="Comma 2 5 5 3 2 4 2 2" xfId="52629" xr:uid="{288A2DCA-ECE8-4EBF-8DFB-098B9FBDAC13}"/>
    <cellStyle name="Comma 2 5 5 3 2 4 3" xfId="27584" xr:uid="{69F8621A-243C-4744-8215-EC6E9EC98FD5}"/>
    <cellStyle name="Comma 2 5 5 3 2 4 3 2" xfId="60335" xr:uid="{82EB2F80-6F5A-47A9-8725-C25BBBAE5122}"/>
    <cellStyle name="Comma 2 5 5 3 2 4 4" xfId="44924" xr:uid="{9F08BE05-BEE4-4A78-B073-1E63313958F7}"/>
    <cellStyle name="Comma 2 5 5 3 2 4 5" xfId="35288" xr:uid="{BE3D5342-42D4-4FD7-9046-88462D378FCC}"/>
    <cellStyle name="Comma 2 5 5 3 2 5" xfId="6389" xr:uid="{A53B11A7-A46A-4576-AADB-B69721159CC1}"/>
    <cellStyle name="Comma 2 5 5 3 2 5 2" xfId="39141" xr:uid="{B9F66571-1D48-4B2E-81AE-ECA1C6D26291}"/>
    <cellStyle name="Comma 2 5 5 3 2 6" xfId="14101" xr:uid="{4A249575-6435-4EF6-B70D-FE707556B62E}"/>
    <cellStyle name="Comma 2 5 5 3 2 6 2" xfId="46853" xr:uid="{FE7683F6-E0F8-47DB-9375-32C2DA779B4C}"/>
    <cellStyle name="Comma 2 5 5 3 2 7" xfId="21808" xr:uid="{A716F56D-9F67-4919-A657-30C788FA95CF}"/>
    <cellStyle name="Comma 2 5 5 3 2 7 2" xfId="54559" xr:uid="{E36F2D59-B27B-43F1-A273-43C9C30D79F7}"/>
    <cellStyle name="Comma 2 5 5 3 2 8" xfId="37214" xr:uid="{B1EBEBB1-1A43-46AE-9A81-C8AE9FBDFBEE}"/>
    <cellStyle name="Comma 2 5 5 3 2 9" xfId="29512" xr:uid="{78A032DC-F014-4073-853D-9006555560F9}"/>
    <cellStyle name="Comma 2 5 5 3 3" xfId="6790" xr:uid="{8E64A12C-8B01-4C6B-95E8-897AF6BD2734}"/>
    <cellStyle name="Comma 2 5 5 3 3 2" xfId="14498" xr:uid="{9B1A9EAD-1FA0-4020-9CBA-6CE4C885B438}"/>
    <cellStyle name="Comma 2 5 5 3 3 2 2" xfId="47250" xr:uid="{C2C5E970-5CA1-460B-A852-8371D1F10658}"/>
    <cellStyle name="Comma 2 5 5 3 3 3" xfId="22205" xr:uid="{3DD360FE-18EF-44EC-899A-55A0B46B6055}"/>
    <cellStyle name="Comma 2 5 5 3 3 3 2" xfId="54956" xr:uid="{950CD4B6-F4C7-4FAA-9CB7-67F876E4C378}"/>
    <cellStyle name="Comma 2 5 5 3 3 4" xfId="39542" xr:uid="{12AA3937-6DB1-40F1-912B-ED3B50A81463}"/>
    <cellStyle name="Comma 2 5 5 3 3 5" xfId="29909" xr:uid="{00EEE420-F98F-4453-9A11-EE2F41C23D2A}"/>
    <cellStyle name="Comma 2 5 5 3 4" xfId="8717" xr:uid="{EB7FC98A-D43D-4AC3-9418-CE4E924FD23E}"/>
    <cellStyle name="Comma 2 5 5 3 4 2" xfId="16422" xr:uid="{2A8ACDC5-3FF8-4888-96B5-B5A99F4B9D73}"/>
    <cellStyle name="Comma 2 5 5 3 4 2 2" xfId="49174" xr:uid="{1D75FB5D-EBED-44A3-A533-47438B6AEBE4}"/>
    <cellStyle name="Comma 2 5 5 3 4 3" xfId="24129" xr:uid="{3ED88BB8-0ABB-4520-B10F-12540C61DD55}"/>
    <cellStyle name="Comma 2 5 5 3 4 3 2" xfId="56880" xr:uid="{71A9B1EE-8A6F-4F7D-B139-861EFE64D1A0}"/>
    <cellStyle name="Comma 2 5 5 3 4 4" xfId="41469" xr:uid="{DA4CAFB8-D4F3-44EC-AF44-311F2B64D4F0}"/>
    <cellStyle name="Comma 2 5 5 3 4 5" xfId="31833" xr:uid="{781675ED-2BAA-4F84-B4F2-3E01FCDE2EAB}"/>
    <cellStyle name="Comma 2 5 5 3 5" xfId="10643" xr:uid="{2EEC33B3-DA84-40E7-86F1-0A6BB8D9955D}"/>
    <cellStyle name="Comma 2 5 5 3 5 2" xfId="18348" xr:uid="{4D1C3E01-B84C-4A3F-A2B9-8D709B0B5619}"/>
    <cellStyle name="Comma 2 5 5 3 5 2 2" xfId="51100" xr:uid="{53F06284-17A2-4938-973A-C1C4E845C45C}"/>
    <cellStyle name="Comma 2 5 5 3 5 3" xfId="26055" xr:uid="{8C3C6BA6-93F5-4EE8-956D-58EC4D159F17}"/>
    <cellStyle name="Comma 2 5 5 3 5 3 2" xfId="58806" xr:uid="{64C41E29-0322-4D68-A050-6AFD2A654A28}"/>
    <cellStyle name="Comma 2 5 5 3 5 4" xfId="43395" xr:uid="{29D66F40-DF7A-4881-8340-60DA521584C1}"/>
    <cellStyle name="Comma 2 5 5 3 5 5" xfId="33759" xr:uid="{47EFC1F2-938E-42DE-B0A6-7C734BCACE02}"/>
    <cellStyle name="Comma 2 5 5 3 6" xfId="4861" xr:uid="{846AC7E5-292F-41DA-B76A-2548B633FD0C}"/>
    <cellStyle name="Comma 2 5 5 3 6 2" xfId="37613" xr:uid="{503F9FDA-1EE3-4FFB-AFFD-DAF1103DF624}"/>
    <cellStyle name="Comma 2 5 5 3 7" xfId="12573" xr:uid="{1FBE98DE-093D-4641-B0F6-072DF57BA17A}"/>
    <cellStyle name="Comma 2 5 5 3 7 2" xfId="45325" xr:uid="{2AA05D8F-AF82-4F4F-B893-84B3C415CB26}"/>
    <cellStyle name="Comma 2 5 5 3 8" xfId="20281" xr:uid="{F504B833-3F99-4A36-B065-83DE2B3E70D5}"/>
    <cellStyle name="Comma 2 5 5 3 8 2" xfId="53032" xr:uid="{ECB365CF-484C-4032-BAFC-03B08CE93FE9}"/>
    <cellStyle name="Comma 2 5 5 3 9" xfId="35687" xr:uid="{C09196BB-AA45-4250-B2C6-5255A911FBBA}"/>
    <cellStyle name="Comma 2 5 5 4" xfId="3283" xr:uid="{4C216DC6-0887-4EFD-97F3-524918F09917}"/>
    <cellStyle name="Comma 2 5 5 4 10" xfId="28343" xr:uid="{EE606943-1134-403A-A556-3DADAFD82DB9}"/>
    <cellStyle name="Comma 2 5 5 4 11" xfId="60903" xr:uid="{7A57659F-C2DB-487B-A4A7-4D866AE30BB5}"/>
    <cellStyle name="Comma 2 5 5 4 2" xfId="4004" xr:uid="{271FBA69-7BD3-4BCF-86C6-012ACECA6E5F}"/>
    <cellStyle name="Comma 2 5 5 4 2 2" xfId="7867" xr:uid="{1C2DB0D7-C144-4631-8B30-DE60FC902A6F}"/>
    <cellStyle name="Comma 2 5 5 4 2 2 2" xfId="15572" xr:uid="{61C71E87-F2B6-4438-B697-1A6C69CBF97E}"/>
    <cellStyle name="Comma 2 5 5 4 2 2 2 2" xfId="48324" xr:uid="{D73E64A4-0AFF-4B9C-A5A9-69AEE53AA597}"/>
    <cellStyle name="Comma 2 5 5 4 2 2 3" xfId="23279" xr:uid="{0579A6F6-DCBF-42BC-BCA6-F4833CB64262}"/>
    <cellStyle name="Comma 2 5 5 4 2 2 3 2" xfId="56030" xr:uid="{4E299DB7-7318-468D-9D16-8CA35DFF06D6}"/>
    <cellStyle name="Comma 2 5 5 4 2 2 4" xfId="40619" xr:uid="{C838462F-35FE-4C04-AFF1-DF2E1A8CCAAD}"/>
    <cellStyle name="Comma 2 5 5 4 2 2 5" xfId="30983" xr:uid="{A8467B52-FDC7-491D-9BF0-8C53FDEB8340}"/>
    <cellStyle name="Comma 2 5 5 4 2 3" xfId="9792" xr:uid="{53740CEB-C71E-4243-B9FA-0C4830900862}"/>
    <cellStyle name="Comma 2 5 5 4 2 3 2" xfId="17497" xr:uid="{8500A25C-C141-48DD-8623-E4D798254681}"/>
    <cellStyle name="Comma 2 5 5 4 2 3 2 2" xfId="50249" xr:uid="{6B596CF7-6F44-4738-8916-814E48A08F69}"/>
    <cellStyle name="Comma 2 5 5 4 2 3 3" xfId="25204" xr:uid="{F59AE2BA-2982-4ACA-AE78-A32BBF03BCE3}"/>
    <cellStyle name="Comma 2 5 5 4 2 3 3 2" xfId="57955" xr:uid="{743A9B0F-E26E-48F3-BBD3-B149F6230EDF}"/>
    <cellStyle name="Comma 2 5 5 4 2 3 4" xfId="42544" xr:uid="{D0795B1B-1BB3-433E-8E33-5E58E03B5F59}"/>
    <cellStyle name="Comma 2 5 5 4 2 3 5" xfId="32908" xr:uid="{5FB00E07-7C80-4481-9F4B-F43F843E4031}"/>
    <cellStyle name="Comma 2 5 5 4 2 4" xfId="11719" xr:uid="{9D8C46A7-7CAD-4162-8A81-DEF848AEE4FF}"/>
    <cellStyle name="Comma 2 5 5 4 2 4 2" xfId="19424" xr:uid="{1632EB82-BAA3-486C-9024-574430F465B9}"/>
    <cellStyle name="Comma 2 5 5 4 2 4 2 2" xfId="52176" xr:uid="{1A2F6FA2-C3F7-4028-84E8-4673A2898B1D}"/>
    <cellStyle name="Comma 2 5 5 4 2 4 3" xfId="27131" xr:uid="{26D6BBB8-5A1F-44E8-ACA3-9D45BBF63913}"/>
    <cellStyle name="Comma 2 5 5 4 2 4 3 2" xfId="59882" xr:uid="{CAF6242E-6935-44C9-854E-B07C674773B1}"/>
    <cellStyle name="Comma 2 5 5 4 2 4 4" xfId="44471" xr:uid="{66E5EA78-2E3E-4686-9A39-98F629D5D461}"/>
    <cellStyle name="Comma 2 5 5 4 2 4 5" xfId="34835" xr:uid="{29F48ACF-B4F2-49C6-B8CA-B0C4CA65C06F}"/>
    <cellStyle name="Comma 2 5 5 4 2 5" xfId="5936" xr:uid="{9605EA8D-E447-4627-B49C-5D98B2A88D53}"/>
    <cellStyle name="Comma 2 5 5 4 2 5 2" xfId="38688" xr:uid="{F4DA5CD8-915D-4159-B1E9-E14CD6EE63FE}"/>
    <cellStyle name="Comma 2 5 5 4 2 6" xfId="13648" xr:uid="{E539B630-0462-42B3-9544-8E40E9F00F9A}"/>
    <cellStyle name="Comma 2 5 5 4 2 6 2" xfId="46400" xr:uid="{1F4A8AE0-E6E0-46D8-BF62-313A8F36C62D}"/>
    <cellStyle name="Comma 2 5 5 4 2 7" xfId="21355" xr:uid="{3279E5F4-12F3-4810-96A3-4B29EEB71F74}"/>
    <cellStyle name="Comma 2 5 5 4 2 7 2" xfId="54106" xr:uid="{C8C62635-45DB-490A-9410-42F94A38D6AA}"/>
    <cellStyle name="Comma 2 5 5 4 2 8" xfId="36761" xr:uid="{758E1787-652F-4CB5-A42A-A1D6E1DD5E36}"/>
    <cellStyle name="Comma 2 5 5 4 2 9" xfId="29059" xr:uid="{7A4D88CB-46BD-4086-AB01-8E9E11E860B8}"/>
    <cellStyle name="Comma 2 5 5 4 3" xfId="7151" xr:uid="{E6EA6356-DC07-417E-B6ED-00B18D433796}"/>
    <cellStyle name="Comma 2 5 5 4 3 2" xfId="14856" xr:uid="{0AEF1B6C-33AD-44A2-829B-C6260547C846}"/>
    <cellStyle name="Comma 2 5 5 4 3 2 2" xfId="47608" xr:uid="{ACAF50BC-B57F-46A6-A262-D671D87A51FC}"/>
    <cellStyle name="Comma 2 5 5 4 3 3" xfId="22563" xr:uid="{E0B80A60-AED0-44E1-A317-2176E8D34F0C}"/>
    <cellStyle name="Comma 2 5 5 4 3 3 2" xfId="55314" xr:uid="{E5AD120B-08AE-4C86-BDB6-50D7B1BF3142}"/>
    <cellStyle name="Comma 2 5 5 4 3 4" xfId="39903" xr:uid="{6CBB8C5C-104A-41BC-B235-FF49688EE747}"/>
    <cellStyle name="Comma 2 5 5 4 3 5" xfId="30267" xr:uid="{1C8F67A2-66A3-430C-A74D-CD660D1FDE9C}"/>
    <cellStyle name="Comma 2 5 5 4 4" xfId="9076" xr:uid="{C5B5DD25-7308-45BD-9C8E-C2F72C6AE8B1}"/>
    <cellStyle name="Comma 2 5 5 4 4 2" xfId="16781" xr:uid="{DC901E18-973D-4489-90B1-8B8DB815191B}"/>
    <cellStyle name="Comma 2 5 5 4 4 2 2" xfId="49533" xr:uid="{9D565AD5-1FB3-468A-8F14-AE39BAD3A4A4}"/>
    <cellStyle name="Comma 2 5 5 4 4 3" xfId="24488" xr:uid="{B219B0DA-BA09-4AAD-9E42-191FBEECCF6A}"/>
    <cellStyle name="Comma 2 5 5 4 4 3 2" xfId="57239" xr:uid="{681012D2-57B6-486D-9BDA-730B1E082E59}"/>
    <cellStyle name="Comma 2 5 5 4 4 4" xfId="41828" xr:uid="{7600E32F-D07F-487F-A7F9-6328E0EE476A}"/>
    <cellStyle name="Comma 2 5 5 4 4 5" xfId="32192" xr:uid="{9F1EC454-FFE2-4949-8BEE-6BB0EE5A7356}"/>
    <cellStyle name="Comma 2 5 5 4 5" xfId="11003" xr:uid="{2AAB0E98-9FCC-4F87-9BE8-D1DCC22F953A}"/>
    <cellStyle name="Comma 2 5 5 4 5 2" xfId="18708" xr:uid="{FE56710F-D41C-4B58-BE4F-677047F23DB9}"/>
    <cellStyle name="Comma 2 5 5 4 5 2 2" xfId="51460" xr:uid="{A2B5DE2C-0A06-4CCC-A505-20959B8FF064}"/>
    <cellStyle name="Comma 2 5 5 4 5 3" xfId="26415" xr:uid="{5B43D5F1-8D12-448B-AD5A-F7A158BC7A0C}"/>
    <cellStyle name="Comma 2 5 5 4 5 3 2" xfId="59166" xr:uid="{7435FCC5-36AA-41E1-BA0B-892A5CDEDCB3}"/>
    <cellStyle name="Comma 2 5 5 4 5 4" xfId="43755" xr:uid="{96E52F77-5102-4492-8345-2469434BD2D5}"/>
    <cellStyle name="Comma 2 5 5 4 5 5" xfId="34119" xr:uid="{3B3054AB-B292-4890-8D0F-A3B294F742A4}"/>
    <cellStyle name="Comma 2 5 5 4 6" xfId="5220" xr:uid="{93CD5117-2D0B-43D9-899A-81E99B552BF8}"/>
    <cellStyle name="Comma 2 5 5 4 6 2" xfId="37972" xr:uid="{6B24CC9A-1ED6-46E2-9A3A-663FE84D793D}"/>
    <cellStyle name="Comma 2 5 5 4 7" xfId="12932" xr:uid="{2B9AA5B4-6A4F-482E-988D-0605B3DC2608}"/>
    <cellStyle name="Comma 2 5 5 4 7 2" xfId="45684" xr:uid="{2A6D323A-60A6-45F1-B447-9586CE63E416}"/>
    <cellStyle name="Comma 2 5 5 4 8" xfId="20639" xr:uid="{9DD62954-586E-4730-9648-2716079F0E6C}"/>
    <cellStyle name="Comma 2 5 5 4 8 2" xfId="53390" xr:uid="{E9223AE0-8A3C-4436-9CC4-D2BAEF08A0BE}"/>
    <cellStyle name="Comma 2 5 5 4 9" xfId="36045" xr:uid="{44672E78-FDCD-4BA1-8A71-02094636C7E2}"/>
    <cellStyle name="Comma 2 5 5 5" xfId="3638" xr:uid="{AC4F0987-8898-4ADD-A0CF-60BE40076DB5}"/>
    <cellStyle name="Comma 2 5 5 5 2" xfId="7506" xr:uid="{6F9F5252-F903-4F12-B1C0-B1F737736C9E}"/>
    <cellStyle name="Comma 2 5 5 5 2 2" xfId="15211" xr:uid="{0178B232-02F1-427E-B339-2059A70446EC}"/>
    <cellStyle name="Comma 2 5 5 5 2 2 2" xfId="47963" xr:uid="{C09F07BE-5294-408C-8275-20B2171F658A}"/>
    <cellStyle name="Comma 2 5 5 5 2 3" xfId="22918" xr:uid="{349B2514-439B-411E-A8E6-15C2FB533A95}"/>
    <cellStyle name="Comma 2 5 5 5 2 3 2" xfId="55669" xr:uid="{E294B44C-5409-42B9-A623-A15A65913A88}"/>
    <cellStyle name="Comma 2 5 5 5 2 4" xfId="40258" xr:uid="{6537FA9C-9F51-47A1-8924-05AF82DCFCEC}"/>
    <cellStyle name="Comma 2 5 5 5 2 5" xfId="30622" xr:uid="{E169AC69-64B4-4592-94A7-85A70BBBA7AB}"/>
    <cellStyle name="Comma 2 5 5 5 3" xfId="9431" xr:uid="{65DAB1E9-0284-4F61-8536-137D94B7A538}"/>
    <cellStyle name="Comma 2 5 5 5 3 2" xfId="17136" xr:uid="{F8192DCE-0676-424F-8C82-16C2101D9650}"/>
    <cellStyle name="Comma 2 5 5 5 3 2 2" xfId="49888" xr:uid="{6EA4A952-038D-491F-9037-469ACD71A9A1}"/>
    <cellStyle name="Comma 2 5 5 5 3 3" xfId="24843" xr:uid="{BDCAFC89-3567-4D3B-8022-387B67BFD754}"/>
    <cellStyle name="Comma 2 5 5 5 3 3 2" xfId="57594" xr:uid="{978D2450-1409-41B3-8AB9-ABA995DD0098}"/>
    <cellStyle name="Comma 2 5 5 5 3 4" xfId="42183" xr:uid="{36E42CA7-D841-497D-BD8B-1652779418DD}"/>
    <cellStyle name="Comma 2 5 5 5 3 5" xfId="32547" xr:uid="{119F273F-4EF3-4888-88EE-74C775D1AA06}"/>
    <cellStyle name="Comma 2 5 5 5 4" xfId="11358" xr:uid="{E8D33C7F-DCEE-49AF-A02E-F9FE5FF12324}"/>
    <cellStyle name="Comma 2 5 5 5 4 2" xfId="19063" xr:uid="{97828B87-5A39-4512-821D-133A575BD474}"/>
    <cellStyle name="Comma 2 5 5 5 4 2 2" xfId="51815" xr:uid="{03DB7F40-E32A-4E99-9690-B11725E152C1}"/>
    <cellStyle name="Comma 2 5 5 5 4 3" xfId="26770" xr:uid="{04240E93-CFD5-4DFC-8DEB-AFCB725AE2A0}"/>
    <cellStyle name="Comma 2 5 5 5 4 3 2" xfId="59521" xr:uid="{14AB60AA-1EC6-41D4-B6E2-F9654CC5B177}"/>
    <cellStyle name="Comma 2 5 5 5 4 4" xfId="44110" xr:uid="{352AE6EA-D8B3-4BE3-A5B7-98018680060E}"/>
    <cellStyle name="Comma 2 5 5 5 4 5" xfId="34474" xr:uid="{53EC2C3F-2B3F-42BE-99F2-CD8B4D57EB80}"/>
    <cellStyle name="Comma 2 5 5 5 5" xfId="5575" xr:uid="{71CCAF08-F709-4509-979A-29A0C7B93E51}"/>
    <cellStyle name="Comma 2 5 5 5 5 2" xfId="38327" xr:uid="{1EB95D32-0B24-42B7-868A-8D5D67920BB9}"/>
    <cellStyle name="Comma 2 5 5 5 6" xfId="13287" xr:uid="{4B4C4463-25B0-4607-ACF7-10CEFA6A6481}"/>
    <cellStyle name="Comma 2 5 5 5 6 2" xfId="46039" xr:uid="{632633BD-2858-42CE-BB12-1D282A0267ED}"/>
    <cellStyle name="Comma 2 5 5 5 7" xfId="20994" xr:uid="{C8A8659E-822D-4CF6-902B-F5D640DB4E94}"/>
    <cellStyle name="Comma 2 5 5 5 7 2" xfId="53745" xr:uid="{928068F5-70E7-4FB1-8651-8C29A4315443}"/>
    <cellStyle name="Comma 2 5 5 5 8" xfId="36400" xr:uid="{8E23CFF7-EFB2-4F85-A733-DDB76A8163CF}"/>
    <cellStyle name="Comma 2 5 5 5 9" xfId="28698" xr:uid="{BC6073EE-1D8C-4615-BF9F-567C47959D72}"/>
    <cellStyle name="Comma 2 5 5 6" xfId="6562" xr:uid="{EEA41A61-8A12-44B9-82E9-471F2E538EB8}"/>
    <cellStyle name="Comma 2 5 5 6 2" xfId="14270" xr:uid="{CC3E151E-07D4-4A6F-8A7E-87450E1D8D69}"/>
    <cellStyle name="Comma 2 5 5 6 2 2" xfId="47022" xr:uid="{1CC95258-F476-4FE9-9ADF-0341B4762F62}"/>
    <cellStyle name="Comma 2 5 5 6 3" xfId="21977" xr:uid="{37805614-A311-4DED-9711-CEFE3E33E3F4}"/>
    <cellStyle name="Comma 2 5 5 6 3 2" xfId="54728" xr:uid="{B6A5C5E4-6740-4E7F-AD90-F89C29123E51}"/>
    <cellStyle name="Comma 2 5 5 6 4" xfId="39314" xr:uid="{96673986-B00F-43AA-A1F4-025CB43ADC21}"/>
    <cellStyle name="Comma 2 5 5 6 5" xfId="29681" xr:uid="{474A3BF9-8BE8-4784-9BD0-B9E1FB8737D7}"/>
    <cellStyle name="Comma 2 5 5 7" xfId="8489" xr:uid="{527388B1-9337-4238-A53F-8BF4D7939DA4}"/>
    <cellStyle name="Comma 2 5 5 7 2" xfId="16194" xr:uid="{7D9B4B93-9119-45CC-BC04-E3842400321B}"/>
    <cellStyle name="Comma 2 5 5 7 2 2" xfId="48946" xr:uid="{53B0D3A1-35BA-4F3E-82E0-092FDC35D976}"/>
    <cellStyle name="Comma 2 5 5 7 3" xfId="23901" xr:uid="{B4EDB06C-5321-4433-9862-F3AA83A3E434}"/>
    <cellStyle name="Comma 2 5 5 7 3 2" xfId="56652" xr:uid="{1E7E8763-1AC4-4378-B87D-B96FEB3CA8C2}"/>
    <cellStyle name="Comma 2 5 5 7 4" xfId="41241" xr:uid="{E6A1D877-C9E7-4171-9408-77792EC058B0}"/>
    <cellStyle name="Comma 2 5 5 7 5" xfId="31605" xr:uid="{BA77D0D6-1E94-4006-9CC1-A2F0382F392F}"/>
    <cellStyle name="Comma 2 5 5 8" xfId="10415" xr:uid="{D3676187-0B2A-4A11-A8D4-0827ACC92E0E}"/>
    <cellStyle name="Comma 2 5 5 8 2" xfId="18120" xr:uid="{33998FB5-5E58-41E6-9493-69092AB7B0B6}"/>
    <cellStyle name="Comma 2 5 5 8 2 2" xfId="50872" xr:uid="{8C4E47C2-CEE7-4AAB-9858-D4EE362C6E51}"/>
    <cellStyle name="Comma 2 5 5 8 3" xfId="25827" xr:uid="{3591058D-392C-4A6D-996C-FDF311F8F529}"/>
    <cellStyle name="Comma 2 5 5 8 3 2" xfId="58578" xr:uid="{BE96E7FA-6D33-4D90-89EA-C7BB4BE756AE}"/>
    <cellStyle name="Comma 2 5 5 8 4" xfId="43167" xr:uid="{329F97B1-F5D4-4D5E-8587-573ECD0236E5}"/>
    <cellStyle name="Comma 2 5 5 8 5" xfId="33531" xr:uid="{2B0831FD-8EC0-41F7-8B0B-D37524166E94}"/>
    <cellStyle name="Comma 2 5 5 9" xfId="4633" xr:uid="{17CCBF49-A509-4F43-9779-82B4EDF257E1}"/>
    <cellStyle name="Comma 2 5 5 9 2" xfId="37385" xr:uid="{6BFBB763-0131-4C08-A30E-6DAB5347FE9E}"/>
    <cellStyle name="Comma 2 5 6" xfId="151" xr:uid="{9B67D47D-0A41-45E1-9E5E-3CA062AB1501}"/>
    <cellStyle name="Comma 2 5 6 10" xfId="12333" xr:uid="{351D10DC-FDA8-4545-B4D1-512966EAEEAC}"/>
    <cellStyle name="Comma 2 5 6 10 2" xfId="45085" xr:uid="{908FE967-0E6F-4981-AF99-7B6EEDC8998A}"/>
    <cellStyle name="Comma 2 5 6 11" xfId="20041" xr:uid="{EDDCE9DC-4F7C-48C3-A928-9B1EC34FFD84}"/>
    <cellStyle name="Comma 2 5 6 11 2" xfId="52792" xr:uid="{9E60BCA1-E8E4-4F15-8EAA-0987D2280223}"/>
    <cellStyle name="Comma 2 5 6 12" xfId="35447" xr:uid="{3668A20C-69B6-4C9C-9D46-7B7B8F571D90}"/>
    <cellStyle name="Comma 2 5 6 13" xfId="27745" xr:uid="{B1132C19-BC0A-46C1-ACBD-7EC14ABD3DE4}"/>
    <cellStyle name="Comma 2 5 6 14" xfId="2596" xr:uid="{11E0FE89-C81B-4B68-A61A-D4EF7411CE44}"/>
    <cellStyle name="Comma 2 5 6 15" xfId="60793" xr:uid="{1C0964BA-97AB-402D-9B12-2812F66580A8}"/>
    <cellStyle name="Comma 2 5 6 2" xfId="2130" xr:uid="{8E423720-F65D-4EB4-A912-6F0549982E15}"/>
    <cellStyle name="Comma 2 5 6 2 10" xfId="27855" xr:uid="{ECC6F13F-E09F-44CB-A933-D37CB9F7EF11}"/>
    <cellStyle name="Comma 2 5 6 2 11" xfId="2728" xr:uid="{6298139C-F261-4ED8-9871-64BBD26A218E}"/>
    <cellStyle name="Comma 2 5 6 2 12" xfId="61135" xr:uid="{58F96A4E-1225-40DD-8BFF-DCA0933FE5CB}"/>
    <cellStyle name="Comma 2 5 6 2 2" xfId="4102" xr:uid="{7D608639-1E00-430F-871A-5706A81109CA}"/>
    <cellStyle name="Comma 2 5 6 2 2 2" xfId="7965" xr:uid="{95732BEC-744C-4128-8E8B-7CB9F3CB5D3B}"/>
    <cellStyle name="Comma 2 5 6 2 2 2 2" xfId="15670" xr:uid="{3E63DAD4-E1F4-4E28-ADC9-21C896D055F8}"/>
    <cellStyle name="Comma 2 5 6 2 2 2 2 2" xfId="48422" xr:uid="{B3B3B51A-BDAC-48E8-8C6C-81225BE3647D}"/>
    <cellStyle name="Comma 2 5 6 2 2 2 3" xfId="23377" xr:uid="{509BEF49-63BF-4426-BD75-BD791E604F70}"/>
    <cellStyle name="Comma 2 5 6 2 2 2 3 2" xfId="56128" xr:uid="{55B31364-5AD3-4439-AF65-CFB9B8668FA3}"/>
    <cellStyle name="Comma 2 5 6 2 2 2 4" xfId="40717" xr:uid="{09D2D0BE-0985-4BE0-B41C-2B2BE10B171F}"/>
    <cellStyle name="Comma 2 5 6 2 2 2 5" xfId="31081" xr:uid="{A885FFD9-FF89-4AC5-B8EE-51472882C8EE}"/>
    <cellStyle name="Comma 2 5 6 2 2 3" xfId="9890" xr:uid="{1C36FD94-BEC7-4CAB-AE14-374C4B4EA172}"/>
    <cellStyle name="Comma 2 5 6 2 2 3 2" xfId="17595" xr:uid="{BF6C6B88-CE60-4814-9B23-BDE63208BFD3}"/>
    <cellStyle name="Comma 2 5 6 2 2 3 2 2" xfId="50347" xr:uid="{167EC67C-EE39-4CB8-A6D7-A74ADC30EAC2}"/>
    <cellStyle name="Comma 2 5 6 2 2 3 3" xfId="25302" xr:uid="{2655FD1F-516D-40A3-A579-BF82016E2667}"/>
    <cellStyle name="Comma 2 5 6 2 2 3 3 2" xfId="58053" xr:uid="{CEB667D8-473E-421E-B47E-3F116C0B235F}"/>
    <cellStyle name="Comma 2 5 6 2 2 3 4" xfId="42642" xr:uid="{90A5E211-D0C1-4238-9330-AEEE74DB5184}"/>
    <cellStyle name="Comma 2 5 6 2 2 3 5" xfId="33006" xr:uid="{516707F1-D656-4744-8A8A-01D962CF6F9B}"/>
    <cellStyle name="Comma 2 5 6 2 2 4" xfId="11817" xr:uid="{93A7F052-EAC9-4F38-A5C9-24B0D415DFF6}"/>
    <cellStyle name="Comma 2 5 6 2 2 4 2" xfId="19522" xr:uid="{812EB106-5419-4A48-B4CB-80395D8E8D6F}"/>
    <cellStyle name="Comma 2 5 6 2 2 4 2 2" xfId="52274" xr:uid="{D3FC2963-696E-487C-B6A5-1EFC736A66A8}"/>
    <cellStyle name="Comma 2 5 6 2 2 4 3" xfId="27229" xr:uid="{08A8272E-D27F-47BB-B890-E6D5598302A2}"/>
    <cellStyle name="Comma 2 5 6 2 2 4 3 2" xfId="59980" xr:uid="{00CA7E79-7D7C-4C68-B036-C72330D152A2}"/>
    <cellStyle name="Comma 2 5 6 2 2 4 4" xfId="44569" xr:uid="{B30CA074-3723-4410-8A2A-E3B13E9E9C09}"/>
    <cellStyle name="Comma 2 5 6 2 2 4 5" xfId="34933" xr:uid="{5817BEB3-10F1-468A-B1A1-8EEC759F0972}"/>
    <cellStyle name="Comma 2 5 6 2 2 5" xfId="6034" xr:uid="{41DBB8BC-51DD-4CB4-9565-76426E6AEE55}"/>
    <cellStyle name="Comma 2 5 6 2 2 5 2" xfId="38786" xr:uid="{C32ABD76-EFCC-4E79-937E-50D00F2A0D8E}"/>
    <cellStyle name="Comma 2 5 6 2 2 6" xfId="13746" xr:uid="{BACF3490-96EF-4A55-9C4D-5FFC5215B3CE}"/>
    <cellStyle name="Comma 2 5 6 2 2 6 2" xfId="46498" xr:uid="{EA2359EB-6A34-454A-81A6-8DBD6AB72D39}"/>
    <cellStyle name="Comma 2 5 6 2 2 7" xfId="21453" xr:uid="{723C546A-D9F2-47DC-82C3-E87EFA459C6A}"/>
    <cellStyle name="Comma 2 5 6 2 2 7 2" xfId="54204" xr:uid="{E9253122-9D07-4B53-A9A3-6FCA9ED5A031}"/>
    <cellStyle name="Comma 2 5 6 2 2 8" xfId="36859" xr:uid="{08B808D7-EDB4-4650-B28C-5F0B6E8BAC0C}"/>
    <cellStyle name="Comma 2 5 6 2 2 9" xfId="29157" xr:uid="{F1715E2F-5E88-433C-98F3-CDE2BFBE5655}"/>
    <cellStyle name="Comma 2 5 6 2 3" xfId="6660" xr:uid="{57182199-C075-43FE-A199-E9CECC997BB8}"/>
    <cellStyle name="Comma 2 5 6 2 3 2" xfId="14368" xr:uid="{CF3B670D-692E-4483-A124-F25506CE80B5}"/>
    <cellStyle name="Comma 2 5 6 2 3 2 2" xfId="47120" xr:uid="{1C53EB78-DB35-4E8F-9A4F-4FD749ACE41A}"/>
    <cellStyle name="Comma 2 5 6 2 3 3" xfId="22075" xr:uid="{06796499-D684-4531-9296-28DD6FB87990}"/>
    <cellStyle name="Comma 2 5 6 2 3 3 2" xfId="54826" xr:uid="{828F5D35-5B89-4DF9-890B-BA4F085830D4}"/>
    <cellStyle name="Comma 2 5 6 2 3 4" xfId="39412" xr:uid="{7FA56329-1E32-4B31-8918-8092DE4D8051}"/>
    <cellStyle name="Comma 2 5 6 2 3 5" xfId="29779" xr:uid="{3FA02886-C963-4CE3-8042-0FDE18AC68B6}"/>
    <cellStyle name="Comma 2 5 6 2 4" xfId="8587" xr:uid="{20AB9B1F-E851-4D43-AA83-90CDFF3ADA38}"/>
    <cellStyle name="Comma 2 5 6 2 4 2" xfId="16292" xr:uid="{D0904219-223B-4EBB-8D3A-F544FE5FD3E2}"/>
    <cellStyle name="Comma 2 5 6 2 4 2 2" xfId="49044" xr:uid="{B0F5AEFD-7B88-41FF-B648-22938F4BD28E}"/>
    <cellStyle name="Comma 2 5 6 2 4 3" xfId="23999" xr:uid="{B387BEB1-FEEF-4981-96E6-7FC03F0BD6BE}"/>
    <cellStyle name="Comma 2 5 6 2 4 3 2" xfId="56750" xr:uid="{AE33A807-4A63-4076-BAF0-4292E39FA0E7}"/>
    <cellStyle name="Comma 2 5 6 2 4 4" xfId="41339" xr:uid="{C4317ED8-35A5-4605-96D2-7048FC6E30FF}"/>
    <cellStyle name="Comma 2 5 6 2 4 5" xfId="31703" xr:uid="{AD16F632-4284-4B1B-8C0F-98BBD0A7F7F3}"/>
    <cellStyle name="Comma 2 5 6 2 5" xfId="10513" xr:uid="{6829CD22-B32D-425B-8BFC-2F416CD70B2E}"/>
    <cellStyle name="Comma 2 5 6 2 5 2" xfId="18218" xr:uid="{3855FF76-E027-406D-A971-5E80A0231EF2}"/>
    <cellStyle name="Comma 2 5 6 2 5 2 2" xfId="50970" xr:uid="{717CF18D-8D1D-481F-B4A7-4C2C218F5277}"/>
    <cellStyle name="Comma 2 5 6 2 5 3" xfId="25925" xr:uid="{8289A711-40D1-49CC-9F52-019CE74A8A76}"/>
    <cellStyle name="Comma 2 5 6 2 5 3 2" xfId="58676" xr:uid="{EAE36D88-4E9D-427F-93F7-C6FD5E7B000C}"/>
    <cellStyle name="Comma 2 5 6 2 5 4" xfId="43265" xr:uid="{59E52081-B3D9-4346-8853-2F0E47CA1FCA}"/>
    <cellStyle name="Comma 2 5 6 2 5 5" xfId="33629" xr:uid="{3BBD15CE-79E3-4078-A7DD-C1B2223A8EF5}"/>
    <cellStyle name="Comma 2 5 6 2 6" xfId="4731" xr:uid="{8ACDCDD2-7B7A-4F65-A58F-A1528D91FEDB}"/>
    <cellStyle name="Comma 2 5 6 2 6 2" xfId="37483" xr:uid="{5E268F29-4C73-4979-89E4-2DBE8ED6A891}"/>
    <cellStyle name="Comma 2 5 6 2 7" xfId="12443" xr:uid="{F2176294-027B-43FF-A621-9D76E8D7CD83}"/>
    <cellStyle name="Comma 2 5 6 2 7 2" xfId="45195" xr:uid="{ACD26D2A-C6CD-45F2-8CEA-E969753C9920}"/>
    <cellStyle name="Comma 2 5 6 2 8" xfId="20151" xr:uid="{634A29D1-938B-46AB-857D-CADC1B8696DA}"/>
    <cellStyle name="Comma 2 5 6 2 8 2" xfId="52902" xr:uid="{8399ED82-CEDB-4EF4-B2B2-AF5BFD87A724}"/>
    <cellStyle name="Comma 2 5 6 2 9" xfId="35557" xr:uid="{7CB32DF7-E7E8-49CA-B810-5B95E11E2DAA}"/>
    <cellStyle name="Comma 2 5 6 3" xfId="2513" xr:uid="{4BAE9D37-FFD1-425F-91B1-2B5B4F3E41B7}"/>
    <cellStyle name="Comma 2 5 6 3 10" xfId="27960" xr:uid="{858A7CA8-A4EE-4421-83BD-34846372755B}"/>
    <cellStyle name="Comma 2 5 6 3 11" xfId="2843" xr:uid="{DF15DFCB-5345-4F83-BCAA-3976582AEFC4}"/>
    <cellStyle name="Comma 2 5 6 3 12" xfId="60980" xr:uid="{CF126101-A16D-4173-9C9C-F04C9AFA0349}"/>
    <cellStyle name="Comma 2 5 6 3 2" xfId="4467" xr:uid="{84138D14-31A9-4103-AC45-2493E238FE0E}"/>
    <cellStyle name="Comma 2 5 6 3 2 2" xfId="8325" xr:uid="{225CF58A-6631-473E-A350-5AF724BE4006}"/>
    <cellStyle name="Comma 2 5 6 3 2 2 2" xfId="16030" xr:uid="{23A12A39-F72F-48DF-9CDE-CCCAEDD611FF}"/>
    <cellStyle name="Comma 2 5 6 3 2 2 2 2" xfId="48782" xr:uid="{F434D35B-7CD3-4CCE-ACCD-F040320FE259}"/>
    <cellStyle name="Comma 2 5 6 3 2 2 3" xfId="23737" xr:uid="{3594634C-7A63-4551-87E1-7F82979E0946}"/>
    <cellStyle name="Comma 2 5 6 3 2 2 3 2" xfId="56488" xr:uid="{9FAE20F2-5440-4D1C-AF50-17AFA2CA276D}"/>
    <cellStyle name="Comma 2 5 6 3 2 2 4" xfId="41077" xr:uid="{E0AFD782-5C2A-41A0-A44E-6E7852FB85AD}"/>
    <cellStyle name="Comma 2 5 6 3 2 2 5" xfId="31441" xr:uid="{2AF67C6C-777B-4954-954C-38E3293B8641}"/>
    <cellStyle name="Comma 2 5 6 3 2 3" xfId="10250" xr:uid="{FF551BBE-092C-4170-9465-7F753E9132CD}"/>
    <cellStyle name="Comma 2 5 6 3 2 3 2" xfId="17955" xr:uid="{06A12E5C-3997-4B37-BEDE-E326A2C3672E}"/>
    <cellStyle name="Comma 2 5 6 3 2 3 2 2" xfId="50707" xr:uid="{E9673276-1CF1-4B9D-8C53-0A7534B2AFB0}"/>
    <cellStyle name="Comma 2 5 6 3 2 3 3" xfId="25662" xr:uid="{58409434-7FEE-4DD4-9019-8C8508F6B614}"/>
    <cellStyle name="Comma 2 5 6 3 2 3 3 2" xfId="58413" xr:uid="{FEFB6263-C0B4-4B4E-80D3-E16497490B75}"/>
    <cellStyle name="Comma 2 5 6 3 2 3 4" xfId="43002" xr:uid="{806D255C-B84E-45F5-8B3C-AA3DDA6BBF50}"/>
    <cellStyle name="Comma 2 5 6 3 2 3 5" xfId="33366" xr:uid="{253FDADB-27AE-495B-9B53-E962A2B6370D}"/>
    <cellStyle name="Comma 2 5 6 3 2 4" xfId="12177" xr:uid="{550C712E-943F-40B0-957F-65BDA4835442}"/>
    <cellStyle name="Comma 2 5 6 3 2 4 2" xfId="19882" xr:uid="{162E8B17-9F21-4771-9DC0-3FC9E7B4BDC3}"/>
    <cellStyle name="Comma 2 5 6 3 2 4 2 2" xfId="52634" xr:uid="{42C6C417-C9FD-4474-96E7-FEAF4C06DEF9}"/>
    <cellStyle name="Comma 2 5 6 3 2 4 3" xfId="27589" xr:uid="{FE570BB8-A348-4817-BE53-15ADD53C7AA8}"/>
    <cellStyle name="Comma 2 5 6 3 2 4 3 2" xfId="60340" xr:uid="{0CEDCA0E-C376-4BFC-B8C5-30DA2E68CC8A}"/>
    <cellStyle name="Comma 2 5 6 3 2 4 4" xfId="44929" xr:uid="{1D5701B4-D174-4A77-B29F-128F9043E3BA}"/>
    <cellStyle name="Comma 2 5 6 3 2 4 5" xfId="35293" xr:uid="{17019120-B351-4AE5-8B1A-5EAC111837FD}"/>
    <cellStyle name="Comma 2 5 6 3 2 5" xfId="6394" xr:uid="{15DD4170-C903-4A3B-AD69-B1555A9BB60D}"/>
    <cellStyle name="Comma 2 5 6 3 2 5 2" xfId="39146" xr:uid="{7E670783-24AA-4383-AD52-C53EA57139EA}"/>
    <cellStyle name="Comma 2 5 6 3 2 6" xfId="14106" xr:uid="{A2E01515-A90D-4A6F-8634-77DD33AE139F}"/>
    <cellStyle name="Comma 2 5 6 3 2 6 2" xfId="46858" xr:uid="{EF4171C0-DA5C-4591-AEC6-1BEEA5262932}"/>
    <cellStyle name="Comma 2 5 6 3 2 7" xfId="21813" xr:uid="{C8DB8336-95AF-4274-9885-CC7002F3170E}"/>
    <cellStyle name="Comma 2 5 6 3 2 7 2" xfId="54564" xr:uid="{5F9B5C44-8281-4A3B-8041-3926ED04F300}"/>
    <cellStyle name="Comma 2 5 6 3 2 8" xfId="37219" xr:uid="{A4641D5C-16CB-4B1C-8EE6-97F4BAF2AF29}"/>
    <cellStyle name="Comma 2 5 6 3 2 9" xfId="29517" xr:uid="{09AD2D1B-8EFD-4D2B-B2F7-923450A81C81}"/>
    <cellStyle name="Comma 2 5 6 3 3" xfId="6765" xr:uid="{C6B2734A-12A4-4441-8660-37A9CD681196}"/>
    <cellStyle name="Comma 2 5 6 3 3 2" xfId="14473" xr:uid="{ADEC67B2-6BD3-4209-9311-FC705C81B0C6}"/>
    <cellStyle name="Comma 2 5 6 3 3 2 2" xfId="47225" xr:uid="{2AE99D46-C30F-4383-8534-F9954A43DA72}"/>
    <cellStyle name="Comma 2 5 6 3 3 3" xfId="22180" xr:uid="{2830B836-4DCB-4442-8593-66AFDF0EAD43}"/>
    <cellStyle name="Comma 2 5 6 3 3 3 2" xfId="54931" xr:uid="{810D5D2C-CC86-456A-941D-352AB7EE5112}"/>
    <cellStyle name="Comma 2 5 6 3 3 4" xfId="39517" xr:uid="{8FA6D87A-B672-49FF-A295-BE0D7EC51861}"/>
    <cellStyle name="Comma 2 5 6 3 3 5" xfId="29884" xr:uid="{C627D9D5-34DE-45BB-904B-4E08575428D5}"/>
    <cellStyle name="Comma 2 5 6 3 4" xfId="8692" xr:uid="{D5F10B4B-A2A8-4BA3-B204-A47E9480927F}"/>
    <cellStyle name="Comma 2 5 6 3 4 2" xfId="16397" xr:uid="{04B58806-41B3-42E7-8223-0D28D98C49BC}"/>
    <cellStyle name="Comma 2 5 6 3 4 2 2" xfId="49149" xr:uid="{CEC29848-F475-466D-9A9A-D1E9B2034BF6}"/>
    <cellStyle name="Comma 2 5 6 3 4 3" xfId="24104" xr:uid="{01D3EC3C-9CF8-480A-87D5-2CF5F8592F4C}"/>
    <cellStyle name="Comma 2 5 6 3 4 3 2" xfId="56855" xr:uid="{799A62D8-5C32-4156-85A7-F01B580B58B6}"/>
    <cellStyle name="Comma 2 5 6 3 4 4" xfId="41444" xr:uid="{9310C5D1-094F-4CFB-A374-CAB1EA2707A1}"/>
    <cellStyle name="Comma 2 5 6 3 4 5" xfId="31808" xr:uid="{F19DD629-CE92-4F3B-B7A9-3AEEC78A78DC}"/>
    <cellStyle name="Comma 2 5 6 3 5" xfId="10618" xr:uid="{68846047-DF3E-4E6D-85FA-E6D14B9127CC}"/>
    <cellStyle name="Comma 2 5 6 3 5 2" xfId="18323" xr:uid="{FEC42AB7-ED3E-4590-99F5-C3B9F1CB63A8}"/>
    <cellStyle name="Comma 2 5 6 3 5 2 2" xfId="51075" xr:uid="{50FFBB92-3D47-44DE-9506-93870997E05A}"/>
    <cellStyle name="Comma 2 5 6 3 5 3" xfId="26030" xr:uid="{DAE3155B-CDDD-406D-82C2-F3DD17BE1A1B}"/>
    <cellStyle name="Comma 2 5 6 3 5 3 2" xfId="58781" xr:uid="{63440A41-0148-423A-AB8D-3383E0419AD1}"/>
    <cellStyle name="Comma 2 5 6 3 5 4" xfId="43370" xr:uid="{C91E01B9-4220-4655-B3EA-942A3A2CF67D}"/>
    <cellStyle name="Comma 2 5 6 3 5 5" xfId="33734" xr:uid="{BBC60E06-E2F7-4200-ACE0-80D786188976}"/>
    <cellStyle name="Comma 2 5 6 3 6" xfId="4836" xr:uid="{4AD52815-32A1-46AA-88FE-FE67455B03C1}"/>
    <cellStyle name="Comma 2 5 6 3 6 2" xfId="37588" xr:uid="{909A8D35-805F-4984-9AA8-1C55212CDA43}"/>
    <cellStyle name="Comma 2 5 6 3 7" xfId="12548" xr:uid="{665C131C-AE58-4E50-BA39-8E2AE4E21540}"/>
    <cellStyle name="Comma 2 5 6 3 7 2" xfId="45300" xr:uid="{71585654-6C19-4A14-A866-D9DAD49154EF}"/>
    <cellStyle name="Comma 2 5 6 3 8" xfId="20256" xr:uid="{869DBFA7-C5E8-4FA8-8128-3EAB6319A581}"/>
    <cellStyle name="Comma 2 5 6 3 8 2" xfId="53007" xr:uid="{953B01D9-13B4-4CF5-B3A3-96760076353E}"/>
    <cellStyle name="Comma 2 5 6 3 9" xfId="35662" xr:uid="{24D0EAB4-F600-4151-82E7-93B3DB2551E8}"/>
    <cellStyle name="Comma 2 5 6 4" xfId="3259" xr:uid="{2CFF29B3-0B57-4309-B025-8A9A98B6A0FE}"/>
    <cellStyle name="Comma 2 5 6 4 10" xfId="28319" xr:uid="{FE51342A-C6EE-4722-91EF-EA8A04A972F4}"/>
    <cellStyle name="Comma 2 5 6 4 2" xfId="3988" xr:uid="{EDE66C8C-B365-4C21-9298-51ABA3003459}"/>
    <cellStyle name="Comma 2 5 6 4 2 2" xfId="7851" xr:uid="{31FD0356-4DFF-4C26-A396-0AC7E9E0F95A}"/>
    <cellStyle name="Comma 2 5 6 4 2 2 2" xfId="15556" xr:uid="{841AAF43-8705-4777-B4B3-85132CAEA33E}"/>
    <cellStyle name="Comma 2 5 6 4 2 2 2 2" xfId="48308" xr:uid="{52ED74C2-8C6F-476A-A2B0-20C5E0CB45E6}"/>
    <cellStyle name="Comma 2 5 6 4 2 2 3" xfId="23263" xr:uid="{7578A353-8891-47EC-B19B-DB730BF22083}"/>
    <cellStyle name="Comma 2 5 6 4 2 2 3 2" xfId="56014" xr:uid="{AE9CD6F5-CB76-4A86-96FC-844B9A509FA3}"/>
    <cellStyle name="Comma 2 5 6 4 2 2 4" xfId="40603" xr:uid="{C9D5E5F4-28C3-4D3F-9D0B-94AEE7B73A02}"/>
    <cellStyle name="Comma 2 5 6 4 2 2 5" xfId="30967" xr:uid="{567CD8C5-C635-4EDB-AA99-AFDB58D392BC}"/>
    <cellStyle name="Comma 2 5 6 4 2 3" xfId="9776" xr:uid="{7661E761-2685-4B6D-A965-415012CFE3EE}"/>
    <cellStyle name="Comma 2 5 6 4 2 3 2" xfId="17481" xr:uid="{6E5E75EA-0BD4-447E-A341-91D6BAA38AA7}"/>
    <cellStyle name="Comma 2 5 6 4 2 3 2 2" xfId="50233" xr:uid="{EA637971-94AF-44E0-A4B1-FA82A9B4E196}"/>
    <cellStyle name="Comma 2 5 6 4 2 3 3" xfId="25188" xr:uid="{5A3F8415-9BEB-448F-B568-3787148915DC}"/>
    <cellStyle name="Comma 2 5 6 4 2 3 3 2" xfId="57939" xr:uid="{488FD2FE-6788-4C24-9F94-9604C06BA4CF}"/>
    <cellStyle name="Comma 2 5 6 4 2 3 4" xfId="42528" xr:uid="{D4E8C88F-4CCC-4AF6-BE60-DF2F775B4A9B}"/>
    <cellStyle name="Comma 2 5 6 4 2 3 5" xfId="32892" xr:uid="{A82B3E36-CF7F-4327-AFD0-4961D5B3653E}"/>
    <cellStyle name="Comma 2 5 6 4 2 4" xfId="11703" xr:uid="{9CE79705-8697-4DCC-8E8E-14468B27370F}"/>
    <cellStyle name="Comma 2 5 6 4 2 4 2" xfId="19408" xr:uid="{12C2E541-2022-40A9-8F39-0BD2B6B104D7}"/>
    <cellStyle name="Comma 2 5 6 4 2 4 2 2" xfId="52160" xr:uid="{FC1D2C31-61C0-4805-93C6-C51FE35F07E2}"/>
    <cellStyle name="Comma 2 5 6 4 2 4 3" xfId="27115" xr:uid="{636DAA9A-6526-4D7E-918E-7A4FA0238AC7}"/>
    <cellStyle name="Comma 2 5 6 4 2 4 3 2" xfId="59866" xr:uid="{11EE808B-D55D-4C09-B81E-355ABEE896DD}"/>
    <cellStyle name="Comma 2 5 6 4 2 4 4" xfId="44455" xr:uid="{8A40CE91-D63A-4B6B-86B9-2B410A38C02E}"/>
    <cellStyle name="Comma 2 5 6 4 2 4 5" xfId="34819" xr:uid="{6C7B2054-CEE5-42CB-BBD7-1B6EC3BBCAA0}"/>
    <cellStyle name="Comma 2 5 6 4 2 5" xfId="5920" xr:uid="{98BA4942-C4E3-44FB-A141-4BED2A989D90}"/>
    <cellStyle name="Comma 2 5 6 4 2 5 2" xfId="38672" xr:uid="{A2CEF7F5-315E-49ED-829E-245AEEAD556C}"/>
    <cellStyle name="Comma 2 5 6 4 2 6" xfId="13632" xr:uid="{02347770-26BE-420B-AF35-EA9126DBFD2F}"/>
    <cellStyle name="Comma 2 5 6 4 2 6 2" xfId="46384" xr:uid="{CF0CD89B-2900-48BC-9D16-E73EBEC12273}"/>
    <cellStyle name="Comma 2 5 6 4 2 7" xfId="21339" xr:uid="{3DDF297D-D875-4D86-ABD3-A3ABAAF344F4}"/>
    <cellStyle name="Comma 2 5 6 4 2 7 2" xfId="54090" xr:uid="{59EF299D-BC4E-4937-9D54-9BDA93D88266}"/>
    <cellStyle name="Comma 2 5 6 4 2 8" xfId="36745" xr:uid="{7596D56C-0180-4154-9422-DEDE63A0CE8F}"/>
    <cellStyle name="Comma 2 5 6 4 2 9" xfId="29043" xr:uid="{80CC45FE-E755-45B6-99DE-849C31F4ED48}"/>
    <cellStyle name="Comma 2 5 6 4 3" xfId="7127" xr:uid="{627D9BBB-653C-4540-8DF1-73AD6789AC33}"/>
    <cellStyle name="Comma 2 5 6 4 3 2" xfId="14832" xr:uid="{1039C803-202A-44FD-B610-F54DB0CEFC2E}"/>
    <cellStyle name="Comma 2 5 6 4 3 2 2" xfId="47584" xr:uid="{6A75204A-6E9B-4956-8B04-EF78C0708347}"/>
    <cellStyle name="Comma 2 5 6 4 3 3" xfId="22539" xr:uid="{A472B0C9-2EF3-438F-B0C6-019AE84CBF16}"/>
    <cellStyle name="Comma 2 5 6 4 3 3 2" xfId="55290" xr:uid="{A2DC94E0-BC23-46CD-8AF7-A3A7D0D47F3E}"/>
    <cellStyle name="Comma 2 5 6 4 3 4" xfId="39879" xr:uid="{C3C669C3-ECA2-49AA-B89C-6F0154222080}"/>
    <cellStyle name="Comma 2 5 6 4 3 5" xfId="30243" xr:uid="{B0DA4316-4F5B-488A-9C6F-5A26263F965E}"/>
    <cellStyle name="Comma 2 5 6 4 4" xfId="9052" xr:uid="{8B9653C3-703C-4D7C-8359-B8DEA80CDCA9}"/>
    <cellStyle name="Comma 2 5 6 4 4 2" xfId="16757" xr:uid="{50814104-B9F1-4305-8823-F1582BBB9FD6}"/>
    <cellStyle name="Comma 2 5 6 4 4 2 2" xfId="49509" xr:uid="{8F3AA66B-F29C-485F-A03C-5E0650037BFD}"/>
    <cellStyle name="Comma 2 5 6 4 4 3" xfId="24464" xr:uid="{B09197EB-8C29-48B0-839F-7329150A25C9}"/>
    <cellStyle name="Comma 2 5 6 4 4 3 2" xfId="57215" xr:uid="{A89AA7BA-4C4D-4EF6-A07F-FEEF0EFA1F54}"/>
    <cellStyle name="Comma 2 5 6 4 4 4" xfId="41804" xr:uid="{5B3CA43B-B35F-4B84-8A71-DBE29E01B0D9}"/>
    <cellStyle name="Comma 2 5 6 4 4 5" xfId="32168" xr:uid="{2E65FAAA-95AC-4B60-AA75-DCD5AB521F4D}"/>
    <cellStyle name="Comma 2 5 6 4 5" xfId="10979" xr:uid="{87E0E8E8-CE8F-403E-A1B8-7771530D9CCD}"/>
    <cellStyle name="Comma 2 5 6 4 5 2" xfId="18684" xr:uid="{7302943D-6845-4C63-B0D8-F00272FBC002}"/>
    <cellStyle name="Comma 2 5 6 4 5 2 2" xfId="51436" xr:uid="{96291A2B-C4B6-4B90-B683-64415F4A4EA0}"/>
    <cellStyle name="Comma 2 5 6 4 5 3" xfId="26391" xr:uid="{B75B34A9-2296-4E70-96BB-391F4AC17CC4}"/>
    <cellStyle name="Comma 2 5 6 4 5 3 2" xfId="59142" xr:uid="{8E916DE7-BB30-4C81-98AA-A81CE4241519}"/>
    <cellStyle name="Comma 2 5 6 4 5 4" xfId="43731" xr:uid="{64F3F467-E7C9-4E0D-87DA-01316D8F1036}"/>
    <cellStyle name="Comma 2 5 6 4 5 5" xfId="34095" xr:uid="{70F0DD12-C7B4-44F1-A767-EDA7F1B948B4}"/>
    <cellStyle name="Comma 2 5 6 4 6" xfId="5196" xr:uid="{EEAB6EEE-8D56-4B96-8EDC-EBCC5D6FD4EA}"/>
    <cellStyle name="Comma 2 5 6 4 6 2" xfId="37948" xr:uid="{103B6568-771D-49DD-84E9-2573E12842E8}"/>
    <cellStyle name="Comma 2 5 6 4 7" xfId="12908" xr:uid="{20CF1537-CA08-4939-AC77-892627B1261D}"/>
    <cellStyle name="Comma 2 5 6 4 7 2" xfId="45660" xr:uid="{647D6FA7-BFC7-4699-8002-6091AC04A10F}"/>
    <cellStyle name="Comma 2 5 6 4 8" xfId="20615" xr:uid="{865CF73E-FAF3-4FFE-9636-E7A1F716C2D3}"/>
    <cellStyle name="Comma 2 5 6 4 8 2" xfId="53366" xr:uid="{1D6AE5D2-1E6F-4991-AD10-2AF0073894B9}"/>
    <cellStyle name="Comma 2 5 6 4 9" xfId="36021" xr:uid="{63591564-671F-4CCB-9CA6-AF01DC9F6C10}"/>
    <cellStyle name="Comma 2 5 6 5" xfId="3613" xr:uid="{B999E254-68CB-4B0B-B89B-DB9554A7F183}"/>
    <cellStyle name="Comma 2 5 6 5 2" xfId="7481" xr:uid="{BDCA862A-86CE-47E2-B3F6-8A9C5AA5A9A2}"/>
    <cellStyle name="Comma 2 5 6 5 2 2" xfId="15186" xr:uid="{F2B50F90-A7BD-4674-985F-ACFD1BDA9946}"/>
    <cellStyle name="Comma 2 5 6 5 2 2 2" xfId="47938" xr:uid="{87C4A0E5-ABED-41C2-9D9C-60CCA26D64B7}"/>
    <cellStyle name="Comma 2 5 6 5 2 3" xfId="22893" xr:uid="{A26CB717-9932-4C08-95CF-0A58C9732488}"/>
    <cellStyle name="Comma 2 5 6 5 2 3 2" xfId="55644" xr:uid="{8A5F60DF-59CF-47EF-8733-A42C9B35FDE8}"/>
    <cellStyle name="Comma 2 5 6 5 2 4" xfId="40233" xr:uid="{BBBA42E7-F3DE-4634-B5BF-B382E421F095}"/>
    <cellStyle name="Comma 2 5 6 5 2 5" xfId="30597" xr:uid="{4418CAFC-8602-495B-9426-CDA5D5706FD5}"/>
    <cellStyle name="Comma 2 5 6 5 3" xfId="9406" xr:uid="{94F4FE50-41EB-4B0F-AE68-951A5D72FFDB}"/>
    <cellStyle name="Comma 2 5 6 5 3 2" xfId="17111" xr:uid="{B32A0EFA-200A-423E-A9A8-65B7F5925C1E}"/>
    <cellStyle name="Comma 2 5 6 5 3 2 2" xfId="49863" xr:uid="{40A866AB-9E01-4E5B-86C5-9A394C3F0824}"/>
    <cellStyle name="Comma 2 5 6 5 3 3" xfId="24818" xr:uid="{338C2F7D-716E-4E51-9F06-4F02CC3A1973}"/>
    <cellStyle name="Comma 2 5 6 5 3 3 2" xfId="57569" xr:uid="{573E6B12-A03E-476E-A9A1-5B9379433BF9}"/>
    <cellStyle name="Comma 2 5 6 5 3 4" xfId="42158" xr:uid="{624D037E-41BB-4FFE-8694-4E33DE04CCA2}"/>
    <cellStyle name="Comma 2 5 6 5 3 5" xfId="32522" xr:uid="{807C12A6-3F14-4B50-9889-2FB1B322A340}"/>
    <cellStyle name="Comma 2 5 6 5 4" xfId="11333" xr:uid="{B64DA44C-5A27-41A2-A0A8-40BE58AE8B20}"/>
    <cellStyle name="Comma 2 5 6 5 4 2" xfId="19038" xr:uid="{214D540F-58E3-4B8F-A258-5A16A3C3F0F4}"/>
    <cellStyle name="Comma 2 5 6 5 4 2 2" xfId="51790" xr:uid="{8A8706BE-1578-4F31-8CC3-3DA62905CABC}"/>
    <cellStyle name="Comma 2 5 6 5 4 3" xfId="26745" xr:uid="{C8D0385F-8AF5-4A11-916F-A90D943C1B47}"/>
    <cellStyle name="Comma 2 5 6 5 4 3 2" xfId="59496" xr:uid="{A73E8A69-69AA-4D55-8C4B-226AE065A7A2}"/>
    <cellStyle name="Comma 2 5 6 5 4 4" xfId="44085" xr:uid="{36689206-E125-4499-85C4-07C16BDBBE74}"/>
    <cellStyle name="Comma 2 5 6 5 4 5" xfId="34449" xr:uid="{34B341D9-5A39-4CA9-B07E-15BF8DEC186C}"/>
    <cellStyle name="Comma 2 5 6 5 5" xfId="5550" xr:uid="{95D23A12-E6DA-4FA5-9F4E-DE000D195DAB}"/>
    <cellStyle name="Comma 2 5 6 5 5 2" xfId="38302" xr:uid="{86E507BD-DD0A-4C2A-970E-3527E3CCC95A}"/>
    <cellStyle name="Comma 2 5 6 5 6" xfId="13262" xr:uid="{80992F3A-20BA-4E6F-8D04-B99166CAA129}"/>
    <cellStyle name="Comma 2 5 6 5 6 2" xfId="46014" xr:uid="{7B067113-BF47-4DF4-BA0C-55E824492626}"/>
    <cellStyle name="Comma 2 5 6 5 7" xfId="20969" xr:uid="{03FE2FF4-376C-455F-837D-B77610EF6825}"/>
    <cellStyle name="Comma 2 5 6 5 7 2" xfId="53720" xr:uid="{A94C7127-2D98-4E58-9C80-9E31368664E7}"/>
    <cellStyle name="Comma 2 5 6 5 8" xfId="36375" xr:uid="{E0F65DEF-171A-426B-B030-467573B1842A}"/>
    <cellStyle name="Comma 2 5 6 5 9" xfId="28673" xr:uid="{9F416229-829D-4396-B5F4-79CEE7D17D54}"/>
    <cellStyle name="Comma 2 5 6 6" xfId="6550" xr:uid="{1C5C4466-BB33-4304-8E2C-9722875882CE}"/>
    <cellStyle name="Comma 2 5 6 6 2" xfId="14258" xr:uid="{EF4DF30B-0EA4-42D7-B7B7-EA5D95ABA8D7}"/>
    <cellStyle name="Comma 2 5 6 6 2 2" xfId="47010" xr:uid="{B86B62B8-F8D6-4C16-BBD3-4E6C6A91845E}"/>
    <cellStyle name="Comma 2 5 6 6 3" xfId="21965" xr:uid="{391CCF0F-4888-43A9-AE92-20EB7A9EEF8A}"/>
    <cellStyle name="Comma 2 5 6 6 3 2" xfId="54716" xr:uid="{4D5E54C6-CEF9-4857-A54A-CA2766E3DEC5}"/>
    <cellStyle name="Comma 2 5 6 6 4" xfId="39302" xr:uid="{32EA909A-55F7-4173-8094-FBCD8B0EA656}"/>
    <cellStyle name="Comma 2 5 6 6 5" xfId="29669" xr:uid="{A4BE4B91-E128-4D9F-88B0-B31DC77C43A9}"/>
    <cellStyle name="Comma 2 5 6 7" xfId="8477" xr:uid="{EA81952E-0967-4076-970D-B37DAE4B0634}"/>
    <cellStyle name="Comma 2 5 6 7 2" xfId="16182" xr:uid="{1FC9BFC5-ED15-432A-A6BF-281551E2765C}"/>
    <cellStyle name="Comma 2 5 6 7 2 2" xfId="48934" xr:uid="{87EF0023-2D42-453E-82DA-45C951394A3A}"/>
    <cellStyle name="Comma 2 5 6 7 3" xfId="23889" xr:uid="{00318827-0615-4A21-81D8-31AD110B99E9}"/>
    <cellStyle name="Comma 2 5 6 7 3 2" xfId="56640" xr:uid="{B93A2EE0-805C-4B99-A122-D691C1075B4D}"/>
    <cellStyle name="Comma 2 5 6 7 4" xfId="41229" xr:uid="{33AA6C85-BFF3-4A2D-94F7-FAAA0D5EE40A}"/>
    <cellStyle name="Comma 2 5 6 7 5" xfId="31593" xr:uid="{1FB6417F-61F5-4772-A776-B6FFD439A2B5}"/>
    <cellStyle name="Comma 2 5 6 8" xfId="10402" xr:uid="{FACDCDC6-F2A1-4655-B3DF-74ABEE075EB2}"/>
    <cellStyle name="Comma 2 5 6 8 2" xfId="18107" xr:uid="{01117606-265F-472B-BFBC-AB518A2FAA35}"/>
    <cellStyle name="Comma 2 5 6 8 2 2" xfId="50859" xr:uid="{7B2F307D-BAD3-4B98-AA36-DDB4DC830F2E}"/>
    <cellStyle name="Comma 2 5 6 8 3" xfId="25814" xr:uid="{E3783EAB-62E9-4431-80A3-C70489519979}"/>
    <cellStyle name="Comma 2 5 6 8 3 2" xfId="58565" xr:uid="{179B5CF5-4681-4C13-985D-7F0BA75B6296}"/>
    <cellStyle name="Comma 2 5 6 8 4" xfId="43154" xr:uid="{613F399C-5B11-46CA-95FE-952E12BD3D42}"/>
    <cellStyle name="Comma 2 5 6 8 5" xfId="33518" xr:uid="{921D03EF-433C-4675-B0AE-872EB1928DE5}"/>
    <cellStyle name="Comma 2 5 6 9" xfId="4621" xr:uid="{9DB122B6-E983-4B99-A4B7-5D7BEC49F9AB}"/>
    <cellStyle name="Comma 2 5 6 9 2" xfId="37373" xr:uid="{96DBD3A2-173F-406C-91DC-252F5BF08B3A}"/>
    <cellStyle name="Comma 2 5 7" xfId="2092" xr:uid="{4EFF42A5-6323-43D4-A643-345ACC0F9E8E}"/>
    <cellStyle name="Comma 2 5 7 10" xfId="27807" xr:uid="{56C043E1-2B59-4B83-B98B-F0B3A4976A4B}"/>
    <cellStyle name="Comma 2 5 7 11" xfId="2680" xr:uid="{41D61C36-EE51-4E78-AC44-6C0CD94BE603}"/>
    <cellStyle name="Comma 2 5 7 12" xfId="61094" xr:uid="{358707C0-BED8-422C-BDF5-A38849EFBB80}"/>
    <cellStyle name="Comma 2 5 7 2" xfId="4065" xr:uid="{6B0717E5-320F-4525-B6ED-BA4A96098796}"/>
    <cellStyle name="Comma 2 5 7 2 2" xfId="7928" xr:uid="{4E8A5A6B-1511-431A-AC21-9A7F9C2B6A1E}"/>
    <cellStyle name="Comma 2 5 7 2 2 2" xfId="15633" xr:uid="{621F8B88-0127-41FA-A7CE-B2F933FEE258}"/>
    <cellStyle name="Comma 2 5 7 2 2 2 2" xfId="48385" xr:uid="{27F228D9-8910-490E-B19E-D26E1E5905D6}"/>
    <cellStyle name="Comma 2 5 7 2 2 3" xfId="23340" xr:uid="{699C019B-F301-4852-92A5-4DAC78EC5287}"/>
    <cellStyle name="Comma 2 5 7 2 2 3 2" xfId="56091" xr:uid="{2C84FAA8-2C6E-4D43-8652-6BADD8E0C63B}"/>
    <cellStyle name="Comma 2 5 7 2 2 4" xfId="40680" xr:uid="{0BF178B6-17C4-4D2D-BB2D-A9C97903AF7E}"/>
    <cellStyle name="Comma 2 5 7 2 2 5" xfId="31044" xr:uid="{F13F5C4E-B139-476E-A24F-29A3F05B4B2D}"/>
    <cellStyle name="Comma 2 5 7 2 3" xfId="9853" xr:uid="{78D7AF03-8FC3-4A17-AAA5-C0EAFFC0CB0D}"/>
    <cellStyle name="Comma 2 5 7 2 3 2" xfId="17558" xr:uid="{396A3FA7-DC64-4A7D-BFAF-99D410209409}"/>
    <cellStyle name="Comma 2 5 7 2 3 2 2" xfId="50310" xr:uid="{233DB2BE-59C9-4FEC-916F-71983B760D2C}"/>
    <cellStyle name="Comma 2 5 7 2 3 3" xfId="25265" xr:uid="{2EF9A5B7-7B9D-408B-9AF0-FCC490939F36}"/>
    <cellStyle name="Comma 2 5 7 2 3 3 2" xfId="58016" xr:uid="{2E5F2B9B-8C17-456E-BD5D-06E6C609FBCE}"/>
    <cellStyle name="Comma 2 5 7 2 3 4" xfId="42605" xr:uid="{B983F682-B039-41DF-9965-2739ADDB6004}"/>
    <cellStyle name="Comma 2 5 7 2 3 5" xfId="32969" xr:uid="{5D5F4965-54F7-4098-9DE7-54E9EE9CEE59}"/>
    <cellStyle name="Comma 2 5 7 2 4" xfId="11780" xr:uid="{7F383FCE-B4B8-4A68-8361-1ABF69E5A970}"/>
    <cellStyle name="Comma 2 5 7 2 4 2" xfId="19485" xr:uid="{FA06EE6E-5B4E-49E0-A9BE-A803B5C4249D}"/>
    <cellStyle name="Comma 2 5 7 2 4 2 2" xfId="52237" xr:uid="{3E18616E-E43A-410D-9BF2-0A3E4BC6D24D}"/>
    <cellStyle name="Comma 2 5 7 2 4 3" xfId="27192" xr:uid="{A8C879D1-0AF1-4F86-B524-58E18C8EAB7F}"/>
    <cellStyle name="Comma 2 5 7 2 4 3 2" xfId="59943" xr:uid="{BA8BB468-A597-4D2C-A17B-9D8CFC81BE29}"/>
    <cellStyle name="Comma 2 5 7 2 4 4" xfId="44532" xr:uid="{BD0E8FFE-2D15-4CAD-8ADC-1172439E61FA}"/>
    <cellStyle name="Comma 2 5 7 2 4 5" xfId="34896" xr:uid="{94B9E4C4-7482-4FF6-A4F5-2ACA22DA74EA}"/>
    <cellStyle name="Comma 2 5 7 2 5" xfId="5997" xr:uid="{375B384C-06B5-4F4E-BAA2-85C4BC1B0DE2}"/>
    <cellStyle name="Comma 2 5 7 2 5 2" xfId="38749" xr:uid="{0DD20D9D-6712-45B1-99A8-1161314960B9}"/>
    <cellStyle name="Comma 2 5 7 2 6" xfId="13709" xr:uid="{F517E482-7F15-4366-BFF9-84EF99E8FAC2}"/>
    <cellStyle name="Comma 2 5 7 2 6 2" xfId="46461" xr:uid="{72585708-D3D9-4E43-8935-9821D4B39D5B}"/>
    <cellStyle name="Comma 2 5 7 2 7" xfId="21416" xr:uid="{108C8E10-B8AE-410B-91BC-FAB7921A8946}"/>
    <cellStyle name="Comma 2 5 7 2 7 2" xfId="54167" xr:uid="{10FBD35B-A48D-454F-8EB7-C607EC075A0E}"/>
    <cellStyle name="Comma 2 5 7 2 8" xfId="36822" xr:uid="{4FBB24EF-4F84-4DDF-8386-A8B0CA87A529}"/>
    <cellStyle name="Comma 2 5 7 2 9" xfId="29120" xr:uid="{31D2A5C2-B1ED-4755-8935-35741FEAE477}"/>
    <cellStyle name="Comma 2 5 7 3" xfId="6612" xr:uid="{D664678D-B21A-41BB-8531-603B51E9D511}"/>
    <cellStyle name="Comma 2 5 7 3 2" xfId="14320" xr:uid="{9A0C7607-EE4B-431B-A6B2-0D76EAA80606}"/>
    <cellStyle name="Comma 2 5 7 3 2 2" xfId="47072" xr:uid="{2E6BB149-A52A-4038-B9F1-13E8199CA29B}"/>
    <cellStyle name="Comma 2 5 7 3 3" xfId="22027" xr:uid="{D41ADBB4-3073-4593-AF46-6134E82319C4}"/>
    <cellStyle name="Comma 2 5 7 3 3 2" xfId="54778" xr:uid="{2DB160CB-F7F6-4978-AA21-EFBDBC08DB4F}"/>
    <cellStyle name="Comma 2 5 7 3 4" xfId="39364" xr:uid="{5CD86FDB-552B-4604-9D48-FDC77FDCD5D6}"/>
    <cellStyle name="Comma 2 5 7 3 5" xfId="29731" xr:uid="{89CFFADB-7C13-4969-AD8D-7FB3D9ADA668}"/>
    <cellStyle name="Comma 2 5 7 4" xfId="8539" xr:uid="{F1CB0234-7D0D-469B-86A9-7E96D0FAE13A}"/>
    <cellStyle name="Comma 2 5 7 4 2" xfId="16244" xr:uid="{3DFFE914-87A1-494F-8946-C41B2571CFE1}"/>
    <cellStyle name="Comma 2 5 7 4 2 2" xfId="48996" xr:uid="{9A938583-4F6C-4176-9B8C-2A60677D7653}"/>
    <cellStyle name="Comma 2 5 7 4 3" xfId="23951" xr:uid="{EC2D3E69-D2A5-4C13-ACFA-7819E9042802}"/>
    <cellStyle name="Comma 2 5 7 4 3 2" xfId="56702" xr:uid="{3DF39157-62DC-4979-9C0F-E9DB282A4CF0}"/>
    <cellStyle name="Comma 2 5 7 4 4" xfId="41291" xr:uid="{47EECAD7-CC54-4D62-9D92-D71D173E7DAD}"/>
    <cellStyle name="Comma 2 5 7 4 5" xfId="31655" xr:uid="{79890F59-CA19-44BA-91AC-1BF3FBB73CAA}"/>
    <cellStyle name="Comma 2 5 7 5" xfId="10465" xr:uid="{74480A0A-03B1-4BC6-9607-069FEAAA7405}"/>
    <cellStyle name="Comma 2 5 7 5 2" xfId="18170" xr:uid="{CEC7D691-28D5-48EF-8688-CACCCC83CBE8}"/>
    <cellStyle name="Comma 2 5 7 5 2 2" xfId="50922" xr:uid="{16B4B6FC-2D7A-4ABC-8065-0A19E667A456}"/>
    <cellStyle name="Comma 2 5 7 5 3" xfId="25877" xr:uid="{6ACA0BDE-CEF6-48D4-BFAE-5F4D4DEA8AA4}"/>
    <cellStyle name="Comma 2 5 7 5 3 2" xfId="58628" xr:uid="{36374E6C-8124-4943-886F-294E490C5263}"/>
    <cellStyle name="Comma 2 5 7 5 4" xfId="43217" xr:uid="{56CD6D67-E77F-4AB1-B19A-A48524EC751D}"/>
    <cellStyle name="Comma 2 5 7 5 5" xfId="33581" xr:uid="{889DA2CF-428E-412C-B68A-E93CA0AD49E1}"/>
    <cellStyle name="Comma 2 5 7 6" xfId="4683" xr:uid="{772196F8-7B91-4095-835C-29F0BEF6B21B}"/>
    <cellStyle name="Comma 2 5 7 6 2" xfId="37435" xr:uid="{AD96EDA7-3819-4147-8624-354E1FA91B8F}"/>
    <cellStyle name="Comma 2 5 7 7" xfId="12395" xr:uid="{52CF44ED-16E6-4400-8B1C-2DC064C0AF03}"/>
    <cellStyle name="Comma 2 5 7 7 2" xfId="45147" xr:uid="{2DFF529D-B693-42A7-8C44-59DB3D32DE15}"/>
    <cellStyle name="Comma 2 5 7 8" xfId="20103" xr:uid="{186AD2DB-E9A3-4E38-8943-F5C187451021}"/>
    <cellStyle name="Comma 2 5 7 8 2" xfId="52854" xr:uid="{C869AE30-0F85-40F3-8837-E1662BA15B75}"/>
    <cellStyle name="Comma 2 5 7 9" xfId="35509" xr:uid="{5B39BE8A-99E5-466D-8EEE-38A4D616E132}"/>
    <cellStyle name="Comma 2 5 8" xfId="2471" xr:uid="{C1BBA29D-35DB-4375-BA22-F5847E421FCF}"/>
    <cellStyle name="Comma 2 5 8 10" xfId="27923" xr:uid="{B28A0CD4-D329-4F64-914D-259EBC2A2722}"/>
    <cellStyle name="Comma 2 5 8 11" xfId="2803" xr:uid="{0D0681FA-9732-400A-8CC7-05DCAE7DDD2C}"/>
    <cellStyle name="Comma 2 5 8 12" xfId="60891" xr:uid="{69B8235B-4336-46CD-9427-A22E9A8380D8}"/>
    <cellStyle name="Comma 2 5 8 2" xfId="4426" xr:uid="{F70C8BB9-BF8E-435A-81A1-6D469951112F}"/>
    <cellStyle name="Comma 2 5 8 2 2" xfId="8285" xr:uid="{25EBBEBC-D0B3-46CF-8106-9DF3AD61FBBB}"/>
    <cellStyle name="Comma 2 5 8 2 2 2" xfId="15990" xr:uid="{43A997C8-27F2-4052-B0E4-49D4C2AC3DA3}"/>
    <cellStyle name="Comma 2 5 8 2 2 2 2" xfId="48742" xr:uid="{2EA36E7C-4ECC-46DD-B0B7-779435985637}"/>
    <cellStyle name="Comma 2 5 8 2 2 3" xfId="23697" xr:uid="{61D0748F-DF1E-4974-944A-406D1E58097C}"/>
    <cellStyle name="Comma 2 5 8 2 2 3 2" xfId="56448" xr:uid="{85C32AB3-472F-44FB-9FAB-69DB942A3650}"/>
    <cellStyle name="Comma 2 5 8 2 2 4" xfId="41037" xr:uid="{EAFF5311-C851-4CE3-9504-CA69D1F70A9A}"/>
    <cellStyle name="Comma 2 5 8 2 2 5" xfId="31401" xr:uid="{C4DD5058-9EA4-4D5F-B04E-6FF5379F9EF7}"/>
    <cellStyle name="Comma 2 5 8 2 3" xfId="10210" xr:uid="{F9B98D36-E95C-48A7-B3F1-C8C67E78F8FB}"/>
    <cellStyle name="Comma 2 5 8 2 3 2" xfId="17915" xr:uid="{F39C822D-0D98-4CD3-B3B0-ADB2AED0CF35}"/>
    <cellStyle name="Comma 2 5 8 2 3 2 2" xfId="50667" xr:uid="{D335F74B-F5C3-43F2-8FD3-1A5056A7EE86}"/>
    <cellStyle name="Comma 2 5 8 2 3 3" xfId="25622" xr:uid="{9E7683B2-F27B-4F2F-8BDC-49F004368C72}"/>
    <cellStyle name="Comma 2 5 8 2 3 3 2" xfId="58373" xr:uid="{B69C759F-4438-4887-8C7E-B4B33AB2404D}"/>
    <cellStyle name="Comma 2 5 8 2 3 4" xfId="42962" xr:uid="{66FDCD99-EFA9-469C-8370-A9D1D48F80F1}"/>
    <cellStyle name="Comma 2 5 8 2 3 5" xfId="33326" xr:uid="{1F80E660-C6F8-4B2F-A853-AF54034C6754}"/>
    <cellStyle name="Comma 2 5 8 2 4" xfId="12137" xr:uid="{BF233F89-782E-4B9C-85F9-321B86826725}"/>
    <cellStyle name="Comma 2 5 8 2 4 2" xfId="19842" xr:uid="{7634A65A-E31E-4738-99DE-28FCB1FA0EB6}"/>
    <cellStyle name="Comma 2 5 8 2 4 2 2" xfId="52594" xr:uid="{F3B3EA11-DF16-440D-8971-65C36AAA21A1}"/>
    <cellStyle name="Comma 2 5 8 2 4 3" xfId="27549" xr:uid="{280BC171-AF96-440F-886F-99F4A7882341}"/>
    <cellStyle name="Comma 2 5 8 2 4 3 2" xfId="60300" xr:uid="{852E71A5-5F54-48D1-88E4-3C74FF0505E1}"/>
    <cellStyle name="Comma 2 5 8 2 4 4" xfId="44889" xr:uid="{EC7BD597-3654-4E5E-AB64-6D222170CA1A}"/>
    <cellStyle name="Comma 2 5 8 2 4 5" xfId="35253" xr:uid="{07FF32F4-A9C1-4B1B-ADA8-B860F9146682}"/>
    <cellStyle name="Comma 2 5 8 2 5" xfId="6354" xr:uid="{F6B430AC-81F6-43AB-8AB4-DC786C70EF72}"/>
    <cellStyle name="Comma 2 5 8 2 5 2" xfId="39106" xr:uid="{D0F96CF5-C58E-475F-AADF-FDC876FF421C}"/>
    <cellStyle name="Comma 2 5 8 2 6" xfId="14066" xr:uid="{C5B03650-0035-452D-90DD-1C99BB8BAAB7}"/>
    <cellStyle name="Comma 2 5 8 2 6 2" xfId="46818" xr:uid="{85413524-4093-402E-932C-293EC367D579}"/>
    <cellStyle name="Comma 2 5 8 2 7" xfId="21773" xr:uid="{E76E1DEF-E3C2-4375-A773-F6F4EEA2AE98}"/>
    <cellStyle name="Comma 2 5 8 2 7 2" xfId="54524" xr:uid="{6F3C3CAE-010E-4D0D-BBE5-87CF82577F1A}"/>
    <cellStyle name="Comma 2 5 8 2 8" xfId="37179" xr:uid="{2A038A08-8588-4522-ABC7-AE9F8E9E821E}"/>
    <cellStyle name="Comma 2 5 8 2 9" xfId="29477" xr:uid="{45C50DCD-1CF6-4088-91DB-4A496B058E2D}"/>
    <cellStyle name="Comma 2 5 8 3" xfId="6728" xr:uid="{4E054806-862D-4E0C-9016-1C9B3F4F262A}"/>
    <cellStyle name="Comma 2 5 8 3 2" xfId="14436" xr:uid="{1BA673F1-4F7C-483D-A0C6-70F050B75DAC}"/>
    <cellStyle name="Comma 2 5 8 3 2 2" xfId="47188" xr:uid="{4755C2A5-279D-4615-B4C1-E1140F02423D}"/>
    <cellStyle name="Comma 2 5 8 3 3" xfId="22143" xr:uid="{3C277C8C-1877-4C02-A7FB-814A9CA7698D}"/>
    <cellStyle name="Comma 2 5 8 3 3 2" xfId="54894" xr:uid="{9B8A08BE-C56B-4F97-A8F4-BC0677F81AA2}"/>
    <cellStyle name="Comma 2 5 8 3 4" xfId="39480" xr:uid="{5F1FD1FD-6137-4973-AB6C-7730E79D0869}"/>
    <cellStyle name="Comma 2 5 8 3 5" xfId="29847" xr:uid="{4FC4F618-6D3A-4C15-8673-82AA261CC370}"/>
    <cellStyle name="Comma 2 5 8 4" xfId="8655" xr:uid="{CC007773-B3CD-4975-B70A-9D52FA28745C}"/>
    <cellStyle name="Comma 2 5 8 4 2" xfId="16360" xr:uid="{0B97E2DE-DD50-4501-A284-B5CAAF2AF0EC}"/>
    <cellStyle name="Comma 2 5 8 4 2 2" xfId="49112" xr:uid="{A265C553-ED09-4248-B28B-2D9FD32E614D}"/>
    <cellStyle name="Comma 2 5 8 4 3" xfId="24067" xr:uid="{4C75DFF2-6C8C-4C11-92B9-0B7A62512F3B}"/>
    <cellStyle name="Comma 2 5 8 4 3 2" xfId="56818" xr:uid="{1B6AF283-D5B8-4B6B-8BCE-2C5B9DF74FA5}"/>
    <cellStyle name="Comma 2 5 8 4 4" xfId="41407" xr:uid="{7C5B96D5-1C66-404E-BF48-71E846FBAE64}"/>
    <cellStyle name="Comma 2 5 8 4 5" xfId="31771" xr:uid="{47FE18EF-46B1-4DBB-925A-01BBCED48393}"/>
    <cellStyle name="Comma 2 5 8 5" xfId="10581" xr:uid="{A2B0B727-2B8D-4E0D-87D1-A7FF6267E4F1}"/>
    <cellStyle name="Comma 2 5 8 5 2" xfId="18286" xr:uid="{5CBF4DD7-898D-4580-84BE-14A2D8BB23BC}"/>
    <cellStyle name="Comma 2 5 8 5 2 2" xfId="51038" xr:uid="{AEC6EF17-39C3-4664-BAA3-1963D2715760}"/>
    <cellStyle name="Comma 2 5 8 5 3" xfId="25993" xr:uid="{9DD323E2-F9E5-4531-9999-291FE6398DD8}"/>
    <cellStyle name="Comma 2 5 8 5 3 2" xfId="58744" xr:uid="{E79F3E98-C1B6-4E48-A81A-0CE852D1C2DD}"/>
    <cellStyle name="Comma 2 5 8 5 4" xfId="43333" xr:uid="{41D7F74B-CEEB-438B-8190-492C9B738091}"/>
    <cellStyle name="Comma 2 5 8 5 5" xfId="33697" xr:uid="{18349DBC-441D-4CD1-ABDF-65CC656EFE5B}"/>
    <cellStyle name="Comma 2 5 8 6" xfId="4799" xr:uid="{98C0A973-4AA5-4C45-9A12-19D1FFC701A5}"/>
    <cellStyle name="Comma 2 5 8 6 2" xfId="37551" xr:uid="{95084159-042A-4D1C-9B53-99A79E24A120}"/>
    <cellStyle name="Comma 2 5 8 7" xfId="12511" xr:uid="{1891C8D2-C338-49AE-8552-AD8B554B4586}"/>
    <cellStyle name="Comma 2 5 8 7 2" xfId="45263" xr:uid="{2C2048F5-2D38-44B1-8E98-F99A61B36521}"/>
    <cellStyle name="Comma 2 5 8 8" xfId="20219" xr:uid="{089B307F-2EF1-4BC4-8038-F9F0F5216E81}"/>
    <cellStyle name="Comma 2 5 8 8 2" xfId="52970" xr:uid="{FDA60F91-1E0F-4B81-83C0-F8C5B6C72732}"/>
    <cellStyle name="Comma 2 5 8 9" xfId="35625" xr:uid="{97CF6AC4-C3AE-45C5-A18D-759F9DF61D8B}"/>
    <cellStyle name="Comma 2 5 9" xfId="3222" xr:uid="{7F7EA254-7D6F-4342-BDFC-C2373E3AA3DF}"/>
    <cellStyle name="Comma 2 5 9 10" xfId="28282" xr:uid="{7FA33BD5-02F9-483B-8F16-635FE11FAAB8}"/>
    <cellStyle name="Comma 2 5 9 11" xfId="61662" xr:uid="{DA08E209-205A-4A92-A7E0-641D3D5B5575}"/>
    <cellStyle name="Comma 2 5 9 2" xfId="3969" xr:uid="{60075D01-A061-48F0-AD51-DFFD9217071B}"/>
    <cellStyle name="Comma 2 5 9 2 2" xfId="7832" xr:uid="{FD6BB34B-58D7-40F6-838A-214FF337ED0A}"/>
    <cellStyle name="Comma 2 5 9 2 2 2" xfId="15537" xr:uid="{5B8C63C3-333B-4F92-932A-AEB9E2513B62}"/>
    <cellStyle name="Comma 2 5 9 2 2 2 2" xfId="48289" xr:uid="{65071D8B-4732-44CD-AD85-A67BBE493FEB}"/>
    <cellStyle name="Comma 2 5 9 2 2 3" xfId="23244" xr:uid="{CF2DB4D5-F6DB-43A9-AA72-7034CA4B5A2B}"/>
    <cellStyle name="Comma 2 5 9 2 2 3 2" xfId="55995" xr:uid="{0C1CAB64-973B-48E9-96C4-550BF10FD537}"/>
    <cellStyle name="Comma 2 5 9 2 2 4" xfId="40584" xr:uid="{499D0EA9-9566-4842-8CAB-3CBEAB5030E1}"/>
    <cellStyle name="Comma 2 5 9 2 2 5" xfId="30948" xr:uid="{E7712ABF-CF33-4FD3-91E8-36D7B1DF4EE3}"/>
    <cellStyle name="Comma 2 5 9 2 3" xfId="9757" xr:uid="{F5B608C6-338F-4063-9945-3E090573E82D}"/>
    <cellStyle name="Comma 2 5 9 2 3 2" xfId="17462" xr:uid="{DA6270BC-15A5-4D08-B772-9BFACAB63EF3}"/>
    <cellStyle name="Comma 2 5 9 2 3 2 2" xfId="50214" xr:uid="{E5C6D209-9BF1-4705-8584-FE66C388A911}"/>
    <cellStyle name="Comma 2 5 9 2 3 3" xfId="25169" xr:uid="{BE98AFFD-856F-4647-85FC-68C81F390314}"/>
    <cellStyle name="Comma 2 5 9 2 3 3 2" xfId="57920" xr:uid="{DFABAAD4-1F42-4D67-8D5C-1A57E1920C5B}"/>
    <cellStyle name="Comma 2 5 9 2 3 4" xfId="42509" xr:uid="{2003BFDF-7F54-4443-A124-E248795746FF}"/>
    <cellStyle name="Comma 2 5 9 2 3 5" xfId="32873" xr:uid="{2C6589F2-54A7-4668-9FAC-D97BF1C30706}"/>
    <cellStyle name="Comma 2 5 9 2 4" xfId="11684" xr:uid="{37A44FA4-D30B-4E12-83C4-571AB560CEAB}"/>
    <cellStyle name="Comma 2 5 9 2 4 2" xfId="19389" xr:uid="{B3346830-D472-4E41-B76D-B83BF53FA4E3}"/>
    <cellStyle name="Comma 2 5 9 2 4 2 2" xfId="52141" xr:uid="{138343A4-CB05-4958-8078-E194D615B64C}"/>
    <cellStyle name="Comma 2 5 9 2 4 3" xfId="27096" xr:uid="{60D5150D-C595-4A29-8699-790AAD8DEEB0}"/>
    <cellStyle name="Comma 2 5 9 2 4 3 2" xfId="59847" xr:uid="{A899143D-BB36-441C-8190-AE871B998091}"/>
    <cellStyle name="Comma 2 5 9 2 4 4" xfId="44436" xr:uid="{7D3C63F8-90E6-48E3-8965-578388C74CF6}"/>
    <cellStyle name="Comma 2 5 9 2 4 5" xfId="34800" xr:uid="{180F08D8-E561-4CAA-82DF-C07C4D98DC78}"/>
    <cellStyle name="Comma 2 5 9 2 5" xfId="5901" xr:uid="{5042BCAD-1FC7-4CB5-9878-E06E88F45BD5}"/>
    <cellStyle name="Comma 2 5 9 2 5 2" xfId="38653" xr:uid="{28A9058C-3DEC-4E18-A529-49BFC8226E85}"/>
    <cellStyle name="Comma 2 5 9 2 6" xfId="13613" xr:uid="{356EC38D-8B0F-49B7-A900-9B4B4E800FE0}"/>
    <cellStyle name="Comma 2 5 9 2 6 2" xfId="46365" xr:uid="{9226687E-07EA-42E4-B738-8E7444CA898C}"/>
    <cellStyle name="Comma 2 5 9 2 7" xfId="21320" xr:uid="{34B127C6-457B-4C4C-9C3E-DB478BAAAC27}"/>
    <cellStyle name="Comma 2 5 9 2 7 2" xfId="54071" xr:uid="{4F8D4990-52BD-48C2-8375-2DED328FD7E2}"/>
    <cellStyle name="Comma 2 5 9 2 8" xfId="36726" xr:uid="{034C2F43-D0A3-49A1-A28F-15B2BEC3C81A}"/>
    <cellStyle name="Comma 2 5 9 2 9" xfId="29024" xr:uid="{BCC26A86-F255-4F35-B42B-1C8BCE14667A}"/>
    <cellStyle name="Comma 2 5 9 3" xfId="7090" xr:uid="{1279BFBF-8688-4BBC-8AE7-2D5EA4B93BAA}"/>
    <cellStyle name="Comma 2 5 9 3 2" xfId="14795" xr:uid="{B2ED8A3F-B42F-4533-A6F3-1D22BBB5B084}"/>
    <cellStyle name="Comma 2 5 9 3 2 2" xfId="47547" xr:uid="{7577E242-C02D-47F0-BDCE-027FAF27E827}"/>
    <cellStyle name="Comma 2 5 9 3 3" xfId="22502" xr:uid="{AA612B8E-B066-44AF-B20A-0451FC220229}"/>
    <cellStyle name="Comma 2 5 9 3 3 2" xfId="55253" xr:uid="{E0ECA129-E9CB-43A3-A031-43B8CF6FC9A1}"/>
    <cellStyle name="Comma 2 5 9 3 4" xfId="39842" xr:uid="{0A004669-4E3E-4A51-B65C-B6E68104A5AC}"/>
    <cellStyle name="Comma 2 5 9 3 5" xfId="30206" xr:uid="{E538D365-DDD1-45FE-B7CE-50EFCCDDD7E6}"/>
    <cellStyle name="Comma 2 5 9 4" xfId="9015" xr:uid="{AB25488B-7F9B-4CAB-8907-197BCC32FB68}"/>
    <cellStyle name="Comma 2 5 9 4 2" xfId="16720" xr:uid="{00577A26-CBAB-4DCE-B95E-C51823ADD27C}"/>
    <cellStyle name="Comma 2 5 9 4 2 2" xfId="49472" xr:uid="{A2C9C130-4E28-4BAA-864E-7B21287504FF}"/>
    <cellStyle name="Comma 2 5 9 4 3" xfId="24427" xr:uid="{791E0534-BF28-4F50-8601-C6DB4D3FA644}"/>
    <cellStyle name="Comma 2 5 9 4 3 2" xfId="57178" xr:uid="{3B346F39-C9FC-4ABF-A947-665AD9A793E4}"/>
    <cellStyle name="Comma 2 5 9 4 4" xfId="41767" xr:uid="{CBD2AF52-7F38-4F59-B703-51EFEB30B03B}"/>
    <cellStyle name="Comma 2 5 9 4 5" xfId="32131" xr:uid="{A14BB022-B157-4828-935D-410DC3F9257D}"/>
    <cellStyle name="Comma 2 5 9 5" xfId="10942" xr:uid="{29E965E9-C76B-4B1E-8D4C-D5679DA273AC}"/>
    <cellStyle name="Comma 2 5 9 5 2" xfId="18647" xr:uid="{A4331412-3253-4F4B-8BB5-8D5547F71069}"/>
    <cellStyle name="Comma 2 5 9 5 2 2" xfId="51399" xr:uid="{35C7E3AD-EF41-4393-8CF7-45CC24560562}"/>
    <cellStyle name="Comma 2 5 9 5 3" xfId="26354" xr:uid="{36055B44-8177-4981-91BF-266528E588CD}"/>
    <cellStyle name="Comma 2 5 9 5 3 2" xfId="59105" xr:uid="{07A0B074-BF99-4D8B-9650-A083C36768DD}"/>
    <cellStyle name="Comma 2 5 9 5 4" xfId="43694" xr:uid="{9C0031E1-FB83-4321-9BDC-C3FBE2E1870B}"/>
    <cellStyle name="Comma 2 5 9 5 5" xfId="34058" xr:uid="{EBD504C8-5EE6-49E5-BA71-887D444DE07E}"/>
    <cellStyle name="Comma 2 5 9 6" xfId="5159" xr:uid="{1DD50715-326C-4787-8CED-DB1CA903454E}"/>
    <cellStyle name="Comma 2 5 9 6 2" xfId="37911" xr:uid="{10EB29C9-2042-40C9-9304-985AA0050BDD}"/>
    <cellStyle name="Comma 2 5 9 7" xfId="12871" xr:uid="{DE4116A7-7DB2-401A-8BFA-97605BE7681B}"/>
    <cellStyle name="Comma 2 5 9 7 2" xfId="45623" xr:uid="{90F96D59-F8BB-4880-AF1C-9486AE99F43D}"/>
    <cellStyle name="Comma 2 5 9 8" xfId="20578" xr:uid="{9D52FB81-C46C-4C86-BC05-79E48C1C1EFC}"/>
    <cellStyle name="Comma 2 5 9 8 2" xfId="53329" xr:uid="{F5B3ED2F-288A-4D64-8871-0B271BFD510E}"/>
    <cellStyle name="Comma 2 5 9 9" xfId="35984" xr:uid="{02E25A34-F437-4693-A74D-14B72952ABAC}"/>
    <cellStyle name="Comma 2 6" xfId="59" xr:uid="{8063DEE9-BE99-44F6-80B7-8099F35A913D}"/>
    <cellStyle name="Comma 2 6 10" xfId="6494" xr:uid="{37F63DDE-7EB4-4A0B-B4F6-28B6CB8123D4}"/>
    <cellStyle name="Comma 2 6 10 2" xfId="14202" xr:uid="{0A50B773-75A1-43FA-83FD-B374549C4469}"/>
    <cellStyle name="Comma 2 6 10 2 2" xfId="46954" xr:uid="{BBC230B1-C48F-435B-A20F-A23424F354AD}"/>
    <cellStyle name="Comma 2 6 10 3" xfId="21909" xr:uid="{9D79285D-BE0A-4370-AF61-366BC401E3B8}"/>
    <cellStyle name="Comma 2 6 10 3 2" xfId="54660" xr:uid="{8C0BEFD8-E196-402C-AB3B-89F3D6328A0A}"/>
    <cellStyle name="Comma 2 6 10 4" xfId="39246" xr:uid="{C8B7A594-E93D-40D6-B4AB-BD9525348DBE}"/>
    <cellStyle name="Comma 2 6 10 5" xfId="29613" xr:uid="{11EF4C0C-C327-4593-AC26-FE117AA3E8DB}"/>
    <cellStyle name="Comma 2 6 11" xfId="8421" xr:uid="{4BBEAD6B-51C4-4CD5-B63E-5D59ED0D8E55}"/>
    <cellStyle name="Comma 2 6 11 2" xfId="16126" xr:uid="{A2065E72-6E2A-4E50-A0A5-4F443D0C2D2B}"/>
    <cellStyle name="Comma 2 6 11 2 2" xfId="48878" xr:uid="{E4BD9C0C-A1C0-4B1E-AB5A-D541F30272D1}"/>
    <cellStyle name="Comma 2 6 11 3" xfId="23833" xr:uid="{83831FEA-6866-415B-9FE4-33AB44C2A7E7}"/>
    <cellStyle name="Comma 2 6 11 3 2" xfId="56584" xr:uid="{C790E491-0FD2-4822-B27A-0B7035EA2F9C}"/>
    <cellStyle name="Comma 2 6 11 4" xfId="41173" xr:uid="{26D43072-1437-4701-ABCF-BF881A545568}"/>
    <cellStyle name="Comma 2 6 11 5" xfId="31537" xr:uid="{F1866D54-5552-4959-AB7E-6C10908D4743}"/>
    <cellStyle name="Comma 2 6 12" xfId="10346" xr:uid="{8B6A0249-54A9-4A20-ADD5-73BC46D26154}"/>
    <cellStyle name="Comma 2 6 12 2" xfId="18051" xr:uid="{02383B85-655F-451B-B8DB-63A146F66C7D}"/>
    <cellStyle name="Comma 2 6 12 2 2" xfId="50803" xr:uid="{E8906876-20FB-41D4-B834-ECE82CFECB85}"/>
    <cellStyle name="Comma 2 6 12 3" xfId="25758" xr:uid="{45C54CF0-AFDC-4574-9274-0EBE941685A2}"/>
    <cellStyle name="Comma 2 6 12 3 2" xfId="58509" xr:uid="{12AA4F2E-E6C3-40F6-9521-7A24DF8FF9CD}"/>
    <cellStyle name="Comma 2 6 12 4" xfId="43098" xr:uid="{BFB76D52-2835-48D7-A58A-0749890A065C}"/>
    <cellStyle name="Comma 2 6 12 5" xfId="33462" xr:uid="{6AED7D2E-7245-43C0-924D-646ED74EC3DF}"/>
    <cellStyle name="Comma 2 6 13" xfId="4565" xr:uid="{6063C8C4-F803-47D2-834F-72ECDBD2F08B}"/>
    <cellStyle name="Comma 2 6 13 2" xfId="37317" xr:uid="{28D79A01-E6EC-4F13-9DC7-1FD9B5316874}"/>
    <cellStyle name="Comma 2 6 14" xfId="12277" xr:uid="{24DDCD61-BB30-4F9C-A8AB-B5A7FA7D5EE3}"/>
    <cellStyle name="Comma 2 6 14 2" xfId="45029" xr:uid="{C2D622BA-C33B-45FB-955F-523C5EB395E9}"/>
    <cellStyle name="Comma 2 6 15" xfId="19985" xr:uid="{E742A79B-53C3-4AA3-8EB3-4235B4F6F259}"/>
    <cellStyle name="Comma 2 6 15 2" xfId="52736" xr:uid="{F655FCF5-69A9-4F0E-90C9-C104BBFA63DE}"/>
    <cellStyle name="Comma 2 6 16" xfId="35391" xr:uid="{8A9E1A31-400E-4840-A130-93F1EA9A5E75}"/>
    <cellStyle name="Comma 2 6 17" xfId="27689" xr:uid="{4715E9ED-3244-4F34-9744-8816331D7DB2}"/>
    <cellStyle name="Comma 2 6 18" xfId="2526" xr:uid="{5EBA4367-A326-44B5-89DB-BFE73BF2CB07}"/>
    <cellStyle name="Comma 2 6 19" xfId="60439" xr:uid="{7C3711F6-8F0B-4C61-8F8F-198D0D09A463}"/>
    <cellStyle name="Comma 2 6 2" xfId="117" xr:uid="{754363DD-C668-4074-99BD-A8B9CF2C3240}"/>
    <cellStyle name="Comma 2 6 2 10" xfId="4582" xr:uid="{0D1023D8-9C68-4C24-BB90-0995B1BE84A5}"/>
    <cellStyle name="Comma 2 6 2 10 2" xfId="37334" xr:uid="{975E2B80-B1E4-47BC-9047-9D8ED442CD19}"/>
    <cellStyle name="Comma 2 6 2 11" xfId="12294" xr:uid="{EDDADA6E-B06B-403E-8810-ADF239B0218F}"/>
    <cellStyle name="Comma 2 6 2 11 2" xfId="45046" xr:uid="{94D0191C-D837-46F3-914E-110AA00D4C44}"/>
    <cellStyle name="Comma 2 6 2 12" xfId="20002" xr:uid="{FE4D14ED-8479-4C69-B32D-8530A385085A}"/>
    <cellStyle name="Comma 2 6 2 12 2" xfId="52753" xr:uid="{5212337B-9691-4105-B24A-5DCE4B94174D}"/>
    <cellStyle name="Comma 2 6 2 13" xfId="35408" xr:uid="{0B8A4B49-88CE-444F-B492-D1E4C68BE328}"/>
    <cellStyle name="Comma 2 6 2 14" xfId="27706" xr:uid="{3740C7B8-8064-47D6-A20E-67DD66DB979E}"/>
    <cellStyle name="Comma 2 6 2 15" xfId="2544" xr:uid="{2FAC3634-87B7-4837-8E53-07BBCF39EEA7}"/>
    <cellStyle name="Comma 2 6 2 16" xfId="60758" xr:uid="{E543FC99-19F8-4412-8474-859B4C3C2141}"/>
    <cellStyle name="Comma 2 6 2 2" xfId="2019" xr:uid="{46197B3D-9BB6-4DC9-B7D6-CCBC3D2D9132}"/>
    <cellStyle name="Comma 2 6 2 2 10" xfId="12354" xr:uid="{4D138FEC-BE5F-4D00-AF7C-AA87BA91DD5A}"/>
    <cellStyle name="Comma 2 6 2 2 10 2" xfId="45106" xr:uid="{3A473E7D-B95D-4F2C-A85D-FC886FE180D9}"/>
    <cellStyle name="Comma 2 6 2 2 11" xfId="20062" xr:uid="{805E404B-C1ED-494C-8A17-8A9E4B48156F}"/>
    <cellStyle name="Comma 2 6 2 2 11 2" xfId="52813" xr:uid="{03C08995-B75F-4A17-82C8-B6010731C6BF}"/>
    <cellStyle name="Comma 2 6 2 2 12" xfId="35468" xr:uid="{9B58511C-D8D2-48A2-B3D4-6861326C9886}"/>
    <cellStyle name="Comma 2 6 2 2 13" xfId="27766" xr:uid="{090BEB78-DD3C-4830-9F88-E91515C457E5}"/>
    <cellStyle name="Comma 2 6 2 2 14" xfId="2636" xr:uid="{93980BC9-E695-4F40-8E64-1DFB850EE3B6}"/>
    <cellStyle name="Comma 2 6 2 2 15" xfId="60836" xr:uid="{0DEEE3EF-4CA1-412D-BEE2-B17E20211D14}"/>
    <cellStyle name="Comma 2 6 2 2 2" xfId="2408" xr:uid="{BE3505AD-EF30-46ED-971F-7CE32AA3D10B}"/>
    <cellStyle name="Comma 2 6 2 2 2 10" xfId="27876" xr:uid="{C64A96F8-EE58-4DF9-B8BB-361D4D86D5DA}"/>
    <cellStyle name="Comma 2 6 2 2 2 11" xfId="2749" xr:uid="{3A34760B-FA18-4247-8325-715D099BD6AB}"/>
    <cellStyle name="Comma 2 6 2 2 2 12" xfId="61494" xr:uid="{71BBDA52-68E2-484E-8AA0-28760CFB5A75}"/>
    <cellStyle name="Comma 2 6 2 2 2 2" xfId="4379" xr:uid="{0A761550-C1D7-441B-BDB2-E29ACB1EB47C}"/>
    <cellStyle name="Comma 2 6 2 2 2 2 2" xfId="8242" xr:uid="{4752D8EC-ECCA-44BB-8204-380E97030E8F}"/>
    <cellStyle name="Comma 2 6 2 2 2 2 2 2" xfId="15947" xr:uid="{364496EC-7B66-4408-9377-CC72AF4AFF87}"/>
    <cellStyle name="Comma 2 6 2 2 2 2 2 2 2" xfId="48699" xr:uid="{A54CE204-46C9-45E9-9600-977EE29613A1}"/>
    <cellStyle name="Comma 2 6 2 2 2 2 2 3" xfId="23654" xr:uid="{C39DB1AF-6EE4-4D04-8ABA-5E8FC0FD0E7B}"/>
    <cellStyle name="Comma 2 6 2 2 2 2 2 3 2" xfId="56405" xr:uid="{314F054B-DCAA-41B8-B47B-A40972BFD1D8}"/>
    <cellStyle name="Comma 2 6 2 2 2 2 2 4" xfId="40994" xr:uid="{4FAF69C5-21FA-41A5-8DC1-E511B0959856}"/>
    <cellStyle name="Comma 2 6 2 2 2 2 2 5" xfId="31358" xr:uid="{1780D1FA-7CC4-4F16-A9D8-6CC070584373}"/>
    <cellStyle name="Comma 2 6 2 2 2 2 3" xfId="10167" xr:uid="{C7973885-D1F1-4F27-AD25-A3E417C23F69}"/>
    <cellStyle name="Comma 2 6 2 2 2 2 3 2" xfId="17872" xr:uid="{9C1FB601-D110-4C04-9169-8D52B0B383D1}"/>
    <cellStyle name="Comma 2 6 2 2 2 2 3 2 2" xfId="50624" xr:uid="{AEB612F2-1DC5-462C-9981-F3D1A020038A}"/>
    <cellStyle name="Comma 2 6 2 2 2 2 3 3" xfId="25579" xr:uid="{9C2C4021-B6AE-40AF-86CE-F2920633C368}"/>
    <cellStyle name="Comma 2 6 2 2 2 2 3 3 2" xfId="58330" xr:uid="{3742B601-C75A-422D-B474-388F58E22EEC}"/>
    <cellStyle name="Comma 2 6 2 2 2 2 3 4" xfId="42919" xr:uid="{79C43D17-E243-4B5F-882B-2A2F23F92833}"/>
    <cellStyle name="Comma 2 6 2 2 2 2 3 5" xfId="33283" xr:uid="{1D202031-0103-4E87-AC67-E797D94CE68E}"/>
    <cellStyle name="Comma 2 6 2 2 2 2 4" xfId="12094" xr:uid="{C720D495-1C5B-41CC-98C2-8944E0B87AB4}"/>
    <cellStyle name="Comma 2 6 2 2 2 2 4 2" xfId="19799" xr:uid="{3AF0DB48-2BC9-4793-9287-F053A1379BBF}"/>
    <cellStyle name="Comma 2 6 2 2 2 2 4 2 2" xfId="52551" xr:uid="{3807B3D5-4954-45F2-A12C-2C8215CA33D0}"/>
    <cellStyle name="Comma 2 6 2 2 2 2 4 3" xfId="27506" xr:uid="{D8B075A1-06AB-4647-9D5D-5E897C07BDE3}"/>
    <cellStyle name="Comma 2 6 2 2 2 2 4 3 2" xfId="60257" xr:uid="{95AF1363-AA84-4718-AF52-E2B683BCAE47}"/>
    <cellStyle name="Comma 2 6 2 2 2 2 4 4" xfId="44846" xr:uid="{6C28F91D-9F85-4325-A01B-BCFD32172493}"/>
    <cellStyle name="Comma 2 6 2 2 2 2 4 5" xfId="35210" xr:uid="{7152DCE3-A76B-48DC-ABA9-6EA35176333B}"/>
    <cellStyle name="Comma 2 6 2 2 2 2 5" xfId="6311" xr:uid="{35DD8047-A28D-4092-9C06-0E6BE3D78B99}"/>
    <cellStyle name="Comma 2 6 2 2 2 2 5 2" xfId="39063" xr:uid="{890DCFD7-A4F0-4452-A0D4-360B88008274}"/>
    <cellStyle name="Comma 2 6 2 2 2 2 6" xfId="14023" xr:uid="{5175A070-9FED-4246-8B6D-76A9AA821CF2}"/>
    <cellStyle name="Comma 2 6 2 2 2 2 6 2" xfId="46775" xr:uid="{0B409D7B-D454-47CE-91F5-B165AAD4944E}"/>
    <cellStyle name="Comma 2 6 2 2 2 2 7" xfId="21730" xr:uid="{9B2F6ED3-4CA8-4F34-9903-7DC795B610BB}"/>
    <cellStyle name="Comma 2 6 2 2 2 2 7 2" xfId="54481" xr:uid="{D4F8F2B2-3AD2-4A58-973B-279A888086F8}"/>
    <cellStyle name="Comma 2 6 2 2 2 2 8" xfId="37136" xr:uid="{94A37F4B-D82F-4701-AFA1-4CE19F926C96}"/>
    <cellStyle name="Comma 2 6 2 2 2 2 9" xfId="29434" xr:uid="{543C9A3C-1149-4D8A-8834-58611F745F8B}"/>
    <cellStyle name="Comma 2 6 2 2 2 3" xfId="6681" xr:uid="{A7A4E212-F8B7-4D0D-BBBF-E2A5B37A85B5}"/>
    <cellStyle name="Comma 2 6 2 2 2 3 2" xfId="14389" xr:uid="{A5A851DC-49A0-45DC-9CB7-A8A9459F104B}"/>
    <cellStyle name="Comma 2 6 2 2 2 3 2 2" xfId="47141" xr:uid="{797A42B4-3B25-4E36-A212-9219A75188A0}"/>
    <cellStyle name="Comma 2 6 2 2 2 3 3" xfId="22096" xr:uid="{5F568F99-91F4-4778-B11D-DA10A3246471}"/>
    <cellStyle name="Comma 2 6 2 2 2 3 3 2" xfId="54847" xr:uid="{5CAF9B36-B751-44D2-85CD-A43D80B97A10}"/>
    <cellStyle name="Comma 2 6 2 2 2 3 4" xfId="39433" xr:uid="{E5EF4B9B-FFD4-4F73-BFEF-F44DC050F4CE}"/>
    <cellStyle name="Comma 2 6 2 2 2 3 5" xfId="29800" xr:uid="{2A56A257-71E5-4FB1-BC7E-F3E86FBEA66B}"/>
    <cellStyle name="Comma 2 6 2 2 2 4" xfId="8608" xr:uid="{B3391E3F-AE06-4EFD-B859-B840E7EE2740}"/>
    <cellStyle name="Comma 2 6 2 2 2 4 2" xfId="16313" xr:uid="{35354A91-7DD1-4E48-8D2B-E3D7DB365C1B}"/>
    <cellStyle name="Comma 2 6 2 2 2 4 2 2" xfId="49065" xr:uid="{1D6FA676-01B2-418B-A4D1-953570F3B0F3}"/>
    <cellStyle name="Comma 2 6 2 2 2 4 3" xfId="24020" xr:uid="{6074D45C-BC61-453B-A98F-990263D9D162}"/>
    <cellStyle name="Comma 2 6 2 2 2 4 3 2" xfId="56771" xr:uid="{C33C0453-4929-468C-98E0-32D1444F4336}"/>
    <cellStyle name="Comma 2 6 2 2 2 4 4" xfId="41360" xr:uid="{7D7B139F-9BD4-4C25-97FE-1ACFDCEB1BC2}"/>
    <cellStyle name="Comma 2 6 2 2 2 4 5" xfId="31724" xr:uid="{28D690C7-0D28-43FD-B6ED-7706B3034A88}"/>
    <cellStyle name="Comma 2 6 2 2 2 5" xfId="10534" xr:uid="{1EF4B882-FFA7-43BE-AA6A-6243940BF084}"/>
    <cellStyle name="Comma 2 6 2 2 2 5 2" xfId="18239" xr:uid="{151B0A77-78E5-4319-BF33-7E65CE56C8CD}"/>
    <cellStyle name="Comma 2 6 2 2 2 5 2 2" xfId="50991" xr:uid="{2512DFE2-C1D0-4A3D-8550-FEF2128F922C}"/>
    <cellStyle name="Comma 2 6 2 2 2 5 3" xfId="25946" xr:uid="{65B6F3C7-12BC-4BBD-A3E7-4EA54B6FA259}"/>
    <cellStyle name="Comma 2 6 2 2 2 5 3 2" xfId="58697" xr:uid="{EE26ADE7-CA5F-4026-A3E9-F5BD78C4A0AC}"/>
    <cellStyle name="Comma 2 6 2 2 2 5 4" xfId="43286" xr:uid="{DD584F76-74CD-4034-9126-8CB3402FC78A}"/>
    <cellStyle name="Comma 2 6 2 2 2 5 5" xfId="33650" xr:uid="{28E48E05-D618-4B2B-AD00-CAA3B4202513}"/>
    <cellStyle name="Comma 2 6 2 2 2 6" xfId="4752" xr:uid="{6DA11655-FAA6-4A9E-9927-B3DB5016F992}"/>
    <cellStyle name="Comma 2 6 2 2 2 6 2" xfId="37504" xr:uid="{2033C52B-0F2E-4815-B75A-E866C6195EA0}"/>
    <cellStyle name="Comma 2 6 2 2 2 7" xfId="12464" xr:uid="{41C7F609-052E-483B-B1E2-4D36E23E513C}"/>
    <cellStyle name="Comma 2 6 2 2 2 7 2" xfId="45216" xr:uid="{3141096B-AAC3-4EEE-BC1C-29ACFF89B268}"/>
    <cellStyle name="Comma 2 6 2 2 2 8" xfId="20172" xr:uid="{66432072-B75A-4019-9452-02906092F66F}"/>
    <cellStyle name="Comma 2 6 2 2 2 8 2" xfId="52923" xr:uid="{27C29DE0-48D8-4A4A-8B04-9BAF3A5DB6BF}"/>
    <cellStyle name="Comma 2 6 2 2 2 9" xfId="35578" xr:uid="{24570ADB-6A18-467D-884C-074007243610}"/>
    <cellStyle name="Comma 2 6 2 2 3" xfId="3165" xr:uid="{F6B341E4-75B1-46B7-B05B-0121279D9570}"/>
    <cellStyle name="Comma 2 6 2 2 3 10" xfId="28230" xr:uid="{C519501E-8D30-437D-A79E-2CE002A642EF}"/>
    <cellStyle name="Comma 2 6 2 2 3 11" xfId="61015" xr:uid="{8F0F61B7-5D75-4158-B8A8-C31AA2CF222B}"/>
    <cellStyle name="Comma 2 6 2 2 3 2" xfId="3937" xr:uid="{68F58794-9C35-4483-A475-BACA8ADB6E6B}"/>
    <cellStyle name="Comma 2 6 2 2 3 2 2" xfId="7805" xr:uid="{2B02C6A7-F230-477A-9F09-FA1D465E8C1F}"/>
    <cellStyle name="Comma 2 6 2 2 3 2 2 2" xfId="15510" xr:uid="{2EE3D1D8-B2E8-4E6C-A838-6248FC60CF32}"/>
    <cellStyle name="Comma 2 6 2 2 3 2 2 2 2" xfId="48262" xr:uid="{B19A57B4-36FA-425D-934D-D2D768D87091}"/>
    <cellStyle name="Comma 2 6 2 2 3 2 2 3" xfId="23217" xr:uid="{A1F20C8A-0FCD-4D90-A605-BBC93EBE0A64}"/>
    <cellStyle name="Comma 2 6 2 2 3 2 2 3 2" xfId="55968" xr:uid="{93C44564-F98B-47B4-AF3D-C8964A423745}"/>
    <cellStyle name="Comma 2 6 2 2 3 2 2 4" xfId="40557" xr:uid="{61CBE1BA-0BB1-447E-BE56-3D78D6A32C25}"/>
    <cellStyle name="Comma 2 6 2 2 3 2 2 5" xfId="30921" xr:uid="{559FBCFA-7D6D-4EC5-98C1-306CA090AE10}"/>
    <cellStyle name="Comma 2 6 2 2 3 2 3" xfId="9730" xr:uid="{AF3435BE-901E-496B-B2A9-D8E2995ACB4A}"/>
    <cellStyle name="Comma 2 6 2 2 3 2 3 2" xfId="17435" xr:uid="{60FB3843-E594-4857-89A5-FF369613D387}"/>
    <cellStyle name="Comma 2 6 2 2 3 2 3 2 2" xfId="50187" xr:uid="{4B140CC6-1799-4E13-BD34-3EAEE7FDEFDD}"/>
    <cellStyle name="Comma 2 6 2 2 3 2 3 3" xfId="25142" xr:uid="{ECBAFFCD-15AA-410B-8528-4D168314E083}"/>
    <cellStyle name="Comma 2 6 2 2 3 2 3 3 2" xfId="57893" xr:uid="{62A7A15C-BA23-4B73-99FC-D3926D015F38}"/>
    <cellStyle name="Comma 2 6 2 2 3 2 3 4" xfId="42482" xr:uid="{36DA2A08-D722-47EF-85B0-08DEB25F696C}"/>
    <cellStyle name="Comma 2 6 2 2 3 2 3 5" xfId="32846" xr:uid="{D35FEEA4-E472-41B4-800E-BE013BE404A9}"/>
    <cellStyle name="Comma 2 6 2 2 3 2 4" xfId="11657" xr:uid="{86EB4D5C-7C90-42D9-84E9-2EE659939621}"/>
    <cellStyle name="Comma 2 6 2 2 3 2 4 2" xfId="19362" xr:uid="{3313424D-0ED5-4646-9482-B1A8CB0F6782}"/>
    <cellStyle name="Comma 2 6 2 2 3 2 4 2 2" xfId="52114" xr:uid="{5A581EC2-05AD-4B40-897C-9598DAFA2388}"/>
    <cellStyle name="Comma 2 6 2 2 3 2 4 3" xfId="27069" xr:uid="{F9534C4B-26CC-4F7E-BB24-9BF607FED169}"/>
    <cellStyle name="Comma 2 6 2 2 3 2 4 3 2" xfId="59820" xr:uid="{2FD18A6D-2391-4BF6-B522-CDF6CCD7EBEC}"/>
    <cellStyle name="Comma 2 6 2 2 3 2 4 4" xfId="44409" xr:uid="{75AFFDE3-9F0B-4CA3-AF8D-628F9541A2D2}"/>
    <cellStyle name="Comma 2 6 2 2 3 2 4 5" xfId="34773" xr:uid="{B9EDA5C5-4F43-4F12-8FA9-9169F01E7BD9}"/>
    <cellStyle name="Comma 2 6 2 2 3 2 5" xfId="5874" xr:uid="{089A488D-4A98-4113-B75F-4B0E9B998D7D}"/>
    <cellStyle name="Comma 2 6 2 2 3 2 5 2" xfId="38626" xr:uid="{CF407A3A-A1B2-40E8-AB69-F16CF5BD3888}"/>
    <cellStyle name="Comma 2 6 2 2 3 2 6" xfId="13586" xr:uid="{62F06F32-50F3-4787-B78E-7828EEAC7ED6}"/>
    <cellStyle name="Comma 2 6 2 2 3 2 6 2" xfId="46338" xr:uid="{A1D276C0-027A-4992-93B2-A88F9856573E}"/>
    <cellStyle name="Comma 2 6 2 2 3 2 7" xfId="21293" xr:uid="{6A605B77-A4E2-42D8-B7B6-504EBF0DDB04}"/>
    <cellStyle name="Comma 2 6 2 2 3 2 7 2" xfId="54044" xr:uid="{984E9FBF-18F2-4B78-94E1-5585E78BD034}"/>
    <cellStyle name="Comma 2 6 2 2 3 2 8" xfId="36699" xr:uid="{EB390E8A-233F-4888-A9E7-07E24549DB4E}"/>
    <cellStyle name="Comma 2 6 2 2 3 2 9" xfId="28997" xr:uid="{DB1CB446-56FF-48F5-9FD4-222A00556743}"/>
    <cellStyle name="Comma 2 6 2 2 3 3" xfId="7038" xr:uid="{6C214040-3C9C-4FBF-AE90-2795B54A1C99}"/>
    <cellStyle name="Comma 2 6 2 2 3 3 2" xfId="14743" xr:uid="{8D425AF5-BC07-4B32-8946-8946A2D3DFDE}"/>
    <cellStyle name="Comma 2 6 2 2 3 3 2 2" xfId="47495" xr:uid="{0E5139E8-1ABA-487E-9112-41CB64D1E0E0}"/>
    <cellStyle name="Comma 2 6 2 2 3 3 3" xfId="22450" xr:uid="{FEA16945-6C57-4F18-952E-F4214FC3B784}"/>
    <cellStyle name="Comma 2 6 2 2 3 3 3 2" xfId="55201" xr:uid="{7EA323CD-C307-44AC-9DFD-8226714CEC51}"/>
    <cellStyle name="Comma 2 6 2 2 3 3 4" xfId="39790" xr:uid="{54B13FE1-EEC2-4E56-B533-CD5761EDE425}"/>
    <cellStyle name="Comma 2 6 2 2 3 3 5" xfId="30154" xr:uid="{7D252CB4-318B-4889-918A-B426C206B92B}"/>
    <cellStyle name="Comma 2 6 2 2 3 4" xfId="8963" xr:uid="{7E4DCAC9-C27C-4073-A2BD-CF9629A102C0}"/>
    <cellStyle name="Comma 2 6 2 2 3 4 2" xfId="16668" xr:uid="{EF5FBED6-0792-44AA-BB9F-6E9544848F42}"/>
    <cellStyle name="Comma 2 6 2 2 3 4 2 2" xfId="49420" xr:uid="{DEFC948E-ECF4-452B-B612-6A6745BB6F1D}"/>
    <cellStyle name="Comma 2 6 2 2 3 4 3" xfId="24375" xr:uid="{65CE23FF-1B9D-4007-9D22-C68AD178933C}"/>
    <cellStyle name="Comma 2 6 2 2 3 4 3 2" xfId="57126" xr:uid="{03FAF48B-8541-4D6A-AB32-C83968AA1596}"/>
    <cellStyle name="Comma 2 6 2 2 3 4 4" xfId="41715" xr:uid="{09EE0873-D6FB-4E5E-BC3E-800D0731505C}"/>
    <cellStyle name="Comma 2 6 2 2 3 4 5" xfId="32079" xr:uid="{2E6A977F-20D7-45B1-BDC6-2D4127B85212}"/>
    <cellStyle name="Comma 2 6 2 2 3 5" xfId="10890" xr:uid="{3E8E5290-B226-4ADD-A3BC-28A43BEA4676}"/>
    <cellStyle name="Comma 2 6 2 2 3 5 2" xfId="18595" xr:uid="{FECDFF59-68B7-45F7-BA5F-5CC02C778ABC}"/>
    <cellStyle name="Comma 2 6 2 2 3 5 2 2" xfId="51347" xr:uid="{E4AAB356-B7E9-483D-B94F-E58F23BDA5A5}"/>
    <cellStyle name="Comma 2 6 2 2 3 5 3" xfId="26302" xr:uid="{686305BB-940B-4C7F-9E7C-E54E619C7C8A}"/>
    <cellStyle name="Comma 2 6 2 2 3 5 3 2" xfId="59053" xr:uid="{73687A17-9C72-4F00-9780-DE14D6D8D892}"/>
    <cellStyle name="Comma 2 6 2 2 3 5 4" xfId="43642" xr:uid="{A8DBD672-DE22-49CB-9336-9B4A9F8ED8C7}"/>
    <cellStyle name="Comma 2 6 2 2 3 5 5" xfId="34006" xr:uid="{812D3C17-D8D2-431D-A1F2-2350AB636222}"/>
    <cellStyle name="Comma 2 6 2 2 3 6" xfId="5107" xr:uid="{4439105A-C1E9-49C2-9EB6-42BF98EF934F}"/>
    <cellStyle name="Comma 2 6 2 2 3 6 2" xfId="37859" xr:uid="{DA6FDC70-CB55-46A7-81E6-32BC74371B1B}"/>
    <cellStyle name="Comma 2 6 2 2 3 7" xfId="12819" xr:uid="{93B10816-2E4B-4930-9696-126F3FC60636}"/>
    <cellStyle name="Comma 2 6 2 2 3 7 2" xfId="45571" xr:uid="{A6ABE0B4-6F92-475D-8133-AB6F510F9B50}"/>
    <cellStyle name="Comma 2 6 2 2 3 8" xfId="20526" xr:uid="{5AD5DAA4-5021-43B8-A9DD-860CD5CDBC76}"/>
    <cellStyle name="Comma 2 6 2 2 3 8 2" xfId="53277" xr:uid="{6222E092-115C-4A71-A97B-FBAEF23D5927}"/>
    <cellStyle name="Comma 2 6 2 2 3 9" xfId="35932" xr:uid="{A6011E48-A99F-4DCF-89B0-64D6755C20F2}"/>
    <cellStyle name="Comma 2 6 2 2 4" xfId="3528" xr:uid="{7C52DB02-FD62-4A09-82CC-0817A0972033}"/>
    <cellStyle name="Comma 2 6 2 2 4 10" xfId="28588" xr:uid="{2C62FE15-0DB6-4140-952D-6B7E3B9244BB}"/>
    <cellStyle name="Comma 2 6 2 2 4 2" xfId="4533" xr:uid="{FF70ADEA-36CC-4393-B334-8072E9B04D9C}"/>
    <cellStyle name="Comma 2 6 2 2 4 2 2" xfId="8391" xr:uid="{3B2B2C40-30D3-4FCA-97B3-D4A9161A708C}"/>
    <cellStyle name="Comma 2 6 2 2 4 2 2 2" xfId="16096" xr:uid="{E79A9A6E-9ADF-4280-A477-CAD33A24C3CD}"/>
    <cellStyle name="Comma 2 6 2 2 4 2 2 2 2" xfId="48848" xr:uid="{188313C1-54DF-4878-8327-D04233707457}"/>
    <cellStyle name="Comma 2 6 2 2 4 2 2 3" xfId="23803" xr:uid="{9DE5BB86-C162-4C1C-AD41-6B6B0A573AAE}"/>
    <cellStyle name="Comma 2 6 2 2 4 2 2 3 2" xfId="56554" xr:uid="{CC3F54C0-397C-4A8B-A398-BDC39AFC8979}"/>
    <cellStyle name="Comma 2 6 2 2 4 2 2 4" xfId="41143" xr:uid="{D9897191-C44B-46E2-9859-BE7755A9288A}"/>
    <cellStyle name="Comma 2 6 2 2 4 2 2 5" xfId="31507" xr:uid="{B9A38DC2-8FF3-47E0-AF75-BEEE9C417D87}"/>
    <cellStyle name="Comma 2 6 2 2 4 2 3" xfId="10316" xr:uid="{42762695-5052-4AC0-8A57-FA8D57624336}"/>
    <cellStyle name="Comma 2 6 2 2 4 2 3 2" xfId="18021" xr:uid="{ACF1CB8D-8E4E-40E2-BCF0-AB88352F3EB2}"/>
    <cellStyle name="Comma 2 6 2 2 4 2 3 2 2" xfId="50773" xr:uid="{2901CA06-7004-4FAD-B155-8B14DCA7167C}"/>
    <cellStyle name="Comma 2 6 2 2 4 2 3 3" xfId="25728" xr:uid="{90F03992-B7B3-4E68-8FEA-CA515C57A974}"/>
    <cellStyle name="Comma 2 6 2 2 4 2 3 3 2" xfId="58479" xr:uid="{D30887F3-07D6-436F-B8A3-05C49D603912}"/>
    <cellStyle name="Comma 2 6 2 2 4 2 3 4" xfId="43068" xr:uid="{B1594F0F-24EC-44B9-8B2F-206BC50C3E80}"/>
    <cellStyle name="Comma 2 6 2 2 4 2 3 5" xfId="33432" xr:uid="{4A634633-36C4-4FFF-90EE-FA50ED1AD98A}"/>
    <cellStyle name="Comma 2 6 2 2 4 2 4" xfId="12243" xr:uid="{0F81707C-5D68-441B-93B1-878A9591A2B3}"/>
    <cellStyle name="Comma 2 6 2 2 4 2 4 2" xfId="19948" xr:uid="{DD52F3D0-76F1-45ED-A5A5-8234819A361D}"/>
    <cellStyle name="Comma 2 6 2 2 4 2 4 2 2" xfId="52700" xr:uid="{B0B81C3F-1B6B-4546-89D0-9E611EE7D9C8}"/>
    <cellStyle name="Comma 2 6 2 2 4 2 4 3" xfId="27655" xr:uid="{62922728-25AE-4819-80B5-46FB7F931D4E}"/>
    <cellStyle name="Comma 2 6 2 2 4 2 4 3 2" xfId="60406" xr:uid="{B6B3119F-8589-4163-A37B-66653B3A7059}"/>
    <cellStyle name="Comma 2 6 2 2 4 2 4 4" xfId="44995" xr:uid="{44177A28-D680-4AB9-8812-24050A079455}"/>
    <cellStyle name="Comma 2 6 2 2 4 2 4 5" xfId="35359" xr:uid="{A379E420-610A-4F9E-A07A-4628D65D2716}"/>
    <cellStyle name="Comma 2 6 2 2 4 2 5" xfId="6460" xr:uid="{75ECA4F8-0614-4EA3-8620-E7C3A5336AC0}"/>
    <cellStyle name="Comma 2 6 2 2 4 2 5 2" xfId="39212" xr:uid="{30B16F06-67AE-4E85-8149-22EEF46E9D88}"/>
    <cellStyle name="Comma 2 6 2 2 4 2 6" xfId="14172" xr:uid="{6156DCD9-D4CC-495C-A082-5544CCD3B2B3}"/>
    <cellStyle name="Comma 2 6 2 2 4 2 6 2" xfId="46924" xr:uid="{C762DCE0-DEB0-47BD-B317-BB7A5C4E88F5}"/>
    <cellStyle name="Comma 2 6 2 2 4 2 7" xfId="21879" xr:uid="{867353AB-316F-4F61-8805-11282710199C}"/>
    <cellStyle name="Comma 2 6 2 2 4 2 7 2" xfId="54630" xr:uid="{4C674F89-17AE-49F9-9CFA-541CDC697A3D}"/>
    <cellStyle name="Comma 2 6 2 2 4 2 8" xfId="37285" xr:uid="{FD7922A9-DE04-4B2F-9301-56B98D3386AA}"/>
    <cellStyle name="Comma 2 6 2 2 4 2 9" xfId="29583" xr:uid="{B3544B01-63D3-4549-A634-CAE194E78D71}"/>
    <cellStyle name="Comma 2 6 2 2 4 3" xfId="7396" xr:uid="{58DE6AC7-727B-4D01-9C80-F9C27571924E}"/>
    <cellStyle name="Comma 2 6 2 2 4 3 2" xfId="15101" xr:uid="{1D784B7A-1E1E-4F38-B41E-8487CDBE729B}"/>
    <cellStyle name="Comma 2 6 2 2 4 3 2 2" xfId="47853" xr:uid="{59C9C378-2712-4460-AE97-D19EB08332EA}"/>
    <cellStyle name="Comma 2 6 2 2 4 3 3" xfId="22808" xr:uid="{DD84A5E6-34EE-46B2-BB93-CE1FE07A34C7}"/>
    <cellStyle name="Comma 2 6 2 2 4 3 3 2" xfId="55559" xr:uid="{FBBCE5FB-C23C-4054-8A54-C6651BE3D904}"/>
    <cellStyle name="Comma 2 6 2 2 4 3 4" xfId="40148" xr:uid="{9EC21EF6-2AB8-47BA-BB47-EF13C3C2B9E5}"/>
    <cellStyle name="Comma 2 6 2 2 4 3 5" xfId="30512" xr:uid="{450D5817-40F5-411D-B10E-9DF450DA5CC2}"/>
    <cellStyle name="Comma 2 6 2 2 4 4" xfId="9321" xr:uid="{7F8878A6-134E-4A20-8C40-C921234EAB19}"/>
    <cellStyle name="Comma 2 6 2 2 4 4 2" xfId="17026" xr:uid="{A7517703-86DB-429C-9FBC-79969E736AEF}"/>
    <cellStyle name="Comma 2 6 2 2 4 4 2 2" xfId="49778" xr:uid="{6037D31A-D823-4594-B195-11BCF0F8C867}"/>
    <cellStyle name="Comma 2 6 2 2 4 4 3" xfId="24733" xr:uid="{6BE2D3CC-4B11-4844-97E2-7309A4C95391}"/>
    <cellStyle name="Comma 2 6 2 2 4 4 3 2" xfId="57484" xr:uid="{D5CEA3B5-E226-4AFA-B3BA-6E3E79500F9E}"/>
    <cellStyle name="Comma 2 6 2 2 4 4 4" xfId="42073" xr:uid="{45F83457-C008-4BDE-BF66-AA35CD360C03}"/>
    <cellStyle name="Comma 2 6 2 2 4 4 5" xfId="32437" xr:uid="{2FF277E6-11A5-4D80-96A2-2E544F6047DA}"/>
    <cellStyle name="Comma 2 6 2 2 4 5" xfId="11248" xr:uid="{E6F90915-81E3-420B-A7FF-5374D35F26EA}"/>
    <cellStyle name="Comma 2 6 2 2 4 5 2" xfId="18953" xr:uid="{BD83393D-42F3-47B6-84A1-C1C0B73498F4}"/>
    <cellStyle name="Comma 2 6 2 2 4 5 2 2" xfId="51705" xr:uid="{1ABC159A-BE71-403E-9D58-29F095DD5DC7}"/>
    <cellStyle name="Comma 2 6 2 2 4 5 3" xfId="26660" xr:uid="{F6E5DA29-3DDD-40DA-9191-49E0B63FBD18}"/>
    <cellStyle name="Comma 2 6 2 2 4 5 3 2" xfId="59411" xr:uid="{81CA940B-45D2-4161-9D4D-805EE6BD1A17}"/>
    <cellStyle name="Comma 2 6 2 2 4 5 4" xfId="44000" xr:uid="{F8E9C341-4734-41DD-9FDF-E80BFE168E3A}"/>
    <cellStyle name="Comma 2 6 2 2 4 5 5" xfId="34364" xr:uid="{E3ED4C9C-7B2A-4D55-8607-686383C01DF5}"/>
    <cellStyle name="Comma 2 6 2 2 4 6" xfId="5465" xr:uid="{B5D153FA-9A27-4D94-BF5C-07F73DF797AE}"/>
    <cellStyle name="Comma 2 6 2 2 4 6 2" xfId="38217" xr:uid="{F3865BC7-2E8C-4E04-876E-865D17752494}"/>
    <cellStyle name="Comma 2 6 2 2 4 7" xfId="13177" xr:uid="{6B04C5EF-5006-4C73-9D6B-D8E1D2A626D3}"/>
    <cellStyle name="Comma 2 6 2 2 4 7 2" xfId="45929" xr:uid="{86DA35B3-4EFD-4C27-BEE4-A6F5034F3A58}"/>
    <cellStyle name="Comma 2 6 2 2 4 8" xfId="20884" xr:uid="{FB4D5048-4C45-41F0-8A86-57E353204A40}"/>
    <cellStyle name="Comma 2 6 2 2 4 8 2" xfId="53635" xr:uid="{EEB72B24-578E-4B9A-9348-953797F58724}"/>
    <cellStyle name="Comma 2 6 2 2 4 9" xfId="36290" xr:uid="{8F803054-2D47-457F-81ED-7E96D7EA5B9F}"/>
    <cellStyle name="Comma 2 6 2 2 5" xfId="4017" xr:uid="{4E61114D-0A6C-43E2-B3FF-4B82F0E30390}"/>
    <cellStyle name="Comma 2 6 2 2 5 2" xfId="7880" xr:uid="{14785C6A-9E75-4F84-B99E-718B5902664D}"/>
    <cellStyle name="Comma 2 6 2 2 5 2 2" xfId="15585" xr:uid="{698D8CFA-3515-44B4-9A11-6B1F94FC1ED8}"/>
    <cellStyle name="Comma 2 6 2 2 5 2 2 2" xfId="48337" xr:uid="{12D22252-AB16-45C8-95A8-1527555B3768}"/>
    <cellStyle name="Comma 2 6 2 2 5 2 3" xfId="23292" xr:uid="{0BF2E8C3-0BEA-4E4A-AA22-956AF9899883}"/>
    <cellStyle name="Comma 2 6 2 2 5 2 3 2" xfId="56043" xr:uid="{3FA52B60-07FB-4A25-8E4F-2D77AD0C9781}"/>
    <cellStyle name="Comma 2 6 2 2 5 2 4" xfId="40632" xr:uid="{7088D4DF-D999-4CF0-9A9D-54A6E5B880FD}"/>
    <cellStyle name="Comma 2 6 2 2 5 2 5" xfId="30996" xr:uid="{F21831A8-D865-40D5-B858-B54E7616A07F}"/>
    <cellStyle name="Comma 2 6 2 2 5 3" xfId="9805" xr:uid="{D1F09D8B-AC64-4832-B467-CB4FCB4262E0}"/>
    <cellStyle name="Comma 2 6 2 2 5 3 2" xfId="17510" xr:uid="{141528ED-274D-4951-A3C5-1D227CA3ADAE}"/>
    <cellStyle name="Comma 2 6 2 2 5 3 2 2" xfId="50262" xr:uid="{DB7B2267-53B7-48B2-8B99-ACA91ADBFF71}"/>
    <cellStyle name="Comma 2 6 2 2 5 3 3" xfId="25217" xr:uid="{264CB97C-6724-4EEA-9B29-4C4BB72DC638}"/>
    <cellStyle name="Comma 2 6 2 2 5 3 3 2" xfId="57968" xr:uid="{18AEBB1C-4E0C-454B-A958-8576D0E05540}"/>
    <cellStyle name="Comma 2 6 2 2 5 3 4" xfId="42557" xr:uid="{3AD26522-EC21-4D7A-ABE3-8DF730591B04}"/>
    <cellStyle name="Comma 2 6 2 2 5 3 5" xfId="32921" xr:uid="{E459B34B-5ACE-4A89-8710-53E57FC6DA0F}"/>
    <cellStyle name="Comma 2 6 2 2 5 4" xfId="11732" xr:uid="{2FC1A3C0-0157-48CE-A92E-CFD18C83B328}"/>
    <cellStyle name="Comma 2 6 2 2 5 4 2" xfId="19437" xr:uid="{DAB49FD6-3CBF-4C59-8058-B0D3AE55B4B7}"/>
    <cellStyle name="Comma 2 6 2 2 5 4 2 2" xfId="52189" xr:uid="{D08351E2-5DAC-423E-A670-7B60A0E40F6F}"/>
    <cellStyle name="Comma 2 6 2 2 5 4 3" xfId="27144" xr:uid="{A098DCC2-7401-4EFC-8318-BE5435093E83}"/>
    <cellStyle name="Comma 2 6 2 2 5 4 3 2" xfId="59895" xr:uid="{B946F289-52D2-43F2-9B2B-A74ECEC0CE3A}"/>
    <cellStyle name="Comma 2 6 2 2 5 4 4" xfId="44484" xr:uid="{C6494ECD-BBBC-4A29-BBE1-768BD456C245}"/>
    <cellStyle name="Comma 2 6 2 2 5 4 5" xfId="34848" xr:uid="{93688104-98B0-4BE0-B6E0-BC77077AD774}"/>
    <cellStyle name="Comma 2 6 2 2 5 5" xfId="5949" xr:uid="{6E5A5AE0-93BF-4A0D-B91C-4FC91467E9F2}"/>
    <cellStyle name="Comma 2 6 2 2 5 5 2" xfId="38701" xr:uid="{8658FAC8-C9AB-439A-BE55-13B1787AB3B5}"/>
    <cellStyle name="Comma 2 6 2 2 5 6" xfId="13661" xr:uid="{55E227C4-7A49-40FA-B698-E152192ACCA2}"/>
    <cellStyle name="Comma 2 6 2 2 5 6 2" xfId="46413" xr:uid="{8BEED833-308C-474D-9CD5-F6A6EE43D10F}"/>
    <cellStyle name="Comma 2 6 2 2 5 7" xfId="21368" xr:uid="{6B982FEA-0EE1-4EF9-BEE4-B82B86919063}"/>
    <cellStyle name="Comma 2 6 2 2 5 7 2" xfId="54119" xr:uid="{C4CF03CB-BADC-4D26-962C-CDEB3FE91FD8}"/>
    <cellStyle name="Comma 2 6 2 2 5 8" xfId="36774" xr:uid="{8EB420B7-8984-49A1-90C1-418FEA06A588}"/>
    <cellStyle name="Comma 2 6 2 2 5 9" xfId="29072" xr:uid="{CCB9C03C-CC56-4294-95C1-5C65F3F9C7C2}"/>
    <cellStyle name="Comma 2 6 2 2 6" xfId="6571" xr:uid="{06C44EE7-6FC5-4946-8D92-DD47D62B2AC8}"/>
    <cellStyle name="Comma 2 6 2 2 6 2" xfId="14279" xr:uid="{AD2E1810-656F-482D-8EAD-13C83813902D}"/>
    <cellStyle name="Comma 2 6 2 2 6 2 2" xfId="47031" xr:uid="{D90754A9-F392-47A3-A87A-026BFDC0925B}"/>
    <cellStyle name="Comma 2 6 2 2 6 3" xfId="21986" xr:uid="{04F7D5DA-5AEC-4668-A6F2-168B275DCFD2}"/>
    <cellStyle name="Comma 2 6 2 2 6 3 2" xfId="54737" xr:uid="{7B43D949-DA32-4027-B529-B0E77BA4191D}"/>
    <cellStyle name="Comma 2 6 2 2 6 4" xfId="39323" xr:uid="{20254895-5909-4FBA-AA65-CCAD2EB72F92}"/>
    <cellStyle name="Comma 2 6 2 2 6 5" xfId="29690" xr:uid="{52364B0A-775D-4A61-BFA5-C2E06F444A90}"/>
    <cellStyle name="Comma 2 6 2 2 7" xfId="8498" xr:uid="{EC11BC21-2237-484B-BE91-415EC6351E4C}"/>
    <cellStyle name="Comma 2 6 2 2 7 2" xfId="16203" xr:uid="{2FB26A30-51A0-4458-BC09-F9A949E4CA99}"/>
    <cellStyle name="Comma 2 6 2 2 7 2 2" xfId="48955" xr:uid="{5614D90E-C52F-4027-923B-6E5153E40126}"/>
    <cellStyle name="Comma 2 6 2 2 7 3" xfId="23910" xr:uid="{C627466F-4DC8-41C9-A1D2-5CE883BFC087}"/>
    <cellStyle name="Comma 2 6 2 2 7 3 2" xfId="56661" xr:uid="{1A870220-E6D1-4EBC-A50F-F372B0EB0BD5}"/>
    <cellStyle name="Comma 2 6 2 2 7 4" xfId="41250" xr:uid="{31EB3229-3E75-4003-ADBF-51FEBF5BDF33}"/>
    <cellStyle name="Comma 2 6 2 2 7 5" xfId="31614" xr:uid="{390EB224-7B69-4AE6-882C-9315AE6FA63C}"/>
    <cellStyle name="Comma 2 6 2 2 8" xfId="10424" xr:uid="{87F5BF3E-D880-4421-BF43-2113CF54EE15}"/>
    <cellStyle name="Comma 2 6 2 2 8 2" xfId="18129" xr:uid="{881F7945-9309-4687-BC7D-C1F7FE55BD0C}"/>
    <cellStyle name="Comma 2 6 2 2 8 2 2" xfId="50881" xr:uid="{CA0F4BA3-B444-4629-BB03-E20EA0997EC7}"/>
    <cellStyle name="Comma 2 6 2 2 8 3" xfId="25836" xr:uid="{16461812-BF7A-4C5B-BA56-CF494D6C1C10}"/>
    <cellStyle name="Comma 2 6 2 2 8 3 2" xfId="58587" xr:uid="{6840290A-EA11-4230-9C38-4D91D76B4526}"/>
    <cellStyle name="Comma 2 6 2 2 8 4" xfId="43176" xr:uid="{ADCC6739-618E-4D3F-90DD-3E9D81E898F7}"/>
    <cellStyle name="Comma 2 6 2 2 8 5" xfId="33540" xr:uid="{2D6FA932-6441-4567-ACFF-4DE4E352344A}"/>
    <cellStyle name="Comma 2 6 2 2 9" xfId="4642" xr:uid="{23013DA7-A99B-48E1-8DD8-5CC835F8DCAE}"/>
    <cellStyle name="Comma 2 6 2 2 9 2" xfId="37394" xr:uid="{9D980019-4F70-41FF-90AA-581A343D5CC0}"/>
    <cellStyle name="Comma 2 6 2 3" xfId="2101" xr:uid="{707C1655-BDAD-4E5A-AA97-6C2E4ABA5568}"/>
    <cellStyle name="Comma 2 6 2 3 10" xfId="27816" xr:uid="{EA1E37B2-95F7-4D6E-942A-CDA7BBBC7DDF}"/>
    <cellStyle name="Comma 2 6 2 3 11" xfId="2689" xr:uid="{8773F4BE-15A6-4FF0-A0D5-B66DC57A2D5D}"/>
    <cellStyle name="Comma 2 6 2 3 12" xfId="61105" xr:uid="{A4923D62-1937-4B3D-B22F-7873FD8880AA}"/>
    <cellStyle name="Comma 2 6 2 3 2" xfId="4074" xr:uid="{9BE86B00-F104-45D7-ADAE-80D4ACF78DB7}"/>
    <cellStyle name="Comma 2 6 2 3 2 2" xfId="7937" xr:uid="{171C019E-1CC1-47D1-8981-C8714857B565}"/>
    <cellStyle name="Comma 2 6 2 3 2 2 2" xfId="15642" xr:uid="{AC389F95-E5E9-4B55-B80F-8F5F05015418}"/>
    <cellStyle name="Comma 2 6 2 3 2 2 2 2" xfId="48394" xr:uid="{30BA874A-6817-4FD1-9777-A1F515913E1B}"/>
    <cellStyle name="Comma 2 6 2 3 2 2 3" xfId="23349" xr:uid="{52EF565E-B297-4EC0-87CC-DC42C17830FE}"/>
    <cellStyle name="Comma 2 6 2 3 2 2 3 2" xfId="56100" xr:uid="{696A0A25-2ADA-4540-B0EA-613BD187A8B1}"/>
    <cellStyle name="Comma 2 6 2 3 2 2 4" xfId="40689" xr:uid="{6354B05B-4B11-4533-B468-B3D925A6196B}"/>
    <cellStyle name="Comma 2 6 2 3 2 2 5" xfId="31053" xr:uid="{1C63C91C-F8B9-4B1A-A29E-8FEF9E50CD2D}"/>
    <cellStyle name="Comma 2 6 2 3 2 3" xfId="9862" xr:uid="{9232FD7E-AADC-4623-B4C1-755B4A9D943E}"/>
    <cellStyle name="Comma 2 6 2 3 2 3 2" xfId="17567" xr:uid="{1ADEA978-DF1D-4C43-BF6D-8C15805E6383}"/>
    <cellStyle name="Comma 2 6 2 3 2 3 2 2" xfId="50319" xr:uid="{FDEDD001-F23F-42E5-BC4E-548E93AA4122}"/>
    <cellStyle name="Comma 2 6 2 3 2 3 3" xfId="25274" xr:uid="{C99C0170-DEAD-48B8-AD37-C1D870891F53}"/>
    <cellStyle name="Comma 2 6 2 3 2 3 3 2" xfId="58025" xr:uid="{F4972C3E-B084-4C3F-83BA-8857CC7F11CD}"/>
    <cellStyle name="Comma 2 6 2 3 2 3 4" xfId="42614" xr:uid="{A205CDC7-806F-4213-A4EF-13EB2F734E01}"/>
    <cellStyle name="Comma 2 6 2 3 2 3 5" xfId="32978" xr:uid="{26BFA553-E6A5-4EE6-9CEE-997862FF09AC}"/>
    <cellStyle name="Comma 2 6 2 3 2 4" xfId="11789" xr:uid="{8F77D10A-0744-446D-B349-F2ECA1FE493C}"/>
    <cellStyle name="Comma 2 6 2 3 2 4 2" xfId="19494" xr:uid="{65810906-0909-45EB-B22C-0EB4E93B351A}"/>
    <cellStyle name="Comma 2 6 2 3 2 4 2 2" xfId="52246" xr:uid="{F7D36A9F-5305-4533-98F4-501DF930C73A}"/>
    <cellStyle name="Comma 2 6 2 3 2 4 3" xfId="27201" xr:uid="{5B96457F-D1F4-4A7E-A8C7-588A14D31A56}"/>
    <cellStyle name="Comma 2 6 2 3 2 4 3 2" xfId="59952" xr:uid="{7B33EF7C-536E-477A-AE59-0F60097E4B2D}"/>
    <cellStyle name="Comma 2 6 2 3 2 4 4" xfId="44541" xr:uid="{8316AC54-3EDC-4281-8622-4564FF0A3DC1}"/>
    <cellStyle name="Comma 2 6 2 3 2 4 5" xfId="34905" xr:uid="{CC4DACF9-252A-482C-B9D8-0E317BF59D61}"/>
    <cellStyle name="Comma 2 6 2 3 2 5" xfId="6006" xr:uid="{AB6C0B9A-D128-46A9-9CD1-B4E3288C0B4F}"/>
    <cellStyle name="Comma 2 6 2 3 2 5 2" xfId="38758" xr:uid="{CC8F6735-3D52-4B7B-BACB-7F4A147B7E3B}"/>
    <cellStyle name="Comma 2 6 2 3 2 6" xfId="13718" xr:uid="{8C6E40ED-016B-424D-A771-34CF76FDD1B1}"/>
    <cellStyle name="Comma 2 6 2 3 2 6 2" xfId="46470" xr:uid="{DD6648E6-D31E-421B-B906-3B529589E3A0}"/>
    <cellStyle name="Comma 2 6 2 3 2 7" xfId="21425" xr:uid="{B828BDBB-2FBC-4415-971A-E9A71E409E09}"/>
    <cellStyle name="Comma 2 6 2 3 2 7 2" xfId="54176" xr:uid="{60221245-76A1-4F6B-B313-8FD1A6E74578}"/>
    <cellStyle name="Comma 2 6 2 3 2 8" xfId="36831" xr:uid="{0D9CEBDB-4EA8-4359-80BF-D4D3ECACA9DE}"/>
    <cellStyle name="Comma 2 6 2 3 2 9" xfId="29129" xr:uid="{9E834421-61F7-48AB-927C-C044426EFAA1}"/>
    <cellStyle name="Comma 2 6 2 3 3" xfId="6621" xr:uid="{632D5A53-00E0-4733-BE65-9CB705CB4CDD}"/>
    <cellStyle name="Comma 2 6 2 3 3 2" xfId="14329" xr:uid="{480DB838-B606-43C1-8417-5844EF9E0317}"/>
    <cellStyle name="Comma 2 6 2 3 3 2 2" xfId="47081" xr:uid="{485AE739-D23C-413E-A466-3BDDD2EEB37A}"/>
    <cellStyle name="Comma 2 6 2 3 3 3" xfId="22036" xr:uid="{D21F1B48-9D60-4236-9D40-95351D62895D}"/>
    <cellStyle name="Comma 2 6 2 3 3 3 2" xfId="54787" xr:uid="{E2D2F3E3-0333-45ED-98CE-87FD1B881186}"/>
    <cellStyle name="Comma 2 6 2 3 3 4" xfId="39373" xr:uid="{3A432D58-6022-490A-AAC0-A48D8AEB535B}"/>
    <cellStyle name="Comma 2 6 2 3 3 5" xfId="29740" xr:uid="{9E7342FD-AEDC-4E88-86B1-1C4FB08D02BC}"/>
    <cellStyle name="Comma 2 6 2 3 4" xfId="8548" xr:uid="{254F2DB9-3273-47A6-B8BF-7A8A75167606}"/>
    <cellStyle name="Comma 2 6 2 3 4 2" xfId="16253" xr:uid="{C1C4A700-33EB-41BA-87A1-34C4813AAADF}"/>
    <cellStyle name="Comma 2 6 2 3 4 2 2" xfId="49005" xr:uid="{E656574E-7AA2-4F58-BDEF-20D1B164E58A}"/>
    <cellStyle name="Comma 2 6 2 3 4 3" xfId="23960" xr:uid="{12BEE3C5-B311-46EE-9B92-B9C74F1A1DAA}"/>
    <cellStyle name="Comma 2 6 2 3 4 3 2" xfId="56711" xr:uid="{02E54075-865A-4164-9CB7-75CFC1D0B3A2}"/>
    <cellStyle name="Comma 2 6 2 3 4 4" xfId="41300" xr:uid="{2276EC7F-ED72-43F5-984D-79585CE5622D}"/>
    <cellStyle name="Comma 2 6 2 3 4 5" xfId="31664" xr:uid="{C34FC703-45E6-4C5F-BE7D-B3A56E67E0C2}"/>
    <cellStyle name="Comma 2 6 2 3 5" xfId="10474" xr:uid="{E472FE87-6E5D-455D-8C1A-2E9A2AEDE0BF}"/>
    <cellStyle name="Comma 2 6 2 3 5 2" xfId="18179" xr:uid="{6AAC4760-D0FD-4522-B51D-C15799CBD28D}"/>
    <cellStyle name="Comma 2 6 2 3 5 2 2" xfId="50931" xr:uid="{6DFACDAD-0A14-461F-9020-8B14DA3B5FFE}"/>
    <cellStyle name="Comma 2 6 2 3 5 3" xfId="25886" xr:uid="{7C19B35D-858D-43D1-BAE2-7C8C1A5701E6}"/>
    <cellStyle name="Comma 2 6 2 3 5 3 2" xfId="58637" xr:uid="{1663EF93-30B2-4B5E-9792-93F57E4BC469}"/>
    <cellStyle name="Comma 2 6 2 3 5 4" xfId="43226" xr:uid="{1B064AC0-9D7F-428F-9876-DC7DC0F66B7D}"/>
    <cellStyle name="Comma 2 6 2 3 5 5" xfId="33590" xr:uid="{F4ACE65A-66E6-4764-912D-D305401EA624}"/>
    <cellStyle name="Comma 2 6 2 3 6" xfId="4692" xr:uid="{03910A86-5B1A-4261-920D-F6248AE4E5E9}"/>
    <cellStyle name="Comma 2 6 2 3 6 2" xfId="37444" xr:uid="{4261C201-39F1-413E-BED3-1C4BEA632DA0}"/>
    <cellStyle name="Comma 2 6 2 3 7" xfId="12404" xr:uid="{F5DF3784-2389-4D0D-94B7-04AF19E13CE1}"/>
    <cellStyle name="Comma 2 6 2 3 7 2" xfId="45156" xr:uid="{8DA55975-2970-4F8B-B2E4-997F73BDF853}"/>
    <cellStyle name="Comma 2 6 2 3 8" xfId="20112" xr:uid="{4B0DADAF-5D6D-4496-BBCF-81BBB90F7BC3}"/>
    <cellStyle name="Comma 2 6 2 3 8 2" xfId="52863" xr:uid="{57827D5B-8DAA-4E18-9062-F1E61288F63A}"/>
    <cellStyle name="Comma 2 6 2 3 9" xfId="35518" xr:uid="{7B44F9A6-71B4-480F-A07C-52A1617F0DCD}"/>
    <cellStyle name="Comma 2 6 2 4" xfId="2480" xr:uid="{6F997227-4B28-43FC-8D82-F813EF61DDB8}"/>
    <cellStyle name="Comma 2 6 2 4 10" xfId="27932" xr:uid="{C284093C-4441-4C1E-9C4E-2B680A0D231D}"/>
    <cellStyle name="Comma 2 6 2 4 11" xfId="2812" xr:uid="{21E26359-0286-4743-9FD3-9C359A9A25EC}"/>
    <cellStyle name="Comma 2 6 2 4 12" xfId="60912" xr:uid="{77169C39-BA53-450F-B597-3DDF622DF267}"/>
    <cellStyle name="Comma 2 6 2 4 2" xfId="4435" xr:uid="{78E3A129-E75C-4129-B264-C149D93360E6}"/>
    <cellStyle name="Comma 2 6 2 4 2 2" xfId="8294" xr:uid="{14D8675C-2CC0-461A-8724-5EFA839B16F7}"/>
    <cellStyle name="Comma 2 6 2 4 2 2 2" xfId="15999" xr:uid="{B29E4236-BB94-433C-A077-61E740B7136D}"/>
    <cellStyle name="Comma 2 6 2 4 2 2 2 2" xfId="48751" xr:uid="{13E881F7-2972-4051-B5B6-9A1191BBE90A}"/>
    <cellStyle name="Comma 2 6 2 4 2 2 3" xfId="23706" xr:uid="{DC6331F6-7F15-490E-8F15-D4912B3628D6}"/>
    <cellStyle name="Comma 2 6 2 4 2 2 3 2" xfId="56457" xr:uid="{60828956-8215-4BA8-850D-52FCD67A238B}"/>
    <cellStyle name="Comma 2 6 2 4 2 2 4" xfId="41046" xr:uid="{907C3D94-93F8-42FC-8710-130F28ED867A}"/>
    <cellStyle name="Comma 2 6 2 4 2 2 5" xfId="31410" xr:uid="{CDE9EDA7-311F-4640-8D4B-F32141C51E96}"/>
    <cellStyle name="Comma 2 6 2 4 2 3" xfId="10219" xr:uid="{F36CEF4B-88AE-427D-BFF3-3D7062B3DC22}"/>
    <cellStyle name="Comma 2 6 2 4 2 3 2" xfId="17924" xr:uid="{91DF408D-9BB9-44D5-876B-D0995679191C}"/>
    <cellStyle name="Comma 2 6 2 4 2 3 2 2" xfId="50676" xr:uid="{B3091B1F-D13D-43C3-BE8D-438B317175CE}"/>
    <cellStyle name="Comma 2 6 2 4 2 3 3" xfId="25631" xr:uid="{246404F1-55EB-40BF-8EEB-9EBB33579CB5}"/>
    <cellStyle name="Comma 2 6 2 4 2 3 3 2" xfId="58382" xr:uid="{AE410651-EF2E-4320-8878-CD7FD6667956}"/>
    <cellStyle name="Comma 2 6 2 4 2 3 4" xfId="42971" xr:uid="{C1AEACA5-19AC-49BD-9F42-71DAE047CEF9}"/>
    <cellStyle name="Comma 2 6 2 4 2 3 5" xfId="33335" xr:uid="{7610A6F5-0593-4428-8F96-666D8EE9E2CE}"/>
    <cellStyle name="Comma 2 6 2 4 2 4" xfId="12146" xr:uid="{0DD754E5-DCC2-4AD1-8E4F-E50370FDCBC1}"/>
    <cellStyle name="Comma 2 6 2 4 2 4 2" xfId="19851" xr:uid="{1312D733-31A2-450A-8991-3F60D85C48FB}"/>
    <cellStyle name="Comma 2 6 2 4 2 4 2 2" xfId="52603" xr:uid="{CC722926-3434-4649-82CB-6BAD0CA63789}"/>
    <cellStyle name="Comma 2 6 2 4 2 4 3" xfId="27558" xr:uid="{BE219044-B781-4655-9338-83CD13A351F5}"/>
    <cellStyle name="Comma 2 6 2 4 2 4 3 2" xfId="60309" xr:uid="{FCD1284B-6CBE-490D-92DD-4952DEFDD27F}"/>
    <cellStyle name="Comma 2 6 2 4 2 4 4" xfId="44898" xr:uid="{C561E713-B4B8-4768-840F-3B591A4CAA20}"/>
    <cellStyle name="Comma 2 6 2 4 2 4 5" xfId="35262" xr:uid="{DA31E3EF-3DA6-49F9-AA6E-A65B904156CF}"/>
    <cellStyle name="Comma 2 6 2 4 2 5" xfId="6363" xr:uid="{6E535168-B20D-442C-AE34-379FD97BC5D6}"/>
    <cellStyle name="Comma 2 6 2 4 2 5 2" xfId="39115" xr:uid="{EB020E06-4C60-4F73-BEB5-010E5D5D3E3A}"/>
    <cellStyle name="Comma 2 6 2 4 2 6" xfId="14075" xr:uid="{9C9E002F-A6E1-4735-9099-A2825A78F460}"/>
    <cellStyle name="Comma 2 6 2 4 2 6 2" xfId="46827" xr:uid="{990A015B-D1F1-4C91-81CC-14B96F49B611}"/>
    <cellStyle name="Comma 2 6 2 4 2 7" xfId="21782" xr:uid="{3341BB19-059A-40E7-828A-931AE7BCBEB2}"/>
    <cellStyle name="Comma 2 6 2 4 2 7 2" xfId="54533" xr:uid="{4972D002-D6B7-437E-8318-D8198600FD6E}"/>
    <cellStyle name="Comma 2 6 2 4 2 8" xfId="37188" xr:uid="{75B0F220-9D44-4EBD-ADDE-2D7F3066A4B3}"/>
    <cellStyle name="Comma 2 6 2 4 2 9" xfId="29486" xr:uid="{F5A06A32-777B-4103-A5DC-6FB3D79A1477}"/>
    <cellStyle name="Comma 2 6 2 4 3" xfId="6737" xr:uid="{6A2C22B4-A113-4911-A74D-7987617D517C}"/>
    <cellStyle name="Comma 2 6 2 4 3 2" xfId="14445" xr:uid="{B27FC9E2-C3B9-4758-AD2A-4BCCC9018A2B}"/>
    <cellStyle name="Comma 2 6 2 4 3 2 2" xfId="47197" xr:uid="{FD0CB8AF-4F70-4156-B742-BA500B84556D}"/>
    <cellStyle name="Comma 2 6 2 4 3 3" xfId="22152" xr:uid="{1E85598A-A80B-4705-AED9-DC63CD48FC3A}"/>
    <cellStyle name="Comma 2 6 2 4 3 3 2" xfId="54903" xr:uid="{B94FE9C3-C2AF-48CB-B1B7-3580A8E26F91}"/>
    <cellStyle name="Comma 2 6 2 4 3 4" xfId="39489" xr:uid="{14810A72-D315-4D6F-8E98-F62DEBA41EDE}"/>
    <cellStyle name="Comma 2 6 2 4 3 5" xfId="29856" xr:uid="{66E68C08-0523-49C5-9939-9A786E901C5F}"/>
    <cellStyle name="Comma 2 6 2 4 4" xfId="8664" xr:uid="{0928A28E-2EAF-4D72-86D8-DE6D7A6BFD64}"/>
    <cellStyle name="Comma 2 6 2 4 4 2" xfId="16369" xr:uid="{B6476C67-98CF-43D1-910F-FB2DBB0AC995}"/>
    <cellStyle name="Comma 2 6 2 4 4 2 2" xfId="49121" xr:uid="{5B298BE4-4C75-49F0-8A31-FFD2CAE35DD2}"/>
    <cellStyle name="Comma 2 6 2 4 4 3" xfId="24076" xr:uid="{3F8CBF4C-ABD7-4633-8A9F-D5A4AA7C9300}"/>
    <cellStyle name="Comma 2 6 2 4 4 3 2" xfId="56827" xr:uid="{DAEAF2AF-2872-4927-A082-9E0F51ABC3A7}"/>
    <cellStyle name="Comma 2 6 2 4 4 4" xfId="41416" xr:uid="{21944841-6DB1-42BA-B27B-9A125D4BB112}"/>
    <cellStyle name="Comma 2 6 2 4 4 5" xfId="31780" xr:uid="{03D9404B-168C-46F8-9F91-E76FBE959A8D}"/>
    <cellStyle name="Comma 2 6 2 4 5" xfId="10590" xr:uid="{0BAE96D3-B851-4B12-B11B-4F481C94F477}"/>
    <cellStyle name="Comma 2 6 2 4 5 2" xfId="18295" xr:uid="{4A12B917-0A5F-4AC5-B97E-1363D1011579}"/>
    <cellStyle name="Comma 2 6 2 4 5 2 2" xfId="51047" xr:uid="{32E9E4F4-9CFC-4276-BD74-6BBD32957690}"/>
    <cellStyle name="Comma 2 6 2 4 5 3" xfId="26002" xr:uid="{81639377-022B-489D-B8B1-38DFC0F48E5A}"/>
    <cellStyle name="Comma 2 6 2 4 5 3 2" xfId="58753" xr:uid="{5A7B0DDA-1971-4D81-9A18-1F508B19E652}"/>
    <cellStyle name="Comma 2 6 2 4 5 4" xfId="43342" xr:uid="{1FC89BDD-0963-4E9C-94A8-86FBD4A0C002}"/>
    <cellStyle name="Comma 2 6 2 4 5 5" xfId="33706" xr:uid="{F8919968-2EEA-483D-92D9-31B691908A74}"/>
    <cellStyle name="Comma 2 6 2 4 6" xfId="4808" xr:uid="{65D9E519-E12F-4C42-BA03-D7F84675ADA7}"/>
    <cellStyle name="Comma 2 6 2 4 6 2" xfId="37560" xr:uid="{210EA8E4-AC65-4A4F-9273-1A25E3FC81E8}"/>
    <cellStyle name="Comma 2 6 2 4 7" xfId="12520" xr:uid="{2B323E1C-4C30-4356-9DAA-1DCF7FF646C4}"/>
    <cellStyle name="Comma 2 6 2 4 7 2" xfId="45272" xr:uid="{6EE6835B-847E-4B90-BAA0-35ECBA8B1376}"/>
    <cellStyle name="Comma 2 6 2 4 8" xfId="20228" xr:uid="{F1111861-E358-4B70-B47A-3CECFE9E0D58}"/>
    <cellStyle name="Comma 2 6 2 4 8 2" xfId="52979" xr:uid="{1D185CF3-3320-40CF-AF76-F8FC348D0294}"/>
    <cellStyle name="Comma 2 6 2 4 9" xfId="35634" xr:uid="{FB228EE4-161F-4099-A43B-6A248D2B5C17}"/>
    <cellStyle name="Comma 2 6 2 5" xfId="3231" xr:uid="{CEAB5BA8-7A35-40E9-B1D8-B2BF0A4B2CF7}"/>
    <cellStyle name="Comma 2 6 2 5 10" xfId="28291" xr:uid="{864CAAAD-AB1F-4A52-B9F1-A4AFCF4034C5}"/>
    <cellStyle name="Comma 2 6 2 5 2" xfId="3970" xr:uid="{2D41CFF9-E872-48D9-BDD2-2892B320EC49}"/>
    <cellStyle name="Comma 2 6 2 5 2 2" xfId="7833" xr:uid="{574902D5-3C9C-4D79-98C6-746DEDEACBDC}"/>
    <cellStyle name="Comma 2 6 2 5 2 2 2" xfId="15538" xr:uid="{658EDC4C-2616-4842-8FD7-96B486067C00}"/>
    <cellStyle name="Comma 2 6 2 5 2 2 2 2" xfId="48290" xr:uid="{2533AAE8-3B0B-474A-8027-D17E29204D96}"/>
    <cellStyle name="Comma 2 6 2 5 2 2 3" xfId="23245" xr:uid="{5CB8D9BE-73A9-4FE2-B3F6-5DB888427065}"/>
    <cellStyle name="Comma 2 6 2 5 2 2 3 2" xfId="55996" xr:uid="{9D9A3C01-A11E-4134-B3F1-E78CA4C8E864}"/>
    <cellStyle name="Comma 2 6 2 5 2 2 4" xfId="40585" xr:uid="{33F30A0A-F78D-4A2B-BB81-0504D38C821C}"/>
    <cellStyle name="Comma 2 6 2 5 2 2 5" xfId="30949" xr:uid="{C5D38806-BBC9-4389-847E-9220301D535D}"/>
    <cellStyle name="Comma 2 6 2 5 2 3" xfId="9758" xr:uid="{08C5DF27-D4F9-48D8-939A-FB3C6C4A5D9F}"/>
    <cellStyle name="Comma 2 6 2 5 2 3 2" xfId="17463" xr:uid="{A39FD0B8-B55C-4FB5-86B0-CFAFC509EE24}"/>
    <cellStyle name="Comma 2 6 2 5 2 3 2 2" xfId="50215" xr:uid="{FD1F4755-00C7-4B28-BD1E-F524D1333516}"/>
    <cellStyle name="Comma 2 6 2 5 2 3 3" xfId="25170" xr:uid="{44F1A906-877A-4762-9D97-08B5E1EC7AE6}"/>
    <cellStyle name="Comma 2 6 2 5 2 3 3 2" xfId="57921" xr:uid="{F5714B66-5D51-4C4F-8255-0F44523169C0}"/>
    <cellStyle name="Comma 2 6 2 5 2 3 4" xfId="42510" xr:uid="{7E3D14C8-73AC-4A5F-82D6-ECE6A594E425}"/>
    <cellStyle name="Comma 2 6 2 5 2 3 5" xfId="32874" xr:uid="{E78C7C7C-994E-4390-8F8A-A21E45EADB9B}"/>
    <cellStyle name="Comma 2 6 2 5 2 4" xfId="11685" xr:uid="{73D8C069-8449-4B3F-AA6C-E7DB9CC70ADF}"/>
    <cellStyle name="Comma 2 6 2 5 2 4 2" xfId="19390" xr:uid="{71961284-DD4A-41C4-B856-53CFA46F0A3E}"/>
    <cellStyle name="Comma 2 6 2 5 2 4 2 2" xfId="52142" xr:uid="{891E737A-2E84-4BCD-9792-7B1E0C1F267A}"/>
    <cellStyle name="Comma 2 6 2 5 2 4 3" xfId="27097" xr:uid="{A6C93123-472A-44AC-9B33-5773BC7E1063}"/>
    <cellStyle name="Comma 2 6 2 5 2 4 3 2" xfId="59848" xr:uid="{044DA8B9-C6D2-41AF-ACE8-B14264703094}"/>
    <cellStyle name="Comma 2 6 2 5 2 4 4" xfId="44437" xr:uid="{9438CC1B-76FA-4718-AF7B-E763103586BF}"/>
    <cellStyle name="Comma 2 6 2 5 2 4 5" xfId="34801" xr:uid="{B75CCB91-96DA-4CB7-AB82-C7B5285C5529}"/>
    <cellStyle name="Comma 2 6 2 5 2 5" xfId="5902" xr:uid="{E9CAA9DB-81A1-46C7-A85F-A90984ADF735}"/>
    <cellStyle name="Comma 2 6 2 5 2 5 2" xfId="38654" xr:uid="{AB179169-DAC4-45B4-9D64-9041D8D131D7}"/>
    <cellStyle name="Comma 2 6 2 5 2 6" xfId="13614" xr:uid="{122B1098-FCB2-4EC6-9974-81027C1F8678}"/>
    <cellStyle name="Comma 2 6 2 5 2 6 2" xfId="46366" xr:uid="{52AADA32-80E1-4452-9DA7-91C89F597A17}"/>
    <cellStyle name="Comma 2 6 2 5 2 7" xfId="21321" xr:uid="{C0E00795-0E21-41E2-AF57-9E1D9DDF3300}"/>
    <cellStyle name="Comma 2 6 2 5 2 7 2" xfId="54072" xr:uid="{988CD845-A4D1-4D2A-8A7B-F18C56C27A35}"/>
    <cellStyle name="Comma 2 6 2 5 2 8" xfId="36727" xr:uid="{2A838A2A-9DBE-4EAC-A149-CB4AB181008A}"/>
    <cellStyle name="Comma 2 6 2 5 2 9" xfId="29025" xr:uid="{1AC6C8AE-C8F6-417F-94A1-632C87059142}"/>
    <cellStyle name="Comma 2 6 2 5 3" xfId="7099" xr:uid="{EE30E657-FF24-4613-B41D-5F89DF5D5490}"/>
    <cellStyle name="Comma 2 6 2 5 3 2" xfId="14804" xr:uid="{A924B39E-5E33-4E2B-91A9-C91AABA12C54}"/>
    <cellStyle name="Comma 2 6 2 5 3 2 2" xfId="47556" xr:uid="{5DF44EF9-E1F6-4314-8BD0-720C0004A876}"/>
    <cellStyle name="Comma 2 6 2 5 3 3" xfId="22511" xr:uid="{90C02C19-131D-4EF0-972F-8D21E4E90B31}"/>
    <cellStyle name="Comma 2 6 2 5 3 3 2" xfId="55262" xr:uid="{E3C36138-62C8-4178-BC34-2DC106756654}"/>
    <cellStyle name="Comma 2 6 2 5 3 4" xfId="39851" xr:uid="{B4556763-0EE5-4BFD-8662-E0615E625531}"/>
    <cellStyle name="Comma 2 6 2 5 3 5" xfId="30215" xr:uid="{DDD070C7-8BE6-4ED6-9FB1-D9DC5589164A}"/>
    <cellStyle name="Comma 2 6 2 5 4" xfId="9024" xr:uid="{38DD8CCC-BFAB-4674-931B-53FEF2D69451}"/>
    <cellStyle name="Comma 2 6 2 5 4 2" xfId="16729" xr:uid="{C9A15706-E98A-4599-98C6-745D1708A29E}"/>
    <cellStyle name="Comma 2 6 2 5 4 2 2" xfId="49481" xr:uid="{FC0159EA-47F3-486B-B669-556927FCD4DC}"/>
    <cellStyle name="Comma 2 6 2 5 4 3" xfId="24436" xr:uid="{AF58933B-0887-4216-835F-C118D5048B14}"/>
    <cellStyle name="Comma 2 6 2 5 4 3 2" xfId="57187" xr:uid="{FBFC0E90-BE0E-4A74-A44B-480966AABCDD}"/>
    <cellStyle name="Comma 2 6 2 5 4 4" xfId="41776" xr:uid="{A2609B60-4A65-468A-BB2B-FA28660D14B9}"/>
    <cellStyle name="Comma 2 6 2 5 4 5" xfId="32140" xr:uid="{CCA6117F-9F22-43F2-B508-275EE0838A71}"/>
    <cellStyle name="Comma 2 6 2 5 5" xfId="10951" xr:uid="{6795AB6B-886D-4576-8E02-D1B62918BD3B}"/>
    <cellStyle name="Comma 2 6 2 5 5 2" xfId="18656" xr:uid="{F51E6613-4673-497D-AB27-3A0BC2112641}"/>
    <cellStyle name="Comma 2 6 2 5 5 2 2" xfId="51408" xr:uid="{95C58022-B16D-423B-9881-0160836E1DD6}"/>
    <cellStyle name="Comma 2 6 2 5 5 3" xfId="26363" xr:uid="{360F335B-481D-4FFA-B8F0-964EBA21A0FB}"/>
    <cellStyle name="Comma 2 6 2 5 5 3 2" xfId="59114" xr:uid="{6015B94A-7611-4D99-8C87-F4840DDDF804}"/>
    <cellStyle name="Comma 2 6 2 5 5 4" xfId="43703" xr:uid="{85014CA3-4092-4F11-BFAC-285A9FCC99AE}"/>
    <cellStyle name="Comma 2 6 2 5 5 5" xfId="34067" xr:uid="{3411A588-62E6-4375-B1C1-9854062E3761}"/>
    <cellStyle name="Comma 2 6 2 5 6" xfId="5168" xr:uid="{C5309DDC-1813-49F7-A3D6-5D1C48094A82}"/>
    <cellStyle name="Comma 2 6 2 5 6 2" xfId="37920" xr:uid="{1BD1941C-3E45-4696-84C2-0AA71539EE28}"/>
    <cellStyle name="Comma 2 6 2 5 7" xfId="12880" xr:uid="{25DB5984-0DBC-48A4-A034-E9A2D5E67AD2}"/>
    <cellStyle name="Comma 2 6 2 5 7 2" xfId="45632" xr:uid="{D2FF79C5-724B-43E2-AC1A-BC92210F3C66}"/>
    <cellStyle name="Comma 2 6 2 5 8" xfId="20587" xr:uid="{9BEE7237-61C4-4AE4-9F5F-85069074E116}"/>
    <cellStyle name="Comma 2 6 2 5 8 2" xfId="53338" xr:uid="{E0C09A8B-449A-4C80-A06D-9A2325A7D725}"/>
    <cellStyle name="Comma 2 6 2 5 9" xfId="35993" xr:uid="{440A3430-9F3F-4EFC-AF0F-8EAF645D16D8}"/>
    <cellStyle name="Comma 2 6 2 6" xfId="3584" xr:uid="{069AC10E-F64C-453A-BFB0-208AF549C68E}"/>
    <cellStyle name="Comma 2 6 2 6 2" xfId="7452" xr:uid="{C58A6780-D590-4AB6-AA69-A7D14DB69FB0}"/>
    <cellStyle name="Comma 2 6 2 6 2 2" xfId="15157" xr:uid="{B243CADD-6344-4E24-B18B-6AA8612FEA09}"/>
    <cellStyle name="Comma 2 6 2 6 2 2 2" xfId="47909" xr:uid="{0F23F3FD-D9F2-4199-B9F5-16E458C92706}"/>
    <cellStyle name="Comma 2 6 2 6 2 3" xfId="22864" xr:uid="{ACEA55F1-639A-4BD9-B740-99C7BF0EE1AC}"/>
    <cellStyle name="Comma 2 6 2 6 2 3 2" xfId="55615" xr:uid="{67948D32-C7D7-48DE-AF9A-A0B0AA452393}"/>
    <cellStyle name="Comma 2 6 2 6 2 4" xfId="40204" xr:uid="{733A34A0-10C7-4C2B-AD64-DCC57FF9E208}"/>
    <cellStyle name="Comma 2 6 2 6 2 5" xfId="30568" xr:uid="{827FDA62-DD9B-4A42-BBF5-6C94D19F8781}"/>
    <cellStyle name="Comma 2 6 2 6 3" xfId="9377" xr:uid="{1991F520-B161-4FD0-B2F4-38B93226E747}"/>
    <cellStyle name="Comma 2 6 2 6 3 2" xfId="17082" xr:uid="{DAB1951B-25CA-4F2C-B5EA-CD2E020E78FC}"/>
    <cellStyle name="Comma 2 6 2 6 3 2 2" xfId="49834" xr:uid="{5B9F6A95-FA10-497D-910E-66865AD163D2}"/>
    <cellStyle name="Comma 2 6 2 6 3 3" xfId="24789" xr:uid="{15C2AD77-135A-4F07-9F3F-D3D0D843B808}"/>
    <cellStyle name="Comma 2 6 2 6 3 3 2" xfId="57540" xr:uid="{10CDD572-8141-4B58-A306-B5290D7FE043}"/>
    <cellStyle name="Comma 2 6 2 6 3 4" xfId="42129" xr:uid="{525048C4-3A05-4A45-B17B-A60961995C8C}"/>
    <cellStyle name="Comma 2 6 2 6 3 5" xfId="32493" xr:uid="{8187B997-CC6F-4026-84F6-7B249A39ECA7}"/>
    <cellStyle name="Comma 2 6 2 6 4" xfId="11304" xr:uid="{C0F4FB7E-9A97-4535-BEF5-FC501160B812}"/>
    <cellStyle name="Comma 2 6 2 6 4 2" xfId="19009" xr:uid="{997440B6-E942-4713-9DE8-A874AED8BF34}"/>
    <cellStyle name="Comma 2 6 2 6 4 2 2" xfId="51761" xr:uid="{18F0D2C0-A521-4F3D-B9AE-289DA1C1C95C}"/>
    <cellStyle name="Comma 2 6 2 6 4 3" xfId="26716" xr:uid="{84FF03EF-A0C9-4A26-879D-C0FD9E8B377C}"/>
    <cellStyle name="Comma 2 6 2 6 4 3 2" xfId="59467" xr:uid="{92AE7CD1-FD48-4F70-80FC-A77740C7B7FF}"/>
    <cellStyle name="Comma 2 6 2 6 4 4" xfId="44056" xr:uid="{79E41041-AB65-4FB7-82D4-6693DB152BAB}"/>
    <cellStyle name="Comma 2 6 2 6 4 5" xfId="34420" xr:uid="{5A8EF597-7BA4-4F63-B990-C204E74D040C}"/>
    <cellStyle name="Comma 2 6 2 6 5" xfId="5521" xr:uid="{55D2980B-9385-4021-914E-ED80E261A1B4}"/>
    <cellStyle name="Comma 2 6 2 6 5 2" xfId="38273" xr:uid="{57B062F7-0EA4-44E9-BBEC-7E616421FD75}"/>
    <cellStyle name="Comma 2 6 2 6 6" xfId="13233" xr:uid="{385A6FB2-1F9D-44F9-B78D-4AF705F223A0}"/>
    <cellStyle name="Comma 2 6 2 6 6 2" xfId="45985" xr:uid="{30587900-B16C-4BD3-B7BD-EA1DF667D5E8}"/>
    <cellStyle name="Comma 2 6 2 6 7" xfId="20940" xr:uid="{6A4D83A8-61AC-4BEC-A14B-433F8012A2E2}"/>
    <cellStyle name="Comma 2 6 2 6 7 2" xfId="53691" xr:uid="{34FA2246-86F4-4C35-88C4-841A02C2604B}"/>
    <cellStyle name="Comma 2 6 2 6 8" xfId="36346" xr:uid="{E9355251-623E-4B94-A352-47678203CCD8}"/>
    <cellStyle name="Comma 2 6 2 6 9" xfId="28644" xr:uid="{88E022FF-0BA7-4712-AD29-4A4174DA73E1}"/>
    <cellStyle name="Comma 2 6 2 7" xfId="6511" xr:uid="{9E925370-0C79-405B-9E4A-05F63FF730AB}"/>
    <cellStyle name="Comma 2 6 2 7 2" xfId="14219" xr:uid="{64005769-3046-4DE1-932C-EEC3CA6268C4}"/>
    <cellStyle name="Comma 2 6 2 7 2 2" xfId="46971" xr:uid="{B64EE98D-0EC2-4609-867A-2F69F13A8651}"/>
    <cellStyle name="Comma 2 6 2 7 3" xfId="21926" xr:uid="{7F7BBE3D-509E-459B-A61C-32150CE70596}"/>
    <cellStyle name="Comma 2 6 2 7 3 2" xfId="54677" xr:uid="{36146E4A-51E6-4DE4-A81C-5718D056F815}"/>
    <cellStyle name="Comma 2 6 2 7 4" xfId="39263" xr:uid="{450A0F14-8369-4228-9E05-DCF53444013C}"/>
    <cellStyle name="Comma 2 6 2 7 5" xfId="29630" xr:uid="{683738C9-17A1-4956-A341-E38560D52C3E}"/>
    <cellStyle name="Comma 2 6 2 8" xfId="8438" xr:uid="{8615712D-EAC4-40E1-8192-C1E3C1C74B71}"/>
    <cellStyle name="Comma 2 6 2 8 2" xfId="16143" xr:uid="{39693332-FAE8-408F-B526-3C27972F4160}"/>
    <cellStyle name="Comma 2 6 2 8 2 2" xfId="48895" xr:uid="{9FA80CF8-57B3-47D2-8B3C-818DEE41F362}"/>
    <cellStyle name="Comma 2 6 2 8 3" xfId="23850" xr:uid="{652F0C26-D54C-45BA-9A91-48307BF53E17}"/>
    <cellStyle name="Comma 2 6 2 8 3 2" xfId="56601" xr:uid="{55711817-B427-473B-9605-18564987C360}"/>
    <cellStyle name="Comma 2 6 2 8 4" xfId="41190" xr:uid="{C6425D39-53E1-4455-904A-138F6B60B1E0}"/>
    <cellStyle name="Comma 2 6 2 8 5" xfId="31554" xr:uid="{A692D8DE-00BF-413F-8BB8-B3C8515295EE}"/>
    <cellStyle name="Comma 2 6 2 9" xfId="10363" xr:uid="{CED94B89-B45F-4E02-ACCC-8D5C268AF641}"/>
    <cellStyle name="Comma 2 6 2 9 2" xfId="18068" xr:uid="{1A89CE16-9206-4A49-BCAA-38050E7184B1}"/>
    <cellStyle name="Comma 2 6 2 9 2 2" xfId="50820" xr:uid="{5BE12F39-4012-4A3C-B499-AA01ABEAE75A}"/>
    <cellStyle name="Comma 2 6 2 9 3" xfId="25775" xr:uid="{047DACDB-24B2-4424-9C26-696521057D0C}"/>
    <cellStyle name="Comma 2 6 2 9 3 2" xfId="58526" xr:uid="{04DAE198-73E9-45E8-AA1B-9D83169CC4BD}"/>
    <cellStyle name="Comma 2 6 2 9 4" xfId="43115" xr:uid="{FAE00F57-6C0D-4488-82A6-F98ABE47D33C}"/>
    <cellStyle name="Comma 2 6 2 9 5" xfId="33479" xr:uid="{A40E9C63-616F-4C05-9A70-4853C80C9561}"/>
    <cellStyle name="Comma 2 6 3" xfId="2056" xr:uid="{E81577C1-1DAD-467E-96D0-F4057673B156}"/>
    <cellStyle name="Comma 2 6 3 10" xfId="4600" xr:uid="{259B5140-190A-460C-B486-F6D9B32FB68C}"/>
    <cellStyle name="Comma 2 6 3 10 2" xfId="37352" xr:uid="{AF68DA6C-0E18-4EDB-8564-37888DE616AC}"/>
    <cellStyle name="Comma 2 6 3 11" xfId="12312" xr:uid="{B3005184-3478-41B9-9249-E572997BA75B}"/>
    <cellStyle name="Comma 2 6 3 11 2" xfId="45064" xr:uid="{B3779F54-8AA8-47EA-AEA8-F726F2B4B9C3}"/>
    <cellStyle name="Comma 2 6 3 12" xfId="20020" xr:uid="{58213757-AEB4-48BB-843C-C9224AF898F1}"/>
    <cellStyle name="Comma 2 6 3 12 2" xfId="52771" xr:uid="{840478CA-7078-4D71-8A42-F5076026D62D}"/>
    <cellStyle name="Comma 2 6 3 13" xfId="35426" xr:uid="{58DCA0CA-463D-418C-9F25-C051AC72B637}"/>
    <cellStyle name="Comma 2 6 3 14" xfId="27724" xr:uid="{7DC0B1AD-530F-4AF2-82CC-D1D3E0814306}"/>
    <cellStyle name="Comma 2 6 3 15" xfId="2575" xr:uid="{1AFEFA55-475C-49F2-8BC5-B4B06F059A02}"/>
    <cellStyle name="Comma 2 6 3 16" xfId="60770" xr:uid="{CC1BED00-DF14-4537-91E7-D73A53DAE59F}"/>
    <cellStyle name="Comma 2 6 3 2" xfId="2420" xr:uid="{C4B3DAB1-DD8A-4B29-BF1D-DBD691DF48F2}"/>
    <cellStyle name="Comma 2 6 3 2 10" xfId="35486" xr:uid="{A4674775-CA27-48B8-908E-ED276E306558}"/>
    <cellStyle name="Comma 2 6 3 2 11" xfId="27784" xr:uid="{E5671DC5-B901-4C61-980A-336AF0976FA3}"/>
    <cellStyle name="Comma 2 6 3 2 12" xfId="2655" xr:uid="{B7DC419B-584A-4793-9915-1ECD320733C1}"/>
    <cellStyle name="Comma 2 6 3 2 13" xfId="60868" xr:uid="{E7C35B1B-8149-46D7-B9C8-DA93F3B9BD63}"/>
    <cellStyle name="Comma 2 6 3 2 2" xfId="2767" xr:uid="{29AB839B-6813-4CF2-BC79-8DEB7615731E}"/>
    <cellStyle name="Comma 2 6 3 2 2 10" xfId="27894" xr:uid="{5519CC8D-2FDE-45EA-B47F-DDD24C732DF0}"/>
    <cellStyle name="Comma 2 6 3 2 2 11" xfId="61037" xr:uid="{C4BE5D1E-2985-4FFB-B863-F9FA7C8220AF}"/>
    <cellStyle name="Comma 2 6 3 2 2 2" xfId="3665" xr:uid="{C4DE680E-DF8D-4E71-A8DC-2EC9C85A68BE}"/>
    <cellStyle name="Comma 2 6 3 2 2 2 2" xfId="7533" xr:uid="{8C28CBCB-8C2A-401D-868B-4CE69C3A1DA4}"/>
    <cellStyle name="Comma 2 6 3 2 2 2 2 2" xfId="15238" xr:uid="{7939B942-3DDE-47A7-A89C-50B622D98513}"/>
    <cellStyle name="Comma 2 6 3 2 2 2 2 2 2" xfId="47990" xr:uid="{1015DB97-9046-4BD0-AA26-5090A7EAC377}"/>
    <cellStyle name="Comma 2 6 3 2 2 2 2 3" xfId="22945" xr:uid="{B4A6A678-AE38-4ABD-AE49-807593E772FB}"/>
    <cellStyle name="Comma 2 6 3 2 2 2 2 3 2" xfId="55696" xr:uid="{FAB7AD23-7639-4363-B36E-F0C658D648A8}"/>
    <cellStyle name="Comma 2 6 3 2 2 2 2 4" xfId="40285" xr:uid="{4C326E74-E203-4363-9E2C-5E7A489EC251}"/>
    <cellStyle name="Comma 2 6 3 2 2 2 2 5" xfId="30649" xr:uid="{97399AD1-0C42-471A-B48D-4CC35FABA145}"/>
    <cellStyle name="Comma 2 6 3 2 2 2 3" xfId="9458" xr:uid="{631BC10A-EE46-479A-9DB5-CD7559A715A4}"/>
    <cellStyle name="Comma 2 6 3 2 2 2 3 2" xfId="17163" xr:uid="{013DDDB9-1566-4E79-8D46-D9801E547A9E}"/>
    <cellStyle name="Comma 2 6 3 2 2 2 3 2 2" xfId="49915" xr:uid="{3CD34420-6893-4524-B636-253E8D900ED2}"/>
    <cellStyle name="Comma 2 6 3 2 2 2 3 3" xfId="24870" xr:uid="{77A8EE73-C621-4D27-894A-9686212B37CB}"/>
    <cellStyle name="Comma 2 6 3 2 2 2 3 3 2" xfId="57621" xr:uid="{DE204F2D-3F59-4349-AD1D-2C989A4E8EEE}"/>
    <cellStyle name="Comma 2 6 3 2 2 2 3 4" xfId="42210" xr:uid="{3252B7D1-044E-4EA4-922E-45816E384320}"/>
    <cellStyle name="Comma 2 6 3 2 2 2 3 5" xfId="32574" xr:uid="{4477AA04-12FC-4522-A1D0-7D6971892D1A}"/>
    <cellStyle name="Comma 2 6 3 2 2 2 4" xfId="11385" xr:uid="{D4D6C197-0C78-4F45-847E-028A682C6B0E}"/>
    <cellStyle name="Comma 2 6 3 2 2 2 4 2" xfId="19090" xr:uid="{0EEF85F0-E6E4-400C-9A1D-8D02B709D926}"/>
    <cellStyle name="Comma 2 6 3 2 2 2 4 2 2" xfId="51842" xr:uid="{63ECF587-F772-4651-8261-35E6FDAA0A80}"/>
    <cellStyle name="Comma 2 6 3 2 2 2 4 3" xfId="26797" xr:uid="{56162BD9-007A-468E-86B2-76A2EF9AC6D8}"/>
    <cellStyle name="Comma 2 6 3 2 2 2 4 3 2" xfId="59548" xr:uid="{026C6F57-F739-40C0-9A40-646365A7CA44}"/>
    <cellStyle name="Comma 2 6 3 2 2 2 4 4" xfId="44137" xr:uid="{2C8BF816-0693-4F9B-8CE5-C46F2C9FFF84}"/>
    <cellStyle name="Comma 2 6 3 2 2 2 4 5" xfId="34501" xr:uid="{09FFB25A-C4AF-44D1-8E36-F7E4A34FFFD6}"/>
    <cellStyle name="Comma 2 6 3 2 2 2 5" xfId="5602" xr:uid="{0CBF4E99-5942-4856-A9F3-611BB636A78C}"/>
    <cellStyle name="Comma 2 6 3 2 2 2 5 2" xfId="38354" xr:uid="{406987EE-1F3F-4159-8168-95B152880F5B}"/>
    <cellStyle name="Comma 2 6 3 2 2 2 6" xfId="13314" xr:uid="{B71B0A26-7310-4D7F-A23D-4EAF4A4009BB}"/>
    <cellStyle name="Comma 2 6 3 2 2 2 6 2" xfId="46066" xr:uid="{091BB9E5-FB7B-4BD7-B44B-35A788A81910}"/>
    <cellStyle name="Comma 2 6 3 2 2 2 7" xfId="21021" xr:uid="{A1538561-93C1-4CFD-ADCF-EEE3081D90DE}"/>
    <cellStyle name="Comma 2 6 3 2 2 2 7 2" xfId="53772" xr:uid="{4CD88667-1392-4F76-B599-2BF4A996F464}"/>
    <cellStyle name="Comma 2 6 3 2 2 2 8" xfId="36427" xr:uid="{5386016C-6E72-49D3-8B1E-DAFACAAA3946}"/>
    <cellStyle name="Comma 2 6 3 2 2 2 9" xfId="28725" xr:uid="{367D47ED-CB3B-4D3F-892E-AD22EB26EAA4}"/>
    <cellStyle name="Comma 2 6 3 2 2 3" xfId="6699" xr:uid="{A9BC9716-AEE5-4E9A-9E79-C2453A885D49}"/>
    <cellStyle name="Comma 2 6 3 2 2 3 2" xfId="14407" xr:uid="{F9F1D5DB-033D-4F32-AB48-DA6E6CA6E28F}"/>
    <cellStyle name="Comma 2 6 3 2 2 3 2 2" xfId="47159" xr:uid="{FF921C33-3E25-4FFA-BFD2-4E6CB77BC0DF}"/>
    <cellStyle name="Comma 2 6 3 2 2 3 3" xfId="22114" xr:uid="{61246B3D-CE33-49A3-99E2-0E76614AAF87}"/>
    <cellStyle name="Comma 2 6 3 2 2 3 3 2" xfId="54865" xr:uid="{F46490B6-05FF-482E-BF11-06A4AB5F494E}"/>
    <cellStyle name="Comma 2 6 3 2 2 3 4" xfId="39451" xr:uid="{5AA84BC4-37D9-4DAE-B513-232F6DEBD684}"/>
    <cellStyle name="Comma 2 6 3 2 2 3 5" xfId="29818" xr:uid="{62AC95D0-D82D-4596-A51A-08D3A05EEC00}"/>
    <cellStyle name="Comma 2 6 3 2 2 4" xfId="8626" xr:uid="{1712F8EF-E9C1-4C83-9865-4DD1E17CD171}"/>
    <cellStyle name="Comma 2 6 3 2 2 4 2" xfId="16331" xr:uid="{ADD2D1A2-432A-4601-936E-CC239D7D7161}"/>
    <cellStyle name="Comma 2 6 3 2 2 4 2 2" xfId="49083" xr:uid="{5AD202F6-3A99-4C35-8DEB-2CCFC145B2F5}"/>
    <cellStyle name="Comma 2 6 3 2 2 4 3" xfId="24038" xr:uid="{4C7253A0-F5DA-457A-9B2A-7493B039A88A}"/>
    <cellStyle name="Comma 2 6 3 2 2 4 3 2" xfId="56789" xr:uid="{C5A0D431-B35F-4E49-B4AD-3A6480296639}"/>
    <cellStyle name="Comma 2 6 3 2 2 4 4" xfId="41378" xr:uid="{BD189F36-9493-4692-8BA3-3BBDFB48AD5D}"/>
    <cellStyle name="Comma 2 6 3 2 2 4 5" xfId="31742" xr:uid="{875CBC0D-6397-48D8-BCC0-7BD74FF44F9D}"/>
    <cellStyle name="Comma 2 6 3 2 2 5" xfId="10552" xr:uid="{CAEF2F83-FC46-47A4-BF6D-CD7C7B3BFBEF}"/>
    <cellStyle name="Comma 2 6 3 2 2 5 2" xfId="18257" xr:uid="{4B7512FA-213B-4D56-9D81-D87F68B671AB}"/>
    <cellStyle name="Comma 2 6 3 2 2 5 2 2" xfId="51009" xr:uid="{6CBA0382-C045-4274-82B4-E93A0E09CEB7}"/>
    <cellStyle name="Comma 2 6 3 2 2 5 3" xfId="25964" xr:uid="{1E7EC12A-B7E8-4B7A-8FCB-20D3AD9D4C36}"/>
    <cellStyle name="Comma 2 6 3 2 2 5 3 2" xfId="58715" xr:uid="{A41CE565-140C-4040-B625-85B81C1C27BE}"/>
    <cellStyle name="Comma 2 6 3 2 2 5 4" xfId="43304" xr:uid="{5E680495-101C-462F-8865-EFB7C8D3B271}"/>
    <cellStyle name="Comma 2 6 3 2 2 5 5" xfId="33668" xr:uid="{FCC55F6F-90FA-4703-BDA8-5AE01FCE0F7F}"/>
    <cellStyle name="Comma 2 6 3 2 2 6" xfId="4770" xr:uid="{63F888D2-0124-4DA5-8C69-0F9EDDE12FD6}"/>
    <cellStyle name="Comma 2 6 3 2 2 6 2" xfId="37522" xr:uid="{BF1CE228-A729-4E1B-BD1C-D52A8F3B5424}"/>
    <cellStyle name="Comma 2 6 3 2 2 7" xfId="12482" xr:uid="{743BB10B-3E72-4552-963F-5CC3B4203E21}"/>
    <cellStyle name="Comma 2 6 3 2 2 7 2" xfId="45234" xr:uid="{A22F9867-4887-445D-9ED9-E1D890821689}"/>
    <cellStyle name="Comma 2 6 3 2 2 8" xfId="20190" xr:uid="{B0E4999E-533C-4AAC-B617-30DB92646E40}"/>
    <cellStyle name="Comma 2 6 3 2 2 8 2" xfId="52941" xr:uid="{7AC5E704-EE3B-445E-9FBA-7C3DB27A12A5}"/>
    <cellStyle name="Comma 2 6 3 2 2 9" xfId="35596" xr:uid="{44F7D2B3-7D1B-47BE-AE55-78EAAC7CEBCF}"/>
    <cellStyle name="Comma 2 6 3 2 3" xfId="4391" xr:uid="{7A0E76B1-FFD8-40AF-88E1-B986A21CBE35}"/>
    <cellStyle name="Comma 2 6 3 2 3 2" xfId="8254" xr:uid="{2761F433-0A8A-41FA-9B16-07234A78A893}"/>
    <cellStyle name="Comma 2 6 3 2 3 2 2" xfId="15959" xr:uid="{36626ED9-1805-4703-ADED-F997BDC4180F}"/>
    <cellStyle name="Comma 2 6 3 2 3 2 2 2" xfId="48711" xr:uid="{EFA6655B-0C65-4676-AB8E-0A7937331F60}"/>
    <cellStyle name="Comma 2 6 3 2 3 2 3" xfId="23666" xr:uid="{A38FEA81-DB7F-49EE-B18E-A1DAA1C47371}"/>
    <cellStyle name="Comma 2 6 3 2 3 2 3 2" xfId="56417" xr:uid="{9D633259-A74A-4045-84A5-86772D25D8A3}"/>
    <cellStyle name="Comma 2 6 3 2 3 2 4" xfId="41006" xr:uid="{C0F436E1-A566-45DB-9D5B-3B1F1DB61DF2}"/>
    <cellStyle name="Comma 2 6 3 2 3 2 5" xfId="31370" xr:uid="{56CD53DF-D118-44C6-A60C-CDEE6C60EEC3}"/>
    <cellStyle name="Comma 2 6 3 2 3 3" xfId="10179" xr:uid="{DDCFB489-3970-43E1-A953-44AC1C5C6DC0}"/>
    <cellStyle name="Comma 2 6 3 2 3 3 2" xfId="17884" xr:uid="{958ADEE5-26E5-461A-B6DA-C0F2BBAFD16B}"/>
    <cellStyle name="Comma 2 6 3 2 3 3 2 2" xfId="50636" xr:uid="{52D89ED7-F00B-4056-8449-47C5077819DD}"/>
    <cellStyle name="Comma 2 6 3 2 3 3 3" xfId="25591" xr:uid="{295E63A0-DF90-49E6-8A30-60D6E084D206}"/>
    <cellStyle name="Comma 2 6 3 2 3 3 3 2" xfId="58342" xr:uid="{845C6A4C-4C15-4D5D-AB01-4A8EE56E7668}"/>
    <cellStyle name="Comma 2 6 3 2 3 3 4" xfId="42931" xr:uid="{3E1CA409-A266-42D2-9293-92E9F7F70C5E}"/>
    <cellStyle name="Comma 2 6 3 2 3 3 5" xfId="33295" xr:uid="{BC814ADE-9160-435A-AF17-ADA3FCEECA66}"/>
    <cellStyle name="Comma 2 6 3 2 3 4" xfId="12106" xr:uid="{B3AFCA75-02A4-4F64-87EB-389B03ABF3B3}"/>
    <cellStyle name="Comma 2 6 3 2 3 4 2" xfId="19811" xr:uid="{CB83324D-ADFB-4374-96ED-30CCEE6E959E}"/>
    <cellStyle name="Comma 2 6 3 2 3 4 2 2" xfId="52563" xr:uid="{17AD1CA1-CA4C-490E-97A0-CAEB6E399A4C}"/>
    <cellStyle name="Comma 2 6 3 2 3 4 3" xfId="27518" xr:uid="{5CA976B1-475C-47E0-8976-5E2A7FE74DFC}"/>
    <cellStyle name="Comma 2 6 3 2 3 4 3 2" xfId="60269" xr:uid="{2F29E60D-63FD-4726-BB45-B8C609B8D44D}"/>
    <cellStyle name="Comma 2 6 3 2 3 4 4" xfId="44858" xr:uid="{595500D3-3DB4-4710-9F9C-F6E162EE6027}"/>
    <cellStyle name="Comma 2 6 3 2 3 4 5" xfId="35222" xr:uid="{06FC1D77-7514-4C48-A37E-37E55C344B04}"/>
    <cellStyle name="Comma 2 6 3 2 3 5" xfId="6323" xr:uid="{86BBB41A-5C0A-47BB-B839-12469BD78DE2}"/>
    <cellStyle name="Comma 2 6 3 2 3 5 2" xfId="39075" xr:uid="{9F9C64B7-B76E-4DBB-955F-037D654A4888}"/>
    <cellStyle name="Comma 2 6 3 2 3 6" xfId="14035" xr:uid="{97CD03CA-41FF-4C8E-9F23-ECD3F4EE7BEC}"/>
    <cellStyle name="Comma 2 6 3 2 3 6 2" xfId="46787" xr:uid="{E058450C-21E1-4BF6-84BF-D07C5204C543}"/>
    <cellStyle name="Comma 2 6 3 2 3 7" xfId="21742" xr:uid="{20655A37-021F-4A7F-9342-3E9DF3EA8C9B}"/>
    <cellStyle name="Comma 2 6 3 2 3 7 2" xfId="54493" xr:uid="{29AD5868-EDA1-4EF7-A4F3-2306D105CF4D}"/>
    <cellStyle name="Comma 2 6 3 2 3 8" xfId="37148" xr:uid="{2B490B1D-E372-4176-A3EF-FEC2FEC60384}"/>
    <cellStyle name="Comma 2 6 3 2 3 9" xfId="29446" xr:uid="{3FB1C678-CE0A-40BE-9DFF-07C1FFE180DC}"/>
    <cellStyle name="Comma 2 6 3 2 4" xfId="6589" xr:uid="{44EE7FC7-16A8-41FC-B1BC-D1185CBD04DE}"/>
    <cellStyle name="Comma 2 6 3 2 4 2" xfId="14297" xr:uid="{794E34D8-CD45-45F1-A6EF-6118AAEF9D1D}"/>
    <cellStyle name="Comma 2 6 3 2 4 2 2" xfId="47049" xr:uid="{2856EACC-0025-4DA5-A2F2-6002FB1044E3}"/>
    <cellStyle name="Comma 2 6 3 2 4 3" xfId="22004" xr:uid="{33342244-3111-4212-B61B-96FD7BB14F8A}"/>
    <cellStyle name="Comma 2 6 3 2 4 3 2" xfId="54755" xr:uid="{0EC09039-3CEF-49D4-894D-1C6A0BEF7C9E}"/>
    <cellStyle name="Comma 2 6 3 2 4 4" xfId="39341" xr:uid="{AF6EE60B-DF56-44EE-B679-90FE7E5B8936}"/>
    <cellStyle name="Comma 2 6 3 2 4 5" xfId="29708" xr:uid="{2907875B-5355-4723-A15D-A03D3B7ACC12}"/>
    <cellStyle name="Comma 2 6 3 2 5" xfId="8516" xr:uid="{C0824904-A388-4C6D-9B1D-46ED6237AA5F}"/>
    <cellStyle name="Comma 2 6 3 2 5 2" xfId="16221" xr:uid="{0438F724-BDCF-42C2-A338-454BFFBA7C80}"/>
    <cellStyle name="Comma 2 6 3 2 5 2 2" xfId="48973" xr:uid="{59B3A1A8-3D3B-4E4B-9C5E-0D72FC283B2A}"/>
    <cellStyle name="Comma 2 6 3 2 5 3" xfId="23928" xr:uid="{0FBD9C13-B929-4FBF-810E-38C761545149}"/>
    <cellStyle name="Comma 2 6 3 2 5 3 2" xfId="56679" xr:uid="{D4770C6B-CF6B-4AEF-B0D7-DF97B6433290}"/>
    <cellStyle name="Comma 2 6 3 2 5 4" xfId="41268" xr:uid="{2AE4EBE3-47A2-4B65-9A30-C3CBC4D9C7BC}"/>
    <cellStyle name="Comma 2 6 3 2 5 5" xfId="31632" xr:uid="{F6E8D9C0-228E-4EB8-B912-CD7BCB92B33F}"/>
    <cellStyle name="Comma 2 6 3 2 6" xfId="10442" xr:uid="{BB00848E-2958-4479-862B-12E07D7EBC29}"/>
    <cellStyle name="Comma 2 6 3 2 6 2" xfId="18147" xr:uid="{24136E79-79EF-44A5-B80E-018EEBAB7378}"/>
    <cellStyle name="Comma 2 6 3 2 6 2 2" xfId="50899" xr:uid="{A55BCAF7-0151-41A2-86BA-169525032820}"/>
    <cellStyle name="Comma 2 6 3 2 6 3" xfId="25854" xr:uid="{DF9010DD-2399-4EBB-B1AF-9CB10EE8DF67}"/>
    <cellStyle name="Comma 2 6 3 2 6 3 2" xfId="58605" xr:uid="{DF7FEEDB-F87C-4F5B-842A-DA3953DD8056}"/>
    <cellStyle name="Comma 2 6 3 2 6 4" xfId="43194" xr:uid="{17A0669C-B1F7-4B3C-908C-D7B6CFC416EF}"/>
    <cellStyle name="Comma 2 6 3 2 6 5" xfId="33558" xr:uid="{974DB14C-E44D-493C-A4D6-4BAB959EDF21}"/>
    <cellStyle name="Comma 2 6 3 2 7" xfId="4660" xr:uid="{4E6BAC06-863E-4276-9884-7D5B74647EC1}"/>
    <cellStyle name="Comma 2 6 3 2 7 2" xfId="37412" xr:uid="{98942CF0-1AD4-4264-B9BD-256E1FA866E3}"/>
    <cellStyle name="Comma 2 6 3 2 8" xfId="12372" xr:uid="{15A4C829-71CC-4F03-8DC9-D89F119B5CA0}"/>
    <cellStyle name="Comma 2 6 3 2 8 2" xfId="45124" xr:uid="{A6614C68-C39F-4986-B7E5-3231BD28E387}"/>
    <cellStyle name="Comma 2 6 3 2 9" xfId="20080" xr:uid="{E409A6A7-60DA-4F42-AF7C-3E4426FACBB6}"/>
    <cellStyle name="Comma 2 6 3 2 9 2" xfId="52831" xr:uid="{FA382048-9176-4A91-BD6D-73F392BCA871}"/>
    <cellStyle name="Comma 2 6 3 3" xfId="2707" xr:uid="{8462EA2D-CEDA-4BED-BA88-B392B5DFDFFB}"/>
    <cellStyle name="Comma 2 6 3 3 10" xfId="27834" xr:uid="{4EB36A22-B8B9-4B49-AFBB-1ADE93F65E22}"/>
    <cellStyle name="Comma 2 6 3 3 11" xfId="61509" xr:uid="{05F01ED4-2F8E-47F0-A265-E63C7EE4C3DE}"/>
    <cellStyle name="Comma 2 6 3 3 2" xfId="4471" xr:uid="{F4E8DC95-2437-4676-ADFC-5A3026D34989}"/>
    <cellStyle name="Comma 2 6 3 3 2 2" xfId="8329" xr:uid="{E8D5BCE9-D417-47DE-84C0-6386051443D6}"/>
    <cellStyle name="Comma 2 6 3 3 2 2 2" xfId="16034" xr:uid="{09E1AF89-8DC0-402F-8CCD-DDECC5ACEF49}"/>
    <cellStyle name="Comma 2 6 3 3 2 2 2 2" xfId="48786" xr:uid="{1CE5A343-9AFE-43F9-824C-7B6E78652E22}"/>
    <cellStyle name="Comma 2 6 3 3 2 2 3" xfId="23741" xr:uid="{649F8973-D27E-432E-A29A-39F9CE19DF0F}"/>
    <cellStyle name="Comma 2 6 3 3 2 2 3 2" xfId="56492" xr:uid="{93F3AF7D-72D7-475F-BA00-C6C638CB3FFD}"/>
    <cellStyle name="Comma 2 6 3 3 2 2 4" xfId="41081" xr:uid="{D863ECFA-4405-4B0F-A53C-13B0F7729D2B}"/>
    <cellStyle name="Comma 2 6 3 3 2 2 5" xfId="31445" xr:uid="{703EB041-C437-4704-947C-D3548EE1B4AA}"/>
    <cellStyle name="Comma 2 6 3 3 2 3" xfId="10254" xr:uid="{81324013-908A-4E34-8DCC-8827BEA829F9}"/>
    <cellStyle name="Comma 2 6 3 3 2 3 2" xfId="17959" xr:uid="{9EF05700-43AA-45D5-97BC-011A328BD853}"/>
    <cellStyle name="Comma 2 6 3 3 2 3 2 2" xfId="50711" xr:uid="{78326ECF-8BE0-430E-9AAA-E595993BA671}"/>
    <cellStyle name="Comma 2 6 3 3 2 3 3" xfId="25666" xr:uid="{FE23DB89-0056-4CA9-A7DF-E7F968D65AC4}"/>
    <cellStyle name="Comma 2 6 3 3 2 3 3 2" xfId="58417" xr:uid="{302C2694-CA75-475E-8440-AA9990DB86E5}"/>
    <cellStyle name="Comma 2 6 3 3 2 3 4" xfId="43006" xr:uid="{F95B7A7F-09D8-4266-8D48-B6724906EE5F}"/>
    <cellStyle name="Comma 2 6 3 3 2 3 5" xfId="33370" xr:uid="{7628832A-E336-49E9-A2D4-BE9CAD45241D}"/>
    <cellStyle name="Comma 2 6 3 3 2 4" xfId="12181" xr:uid="{96757601-EAEF-48A2-AB18-85A035D33E1B}"/>
    <cellStyle name="Comma 2 6 3 3 2 4 2" xfId="19886" xr:uid="{8A13D343-0D38-471D-9E00-16DF04097633}"/>
    <cellStyle name="Comma 2 6 3 3 2 4 2 2" xfId="52638" xr:uid="{1DD74AC2-B0C6-48B0-9463-206D3E7AA979}"/>
    <cellStyle name="Comma 2 6 3 3 2 4 3" xfId="27593" xr:uid="{44FF5A4E-DB44-4A9C-B1BE-EBCB175FAEAC}"/>
    <cellStyle name="Comma 2 6 3 3 2 4 3 2" xfId="60344" xr:uid="{78D9E560-D921-493F-AE38-B1E12E3501CE}"/>
    <cellStyle name="Comma 2 6 3 3 2 4 4" xfId="44933" xr:uid="{4FCDE5CB-9AC7-49C6-A2B4-5BC0A42C2AD9}"/>
    <cellStyle name="Comma 2 6 3 3 2 4 5" xfId="35297" xr:uid="{EAB58155-50CE-4B2B-9B10-6BC20F939A16}"/>
    <cellStyle name="Comma 2 6 3 3 2 5" xfId="6398" xr:uid="{A00EAA91-066D-44E1-AD62-5DB9FEBC4E6D}"/>
    <cellStyle name="Comma 2 6 3 3 2 5 2" xfId="39150" xr:uid="{2EFE5551-AEFE-49E4-AF6B-D654A69BD33E}"/>
    <cellStyle name="Comma 2 6 3 3 2 6" xfId="14110" xr:uid="{CC422EFE-D2A4-4A12-87EF-D8FFFF02B23C}"/>
    <cellStyle name="Comma 2 6 3 3 2 6 2" xfId="46862" xr:uid="{BDA4DCED-A3A1-4A04-A457-36D5E89631E2}"/>
    <cellStyle name="Comma 2 6 3 3 2 7" xfId="21817" xr:uid="{7899CB6F-0EDF-4FAB-8127-7A286220E3C1}"/>
    <cellStyle name="Comma 2 6 3 3 2 7 2" xfId="54568" xr:uid="{0D8D2BCF-8270-476E-8374-9D83ECF7B1C7}"/>
    <cellStyle name="Comma 2 6 3 3 2 8" xfId="37223" xr:uid="{77DBFA46-CEE1-4210-B682-7AC9D44ACE14}"/>
    <cellStyle name="Comma 2 6 3 3 2 9" xfId="29521" xr:uid="{4F1EB3AE-83CC-4D23-BE7B-6C51663D65C3}"/>
    <cellStyle name="Comma 2 6 3 3 3" xfId="6639" xr:uid="{BB37C502-C29A-4443-9D37-3E4306974E1C}"/>
    <cellStyle name="Comma 2 6 3 3 3 2" xfId="14347" xr:uid="{7D9580DF-0C87-40E8-9C73-BF31A82902A7}"/>
    <cellStyle name="Comma 2 6 3 3 3 2 2" xfId="47099" xr:uid="{057CD5D5-46A1-4677-A0D3-199E2033A0DD}"/>
    <cellStyle name="Comma 2 6 3 3 3 3" xfId="22054" xr:uid="{7CB64270-DB29-4E25-8A9F-7711BF867D88}"/>
    <cellStyle name="Comma 2 6 3 3 3 3 2" xfId="54805" xr:uid="{58B06FA4-0FBF-4CA2-8900-3970967AF29D}"/>
    <cellStyle name="Comma 2 6 3 3 3 4" xfId="39391" xr:uid="{D58C72DF-67E5-4BBC-9710-3D44F07F3E7B}"/>
    <cellStyle name="Comma 2 6 3 3 3 5" xfId="29758" xr:uid="{16FE059A-2B9E-48FA-96DE-CFDB784F2E62}"/>
    <cellStyle name="Comma 2 6 3 3 4" xfId="8566" xr:uid="{78AEA851-2FC9-4143-B5CD-B86137A3FBFA}"/>
    <cellStyle name="Comma 2 6 3 3 4 2" xfId="16271" xr:uid="{D8170414-B4EE-4B43-AF38-EF3E13593D4A}"/>
    <cellStyle name="Comma 2 6 3 3 4 2 2" xfId="49023" xr:uid="{9360F9A8-5AD4-47AB-8E14-8F390FA45EFB}"/>
    <cellStyle name="Comma 2 6 3 3 4 3" xfId="23978" xr:uid="{0DD5CAA9-88B6-4CE0-AB1C-7A8E91F0E693}"/>
    <cellStyle name="Comma 2 6 3 3 4 3 2" xfId="56729" xr:uid="{1A7E8DAB-70D5-41FD-9DB5-B9BFA2D5E2ED}"/>
    <cellStyle name="Comma 2 6 3 3 4 4" xfId="41318" xr:uid="{82A5CD33-81D5-421D-87B1-6A8D71032520}"/>
    <cellStyle name="Comma 2 6 3 3 4 5" xfId="31682" xr:uid="{9DB53019-B55D-4ED5-BC7F-7B3133EADCFC}"/>
    <cellStyle name="Comma 2 6 3 3 5" xfId="10492" xr:uid="{A9238222-3D05-43AD-B531-B6FB7B052F4D}"/>
    <cellStyle name="Comma 2 6 3 3 5 2" xfId="18197" xr:uid="{DFF7204C-083B-4DF4-BE96-217075F7DA38}"/>
    <cellStyle name="Comma 2 6 3 3 5 2 2" xfId="50949" xr:uid="{F65A47BE-3681-449D-9F4D-4FA0C0FC9EA6}"/>
    <cellStyle name="Comma 2 6 3 3 5 3" xfId="25904" xr:uid="{9743C1B6-11FA-4EB6-BB29-7A05893A6CD6}"/>
    <cellStyle name="Comma 2 6 3 3 5 3 2" xfId="58655" xr:uid="{D273047A-9E7E-4C04-BFB7-5E2E9C0242E2}"/>
    <cellStyle name="Comma 2 6 3 3 5 4" xfId="43244" xr:uid="{775946B5-5C74-475D-8030-A0FC1AD972A7}"/>
    <cellStyle name="Comma 2 6 3 3 5 5" xfId="33608" xr:uid="{6D6AEFE5-6CE3-4745-90D2-E7D52E8F0727}"/>
    <cellStyle name="Comma 2 6 3 3 6" xfId="4710" xr:uid="{692E1FD1-E30C-49B4-A9A2-0BBF53729A30}"/>
    <cellStyle name="Comma 2 6 3 3 6 2" xfId="37462" xr:uid="{F6EDA99F-EFBA-4D94-AE37-59F447D7F42E}"/>
    <cellStyle name="Comma 2 6 3 3 7" xfId="12422" xr:uid="{91D93CC0-50A1-485F-BEA1-9665CACE8CFF}"/>
    <cellStyle name="Comma 2 6 3 3 7 2" xfId="45174" xr:uid="{EA4FA460-6B7B-4080-93B4-B23FF2E1EECC}"/>
    <cellStyle name="Comma 2 6 3 3 8" xfId="20130" xr:uid="{470F63E1-D043-43B4-9ABB-6E75C23BE74F}"/>
    <cellStyle name="Comma 2 6 3 3 8 2" xfId="52881" xr:uid="{D7ECDBC9-3CA5-4E7C-A23C-00DCF76B45AE}"/>
    <cellStyle name="Comma 2 6 3 3 9" xfId="35536" xr:uid="{073C8096-B56B-4305-962D-1C3C9DFF1107}"/>
    <cellStyle name="Comma 2 6 3 4" xfId="3177" xr:uid="{1862177E-8D71-4D5E-812D-2FF3574036F4}"/>
    <cellStyle name="Comma 2 6 3 4 10" xfId="28242" xr:uid="{C8208905-9E04-4A93-A6F3-9F2332D4F7DA}"/>
    <cellStyle name="Comma 2 6 3 4 11" xfId="60930" xr:uid="{DF0C5D4A-D9B2-40F8-B047-55D98DA54698}"/>
    <cellStyle name="Comma 2 6 3 4 2" xfId="3944" xr:uid="{0CC41E31-FA25-4C1E-95CE-755761489687}"/>
    <cellStyle name="Comma 2 6 3 4 2 2" xfId="7812" xr:uid="{9656B6F8-65CE-49C9-B5FD-A8DE1D2EF962}"/>
    <cellStyle name="Comma 2 6 3 4 2 2 2" xfId="15517" xr:uid="{BC3A3072-17E9-4298-A1DA-E31266F598F8}"/>
    <cellStyle name="Comma 2 6 3 4 2 2 2 2" xfId="48269" xr:uid="{F6CE4D0F-FE47-4F77-8999-8CCE5FE2D613}"/>
    <cellStyle name="Comma 2 6 3 4 2 2 3" xfId="23224" xr:uid="{46BAD8D5-1813-41C7-AB35-D2F6B766A5EB}"/>
    <cellStyle name="Comma 2 6 3 4 2 2 3 2" xfId="55975" xr:uid="{5DB1F6A7-8D17-4F03-BD3B-2243FE79690D}"/>
    <cellStyle name="Comma 2 6 3 4 2 2 4" xfId="40564" xr:uid="{FA9AF36C-758E-40EA-BBB7-886730035B22}"/>
    <cellStyle name="Comma 2 6 3 4 2 2 5" xfId="30928" xr:uid="{26F6C931-D107-4B64-A9E9-363D6756485B}"/>
    <cellStyle name="Comma 2 6 3 4 2 3" xfId="9737" xr:uid="{9B7C124F-4DC6-493B-A765-3E693580248F}"/>
    <cellStyle name="Comma 2 6 3 4 2 3 2" xfId="17442" xr:uid="{71E8D683-9D38-4A83-8058-18B7121F1359}"/>
    <cellStyle name="Comma 2 6 3 4 2 3 2 2" xfId="50194" xr:uid="{92BA570B-19F3-49CB-94E7-F0C3ADBD3AFE}"/>
    <cellStyle name="Comma 2 6 3 4 2 3 3" xfId="25149" xr:uid="{E4D30292-2A57-415B-844E-5B909E9A4D8E}"/>
    <cellStyle name="Comma 2 6 3 4 2 3 3 2" xfId="57900" xr:uid="{DE7FFF68-DB3B-4D25-9289-17569B7CCF32}"/>
    <cellStyle name="Comma 2 6 3 4 2 3 4" xfId="42489" xr:uid="{359CBD0A-EA80-46E2-AFAB-6D736752F66F}"/>
    <cellStyle name="Comma 2 6 3 4 2 3 5" xfId="32853" xr:uid="{D69A6B0E-8BE5-41B9-BE93-EB79F920BFE4}"/>
    <cellStyle name="Comma 2 6 3 4 2 4" xfId="11664" xr:uid="{E8455B58-B773-4ACC-B691-99584B10BC47}"/>
    <cellStyle name="Comma 2 6 3 4 2 4 2" xfId="19369" xr:uid="{DE8797D7-ACF5-4535-96C0-8BA51BF6181D}"/>
    <cellStyle name="Comma 2 6 3 4 2 4 2 2" xfId="52121" xr:uid="{359C7A74-5771-47B7-8DFA-A52C12F3CD26}"/>
    <cellStyle name="Comma 2 6 3 4 2 4 3" xfId="27076" xr:uid="{AFF1F982-DBFA-4426-9773-D7219AEF2396}"/>
    <cellStyle name="Comma 2 6 3 4 2 4 3 2" xfId="59827" xr:uid="{DD16B9A8-A7CA-4CBA-AEF0-9FD6602F9C90}"/>
    <cellStyle name="Comma 2 6 3 4 2 4 4" xfId="44416" xr:uid="{C477DF29-795C-492C-95E0-1CCEEBB595EE}"/>
    <cellStyle name="Comma 2 6 3 4 2 4 5" xfId="34780" xr:uid="{CCF26B9C-E43D-41FB-BDE8-6026A6AF5A78}"/>
    <cellStyle name="Comma 2 6 3 4 2 5" xfId="5881" xr:uid="{A70A89FB-10AB-495B-98B1-D35A648B84FB}"/>
    <cellStyle name="Comma 2 6 3 4 2 5 2" xfId="38633" xr:uid="{A368268E-461A-4787-B1D5-E13A88374632}"/>
    <cellStyle name="Comma 2 6 3 4 2 6" xfId="13593" xr:uid="{B71347B2-3D33-427C-B33B-FABAF1F61897}"/>
    <cellStyle name="Comma 2 6 3 4 2 6 2" xfId="46345" xr:uid="{7239E391-BDA0-41B1-ADFF-0CB54C33139D}"/>
    <cellStyle name="Comma 2 6 3 4 2 7" xfId="21300" xr:uid="{092AB312-A492-43B9-95EC-10FC0C8EEE17}"/>
    <cellStyle name="Comma 2 6 3 4 2 7 2" xfId="54051" xr:uid="{C3E7C753-35A6-46AC-98F2-24ACDE03C90F}"/>
    <cellStyle name="Comma 2 6 3 4 2 8" xfId="36706" xr:uid="{7905DE35-4CFC-4CCB-A1F0-0D04556A4BBA}"/>
    <cellStyle name="Comma 2 6 3 4 2 9" xfId="29004" xr:uid="{88850F6D-1A69-47DE-B855-C4A614ADA8F2}"/>
    <cellStyle name="Comma 2 6 3 4 3" xfId="7050" xr:uid="{532D05D0-A704-442F-810A-A8E2CCCE2457}"/>
    <cellStyle name="Comma 2 6 3 4 3 2" xfId="14755" xr:uid="{98269E39-1D45-40A5-8193-096F767161D3}"/>
    <cellStyle name="Comma 2 6 3 4 3 2 2" xfId="47507" xr:uid="{19F42C4D-9694-430A-8054-6796F489DE30}"/>
    <cellStyle name="Comma 2 6 3 4 3 3" xfId="22462" xr:uid="{7ADAAD31-BD44-4DDE-8BAB-1CCD87DD3FA7}"/>
    <cellStyle name="Comma 2 6 3 4 3 3 2" xfId="55213" xr:uid="{741FE414-B4FF-48F9-A6FA-4A9125C05CF7}"/>
    <cellStyle name="Comma 2 6 3 4 3 4" xfId="39802" xr:uid="{9523C509-D0BE-4DC9-B41E-68D7BF54B0B2}"/>
    <cellStyle name="Comma 2 6 3 4 3 5" xfId="30166" xr:uid="{1062FB58-57E0-46D1-A45C-933E7066CAA7}"/>
    <cellStyle name="Comma 2 6 3 4 4" xfId="8975" xr:uid="{872F0D9C-FE83-4006-902A-1A143D5B2297}"/>
    <cellStyle name="Comma 2 6 3 4 4 2" xfId="16680" xr:uid="{5585AF04-FD14-4632-B6A6-96CB95E1CE3A}"/>
    <cellStyle name="Comma 2 6 3 4 4 2 2" xfId="49432" xr:uid="{0948FA64-BDE8-41F9-8EE9-37593E6E53E1}"/>
    <cellStyle name="Comma 2 6 3 4 4 3" xfId="24387" xr:uid="{B278FE75-AE96-4BD1-BA5E-938537B37242}"/>
    <cellStyle name="Comma 2 6 3 4 4 3 2" xfId="57138" xr:uid="{C89AE310-AA12-4468-B0AB-8BD3C08EF1AE}"/>
    <cellStyle name="Comma 2 6 3 4 4 4" xfId="41727" xr:uid="{673AC47A-8D67-481C-BD0F-A304AA07DB3B}"/>
    <cellStyle name="Comma 2 6 3 4 4 5" xfId="32091" xr:uid="{78A2B203-1889-402B-A86D-1FC0573A0F2E}"/>
    <cellStyle name="Comma 2 6 3 4 5" xfId="10902" xr:uid="{02890531-3FB2-43FD-AFF3-586D988AE83D}"/>
    <cellStyle name="Comma 2 6 3 4 5 2" xfId="18607" xr:uid="{EEBF9911-1FFA-4909-9323-C9005D9E0106}"/>
    <cellStyle name="Comma 2 6 3 4 5 2 2" xfId="51359" xr:uid="{D1922A82-8F6C-429E-B16D-14DAC283FD46}"/>
    <cellStyle name="Comma 2 6 3 4 5 3" xfId="26314" xr:uid="{7FDC3FBD-979A-4259-8573-6DE230137FD4}"/>
    <cellStyle name="Comma 2 6 3 4 5 3 2" xfId="59065" xr:uid="{950229D5-6018-42F3-81E3-979073B5E75F}"/>
    <cellStyle name="Comma 2 6 3 4 5 4" xfId="43654" xr:uid="{4F77224B-1612-49CE-9D8D-E40CA0DD6C6D}"/>
    <cellStyle name="Comma 2 6 3 4 5 5" xfId="34018" xr:uid="{85BBE73F-0257-4636-A888-60BAD4C68F54}"/>
    <cellStyle name="Comma 2 6 3 4 6" xfId="5119" xr:uid="{98677FA8-DA4C-4D37-AA54-76B017D76409}"/>
    <cellStyle name="Comma 2 6 3 4 6 2" xfId="37871" xr:uid="{4BA0C871-32CA-4DCF-9780-511A4C14FF17}"/>
    <cellStyle name="Comma 2 6 3 4 7" xfId="12831" xr:uid="{6D29C6F7-8EDC-4B48-9C8D-CA500F1581A9}"/>
    <cellStyle name="Comma 2 6 3 4 7 2" xfId="45583" xr:uid="{106E2CB6-39EF-4B01-B442-F64F16A24E7D}"/>
    <cellStyle name="Comma 2 6 3 4 8" xfId="20538" xr:uid="{130B30C6-9CBC-4460-BA67-F8B7136BB6D1}"/>
    <cellStyle name="Comma 2 6 3 4 8 2" xfId="53289" xr:uid="{2B10F4BA-40BA-42B1-ADBB-ADCE5BE230BD}"/>
    <cellStyle name="Comma 2 6 3 4 9" xfId="35944" xr:uid="{C79255ED-107B-4F8A-AA02-E6F16556E6E1}"/>
    <cellStyle name="Comma 2 6 3 5" xfId="3540" xr:uid="{DA6C60A7-29AC-4602-B81C-F445ECBD7857}"/>
    <cellStyle name="Comma 2 6 3 5 10" xfId="28600" xr:uid="{E3A720B0-70A0-446F-9139-CEC4C760F1B1}"/>
    <cellStyle name="Comma 2 6 3 5 2" xfId="4541" xr:uid="{F6DE2FC2-9305-42FE-8A86-DC83C2D3350C}"/>
    <cellStyle name="Comma 2 6 3 5 2 2" xfId="8399" xr:uid="{C5CE91ED-B110-4C45-B8E7-73CDB2F89AFB}"/>
    <cellStyle name="Comma 2 6 3 5 2 2 2" xfId="16104" xr:uid="{01461EDE-8F5B-449A-87CD-3C3620F08E05}"/>
    <cellStyle name="Comma 2 6 3 5 2 2 2 2" xfId="48856" xr:uid="{E0031A31-DD44-44D3-9A06-762E714141FD}"/>
    <cellStyle name="Comma 2 6 3 5 2 2 3" xfId="23811" xr:uid="{2D6F1EB2-4BF7-4DAD-B73F-FDC91F9A23E0}"/>
    <cellStyle name="Comma 2 6 3 5 2 2 3 2" xfId="56562" xr:uid="{D2C305EA-DAA9-4391-B1CA-3316AE63586F}"/>
    <cellStyle name="Comma 2 6 3 5 2 2 4" xfId="41151" xr:uid="{09692B2C-F52C-4344-8D79-7DCDE9D69D60}"/>
    <cellStyle name="Comma 2 6 3 5 2 2 5" xfId="31515" xr:uid="{80C63D25-DE90-46F5-B797-47EA439EAE8B}"/>
    <cellStyle name="Comma 2 6 3 5 2 3" xfId="10324" xr:uid="{B6FF293E-6689-4A77-9C50-A380E497A3E7}"/>
    <cellStyle name="Comma 2 6 3 5 2 3 2" xfId="18029" xr:uid="{6BFFBB1C-57D1-426B-AE14-C8E05D81A526}"/>
    <cellStyle name="Comma 2 6 3 5 2 3 2 2" xfId="50781" xr:uid="{9C4A5166-6E26-438C-843F-AED61BFDA399}"/>
    <cellStyle name="Comma 2 6 3 5 2 3 3" xfId="25736" xr:uid="{927E847A-E787-4FA7-97B0-F698D51557C5}"/>
    <cellStyle name="Comma 2 6 3 5 2 3 3 2" xfId="58487" xr:uid="{7FA113F5-3684-447A-9CFD-64838F68C3D6}"/>
    <cellStyle name="Comma 2 6 3 5 2 3 4" xfId="43076" xr:uid="{98E8A53C-FFE0-487B-92FE-5FA8DB71049D}"/>
    <cellStyle name="Comma 2 6 3 5 2 3 5" xfId="33440" xr:uid="{224C3B1E-D068-471B-9C5A-4BC71420AD03}"/>
    <cellStyle name="Comma 2 6 3 5 2 4" xfId="12251" xr:uid="{7F191CC6-CB9D-4408-83E5-8A3DC2EBB8AA}"/>
    <cellStyle name="Comma 2 6 3 5 2 4 2" xfId="19956" xr:uid="{5579021D-B876-4795-AC50-60E879F4ED80}"/>
    <cellStyle name="Comma 2 6 3 5 2 4 2 2" xfId="52708" xr:uid="{61937B74-4817-4169-A00B-D7AF35967629}"/>
    <cellStyle name="Comma 2 6 3 5 2 4 3" xfId="27663" xr:uid="{222D5894-4F4B-4BAA-A82F-F1D8338BE9D0}"/>
    <cellStyle name="Comma 2 6 3 5 2 4 3 2" xfId="60414" xr:uid="{F421089C-5DED-4FFE-B2A4-235D6DDB2F1A}"/>
    <cellStyle name="Comma 2 6 3 5 2 4 4" xfId="45003" xr:uid="{A8C6634D-0451-444F-9200-72169EE43252}"/>
    <cellStyle name="Comma 2 6 3 5 2 4 5" xfId="35367" xr:uid="{3D00EB38-B5ED-4B89-B92F-D0513E4ABD95}"/>
    <cellStyle name="Comma 2 6 3 5 2 5" xfId="6468" xr:uid="{40DBD23F-3AEF-4A2B-98FC-707A202B99FE}"/>
    <cellStyle name="Comma 2 6 3 5 2 5 2" xfId="39220" xr:uid="{D03E665B-3D2D-495B-BF00-62D0AA5B5B11}"/>
    <cellStyle name="Comma 2 6 3 5 2 6" xfId="14180" xr:uid="{A07E1940-912C-495D-BE53-750A662F4C6D}"/>
    <cellStyle name="Comma 2 6 3 5 2 6 2" xfId="46932" xr:uid="{936106EC-4CCA-47CC-BAE3-C3569601E03E}"/>
    <cellStyle name="Comma 2 6 3 5 2 7" xfId="21887" xr:uid="{F93482AD-B501-4924-B9D2-C38ACE5CD97F}"/>
    <cellStyle name="Comma 2 6 3 5 2 7 2" xfId="54638" xr:uid="{B89EC234-349D-47A7-AB7E-A411DA45CB62}"/>
    <cellStyle name="Comma 2 6 3 5 2 8" xfId="37293" xr:uid="{A7099265-A9FB-466F-84B4-2A036FFFA7C9}"/>
    <cellStyle name="Comma 2 6 3 5 2 9" xfId="29591" xr:uid="{C8E7F55C-AF6F-4090-AC1C-EF7D6B5A1466}"/>
    <cellStyle name="Comma 2 6 3 5 3" xfId="7408" xr:uid="{7A10EBC9-45F8-431B-83AF-E50E7B0D5A65}"/>
    <cellStyle name="Comma 2 6 3 5 3 2" xfId="15113" xr:uid="{16E6DBC0-7E5D-4BDA-B380-86898DCE71E4}"/>
    <cellStyle name="Comma 2 6 3 5 3 2 2" xfId="47865" xr:uid="{0524E21E-DE40-447B-B28E-F0ECEC0AA59C}"/>
    <cellStyle name="Comma 2 6 3 5 3 3" xfId="22820" xr:uid="{D9A5370C-EB5E-4484-9F2F-7384F1C63B06}"/>
    <cellStyle name="Comma 2 6 3 5 3 3 2" xfId="55571" xr:uid="{A7D74055-7733-4492-8A93-5FEE262BF5CB}"/>
    <cellStyle name="Comma 2 6 3 5 3 4" xfId="40160" xr:uid="{7BEDB54C-6B6C-4473-BE6C-E583EE902609}"/>
    <cellStyle name="Comma 2 6 3 5 3 5" xfId="30524" xr:uid="{410DC2EB-186F-424A-99EB-FDB63CDF1ABC}"/>
    <cellStyle name="Comma 2 6 3 5 4" xfId="9333" xr:uid="{ED7F7CC0-42BB-4185-8D68-0991BBB14C76}"/>
    <cellStyle name="Comma 2 6 3 5 4 2" xfId="17038" xr:uid="{A4F161CB-EC2C-478B-B4FF-E5B85C249F35}"/>
    <cellStyle name="Comma 2 6 3 5 4 2 2" xfId="49790" xr:uid="{1537F7C9-F47F-42BF-8CFE-8A46D1E9EE55}"/>
    <cellStyle name="Comma 2 6 3 5 4 3" xfId="24745" xr:uid="{D5199736-AA6D-4812-B772-CC51348BC958}"/>
    <cellStyle name="Comma 2 6 3 5 4 3 2" xfId="57496" xr:uid="{B2D5D7DE-0A29-4DA5-8B44-34746E670A74}"/>
    <cellStyle name="Comma 2 6 3 5 4 4" xfId="42085" xr:uid="{73F7372C-851E-47BE-A4C8-FFAAEBB4B359}"/>
    <cellStyle name="Comma 2 6 3 5 4 5" xfId="32449" xr:uid="{E5139D81-1F00-4A40-AFC0-01E526A4CCC0}"/>
    <cellStyle name="Comma 2 6 3 5 5" xfId="11260" xr:uid="{5A20F969-5CBF-4101-ADFB-66D19E886CF1}"/>
    <cellStyle name="Comma 2 6 3 5 5 2" xfId="18965" xr:uid="{E0627018-1A4B-4CBC-A49D-2999744BA8F7}"/>
    <cellStyle name="Comma 2 6 3 5 5 2 2" xfId="51717" xr:uid="{643B056E-7050-40B8-8428-AD4058F19054}"/>
    <cellStyle name="Comma 2 6 3 5 5 3" xfId="26672" xr:uid="{50FC400D-0E77-4CF0-9294-9032AE9C9FED}"/>
    <cellStyle name="Comma 2 6 3 5 5 3 2" xfId="59423" xr:uid="{3645BA52-4737-4D6C-8F3D-CEFBA3989CD2}"/>
    <cellStyle name="Comma 2 6 3 5 5 4" xfId="44012" xr:uid="{FD472A13-72F6-4969-ADA1-A05721E49BCE}"/>
    <cellStyle name="Comma 2 6 3 5 5 5" xfId="34376" xr:uid="{BFF8BE89-CDA5-4BA2-A2D2-8D7A412FF0EA}"/>
    <cellStyle name="Comma 2 6 3 5 6" xfId="5477" xr:uid="{1B335277-2BFE-4644-966E-D0C5BEBBBEF4}"/>
    <cellStyle name="Comma 2 6 3 5 6 2" xfId="38229" xr:uid="{F06B69A6-0BB4-45C1-917C-DE256FA7C1D8}"/>
    <cellStyle name="Comma 2 6 3 5 7" xfId="13189" xr:uid="{F38D8511-9DD0-420D-A012-5235320020AE}"/>
    <cellStyle name="Comma 2 6 3 5 7 2" xfId="45941" xr:uid="{7828EE7E-8759-4EA5-BD6B-4A6C586C8644}"/>
    <cellStyle name="Comma 2 6 3 5 8" xfId="20896" xr:uid="{D8123730-D34B-42DD-B424-F2A70D9B40D4}"/>
    <cellStyle name="Comma 2 6 3 5 8 2" xfId="53647" xr:uid="{257CA1F6-2BE4-43B6-8965-776CBEE81205}"/>
    <cellStyle name="Comma 2 6 3 5 9" xfId="36302" xr:uid="{86712BB9-304D-491C-9CA2-69A62A570A0F}"/>
    <cellStyle name="Comma 2 6 3 6" xfId="4030" xr:uid="{45A74965-5639-4335-BE29-9578239B2907}"/>
    <cellStyle name="Comma 2 6 3 6 2" xfId="7893" xr:uid="{20416FC2-7C5F-41CF-97D7-1BE44F14EF21}"/>
    <cellStyle name="Comma 2 6 3 6 2 2" xfId="15598" xr:uid="{4FDF97AC-4B33-4B26-882C-A2A314DE1FAB}"/>
    <cellStyle name="Comma 2 6 3 6 2 2 2" xfId="48350" xr:uid="{F56D4FDA-9F3A-47FB-9DAB-B1F8CD3E6020}"/>
    <cellStyle name="Comma 2 6 3 6 2 3" xfId="23305" xr:uid="{63A973F9-ADE3-4D5D-A77C-F3D9BE556CA1}"/>
    <cellStyle name="Comma 2 6 3 6 2 3 2" xfId="56056" xr:uid="{57A598E7-E60B-401C-AB54-9B6F8EDA2D66}"/>
    <cellStyle name="Comma 2 6 3 6 2 4" xfId="40645" xr:uid="{85289D11-FE6D-45C0-A92E-A8B5D1D61188}"/>
    <cellStyle name="Comma 2 6 3 6 2 5" xfId="31009" xr:uid="{634B2E8C-8FDC-474C-8E5C-897777DA0B2B}"/>
    <cellStyle name="Comma 2 6 3 6 3" xfId="9818" xr:uid="{3DD561F5-FDB3-4D83-9789-8BB7361DF9A7}"/>
    <cellStyle name="Comma 2 6 3 6 3 2" xfId="17523" xr:uid="{D00D540B-CBF5-4DE6-9EAA-C57AA7071A2C}"/>
    <cellStyle name="Comma 2 6 3 6 3 2 2" xfId="50275" xr:uid="{6B0DCB05-C483-408F-B098-4EA6CC149FB4}"/>
    <cellStyle name="Comma 2 6 3 6 3 3" xfId="25230" xr:uid="{E8EBF42A-582B-419F-A41B-4D47AB19864D}"/>
    <cellStyle name="Comma 2 6 3 6 3 3 2" xfId="57981" xr:uid="{7D81DF2B-0373-43EB-AEF6-71A55498D82E}"/>
    <cellStyle name="Comma 2 6 3 6 3 4" xfId="42570" xr:uid="{14627669-3F5D-4DEA-B2C6-4D8280E53D56}"/>
    <cellStyle name="Comma 2 6 3 6 3 5" xfId="32934" xr:uid="{37B8336E-D3D3-4A35-A60A-2A33FB7D85C4}"/>
    <cellStyle name="Comma 2 6 3 6 4" xfId="11745" xr:uid="{0BC9FE6D-196B-4D54-B993-4935A1BDFABA}"/>
    <cellStyle name="Comma 2 6 3 6 4 2" xfId="19450" xr:uid="{E932C7EA-DECB-4E5C-80DE-1B0353A3C809}"/>
    <cellStyle name="Comma 2 6 3 6 4 2 2" xfId="52202" xr:uid="{C8D392E7-1DD2-43FE-8F8A-03C69B70B869}"/>
    <cellStyle name="Comma 2 6 3 6 4 3" xfId="27157" xr:uid="{ACE4D484-B9F2-4E61-A639-254B6D1AA7CC}"/>
    <cellStyle name="Comma 2 6 3 6 4 3 2" xfId="59908" xr:uid="{FFA7D4B7-084C-47D6-820A-6C9D8C49C2C4}"/>
    <cellStyle name="Comma 2 6 3 6 4 4" xfId="44497" xr:uid="{23A0A8FA-D311-4366-A36B-208C52582D57}"/>
    <cellStyle name="Comma 2 6 3 6 4 5" xfId="34861" xr:uid="{B91962C1-06FD-476A-9DEF-96CF173697AC}"/>
    <cellStyle name="Comma 2 6 3 6 5" xfId="5962" xr:uid="{C0E0C12E-3D4D-4076-89BC-D74C8B9C9B9E}"/>
    <cellStyle name="Comma 2 6 3 6 5 2" xfId="38714" xr:uid="{A86759AF-FE6B-484D-B969-A9B420D32E8F}"/>
    <cellStyle name="Comma 2 6 3 6 6" xfId="13674" xr:uid="{43AD132C-1866-40EC-BC8C-3608D5CDFAB6}"/>
    <cellStyle name="Comma 2 6 3 6 6 2" xfId="46426" xr:uid="{CA823141-EEC1-4BBB-A9EC-FBE5D0453A5F}"/>
    <cellStyle name="Comma 2 6 3 6 7" xfId="21381" xr:uid="{C3BD10E1-0821-41CA-85EF-C769B9D29B3F}"/>
    <cellStyle name="Comma 2 6 3 6 7 2" xfId="54132" xr:uid="{351ED4FC-DF12-49D9-AC00-C842CBB5B02C}"/>
    <cellStyle name="Comma 2 6 3 6 8" xfId="36787" xr:uid="{309A160A-207B-4677-8B04-45D3C377AADB}"/>
    <cellStyle name="Comma 2 6 3 6 9" xfId="29085" xr:uid="{4D72F4C3-72CA-46DC-AB1E-F15712AB21F4}"/>
    <cellStyle name="Comma 2 6 3 7" xfId="6529" xr:uid="{2081BE15-1ED2-4C1B-BA77-FAF6C6E7BE1E}"/>
    <cellStyle name="Comma 2 6 3 7 2" xfId="14237" xr:uid="{9850C2ED-8988-4DDF-AFBF-2429FD6F29C3}"/>
    <cellStyle name="Comma 2 6 3 7 2 2" xfId="46989" xr:uid="{2D17814D-7882-407F-B592-07771B2D81CE}"/>
    <cellStyle name="Comma 2 6 3 7 3" xfId="21944" xr:uid="{3C1F49C9-18AD-47FF-B15F-DBF86F111E76}"/>
    <cellStyle name="Comma 2 6 3 7 3 2" xfId="54695" xr:uid="{14FFF5FA-CB55-41FA-92C7-F859DD92300F}"/>
    <cellStyle name="Comma 2 6 3 7 4" xfId="39281" xr:uid="{C6BF119C-1AAF-42E0-B16F-F84BE1E5972C}"/>
    <cellStyle name="Comma 2 6 3 7 5" xfId="29648" xr:uid="{AC3D40B6-DEDD-4A56-8863-FEED2A191B88}"/>
    <cellStyle name="Comma 2 6 3 8" xfId="8456" xr:uid="{C5D9E061-98C7-40C0-8DEE-12DAF260275B}"/>
    <cellStyle name="Comma 2 6 3 8 2" xfId="16161" xr:uid="{F9DE5DAA-9988-4E92-9029-762EAC6B56E1}"/>
    <cellStyle name="Comma 2 6 3 8 2 2" xfId="48913" xr:uid="{726E2B91-063A-4FC0-9422-9AE0018E8644}"/>
    <cellStyle name="Comma 2 6 3 8 3" xfId="23868" xr:uid="{7F593030-1A23-457A-9A78-2AEF73336E96}"/>
    <cellStyle name="Comma 2 6 3 8 3 2" xfId="56619" xr:uid="{8E6A3903-910D-4BFD-BEF1-E7175D97CE3C}"/>
    <cellStyle name="Comma 2 6 3 8 4" xfId="41208" xr:uid="{C77BB15F-5083-464B-BB47-F2F66A975657}"/>
    <cellStyle name="Comma 2 6 3 8 5" xfId="31572" xr:uid="{A5864268-D72E-43D8-AFAF-F334265F931C}"/>
    <cellStyle name="Comma 2 6 3 9" xfId="10381" xr:uid="{19FD15A6-DEEE-461D-94E1-C046EA9AE0F7}"/>
    <cellStyle name="Comma 2 6 3 9 2" xfId="18086" xr:uid="{A7609F5B-1447-40D6-91E6-394EDCEE8A92}"/>
    <cellStyle name="Comma 2 6 3 9 2 2" xfId="50838" xr:uid="{759928F2-9D29-49A7-B1D9-4177FA5D89BC}"/>
    <cellStyle name="Comma 2 6 3 9 3" xfId="25793" xr:uid="{2DE85783-B6E9-40A4-8831-EFC66D6415C4}"/>
    <cellStyle name="Comma 2 6 3 9 3 2" xfId="58544" xr:uid="{9CB9639E-F17C-4194-BDF1-B807BC93C26A}"/>
    <cellStyle name="Comma 2 6 3 9 4" xfId="43133" xr:uid="{0A7937B7-5C37-4560-90A4-9D4A95FB3A6B}"/>
    <cellStyle name="Comma 2 6 3 9 5" xfId="33497" xr:uid="{604B519D-4318-4CD0-B1C5-67FC5050A949}"/>
    <cellStyle name="Comma 2 6 4" xfId="815" xr:uid="{9141B66B-1EEC-45C5-A0E4-8FEBDE07C1FF}"/>
    <cellStyle name="Comma 2 6 4 10" xfId="20045" xr:uid="{65D3DA43-E766-44DE-B6D8-D87785D8AA67}"/>
    <cellStyle name="Comma 2 6 4 10 2" xfId="52796" xr:uid="{FF8C19F8-8D5B-4752-9E9A-7FA47169F455}"/>
    <cellStyle name="Comma 2 6 4 11" xfId="35451" xr:uid="{EA8BAC17-D315-43D6-A979-A9B59CA25D7D}"/>
    <cellStyle name="Comma 2 6 4 12" xfId="27749" xr:uid="{913499EB-8235-472D-A1E3-BA6A83148B7A}"/>
    <cellStyle name="Comma 2 6 4 13" xfId="2607" xr:uid="{B00F30DE-46AB-4CEF-96B9-AC4744642A71}"/>
    <cellStyle name="Comma 2 6 4 2" xfId="2732" xr:uid="{E2C09BF2-633D-4C73-B652-821CFBA9FDBC}"/>
    <cellStyle name="Comma 2 6 4 2 10" xfId="27859" xr:uid="{DECA1246-FB29-4E3D-9A9C-ADC09C949568}"/>
    <cellStyle name="Comma 2 6 4 2 11" xfId="60807" xr:uid="{9E2C787E-393C-4EE2-A347-8FFEB8C75737}"/>
    <cellStyle name="Comma 2 6 4 2 2" xfId="3651" xr:uid="{F6566424-CA4D-49D7-9507-D1D436304019}"/>
    <cellStyle name="Comma 2 6 4 2 2 10" xfId="60994" xr:uid="{F63EEB99-0B39-43F4-8F78-9006764E4256}"/>
    <cellStyle name="Comma 2 6 4 2 2 2" xfId="7519" xr:uid="{7024083F-8585-4AD4-AF1B-79C13294ED81}"/>
    <cellStyle name="Comma 2 6 4 2 2 2 2" xfId="15224" xr:uid="{2EB13351-2929-430F-B206-50B6D86D87FD}"/>
    <cellStyle name="Comma 2 6 4 2 2 2 2 2" xfId="47976" xr:uid="{2CF5E767-5779-4645-9C05-0A4EDE50A07A}"/>
    <cellStyle name="Comma 2 6 4 2 2 2 3" xfId="22931" xr:uid="{A0A72D14-CEB6-4006-B829-F7E63B9F5D0C}"/>
    <cellStyle name="Comma 2 6 4 2 2 2 3 2" xfId="55682" xr:uid="{250C5215-958E-44BE-9229-C225A620C708}"/>
    <cellStyle name="Comma 2 6 4 2 2 2 4" xfId="40271" xr:uid="{FAC62E74-EA4C-430B-8CE2-76FE724F9144}"/>
    <cellStyle name="Comma 2 6 4 2 2 2 5" xfId="30635" xr:uid="{D2AF83A9-82CE-412C-A218-B656DE0B5361}"/>
    <cellStyle name="Comma 2 6 4 2 2 3" xfId="9444" xr:uid="{BD7B4D12-164B-4645-98F1-66F28A0F4A88}"/>
    <cellStyle name="Comma 2 6 4 2 2 3 2" xfId="17149" xr:uid="{6A4831F9-4643-479D-92A4-EE1EA7587CB9}"/>
    <cellStyle name="Comma 2 6 4 2 2 3 2 2" xfId="49901" xr:uid="{F649ECB1-5586-4E0D-BE4C-0B6BAB2FAFB1}"/>
    <cellStyle name="Comma 2 6 4 2 2 3 3" xfId="24856" xr:uid="{85B6B0FC-EA4F-4290-B09E-9DF9F3219A7A}"/>
    <cellStyle name="Comma 2 6 4 2 2 3 3 2" xfId="57607" xr:uid="{B1533D8C-B75A-440C-A076-41D63D407793}"/>
    <cellStyle name="Comma 2 6 4 2 2 3 4" xfId="42196" xr:uid="{F65041EB-93D4-436E-91DD-5010BB844DD9}"/>
    <cellStyle name="Comma 2 6 4 2 2 3 5" xfId="32560" xr:uid="{48E4F661-DF74-4C88-97BD-9A3F74BCFC56}"/>
    <cellStyle name="Comma 2 6 4 2 2 4" xfId="11371" xr:uid="{5932C61F-D54F-4FFE-B686-C49E1F602AC6}"/>
    <cellStyle name="Comma 2 6 4 2 2 4 2" xfId="19076" xr:uid="{ED26DAAB-53EF-452D-A2F4-6F4BCCD44E53}"/>
    <cellStyle name="Comma 2 6 4 2 2 4 2 2" xfId="51828" xr:uid="{56AB572D-C0D1-435E-A8FB-BE5BFD68C679}"/>
    <cellStyle name="Comma 2 6 4 2 2 4 3" xfId="26783" xr:uid="{3D092945-5A82-46C5-A611-CFF360CF1A5B}"/>
    <cellStyle name="Comma 2 6 4 2 2 4 3 2" xfId="59534" xr:uid="{C1EE3B87-65C3-4E95-90FE-650E09C2BA9E}"/>
    <cellStyle name="Comma 2 6 4 2 2 4 4" xfId="44123" xr:uid="{6F8EEE43-EE0E-44A5-8C7C-2B28DED1D275}"/>
    <cellStyle name="Comma 2 6 4 2 2 4 5" xfId="34487" xr:uid="{EED3DC5D-132B-4B6C-80D7-8BF5E36D771A}"/>
    <cellStyle name="Comma 2 6 4 2 2 5" xfId="5588" xr:uid="{6CAE1A6F-2E85-4358-A24C-55BF1FDFF086}"/>
    <cellStyle name="Comma 2 6 4 2 2 5 2" xfId="38340" xr:uid="{07F06CF0-87CA-47BE-A2D0-EA7C4D53E2B9}"/>
    <cellStyle name="Comma 2 6 4 2 2 6" xfId="13300" xr:uid="{22F81064-CCF4-430C-BBCF-19F070477981}"/>
    <cellStyle name="Comma 2 6 4 2 2 6 2" xfId="46052" xr:uid="{3D9FFB9F-7EDA-4FF4-AC6C-C1F51A10F9F0}"/>
    <cellStyle name="Comma 2 6 4 2 2 7" xfId="21007" xr:uid="{907F1BFB-D2C5-4A9B-A900-1F4A59290579}"/>
    <cellStyle name="Comma 2 6 4 2 2 7 2" xfId="53758" xr:uid="{AB300411-54E6-4DC1-A341-6992F907E9E3}"/>
    <cellStyle name="Comma 2 6 4 2 2 8" xfId="36413" xr:uid="{E7FC4CF7-D04A-48C3-A740-E94AB3E923D4}"/>
    <cellStyle name="Comma 2 6 4 2 2 9" xfId="28711" xr:uid="{B7CFE9A7-8A7C-4818-8FC8-E3FDDE4A40C6}"/>
    <cellStyle name="Comma 2 6 4 2 3" xfId="6664" xr:uid="{A5336021-17C3-416B-9D48-8EAE954FEF34}"/>
    <cellStyle name="Comma 2 6 4 2 3 2" xfId="14372" xr:uid="{BE8E779E-EDE9-46EF-9396-2524C5805D4B}"/>
    <cellStyle name="Comma 2 6 4 2 3 2 2" xfId="47124" xr:uid="{85DD2538-4010-438B-831A-E6D2C83574E8}"/>
    <cellStyle name="Comma 2 6 4 2 3 3" xfId="22079" xr:uid="{9E07A916-870E-4275-B300-60B6814935F1}"/>
    <cellStyle name="Comma 2 6 4 2 3 3 2" xfId="54830" xr:uid="{FD278791-4F7B-466D-8638-0C5C4AEEB26E}"/>
    <cellStyle name="Comma 2 6 4 2 3 4" xfId="39416" xr:uid="{9F55B75B-85B5-41C2-A045-6F28D78392D5}"/>
    <cellStyle name="Comma 2 6 4 2 3 5" xfId="29783" xr:uid="{6147EF96-F2ED-4216-8764-FA6BD699CC45}"/>
    <cellStyle name="Comma 2 6 4 2 4" xfId="8591" xr:uid="{EDBAC4A1-696C-4887-80B4-BDCB824F18F0}"/>
    <cellStyle name="Comma 2 6 4 2 4 2" xfId="16296" xr:uid="{1D0A4E33-7444-44EF-B1E6-B3C4A0825585}"/>
    <cellStyle name="Comma 2 6 4 2 4 2 2" xfId="49048" xr:uid="{21F2CD48-4DB7-42ED-A8AA-EA871494BE42}"/>
    <cellStyle name="Comma 2 6 4 2 4 3" xfId="24003" xr:uid="{268A5BC9-9BA6-43F2-B0D8-928D9F5D671E}"/>
    <cellStyle name="Comma 2 6 4 2 4 3 2" xfId="56754" xr:uid="{DB07EB7F-8581-4AA7-9342-18C88D91C775}"/>
    <cellStyle name="Comma 2 6 4 2 4 4" xfId="41343" xr:uid="{C65215C4-906C-48D7-BC78-9BAFDA1B7D66}"/>
    <cellStyle name="Comma 2 6 4 2 4 5" xfId="31707" xr:uid="{6770F999-E338-40F3-BE11-7D8A204D9095}"/>
    <cellStyle name="Comma 2 6 4 2 5" xfId="10517" xr:uid="{1A7E49FA-A5D1-470B-909F-D442C60D3C2B}"/>
    <cellStyle name="Comma 2 6 4 2 5 2" xfId="18222" xr:uid="{E7B72FAA-29EA-4DC6-9E13-F5A03A014798}"/>
    <cellStyle name="Comma 2 6 4 2 5 2 2" xfId="50974" xr:uid="{C9362A46-EA28-4B65-BA6C-05A6D0044353}"/>
    <cellStyle name="Comma 2 6 4 2 5 3" xfId="25929" xr:uid="{F484377A-53B8-43FF-A327-CF8C934F64CF}"/>
    <cellStyle name="Comma 2 6 4 2 5 3 2" xfId="58680" xr:uid="{9C6E281E-24BE-4286-B81B-B5B96A4E5A28}"/>
    <cellStyle name="Comma 2 6 4 2 5 4" xfId="43269" xr:uid="{C123DA04-99E2-4A1C-AF75-F6AD1E2D3455}"/>
    <cellStyle name="Comma 2 6 4 2 5 5" xfId="33633" xr:uid="{88A85EF2-376B-4FB2-869B-60A81FFC2C9C}"/>
    <cellStyle name="Comma 2 6 4 2 6" xfId="4735" xr:uid="{B2E840A4-7C46-4AEA-A2F0-8D90DFB9C098}"/>
    <cellStyle name="Comma 2 6 4 2 6 2" xfId="37487" xr:uid="{EFAD04D0-446D-46D5-BFD9-5FA100C913E6}"/>
    <cellStyle name="Comma 2 6 4 2 7" xfId="12447" xr:uid="{587C2266-61BA-4215-972A-F9BECB426B5C}"/>
    <cellStyle name="Comma 2 6 4 2 7 2" xfId="45199" xr:uid="{6E2E432A-2A54-4E65-8443-AA3F05FA0DC4}"/>
    <cellStyle name="Comma 2 6 4 2 8" xfId="20155" xr:uid="{C4FBF936-D410-4CC4-AC80-4B1AA3CF737A}"/>
    <cellStyle name="Comma 2 6 4 2 8 2" xfId="52906" xr:uid="{845D3967-7EDD-46DC-9020-E23234F07C92}"/>
    <cellStyle name="Comma 2 6 4 2 9" xfId="35561" xr:uid="{35C8A8EC-E6B8-40AD-9432-3682048E95CC}"/>
    <cellStyle name="Comma 2 6 4 3" xfId="3037" xr:uid="{00084B79-5151-433D-ABC3-9E25F71F9355}"/>
    <cellStyle name="Comma 2 6 4 4" xfId="4488" xr:uid="{2CB1DFA9-69F1-4E44-BC06-755265958C2E}"/>
    <cellStyle name="Comma 2 6 4 4 10" xfId="60895" xr:uid="{7BF30D2C-61E3-4C7A-81BF-1B7C5D51E2DB}"/>
    <cellStyle name="Comma 2 6 4 4 2" xfId="8346" xr:uid="{4279DDC6-E670-45E0-AA6A-F0789F67DF34}"/>
    <cellStyle name="Comma 2 6 4 4 2 2" xfId="16051" xr:uid="{96260A2A-924C-4FD6-B16C-103BD6DD3FEE}"/>
    <cellStyle name="Comma 2 6 4 4 2 2 2" xfId="48803" xr:uid="{E66AA38F-D80A-4DEA-B184-5BE7A77173EA}"/>
    <cellStyle name="Comma 2 6 4 4 2 3" xfId="23758" xr:uid="{079907CE-EF13-4EEC-BB29-8CFC4F91EF74}"/>
    <cellStyle name="Comma 2 6 4 4 2 3 2" xfId="56509" xr:uid="{D576187C-AFDE-43B3-8A65-503F0AE6649A}"/>
    <cellStyle name="Comma 2 6 4 4 2 4" xfId="41098" xr:uid="{B1C506E4-A431-44D6-A708-4E2335DE3539}"/>
    <cellStyle name="Comma 2 6 4 4 2 5" xfId="31462" xr:uid="{DE5AC7A1-9822-4821-BA01-B67E767735EB}"/>
    <cellStyle name="Comma 2 6 4 4 3" xfId="10271" xr:uid="{C2D4CEE3-86BF-4DC8-B13F-7A1EDB1F2F86}"/>
    <cellStyle name="Comma 2 6 4 4 3 2" xfId="17976" xr:uid="{6218C158-0EA6-4763-A01C-2D49994D5425}"/>
    <cellStyle name="Comma 2 6 4 4 3 2 2" xfId="50728" xr:uid="{4370DDCC-C40B-4A44-B6F9-2F179187F0DB}"/>
    <cellStyle name="Comma 2 6 4 4 3 3" xfId="25683" xr:uid="{64B29E2F-5D57-49DB-8D9E-47DF40A2DB31}"/>
    <cellStyle name="Comma 2 6 4 4 3 3 2" xfId="58434" xr:uid="{9C1C61DA-4642-448B-B0C9-20B7968371B5}"/>
    <cellStyle name="Comma 2 6 4 4 3 4" xfId="43023" xr:uid="{5FECF1EE-AA8A-4F91-BC2E-8EFF5863F431}"/>
    <cellStyle name="Comma 2 6 4 4 3 5" xfId="33387" xr:uid="{26B95763-C0DB-4B5E-8559-318354A5AB7B}"/>
    <cellStyle name="Comma 2 6 4 4 4" xfId="12198" xr:uid="{74FC29E2-EA96-4731-AE6E-C1BABA547B1C}"/>
    <cellStyle name="Comma 2 6 4 4 4 2" xfId="19903" xr:uid="{14DBCDF9-DF9B-4E21-BFA2-BB7328115BC0}"/>
    <cellStyle name="Comma 2 6 4 4 4 2 2" xfId="52655" xr:uid="{DF38EDBE-C915-45F1-8227-2751E00FF1B2}"/>
    <cellStyle name="Comma 2 6 4 4 4 3" xfId="27610" xr:uid="{6455FD65-0828-4E6F-82F2-38DF23DFA158}"/>
    <cellStyle name="Comma 2 6 4 4 4 3 2" xfId="60361" xr:uid="{D0928E76-540D-46F2-B7EB-371C9171013F}"/>
    <cellStyle name="Comma 2 6 4 4 4 4" xfId="44950" xr:uid="{47467C0B-EEF2-4C88-AB02-839786688027}"/>
    <cellStyle name="Comma 2 6 4 4 4 5" xfId="35314" xr:uid="{16F08AAC-0F22-4942-AE1F-1770F6FA603B}"/>
    <cellStyle name="Comma 2 6 4 4 5" xfId="6415" xr:uid="{03C6733E-10D8-4BF5-9AE3-99D2FA2C0CE9}"/>
    <cellStyle name="Comma 2 6 4 4 5 2" xfId="39167" xr:uid="{CCA767C5-192C-43D6-BD16-A411B35BF24B}"/>
    <cellStyle name="Comma 2 6 4 4 6" xfId="14127" xr:uid="{8627E802-5DBD-45C4-8FFF-116CC175E77D}"/>
    <cellStyle name="Comma 2 6 4 4 6 2" xfId="46879" xr:uid="{D937CC31-9F36-455A-B762-A7F94E632CB2}"/>
    <cellStyle name="Comma 2 6 4 4 7" xfId="21834" xr:uid="{B71E5F1E-7950-4C67-B068-96B15477905D}"/>
    <cellStyle name="Comma 2 6 4 4 7 2" xfId="54585" xr:uid="{0343B8E7-ACD5-4F3A-9A60-B36D5E59DBED}"/>
    <cellStyle name="Comma 2 6 4 4 8" xfId="37240" xr:uid="{F38095C2-30A2-4B29-8703-806668D8550C}"/>
    <cellStyle name="Comma 2 6 4 4 9" xfId="29538" xr:uid="{2220D4BD-1CBA-4579-A0B9-4C174097D6C9}"/>
    <cellStyle name="Comma 2 6 4 5" xfId="6554" xr:uid="{7D2AB5B2-5158-4701-8314-DA533CE92FBE}"/>
    <cellStyle name="Comma 2 6 4 5 2" xfId="14262" xr:uid="{B5637ACA-C898-421B-894E-5362CFA89E6A}"/>
    <cellStyle name="Comma 2 6 4 5 2 2" xfId="47014" xr:uid="{BA272E42-24B8-4F9B-980A-0124F0FD09AC}"/>
    <cellStyle name="Comma 2 6 4 5 3" xfId="21969" xr:uid="{A36F07D9-81CB-4E7F-A4DB-2381C0219C86}"/>
    <cellStyle name="Comma 2 6 4 5 3 2" xfId="54720" xr:uid="{A77CC083-BF92-4F19-AB9F-7E9E4B25F2D2}"/>
    <cellStyle name="Comma 2 6 4 5 4" xfId="39306" xr:uid="{CBCE7618-6790-4D6C-B507-96C4962C439C}"/>
    <cellStyle name="Comma 2 6 4 5 5" xfId="29673" xr:uid="{11796709-5780-494B-A69F-8339D5906DC5}"/>
    <cellStyle name="Comma 2 6 4 6" xfId="8481" xr:uid="{223D7757-FF6F-491A-ADA6-09BFDE69BDA8}"/>
    <cellStyle name="Comma 2 6 4 6 2" xfId="16186" xr:uid="{104234C3-5BBD-481C-9FED-9C00FF6F163C}"/>
    <cellStyle name="Comma 2 6 4 6 2 2" xfId="48938" xr:uid="{BC760F3D-B5C0-44B9-91E1-B9E0BD825609}"/>
    <cellStyle name="Comma 2 6 4 6 3" xfId="23893" xr:uid="{3C9D1E94-A547-458B-907F-EB40D942FEBE}"/>
    <cellStyle name="Comma 2 6 4 6 3 2" xfId="56644" xr:uid="{9CD8066B-FA60-4E31-A486-BD48516E9649}"/>
    <cellStyle name="Comma 2 6 4 6 4" xfId="41233" xr:uid="{0EE63623-1DCE-4E70-8EAE-7072CA296FF6}"/>
    <cellStyle name="Comma 2 6 4 6 5" xfId="31597" xr:uid="{FAA013C9-B816-4CCA-9057-ED54F03FC99A}"/>
    <cellStyle name="Comma 2 6 4 7" xfId="10407" xr:uid="{92537B73-2920-491F-A335-5D8D5E1D781B}"/>
    <cellStyle name="Comma 2 6 4 7 2" xfId="18112" xr:uid="{34988518-3F65-4AAD-AED6-4A81FF7DAA4E}"/>
    <cellStyle name="Comma 2 6 4 7 2 2" xfId="50864" xr:uid="{4032215F-9CA9-4ACF-B038-A94D2A0D07E1}"/>
    <cellStyle name="Comma 2 6 4 7 3" xfId="25819" xr:uid="{3C5EB108-7022-49D2-9362-97917D37BF84}"/>
    <cellStyle name="Comma 2 6 4 7 3 2" xfId="58570" xr:uid="{B13BF171-0DF0-4770-8407-F583C730DEA1}"/>
    <cellStyle name="Comma 2 6 4 7 4" xfId="43159" xr:uid="{8794B892-F5BF-4246-BC3E-CAECAD2A8DA9}"/>
    <cellStyle name="Comma 2 6 4 7 5" xfId="33523" xr:uid="{43DC3BBB-CCF0-43E3-816F-C2DA23EEE146}"/>
    <cellStyle name="Comma 2 6 4 8" xfId="4625" xr:uid="{0BB3B120-65B5-442E-AC6B-6F6449BB4567}"/>
    <cellStyle name="Comma 2 6 4 8 2" xfId="37377" xr:uid="{D5135DF1-1C17-435B-B10C-9E311F453E9B}"/>
    <cellStyle name="Comma 2 6 4 9" xfId="12337" xr:uid="{A4443FCF-B8C8-4714-92FF-BC7DE0535AD3}"/>
    <cellStyle name="Comma 2 6 4 9 2" xfId="45089" xr:uid="{88B7C9C0-07AE-47E7-BC70-C218C00FD8E0}"/>
    <cellStyle name="Comma 2 6 5" xfId="200" xr:uid="{968E8B00-0C16-42EF-96D9-B6C14D95A4EF}"/>
    <cellStyle name="Comma 2 6 5 10" xfId="12325" xr:uid="{DA3D65C7-1B5A-430F-A5C1-EA8D6BD37837}"/>
    <cellStyle name="Comma 2 6 5 10 2" xfId="45077" xr:uid="{FA5749B1-013F-485F-B92F-2D3630C23C39}"/>
    <cellStyle name="Comma 2 6 5 11" xfId="20033" xr:uid="{9AEC3343-3AC3-408B-903C-2647D99E332A}"/>
    <cellStyle name="Comma 2 6 5 11 2" xfId="52784" xr:uid="{1825C91F-88CB-4AE0-987B-14FCED2F83A9}"/>
    <cellStyle name="Comma 2 6 5 12" xfId="35439" xr:uid="{8DAE9B16-9A04-4A15-8055-199FC03599F4}"/>
    <cellStyle name="Comma 2 6 5 13" xfId="27737" xr:uid="{36B0529E-F193-4B41-8E99-48850B672AB1}"/>
    <cellStyle name="Comma 2 6 5 14" xfId="2588" xr:uid="{DC2B3B46-CCDE-46D7-BC8C-31D2540E922D}"/>
    <cellStyle name="Comma 2 6 5 15" xfId="60784" xr:uid="{48BF8409-CE20-445D-A218-A7A3C7EB9008}"/>
    <cellStyle name="Comma 2 6 5 2" xfId="2147" xr:uid="{05F6EB62-D288-47DB-AD97-51ADDD369695}"/>
    <cellStyle name="Comma 2 6 5 2 10" xfId="27847" xr:uid="{94212A0D-C4E3-4F72-9053-7D3B7D39AC6D}"/>
    <cellStyle name="Comma 2 6 5 2 11" xfId="2720" xr:uid="{AAFE7BDF-6494-4B94-A7D0-3D0D21C0AF73}"/>
    <cellStyle name="Comma 2 6 5 2 12" xfId="61160" xr:uid="{CCE42670-5B1E-4CA5-837D-B7B53281EBCE}"/>
    <cellStyle name="Comma 2 6 5 2 2" xfId="4118" xr:uid="{F8E7E388-0273-40E6-A5DA-16E3FAF7D8BC}"/>
    <cellStyle name="Comma 2 6 5 2 2 2" xfId="7981" xr:uid="{C457E7E8-E028-483D-A523-80B911E24171}"/>
    <cellStyle name="Comma 2 6 5 2 2 2 2" xfId="15686" xr:uid="{053803D2-821F-4EAA-BAEC-023F8EB3AB30}"/>
    <cellStyle name="Comma 2 6 5 2 2 2 2 2" xfId="48438" xr:uid="{403B0AC1-000B-4491-9830-E1AF7FF0FDF6}"/>
    <cellStyle name="Comma 2 6 5 2 2 2 3" xfId="23393" xr:uid="{87CD9E8C-B71E-4045-96BF-B3E1C468CA61}"/>
    <cellStyle name="Comma 2 6 5 2 2 2 3 2" xfId="56144" xr:uid="{3405C897-6E62-4887-B10E-CA51AAA3DFC3}"/>
    <cellStyle name="Comma 2 6 5 2 2 2 4" xfId="40733" xr:uid="{456091E9-09C6-4B46-AFFC-964230E40824}"/>
    <cellStyle name="Comma 2 6 5 2 2 2 5" xfId="31097" xr:uid="{4F10514B-6EAE-4F1F-9267-096C71958FCD}"/>
    <cellStyle name="Comma 2 6 5 2 2 3" xfId="9906" xr:uid="{CF18F54C-BA56-4832-8F00-A889048CEF57}"/>
    <cellStyle name="Comma 2 6 5 2 2 3 2" xfId="17611" xr:uid="{81F965F3-1C7D-4E64-BCBF-627D4D81A903}"/>
    <cellStyle name="Comma 2 6 5 2 2 3 2 2" xfId="50363" xr:uid="{099EE218-5B21-480E-BCC6-9EED4C1E55B9}"/>
    <cellStyle name="Comma 2 6 5 2 2 3 3" xfId="25318" xr:uid="{3278314D-455E-4BF9-AA43-11E3FF276584}"/>
    <cellStyle name="Comma 2 6 5 2 2 3 3 2" xfId="58069" xr:uid="{047A3806-2D24-4994-811E-67402C40CB88}"/>
    <cellStyle name="Comma 2 6 5 2 2 3 4" xfId="42658" xr:uid="{02FE6843-982D-4CCB-B440-A5EC4402DD52}"/>
    <cellStyle name="Comma 2 6 5 2 2 3 5" xfId="33022" xr:uid="{48259121-D68F-4DD4-A1B5-38A0F75F2808}"/>
    <cellStyle name="Comma 2 6 5 2 2 4" xfId="11833" xr:uid="{70E18C13-B3B3-4326-9D71-6681282B1908}"/>
    <cellStyle name="Comma 2 6 5 2 2 4 2" xfId="19538" xr:uid="{35CE2C75-6D91-4B37-B956-459315A0AA17}"/>
    <cellStyle name="Comma 2 6 5 2 2 4 2 2" xfId="52290" xr:uid="{14CAA37E-143E-4ABF-B817-B4092370873D}"/>
    <cellStyle name="Comma 2 6 5 2 2 4 3" xfId="27245" xr:uid="{559B360A-A527-4C0E-9F3F-A4AAEBD2A4D2}"/>
    <cellStyle name="Comma 2 6 5 2 2 4 3 2" xfId="59996" xr:uid="{B228DC06-4860-41DC-BE88-4FB98E9034E5}"/>
    <cellStyle name="Comma 2 6 5 2 2 4 4" xfId="44585" xr:uid="{44D83A2E-108F-453A-ACDD-F00C2CE8AAA6}"/>
    <cellStyle name="Comma 2 6 5 2 2 4 5" xfId="34949" xr:uid="{704EE77C-5B68-4C2B-8B27-8640885F2384}"/>
    <cellStyle name="Comma 2 6 5 2 2 5" xfId="6050" xr:uid="{17A3711B-6480-4983-BDC8-EDA95EAC105F}"/>
    <cellStyle name="Comma 2 6 5 2 2 5 2" xfId="38802" xr:uid="{3287673C-9FF8-4409-8403-166357530CB9}"/>
    <cellStyle name="Comma 2 6 5 2 2 6" xfId="13762" xr:uid="{3518297B-8208-4F22-A985-982E05EE47D7}"/>
    <cellStyle name="Comma 2 6 5 2 2 6 2" xfId="46514" xr:uid="{B8309D41-9930-4640-80AA-1E785393F5E0}"/>
    <cellStyle name="Comma 2 6 5 2 2 7" xfId="21469" xr:uid="{5588F2CA-6EA7-4EB6-A3A3-A08F4A98AED8}"/>
    <cellStyle name="Comma 2 6 5 2 2 7 2" xfId="54220" xr:uid="{72E9AF46-BC7E-48FC-85AC-ABBDC13CECB1}"/>
    <cellStyle name="Comma 2 6 5 2 2 8" xfId="36875" xr:uid="{66092EC4-8A31-4DED-ADC0-B2650D5C727B}"/>
    <cellStyle name="Comma 2 6 5 2 2 9" xfId="29173" xr:uid="{11887784-5B77-416A-A885-1A7F64FB30D8}"/>
    <cellStyle name="Comma 2 6 5 2 3" xfId="6652" xr:uid="{8A913E16-188B-48F3-9089-18545E588B31}"/>
    <cellStyle name="Comma 2 6 5 2 3 2" xfId="14360" xr:uid="{E99DBBF1-FA8F-4E3A-83F9-B82336B3C384}"/>
    <cellStyle name="Comma 2 6 5 2 3 2 2" xfId="47112" xr:uid="{B94DD2BE-FF59-469F-BE5C-CD849F8324E3}"/>
    <cellStyle name="Comma 2 6 5 2 3 3" xfId="22067" xr:uid="{7FB79A35-6FE6-478C-B1FB-CF3DAB168C6F}"/>
    <cellStyle name="Comma 2 6 5 2 3 3 2" xfId="54818" xr:uid="{6B5066C7-1E91-4C77-A4FC-736851F96D8D}"/>
    <cellStyle name="Comma 2 6 5 2 3 4" xfId="39404" xr:uid="{B3AF617A-1EFE-4FEB-B072-0A60CE96179D}"/>
    <cellStyle name="Comma 2 6 5 2 3 5" xfId="29771" xr:uid="{B57544ED-1163-434C-B5B3-F1539B77669E}"/>
    <cellStyle name="Comma 2 6 5 2 4" xfId="8579" xr:uid="{A7D056CC-E723-4BFA-9530-DEB1BC049144}"/>
    <cellStyle name="Comma 2 6 5 2 4 2" xfId="16284" xr:uid="{783EFB9C-27D5-4124-AA21-6A369EE83045}"/>
    <cellStyle name="Comma 2 6 5 2 4 2 2" xfId="49036" xr:uid="{AB629691-DECF-40DD-8453-CBC0071E309D}"/>
    <cellStyle name="Comma 2 6 5 2 4 3" xfId="23991" xr:uid="{B1AAF94F-832F-4668-B771-947209005532}"/>
    <cellStyle name="Comma 2 6 5 2 4 3 2" xfId="56742" xr:uid="{22CDAD2A-2D6E-44A1-A739-F3AE7847D2CB}"/>
    <cellStyle name="Comma 2 6 5 2 4 4" xfId="41331" xr:uid="{A85BCDEA-AC62-4FBB-9A96-7AED7772E267}"/>
    <cellStyle name="Comma 2 6 5 2 4 5" xfId="31695" xr:uid="{A0FCA6B8-A41F-4146-9459-6939019D2A8D}"/>
    <cellStyle name="Comma 2 6 5 2 5" xfId="10505" xr:uid="{57D81A51-D311-4752-8DCC-08E5BEFA43F0}"/>
    <cellStyle name="Comma 2 6 5 2 5 2" xfId="18210" xr:uid="{9784069B-A263-42D6-B671-729DFF786AAB}"/>
    <cellStyle name="Comma 2 6 5 2 5 2 2" xfId="50962" xr:uid="{B3B4D74E-C5C7-4803-85C0-86B0C5B1511B}"/>
    <cellStyle name="Comma 2 6 5 2 5 3" xfId="25917" xr:uid="{7E0CC99F-BC19-4EE5-9324-19A0C5C3A2C1}"/>
    <cellStyle name="Comma 2 6 5 2 5 3 2" xfId="58668" xr:uid="{3F90A8EE-DFD7-4299-80CE-5CF704CEAD60}"/>
    <cellStyle name="Comma 2 6 5 2 5 4" xfId="43257" xr:uid="{4CB8D69F-FC1B-41CB-A4DC-932E73BC2483}"/>
    <cellStyle name="Comma 2 6 5 2 5 5" xfId="33621" xr:uid="{FB49BC93-0949-4785-844D-7D4078E78021}"/>
    <cellStyle name="Comma 2 6 5 2 6" xfId="4723" xr:uid="{33A8E3C7-CBF1-4F90-B4E2-F8A843B0F935}"/>
    <cellStyle name="Comma 2 6 5 2 6 2" xfId="37475" xr:uid="{D9D53841-88F5-4E35-BBB7-BDE9B47524D9}"/>
    <cellStyle name="Comma 2 6 5 2 7" xfId="12435" xr:uid="{F225042D-BD50-43F8-BAAD-878D3CAAB5BD}"/>
    <cellStyle name="Comma 2 6 5 2 7 2" xfId="45187" xr:uid="{9B2407D0-42E9-4576-9502-6D2A4EB58F20}"/>
    <cellStyle name="Comma 2 6 5 2 8" xfId="20143" xr:uid="{0DD94B83-E0CF-4A62-B13B-453BF39AD395}"/>
    <cellStyle name="Comma 2 6 5 2 8 2" xfId="52894" xr:uid="{A371691F-E462-4C7A-83F1-6F225E1487D0}"/>
    <cellStyle name="Comma 2 6 5 2 9" xfId="35549" xr:uid="{A4A4B407-EA74-4343-93CC-2ED68DF5712D}"/>
    <cellStyle name="Comma 2 6 5 3" xfId="2864" xr:uid="{345CC9F2-4EDB-44B9-A117-0B3A5D7B6D26}"/>
    <cellStyle name="Comma 2 6 5 3 10" xfId="27977" xr:uid="{DA9065FF-6A46-4152-BEE0-21DC1E4C4EFD}"/>
    <cellStyle name="Comma 2 6 5 3 11" xfId="60960" xr:uid="{D41BC230-97FF-4B07-9DD6-5CFD27586299}"/>
    <cellStyle name="Comma 2 6 5 3 2" xfId="3676" xr:uid="{5C70E496-F770-48C9-B47D-D0BC3F757635}"/>
    <cellStyle name="Comma 2 6 5 3 2 2" xfId="7544" xr:uid="{B4821DEC-5434-4592-853F-3ABAF3A251CE}"/>
    <cellStyle name="Comma 2 6 5 3 2 2 2" xfId="15249" xr:uid="{754D43DD-82F8-4D1B-A441-E0A853361F6A}"/>
    <cellStyle name="Comma 2 6 5 3 2 2 2 2" xfId="48001" xr:uid="{8EAFFB11-C869-4BC4-8F87-5633A16C9351}"/>
    <cellStyle name="Comma 2 6 5 3 2 2 3" xfId="22956" xr:uid="{0A6F9F76-863F-4AF4-AFB9-A25AD43E90C2}"/>
    <cellStyle name="Comma 2 6 5 3 2 2 3 2" xfId="55707" xr:uid="{F2D245E2-47D3-400C-94DA-81BF46198422}"/>
    <cellStyle name="Comma 2 6 5 3 2 2 4" xfId="40296" xr:uid="{B9E9E538-D4B9-4CC4-BF93-BD440DB5A61C}"/>
    <cellStyle name="Comma 2 6 5 3 2 2 5" xfId="30660" xr:uid="{B024C13C-756C-4B7C-AAA9-F35FECACAE5A}"/>
    <cellStyle name="Comma 2 6 5 3 2 3" xfId="9469" xr:uid="{45C70141-86DF-4F8A-92B4-0ECEEA1C4F3C}"/>
    <cellStyle name="Comma 2 6 5 3 2 3 2" xfId="17174" xr:uid="{FB6C2E94-B684-434E-88CC-BD6D18FEFDD7}"/>
    <cellStyle name="Comma 2 6 5 3 2 3 2 2" xfId="49926" xr:uid="{11319C01-D84E-4BC8-852C-1EB6B532082B}"/>
    <cellStyle name="Comma 2 6 5 3 2 3 3" xfId="24881" xr:uid="{D5D90335-52FB-467D-918E-755CB294B3D9}"/>
    <cellStyle name="Comma 2 6 5 3 2 3 3 2" xfId="57632" xr:uid="{3E10698F-F82F-4285-998E-4161E2CD36BA}"/>
    <cellStyle name="Comma 2 6 5 3 2 3 4" xfId="42221" xr:uid="{38CBDF2D-9362-4FFF-87B7-8DBD7DCA4890}"/>
    <cellStyle name="Comma 2 6 5 3 2 3 5" xfId="32585" xr:uid="{D6A66242-4B7C-4756-AFA6-6E40CAA7587E}"/>
    <cellStyle name="Comma 2 6 5 3 2 4" xfId="11396" xr:uid="{C07465AC-25AA-433B-9FAE-B5C9A6DCA7B9}"/>
    <cellStyle name="Comma 2 6 5 3 2 4 2" xfId="19101" xr:uid="{398CEF8B-8985-4C98-86A4-0F9EDFDEE392}"/>
    <cellStyle name="Comma 2 6 5 3 2 4 2 2" xfId="51853" xr:uid="{0B964DE9-7DB9-4995-944A-0F3E7FC47DA6}"/>
    <cellStyle name="Comma 2 6 5 3 2 4 3" xfId="26808" xr:uid="{C90D5C70-3569-49C9-9ACC-B65154A4C779}"/>
    <cellStyle name="Comma 2 6 5 3 2 4 3 2" xfId="59559" xr:uid="{2CE9EAC5-BB4D-4CEC-80D7-CD239E90A6E8}"/>
    <cellStyle name="Comma 2 6 5 3 2 4 4" xfId="44148" xr:uid="{D12DFC2B-2070-44C9-8369-382DC4454A41}"/>
    <cellStyle name="Comma 2 6 5 3 2 4 5" xfId="34512" xr:uid="{CED32365-A6A6-4E7D-ACD1-4396F16E0E6A}"/>
    <cellStyle name="Comma 2 6 5 3 2 5" xfId="5613" xr:uid="{50F8279C-11F9-420C-BE7F-AFB150D321FF}"/>
    <cellStyle name="Comma 2 6 5 3 2 5 2" xfId="38365" xr:uid="{DC75BE61-2C28-4FDA-BD4A-A71970ADF1E3}"/>
    <cellStyle name="Comma 2 6 5 3 2 6" xfId="13325" xr:uid="{E126214B-AE1D-4CD3-B1C1-31DCDA318E59}"/>
    <cellStyle name="Comma 2 6 5 3 2 6 2" xfId="46077" xr:uid="{51BA71DC-877A-4C25-B397-5974FE5452FF}"/>
    <cellStyle name="Comma 2 6 5 3 2 7" xfId="21032" xr:uid="{29882CD2-B8FC-411F-A6EF-AFD01E453A14}"/>
    <cellStyle name="Comma 2 6 5 3 2 7 2" xfId="53783" xr:uid="{F53DD50C-2D9F-4F6E-81DA-B059683EF5E6}"/>
    <cellStyle name="Comma 2 6 5 3 2 8" xfId="36438" xr:uid="{39ED5A1E-6D51-4890-9981-1BA6919ED936}"/>
    <cellStyle name="Comma 2 6 5 3 2 9" xfId="28736" xr:uid="{413C99F2-E600-4D11-B8BB-6D682D927E18}"/>
    <cellStyle name="Comma 2 6 5 3 3" xfId="6782" xr:uid="{A602B5F2-D068-497B-96D3-2F6489C9EAB2}"/>
    <cellStyle name="Comma 2 6 5 3 3 2" xfId="14490" xr:uid="{B1608452-324F-41FF-ABFA-86AB6641D316}"/>
    <cellStyle name="Comma 2 6 5 3 3 2 2" xfId="47242" xr:uid="{FB6BEEAA-F186-4C20-A51B-2A635C3C1D83}"/>
    <cellStyle name="Comma 2 6 5 3 3 3" xfId="22197" xr:uid="{47B1FDF9-7B19-4A4E-8B41-597AA0FD246B}"/>
    <cellStyle name="Comma 2 6 5 3 3 3 2" xfId="54948" xr:uid="{1069046F-DB66-44E2-9AFB-D248C86F3BDE}"/>
    <cellStyle name="Comma 2 6 5 3 3 4" xfId="39534" xr:uid="{07A47414-2EF9-4946-BFB2-3BDA7379D7F4}"/>
    <cellStyle name="Comma 2 6 5 3 3 5" xfId="29901" xr:uid="{511F4649-C0DF-4EDB-ADF5-B7DDD1080B53}"/>
    <cellStyle name="Comma 2 6 5 3 4" xfId="8709" xr:uid="{D56A6F74-19B3-43EF-8A84-EFE248C57993}"/>
    <cellStyle name="Comma 2 6 5 3 4 2" xfId="16414" xr:uid="{D4C5BCA8-646F-4AF8-8292-59E1776D0286}"/>
    <cellStyle name="Comma 2 6 5 3 4 2 2" xfId="49166" xr:uid="{972FCD2B-39BC-44FA-8F35-FFB20122B0F7}"/>
    <cellStyle name="Comma 2 6 5 3 4 3" xfId="24121" xr:uid="{8469792F-5E37-46CF-8391-C0F50EEA29FB}"/>
    <cellStyle name="Comma 2 6 5 3 4 3 2" xfId="56872" xr:uid="{181BE7F6-F59D-4EB9-98E8-24ED0CA7EF48}"/>
    <cellStyle name="Comma 2 6 5 3 4 4" xfId="41461" xr:uid="{660F562A-E0D0-4779-A452-B186B015A966}"/>
    <cellStyle name="Comma 2 6 5 3 4 5" xfId="31825" xr:uid="{6CAC9661-7485-4017-9DDA-166781DB0927}"/>
    <cellStyle name="Comma 2 6 5 3 5" xfId="10635" xr:uid="{0D91D757-C5A6-4ACA-AF72-1AC6C52B4114}"/>
    <cellStyle name="Comma 2 6 5 3 5 2" xfId="18340" xr:uid="{97B2E979-5992-4BAD-8FB4-07C87B5C1CCD}"/>
    <cellStyle name="Comma 2 6 5 3 5 2 2" xfId="51092" xr:uid="{3E55E567-0562-44E8-9360-387DF8F7DC9E}"/>
    <cellStyle name="Comma 2 6 5 3 5 3" xfId="26047" xr:uid="{D4EF4FD4-8A69-4D85-BC31-57096A34121E}"/>
    <cellStyle name="Comma 2 6 5 3 5 3 2" xfId="58798" xr:uid="{F8BA3AC3-2CBC-49B8-89FD-4FF00162CE5C}"/>
    <cellStyle name="Comma 2 6 5 3 5 4" xfId="43387" xr:uid="{5ADFB892-455F-4630-B9B2-6AE72EB6AB99}"/>
    <cellStyle name="Comma 2 6 5 3 5 5" xfId="33751" xr:uid="{31FF7543-0594-44A3-9BAF-07DEA5EA47AB}"/>
    <cellStyle name="Comma 2 6 5 3 6" xfId="4853" xr:uid="{FFE5F077-EA00-4361-82EE-1F917C793915}"/>
    <cellStyle name="Comma 2 6 5 3 6 2" xfId="37605" xr:uid="{B777BC90-6EC4-4016-969A-1C4A08CBBAE1}"/>
    <cellStyle name="Comma 2 6 5 3 7" xfId="12565" xr:uid="{B96762E4-5268-40C7-88DD-B972AC704E15}"/>
    <cellStyle name="Comma 2 6 5 3 7 2" xfId="45317" xr:uid="{54EDED12-BB2B-4618-80B2-2EE6A3281F34}"/>
    <cellStyle name="Comma 2 6 5 3 8" xfId="20273" xr:uid="{08EA7D16-C189-464D-B199-C928DC73AC33}"/>
    <cellStyle name="Comma 2 6 5 3 8 2" xfId="53024" xr:uid="{18B07B4D-682F-4078-B0E5-7E60DE7BBE36}"/>
    <cellStyle name="Comma 2 6 5 3 9" xfId="35679" xr:uid="{5A83BDE4-5F82-4662-965A-F5D8DD2D47B2}"/>
    <cellStyle name="Comma 2 6 5 4" xfId="3275" xr:uid="{21E8D3F3-B1A1-433D-B101-DEA9C86CA2CF}"/>
    <cellStyle name="Comma 2 6 5 4 10" xfId="28335" xr:uid="{09420408-E0AE-485A-BCDD-EABD3C11619C}"/>
    <cellStyle name="Comma 2 6 5 4 2" xfId="3997" xr:uid="{B6EA67C7-3B1B-461F-A449-E526A273DED7}"/>
    <cellStyle name="Comma 2 6 5 4 2 2" xfId="7860" xr:uid="{545F91DA-7C24-4823-A952-C07E3821059B}"/>
    <cellStyle name="Comma 2 6 5 4 2 2 2" xfId="15565" xr:uid="{E5C79A66-0B8C-4D83-9EA8-EFDFE0DC2E98}"/>
    <cellStyle name="Comma 2 6 5 4 2 2 2 2" xfId="48317" xr:uid="{2837562C-0620-4417-8432-C1C26383EE69}"/>
    <cellStyle name="Comma 2 6 5 4 2 2 3" xfId="23272" xr:uid="{374B3F4A-F975-4628-86AA-6D8F5ECEEC7E}"/>
    <cellStyle name="Comma 2 6 5 4 2 2 3 2" xfId="56023" xr:uid="{8C49E334-6216-4EDA-B770-748727C114B1}"/>
    <cellStyle name="Comma 2 6 5 4 2 2 4" xfId="40612" xr:uid="{F48C1344-84D1-471B-927D-82503FA9157E}"/>
    <cellStyle name="Comma 2 6 5 4 2 2 5" xfId="30976" xr:uid="{7800B682-AAC4-48A1-ADE8-0A22F38C7DF6}"/>
    <cellStyle name="Comma 2 6 5 4 2 3" xfId="9785" xr:uid="{6A8E2AE5-E304-4F3F-9190-6AA378B67A1B}"/>
    <cellStyle name="Comma 2 6 5 4 2 3 2" xfId="17490" xr:uid="{BB74E6E4-96BF-41BA-A989-C92FE666756F}"/>
    <cellStyle name="Comma 2 6 5 4 2 3 2 2" xfId="50242" xr:uid="{06353695-8392-4104-9643-43644135E259}"/>
    <cellStyle name="Comma 2 6 5 4 2 3 3" xfId="25197" xr:uid="{EC599E83-5848-4173-8F4C-FDB08CC7BF9C}"/>
    <cellStyle name="Comma 2 6 5 4 2 3 3 2" xfId="57948" xr:uid="{21312213-BE8B-4B91-9FAD-B52BD34022C8}"/>
    <cellStyle name="Comma 2 6 5 4 2 3 4" xfId="42537" xr:uid="{DAD0388A-A56F-4A65-9821-5E41247C2BDA}"/>
    <cellStyle name="Comma 2 6 5 4 2 3 5" xfId="32901" xr:uid="{B1C41239-A2F7-4F6D-8FFA-26EA2CE71A1E}"/>
    <cellStyle name="Comma 2 6 5 4 2 4" xfId="11712" xr:uid="{143DB67E-D352-4536-9D87-4EBA6614CCC1}"/>
    <cellStyle name="Comma 2 6 5 4 2 4 2" xfId="19417" xr:uid="{5C517529-9192-4594-A8D7-AA0C27788DBE}"/>
    <cellStyle name="Comma 2 6 5 4 2 4 2 2" xfId="52169" xr:uid="{F0B95D46-8EAB-44F6-AA32-53C8DE512442}"/>
    <cellStyle name="Comma 2 6 5 4 2 4 3" xfId="27124" xr:uid="{9DF3A2A0-5968-4308-A15B-C4980B3DB475}"/>
    <cellStyle name="Comma 2 6 5 4 2 4 3 2" xfId="59875" xr:uid="{83ADD31D-252B-4687-85BE-D8FD4379B567}"/>
    <cellStyle name="Comma 2 6 5 4 2 4 4" xfId="44464" xr:uid="{4DA5C1C8-1A25-4F96-823B-F38A3FFD17FF}"/>
    <cellStyle name="Comma 2 6 5 4 2 4 5" xfId="34828" xr:uid="{F706F25F-B867-4D06-8364-2AC717878130}"/>
    <cellStyle name="Comma 2 6 5 4 2 5" xfId="5929" xr:uid="{75DFEE35-6168-4343-A55B-0DDD3DFA5E5F}"/>
    <cellStyle name="Comma 2 6 5 4 2 5 2" xfId="38681" xr:uid="{A5ECC91C-27C0-43D4-8EA4-3708DCF749D6}"/>
    <cellStyle name="Comma 2 6 5 4 2 6" xfId="13641" xr:uid="{64958FD6-ED7E-43E3-8A3D-68142D8521F1}"/>
    <cellStyle name="Comma 2 6 5 4 2 6 2" xfId="46393" xr:uid="{EC1535AD-0CE9-48EE-9D6D-FE46A1CDBE9E}"/>
    <cellStyle name="Comma 2 6 5 4 2 7" xfId="21348" xr:uid="{7339EF9A-A2F5-4234-B9BD-AAD81667CDBC}"/>
    <cellStyle name="Comma 2 6 5 4 2 7 2" xfId="54099" xr:uid="{D0C992EE-4FB0-4AE2-B0B6-CCDE07831573}"/>
    <cellStyle name="Comma 2 6 5 4 2 8" xfId="36754" xr:uid="{BFDFD486-5F28-4D6A-AB75-115A6DC979A7}"/>
    <cellStyle name="Comma 2 6 5 4 2 9" xfId="29052" xr:uid="{CE3A7A7D-3721-425A-BF31-DA8932234BF0}"/>
    <cellStyle name="Comma 2 6 5 4 3" xfId="7143" xr:uid="{ED57F5CF-2566-4F12-9601-06466B1CEBA7}"/>
    <cellStyle name="Comma 2 6 5 4 3 2" xfId="14848" xr:uid="{08B5DB96-FA80-4754-BCBD-8DA3CB1EE23A}"/>
    <cellStyle name="Comma 2 6 5 4 3 2 2" xfId="47600" xr:uid="{B4C541FF-4FB1-445C-9228-09377505E843}"/>
    <cellStyle name="Comma 2 6 5 4 3 3" xfId="22555" xr:uid="{B0B189AE-1386-492A-A13E-1322C926A734}"/>
    <cellStyle name="Comma 2 6 5 4 3 3 2" xfId="55306" xr:uid="{363C70A5-74CD-420F-A703-5356F9DE9E5B}"/>
    <cellStyle name="Comma 2 6 5 4 3 4" xfId="39895" xr:uid="{6C61A59C-4C97-4D25-AEF6-960C7028BDA1}"/>
    <cellStyle name="Comma 2 6 5 4 3 5" xfId="30259" xr:uid="{DA3E09AD-3F7A-47FD-9EF1-5313AC0AD57E}"/>
    <cellStyle name="Comma 2 6 5 4 4" xfId="9068" xr:uid="{808D9EBE-CC2C-46D8-8716-36CCC91CFBA3}"/>
    <cellStyle name="Comma 2 6 5 4 4 2" xfId="16773" xr:uid="{BD3A994E-7BA5-42AF-A917-3DEFB3F4A0E4}"/>
    <cellStyle name="Comma 2 6 5 4 4 2 2" xfId="49525" xr:uid="{7111F4FE-181A-4214-B39F-104DA31169B2}"/>
    <cellStyle name="Comma 2 6 5 4 4 3" xfId="24480" xr:uid="{1DCF5A80-7CE7-42BF-AA57-52C9D5417B68}"/>
    <cellStyle name="Comma 2 6 5 4 4 3 2" xfId="57231" xr:uid="{146B3ECF-7F25-41E5-8D72-2205D6EA54F8}"/>
    <cellStyle name="Comma 2 6 5 4 4 4" xfId="41820" xr:uid="{03B00214-9BD9-4EB1-A27D-6877D49F3AA1}"/>
    <cellStyle name="Comma 2 6 5 4 4 5" xfId="32184" xr:uid="{93FA6CFB-5DA9-432D-89F3-FB238320152D}"/>
    <cellStyle name="Comma 2 6 5 4 5" xfId="10995" xr:uid="{FB363567-254E-49E6-A460-457F66F39677}"/>
    <cellStyle name="Comma 2 6 5 4 5 2" xfId="18700" xr:uid="{F8A2DBFB-ABBE-479B-A569-6FF8F6618F37}"/>
    <cellStyle name="Comma 2 6 5 4 5 2 2" xfId="51452" xr:uid="{4555C3C0-CDD0-41F7-8BB7-55844B1F25A3}"/>
    <cellStyle name="Comma 2 6 5 4 5 3" xfId="26407" xr:uid="{B0793F2F-5D76-4949-85A6-6854AB2D10F1}"/>
    <cellStyle name="Comma 2 6 5 4 5 3 2" xfId="59158" xr:uid="{4440BE04-E842-4E5D-8195-1BF385708CB5}"/>
    <cellStyle name="Comma 2 6 5 4 5 4" xfId="43747" xr:uid="{7BE7CC71-DAC6-4A9A-9327-4F19B367D42A}"/>
    <cellStyle name="Comma 2 6 5 4 5 5" xfId="34111" xr:uid="{420EF2EE-00B5-4750-BA3E-8028DAADBF67}"/>
    <cellStyle name="Comma 2 6 5 4 6" xfId="5212" xr:uid="{7D2E7F20-FB45-44F0-B3DC-77396E66AD94}"/>
    <cellStyle name="Comma 2 6 5 4 6 2" xfId="37964" xr:uid="{85C32AC0-E137-4487-80EC-9C10D5323B0B}"/>
    <cellStyle name="Comma 2 6 5 4 7" xfId="12924" xr:uid="{5DEF12D3-67DC-4498-B564-AA5C6BF2B7A3}"/>
    <cellStyle name="Comma 2 6 5 4 7 2" xfId="45676" xr:uid="{739BDA89-CBE8-4465-8090-55DA22D38228}"/>
    <cellStyle name="Comma 2 6 5 4 8" xfId="20631" xr:uid="{FC31B3FF-86AB-4155-A6D3-D0461B802EBA}"/>
    <cellStyle name="Comma 2 6 5 4 8 2" xfId="53382" xr:uid="{83CFCEAE-C8FA-4285-9D61-EEDBCDBC289F}"/>
    <cellStyle name="Comma 2 6 5 4 9" xfId="36037" xr:uid="{72549CA8-F231-4A59-B6C9-8C5853772901}"/>
    <cellStyle name="Comma 2 6 5 5" xfId="3630" xr:uid="{8D45C645-5E42-4E09-8E4F-BAD42E85C7F6}"/>
    <cellStyle name="Comma 2 6 5 5 2" xfId="7498" xr:uid="{1EE0301C-6EF4-44D4-B314-D0EDF1F39554}"/>
    <cellStyle name="Comma 2 6 5 5 2 2" xfId="15203" xr:uid="{63129664-61CB-40B1-B125-AACB35E82F4B}"/>
    <cellStyle name="Comma 2 6 5 5 2 2 2" xfId="47955" xr:uid="{FC19EADA-615E-4793-8554-0472758ACFFF}"/>
    <cellStyle name="Comma 2 6 5 5 2 3" xfId="22910" xr:uid="{2CAF3795-6826-424C-8BB1-7F9D989C0506}"/>
    <cellStyle name="Comma 2 6 5 5 2 3 2" xfId="55661" xr:uid="{284F63AA-6BFB-403F-B9F9-2DDBC63166D9}"/>
    <cellStyle name="Comma 2 6 5 5 2 4" xfId="40250" xr:uid="{B86B1627-32E4-40BC-863C-46B34DE12BE3}"/>
    <cellStyle name="Comma 2 6 5 5 2 5" xfId="30614" xr:uid="{63BA3090-FEB8-4122-B021-319009F2C59E}"/>
    <cellStyle name="Comma 2 6 5 5 3" xfId="9423" xr:uid="{7ECA41D9-6A5B-4B65-B95B-30450CBF5726}"/>
    <cellStyle name="Comma 2 6 5 5 3 2" xfId="17128" xr:uid="{9C53F3A8-9452-46E1-971B-87ECF1595346}"/>
    <cellStyle name="Comma 2 6 5 5 3 2 2" xfId="49880" xr:uid="{F7FC35A2-C99F-4BA3-9BA1-0CF53A0A0D3C}"/>
    <cellStyle name="Comma 2 6 5 5 3 3" xfId="24835" xr:uid="{64E907C5-ABC9-464F-9AAC-DE9FDC5D33B1}"/>
    <cellStyle name="Comma 2 6 5 5 3 3 2" xfId="57586" xr:uid="{6A7D6EE8-2814-4C61-BDC2-1BB9DA5A0991}"/>
    <cellStyle name="Comma 2 6 5 5 3 4" xfId="42175" xr:uid="{6609687F-0E49-438F-8B78-72DB19C3E6AC}"/>
    <cellStyle name="Comma 2 6 5 5 3 5" xfId="32539" xr:uid="{1277B6E8-2AA7-465A-8E55-3EA0C9F30E17}"/>
    <cellStyle name="Comma 2 6 5 5 4" xfId="11350" xr:uid="{0A229B05-C161-4349-AEAC-FE5751A99677}"/>
    <cellStyle name="Comma 2 6 5 5 4 2" xfId="19055" xr:uid="{769C617C-DEC5-4E46-8C79-135837F81E2D}"/>
    <cellStyle name="Comma 2 6 5 5 4 2 2" xfId="51807" xr:uid="{C556491C-8B12-465A-91FF-CBAE6618F854}"/>
    <cellStyle name="Comma 2 6 5 5 4 3" xfId="26762" xr:uid="{34CB3593-E112-4A2E-A581-4AB4FFD7A29A}"/>
    <cellStyle name="Comma 2 6 5 5 4 3 2" xfId="59513" xr:uid="{956D698B-BE82-4053-AF81-F7A1B4D4A70A}"/>
    <cellStyle name="Comma 2 6 5 5 4 4" xfId="44102" xr:uid="{8CF8B533-580B-4A56-BF36-20917DBF4350}"/>
    <cellStyle name="Comma 2 6 5 5 4 5" xfId="34466" xr:uid="{DC2F0193-6EC5-43A3-A1F1-FE114832276A}"/>
    <cellStyle name="Comma 2 6 5 5 5" xfId="5567" xr:uid="{1FED4A85-76D0-43E4-A13D-7A69377E8F88}"/>
    <cellStyle name="Comma 2 6 5 5 5 2" xfId="38319" xr:uid="{EF5826A2-EFCE-4A6A-91B3-69FC445F9F9C}"/>
    <cellStyle name="Comma 2 6 5 5 6" xfId="13279" xr:uid="{D98010F7-6733-4A5E-93DF-B0C7EEB3B228}"/>
    <cellStyle name="Comma 2 6 5 5 6 2" xfId="46031" xr:uid="{85E1F048-6FE9-427D-8D0F-C682BA5CB730}"/>
    <cellStyle name="Comma 2 6 5 5 7" xfId="20986" xr:uid="{1528F43E-EFAE-459A-83E8-20F0EBF4BCA0}"/>
    <cellStyle name="Comma 2 6 5 5 7 2" xfId="53737" xr:uid="{6533F896-FB73-43B7-9258-45520CC26B35}"/>
    <cellStyle name="Comma 2 6 5 5 8" xfId="36392" xr:uid="{94014567-7E15-4903-A865-B5EFFC60A890}"/>
    <cellStyle name="Comma 2 6 5 5 9" xfId="28690" xr:uid="{F849166C-A275-430E-B2BC-D4BE6CBE8B38}"/>
    <cellStyle name="Comma 2 6 5 6" xfId="6542" xr:uid="{D99D774E-ED55-4D40-956D-8FA683E84D32}"/>
    <cellStyle name="Comma 2 6 5 6 2" xfId="14250" xr:uid="{0991DD63-7719-47D1-99D2-739427034A5F}"/>
    <cellStyle name="Comma 2 6 5 6 2 2" xfId="47002" xr:uid="{21178C0E-670C-4A51-BC8E-D521F9737DBA}"/>
    <cellStyle name="Comma 2 6 5 6 3" xfId="21957" xr:uid="{B55B33B7-0009-4E6A-AC7E-1E8670A9E7D0}"/>
    <cellStyle name="Comma 2 6 5 6 3 2" xfId="54708" xr:uid="{92050021-9B35-48A5-A0A3-AB7CA7FC1D3A}"/>
    <cellStyle name="Comma 2 6 5 6 4" xfId="39294" xr:uid="{1F3AB660-EA06-4321-9294-9EB7E47942DC}"/>
    <cellStyle name="Comma 2 6 5 6 5" xfId="29661" xr:uid="{82F08364-CE65-4B95-AFEB-21443E191C84}"/>
    <cellStyle name="Comma 2 6 5 7" xfId="8469" xr:uid="{9676D108-1DBE-484A-8D4D-D70E4A7A8427}"/>
    <cellStyle name="Comma 2 6 5 7 2" xfId="16174" xr:uid="{37E0F961-527C-4334-9CB2-1A1787D0F8E9}"/>
    <cellStyle name="Comma 2 6 5 7 2 2" xfId="48926" xr:uid="{395C45FE-850E-40E7-AA7D-97CBFFEDA598}"/>
    <cellStyle name="Comma 2 6 5 7 3" xfId="23881" xr:uid="{1D9B96FA-E21D-4A83-91EF-1629B7C45AAC}"/>
    <cellStyle name="Comma 2 6 5 7 3 2" xfId="56632" xr:uid="{8248003D-F937-4948-A8EF-4A506291DF1A}"/>
    <cellStyle name="Comma 2 6 5 7 4" xfId="41221" xr:uid="{F9112655-CAFA-4BD3-8056-93874CABEF2E}"/>
    <cellStyle name="Comma 2 6 5 7 5" xfId="31585" xr:uid="{8B416C69-06D6-4B69-A2DF-B7A4206A0F12}"/>
    <cellStyle name="Comma 2 6 5 8" xfId="10394" xr:uid="{8A88C5FA-AF65-45E6-9B76-765875BF3524}"/>
    <cellStyle name="Comma 2 6 5 8 2" xfId="18099" xr:uid="{D00B4561-E9D3-4449-8B0A-C9D9AAA59BE0}"/>
    <cellStyle name="Comma 2 6 5 8 2 2" xfId="50851" xr:uid="{D776313D-D9E7-48CC-BAF9-8E94DFD62B51}"/>
    <cellStyle name="Comma 2 6 5 8 3" xfId="25806" xr:uid="{4749F801-84E1-433F-ACA8-05DAB24408E6}"/>
    <cellStyle name="Comma 2 6 5 8 3 2" xfId="58557" xr:uid="{57A41F28-7B3B-484C-8C5F-B87CF5FB90BA}"/>
    <cellStyle name="Comma 2 6 5 8 4" xfId="43146" xr:uid="{8F926D7E-464A-4030-9F2A-03A0DEDCEA93}"/>
    <cellStyle name="Comma 2 6 5 8 5" xfId="33510" xr:uid="{EABD5D7A-0F84-4728-8728-32E99A02656B}"/>
    <cellStyle name="Comma 2 6 5 9" xfId="4613" xr:uid="{518ECE4F-677B-475F-A5B3-2E89123C9BCD}"/>
    <cellStyle name="Comma 2 6 5 9 2" xfId="37365" xr:uid="{D0B3D421-6687-4374-BAB8-B448D2B15A83}"/>
    <cellStyle name="Comma 2 6 6" xfId="142" xr:uid="{352CF38B-9871-43AF-8117-5D87F8E274B5}"/>
    <cellStyle name="Comma 2 6 6 10" xfId="20095" xr:uid="{1F084ACF-80EF-4293-A00C-4622F544816B}"/>
    <cellStyle name="Comma 2 6 6 10 2" xfId="52846" xr:uid="{74A88B3A-839F-4094-987E-0F0285D7884E}"/>
    <cellStyle name="Comma 2 6 6 11" xfId="35501" xr:uid="{737F17A9-6F6A-41A2-A773-2064D3620C59}"/>
    <cellStyle name="Comma 2 6 6 12" xfId="27799" xr:uid="{D2AD8348-8AFC-433A-B63A-A9E84CF2289E}"/>
    <cellStyle name="Comma 2 6 6 13" xfId="2672" xr:uid="{45691A99-EEFD-4547-8603-AF248CCE80A4}"/>
    <cellStyle name="Comma 2 6 6 14" xfId="61126" xr:uid="{980EA918-3694-4DF5-A7E1-E2AF93ACFFFF}"/>
    <cellStyle name="Comma 2 6 6 2" xfId="2122" xr:uid="{2A1E32D6-3358-48E4-96BC-B939308E4428}"/>
    <cellStyle name="Comma 2 6 6 2 10" xfId="27952" xr:uid="{8AAEA7E1-D2F2-4E8D-B9E7-0AF877E74D40}"/>
    <cellStyle name="Comma 2 6 6 2 11" xfId="2835" xr:uid="{2D824535-4E27-47EC-8128-F2722DB561A7}"/>
    <cellStyle name="Comma 2 6 6 2 2" xfId="4094" xr:uid="{FD2BC6F3-0FCF-45E8-9070-8E963A877415}"/>
    <cellStyle name="Comma 2 6 6 2 2 2" xfId="7957" xr:uid="{1784FE1C-1830-4498-BCD2-4576FC9A6F0E}"/>
    <cellStyle name="Comma 2 6 6 2 2 2 2" xfId="15662" xr:uid="{583CEB61-8B19-4841-B926-2FDB1F8D51C3}"/>
    <cellStyle name="Comma 2 6 6 2 2 2 2 2" xfId="48414" xr:uid="{819F3789-F0ED-4C39-A386-1C7F10D0D468}"/>
    <cellStyle name="Comma 2 6 6 2 2 2 3" xfId="23369" xr:uid="{34F0D7B4-1061-4FB5-9F47-FAD0BC59B517}"/>
    <cellStyle name="Comma 2 6 6 2 2 2 3 2" xfId="56120" xr:uid="{0DD99051-FEE6-4DA3-B243-16810B71FEC0}"/>
    <cellStyle name="Comma 2 6 6 2 2 2 4" xfId="40709" xr:uid="{F073EA44-3D97-41DA-8AB8-7CFF6AED3179}"/>
    <cellStyle name="Comma 2 6 6 2 2 2 5" xfId="31073" xr:uid="{40FEB351-D4DC-43E4-AAFF-668164123346}"/>
    <cellStyle name="Comma 2 6 6 2 2 3" xfId="9882" xr:uid="{89CB6D57-3EF0-4F2F-94EF-EF685914F3D8}"/>
    <cellStyle name="Comma 2 6 6 2 2 3 2" xfId="17587" xr:uid="{AC5C24F7-5793-40B7-BD0A-DD562A69D697}"/>
    <cellStyle name="Comma 2 6 6 2 2 3 2 2" xfId="50339" xr:uid="{1BCE9974-1EF4-45D6-8BE5-A686C80B0E2E}"/>
    <cellStyle name="Comma 2 6 6 2 2 3 3" xfId="25294" xr:uid="{0EB2FA5F-F060-4653-8A10-489B3A1249A6}"/>
    <cellStyle name="Comma 2 6 6 2 2 3 3 2" xfId="58045" xr:uid="{606C079C-A6DB-4D45-8640-4BD1714986CE}"/>
    <cellStyle name="Comma 2 6 6 2 2 3 4" xfId="42634" xr:uid="{217764E8-FEBC-4300-8B77-081B22DBDDAD}"/>
    <cellStyle name="Comma 2 6 6 2 2 3 5" xfId="32998" xr:uid="{17512AA2-BBA1-4CA8-B2F4-44F9906793D2}"/>
    <cellStyle name="Comma 2 6 6 2 2 4" xfId="11809" xr:uid="{E3A3FF3E-7F03-4246-92B6-AE559FEF5007}"/>
    <cellStyle name="Comma 2 6 6 2 2 4 2" xfId="19514" xr:uid="{7FD2D77D-3F44-4902-B75F-7ED06FA3E7FD}"/>
    <cellStyle name="Comma 2 6 6 2 2 4 2 2" xfId="52266" xr:uid="{6EC5B96A-308C-481E-8FDA-EDBC3D492917}"/>
    <cellStyle name="Comma 2 6 6 2 2 4 3" xfId="27221" xr:uid="{8CC1AB19-2D1B-4256-8BCA-26174922B27C}"/>
    <cellStyle name="Comma 2 6 6 2 2 4 3 2" xfId="59972" xr:uid="{FDF5B04F-F9AB-4FBF-9BA7-9DF65A39A771}"/>
    <cellStyle name="Comma 2 6 6 2 2 4 4" xfId="44561" xr:uid="{5B567047-4901-43BF-9ABA-224A205C2FBB}"/>
    <cellStyle name="Comma 2 6 6 2 2 4 5" xfId="34925" xr:uid="{AB6D3F0D-A2F7-4BCA-9EAF-916EAC93224F}"/>
    <cellStyle name="Comma 2 6 6 2 2 5" xfId="6026" xr:uid="{5B52AB49-8569-4F9C-AB0F-74FDD8E3EA94}"/>
    <cellStyle name="Comma 2 6 6 2 2 5 2" xfId="38778" xr:uid="{95A58C47-FE71-468C-97DA-39EDEDEF7EDE}"/>
    <cellStyle name="Comma 2 6 6 2 2 6" xfId="13738" xr:uid="{4FD202F9-F96F-4EAB-A7C3-D9F8DFED09EA}"/>
    <cellStyle name="Comma 2 6 6 2 2 6 2" xfId="46490" xr:uid="{174E33AB-B7C2-4505-B54F-B9BA5905CCEB}"/>
    <cellStyle name="Comma 2 6 6 2 2 7" xfId="21445" xr:uid="{B7E564F5-16A1-477F-97E3-E7F5CA59671F}"/>
    <cellStyle name="Comma 2 6 6 2 2 7 2" xfId="54196" xr:uid="{EE99C6D9-DF8B-4030-9E62-82269CC8CE87}"/>
    <cellStyle name="Comma 2 6 6 2 2 8" xfId="36851" xr:uid="{44CFD417-53F5-4BDF-B742-7608E4193485}"/>
    <cellStyle name="Comma 2 6 6 2 2 9" xfId="29149" xr:uid="{A06BE631-20A8-4D32-9486-D570D5F82CA1}"/>
    <cellStyle name="Comma 2 6 6 2 3" xfId="6757" xr:uid="{94E3C38C-7DBB-4807-9497-9079B441DC66}"/>
    <cellStyle name="Comma 2 6 6 2 3 2" xfId="14465" xr:uid="{4978FAA2-1EC3-47DE-91CB-F64651FE55ED}"/>
    <cellStyle name="Comma 2 6 6 2 3 2 2" xfId="47217" xr:uid="{60CCC251-07E0-4E6F-AC32-4658F80A81BB}"/>
    <cellStyle name="Comma 2 6 6 2 3 3" xfId="22172" xr:uid="{E96BDA64-782D-4927-8A25-E04DF4BC3B39}"/>
    <cellStyle name="Comma 2 6 6 2 3 3 2" xfId="54923" xr:uid="{77909BFE-4732-48EB-9389-08F0DBB3BFEE}"/>
    <cellStyle name="Comma 2 6 6 2 3 4" xfId="39509" xr:uid="{62C2C2DE-6C1F-4293-AB6D-5EDD92E1C155}"/>
    <cellStyle name="Comma 2 6 6 2 3 5" xfId="29876" xr:uid="{BF31D6D2-61FF-4753-839A-8CA6D3F8B264}"/>
    <cellStyle name="Comma 2 6 6 2 4" xfId="8684" xr:uid="{42E84F7A-CDE8-4A0B-BC95-D7154A91F9DD}"/>
    <cellStyle name="Comma 2 6 6 2 4 2" xfId="16389" xr:uid="{B74B4460-2027-4015-A27A-5ACF292F2261}"/>
    <cellStyle name="Comma 2 6 6 2 4 2 2" xfId="49141" xr:uid="{DE12AB4A-4707-4642-B0F6-8277176E906C}"/>
    <cellStyle name="Comma 2 6 6 2 4 3" xfId="24096" xr:uid="{3DFD2B94-2A75-450F-8F5B-B42672016664}"/>
    <cellStyle name="Comma 2 6 6 2 4 3 2" xfId="56847" xr:uid="{1CFDED36-8C06-4F2D-9111-A76BFD317CC2}"/>
    <cellStyle name="Comma 2 6 6 2 4 4" xfId="41436" xr:uid="{F5961FE0-118A-4A71-A049-1518093D81F7}"/>
    <cellStyle name="Comma 2 6 6 2 4 5" xfId="31800" xr:uid="{C5DE871D-B914-4C87-B702-0F735D2AC05B}"/>
    <cellStyle name="Comma 2 6 6 2 5" xfId="10610" xr:uid="{AD34A652-6D4D-4986-BB27-7DE5E4FAF09E}"/>
    <cellStyle name="Comma 2 6 6 2 5 2" xfId="18315" xr:uid="{85D2CEBC-46D9-442D-95DD-9AD93E2AC9B3}"/>
    <cellStyle name="Comma 2 6 6 2 5 2 2" xfId="51067" xr:uid="{8F44636D-DF8F-4462-931F-341C18D8DAAE}"/>
    <cellStyle name="Comma 2 6 6 2 5 3" xfId="26022" xr:uid="{808EE011-272E-4619-9A5E-E3751CA9BEF3}"/>
    <cellStyle name="Comma 2 6 6 2 5 3 2" xfId="58773" xr:uid="{4CBF8E0A-018E-481B-A209-ABACE1E843B5}"/>
    <cellStyle name="Comma 2 6 6 2 5 4" xfId="43362" xr:uid="{180A5D58-441C-4118-8BAF-998BC15F05D7}"/>
    <cellStyle name="Comma 2 6 6 2 5 5" xfId="33726" xr:uid="{331FEAE7-C726-4067-A9D5-57D298666124}"/>
    <cellStyle name="Comma 2 6 6 2 6" xfId="4828" xr:uid="{375B9274-2CB5-483F-A652-09471C40C5AF}"/>
    <cellStyle name="Comma 2 6 6 2 6 2" xfId="37580" xr:uid="{61C8F50B-74EE-4647-AD68-6BB5A41586F3}"/>
    <cellStyle name="Comma 2 6 6 2 7" xfId="12540" xr:uid="{BFAD228F-1572-4033-8B9E-D0C49AECBB6A}"/>
    <cellStyle name="Comma 2 6 6 2 7 2" xfId="45292" xr:uid="{BDCE657C-729A-4E8C-8277-975312A1C3F8}"/>
    <cellStyle name="Comma 2 6 6 2 8" xfId="20248" xr:uid="{88A5BFAC-D077-43C9-A89A-7486D336E10F}"/>
    <cellStyle name="Comma 2 6 6 2 8 2" xfId="52999" xr:uid="{FC312CF4-9CB9-4C96-A08F-66EBCDEEEDD2}"/>
    <cellStyle name="Comma 2 6 6 2 9" xfId="35654" xr:uid="{82F29F94-8825-44BC-9E0D-2964454ADEAD}"/>
    <cellStyle name="Comma 2 6 6 3" xfId="3251" xr:uid="{E5B9FDD9-1805-4CC8-8E32-9C28EB02AB43}"/>
    <cellStyle name="Comma 2 6 6 3 10" xfId="28311" xr:uid="{1FB4C406-8605-42C7-8252-084285F4F252}"/>
    <cellStyle name="Comma 2 6 6 3 2" xfId="3984" xr:uid="{D7F13C15-5B0B-4E9B-8239-9C39A44A1AC9}"/>
    <cellStyle name="Comma 2 6 6 3 2 2" xfId="7847" xr:uid="{4B803C65-2086-44CB-A96E-3488A04469D3}"/>
    <cellStyle name="Comma 2 6 6 3 2 2 2" xfId="15552" xr:uid="{3999A836-EC0D-4E0E-B441-345071CD5680}"/>
    <cellStyle name="Comma 2 6 6 3 2 2 2 2" xfId="48304" xr:uid="{7502DD88-1DFA-4818-A090-6B8316E71FA3}"/>
    <cellStyle name="Comma 2 6 6 3 2 2 3" xfId="23259" xr:uid="{C88703AB-472C-4F87-AF60-7C42D0AA44DA}"/>
    <cellStyle name="Comma 2 6 6 3 2 2 3 2" xfId="56010" xr:uid="{EFC2F53E-CDBA-40C4-89F0-4FBBA4A630F9}"/>
    <cellStyle name="Comma 2 6 6 3 2 2 4" xfId="40599" xr:uid="{75810150-3584-4C54-AFA0-82CBE4A0CA80}"/>
    <cellStyle name="Comma 2 6 6 3 2 2 5" xfId="30963" xr:uid="{7B985BBF-1B50-436A-8CE1-06E2FC267C91}"/>
    <cellStyle name="Comma 2 6 6 3 2 3" xfId="9772" xr:uid="{1FA80675-9CC5-4464-88C4-4CDCFF5C0276}"/>
    <cellStyle name="Comma 2 6 6 3 2 3 2" xfId="17477" xr:uid="{14BBBAE7-52DB-4C80-9324-3E27E66B6E8F}"/>
    <cellStyle name="Comma 2 6 6 3 2 3 2 2" xfId="50229" xr:uid="{F1C0172D-20BD-4C93-B6D1-28754FF9A8D5}"/>
    <cellStyle name="Comma 2 6 6 3 2 3 3" xfId="25184" xr:uid="{0132AA38-CF10-40B6-A1D3-41432173E6A2}"/>
    <cellStyle name="Comma 2 6 6 3 2 3 3 2" xfId="57935" xr:uid="{63FCA637-6122-4CDC-B219-0BD7203C54E8}"/>
    <cellStyle name="Comma 2 6 6 3 2 3 4" xfId="42524" xr:uid="{11BC6AF1-8B90-4BCE-9365-992300427F03}"/>
    <cellStyle name="Comma 2 6 6 3 2 3 5" xfId="32888" xr:uid="{A6C5B76B-2B64-4AFB-B1AB-1811D9AE8600}"/>
    <cellStyle name="Comma 2 6 6 3 2 4" xfId="11699" xr:uid="{4E477C4C-311C-4C09-BEB4-2B8F17FC1FA2}"/>
    <cellStyle name="Comma 2 6 6 3 2 4 2" xfId="19404" xr:uid="{9DED6614-5454-4EA7-8560-42D65E55EF50}"/>
    <cellStyle name="Comma 2 6 6 3 2 4 2 2" xfId="52156" xr:uid="{0BDD4C67-D8E5-41FB-AA2A-B6EF152BE240}"/>
    <cellStyle name="Comma 2 6 6 3 2 4 3" xfId="27111" xr:uid="{32A6E974-538A-4B13-8045-1699C332190D}"/>
    <cellStyle name="Comma 2 6 6 3 2 4 3 2" xfId="59862" xr:uid="{71EDF02E-5C21-4918-B5CD-E532AC1BD8DB}"/>
    <cellStyle name="Comma 2 6 6 3 2 4 4" xfId="44451" xr:uid="{7B565F50-DAD9-4C55-A571-AE3BC982DF71}"/>
    <cellStyle name="Comma 2 6 6 3 2 4 5" xfId="34815" xr:uid="{2818C80B-D166-459F-A0D2-B951E016CDB2}"/>
    <cellStyle name="Comma 2 6 6 3 2 5" xfId="5916" xr:uid="{30157B9B-ADEA-4F8B-98F4-55041FD82650}"/>
    <cellStyle name="Comma 2 6 6 3 2 5 2" xfId="38668" xr:uid="{D7672B71-F94A-4AB2-B10A-7DA6DC107427}"/>
    <cellStyle name="Comma 2 6 6 3 2 6" xfId="13628" xr:uid="{DA76BBB4-97B5-4042-AB2E-7B7B878B4CFB}"/>
    <cellStyle name="Comma 2 6 6 3 2 6 2" xfId="46380" xr:uid="{48613922-C6AF-485C-8F33-3B0A6F3A7912}"/>
    <cellStyle name="Comma 2 6 6 3 2 7" xfId="21335" xr:uid="{AF8D32A2-6864-4EEA-B2FB-7551F335E57A}"/>
    <cellStyle name="Comma 2 6 6 3 2 7 2" xfId="54086" xr:uid="{9B1A327F-E7DF-485D-9139-6CB5AC0A50CC}"/>
    <cellStyle name="Comma 2 6 6 3 2 8" xfId="36741" xr:uid="{68450A04-E54C-4213-9715-CEADA893337F}"/>
    <cellStyle name="Comma 2 6 6 3 2 9" xfId="29039" xr:uid="{FA4CEFEB-447B-4615-BC9E-2B9FBEBEFBDA}"/>
    <cellStyle name="Comma 2 6 6 3 3" xfId="7119" xr:uid="{FE48D749-DA39-4A46-965C-F786F5595DE0}"/>
    <cellStyle name="Comma 2 6 6 3 3 2" xfId="14824" xr:uid="{B9E3589F-A222-48B8-8F38-03524368A692}"/>
    <cellStyle name="Comma 2 6 6 3 3 2 2" xfId="47576" xr:uid="{402D2FD4-3CEC-4CC2-8D7B-DD33014E850A}"/>
    <cellStyle name="Comma 2 6 6 3 3 3" xfId="22531" xr:uid="{2348D5FA-C0F9-442C-A0DF-1E02FE2FB18B}"/>
    <cellStyle name="Comma 2 6 6 3 3 3 2" xfId="55282" xr:uid="{A70CC495-782D-4DFE-9884-B1456423DB61}"/>
    <cellStyle name="Comma 2 6 6 3 3 4" xfId="39871" xr:uid="{E3ABA75D-8D9B-47FC-8CED-481A8C6F9470}"/>
    <cellStyle name="Comma 2 6 6 3 3 5" xfId="30235" xr:uid="{8727994D-B324-4EDC-A1CD-93702E851ADF}"/>
    <cellStyle name="Comma 2 6 6 3 4" xfId="9044" xr:uid="{D4AB29EF-F9EA-4FE5-9FF4-E040F772F607}"/>
    <cellStyle name="Comma 2 6 6 3 4 2" xfId="16749" xr:uid="{50969560-23B5-4AAD-806E-D7EFBC840D1F}"/>
    <cellStyle name="Comma 2 6 6 3 4 2 2" xfId="49501" xr:uid="{2B8B0BBD-8902-4D42-815F-727F8F4108E6}"/>
    <cellStyle name="Comma 2 6 6 3 4 3" xfId="24456" xr:uid="{D69F0582-9BA9-4E9C-8578-48C50D0912E9}"/>
    <cellStyle name="Comma 2 6 6 3 4 3 2" xfId="57207" xr:uid="{CB334F26-3E5F-4388-86D7-9317FB636C7C}"/>
    <cellStyle name="Comma 2 6 6 3 4 4" xfId="41796" xr:uid="{9632CCFA-3F00-4F8A-9E61-A67E21D591F0}"/>
    <cellStyle name="Comma 2 6 6 3 4 5" xfId="32160" xr:uid="{F160E2D0-3246-4B25-A773-25E07C813B8D}"/>
    <cellStyle name="Comma 2 6 6 3 5" xfId="10971" xr:uid="{0F548E8F-1A76-4D55-BC57-7AF21721DEC6}"/>
    <cellStyle name="Comma 2 6 6 3 5 2" xfId="18676" xr:uid="{541D0F80-C80A-4BD5-AEE1-BE05E11BACAB}"/>
    <cellStyle name="Comma 2 6 6 3 5 2 2" xfId="51428" xr:uid="{8DD160FA-A1D0-45D0-9F03-EB65C8270D3B}"/>
    <cellStyle name="Comma 2 6 6 3 5 3" xfId="26383" xr:uid="{39D37213-EFE5-484A-8DDF-6E253FE7966B}"/>
    <cellStyle name="Comma 2 6 6 3 5 3 2" xfId="59134" xr:uid="{B31C8707-7130-4CFD-8A21-0AE2899A7F10}"/>
    <cellStyle name="Comma 2 6 6 3 5 4" xfId="43723" xr:uid="{A7858394-6220-479F-88CD-CC75AEFBF6EF}"/>
    <cellStyle name="Comma 2 6 6 3 5 5" xfId="34087" xr:uid="{EF85B707-8171-4A8C-A4D4-CAFFC61171A9}"/>
    <cellStyle name="Comma 2 6 6 3 6" xfId="5188" xr:uid="{84DD06F3-AE8D-4CFE-89D1-462A4B2C33FB}"/>
    <cellStyle name="Comma 2 6 6 3 6 2" xfId="37940" xr:uid="{C271B43C-7666-4155-A9EE-A48511B46DD1}"/>
    <cellStyle name="Comma 2 6 6 3 7" xfId="12900" xr:uid="{4198958C-30F8-4745-93C9-219EB4CB2E63}"/>
    <cellStyle name="Comma 2 6 6 3 7 2" xfId="45652" xr:uid="{EDB9A8A1-9F1E-419A-8F35-B8E0233E775D}"/>
    <cellStyle name="Comma 2 6 6 3 8" xfId="20607" xr:uid="{601A24FE-BAED-4CC6-9157-3F5146B0E54E}"/>
    <cellStyle name="Comma 2 6 6 3 8 2" xfId="53358" xr:uid="{1051FF65-F2BC-4BFD-9E51-370B01820024}"/>
    <cellStyle name="Comma 2 6 6 3 9" xfId="36013" xr:uid="{FF2518FD-0E56-4F42-BCD3-E053A62E8D4E}"/>
    <cellStyle name="Comma 2 6 6 4" xfId="3605" xr:uid="{72E4B8D7-5A7F-405E-A718-3B421AB5C803}"/>
    <cellStyle name="Comma 2 6 6 4 2" xfId="7473" xr:uid="{3D109903-80AC-4DA5-9F29-F6D47831AE25}"/>
    <cellStyle name="Comma 2 6 6 4 2 2" xfId="15178" xr:uid="{16322411-3908-4DFA-AE63-33C567B5F8BA}"/>
    <cellStyle name="Comma 2 6 6 4 2 2 2" xfId="47930" xr:uid="{BDC3BED3-7222-45E5-8F99-22D706F3CF9C}"/>
    <cellStyle name="Comma 2 6 6 4 2 3" xfId="22885" xr:uid="{A73A8CD6-45E6-4A2B-B92A-7BBD193FE032}"/>
    <cellStyle name="Comma 2 6 6 4 2 3 2" xfId="55636" xr:uid="{2C0DB41E-94EA-4D31-B7CF-F13C97201046}"/>
    <cellStyle name="Comma 2 6 6 4 2 4" xfId="40225" xr:uid="{9402E316-78CA-4674-812C-977E49F32FCA}"/>
    <cellStyle name="Comma 2 6 6 4 2 5" xfId="30589" xr:uid="{4069E1AA-9C88-473B-81C9-56CD4D70CE38}"/>
    <cellStyle name="Comma 2 6 6 4 3" xfId="9398" xr:uid="{372982E4-7AC2-4CA2-8E95-01B7FA135FBD}"/>
    <cellStyle name="Comma 2 6 6 4 3 2" xfId="17103" xr:uid="{B3AC4668-E28B-4E38-900F-311F69144246}"/>
    <cellStyle name="Comma 2 6 6 4 3 2 2" xfId="49855" xr:uid="{AFD6089F-B778-419F-A508-47C255AACCEC}"/>
    <cellStyle name="Comma 2 6 6 4 3 3" xfId="24810" xr:uid="{5F51FAAA-435A-4C36-AEB7-82149AE776DF}"/>
    <cellStyle name="Comma 2 6 6 4 3 3 2" xfId="57561" xr:uid="{AFBBACCF-0429-468E-9C6D-F62AFF992A50}"/>
    <cellStyle name="Comma 2 6 6 4 3 4" xfId="42150" xr:uid="{6067AAC2-C29D-4348-ACC8-AB44B7B1D199}"/>
    <cellStyle name="Comma 2 6 6 4 3 5" xfId="32514" xr:uid="{4C5BECF1-432C-4F45-B825-046B5838F5F4}"/>
    <cellStyle name="Comma 2 6 6 4 4" xfId="11325" xr:uid="{5E5BFB11-FC9E-4295-B77E-1B8651736608}"/>
    <cellStyle name="Comma 2 6 6 4 4 2" xfId="19030" xr:uid="{4E0DB74D-56DF-498D-BB7F-34BA31B2EE9E}"/>
    <cellStyle name="Comma 2 6 6 4 4 2 2" xfId="51782" xr:uid="{DE7D36A4-DF82-4BC8-ADAE-7F1B3821954E}"/>
    <cellStyle name="Comma 2 6 6 4 4 3" xfId="26737" xr:uid="{CF428F64-25CB-4F93-B507-8074036B139F}"/>
    <cellStyle name="Comma 2 6 6 4 4 3 2" xfId="59488" xr:uid="{3C0B611F-9320-44BB-AA22-ADA0F17F2916}"/>
    <cellStyle name="Comma 2 6 6 4 4 4" xfId="44077" xr:uid="{CF78225B-64D9-45C1-A354-4BF9337BA211}"/>
    <cellStyle name="Comma 2 6 6 4 4 5" xfId="34441" xr:uid="{D36DEAAA-7E2F-44D5-9000-7954F1424346}"/>
    <cellStyle name="Comma 2 6 6 4 5" xfId="5542" xr:uid="{7914C376-5A2B-4E4B-9FA9-2CB4D34F3B81}"/>
    <cellStyle name="Comma 2 6 6 4 5 2" xfId="38294" xr:uid="{B59DE9BA-1AD1-4C7E-BB1E-330D4C7D2FB9}"/>
    <cellStyle name="Comma 2 6 6 4 6" xfId="13254" xr:uid="{C4FFEBAE-512C-4723-B6B6-DB92896AC292}"/>
    <cellStyle name="Comma 2 6 6 4 6 2" xfId="46006" xr:uid="{961A16A7-0DEE-4909-A746-21EDAE9510C3}"/>
    <cellStyle name="Comma 2 6 6 4 7" xfId="20961" xr:uid="{131B2443-02DA-40B4-9DFC-37C82F48A9D6}"/>
    <cellStyle name="Comma 2 6 6 4 7 2" xfId="53712" xr:uid="{DE90CF94-C548-440C-B0F5-CB61B7796256}"/>
    <cellStyle name="Comma 2 6 6 4 8" xfId="36367" xr:uid="{FC165EBE-AB44-46BF-B449-394450179DD7}"/>
    <cellStyle name="Comma 2 6 6 4 9" xfId="28665" xr:uid="{7323A999-9210-4ADE-870F-3B25AD383C0F}"/>
    <cellStyle name="Comma 2 6 6 5" xfId="6604" xr:uid="{003DEBF5-777F-4817-8B12-BA0AD9B37D9B}"/>
    <cellStyle name="Comma 2 6 6 5 2" xfId="14312" xr:uid="{06F1E261-1BC7-4418-B88A-7241D72F708D}"/>
    <cellStyle name="Comma 2 6 6 5 2 2" xfId="47064" xr:uid="{8CE22CFA-F79E-4FFF-AF1C-5ABC502FEC8C}"/>
    <cellStyle name="Comma 2 6 6 5 3" xfId="22019" xr:uid="{62964E06-A2F7-42A6-ADAE-B70C26D51038}"/>
    <cellStyle name="Comma 2 6 6 5 3 2" xfId="54770" xr:uid="{1DFA0923-5FF4-4E1A-ADA9-BE2878BAC67D}"/>
    <cellStyle name="Comma 2 6 6 5 4" xfId="39356" xr:uid="{CE8E2401-4BF1-4D93-8F65-A116B5362AFD}"/>
    <cellStyle name="Comma 2 6 6 5 5" xfId="29723" xr:uid="{F216F89B-B803-4943-9251-C6F92397A395}"/>
    <cellStyle name="Comma 2 6 6 6" xfId="8531" xr:uid="{D9FA6DEA-9DEA-49BE-9AED-DFFA297DABFA}"/>
    <cellStyle name="Comma 2 6 6 6 2" xfId="16236" xr:uid="{FF30037E-6837-4454-AF01-9E0B0A7F29A0}"/>
    <cellStyle name="Comma 2 6 6 6 2 2" xfId="48988" xr:uid="{608E27E9-BF6A-480A-81C2-F3B53FF7E8AD}"/>
    <cellStyle name="Comma 2 6 6 6 3" xfId="23943" xr:uid="{724D5114-6D21-45C2-BF06-AA5E1126D9DE}"/>
    <cellStyle name="Comma 2 6 6 6 3 2" xfId="56694" xr:uid="{D9943BB7-1FA2-4822-8349-730F4910A2C8}"/>
    <cellStyle name="Comma 2 6 6 6 4" xfId="41283" xr:uid="{F821E97F-6E63-4368-B10C-0D04D9E5D094}"/>
    <cellStyle name="Comma 2 6 6 6 5" xfId="31647" xr:uid="{323CCEAC-1535-46DF-8369-35646FA4A105}"/>
    <cellStyle name="Comma 2 6 6 7" xfId="10457" xr:uid="{094E14D1-056D-46E9-8230-6E568CDAF79D}"/>
    <cellStyle name="Comma 2 6 6 7 2" xfId="18162" xr:uid="{D76319E1-5562-40E1-8273-009F147669BC}"/>
    <cellStyle name="Comma 2 6 6 7 2 2" xfId="50914" xr:uid="{F0EF6279-D89C-4400-8A0C-B72200814440}"/>
    <cellStyle name="Comma 2 6 6 7 3" xfId="25869" xr:uid="{07F6D11B-4D02-4C95-A9DD-C0F35DA64956}"/>
    <cellStyle name="Comma 2 6 6 7 3 2" xfId="58620" xr:uid="{D4B5A515-F96E-43AB-84CF-5CDB6F9265E6}"/>
    <cellStyle name="Comma 2 6 6 7 4" xfId="43209" xr:uid="{D305C3A4-AEC1-4B99-A926-AC2709E0ACE4}"/>
    <cellStyle name="Comma 2 6 6 7 5" xfId="33573" xr:uid="{34D9FFEF-D67A-430F-906C-98CB71E2F9E4}"/>
    <cellStyle name="Comma 2 6 6 8" xfId="4675" xr:uid="{BA6E085B-9BDA-4F7B-B10A-C2BB3F3B3B6E}"/>
    <cellStyle name="Comma 2 6 6 8 2" xfId="37427" xr:uid="{E4F7956F-E395-4C92-9D31-C16022D92007}"/>
    <cellStyle name="Comma 2 6 6 9" xfId="12387" xr:uid="{33461169-CF3B-43B2-9AF4-B31F5FECC44B}"/>
    <cellStyle name="Comma 2 6 6 9 2" xfId="45139" xr:uid="{5319352D-C48B-46BF-8C23-5D4A8A3E08C0}"/>
    <cellStyle name="Comma 2 6 7" xfId="2084" xr:uid="{08437E41-7478-4D71-BEE6-4C3844CD16E9}"/>
    <cellStyle name="Comma 2 6 7 10" xfId="27915" xr:uid="{9A9429CE-8585-419C-B859-45C9DAF43387}"/>
    <cellStyle name="Comma 2 6 7 11" xfId="2795" xr:uid="{E9814AF1-1342-4DF7-9B31-7E9A0EE9F313}"/>
    <cellStyle name="Comma 2 6 7 12" xfId="61075" xr:uid="{B9CBAA60-80C9-4D2E-83DA-D1092216953C}"/>
    <cellStyle name="Comma 2 6 7 2" xfId="4057" xr:uid="{F41CBC7F-578E-4403-B5C8-ABFDC7FF61DD}"/>
    <cellStyle name="Comma 2 6 7 2 2" xfId="7920" xr:uid="{0EB2B485-DD19-40F8-BE9F-4FDD27F717CC}"/>
    <cellStyle name="Comma 2 6 7 2 2 2" xfId="15625" xr:uid="{2188C028-AFBC-47FC-85C8-1ED31BA21BF9}"/>
    <cellStyle name="Comma 2 6 7 2 2 2 2" xfId="48377" xr:uid="{FB833EE4-1A4E-47F5-B774-EC7A69818E01}"/>
    <cellStyle name="Comma 2 6 7 2 2 3" xfId="23332" xr:uid="{F76EB6FD-5E8B-4CE3-A350-529132247686}"/>
    <cellStyle name="Comma 2 6 7 2 2 3 2" xfId="56083" xr:uid="{314AC25C-1131-41EF-B59C-CCDBB196F050}"/>
    <cellStyle name="Comma 2 6 7 2 2 4" xfId="40672" xr:uid="{4DB860FA-845E-4E04-B2ED-E358C6893FCD}"/>
    <cellStyle name="Comma 2 6 7 2 2 5" xfId="31036" xr:uid="{73B98E06-CC47-4F1C-8A5B-1C92494295A7}"/>
    <cellStyle name="Comma 2 6 7 2 3" xfId="9845" xr:uid="{FBD7375A-93D3-4C43-A1CB-FAD79CCF76D0}"/>
    <cellStyle name="Comma 2 6 7 2 3 2" xfId="17550" xr:uid="{ED537069-ECC9-42B8-B4F0-FB3738D7A8E3}"/>
    <cellStyle name="Comma 2 6 7 2 3 2 2" xfId="50302" xr:uid="{4B7A998F-CE93-49E0-8BC3-E99F85ACA2FE}"/>
    <cellStyle name="Comma 2 6 7 2 3 3" xfId="25257" xr:uid="{C92EC614-4B33-447F-8B7D-23327C28D7A5}"/>
    <cellStyle name="Comma 2 6 7 2 3 3 2" xfId="58008" xr:uid="{8872EB53-429E-41BB-9D10-72F5EDF7A452}"/>
    <cellStyle name="Comma 2 6 7 2 3 4" xfId="42597" xr:uid="{92392B1A-A6FB-4030-86B6-C000BD401CEB}"/>
    <cellStyle name="Comma 2 6 7 2 3 5" xfId="32961" xr:uid="{F343ED07-2D32-44F1-A403-1E61B074775D}"/>
    <cellStyle name="Comma 2 6 7 2 4" xfId="11772" xr:uid="{AE684386-038B-40A5-8C58-8F105858004F}"/>
    <cellStyle name="Comma 2 6 7 2 4 2" xfId="19477" xr:uid="{981B23C9-8A90-4ABE-BBCB-CF96964B0F3A}"/>
    <cellStyle name="Comma 2 6 7 2 4 2 2" xfId="52229" xr:uid="{F3D60B90-FB1D-43D6-8621-1E85978D3EEF}"/>
    <cellStyle name="Comma 2 6 7 2 4 3" xfId="27184" xr:uid="{43F30A8E-1F6E-444B-A423-F104CB5C3139}"/>
    <cellStyle name="Comma 2 6 7 2 4 3 2" xfId="59935" xr:uid="{E8CC483D-8117-42FF-B38D-50F54ABF3363}"/>
    <cellStyle name="Comma 2 6 7 2 4 4" xfId="44524" xr:uid="{931CAD38-0710-43B0-A970-6D8ABB375BEA}"/>
    <cellStyle name="Comma 2 6 7 2 4 5" xfId="34888" xr:uid="{89DB3630-09CB-4092-9C13-F223D61BE48E}"/>
    <cellStyle name="Comma 2 6 7 2 5" xfId="5989" xr:uid="{0771ACA2-C684-4139-B8CE-5163C4C4C1AA}"/>
    <cellStyle name="Comma 2 6 7 2 5 2" xfId="38741" xr:uid="{448B9582-C744-45AF-BD5F-01140E7140D0}"/>
    <cellStyle name="Comma 2 6 7 2 6" xfId="13701" xr:uid="{23056383-4DC5-43F8-8549-AE58B793EC82}"/>
    <cellStyle name="Comma 2 6 7 2 6 2" xfId="46453" xr:uid="{1FF90E9D-A122-41C1-99EB-93874FD48594}"/>
    <cellStyle name="Comma 2 6 7 2 7" xfId="21408" xr:uid="{C2E6159A-2636-452D-86BE-2EB0188DDC4D}"/>
    <cellStyle name="Comma 2 6 7 2 7 2" xfId="54159" xr:uid="{8F6A7540-9069-471B-B8A3-D74145215988}"/>
    <cellStyle name="Comma 2 6 7 2 8" xfId="36814" xr:uid="{76980970-EF3A-4983-B64D-FFC82B3DE1B3}"/>
    <cellStyle name="Comma 2 6 7 2 9" xfId="29112" xr:uid="{6CDCA602-8685-4F80-9C5C-30B300D51D23}"/>
    <cellStyle name="Comma 2 6 7 3" xfId="6720" xr:uid="{A8E6A475-434C-44A5-9121-FFEFF93C3F84}"/>
    <cellStyle name="Comma 2 6 7 3 2" xfId="14428" xr:uid="{FB58128C-FD27-4301-9C5C-25B11D0831E3}"/>
    <cellStyle name="Comma 2 6 7 3 2 2" xfId="47180" xr:uid="{71667A82-C9E6-447F-AE58-BDE970D84892}"/>
    <cellStyle name="Comma 2 6 7 3 3" xfId="22135" xr:uid="{3F7261E0-C5CE-465B-9FB7-66AFC60D4738}"/>
    <cellStyle name="Comma 2 6 7 3 3 2" xfId="54886" xr:uid="{726C99E0-74B4-4E35-A793-B55735F69AEA}"/>
    <cellStyle name="Comma 2 6 7 3 4" xfId="39472" xr:uid="{74E5A2D1-D0E3-43E3-A485-7EFA7AE3A706}"/>
    <cellStyle name="Comma 2 6 7 3 5" xfId="29839" xr:uid="{4D8D7E25-91C8-465D-860D-0726670B1144}"/>
    <cellStyle name="Comma 2 6 7 4" xfId="8647" xr:uid="{C2092028-2A3D-4D13-BD9E-12B2FD21B087}"/>
    <cellStyle name="Comma 2 6 7 4 2" xfId="16352" xr:uid="{341B08DD-089A-4275-9460-C837965A14C9}"/>
    <cellStyle name="Comma 2 6 7 4 2 2" xfId="49104" xr:uid="{135CE1DC-B6C4-40B7-93AD-806F9C2B9278}"/>
    <cellStyle name="Comma 2 6 7 4 3" xfId="24059" xr:uid="{83A1E49F-E6C8-4952-889D-83D3DEC8E764}"/>
    <cellStyle name="Comma 2 6 7 4 3 2" xfId="56810" xr:uid="{7223B0E5-BC29-406C-9B71-7E78192938FC}"/>
    <cellStyle name="Comma 2 6 7 4 4" xfId="41399" xr:uid="{B4E0123E-C3B1-4378-A658-89E23CA0266F}"/>
    <cellStyle name="Comma 2 6 7 4 5" xfId="31763" xr:uid="{9B03D8A8-733F-4175-B7BD-C04A76B16BC0}"/>
    <cellStyle name="Comma 2 6 7 5" xfId="10573" xr:uid="{459902BE-1719-4991-9B8F-79F5540D7ECE}"/>
    <cellStyle name="Comma 2 6 7 5 2" xfId="18278" xr:uid="{7BF14318-997F-41E7-834A-EAB5861AA835}"/>
    <cellStyle name="Comma 2 6 7 5 2 2" xfId="51030" xr:uid="{7928C290-78B9-40DB-9EB0-2A3D5BDD3A5F}"/>
    <cellStyle name="Comma 2 6 7 5 3" xfId="25985" xr:uid="{7B092C3F-7125-4D7F-B660-FA8A26D0E5E0}"/>
    <cellStyle name="Comma 2 6 7 5 3 2" xfId="58736" xr:uid="{E8DE27AD-6F3D-45BC-BF97-D815D5CB8995}"/>
    <cellStyle name="Comma 2 6 7 5 4" xfId="43325" xr:uid="{1C9211F3-4BED-424B-B18A-B032D1F356FE}"/>
    <cellStyle name="Comma 2 6 7 5 5" xfId="33689" xr:uid="{21C7F1EE-DCF6-451F-9D5C-31C9E7782587}"/>
    <cellStyle name="Comma 2 6 7 6" xfId="4791" xr:uid="{CC5D5FF2-1396-4746-A59E-53E11F8E42F0}"/>
    <cellStyle name="Comma 2 6 7 6 2" xfId="37543" xr:uid="{EC38DD9C-CAA2-4A71-8FED-6178BB453DBD}"/>
    <cellStyle name="Comma 2 6 7 7" xfId="12503" xr:uid="{9E723760-1D8F-4788-A5C0-B0790240A95C}"/>
    <cellStyle name="Comma 2 6 7 7 2" xfId="45255" xr:uid="{707787B2-B0D2-48E2-9DF2-421C391068B7}"/>
    <cellStyle name="Comma 2 6 7 8" xfId="20211" xr:uid="{4347D279-74C9-4A32-B9C8-CD504FA6C051}"/>
    <cellStyle name="Comma 2 6 7 8 2" xfId="52962" xr:uid="{B52E70CE-814F-4EF6-87E7-7B46D0CB7A24}"/>
    <cellStyle name="Comma 2 6 7 9" xfId="35617" xr:uid="{77939F86-D9BA-4ECE-AC6D-4E843FB6AA8F}"/>
    <cellStyle name="Comma 2 6 8" xfId="2462" xr:uid="{AF8A168B-24D7-4878-9B8D-EC50BCE0C3D2}"/>
    <cellStyle name="Comma 2 6 8 10" xfId="28274" xr:uid="{6785C4CA-61BD-435D-8A17-5B15B7E4BE41}"/>
    <cellStyle name="Comma 2 6 8 11" xfId="3214" xr:uid="{6A0096B5-EE75-4A17-A3BF-7676CCFFD439}"/>
    <cellStyle name="Comma 2 6 8 12" xfId="60883" xr:uid="{8A4871F9-4F10-4B8D-9786-8EBBBEBB0547}"/>
    <cellStyle name="Comma 2 6 8 2" xfId="4418" xr:uid="{145C0793-0BA7-4C57-A3C2-040906442A13}"/>
    <cellStyle name="Comma 2 6 8 2 2" xfId="8277" xr:uid="{D79CA9EB-4BC9-4903-91D7-2548A9F17FE2}"/>
    <cellStyle name="Comma 2 6 8 2 2 2" xfId="15982" xr:uid="{05843F31-7351-44A3-AA5F-68F033F45110}"/>
    <cellStyle name="Comma 2 6 8 2 2 2 2" xfId="48734" xr:uid="{445F0B9A-9ACA-4812-BCFC-274BCB829CF5}"/>
    <cellStyle name="Comma 2 6 8 2 2 3" xfId="23689" xr:uid="{A6A2E367-3DD8-4961-86A2-B34C0CBD59D3}"/>
    <cellStyle name="Comma 2 6 8 2 2 3 2" xfId="56440" xr:uid="{E8EF1DF7-4D85-4661-A262-9DD1BEDADBA8}"/>
    <cellStyle name="Comma 2 6 8 2 2 4" xfId="41029" xr:uid="{83C7BB50-9D90-4591-87E1-D5E5800E0F3E}"/>
    <cellStyle name="Comma 2 6 8 2 2 5" xfId="31393" xr:uid="{639D179A-3FE0-4777-B3E7-92C74DAB7963}"/>
    <cellStyle name="Comma 2 6 8 2 3" xfId="10202" xr:uid="{75325EBE-F191-4517-BC5A-6D22D9C0DA22}"/>
    <cellStyle name="Comma 2 6 8 2 3 2" xfId="17907" xr:uid="{49C0FEFC-5F8E-4BCF-A692-0ACC2AD960D2}"/>
    <cellStyle name="Comma 2 6 8 2 3 2 2" xfId="50659" xr:uid="{CDEE0D45-7380-43E7-A40A-130738D5CCD0}"/>
    <cellStyle name="Comma 2 6 8 2 3 3" xfId="25614" xr:uid="{D8AF3935-8D02-412C-B279-DF978E2D031F}"/>
    <cellStyle name="Comma 2 6 8 2 3 3 2" xfId="58365" xr:uid="{371ACDDA-D300-416B-8487-5CEE4E43C979}"/>
    <cellStyle name="Comma 2 6 8 2 3 4" xfId="42954" xr:uid="{C413A3FA-8A5C-4FE9-97B1-A9F3BB5426C2}"/>
    <cellStyle name="Comma 2 6 8 2 3 5" xfId="33318" xr:uid="{45753D55-78D5-41D1-B01A-E803061C6A94}"/>
    <cellStyle name="Comma 2 6 8 2 4" xfId="12129" xr:uid="{230A2D77-0FAC-461F-AFE9-C220ACFD1AFF}"/>
    <cellStyle name="Comma 2 6 8 2 4 2" xfId="19834" xr:uid="{FC0A5A84-3218-4D27-949E-378281ADC668}"/>
    <cellStyle name="Comma 2 6 8 2 4 2 2" xfId="52586" xr:uid="{257553F8-986B-4CF5-8B67-22C3C429A78A}"/>
    <cellStyle name="Comma 2 6 8 2 4 3" xfId="27541" xr:uid="{5988A0C8-63A3-445E-8BF4-43348CEBB481}"/>
    <cellStyle name="Comma 2 6 8 2 4 3 2" xfId="60292" xr:uid="{803B25B9-ACBB-4CB3-97DF-6939DA7C00A1}"/>
    <cellStyle name="Comma 2 6 8 2 4 4" xfId="44881" xr:uid="{0358E621-6F33-4D9E-96AB-124A84C975E0}"/>
    <cellStyle name="Comma 2 6 8 2 4 5" xfId="35245" xr:uid="{667BD58C-5F49-45DA-99D6-073766E9267F}"/>
    <cellStyle name="Comma 2 6 8 2 5" xfId="6346" xr:uid="{6349E5AD-684A-4466-A8C1-3F410D41BA42}"/>
    <cellStyle name="Comma 2 6 8 2 5 2" xfId="39098" xr:uid="{EDF8F0CC-59B5-411B-B3C8-3C94A93D0C81}"/>
    <cellStyle name="Comma 2 6 8 2 6" xfId="14058" xr:uid="{C9B64AD8-ABF1-4035-9D8C-D72D74CB9B14}"/>
    <cellStyle name="Comma 2 6 8 2 6 2" xfId="46810" xr:uid="{ED87246B-229A-4003-A649-CE329E7151FE}"/>
    <cellStyle name="Comma 2 6 8 2 7" xfId="21765" xr:uid="{2155D0D9-4E27-4120-B407-1CECC1019182}"/>
    <cellStyle name="Comma 2 6 8 2 7 2" xfId="54516" xr:uid="{973F3996-DD0A-4C54-AEFA-35C109EDC7B6}"/>
    <cellStyle name="Comma 2 6 8 2 8" xfId="37171" xr:uid="{AA7AC5EA-6D4D-4618-9993-08AFAAA4E7EC}"/>
    <cellStyle name="Comma 2 6 8 2 9" xfId="29469" xr:uid="{CD3C79DE-BE1A-4372-B8A9-3E3F8281DEB7}"/>
    <cellStyle name="Comma 2 6 8 3" xfId="7082" xr:uid="{019ADE23-3D3C-42C5-9E4C-1E5FD0B056E4}"/>
    <cellStyle name="Comma 2 6 8 3 2" xfId="14787" xr:uid="{4C22EE57-269F-4534-B042-493602B935C1}"/>
    <cellStyle name="Comma 2 6 8 3 2 2" xfId="47539" xr:uid="{A9692E6B-1916-46CC-9D0D-B4F45EBF5E92}"/>
    <cellStyle name="Comma 2 6 8 3 3" xfId="22494" xr:uid="{C32176C2-915A-432D-A316-3A418061F213}"/>
    <cellStyle name="Comma 2 6 8 3 3 2" xfId="55245" xr:uid="{B4D02E8D-9D97-4944-9B47-5FACAD3A4C13}"/>
    <cellStyle name="Comma 2 6 8 3 4" xfId="39834" xr:uid="{9EA47F2E-854D-499D-BB4E-FB12C8A0B59F}"/>
    <cellStyle name="Comma 2 6 8 3 5" xfId="30198" xr:uid="{695EBD8C-3605-4333-914C-BCBADD908E4E}"/>
    <cellStyle name="Comma 2 6 8 4" xfId="9007" xr:uid="{3A113C38-D400-4D58-A8F4-4ABF7D012414}"/>
    <cellStyle name="Comma 2 6 8 4 2" xfId="16712" xr:uid="{830B23E8-1920-4E56-8DFA-671A592D5B96}"/>
    <cellStyle name="Comma 2 6 8 4 2 2" xfId="49464" xr:uid="{1745FBB1-CCB1-48E1-B75E-831B43A9818C}"/>
    <cellStyle name="Comma 2 6 8 4 3" xfId="24419" xr:uid="{99BF7E98-6074-4104-8504-674CCEBB36C6}"/>
    <cellStyle name="Comma 2 6 8 4 3 2" xfId="57170" xr:uid="{B24407C3-6FB8-466D-B1FE-A2FF094673F8}"/>
    <cellStyle name="Comma 2 6 8 4 4" xfId="41759" xr:uid="{20E528E2-0BC0-4D5A-B712-6C8EC2E5EE92}"/>
    <cellStyle name="Comma 2 6 8 4 5" xfId="32123" xr:uid="{3370850A-4606-44C6-B860-81365CF9E00E}"/>
    <cellStyle name="Comma 2 6 8 5" xfId="10934" xr:uid="{28399FA7-BC3E-4E8F-9094-36686757B28D}"/>
    <cellStyle name="Comma 2 6 8 5 2" xfId="18639" xr:uid="{6C58D23C-F30A-4D20-8382-9D8B57B45188}"/>
    <cellStyle name="Comma 2 6 8 5 2 2" xfId="51391" xr:uid="{2B6080E7-E48A-4C85-A11C-9FA3D30DC391}"/>
    <cellStyle name="Comma 2 6 8 5 3" xfId="26346" xr:uid="{3D67CF6A-CA7A-4881-ACF6-29D8A1DE41DA}"/>
    <cellStyle name="Comma 2 6 8 5 3 2" xfId="59097" xr:uid="{D3F0B621-3B05-4FA5-A62B-8632F4ACDEC0}"/>
    <cellStyle name="Comma 2 6 8 5 4" xfId="43686" xr:uid="{B569ACAC-15F5-48E2-902B-6E01E4FF9D0C}"/>
    <cellStyle name="Comma 2 6 8 5 5" xfId="34050" xr:uid="{CAD81CBA-0E72-41D4-B040-A55FD1A37A20}"/>
    <cellStyle name="Comma 2 6 8 6" xfId="5151" xr:uid="{8585128D-AE5E-4C4C-A635-9CC4168650EF}"/>
    <cellStyle name="Comma 2 6 8 6 2" xfId="37903" xr:uid="{24340FCE-677D-44E1-9A40-59E4621C8404}"/>
    <cellStyle name="Comma 2 6 8 7" xfId="12863" xr:uid="{FA883025-4827-4222-8D74-58245BA08E96}"/>
    <cellStyle name="Comma 2 6 8 7 2" xfId="45615" xr:uid="{19EE4418-8AC9-4E3F-8D42-94021E25C766}"/>
    <cellStyle name="Comma 2 6 8 8" xfId="20570" xr:uid="{8A230EE9-457C-4CA2-B4F4-21F2E2748ECB}"/>
    <cellStyle name="Comma 2 6 8 8 2" xfId="53321" xr:uid="{1F0859A7-4B2A-46F8-B415-5C39A6462B94}"/>
    <cellStyle name="Comma 2 6 8 9" xfId="35976" xr:uid="{878617A4-0963-4DBE-A3E9-D2268E1C1456}"/>
    <cellStyle name="Comma 2 6 9" xfId="3567" xr:uid="{47235B53-F4C9-4037-9F12-49FD295FBA36}"/>
    <cellStyle name="Comma 2 6 9 10" xfId="61847" xr:uid="{9ED5E89E-37CC-4451-8B9A-A0962489124A}"/>
    <cellStyle name="Comma 2 6 9 2" xfId="7435" xr:uid="{A8DCF983-E4CE-4A6B-9F22-E6D0E465B1FF}"/>
    <cellStyle name="Comma 2 6 9 2 2" xfId="15140" xr:uid="{1228068A-4F66-41C8-9CEA-17C6F969C7A2}"/>
    <cellStyle name="Comma 2 6 9 2 2 2" xfId="47892" xr:uid="{D830D6EB-985C-4C77-A263-9F5043DA3E2D}"/>
    <cellStyle name="Comma 2 6 9 2 3" xfId="22847" xr:uid="{51F7D5AA-4031-4740-BC8D-DB976CE0297E}"/>
    <cellStyle name="Comma 2 6 9 2 3 2" xfId="55598" xr:uid="{1BB60750-D8DE-4BB5-BDC1-B71AEF6FB2A6}"/>
    <cellStyle name="Comma 2 6 9 2 4" xfId="40187" xr:uid="{F8DB056E-35F8-4DB9-983E-68222325BA62}"/>
    <cellStyle name="Comma 2 6 9 2 5" xfId="30551" xr:uid="{1CB74DDA-7BFB-42AA-9A17-745A508CF38C}"/>
    <cellStyle name="Comma 2 6 9 3" xfId="9360" xr:uid="{634A245E-D98B-46D0-903B-7B6F77532989}"/>
    <cellStyle name="Comma 2 6 9 3 2" xfId="17065" xr:uid="{8277C464-F934-4601-AF9C-63A5322DC1ED}"/>
    <cellStyle name="Comma 2 6 9 3 2 2" xfId="49817" xr:uid="{3BF31137-1828-4F52-BC64-B13BE97F3162}"/>
    <cellStyle name="Comma 2 6 9 3 3" xfId="24772" xr:uid="{FD295322-1FC6-4299-978A-4E4920F48DB9}"/>
    <cellStyle name="Comma 2 6 9 3 3 2" xfId="57523" xr:uid="{59779D41-4D5A-470C-A064-E15CF241C607}"/>
    <cellStyle name="Comma 2 6 9 3 4" xfId="42112" xr:uid="{75AAB38E-376D-4217-A2F6-EED289EE065F}"/>
    <cellStyle name="Comma 2 6 9 3 5" xfId="32476" xr:uid="{11456A8C-4E7B-4077-9716-EB5AC738DB10}"/>
    <cellStyle name="Comma 2 6 9 4" xfId="11287" xr:uid="{EF0C9DAB-49D0-449A-84A6-351D095753AA}"/>
    <cellStyle name="Comma 2 6 9 4 2" xfId="18992" xr:uid="{65E399A7-80AF-4BBD-A743-4426289A5A05}"/>
    <cellStyle name="Comma 2 6 9 4 2 2" xfId="51744" xr:uid="{E9AF8C0E-4F4E-4281-9D43-C6FEC92617EA}"/>
    <cellStyle name="Comma 2 6 9 4 3" xfId="26699" xr:uid="{5C398515-AB44-4214-BBC0-DB1D076B9750}"/>
    <cellStyle name="Comma 2 6 9 4 3 2" xfId="59450" xr:uid="{5DBFF2C4-911E-415A-82E1-819BAB1874A8}"/>
    <cellStyle name="Comma 2 6 9 4 4" xfId="44039" xr:uid="{D6B1730C-AB4D-4EF7-AC36-2E36261A53CF}"/>
    <cellStyle name="Comma 2 6 9 4 5" xfId="34403" xr:uid="{6B634EEE-2C2F-4FD6-84AB-4137BB9A69BD}"/>
    <cellStyle name="Comma 2 6 9 5" xfId="5504" xr:uid="{D1A87FA1-2C9E-43D1-97CA-0EB34FF9BDCF}"/>
    <cellStyle name="Comma 2 6 9 5 2" xfId="38256" xr:uid="{FA592452-6E5D-4F28-A4EE-38FD7C7BEFFF}"/>
    <cellStyle name="Comma 2 6 9 6" xfId="13216" xr:uid="{87DDC4A2-80AD-4804-81F9-4F45673FED28}"/>
    <cellStyle name="Comma 2 6 9 6 2" xfId="45968" xr:uid="{EA589E70-01CB-423B-A6E7-530D403EB917}"/>
    <cellStyle name="Comma 2 6 9 7" xfId="20923" xr:uid="{B17D89BA-2923-456C-B73E-C21093480388}"/>
    <cellStyle name="Comma 2 6 9 7 2" xfId="53674" xr:uid="{E760EF38-0DF6-4AAE-8B1C-A2497E15C743}"/>
    <cellStyle name="Comma 2 6 9 8" xfId="36329" xr:uid="{C7F2D56C-AE2E-425E-9657-413F17F7B4A2}"/>
    <cellStyle name="Comma 2 6 9 9" xfId="28627" xr:uid="{C63F198A-7F61-498F-9EB3-E877102F587A}"/>
    <cellStyle name="Comma 2 7" xfId="107" xr:uid="{A2CC4963-59D9-484B-B38F-58C4E2AA582F}"/>
    <cellStyle name="Comma 2 7 10" xfId="10355" xr:uid="{66B2D1F6-4B7D-4E2E-AC90-71E69D3A0C31}"/>
    <cellStyle name="Comma 2 7 10 2" xfId="18060" xr:uid="{6AFA600E-8783-4256-B85A-B50B1F249D2B}"/>
    <cellStyle name="Comma 2 7 10 2 2" xfId="50812" xr:uid="{40247CC2-A316-4880-A5CE-89D1BF31467B}"/>
    <cellStyle name="Comma 2 7 10 3" xfId="25767" xr:uid="{FA585AED-7886-411C-BF0E-EC2FE72520E5}"/>
    <cellStyle name="Comma 2 7 10 3 2" xfId="58518" xr:uid="{770BC91E-52A9-4901-8856-CAB6EBCDACBE}"/>
    <cellStyle name="Comma 2 7 10 4" xfId="43107" xr:uid="{C55AAEC0-A90E-42AD-A836-062A5DBEDEAE}"/>
    <cellStyle name="Comma 2 7 10 5" xfId="33471" xr:uid="{679E5423-0E81-4091-B4C7-A8BBF6343BD0}"/>
    <cellStyle name="Comma 2 7 11" xfId="4574" xr:uid="{E6999E3D-83F7-4244-AF85-8F7046AE7DFB}"/>
    <cellStyle name="Comma 2 7 11 2" xfId="37326" xr:uid="{7010262D-5C0D-4ED6-9B4C-D1D9A7485D10}"/>
    <cellStyle name="Comma 2 7 12" xfId="12286" xr:uid="{CE7EA91D-DEA0-4896-994F-D1A8B0A6FCD6}"/>
    <cellStyle name="Comma 2 7 12 2" xfId="45038" xr:uid="{4EC4A6C1-9827-4A57-8107-A3627D4719C1}"/>
    <cellStyle name="Comma 2 7 13" xfId="19994" xr:uid="{B26EEE0F-C705-47B5-9F97-82479736BDD4}"/>
    <cellStyle name="Comma 2 7 13 2" xfId="52745" xr:uid="{F4C28E5C-7310-4323-913A-5218D924A9C1}"/>
    <cellStyle name="Comma 2 7 14" xfId="35400" xr:uid="{D812992E-5074-40F8-8E56-3DF84C939D7B}"/>
    <cellStyle name="Comma 2 7 15" xfId="27698" xr:uid="{D27D14C9-3712-4EEC-B248-CBCD4B3F5579}"/>
    <cellStyle name="Comma 2 7 16" xfId="2536" xr:uid="{8DEAF8F5-AAF9-428C-9A0E-F69A8686768C}"/>
    <cellStyle name="Comma 2 7 17" xfId="60448" xr:uid="{5FF743EE-6305-4FB7-A530-A85031D5D5C4}"/>
    <cellStyle name="Comma 2 7 2" xfId="126" xr:uid="{555062E4-E232-4F66-9E5A-ACCF66B4B610}"/>
    <cellStyle name="Comma 2 7 2 10" xfId="4591" xr:uid="{AD72C129-C843-4AF5-BC22-BC4106B0846E}"/>
    <cellStyle name="Comma 2 7 2 10 2" xfId="37343" xr:uid="{68B96CF9-EFE8-45B3-A532-47DE4CB46AC9}"/>
    <cellStyle name="Comma 2 7 2 11" xfId="12303" xr:uid="{CB345CCD-455A-48C8-B2A3-756BBEF0FF04}"/>
    <cellStyle name="Comma 2 7 2 11 2" xfId="45055" xr:uid="{C3649FA3-CCD7-4703-B4F4-90A52DE6791B}"/>
    <cellStyle name="Comma 2 7 2 12" xfId="20011" xr:uid="{68ADF82F-470B-4CBF-B7B6-E8F421555199}"/>
    <cellStyle name="Comma 2 7 2 12 2" xfId="52762" xr:uid="{A3C962F5-97D6-49A5-863A-CE58CC10706C}"/>
    <cellStyle name="Comma 2 7 2 13" xfId="35417" xr:uid="{24340239-702E-4E77-9197-1E1469C5A962}"/>
    <cellStyle name="Comma 2 7 2 14" xfId="27715" xr:uid="{8A7D6E10-5CD2-4CDC-B049-93DEB95E365F}"/>
    <cellStyle name="Comma 2 7 2 15" xfId="2553" xr:uid="{69D4273B-C61B-4BAB-8DBD-5470B89C2D99}"/>
    <cellStyle name="Comma 2 7 2 2" xfId="816" xr:uid="{5F17A883-A3CB-469D-A412-5C9F836336FE}"/>
    <cellStyle name="Comma 2 7 2 2 10" xfId="20071" xr:uid="{09214B9E-0DD5-48B2-9CDB-9C47F6CE5FD9}"/>
    <cellStyle name="Comma 2 7 2 2 10 2" xfId="52822" xr:uid="{ACBE41C4-4DC1-447C-AA71-05D5ED5373AC}"/>
    <cellStyle name="Comma 2 7 2 2 11" xfId="35477" xr:uid="{8C1DAF9D-C164-46C4-9BD8-F5C9E20C78C5}"/>
    <cellStyle name="Comma 2 7 2 2 12" xfId="27775" xr:uid="{E54D9E80-8B9A-41A8-8EA7-FDC01DB5081C}"/>
    <cellStyle name="Comma 2 7 2 2 13" xfId="2645" xr:uid="{9FB5F9EB-0DDE-458D-83FC-5766C264113B}"/>
    <cellStyle name="Comma 2 7 2 2 14" xfId="60845" xr:uid="{CA7BB7C9-12E1-417A-AFBC-77C701208344}"/>
    <cellStyle name="Comma 2 7 2 2 2" xfId="2758" xr:uid="{3C7343ED-22FC-4B94-A87B-3D6E9A866AB9}"/>
    <cellStyle name="Comma 2 7 2 2 2 10" xfId="27885" xr:uid="{2C80C6F6-7E02-4722-86BE-2F5E0A8ADDCF}"/>
    <cellStyle name="Comma 2 7 2 2 2 11" xfId="61336" xr:uid="{8E0D60CC-6E70-460A-A168-BDCC4098F0FD}"/>
    <cellStyle name="Comma 2 7 2 2 2 2" xfId="3660" xr:uid="{565983B9-24E4-4AAC-AE59-BBC82248536C}"/>
    <cellStyle name="Comma 2 7 2 2 2 2 2" xfId="7528" xr:uid="{86613A8E-8C9F-4D6D-9906-D283997C891D}"/>
    <cellStyle name="Comma 2 7 2 2 2 2 2 2" xfId="15233" xr:uid="{58F432D4-BFF3-4B4F-BEE2-99698EDFE9A2}"/>
    <cellStyle name="Comma 2 7 2 2 2 2 2 2 2" xfId="47985" xr:uid="{B6455354-90EA-4FA9-B3BF-39A8ABD7DE5E}"/>
    <cellStyle name="Comma 2 7 2 2 2 2 2 3" xfId="22940" xr:uid="{E8E47690-3319-4B9E-A47C-140D6AF08019}"/>
    <cellStyle name="Comma 2 7 2 2 2 2 2 3 2" xfId="55691" xr:uid="{7904F67F-F59A-43E2-A813-AE2BD5A0D256}"/>
    <cellStyle name="Comma 2 7 2 2 2 2 2 4" xfId="40280" xr:uid="{1984CBAC-937B-44CB-B526-E8B884953F2C}"/>
    <cellStyle name="Comma 2 7 2 2 2 2 2 5" xfId="30644" xr:uid="{8472298F-E5DA-4A38-AF34-27AF4AF3B41E}"/>
    <cellStyle name="Comma 2 7 2 2 2 2 3" xfId="9453" xr:uid="{FB25BB09-3FA1-403D-8617-AE6A76FFB90D}"/>
    <cellStyle name="Comma 2 7 2 2 2 2 3 2" xfId="17158" xr:uid="{FB65AD6B-E43A-4A0A-ADC7-661C979D8746}"/>
    <cellStyle name="Comma 2 7 2 2 2 2 3 2 2" xfId="49910" xr:uid="{38F23F9D-9240-4E00-ACF2-345E9A0C415D}"/>
    <cellStyle name="Comma 2 7 2 2 2 2 3 3" xfId="24865" xr:uid="{750447D4-DCFC-41F1-8844-BFED4AC59343}"/>
    <cellStyle name="Comma 2 7 2 2 2 2 3 3 2" xfId="57616" xr:uid="{14D007BF-A583-436F-BF7B-9081AE8E6070}"/>
    <cellStyle name="Comma 2 7 2 2 2 2 3 4" xfId="42205" xr:uid="{EE127CE8-05DB-4249-BB71-B58D7FB2B146}"/>
    <cellStyle name="Comma 2 7 2 2 2 2 3 5" xfId="32569" xr:uid="{163AF96F-749C-4B32-A254-CD33590117F7}"/>
    <cellStyle name="Comma 2 7 2 2 2 2 4" xfId="11380" xr:uid="{2A0A6E78-A47A-45A5-A674-35BAB734957E}"/>
    <cellStyle name="Comma 2 7 2 2 2 2 4 2" xfId="19085" xr:uid="{37B77F29-0319-4122-AC79-59DCBA0EF6F9}"/>
    <cellStyle name="Comma 2 7 2 2 2 2 4 2 2" xfId="51837" xr:uid="{C3F773BD-EEAA-4D3B-A587-923508FC6245}"/>
    <cellStyle name="Comma 2 7 2 2 2 2 4 3" xfId="26792" xr:uid="{E48BB839-1285-4C2B-868E-E98B5E87C3B1}"/>
    <cellStyle name="Comma 2 7 2 2 2 2 4 3 2" xfId="59543" xr:uid="{4493AA2F-F7B4-4307-9C11-4AAF9C41E5E5}"/>
    <cellStyle name="Comma 2 7 2 2 2 2 4 4" xfId="44132" xr:uid="{2E0DD206-EBAD-42DD-905C-25428ABD0659}"/>
    <cellStyle name="Comma 2 7 2 2 2 2 4 5" xfId="34496" xr:uid="{4A521CA8-B5DE-4851-80DE-5F248BCCEAE9}"/>
    <cellStyle name="Comma 2 7 2 2 2 2 5" xfId="5597" xr:uid="{3927F9EC-3198-4B7C-9C77-F5D0A798A02E}"/>
    <cellStyle name="Comma 2 7 2 2 2 2 5 2" xfId="38349" xr:uid="{C2350861-A323-4E85-8C9E-FC7C7DDC47C8}"/>
    <cellStyle name="Comma 2 7 2 2 2 2 6" xfId="13309" xr:uid="{8E0B0A10-D6EB-457A-BDF3-3D7E9F46DC91}"/>
    <cellStyle name="Comma 2 7 2 2 2 2 6 2" xfId="46061" xr:uid="{758D857F-499B-4173-A830-3D0F2970254B}"/>
    <cellStyle name="Comma 2 7 2 2 2 2 7" xfId="21016" xr:uid="{74AA1A29-F92C-47F7-929E-4259DB0060E9}"/>
    <cellStyle name="Comma 2 7 2 2 2 2 7 2" xfId="53767" xr:uid="{9BFFB4F5-4556-467D-8C56-061765A2D0EE}"/>
    <cellStyle name="Comma 2 7 2 2 2 2 8" xfId="36422" xr:uid="{84405D4C-1CB1-4B6D-AA13-7D798988EE67}"/>
    <cellStyle name="Comma 2 7 2 2 2 2 9" xfId="28720" xr:uid="{0F8F4309-598D-46EA-948F-6AEA1669C409}"/>
    <cellStyle name="Comma 2 7 2 2 2 3" xfId="6690" xr:uid="{90531F83-C2A5-45DE-AACE-F12944CD2B45}"/>
    <cellStyle name="Comma 2 7 2 2 2 3 2" xfId="14398" xr:uid="{FE593CEC-B228-4DA2-BBEB-471BFA4E4063}"/>
    <cellStyle name="Comma 2 7 2 2 2 3 2 2" xfId="47150" xr:uid="{374A500E-2A52-4555-A127-AC94DA0996A7}"/>
    <cellStyle name="Comma 2 7 2 2 2 3 3" xfId="22105" xr:uid="{08D69DF5-CBEF-4F52-A719-21566E30C22D}"/>
    <cellStyle name="Comma 2 7 2 2 2 3 3 2" xfId="54856" xr:uid="{CC80164A-7210-40B1-B937-B9A171E04E31}"/>
    <cellStyle name="Comma 2 7 2 2 2 3 4" xfId="39442" xr:uid="{98CAF1B1-4EB6-4CD7-8C8A-416992A1C113}"/>
    <cellStyle name="Comma 2 7 2 2 2 3 5" xfId="29809" xr:uid="{BFC73E2B-8695-4CEA-B69A-8E74E61B741D}"/>
    <cellStyle name="Comma 2 7 2 2 2 4" xfId="8617" xr:uid="{5F71893C-8361-4DED-B840-B33137A18934}"/>
    <cellStyle name="Comma 2 7 2 2 2 4 2" xfId="16322" xr:uid="{203F3017-A9A4-4BEC-93A7-71C3CC258E25}"/>
    <cellStyle name="Comma 2 7 2 2 2 4 2 2" xfId="49074" xr:uid="{CB3ABDD2-B1E9-40AC-AA26-72A30F557662}"/>
    <cellStyle name="Comma 2 7 2 2 2 4 3" xfId="24029" xr:uid="{88B6F312-24B4-403F-9B01-E5996CFDF86B}"/>
    <cellStyle name="Comma 2 7 2 2 2 4 3 2" xfId="56780" xr:uid="{879A03BC-C9E1-4014-86DA-7699911DC6CB}"/>
    <cellStyle name="Comma 2 7 2 2 2 4 4" xfId="41369" xr:uid="{E7F04A11-E220-402F-AE80-CD9BDFD8F8F5}"/>
    <cellStyle name="Comma 2 7 2 2 2 4 5" xfId="31733" xr:uid="{5ABDF576-4EC3-42F3-B1DB-F94708C672D8}"/>
    <cellStyle name="Comma 2 7 2 2 2 5" xfId="10543" xr:uid="{35142227-55C1-460D-A131-5431C5784223}"/>
    <cellStyle name="Comma 2 7 2 2 2 5 2" xfId="18248" xr:uid="{35625322-4E2B-43A5-911D-89DE9CE3E350}"/>
    <cellStyle name="Comma 2 7 2 2 2 5 2 2" xfId="51000" xr:uid="{2FC53C0D-0BDA-49CB-BE6C-8DD3C919D33D}"/>
    <cellStyle name="Comma 2 7 2 2 2 5 3" xfId="25955" xr:uid="{248C50FC-6C06-4C37-951E-DA6B56655604}"/>
    <cellStyle name="Comma 2 7 2 2 2 5 3 2" xfId="58706" xr:uid="{D5012D9A-03F4-42BB-9F3C-DC1779077AB3}"/>
    <cellStyle name="Comma 2 7 2 2 2 5 4" xfId="43295" xr:uid="{590C65D3-3D69-4BAF-AF94-BDFB3DFDCD83}"/>
    <cellStyle name="Comma 2 7 2 2 2 5 5" xfId="33659" xr:uid="{289189E1-6FCA-486B-8422-80120050B30B}"/>
    <cellStyle name="Comma 2 7 2 2 2 6" xfId="4761" xr:uid="{D0F9832B-093D-43E2-AA51-7E66952E1328}"/>
    <cellStyle name="Comma 2 7 2 2 2 6 2" xfId="37513" xr:uid="{82BFAE48-CE82-4765-8D34-3A10F604F1D4}"/>
    <cellStyle name="Comma 2 7 2 2 2 7" xfId="12473" xr:uid="{EF97E6DC-8588-4EAF-B22A-EE19A4DF711A}"/>
    <cellStyle name="Comma 2 7 2 2 2 7 2" xfId="45225" xr:uid="{966D9E5A-5857-4C99-89C3-94D27F963C77}"/>
    <cellStyle name="Comma 2 7 2 2 2 8" xfId="20181" xr:uid="{CA9E6987-FF26-4541-9C15-8F73323D575E}"/>
    <cellStyle name="Comma 2 7 2 2 2 8 2" xfId="52932" xr:uid="{87B8F394-124F-4BF0-98F1-8FAECA13C4E3}"/>
    <cellStyle name="Comma 2 7 2 2 2 9" xfId="35587" xr:uid="{5481B411-96AD-4C41-93B5-651985EB8279}"/>
    <cellStyle name="Comma 2 7 2 2 3" xfId="3038" xr:uid="{C2B61071-A352-4EA6-872A-D731449F19FB}"/>
    <cellStyle name="Comma 2 7 2 2 3 2" xfId="61024" xr:uid="{4F7F6ED6-FDF4-4957-8DCD-957C65CD3C67}"/>
    <cellStyle name="Comma 2 7 2 2 4" xfId="4479" xr:uid="{2B7A666C-812C-4BDD-A37E-DDC974E0A02D}"/>
    <cellStyle name="Comma 2 7 2 2 4 2" xfId="8337" xr:uid="{E446705A-0514-4C5C-8F5E-3BD863B47DF5}"/>
    <cellStyle name="Comma 2 7 2 2 4 2 2" xfId="16042" xr:uid="{22952FF7-295A-4D76-BBB8-802223B41C10}"/>
    <cellStyle name="Comma 2 7 2 2 4 2 2 2" xfId="48794" xr:uid="{EB67C740-F139-4675-8C53-DE6939CB548A}"/>
    <cellStyle name="Comma 2 7 2 2 4 2 3" xfId="23749" xr:uid="{683F12A3-B2A1-42E4-ADAA-2E775B279CFE}"/>
    <cellStyle name="Comma 2 7 2 2 4 2 3 2" xfId="56500" xr:uid="{1220E25C-FCA4-4BB5-9B41-7FC9A9F72A2C}"/>
    <cellStyle name="Comma 2 7 2 2 4 2 4" xfId="41089" xr:uid="{CA1DA3C3-D90D-46F3-B422-AF8DE6012A86}"/>
    <cellStyle name="Comma 2 7 2 2 4 2 5" xfId="31453" xr:uid="{E62247A2-AAC9-42FF-A44F-48DBAF487FB4}"/>
    <cellStyle name="Comma 2 7 2 2 4 3" xfId="10262" xr:uid="{63922DBE-328A-4A3B-8960-2030567F9677}"/>
    <cellStyle name="Comma 2 7 2 2 4 3 2" xfId="17967" xr:uid="{9ECA2CFA-85D1-4999-B33B-0502E1401A63}"/>
    <cellStyle name="Comma 2 7 2 2 4 3 2 2" xfId="50719" xr:uid="{1F3BF439-713E-4B82-95F0-B137C8D99352}"/>
    <cellStyle name="Comma 2 7 2 2 4 3 3" xfId="25674" xr:uid="{C015AD51-A7FB-40B8-8BD6-A7C7A03DAF9A}"/>
    <cellStyle name="Comma 2 7 2 2 4 3 3 2" xfId="58425" xr:uid="{5D8B8930-41C9-4DC2-A6E3-337CCCBCC1D3}"/>
    <cellStyle name="Comma 2 7 2 2 4 3 4" xfId="43014" xr:uid="{9827EEAF-C978-4CAE-AD79-258B620E0CA4}"/>
    <cellStyle name="Comma 2 7 2 2 4 3 5" xfId="33378" xr:uid="{3FC2A03E-1AD8-42B2-B21A-3A2327DEA4E2}"/>
    <cellStyle name="Comma 2 7 2 2 4 4" xfId="12189" xr:uid="{62D2FA9E-3761-4609-8DE9-391B8B5B7764}"/>
    <cellStyle name="Comma 2 7 2 2 4 4 2" xfId="19894" xr:uid="{33368F62-69BB-4C86-B4A8-2A2AD52B636A}"/>
    <cellStyle name="Comma 2 7 2 2 4 4 2 2" xfId="52646" xr:uid="{943F4F8B-7E36-4577-AAE5-D956DA342A6C}"/>
    <cellStyle name="Comma 2 7 2 2 4 4 3" xfId="27601" xr:uid="{8C184007-1279-44E0-89F3-5874D056A962}"/>
    <cellStyle name="Comma 2 7 2 2 4 4 3 2" xfId="60352" xr:uid="{1B021702-2432-423F-8935-7A55B57C2786}"/>
    <cellStyle name="Comma 2 7 2 2 4 4 4" xfId="44941" xr:uid="{42549767-32F7-4634-BAA7-9A85E3D5540D}"/>
    <cellStyle name="Comma 2 7 2 2 4 4 5" xfId="35305" xr:uid="{78E43173-F346-48B5-9EC7-36A14637A54D}"/>
    <cellStyle name="Comma 2 7 2 2 4 5" xfId="6406" xr:uid="{0CC82B30-CD58-4588-9F83-AB73698F004A}"/>
    <cellStyle name="Comma 2 7 2 2 4 5 2" xfId="39158" xr:uid="{BCDAC8B7-BCD2-47C2-9762-39338E735687}"/>
    <cellStyle name="Comma 2 7 2 2 4 6" xfId="14118" xr:uid="{2C3AE537-ECB7-44A0-9FBC-45DA275BEFCB}"/>
    <cellStyle name="Comma 2 7 2 2 4 6 2" xfId="46870" xr:uid="{AA05B6AB-C0E8-4D97-88DB-E9A541CDDDC4}"/>
    <cellStyle name="Comma 2 7 2 2 4 7" xfId="21825" xr:uid="{4699E7E5-A71C-48F6-8FBD-13E7EE00C310}"/>
    <cellStyle name="Comma 2 7 2 2 4 7 2" xfId="54576" xr:uid="{945EA3EA-8233-4644-A223-0AAEF8BF8905}"/>
    <cellStyle name="Comma 2 7 2 2 4 8" xfId="37231" xr:uid="{AD851AEB-E000-4710-B8A6-F0088768ED5C}"/>
    <cellStyle name="Comma 2 7 2 2 4 9" xfId="29529" xr:uid="{E45C5D4F-89CB-406B-80EE-F9AF659F9146}"/>
    <cellStyle name="Comma 2 7 2 2 5" xfId="6580" xr:uid="{8CD32477-A518-44F4-8841-ED8A90D2B0D4}"/>
    <cellStyle name="Comma 2 7 2 2 5 2" xfId="14288" xr:uid="{8853FFD0-E455-4817-B532-D19224FE70CF}"/>
    <cellStyle name="Comma 2 7 2 2 5 2 2" xfId="47040" xr:uid="{D15A16FF-FC30-4A91-B275-41A7D1DE2F76}"/>
    <cellStyle name="Comma 2 7 2 2 5 3" xfId="21995" xr:uid="{F38EA486-FDB2-4AD3-BDC9-43E95CB310ED}"/>
    <cellStyle name="Comma 2 7 2 2 5 3 2" xfId="54746" xr:uid="{09A1F4E7-7EDA-4B65-95DB-14D81124418B}"/>
    <cellStyle name="Comma 2 7 2 2 5 4" xfId="39332" xr:uid="{AEA8C8DB-46F2-468A-B22B-BABB67F52D05}"/>
    <cellStyle name="Comma 2 7 2 2 5 5" xfId="29699" xr:uid="{DCE6BDD7-FB61-48A9-94DA-7A32FECDD39D}"/>
    <cellStyle name="Comma 2 7 2 2 6" xfId="8507" xr:uid="{29938BB9-7023-4DE9-8981-077A5A510D06}"/>
    <cellStyle name="Comma 2 7 2 2 6 2" xfId="16212" xr:uid="{2C3FC60B-464B-4D37-92A9-01C72D603B97}"/>
    <cellStyle name="Comma 2 7 2 2 6 2 2" xfId="48964" xr:uid="{55238C0C-E840-4BCF-A87A-A2BC9957501F}"/>
    <cellStyle name="Comma 2 7 2 2 6 3" xfId="23919" xr:uid="{FD3E013B-3A24-41B8-B1FD-15E47BE627C5}"/>
    <cellStyle name="Comma 2 7 2 2 6 3 2" xfId="56670" xr:uid="{D0C9BC32-F53B-4370-8938-30074E94337D}"/>
    <cellStyle name="Comma 2 7 2 2 6 4" xfId="41259" xr:uid="{84D0FBA7-3133-4947-BD5A-CE5207C2D3D8}"/>
    <cellStyle name="Comma 2 7 2 2 6 5" xfId="31623" xr:uid="{B77560AB-B6D4-4150-9C89-42332A84D7AE}"/>
    <cellStyle name="Comma 2 7 2 2 7" xfId="10433" xr:uid="{4EC27E9D-A72F-4899-BF74-C7DDD4EE1293}"/>
    <cellStyle name="Comma 2 7 2 2 7 2" xfId="18138" xr:uid="{C51DF2F7-CBF1-4550-AC68-2C84FAA7CBDB}"/>
    <cellStyle name="Comma 2 7 2 2 7 2 2" xfId="50890" xr:uid="{40EE0441-DAED-4D11-9822-EF824539C314}"/>
    <cellStyle name="Comma 2 7 2 2 7 3" xfId="25845" xr:uid="{87DB008F-C158-45E8-909A-AB17E61C745B}"/>
    <cellStyle name="Comma 2 7 2 2 7 3 2" xfId="58596" xr:uid="{43335D95-FCEA-4662-B924-A3B6BB526555}"/>
    <cellStyle name="Comma 2 7 2 2 7 4" xfId="43185" xr:uid="{FCC68411-9239-4B2C-9CCA-265F8F42EAD3}"/>
    <cellStyle name="Comma 2 7 2 2 7 5" xfId="33549" xr:uid="{3E38C67C-09C4-4E9B-ACFB-363F0B775E89}"/>
    <cellStyle name="Comma 2 7 2 2 8" xfId="4651" xr:uid="{32AA8A72-A9F3-4364-8C04-68EBB608880D}"/>
    <cellStyle name="Comma 2 7 2 2 8 2" xfId="37403" xr:uid="{3011A18B-14CB-4963-9293-F2AC2C0F9428}"/>
    <cellStyle name="Comma 2 7 2 2 9" xfId="12363" xr:uid="{570D2968-C40C-471B-8ED1-7698EA5DB9F7}"/>
    <cellStyle name="Comma 2 7 2 2 9 2" xfId="45115" xr:uid="{637BB837-6BF4-4B9D-A38D-37387C68B9CE}"/>
    <cellStyle name="Comma 2 7 2 3" xfId="2110" xr:uid="{97E98C17-68F4-4720-A169-3D16C8B22766}"/>
    <cellStyle name="Comma 2 7 2 3 10" xfId="27825" xr:uid="{A5E33F9A-81A3-4771-8B46-6669DFF916F7}"/>
    <cellStyle name="Comma 2 7 2 3 11" xfId="2698" xr:uid="{C68BD2DC-CDCD-4BFC-86F4-E80423F60592}"/>
    <cellStyle name="Comma 2 7 2 3 12" xfId="61114" xr:uid="{19D25A6D-2A5E-4244-AD74-42A928586567}"/>
    <cellStyle name="Comma 2 7 2 3 2" xfId="4083" xr:uid="{D37E6697-3FC4-41B0-8B01-5A410456DE3C}"/>
    <cellStyle name="Comma 2 7 2 3 2 2" xfId="7946" xr:uid="{9F7B0931-DA4E-438B-9D15-69B73E8C49C3}"/>
    <cellStyle name="Comma 2 7 2 3 2 2 2" xfId="15651" xr:uid="{A4AAD530-76D8-4C17-A988-CC2605AAA2BD}"/>
    <cellStyle name="Comma 2 7 2 3 2 2 2 2" xfId="48403" xr:uid="{384D5D1A-9534-44C5-941A-8D63316E4411}"/>
    <cellStyle name="Comma 2 7 2 3 2 2 3" xfId="23358" xr:uid="{77FD8BDA-3A80-49DB-9F52-44E5A0384493}"/>
    <cellStyle name="Comma 2 7 2 3 2 2 3 2" xfId="56109" xr:uid="{3435403A-611F-490F-BFE1-DCCF22971948}"/>
    <cellStyle name="Comma 2 7 2 3 2 2 4" xfId="40698" xr:uid="{4D3022C6-8BAB-41F0-878D-1903D0CA64F0}"/>
    <cellStyle name="Comma 2 7 2 3 2 2 5" xfId="31062" xr:uid="{8BFF9EC0-614E-4C0A-A092-0B172AB32031}"/>
    <cellStyle name="Comma 2 7 2 3 2 3" xfId="9871" xr:uid="{AF508FB4-7824-4241-9A18-BD95299A800E}"/>
    <cellStyle name="Comma 2 7 2 3 2 3 2" xfId="17576" xr:uid="{91B4F3E9-354A-4B92-9060-E7C0D33F2C28}"/>
    <cellStyle name="Comma 2 7 2 3 2 3 2 2" xfId="50328" xr:uid="{0AC6636C-870C-41F1-B437-D8F5A920C315}"/>
    <cellStyle name="Comma 2 7 2 3 2 3 3" xfId="25283" xr:uid="{79D1CC45-C704-46F1-ABB8-F8FCAC132231}"/>
    <cellStyle name="Comma 2 7 2 3 2 3 3 2" xfId="58034" xr:uid="{4F5F23B1-80DF-4C37-9564-98604D4B6410}"/>
    <cellStyle name="Comma 2 7 2 3 2 3 4" xfId="42623" xr:uid="{A2EF8C12-CE3B-4B24-85DE-C1DA2C17A375}"/>
    <cellStyle name="Comma 2 7 2 3 2 3 5" xfId="32987" xr:uid="{E723C6EE-1BC1-4C16-B0CA-9DC6A8B1E7BD}"/>
    <cellStyle name="Comma 2 7 2 3 2 4" xfId="11798" xr:uid="{6B2B7EFF-C7FF-4F26-8771-65618E0D632C}"/>
    <cellStyle name="Comma 2 7 2 3 2 4 2" xfId="19503" xr:uid="{B112B0A5-7E2A-4CE5-AA57-DA3D4278F26A}"/>
    <cellStyle name="Comma 2 7 2 3 2 4 2 2" xfId="52255" xr:uid="{A571A58B-2A64-4900-9081-FD05F252BC5C}"/>
    <cellStyle name="Comma 2 7 2 3 2 4 3" xfId="27210" xr:uid="{37F33253-5F7A-40E1-BA8A-E1D0C320D51B}"/>
    <cellStyle name="Comma 2 7 2 3 2 4 3 2" xfId="59961" xr:uid="{78048892-4BC2-4783-BA3F-66E41B43BA3F}"/>
    <cellStyle name="Comma 2 7 2 3 2 4 4" xfId="44550" xr:uid="{45EAED4E-9526-4235-A389-B2C57B92B045}"/>
    <cellStyle name="Comma 2 7 2 3 2 4 5" xfId="34914" xr:uid="{0CEC59B1-363D-454A-8F59-310691D230DC}"/>
    <cellStyle name="Comma 2 7 2 3 2 5" xfId="6015" xr:uid="{64149BF9-866F-433E-9894-567A0D5D29F8}"/>
    <cellStyle name="Comma 2 7 2 3 2 5 2" xfId="38767" xr:uid="{955A7E6F-B4A3-4A22-9B46-5BD8F7F455DE}"/>
    <cellStyle name="Comma 2 7 2 3 2 6" xfId="13727" xr:uid="{6DEB7AA3-1351-4E49-BE74-4FE5CC27C5F6}"/>
    <cellStyle name="Comma 2 7 2 3 2 6 2" xfId="46479" xr:uid="{31C57095-898B-4281-81A3-8FF55FB63196}"/>
    <cellStyle name="Comma 2 7 2 3 2 7" xfId="21434" xr:uid="{F50FA03D-BCDD-4D55-B4BA-1701C39D40C0}"/>
    <cellStyle name="Comma 2 7 2 3 2 7 2" xfId="54185" xr:uid="{8FA1AB29-D847-4924-83B9-079B6EF376CD}"/>
    <cellStyle name="Comma 2 7 2 3 2 8" xfId="36840" xr:uid="{ACA3CEA8-34FB-4C93-9F6A-8A7858EF12DD}"/>
    <cellStyle name="Comma 2 7 2 3 2 9" xfId="29138" xr:uid="{74673619-838F-4AFD-8B0E-F6240AA81E3D}"/>
    <cellStyle name="Comma 2 7 2 3 3" xfId="6630" xr:uid="{A9A11AC9-9A14-43D9-BF21-925C2FCE1D77}"/>
    <cellStyle name="Comma 2 7 2 3 3 2" xfId="14338" xr:uid="{02C5784F-908C-4944-B247-A5619C3A02E0}"/>
    <cellStyle name="Comma 2 7 2 3 3 2 2" xfId="47090" xr:uid="{701A7ED6-1CAC-4D2F-8A02-045804C38EFC}"/>
    <cellStyle name="Comma 2 7 2 3 3 3" xfId="22045" xr:uid="{9B95024E-F0E6-4012-B933-0922477B75F2}"/>
    <cellStyle name="Comma 2 7 2 3 3 3 2" xfId="54796" xr:uid="{B04439E6-B06A-4A2F-9405-5143CA4CB1C7}"/>
    <cellStyle name="Comma 2 7 2 3 3 4" xfId="39382" xr:uid="{8275915F-68EF-447A-A6FE-030EEB5D9718}"/>
    <cellStyle name="Comma 2 7 2 3 3 5" xfId="29749" xr:uid="{3CBE2154-150E-4AD7-94FA-79CFF2E504AD}"/>
    <cellStyle name="Comma 2 7 2 3 4" xfId="8557" xr:uid="{AF0F6C0A-7063-494A-B1B0-D6D1BF052260}"/>
    <cellStyle name="Comma 2 7 2 3 4 2" xfId="16262" xr:uid="{5823A81B-F6C7-4978-9E0B-E3CE652C5C53}"/>
    <cellStyle name="Comma 2 7 2 3 4 2 2" xfId="49014" xr:uid="{7C25783B-655F-4B69-AAC3-804F1BF9798F}"/>
    <cellStyle name="Comma 2 7 2 3 4 3" xfId="23969" xr:uid="{D3D43665-4551-468D-BD5D-5DC3F6CEF836}"/>
    <cellStyle name="Comma 2 7 2 3 4 3 2" xfId="56720" xr:uid="{FDB798AF-FEEA-45FB-B228-BD408E116B2E}"/>
    <cellStyle name="Comma 2 7 2 3 4 4" xfId="41309" xr:uid="{0C0B6C87-6DD6-4F47-934D-2E5C65F5EBFF}"/>
    <cellStyle name="Comma 2 7 2 3 4 5" xfId="31673" xr:uid="{E2AF9FC0-EF40-4053-AFB7-426DDC153204}"/>
    <cellStyle name="Comma 2 7 2 3 5" xfId="10483" xr:uid="{97C9E7B0-CC03-4E28-A814-B61DDD712F3B}"/>
    <cellStyle name="Comma 2 7 2 3 5 2" xfId="18188" xr:uid="{B2275EAF-B0C8-416F-9779-C8138890AACC}"/>
    <cellStyle name="Comma 2 7 2 3 5 2 2" xfId="50940" xr:uid="{BC55EBCD-2019-4AAE-8BCD-A80480754C04}"/>
    <cellStyle name="Comma 2 7 2 3 5 3" xfId="25895" xr:uid="{D5A81CE4-750F-4634-ACB7-952EEFBA710D}"/>
    <cellStyle name="Comma 2 7 2 3 5 3 2" xfId="58646" xr:uid="{AC7253F3-4CE5-40F3-B140-C1E187F58C2A}"/>
    <cellStyle name="Comma 2 7 2 3 5 4" xfId="43235" xr:uid="{813DB288-DFB2-47A9-9BFB-86649E59C880}"/>
    <cellStyle name="Comma 2 7 2 3 5 5" xfId="33599" xr:uid="{D5A2F4F1-B53F-483A-9DB9-E919A027C9D2}"/>
    <cellStyle name="Comma 2 7 2 3 6" xfId="4701" xr:uid="{3DE65190-B3D3-4C1B-866D-A1C15E14CEBF}"/>
    <cellStyle name="Comma 2 7 2 3 6 2" xfId="37453" xr:uid="{6291EF58-615A-4A0C-858D-4A67ABE81736}"/>
    <cellStyle name="Comma 2 7 2 3 7" xfId="12413" xr:uid="{F2DA978F-8A8D-4D96-9209-E82718AA242C}"/>
    <cellStyle name="Comma 2 7 2 3 7 2" xfId="45165" xr:uid="{C31BCF92-B2F9-44F3-8832-49FA1DBF979D}"/>
    <cellStyle name="Comma 2 7 2 3 8" xfId="20121" xr:uid="{858AB4F9-0EEF-48AC-9556-54298F8F9822}"/>
    <cellStyle name="Comma 2 7 2 3 8 2" xfId="52872" xr:uid="{FE2B4FF7-AF44-4E40-9C93-440A1A9CF25C}"/>
    <cellStyle name="Comma 2 7 2 3 9" xfId="35527" xr:uid="{4FB6A290-A565-4FE1-B077-EF0FD0B04470}"/>
    <cellStyle name="Comma 2 7 2 4" xfId="2489" xr:uid="{314BF26D-6094-4B36-8446-8694A943FFD1}"/>
    <cellStyle name="Comma 2 7 2 4 10" xfId="27941" xr:uid="{6626FA42-D893-4561-9C24-754B8363FD6A}"/>
    <cellStyle name="Comma 2 7 2 4 11" xfId="2821" xr:uid="{4CF2FFD6-2FC8-4C58-98D9-4B555CF61F18}"/>
    <cellStyle name="Comma 2 7 2 4 12" xfId="60921" xr:uid="{4A477A8A-900D-4D48-934F-C0B9D83C064F}"/>
    <cellStyle name="Comma 2 7 2 4 2" xfId="4444" xr:uid="{21285732-AD03-47F4-83EE-AE1B67232241}"/>
    <cellStyle name="Comma 2 7 2 4 2 2" xfId="8303" xr:uid="{9B91ACA8-01CE-408D-B7B8-DE8A16710A89}"/>
    <cellStyle name="Comma 2 7 2 4 2 2 2" xfId="16008" xr:uid="{C1907BF3-222A-4EC7-9214-75C989BEE679}"/>
    <cellStyle name="Comma 2 7 2 4 2 2 2 2" xfId="48760" xr:uid="{87CE240D-D80B-451B-BB26-B8C5DB19E9A0}"/>
    <cellStyle name="Comma 2 7 2 4 2 2 3" xfId="23715" xr:uid="{D49D2901-06F3-4F12-93F3-09D941BE470E}"/>
    <cellStyle name="Comma 2 7 2 4 2 2 3 2" xfId="56466" xr:uid="{9A59FB97-211A-4C72-8137-6ABEA6AC396B}"/>
    <cellStyle name="Comma 2 7 2 4 2 2 4" xfId="41055" xr:uid="{00C51B29-1165-449F-A253-90E61E122B09}"/>
    <cellStyle name="Comma 2 7 2 4 2 2 5" xfId="31419" xr:uid="{750D1E74-CA59-493B-B9FE-3B412E0FEEC9}"/>
    <cellStyle name="Comma 2 7 2 4 2 3" xfId="10228" xr:uid="{D194389A-826A-47C9-9461-E8FD89C32FB4}"/>
    <cellStyle name="Comma 2 7 2 4 2 3 2" xfId="17933" xr:uid="{0D1B0B4F-1F68-4EB2-AF17-38E89573109C}"/>
    <cellStyle name="Comma 2 7 2 4 2 3 2 2" xfId="50685" xr:uid="{4FBAA3B0-CEFB-404F-A901-8720FABF86BD}"/>
    <cellStyle name="Comma 2 7 2 4 2 3 3" xfId="25640" xr:uid="{57B790E9-292D-4135-97CE-BE0C50BF420B}"/>
    <cellStyle name="Comma 2 7 2 4 2 3 3 2" xfId="58391" xr:uid="{500D04C1-0948-449F-962A-75CBDFF91D56}"/>
    <cellStyle name="Comma 2 7 2 4 2 3 4" xfId="42980" xr:uid="{C5BFC5DB-5360-4444-A09D-BCD9DF345C78}"/>
    <cellStyle name="Comma 2 7 2 4 2 3 5" xfId="33344" xr:uid="{35B91C5E-3C09-429D-9952-A2F09B3D1C9E}"/>
    <cellStyle name="Comma 2 7 2 4 2 4" xfId="12155" xr:uid="{BDDC95F0-D443-496B-95DF-C91E960BA36F}"/>
    <cellStyle name="Comma 2 7 2 4 2 4 2" xfId="19860" xr:uid="{0BBDCD90-CBAC-4E83-9905-6C67CAEDF8C6}"/>
    <cellStyle name="Comma 2 7 2 4 2 4 2 2" xfId="52612" xr:uid="{7BBF6296-5AB0-4D73-AE10-51E623C4F177}"/>
    <cellStyle name="Comma 2 7 2 4 2 4 3" xfId="27567" xr:uid="{E7726817-5BCF-4353-BA1C-18D59EDE8C93}"/>
    <cellStyle name="Comma 2 7 2 4 2 4 3 2" xfId="60318" xr:uid="{9CAA8F3D-9B8F-4BF3-AAD3-701EBF9C04FC}"/>
    <cellStyle name="Comma 2 7 2 4 2 4 4" xfId="44907" xr:uid="{F805976E-B6DA-41CC-9AC3-EFCFAB2BE1A0}"/>
    <cellStyle name="Comma 2 7 2 4 2 4 5" xfId="35271" xr:uid="{DBEF8634-0851-4AF6-BE00-FFDDF13114C3}"/>
    <cellStyle name="Comma 2 7 2 4 2 5" xfId="6372" xr:uid="{B340F4FD-33E7-4670-B597-36E1EF3C64BD}"/>
    <cellStyle name="Comma 2 7 2 4 2 5 2" xfId="39124" xr:uid="{5973DE2F-E568-4AB5-B12B-03BC18EBEE07}"/>
    <cellStyle name="Comma 2 7 2 4 2 6" xfId="14084" xr:uid="{CCCE584C-6CEB-4BE6-9F95-01B7EA89EBEE}"/>
    <cellStyle name="Comma 2 7 2 4 2 6 2" xfId="46836" xr:uid="{D58D96D3-0F88-4253-8EC5-1CEE640E4DE6}"/>
    <cellStyle name="Comma 2 7 2 4 2 7" xfId="21791" xr:uid="{633A3ED5-B55B-4125-A787-13873ACA6329}"/>
    <cellStyle name="Comma 2 7 2 4 2 7 2" xfId="54542" xr:uid="{8AC0E5F1-E0D5-4C55-86B3-87518FB4D977}"/>
    <cellStyle name="Comma 2 7 2 4 2 8" xfId="37197" xr:uid="{14C68813-C70C-4672-A923-8976F4B12DAA}"/>
    <cellStyle name="Comma 2 7 2 4 2 9" xfId="29495" xr:uid="{3EFE7E0E-5626-47C8-A408-490EFD3E6EBA}"/>
    <cellStyle name="Comma 2 7 2 4 3" xfId="6746" xr:uid="{54C5289D-7AB9-4838-80D1-D6B1A6030DC0}"/>
    <cellStyle name="Comma 2 7 2 4 3 2" xfId="14454" xr:uid="{1C31340A-9F6E-49E2-A9D5-5AA5ECB98992}"/>
    <cellStyle name="Comma 2 7 2 4 3 2 2" xfId="47206" xr:uid="{D6CF716A-34C5-4C0A-8D74-FA994392B740}"/>
    <cellStyle name="Comma 2 7 2 4 3 3" xfId="22161" xr:uid="{F2DA2ABE-C8E4-4578-B19E-9F4094408AFC}"/>
    <cellStyle name="Comma 2 7 2 4 3 3 2" xfId="54912" xr:uid="{71524015-A14B-4C94-B918-AA7976AE1917}"/>
    <cellStyle name="Comma 2 7 2 4 3 4" xfId="39498" xr:uid="{5995FE7D-FA47-4102-91AB-8C90AE222046}"/>
    <cellStyle name="Comma 2 7 2 4 3 5" xfId="29865" xr:uid="{62A4E3E3-63FD-40B4-ADF3-C56C1749079F}"/>
    <cellStyle name="Comma 2 7 2 4 4" xfId="8673" xr:uid="{BCCBA9C0-4CCC-4153-B678-A4514DB0E60C}"/>
    <cellStyle name="Comma 2 7 2 4 4 2" xfId="16378" xr:uid="{9F48C577-E6D5-4888-810D-7B386ACB4286}"/>
    <cellStyle name="Comma 2 7 2 4 4 2 2" xfId="49130" xr:uid="{C9F8E43C-8EED-41C3-B569-AC10B034536E}"/>
    <cellStyle name="Comma 2 7 2 4 4 3" xfId="24085" xr:uid="{ECB9280D-DFC3-4A8F-A73E-7FE095DBA50F}"/>
    <cellStyle name="Comma 2 7 2 4 4 3 2" xfId="56836" xr:uid="{E1E9225A-28B3-406C-AB8A-D042834D3FD2}"/>
    <cellStyle name="Comma 2 7 2 4 4 4" xfId="41425" xr:uid="{4C70BCE6-D530-4615-A797-1605BA737FE7}"/>
    <cellStyle name="Comma 2 7 2 4 4 5" xfId="31789" xr:uid="{BB7D0BB4-844E-4F9C-B8FE-96CC93E045A7}"/>
    <cellStyle name="Comma 2 7 2 4 5" xfId="10599" xr:uid="{EC70A61C-84F8-4192-BA56-49130C78BA46}"/>
    <cellStyle name="Comma 2 7 2 4 5 2" xfId="18304" xr:uid="{B3D7C6A1-0EB0-4EB0-9567-320B1CB8FE13}"/>
    <cellStyle name="Comma 2 7 2 4 5 2 2" xfId="51056" xr:uid="{F7368085-E14E-490E-9817-1BE9F79E8523}"/>
    <cellStyle name="Comma 2 7 2 4 5 3" xfId="26011" xr:uid="{C5B0B26C-E9A2-48CE-89B3-96E8727E6CCC}"/>
    <cellStyle name="Comma 2 7 2 4 5 3 2" xfId="58762" xr:uid="{DAB25657-9CD8-40AF-B367-09C58795B639}"/>
    <cellStyle name="Comma 2 7 2 4 5 4" xfId="43351" xr:uid="{B6661F38-9514-42E5-BC11-8074DD81F348}"/>
    <cellStyle name="Comma 2 7 2 4 5 5" xfId="33715" xr:uid="{6D53BB9B-9390-4DEB-86C8-96D1BA2F6976}"/>
    <cellStyle name="Comma 2 7 2 4 6" xfId="4817" xr:uid="{9DA88E87-A29C-4D32-A17F-487ED341FD44}"/>
    <cellStyle name="Comma 2 7 2 4 6 2" xfId="37569" xr:uid="{6585912A-53B4-4AFB-A466-AF821D13F682}"/>
    <cellStyle name="Comma 2 7 2 4 7" xfId="12529" xr:uid="{6359AACB-D163-475E-8918-BE9ABEF2B70E}"/>
    <cellStyle name="Comma 2 7 2 4 7 2" xfId="45281" xr:uid="{D38B78E4-5AB1-4EAF-B5C6-CE5EF48C7E3A}"/>
    <cellStyle name="Comma 2 7 2 4 8" xfId="20237" xr:uid="{04B8E599-4A97-45FD-9403-E785D16B10FE}"/>
    <cellStyle name="Comma 2 7 2 4 8 2" xfId="52988" xr:uid="{870ED55F-BC6B-438B-A9EB-1D4C4EE1026C}"/>
    <cellStyle name="Comma 2 7 2 4 9" xfId="35643" xr:uid="{B383240C-0067-4AD1-B63A-1FFE2D24D2C0}"/>
    <cellStyle name="Comma 2 7 2 5" xfId="3240" xr:uid="{38B8B44B-05EA-4E65-9FD5-C338C668031A}"/>
    <cellStyle name="Comma 2 7 2 5 10" xfId="28300" xr:uid="{AC92838C-7D7F-4F83-B971-2D7CDAFADD9C}"/>
    <cellStyle name="Comma 2 7 2 5 2" xfId="3978" xr:uid="{F36E1F6E-65FF-4C14-A864-4BCCFDDEB305}"/>
    <cellStyle name="Comma 2 7 2 5 2 2" xfId="7841" xr:uid="{07DCD7D4-0A68-4640-BB39-D5F4BD81BF97}"/>
    <cellStyle name="Comma 2 7 2 5 2 2 2" xfId="15546" xr:uid="{640549AE-7BA7-4E38-8ED1-9B01251569E3}"/>
    <cellStyle name="Comma 2 7 2 5 2 2 2 2" xfId="48298" xr:uid="{62330134-9114-4276-93EA-EFC58E175615}"/>
    <cellStyle name="Comma 2 7 2 5 2 2 3" xfId="23253" xr:uid="{0ECB11AA-70D7-4086-8B0F-25A47184B626}"/>
    <cellStyle name="Comma 2 7 2 5 2 2 3 2" xfId="56004" xr:uid="{1C849076-F261-4C5D-BFA2-36B0A88650C7}"/>
    <cellStyle name="Comma 2 7 2 5 2 2 4" xfId="40593" xr:uid="{3989EA79-0A38-4AE3-A25D-A7CD363F9442}"/>
    <cellStyle name="Comma 2 7 2 5 2 2 5" xfId="30957" xr:uid="{3FDE42A4-4FD6-4D99-B30A-0B1E32ED359D}"/>
    <cellStyle name="Comma 2 7 2 5 2 3" xfId="9766" xr:uid="{14205852-1AAF-4532-BCFC-AE4FB0CD0640}"/>
    <cellStyle name="Comma 2 7 2 5 2 3 2" xfId="17471" xr:uid="{B5211582-8C17-4E5B-99F9-7D1A960FA120}"/>
    <cellStyle name="Comma 2 7 2 5 2 3 2 2" xfId="50223" xr:uid="{C017872B-0BFD-4F89-92F3-351C966AC256}"/>
    <cellStyle name="Comma 2 7 2 5 2 3 3" xfId="25178" xr:uid="{B306245D-4894-49BF-BC5D-2E1D8297BB2F}"/>
    <cellStyle name="Comma 2 7 2 5 2 3 3 2" xfId="57929" xr:uid="{F1E48D98-65F8-40BE-BD24-31A0CAD5064E}"/>
    <cellStyle name="Comma 2 7 2 5 2 3 4" xfId="42518" xr:uid="{1DD54309-52DC-485A-A3BB-2A0094553AF9}"/>
    <cellStyle name="Comma 2 7 2 5 2 3 5" xfId="32882" xr:uid="{83B961DE-45A8-4030-8DE4-B1930A2078D7}"/>
    <cellStyle name="Comma 2 7 2 5 2 4" xfId="11693" xr:uid="{4FACC764-03DA-4442-9A54-39977DC29A51}"/>
    <cellStyle name="Comma 2 7 2 5 2 4 2" xfId="19398" xr:uid="{024F4119-80B3-4831-9295-8EC58D731C50}"/>
    <cellStyle name="Comma 2 7 2 5 2 4 2 2" xfId="52150" xr:uid="{2C6F8B0C-3115-4714-BF2B-119A2647BBED}"/>
    <cellStyle name="Comma 2 7 2 5 2 4 3" xfId="27105" xr:uid="{04F8CA71-5108-4286-B0D5-005863C48287}"/>
    <cellStyle name="Comma 2 7 2 5 2 4 3 2" xfId="59856" xr:uid="{95BD70EC-C942-400F-A562-641CF1D3E7D0}"/>
    <cellStyle name="Comma 2 7 2 5 2 4 4" xfId="44445" xr:uid="{C75FB754-1F68-4F81-8515-20B33A9E94CB}"/>
    <cellStyle name="Comma 2 7 2 5 2 4 5" xfId="34809" xr:uid="{019C75FE-6B7B-4603-BDA6-AD0AE262AECB}"/>
    <cellStyle name="Comma 2 7 2 5 2 5" xfId="5910" xr:uid="{3A010095-02E7-4841-BE14-7574680C70A7}"/>
    <cellStyle name="Comma 2 7 2 5 2 5 2" xfId="38662" xr:uid="{7F3E6B30-9351-499B-BC14-5B5F51E56CD2}"/>
    <cellStyle name="Comma 2 7 2 5 2 6" xfId="13622" xr:uid="{3C7BF638-3D1F-49B9-A5F8-EF0EB63DB9F9}"/>
    <cellStyle name="Comma 2 7 2 5 2 6 2" xfId="46374" xr:uid="{524FA831-CAED-4FC4-AD1F-61E175D7E25D}"/>
    <cellStyle name="Comma 2 7 2 5 2 7" xfId="21329" xr:uid="{BBC96B0A-7DA9-4D9B-A406-948DF34B6582}"/>
    <cellStyle name="Comma 2 7 2 5 2 7 2" xfId="54080" xr:uid="{A530712E-9F5A-4154-861C-F4081EB9A155}"/>
    <cellStyle name="Comma 2 7 2 5 2 8" xfId="36735" xr:uid="{E6B6C621-59FF-42CB-9B8C-1D79A08FB7D7}"/>
    <cellStyle name="Comma 2 7 2 5 2 9" xfId="29033" xr:uid="{7E211CC0-DE10-411D-BE46-AAC0D79C04C0}"/>
    <cellStyle name="Comma 2 7 2 5 3" xfId="7108" xr:uid="{519FE13B-7889-478C-B213-8300AD56370B}"/>
    <cellStyle name="Comma 2 7 2 5 3 2" xfId="14813" xr:uid="{0415CD32-02E8-4F8D-9030-5DB389FC42CF}"/>
    <cellStyle name="Comma 2 7 2 5 3 2 2" xfId="47565" xr:uid="{C53A9F28-0189-48AB-BDE6-B0EF76A0A7F8}"/>
    <cellStyle name="Comma 2 7 2 5 3 3" xfId="22520" xr:uid="{F7CC6715-6621-45CB-B235-2ED748912909}"/>
    <cellStyle name="Comma 2 7 2 5 3 3 2" xfId="55271" xr:uid="{A04B05FF-D38A-412C-BFF2-B9673E7DFE21}"/>
    <cellStyle name="Comma 2 7 2 5 3 4" xfId="39860" xr:uid="{BF76D9CA-9F68-4238-A321-C331A7418F8A}"/>
    <cellStyle name="Comma 2 7 2 5 3 5" xfId="30224" xr:uid="{DC4DB727-6EAF-4932-9B9D-0B21E1948213}"/>
    <cellStyle name="Comma 2 7 2 5 4" xfId="9033" xr:uid="{7A97EDF9-41B4-4CCF-9828-A695B237F002}"/>
    <cellStyle name="Comma 2 7 2 5 4 2" xfId="16738" xr:uid="{A1672606-7249-4AF7-A34F-EF71C67BDE36}"/>
    <cellStyle name="Comma 2 7 2 5 4 2 2" xfId="49490" xr:uid="{A9F5DA88-2976-4788-A546-7C2A18D52A3F}"/>
    <cellStyle name="Comma 2 7 2 5 4 3" xfId="24445" xr:uid="{0E0689CE-5CC6-4BCC-A0A1-59CC6E7B01FC}"/>
    <cellStyle name="Comma 2 7 2 5 4 3 2" xfId="57196" xr:uid="{A2675802-B5D2-47AE-AA9D-073EEBE81AED}"/>
    <cellStyle name="Comma 2 7 2 5 4 4" xfId="41785" xr:uid="{1C2FE009-7731-4666-8E40-0F9C366B61D5}"/>
    <cellStyle name="Comma 2 7 2 5 4 5" xfId="32149" xr:uid="{3DE0ACDD-0D50-4304-9C38-204E8CB7776A}"/>
    <cellStyle name="Comma 2 7 2 5 5" xfId="10960" xr:uid="{2B001E4D-69CA-4D6A-B892-C8D36841FB2F}"/>
    <cellStyle name="Comma 2 7 2 5 5 2" xfId="18665" xr:uid="{2C918191-B67C-4D2C-BF83-A99FBA7F83E6}"/>
    <cellStyle name="Comma 2 7 2 5 5 2 2" xfId="51417" xr:uid="{5DAF17CA-3378-4CB5-AE31-A0EC66E78712}"/>
    <cellStyle name="Comma 2 7 2 5 5 3" xfId="26372" xr:uid="{2470E8E7-0B59-44D9-8F1F-2FC2AB85E11F}"/>
    <cellStyle name="Comma 2 7 2 5 5 3 2" xfId="59123" xr:uid="{F8D13091-526F-4AF3-B0EC-1EBEE9C69B63}"/>
    <cellStyle name="Comma 2 7 2 5 5 4" xfId="43712" xr:uid="{D2935427-6046-411C-B9B7-368F3FCE30FF}"/>
    <cellStyle name="Comma 2 7 2 5 5 5" xfId="34076" xr:uid="{C4EC18BD-7105-41AF-8B4E-2B6850430FA0}"/>
    <cellStyle name="Comma 2 7 2 5 6" xfId="5177" xr:uid="{375C02C3-A211-41A5-9BCF-AB5F2DC40CE9}"/>
    <cellStyle name="Comma 2 7 2 5 6 2" xfId="37929" xr:uid="{16180D6A-BAD0-4F97-BDF5-DCED8F152D88}"/>
    <cellStyle name="Comma 2 7 2 5 7" xfId="12889" xr:uid="{F355C039-D623-4FC5-B180-1BDE42770B8A}"/>
    <cellStyle name="Comma 2 7 2 5 7 2" xfId="45641" xr:uid="{F5C4E227-9193-4142-848C-D989163882F6}"/>
    <cellStyle name="Comma 2 7 2 5 8" xfId="20596" xr:uid="{22D678FF-F187-468B-A0E8-61C1057E51DB}"/>
    <cellStyle name="Comma 2 7 2 5 8 2" xfId="53347" xr:uid="{1DEBF886-473C-4361-ABA5-33EF56B565B6}"/>
    <cellStyle name="Comma 2 7 2 5 9" xfId="36002" xr:uid="{896D0745-7633-42FF-B0C5-EDB393946A90}"/>
    <cellStyle name="Comma 2 7 2 6" xfId="3593" xr:uid="{F7CFABBB-F525-46ED-92A0-B99868E785E8}"/>
    <cellStyle name="Comma 2 7 2 6 2" xfId="7461" xr:uid="{E7E4EBB7-E2B1-4FF6-8137-61A9ADD8C5F9}"/>
    <cellStyle name="Comma 2 7 2 6 2 2" xfId="15166" xr:uid="{13881BB2-D1BD-4FD7-868B-93FD3486E9BC}"/>
    <cellStyle name="Comma 2 7 2 6 2 2 2" xfId="47918" xr:uid="{D7DD8EF6-A8B8-45AF-AE89-D96120901166}"/>
    <cellStyle name="Comma 2 7 2 6 2 3" xfId="22873" xr:uid="{AAAF8AD0-7954-400B-948C-405BDB5A0695}"/>
    <cellStyle name="Comma 2 7 2 6 2 3 2" xfId="55624" xr:uid="{908EABAA-E583-4471-8C52-C48B0CB44D1F}"/>
    <cellStyle name="Comma 2 7 2 6 2 4" xfId="40213" xr:uid="{8D92CEA2-9993-4BBF-AA40-B9AF383AF661}"/>
    <cellStyle name="Comma 2 7 2 6 2 5" xfId="30577" xr:uid="{E1FC2602-4A49-4805-B100-BEF39652CD01}"/>
    <cellStyle name="Comma 2 7 2 6 3" xfId="9386" xr:uid="{51A89356-A56F-4078-BA7D-1EE7EA3F1C82}"/>
    <cellStyle name="Comma 2 7 2 6 3 2" xfId="17091" xr:uid="{2F5FD665-BF4F-45F0-BF80-6567798EF0C3}"/>
    <cellStyle name="Comma 2 7 2 6 3 2 2" xfId="49843" xr:uid="{0D022C7A-A2FD-4A65-8A3B-2E64DAC0A22F}"/>
    <cellStyle name="Comma 2 7 2 6 3 3" xfId="24798" xr:uid="{1844CD09-C37E-4BEE-9D78-DF0DF18CDEDA}"/>
    <cellStyle name="Comma 2 7 2 6 3 3 2" xfId="57549" xr:uid="{257D9F2B-C860-425F-A282-38CEF27E51E8}"/>
    <cellStyle name="Comma 2 7 2 6 3 4" xfId="42138" xr:uid="{6A0692EF-8D88-45A2-BC9A-68D6323B56BF}"/>
    <cellStyle name="Comma 2 7 2 6 3 5" xfId="32502" xr:uid="{DB7C6A33-56F3-46B8-A32A-10E859ACEE73}"/>
    <cellStyle name="Comma 2 7 2 6 4" xfId="11313" xr:uid="{65D48D38-30E0-40BE-810B-C8AA4F3CDC11}"/>
    <cellStyle name="Comma 2 7 2 6 4 2" xfId="19018" xr:uid="{30457F22-C33B-4FB3-98F6-0A5AB1D6BAE2}"/>
    <cellStyle name="Comma 2 7 2 6 4 2 2" xfId="51770" xr:uid="{83378475-7945-4995-B233-15B08568947E}"/>
    <cellStyle name="Comma 2 7 2 6 4 3" xfId="26725" xr:uid="{8358D171-E277-4D0C-8169-8CBB0E92EF5B}"/>
    <cellStyle name="Comma 2 7 2 6 4 3 2" xfId="59476" xr:uid="{C2E5FA97-F280-4AE3-8598-87EE54E4CC37}"/>
    <cellStyle name="Comma 2 7 2 6 4 4" xfId="44065" xr:uid="{4B7576F6-83EE-4DCA-A00B-76422C2DC01F}"/>
    <cellStyle name="Comma 2 7 2 6 4 5" xfId="34429" xr:uid="{DFCC2BB5-95EE-4BA0-A664-FF4549757FC4}"/>
    <cellStyle name="Comma 2 7 2 6 5" xfId="5530" xr:uid="{6571E5C3-2647-4EB5-AE51-2E7CE39B35B2}"/>
    <cellStyle name="Comma 2 7 2 6 5 2" xfId="38282" xr:uid="{EEFD42AE-570D-44D6-98E6-964D25A70F26}"/>
    <cellStyle name="Comma 2 7 2 6 6" xfId="13242" xr:uid="{F00423FB-4F96-4CC1-98CC-C22D0A8673B6}"/>
    <cellStyle name="Comma 2 7 2 6 6 2" xfId="45994" xr:uid="{40512A07-D63D-48CA-9D75-418EA7FB141D}"/>
    <cellStyle name="Comma 2 7 2 6 7" xfId="20949" xr:uid="{4BB018F6-8C00-4A52-89B7-C900A794D838}"/>
    <cellStyle name="Comma 2 7 2 6 7 2" xfId="53700" xr:uid="{B8632E86-E351-4DA4-B0D1-65A05037BB65}"/>
    <cellStyle name="Comma 2 7 2 6 8" xfId="36355" xr:uid="{CBB0317E-76F2-4DC0-942C-7966C1739750}"/>
    <cellStyle name="Comma 2 7 2 6 9" xfId="28653" xr:uid="{8063367A-561F-472C-A6C9-155D5B5C5ADC}"/>
    <cellStyle name="Comma 2 7 2 7" xfId="6520" xr:uid="{591DF900-F7FB-4286-B2D8-979FC712F781}"/>
    <cellStyle name="Comma 2 7 2 7 2" xfId="14228" xr:uid="{F9E4B42A-7CF7-47CB-A183-FE96A3C84F02}"/>
    <cellStyle name="Comma 2 7 2 7 2 2" xfId="46980" xr:uid="{515520CD-1D6D-41F6-A7A0-962ED608751C}"/>
    <cellStyle name="Comma 2 7 2 7 3" xfId="21935" xr:uid="{3A1AFCCB-61BE-4F80-A9BB-248D7B5064BB}"/>
    <cellStyle name="Comma 2 7 2 7 3 2" xfId="54686" xr:uid="{3C55ADFF-A35D-4E34-8589-19AB5DD10092}"/>
    <cellStyle name="Comma 2 7 2 7 4" xfId="39272" xr:uid="{3932820E-E779-4C12-88A5-37398B70C5C6}"/>
    <cellStyle name="Comma 2 7 2 7 5" xfId="29639" xr:uid="{580A8F66-15BC-448C-BB97-ADA6B75BB4CD}"/>
    <cellStyle name="Comma 2 7 2 8" xfId="8447" xr:uid="{4BEC1FBD-DC7C-4B63-BB6E-0D903D327235}"/>
    <cellStyle name="Comma 2 7 2 8 2" xfId="16152" xr:uid="{58C7C1BD-6D7D-436A-88BF-F5CEDBAF05EC}"/>
    <cellStyle name="Comma 2 7 2 8 2 2" xfId="48904" xr:uid="{C3CAB095-6193-4B20-AABA-0D4FBF80E9ED}"/>
    <cellStyle name="Comma 2 7 2 8 3" xfId="23859" xr:uid="{54B8FF25-9140-4431-911C-4CDE1F40B219}"/>
    <cellStyle name="Comma 2 7 2 8 3 2" xfId="56610" xr:uid="{43A4E592-D1B7-43D5-BEFE-77235762B89A}"/>
    <cellStyle name="Comma 2 7 2 8 4" xfId="41199" xr:uid="{142B62A9-83F3-4DAD-AAC4-0720A9AB27FE}"/>
    <cellStyle name="Comma 2 7 2 8 5" xfId="31563" xr:uid="{19E88AEF-6DD5-4066-990D-7E1C83250C07}"/>
    <cellStyle name="Comma 2 7 2 9" xfId="10372" xr:uid="{EFD50F07-EDEC-41FC-A411-46CF09B9EE10}"/>
    <cellStyle name="Comma 2 7 2 9 2" xfId="18077" xr:uid="{93F23040-B0D4-4C4F-8B39-D79C0B207A2B}"/>
    <cellStyle name="Comma 2 7 2 9 2 2" xfId="50829" xr:uid="{72517335-43B1-4D06-A03D-6BCA411ADF29}"/>
    <cellStyle name="Comma 2 7 2 9 3" xfId="25784" xr:uid="{CDC564C3-7F06-41F3-90F9-3B645C09952C}"/>
    <cellStyle name="Comma 2 7 2 9 3 2" xfId="58535" xr:uid="{E08A607C-830D-4778-A484-C3EEF09631D3}"/>
    <cellStyle name="Comma 2 7 2 9 4" xfId="43124" xr:uid="{C567EC9E-A863-4F5D-B401-2F8C9C8A1129}"/>
    <cellStyle name="Comma 2 7 2 9 5" xfId="33488" xr:uid="{012613A2-7DBC-46E1-82EA-88B5894C6A2A}"/>
    <cellStyle name="Comma 2 7 3" xfId="226" xr:uid="{D04DD6F9-E720-42D3-8998-E5ED26ACDC7C}"/>
    <cellStyle name="Comma 2 7 3 10" xfId="12346" xr:uid="{7A2C0522-2FD5-4AA5-B883-319DDB33CD81}"/>
    <cellStyle name="Comma 2 7 3 10 2" xfId="45098" xr:uid="{30274CC7-7A11-4B1A-B254-824DBEBE1A6B}"/>
    <cellStyle name="Comma 2 7 3 11" xfId="20054" xr:uid="{F0EC1E7B-E852-479D-919D-5EE4ED26A522}"/>
    <cellStyle name="Comma 2 7 3 11 2" xfId="52805" xr:uid="{AF268B2D-56D6-4DF5-863F-A4A5F1D5E0E2}"/>
    <cellStyle name="Comma 2 7 3 12" xfId="35460" xr:uid="{DF91D39C-B4C9-4E39-90DA-DFBF572FCF97}"/>
    <cellStyle name="Comma 2 7 3 13" xfId="27758" xr:uid="{293A9BFB-71AD-4450-BED8-9656C30C4A87}"/>
    <cellStyle name="Comma 2 7 3 14" xfId="2628" xr:uid="{C2F1766C-C27C-4458-8DD0-A4C26E9A4027}"/>
    <cellStyle name="Comma 2 7 3 15" xfId="60828" xr:uid="{CBA7E8C1-388F-4268-AAD8-D1FF3401B209}"/>
    <cellStyle name="Comma 2 7 3 2" xfId="2156" xr:uid="{92E2E38B-4211-4164-898B-A36F8F820758}"/>
    <cellStyle name="Comma 2 7 3 2 10" xfId="27868" xr:uid="{005BE87A-3362-46A2-A4F8-DA6C54379E55}"/>
    <cellStyle name="Comma 2 7 3 2 11" xfId="2741" xr:uid="{98D30DBD-7912-4B08-B1BB-3BD8D920A49A}"/>
    <cellStyle name="Comma 2 7 3 2 12" xfId="61172" xr:uid="{449C8416-55B3-451B-B654-E62FECF1CE96}"/>
    <cellStyle name="Comma 2 7 3 2 2" xfId="4127" xr:uid="{4D8C9ABC-E41A-47EA-89BE-3BF2DC140074}"/>
    <cellStyle name="Comma 2 7 3 2 2 2" xfId="7990" xr:uid="{D8523C26-3599-4F52-96D2-BD4D69BDC774}"/>
    <cellStyle name="Comma 2 7 3 2 2 2 2" xfId="15695" xr:uid="{7DC716CA-E64D-4BAA-BC6F-A3221A786F3A}"/>
    <cellStyle name="Comma 2 7 3 2 2 2 2 2" xfId="48447" xr:uid="{97B248EA-BB10-43E7-91CF-125768EC6E92}"/>
    <cellStyle name="Comma 2 7 3 2 2 2 3" xfId="23402" xr:uid="{F51517E4-F14A-4BE6-A2D4-10A4616B1D3C}"/>
    <cellStyle name="Comma 2 7 3 2 2 2 3 2" xfId="56153" xr:uid="{51897FCF-B3E0-4C4C-9E2E-500B2BD14DD0}"/>
    <cellStyle name="Comma 2 7 3 2 2 2 4" xfId="40742" xr:uid="{9F37554D-B841-446F-92EF-EF532DD4E843}"/>
    <cellStyle name="Comma 2 7 3 2 2 2 5" xfId="31106" xr:uid="{85B7FC62-10AD-4C9F-B207-DF421B6DAA9A}"/>
    <cellStyle name="Comma 2 7 3 2 2 3" xfId="9915" xr:uid="{1E512A71-CB2F-4290-A33B-023F58BF157E}"/>
    <cellStyle name="Comma 2 7 3 2 2 3 2" xfId="17620" xr:uid="{90A59CA6-BEEC-4E5A-B9BF-A820A60EC577}"/>
    <cellStyle name="Comma 2 7 3 2 2 3 2 2" xfId="50372" xr:uid="{16414363-C7BD-4F05-9894-1D4A95961816}"/>
    <cellStyle name="Comma 2 7 3 2 2 3 3" xfId="25327" xr:uid="{2416F492-DF20-44C3-A994-0AA61711DE05}"/>
    <cellStyle name="Comma 2 7 3 2 2 3 3 2" xfId="58078" xr:uid="{3F723A67-3A7A-4A03-B101-939E1D277A01}"/>
    <cellStyle name="Comma 2 7 3 2 2 3 4" xfId="42667" xr:uid="{58BB1605-72DE-4A4F-BCAA-9F90025A0477}"/>
    <cellStyle name="Comma 2 7 3 2 2 3 5" xfId="33031" xr:uid="{D0035234-1FE3-48F4-AACE-D76C1C962014}"/>
    <cellStyle name="Comma 2 7 3 2 2 4" xfId="11842" xr:uid="{2F87C93C-117C-4E47-9B3E-32A13B3D022F}"/>
    <cellStyle name="Comma 2 7 3 2 2 4 2" xfId="19547" xr:uid="{5E50AC66-4790-4230-A36B-CB229DD497CA}"/>
    <cellStyle name="Comma 2 7 3 2 2 4 2 2" xfId="52299" xr:uid="{185AB998-5AB3-413A-A4B1-A456DBE50054}"/>
    <cellStyle name="Comma 2 7 3 2 2 4 3" xfId="27254" xr:uid="{70F460D5-BA82-4697-826C-C9E64867E1DF}"/>
    <cellStyle name="Comma 2 7 3 2 2 4 3 2" xfId="60005" xr:uid="{E1CF569F-16F6-47CF-AB71-F2A7F385A06B}"/>
    <cellStyle name="Comma 2 7 3 2 2 4 4" xfId="44594" xr:uid="{8593A291-4AA3-413C-8E33-3EBE7B24F5F3}"/>
    <cellStyle name="Comma 2 7 3 2 2 4 5" xfId="34958" xr:uid="{10614CFA-635A-4A24-9A33-D1421B1FAA09}"/>
    <cellStyle name="Comma 2 7 3 2 2 5" xfId="6059" xr:uid="{763FB5D1-2764-4ABC-86FA-60BAF7BAC826}"/>
    <cellStyle name="Comma 2 7 3 2 2 5 2" xfId="38811" xr:uid="{5F82CFB8-64D5-44E0-9971-E783DA41F93C}"/>
    <cellStyle name="Comma 2 7 3 2 2 6" xfId="13771" xr:uid="{74B66F8F-9450-4FB4-8033-CC15A3AE79C2}"/>
    <cellStyle name="Comma 2 7 3 2 2 6 2" xfId="46523" xr:uid="{517BB4B1-0315-4594-91EE-0999E113DEBC}"/>
    <cellStyle name="Comma 2 7 3 2 2 7" xfId="21478" xr:uid="{812EB8E0-F60A-4456-B23C-6062A9EB2050}"/>
    <cellStyle name="Comma 2 7 3 2 2 7 2" xfId="54229" xr:uid="{129042F1-B5DD-4A24-B4D3-45C035525AFE}"/>
    <cellStyle name="Comma 2 7 3 2 2 8" xfId="36884" xr:uid="{66446EAF-3AEA-44D8-B81A-366B53FCD5E4}"/>
    <cellStyle name="Comma 2 7 3 2 2 9" xfId="29182" xr:uid="{2FCE349E-61AB-4483-82D9-1F6176F59B48}"/>
    <cellStyle name="Comma 2 7 3 2 3" xfId="6673" xr:uid="{4824DE24-CB93-4833-B19F-0FF5E158A791}"/>
    <cellStyle name="Comma 2 7 3 2 3 2" xfId="14381" xr:uid="{FAB385B4-862C-457D-BDD7-DFE650A27C7D}"/>
    <cellStyle name="Comma 2 7 3 2 3 2 2" xfId="47133" xr:uid="{C0B7DF82-86F1-413D-A648-0E05C8FD4D37}"/>
    <cellStyle name="Comma 2 7 3 2 3 3" xfId="22088" xr:uid="{83DA954D-1647-4CA6-8B42-288EC1C577B2}"/>
    <cellStyle name="Comma 2 7 3 2 3 3 2" xfId="54839" xr:uid="{FA385C31-308B-4A2E-9BB2-962766AF6A4C}"/>
    <cellStyle name="Comma 2 7 3 2 3 4" xfId="39425" xr:uid="{DB31716F-377C-4BCF-B84F-604D8E833A8B}"/>
    <cellStyle name="Comma 2 7 3 2 3 5" xfId="29792" xr:uid="{3092BF5A-B80A-4E1E-8B8B-1AD71BAF2A2E}"/>
    <cellStyle name="Comma 2 7 3 2 4" xfId="8600" xr:uid="{B393C9AE-15C0-473B-B08F-12D08156CDFB}"/>
    <cellStyle name="Comma 2 7 3 2 4 2" xfId="16305" xr:uid="{037B162C-B0BA-4D88-90CB-BBA304737DFA}"/>
    <cellStyle name="Comma 2 7 3 2 4 2 2" xfId="49057" xr:uid="{38A168B3-54FB-4458-8EB3-DD04F819A9A4}"/>
    <cellStyle name="Comma 2 7 3 2 4 3" xfId="24012" xr:uid="{F186A869-B2C0-4570-98A3-BAFBDCEC76BB}"/>
    <cellStyle name="Comma 2 7 3 2 4 3 2" xfId="56763" xr:uid="{39DFFAA0-3D25-4228-8816-60951CC740D7}"/>
    <cellStyle name="Comma 2 7 3 2 4 4" xfId="41352" xr:uid="{763349CD-B2C3-434A-95AB-6BF6FD2B3899}"/>
    <cellStyle name="Comma 2 7 3 2 4 5" xfId="31716" xr:uid="{FC0B0FF4-5FD8-4387-AC2E-294609DA3C1E}"/>
    <cellStyle name="Comma 2 7 3 2 5" xfId="10526" xr:uid="{0087C31F-9ABB-4DA4-B530-552B503E773A}"/>
    <cellStyle name="Comma 2 7 3 2 5 2" xfId="18231" xr:uid="{145D12EF-7866-45F6-A887-A210BE89A91D}"/>
    <cellStyle name="Comma 2 7 3 2 5 2 2" xfId="50983" xr:uid="{A7CDBD56-ACF0-4819-B294-9256E11B6C50}"/>
    <cellStyle name="Comma 2 7 3 2 5 3" xfId="25938" xr:uid="{B456161F-1A0F-49AC-A175-BBE14F9C4BB9}"/>
    <cellStyle name="Comma 2 7 3 2 5 3 2" xfId="58689" xr:uid="{08D0BC81-5FC8-4AAD-BD5D-D4C20A2A8715}"/>
    <cellStyle name="Comma 2 7 3 2 5 4" xfId="43278" xr:uid="{33314187-2E4C-40E1-841D-BD22643C9253}"/>
    <cellStyle name="Comma 2 7 3 2 5 5" xfId="33642" xr:uid="{1457ADB0-35CF-477F-8F29-2A94575D5D33}"/>
    <cellStyle name="Comma 2 7 3 2 6" xfId="4744" xr:uid="{A1194276-AE5F-4C69-8DE0-3C0E31222606}"/>
    <cellStyle name="Comma 2 7 3 2 6 2" xfId="37496" xr:uid="{C3EAD6C2-7F56-458A-89EB-58880C8C4855}"/>
    <cellStyle name="Comma 2 7 3 2 7" xfId="12456" xr:uid="{6A0316B2-4758-4DA9-90FA-D0EF52681149}"/>
    <cellStyle name="Comma 2 7 3 2 7 2" xfId="45208" xr:uid="{B8A7777A-212D-4178-A360-9CC68D1886AF}"/>
    <cellStyle name="Comma 2 7 3 2 8" xfId="20164" xr:uid="{14193A6C-27CB-4B85-90E8-757E836DC2E3}"/>
    <cellStyle name="Comma 2 7 3 2 8 2" xfId="52915" xr:uid="{65FD7B22-CB67-4DB0-BDDE-B02BB082261F}"/>
    <cellStyle name="Comma 2 7 3 2 9" xfId="35570" xr:uid="{D4F74E0B-D43B-464D-938A-BF7AA28E4DA2}"/>
    <cellStyle name="Comma 2 7 3 3" xfId="2874" xr:uid="{D91F19DB-D989-4E31-95F5-006865BE112F}"/>
    <cellStyle name="Comma 2 7 3 3 10" xfId="27986" xr:uid="{DEACB1BA-AAB6-4234-9CC4-22E2A795AF5B}"/>
    <cellStyle name="Comma 2 7 3 3 11" xfId="61006" xr:uid="{7686B0B4-E5A3-483B-A5CF-07A1C85F8A56}"/>
    <cellStyle name="Comma 2 7 3 3 2" xfId="3681" xr:uid="{A6A0845F-0C34-40C0-B72E-A8AE75B0B867}"/>
    <cellStyle name="Comma 2 7 3 3 2 2" xfId="7549" xr:uid="{0C8F28F2-CF32-4D0E-B52A-5A7B6E28A08D}"/>
    <cellStyle name="Comma 2 7 3 3 2 2 2" xfId="15254" xr:uid="{3A14891D-E17F-4BBA-B609-563275A7DA0C}"/>
    <cellStyle name="Comma 2 7 3 3 2 2 2 2" xfId="48006" xr:uid="{CBC52778-6B8F-4FD6-955B-9819210923DD}"/>
    <cellStyle name="Comma 2 7 3 3 2 2 3" xfId="22961" xr:uid="{EA5DD53F-D47A-4B3C-B87E-2006C8B1ED34}"/>
    <cellStyle name="Comma 2 7 3 3 2 2 3 2" xfId="55712" xr:uid="{DB56F64C-0ACB-41F8-AD47-D5659551C387}"/>
    <cellStyle name="Comma 2 7 3 3 2 2 4" xfId="40301" xr:uid="{FD70390B-E3B1-49FA-90FA-1F2F2D4E2A1B}"/>
    <cellStyle name="Comma 2 7 3 3 2 2 5" xfId="30665" xr:uid="{A425E65C-191C-4C07-872E-C8326B7425F5}"/>
    <cellStyle name="Comma 2 7 3 3 2 3" xfId="9474" xr:uid="{743F63FD-D7EA-4F0C-8F72-8A0023867160}"/>
    <cellStyle name="Comma 2 7 3 3 2 3 2" xfId="17179" xr:uid="{E7515151-5F32-4478-B491-2A6BF9442416}"/>
    <cellStyle name="Comma 2 7 3 3 2 3 2 2" xfId="49931" xr:uid="{03FED882-CC89-47E3-BE04-28E2A70833C0}"/>
    <cellStyle name="Comma 2 7 3 3 2 3 3" xfId="24886" xr:uid="{E007956F-2DFE-41B7-9241-4574B38DC308}"/>
    <cellStyle name="Comma 2 7 3 3 2 3 3 2" xfId="57637" xr:uid="{3DBAD37E-D4DD-4986-8FBF-7949E9B5536C}"/>
    <cellStyle name="Comma 2 7 3 3 2 3 4" xfId="42226" xr:uid="{07599298-B2A6-4D05-A064-4C5FE0706D29}"/>
    <cellStyle name="Comma 2 7 3 3 2 3 5" xfId="32590" xr:uid="{FBD32C7C-5572-4BF2-9088-12A8C865AC7A}"/>
    <cellStyle name="Comma 2 7 3 3 2 4" xfId="11401" xr:uid="{71688377-25FA-470E-86DF-7346114775DA}"/>
    <cellStyle name="Comma 2 7 3 3 2 4 2" xfId="19106" xr:uid="{C74ED30D-720E-49EB-A2C3-7D527FEA9E9B}"/>
    <cellStyle name="Comma 2 7 3 3 2 4 2 2" xfId="51858" xr:uid="{71CD537B-0E16-41A2-B37B-71E692BDA69A}"/>
    <cellStyle name="Comma 2 7 3 3 2 4 3" xfId="26813" xr:uid="{A9D946C7-BA18-41AF-9C81-4FF2F4C1C706}"/>
    <cellStyle name="Comma 2 7 3 3 2 4 3 2" xfId="59564" xr:uid="{AAAD9A81-567A-4381-929F-0FA84E5F7F19}"/>
    <cellStyle name="Comma 2 7 3 3 2 4 4" xfId="44153" xr:uid="{456A7266-62A2-4588-9CBF-8D2D58B5FA97}"/>
    <cellStyle name="Comma 2 7 3 3 2 4 5" xfId="34517" xr:uid="{C1C99619-43D1-4D21-9ECB-7FA1BEDF83E9}"/>
    <cellStyle name="Comma 2 7 3 3 2 5" xfId="5618" xr:uid="{B2DACB6D-D893-459E-93D4-BBD775F684F6}"/>
    <cellStyle name="Comma 2 7 3 3 2 5 2" xfId="38370" xr:uid="{84D0D257-0FD1-47C9-8A9E-A403CB451FBD}"/>
    <cellStyle name="Comma 2 7 3 3 2 6" xfId="13330" xr:uid="{B27E9C43-54C3-4D41-9CF5-3CF5F4E2BBF4}"/>
    <cellStyle name="Comma 2 7 3 3 2 6 2" xfId="46082" xr:uid="{1213BE88-448C-4D4A-A038-7CDD36B952E0}"/>
    <cellStyle name="Comma 2 7 3 3 2 7" xfId="21037" xr:uid="{3B2FB29F-A11F-4B38-A503-053427BC7EDA}"/>
    <cellStyle name="Comma 2 7 3 3 2 7 2" xfId="53788" xr:uid="{5D538901-9591-4031-A1A2-35FEAF51EEF8}"/>
    <cellStyle name="Comma 2 7 3 3 2 8" xfId="36443" xr:uid="{932B343A-D839-49B6-815B-5B1B34FA7693}"/>
    <cellStyle name="Comma 2 7 3 3 2 9" xfId="28741" xr:uid="{46300484-D395-46A2-945D-9C7266E25C86}"/>
    <cellStyle name="Comma 2 7 3 3 3" xfId="6791" xr:uid="{5F338D52-6949-4752-91D1-50440D100F76}"/>
    <cellStyle name="Comma 2 7 3 3 3 2" xfId="14499" xr:uid="{443C6F5F-DD59-474A-A66B-4E75EFDAF8E0}"/>
    <cellStyle name="Comma 2 7 3 3 3 2 2" xfId="47251" xr:uid="{F952E79A-EE2C-4936-AA0E-D463ACD42C12}"/>
    <cellStyle name="Comma 2 7 3 3 3 3" xfId="22206" xr:uid="{1F3C1EC0-F155-44A6-A50F-3E8F4792DB9E}"/>
    <cellStyle name="Comma 2 7 3 3 3 3 2" xfId="54957" xr:uid="{5BD2CE09-80F5-4B17-B5ED-D5BBEB5BC452}"/>
    <cellStyle name="Comma 2 7 3 3 3 4" xfId="39543" xr:uid="{F91B9083-F42C-4B71-BF43-455EA360F927}"/>
    <cellStyle name="Comma 2 7 3 3 3 5" xfId="29910" xr:uid="{ACBB4852-9F69-46E4-804A-205EAF0449D8}"/>
    <cellStyle name="Comma 2 7 3 3 4" xfId="8718" xr:uid="{767D4EB6-09A6-4598-95DF-3DC82F84437B}"/>
    <cellStyle name="Comma 2 7 3 3 4 2" xfId="16423" xr:uid="{8B7C5D80-D615-460C-9832-B9147BD2252C}"/>
    <cellStyle name="Comma 2 7 3 3 4 2 2" xfId="49175" xr:uid="{F7DBCDFA-A137-4A91-84C4-82D124D67BD6}"/>
    <cellStyle name="Comma 2 7 3 3 4 3" xfId="24130" xr:uid="{4EE372F1-39A0-49D6-9A00-17B3CD61EAA5}"/>
    <cellStyle name="Comma 2 7 3 3 4 3 2" xfId="56881" xr:uid="{03612F89-6C11-4E5E-9357-7F57941FCB94}"/>
    <cellStyle name="Comma 2 7 3 3 4 4" xfId="41470" xr:uid="{5FA47581-9DBE-4C4F-99BE-D0734F49782F}"/>
    <cellStyle name="Comma 2 7 3 3 4 5" xfId="31834" xr:uid="{1CEB0E6D-BCFD-4D05-BD75-AC5060CC4D7F}"/>
    <cellStyle name="Comma 2 7 3 3 5" xfId="10644" xr:uid="{4A73CAFF-6C3C-43EF-8776-93203736CF81}"/>
    <cellStyle name="Comma 2 7 3 3 5 2" xfId="18349" xr:uid="{D59D9FF3-91EC-4B6D-A662-750997E7BBA9}"/>
    <cellStyle name="Comma 2 7 3 3 5 2 2" xfId="51101" xr:uid="{31BCDC10-A78A-4CDF-B1F4-970AB6CEF569}"/>
    <cellStyle name="Comma 2 7 3 3 5 3" xfId="26056" xr:uid="{D172659A-ECA5-4599-B4D3-6189C6AC32D6}"/>
    <cellStyle name="Comma 2 7 3 3 5 3 2" xfId="58807" xr:uid="{3B82A314-52D1-4618-B23A-AFA24EBD0817}"/>
    <cellStyle name="Comma 2 7 3 3 5 4" xfId="43396" xr:uid="{0CA49310-B49B-4FD4-9D43-AA65E0A4135B}"/>
    <cellStyle name="Comma 2 7 3 3 5 5" xfId="33760" xr:uid="{21A60F5C-FE3D-49C1-8F82-DD77F82F7520}"/>
    <cellStyle name="Comma 2 7 3 3 6" xfId="4862" xr:uid="{A528980C-1278-4C9E-B6E7-914E3C0B106F}"/>
    <cellStyle name="Comma 2 7 3 3 6 2" xfId="37614" xr:uid="{87151CF9-9B65-4E43-8A1A-09C7FAF0439D}"/>
    <cellStyle name="Comma 2 7 3 3 7" xfId="12574" xr:uid="{8B7FC8A5-9311-45AF-8013-3FC52BB8A919}"/>
    <cellStyle name="Comma 2 7 3 3 7 2" xfId="45326" xr:uid="{89491741-9783-4FFE-9A62-23093902BF46}"/>
    <cellStyle name="Comma 2 7 3 3 8" xfId="20282" xr:uid="{5EF015D0-F1CC-4D0E-AB28-2613B04AC181}"/>
    <cellStyle name="Comma 2 7 3 3 8 2" xfId="53033" xr:uid="{73D45C45-1B82-4037-BC0A-9807F30A694D}"/>
    <cellStyle name="Comma 2 7 3 3 9" xfId="35688" xr:uid="{9727DB80-8BD6-4834-8DB3-31B36F8163C3}"/>
    <cellStyle name="Comma 2 7 3 4" xfId="3284" xr:uid="{7FF7BDE4-2CEB-4AD2-A641-54E6982C0855}"/>
    <cellStyle name="Comma 2 7 3 4 10" xfId="28344" xr:uid="{6F9EDA68-AEF1-4D2B-AF60-D0926353E54B}"/>
    <cellStyle name="Comma 2 7 3 4 2" xfId="4005" xr:uid="{527509C2-2895-43F0-90A7-86A9229054BA}"/>
    <cellStyle name="Comma 2 7 3 4 2 2" xfId="7868" xr:uid="{0415E886-D617-4E5A-8FBF-2364A00D46BB}"/>
    <cellStyle name="Comma 2 7 3 4 2 2 2" xfId="15573" xr:uid="{02ACD03C-BABC-44E2-8544-61A886480E73}"/>
    <cellStyle name="Comma 2 7 3 4 2 2 2 2" xfId="48325" xr:uid="{71EBC0B3-8A9B-4FC6-B50E-7B3B5D72F738}"/>
    <cellStyle name="Comma 2 7 3 4 2 2 3" xfId="23280" xr:uid="{99AB176F-1311-4EB3-9ACB-8B6E60F3A031}"/>
    <cellStyle name="Comma 2 7 3 4 2 2 3 2" xfId="56031" xr:uid="{26FD1260-3AFA-487C-BCF1-01AE7415C41C}"/>
    <cellStyle name="Comma 2 7 3 4 2 2 4" xfId="40620" xr:uid="{DF3182E7-5160-4C1F-93DE-2B639DA1EF38}"/>
    <cellStyle name="Comma 2 7 3 4 2 2 5" xfId="30984" xr:uid="{065A9B54-F97C-47B0-81E1-25E6CA2EBD24}"/>
    <cellStyle name="Comma 2 7 3 4 2 3" xfId="9793" xr:uid="{D91C9219-4B31-47ED-9029-065B565F8B34}"/>
    <cellStyle name="Comma 2 7 3 4 2 3 2" xfId="17498" xr:uid="{EDDEDD6F-0817-481D-91A9-5EB51C6CE4D9}"/>
    <cellStyle name="Comma 2 7 3 4 2 3 2 2" xfId="50250" xr:uid="{91AC46D1-1A8E-41AF-A522-13F5C2F0577E}"/>
    <cellStyle name="Comma 2 7 3 4 2 3 3" xfId="25205" xr:uid="{8FDECAFA-6526-4B36-91CA-B48841E497DD}"/>
    <cellStyle name="Comma 2 7 3 4 2 3 3 2" xfId="57956" xr:uid="{AD672410-EF24-4D37-AB3E-C7C9B6034038}"/>
    <cellStyle name="Comma 2 7 3 4 2 3 4" xfId="42545" xr:uid="{A94526D4-9DD0-4091-9014-218371F31282}"/>
    <cellStyle name="Comma 2 7 3 4 2 3 5" xfId="32909" xr:uid="{82AEF829-A210-4A8A-AB8A-11B23438E6E7}"/>
    <cellStyle name="Comma 2 7 3 4 2 4" xfId="11720" xr:uid="{6FF27E91-B643-4C0C-9B97-F0563EFDE672}"/>
    <cellStyle name="Comma 2 7 3 4 2 4 2" xfId="19425" xr:uid="{FB03BF27-60AB-4AC8-849F-8ACF82D62C8C}"/>
    <cellStyle name="Comma 2 7 3 4 2 4 2 2" xfId="52177" xr:uid="{D4451FED-9828-451C-B82B-6E3CB6C82619}"/>
    <cellStyle name="Comma 2 7 3 4 2 4 3" xfId="27132" xr:uid="{29DA056C-D043-4EBC-B038-94E0431195AF}"/>
    <cellStyle name="Comma 2 7 3 4 2 4 3 2" xfId="59883" xr:uid="{B59988F4-47D5-4AC1-9AA7-039D9AAD606A}"/>
    <cellStyle name="Comma 2 7 3 4 2 4 4" xfId="44472" xr:uid="{F3F2E647-4DCD-41C5-8E76-3813D7DB86AD}"/>
    <cellStyle name="Comma 2 7 3 4 2 4 5" xfId="34836" xr:uid="{62EB4722-6B36-4809-88C5-EF721F9E5A26}"/>
    <cellStyle name="Comma 2 7 3 4 2 5" xfId="5937" xr:uid="{9EC0B080-BFC7-4090-9919-50FC80430A90}"/>
    <cellStyle name="Comma 2 7 3 4 2 5 2" xfId="38689" xr:uid="{6875DD81-33BB-4941-B4DD-9D6D5599A690}"/>
    <cellStyle name="Comma 2 7 3 4 2 6" xfId="13649" xr:uid="{C682528D-1E1C-4717-AB6A-6FC2F625B53C}"/>
    <cellStyle name="Comma 2 7 3 4 2 6 2" xfId="46401" xr:uid="{75F454D5-03BC-4724-813C-4039ACBAD379}"/>
    <cellStyle name="Comma 2 7 3 4 2 7" xfId="21356" xr:uid="{17C66B23-46C3-4ED2-85F1-CB896BFC0991}"/>
    <cellStyle name="Comma 2 7 3 4 2 7 2" xfId="54107" xr:uid="{9F6A46E8-5116-407A-91CF-E57289758992}"/>
    <cellStyle name="Comma 2 7 3 4 2 8" xfId="36762" xr:uid="{24993F4B-1C08-404B-BD42-8E0ED05D0807}"/>
    <cellStyle name="Comma 2 7 3 4 2 9" xfId="29060" xr:uid="{41C73888-5070-4BE3-9BD8-CA53156DAF01}"/>
    <cellStyle name="Comma 2 7 3 4 3" xfId="7152" xr:uid="{55B2258D-7854-48A7-B947-966347491A74}"/>
    <cellStyle name="Comma 2 7 3 4 3 2" xfId="14857" xr:uid="{18C8A952-5A35-4A4F-A317-DE31DA4B019D}"/>
    <cellStyle name="Comma 2 7 3 4 3 2 2" xfId="47609" xr:uid="{64AFF364-CD1B-45A1-AFA1-FED49BA78D8C}"/>
    <cellStyle name="Comma 2 7 3 4 3 3" xfId="22564" xr:uid="{F9314AAE-44DF-4FC8-AD5D-56F58B837CA3}"/>
    <cellStyle name="Comma 2 7 3 4 3 3 2" xfId="55315" xr:uid="{2BFD631F-AF73-450B-9628-BF743CCAB9A4}"/>
    <cellStyle name="Comma 2 7 3 4 3 4" xfId="39904" xr:uid="{5A3F1DFA-143C-44D4-B212-B82275BD4E2F}"/>
    <cellStyle name="Comma 2 7 3 4 3 5" xfId="30268" xr:uid="{C6549813-A854-4160-A592-445E4EE62E1D}"/>
    <cellStyle name="Comma 2 7 3 4 4" xfId="9077" xr:uid="{F77298E6-C723-4E1F-A890-4A513ABC7001}"/>
    <cellStyle name="Comma 2 7 3 4 4 2" xfId="16782" xr:uid="{CE53D43B-2EB3-4BE2-9E64-1C98D4B29DE3}"/>
    <cellStyle name="Comma 2 7 3 4 4 2 2" xfId="49534" xr:uid="{F7820EFE-1778-484A-AE1F-EE052464FCFE}"/>
    <cellStyle name="Comma 2 7 3 4 4 3" xfId="24489" xr:uid="{11D8EB38-A321-4554-ACAE-48588E0197AC}"/>
    <cellStyle name="Comma 2 7 3 4 4 3 2" xfId="57240" xr:uid="{592B58B8-98D1-4E72-8A3D-8282FB452EA6}"/>
    <cellStyle name="Comma 2 7 3 4 4 4" xfId="41829" xr:uid="{2CB485DE-2ABE-4878-B8E6-6E82CAA7EF66}"/>
    <cellStyle name="Comma 2 7 3 4 4 5" xfId="32193" xr:uid="{C3A757A8-5ED7-4E4A-91EE-4558ABD94F0F}"/>
    <cellStyle name="Comma 2 7 3 4 5" xfId="11004" xr:uid="{FB9824DD-E206-455D-A37D-EDF04910DBFF}"/>
    <cellStyle name="Comma 2 7 3 4 5 2" xfId="18709" xr:uid="{7200BD35-7479-4239-8B9A-EAC17C7D09BC}"/>
    <cellStyle name="Comma 2 7 3 4 5 2 2" xfId="51461" xr:uid="{E1F398FB-6EF0-4499-B7BD-74DE6BFB732E}"/>
    <cellStyle name="Comma 2 7 3 4 5 3" xfId="26416" xr:uid="{ED36EA7A-E29C-434C-9423-1843720FBB53}"/>
    <cellStyle name="Comma 2 7 3 4 5 3 2" xfId="59167" xr:uid="{6B83D3FB-D3ED-423E-92B3-2BDAFC6B3217}"/>
    <cellStyle name="Comma 2 7 3 4 5 4" xfId="43756" xr:uid="{616D8649-555A-4186-B602-61060F020D56}"/>
    <cellStyle name="Comma 2 7 3 4 5 5" xfId="34120" xr:uid="{4448055F-14D3-42F1-AC9E-9102C58EE6A1}"/>
    <cellStyle name="Comma 2 7 3 4 6" xfId="5221" xr:uid="{EAEB22C5-BD79-4734-8C0C-FD85ACE3CE4C}"/>
    <cellStyle name="Comma 2 7 3 4 6 2" xfId="37973" xr:uid="{736E2AA7-B71C-4996-8A4C-6652FD414D42}"/>
    <cellStyle name="Comma 2 7 3 4 7" xfId="12933" xr:uid="{8BD5E1E2-0E18-4B92-9494-88160A85F9CC}"/>
    <cellStyle name="Comma 2 7 3 4 7 2" xfId="45685" xr:uid="{D6337683-FB03-45DD-B306-C49AA28A8B4C}"/>
    <cellStyle name="Comma 2 7 3 4 8" xfId="20640" xr:uid="{8F7E4D3D-B2EA-41E2-AD09-CABFDFD65416}"/>
    <cellStyle name="Comma 2 7 3 4 8 2" xfId="53391" xr:uid="{CB4C016A-9700-46D7-B790-5CC88D9D0779}"/>
    <cellStyle name="Comma 2 7 3 4 9" xfId="36046" xr:uid="{9B1700CB-952D-4428-A8BD-18CAD720D62A}"/>
    <cellStyle name="Comma 2 7 3 5" xfId="3639" xr:uid="{919C7C43-E054-44EF-AFED-D70516BB4CBD}"/>
    <cellStyle name="Comma 2 7 3 5 2" xfId="7507" xr:uid="{5ECB8638-8B9C-47F1-803B-26A44A9633C7}"/>
    <cellStyle name="Comma 2 7 3 5 2 2" xfId="15212" xr:uid="{BDD52C8B-B82A-4419-95B5-DB0A4995FE36}"/>
    <cellStyle name="Comma 2 7 3 5 2 2 2" xfId="47964" xr:uid="{8AE20288-75C5-4B57-AA90-6787EBAB251A}"/>
    <cellStyle name="Comma 2 7 3 5 2 3" xfId="22919" xr:uid="{CF7BF2AB-1DD2-4D69-844C-B88A22151047}"/>
    <cellStyle name="Comma 2 7 3 5 2 3 2" xfId="55670" xr:uid="{DB42128D-7960-4177-8EE3-AEF2F9FC13F4}"/>
    <cellStyle name="Comma 2 7 3 5 2 4" xfId="40259" xr:uid="{682435BE-EFC8-49AA-934F-F21BA5FC57A9}"/>
    <cellStyle name="Comma 2 7 3 5 2 5" xfId="30623" xr:uid="{ED5FEA7C-646E-4D3C-BA8F-D51029FADB77}"/>
    <cellStyle name="Comma 2 7 3 5 3" xfId="9432" xr:uid="{1A4C59CA-BEC1-4DFC-AA30-B31562B44643}"/>
    <cellStyle name="Comma 2 7 3 5 3 2" xfId="17137" xr:uid="{B0128447-1479-418A-A052-CD668398318D}"/>
    <cellStyle name="Comma 2 7 3 5 3 2 2" xfId="49889" xr:uid="{5F3F54BB-098D-4969-9993-6A1CBEB4B55C}"/>
    <cellStyle name="Comma 2 7 3 5 3 3" xfId="24844" xr:uid="{B752F49F-B5E8-4B74-9D4A-3B136796E6B7}"/>
    <cellStyle name="Comma 2 7 3 5 3 3 2" xfId="57595" xr:uid="{064413E0-3AC2-412A-B67D-CB16B817F456}"/>
    <cellStyle name="Comma 2 7 3 5 3 4" xfId="42184" xr:uid="{40B8B8A2-59E1-4202-9F48-3834F289BA77}"/>
    <cellStyle name="Comma 2 7 3 5 3 5" xfId="32548" xr:uid="{35527370-0377-4AB4-8F62-8824FFCD8D07}"/>
    <cellStyle name="Comma 2 7 3 5 4" xfId="11359" xr:uid="{145CB5AE-75B4-498C-88FB-1E3B1A5074FA}"/>
    <cellStyle name="Comma 2 7 3 5 4 2" xfId="19064" xr:uid="{86A16DA9-DEEA-4A74-86C1-FC8762B72D50}"/>
    <cellStyle name="Comma 2 7 3 5 4 2 2" xfId="51816" xr:uid="{ED18C56E-5A96-4D69-AF4C-33F583403EF8}"/>
    <cellStyle name="Comma 2 7 3 5 4 3" xfId="26771" xr:uid="{6EEF25CA-01CE-4C0F-A47C-3F26D74C904B}"/>
    <cellStyle name="Comma 2 7 3 5 4 3 2" xfId="59522" xr:uid="{5A15A6AE-A0B1-4274-B0DB-86617AEE61CA}"/>
    <cellStyle name="Comma 2 7 3 5 4 4" xfId="44111" xr:uid="{284014EA-0585-454A-8C70-472EC4AEE693}"/>
    <cellStyle name="Comma 2 7 3 5 4 5" xfId="34475" xr:uid="{D36E3A9D-CB6F-45AC-B695-694F822E19FA}"/>
    <cellStyle name="Comma 2 7 3 5 5" xfId="5576" xr:uid="{FACA99A7-98B0-4EA6-A892-FEA79FFAEFF0}"/>
    <cellStyle name="Comma 2 7 3 5 5 2" xfId="38328" xr:uid="{7D76A9D2-B3E4-48A2-9821-ED7D14D9236F}"/>
    <cellStyle name="Comma 2 7 3 5 6" xfId="13288" xr:uid="{E8EA8328-5EB8-440A-99DF-94EEE2815F1F}"/>
    <cellStyle name="Comma 2 7 3 5 6 2" xfId="46040" xr:uid="{2292ECDB-2490-4DC8-A0EF-1C0A764BC262}"/>
    <cellStyle name="Comma 2 7 3 5 7" xfId="20995" xr:uid="{8EE35427-29AE-4DF9-9BED-AA440C7F8918}"/>
    <cellStyle name="Comma 2 7 3 5 7 2" xfId="53746" xr:uid="{29575D3F-F3C4-4EB9-80F8-3F36CD068BC4}"/>
    <cellStyle name="Comma 2 7 3 5 8" xfId="36401" xr:uid="{29ADD5FB-B79E-493D-82A1-53385C686F72}"/>
    <cellStyle name="Comma 2 7 3 5 9" xfId="28699" xr:uid="{F17F206F-40AE-4A75-9179-6C59D3C78164}"/>
    <cellStyle name="Comma 2 7 3 6" xfId="6563" xr:uid="{9B700AB9-DC19-42C8-BECF-BFB5C4CE23D7}"/>
    <cellStyle name="Comma 2 7 3 6 2" xfId="14271" xr:uid="{97101BFB-5357-4F38-9A3C-CBFD3D7B4236}"/>
    <cellStyle name="Comma 2 7 3 6 2 2" xfId="47023" xr:uid="{72B40F99-0BA0-4A3B-8FAA-A8EACCAFA01C}"/>
    <cellStyle name="Comma 2 7 3 6 3" xfId="21978" xr:uid="{744DEBB4-2F58-4299-B902-0C997F0D51A4}"/>
    <cellStyle name="Comma 2 7 3 6 3 2" xfId="54729" xr:uid="{F4812BD8-071D-4DFA-904C-70C6A85A8274}"/>
    <cellStyle name="Comma 2 7 3 6 4" xfId="39315" xr:uid="{91EDC6E4-ACFF-4D19-A776-CA4846D6D557}"/>
    <cellStyle name="Comma 2 7 3 6 5" xfId="29682" xr:uid="{B898E773-0094-4D9C-9EDF-FCBA74C8944E}"/>
    <cellStyle name="Comma 2 7 3 7" xfId="8490" xr:uid="{EF121B5F-B00F-4A76-ADEB-B101359EC3B7}"/>
    <cellStyle name="Comma 2 7 3 7 2" xfId="16195" xr:uid="{9A6BA4F5-8695-4E56-97A7-957F0204A59D}"/>
    <cellStyle name="Comma 2 7 3 7 2 2" xfId="48947" xr:uid="{D60CFD53-625D-4187-B37E-DF3148BF8D8E}"/>
    <cellStyle name="Comma 2 7 3 7 3" xfId="23902" xr:uid="{D1B74A4E-6839-4C8A-87F4-C0376BC2F224}"/>
    <cellStyle name="Comma 2 7 3 7 3 2" xfId="56653" xr:uid="{B84CF5B8-3E71-4263-AA29-7984342615E6}"/>
    <cellStyle name="Comma 2 7 3 7 4" xfId="41242" xr:uid="{C5393C2A-3793-40C4-98BA-5C2A4C969244}"/>
    <cellStyle name="Comma 2 7 3 7 5" xfId="31606" xr:uid="{35EF31E5-7725-44EA-B345-89802214D495}"/>
    <cellStyle name="Comma 2 7 3 8" xfId="10416" xr:uid="{C5477E9F-2248-47D9-B9CA-EB0A11AE47A9}"/>
    <cellStyle name="Comma 2 7 3 8 2" xfId="18121" xr:uid="{FDABB1CE-510B-4F16-9867-8C4460C746ED}"/>
    <cellStyle name="Comma 2 7 3 8 2 2" xfId="50873" xr:uid="{E9E83553-469E-43D8-864C-C8671618A8E3}"/>
    <cellStyle name="Comma 2 7 3 8 3" xfId="25828" xr:uid="{73E1307B-0DB7-4062-90D2-4965931D4AC6}"/>
    <cellStyle name="Comma 2 7 3 8 3 2" xfId="58579" xr:uid="{EF479A66-1141-4EC9-9E61-4699332641E8}"/>
    <cellStyle name="Comma 2 7 3 8 4" xfId="43168" xr:uid="{BEA9F5F2-434E-413E-8260-7B276E3CF0A5}"/>
    <cellStyle name="Comma 2 7 3 8 5" xfId="33532" xr:uid="{236BB823-72A4-4663-9D74-780817F6591F}"/>
    <cellStyle name="Comma 2 7 3 9" xfId="4634" xr:uid="{4D37A853-7CD4-44D9-B69A-20065DB01190}"/>
    <cellStyle name="Comma 2 7 3 9 2" xfId="37386" xr:uid="{A79854A6-DFE5-424E-A491-E6B422EC00A7}"/>
    <cellStyle name="Comma 2 7 4" xfId="154" xr:uid="{B4AE2998-4787-473E-B987-EFDE89089847}"/>
    <cellStyle name="Comma 2 7 4 10" xfId="20104" xr:uid="{576853DA-01F4-4BB8-BB0A-E3275392FDC6}"/>
    <cellStyle name="Comma 2 7 4 10 2" xfId="52855" xr:uid="{A33A0058-317E-48F9-925E-0794ECC366B6}"/>
    <cellStyle name="Comma 2 7 4 11" xfId="35510" xr:uid="{EC4EA267-9432-440E-8473-C9519115C6B1}"/>
    <cellStyle name="Comma 2 7 4 12" xfId="27808" xr:uid="{8894A067-DDC5-4358-9AD4-B4A09824E7BD}"/>
    <cellStyle name="Comma 2 7 4 13" xfId="2681" xr:uid="{D41274F9-E30B-4FDB-A460-145790471335}"/>
    <cellStyle name="Comma 2 7 4 14" xfId="61137" xr:uid="{3EBF839F-33E3-4990-BDB9-6DFBEF8137D8}"/>
    <cellStyle name="Comma 2 7 4 2" xfId="2133" xr:uid="{F6CF90C0-C062-4B71-B8D2-08433A8ED981}"/>
    <cellStyle name="Comma 2 7 4 2 10" xfId="27962" xr:uid="{E103CC9B-6190-4E92-8D3E-9431E6AA9F58}"/>
    <cellStyle name="Comma 2 7 4 2 11" xfId="2845" xr:uid="{2CC2EF25-7944-4146-BFCF-E5F6B55E2B72}"/>
    <cellStyle name="Comma 2 7 4 2 2" xfId="4104" xr:uid="{06F3A168-6E8F-4158-B69B-695840CE4F4D}"/>
    <cellStyle name="Comma 2 7 4 2 2 2" xfId="7967" xr:uid="{8822CB96-36D3-4AE5-856F-2480B32238F4}"/>
    <cellStyle name="Comma 2 7 4 2 2 2 2" xfId="15672" xr:uid="{758E9D99-B219-41D6-A23E-C715F5DFCAFC}"/>
    <cellStyle name="Comma 2 7 4 2 2 2 2 2" xfId="48424" xr:uid="{89673E5D-E4BC-4911-91EA-C342C22E452A}"/>
    <cellStyle name="Comma 2 7 4 2 2 2 3" xfId="23379" xr:uid="{B624F577-2BDF-4FE0-BD80-7B4E9CA879F4}"/>
    <cellStyle name="Comma 2 7 4 2 2 2 3 2" xfId="56130" xr:uid="{FB241BA2-C55C-4231-9832-12351534D681}"/>
    <cellStyle name="Comma 2 7 4 2 2 2 4" xfId="40719" xr:uid="{586EFB6F-0AC9-4AE1-BB6E-C68583ABA6F9}"/>
    <cellStyle name="Comma 2 7 4 2 2 2 5" xfId="31083" xr:uid="{91884807-8C68-44D3-BD86-7B6A1C59CCEB}"/>
    <cellStyle name="Comma 2 7 4 2 2 3" xfId="9892" xr:uid="{AEE4796B-1EF1-479F-BE17-F8FCB8FD1C83}"/>
    <cellStyle name="Comma 2 7 4 2 2 3 2" xfId="17597" xr:uid="{015DA19F-D3C1-4895-94B7-152125669083}"/>
    <cellStyle name="Comma 2 7 4 2 2 3 2 2" xfId="50349" xr:uid="{0292DC58-4211-45E4-90D5-D7D354547EE5}"/>
    <cellStyle name="Comma 2 7 4 2 2 3 3" xfId="25304" xr:uid="{797FD608-C894-4244-A9EA-358F96F493A0}"/>
    <cellStyle name="Comma 2 7 4 2 2 3 3 2" xfId="58055" xr:uid="{5C83D809-266C-4928-A63E-79241CDE39E8}"/>
    <cellStyle name="Comma 2 7 4 2 2 3 4" xfId="42644" xr:uid="{AAEDC6A3-C5A2-42D0-A131-CAB261B3D441}"/>
    <cellStyle name="Comma 2 7 4 2 2 3 5" xfId="33008" xr:uid="{ED224E3C-2273-4AC5-A661-217C412904EC}"/>
    <cellStyle name="Comma 2 7 4 2 2 4" xfId="11819" xr:uid="{CD28A58C-E461-4B59-AF06-CCA575DD8F2F}"/>
    <cellStyle name="Comma 2 7 4 2 2 4 2" xfId="19524" xr:uid="{4C3A3AA3-950C-4AFE-AD9A-3B8F343E210A}"/>
    <cellStyle name="Comma 2 7 4 2 2 4 2 2" xfId="52276" xr:uid="{D72A7CA6-D42C-4467-91DF-A3CDCB9AC0D0}"/>
    <cellStyle name="Comma 2 7 4 2 2 4 3" xfId="27231" xr:uid="{8212EADD-D5C0-419E-841D-B191D70DA6BC}"/>
    <cellStyle name="Comma 2 7 4 2 2 4 3 2" xfId="59982" xr:uid="{61E9D02A-30C6-41FE-A85B-B30741A89833}"/>
    <cellStyle name="Comma 2 7 4 2 2 4 4" xfId="44571" xr:uid="{A7F264EE-4491-4FFE-9415-0B3E5867774D}"/>
    <cellStyle name="Comma 2 7 4 2 2 4 5" xfId="34935" xr:uid="{381829BD-617A-4980-BE6F-F8964C847FE2}"/>
    <cellStyle name="Comma 2 7 4 2 2 5" xfId="6036" xr:uid="{C2125C78-9212-4CC1-9FAF-004D6F79AE55}"/>
    <cellStyle name="Comma 2 7 4 2 2 5 2" xfId="38788" xr:uid="{34ACDBB7-4D50-4DC2-A01B-42CDAA2AD57F}"/>
    <cellStyle name="Comma 2 7 4 2 2 6" xfId="13748" xr:uid="{70E7DE1B-37E5-43D7-9CCC-A63A637CBE8A}"/>
    <cellStyle name="Comma 2 7 4 2 2 6 2" xfId="46500" xr:uid="{3E31C092-15E4-49F9-BD11-BE817AFF15E0}"/>
    <cellStyle name="Comma 2 7 4 2 2 7" xfId="21455" xr:uid="{6F9F0A9F-00F2-478F-99C3-5027B7ED681B}"/>
    <cellStyle name="Comma 2 7 4 2 2 7 2" xfId="54206" xr:uid="{33B66C30-382F-4E1A-B186-F72338EA8CE4}"/>
    <cellStyle name="Comma 2 7 4 2 2 8" xfId="36861" xr:uid="{8D3B92A0-EDA6-4383-8A58-C272733A4471}"/>
    <cellStyle name="Comma 2 7 4 2 2 9" xfId="29159" xr:uid="{64AC0E76-3AAC-442E-95B7-679B20098F8F}"/>
    <cellStyle name="Comma 2 7 4 2 3" xfId="6767" xr:uid="{8408D28B-ED02-4E3A-AED0-44EC2D079DD9}"/>
    <cellStyle name="Comma 2 7 4 2 3 2" xfId="14475" xr:uid="{7A36C0E7-4924-41C9-8DD0-209C45031FEC}"/>
    <cellStyle name="Comma 2 7 4 2 3 2 2" xfId="47227" xr:uid="{A4B15094-0829-468A-A0C5-10295CD1B2EA}"/>
    <cellStyle name="Comma 2 7 4 2 3 3" xfId="22182" xr:uid="{48F5EB66-771C-46E8-B9D6-C876337B5AD3}"/>
    <cellStyle name="Comma 2 7 4 2 3 3 2" xfId="54933" xr:uid="{FA440BA6-B348-4F7E-B846-7F8E1E6E21E0}"/>
    <cellStyle name="Comma 2 7 4 2 3 4" xfId="39519" xr:uid="{7EFD1D79-FBE8-4E63-B1EC-AE0DA0655521}"/>
    <cellStyle name="Comma 2 7 4 2 3 5" xfId="29886" xr:uid="{0CFB2962-C2CF-4C63-ADB3-5C2657FAF775}"/>
    <cellStyle name="Comma 2 7 4 2 4" xfId="8694" xr:uid="{EAD3368F-ED19-4ED5-A1A6-5E1CDDE8944E}"/>
    <cellStyle name="Comma 2 7 4 2 4 2" xfId="16399" xr:uid="{3F6F95DB-2ABD-4B3A-9AEB-9DFC2E991FBD}"/>
    <cellStyle name="Comma 2 7 4 2 4 2 2" xfId="49151" xr:uid="{380B97BE-FFD4-496C-8DCF-982C6806CAB6}"/>
    <cellStyle name="Comma 2 7 4 2 4 3" xfId="24106" xr:uid="{8BA57B2A-2033-4EBB-BC8B-6891B3FC87C3}"/>
    <cellStyle name="Comma 2 7 4 2 4 3 2" xfId="56857" xr:uid="{00D16163-F909-46B3-896D-0D44E78032FE}"/>
    <cellStyle name="Comma 2 7 4 2 4 4" xfId="41446" xr:uid="{E9541F8B-ADA9-4BF4-9E5C-71BF2F970766}"/>
    <cellStyle name="Comma 2 7 4 2 4 5" xfId="31810" xr:uid="{CC1D684E-F4CE-4E02-A29A-027BEDED38F2}"/>
    <cellStyle name="Comma 2 7 4 2 5" xfId="10620" xr:uid="{C7813620-5668-4DBB-A445-EA9FA4CAF400}"/>
    <cellStyle name="Comma 2 7 4 2 5 2" xfId="18325" xr:uid="{C5F009A0-D0A0-42B3-9B2C-D522D5D36533}"/>
    <cellStyle name="Comma 2 7 4 2 5 2 2" xfId="51077" xr:uid="{3BAB8D92-7CBB-4897-BB14-15D41D5EB17A}"/>
    <cellStyle name="Comma 2 7 4 2 5 3" xfId="26032" xr:uid="{51099040-C417-46BD-8081-47DC3211AE29}"/>
    <cellStyle name="Comma 2 7 4 2 5 3 2" xfId="58783" xr:uid="{4C25ACFE-EAAB-4A99-AF4E-69BFBFB87559}"/>
    <cellStyle name="Comma 2 7 4 2 5 4" xfId="43372" xr:uid="{45866CB9-1929-4941-A15B-B0021E70BF4E}"/>
    <cellStyle name="Comma 2 7 4 2 5 5" xfId="33736" xr:uid="{863BA21E-C770-4ECE-8E74-C66CE4F4BBA3}"/>
    <cellStyle name="Comma 2 7 4 2 6" xfId="4838" xr:uid="{5C562F35-28FA-4F77-B748-8DAA6ECF813B}"/>
    <cellStyle name="Comma 2 7 4 2 6 2" xfId="37590" xr:uid="{59D3E323-1146-45B8-BECC-78E74F894540}"/>
    <cellStyle name="Comma 2 7 4 2 7" xfId="12550" xr:uid="{28467159-1467-4F07-B1F7-E76FB713B8CF}"/>
    <cellStyle name="Comma 2 7 4 2 7 2" xfId="45302" xr:uid="{7C4DD224-19EC-4FFD-B22B-1E705FCF7AD3}"/>
    <cellStyle name="Comma 2 7 4 2 8" xfId="20258" xr:uid="{CD57B382-FA82-4E04-A70A-2D083D8048F7}"/>
    <cellStyle name="Comma 2 7 4 2 8 2" xfId="53009" xr:uid="{DB84241E-3F3F-4DFC-BFE0-C0D48E362215}"/>
    <cellStyle name="Comma 2 7 4 2 9" xfId="35664" xr:uid="{1ACD0568-4528-4D0D-BBD3-486EFCB5EBB5}"/>
    <cellStyle name="Comma 2 7 4 3" xfId="3261" xr:uid="{D306DF69-5525-4106-A75B-B5AFE59249E4}"/>
    <cellStyle name="Comma 2 7 4 3 10" xfId="28321" xr:uid="{131C1098-3159-49AC-9270-10C7B572F77A}"/>
    <cellStyle name="Comma 2 7 4 3 2" xfId="3989" xr:uid="{9802DABF-CD6A-4EB1-9BC2-DA2C28AC499B}"/>
    <cellStyle name="Comma 2 7 4 3 2 2" xfId="7852" xr:uid="{91085D3F-BEE1-4047-80A1-48E677C9B261}"/>
    <cellStyle name="Comma 2 7 4 3 2 2 2" xfId="15557" xr:uid="{6C710A99-4E34-48D7-ADF5-B959A1D0BF2B}"/>
    <cellStyle name="Comma 2 7 4 3 2 2 2 2" xfId="48309" xr:uid="{4FC8FE76-3CB4-4189-B384-6A7F4A58309B}"/>
    <cellStyle name="Comma 2 7 4 3 2 2 3" xfId="23264" xr:uid="{6AF52FAE-9F94-4CDA-9FE3-3C53E5676F78}"/>
    <cellStyle name="Comma 2 7 4 3 2 2 3 2" xfId="56015" xr:uid="{41660924-E3C4-43AD-8CD8-459876F335A9}"/>
    <cellStyle name="Comma 2 7 4 3 2 2 4" xfId="40604" xr:uid="{02F4FAFF-5B54-4EB5-AA6D-943B60918B85}"/>
    <cellStyle name="Comma 2 7 4 3 2 2 5" xfId="30968" xr:uid="{0E2E91F2-9EA6-4536-9793-DB57A71DC1EA}"/>
    <cellStyle name="Comma 2 7 4 3 2 3" xfId="9777" xr:uid="{836BD8E1-9F63-41A2-9ED0-1A5EDDAE9F4E}"/>
    <cellStyle name="Comma 2 7 4 3 2 3 2" xfId="17482" xr:uid="{96CF0180-AEC9-4910-BB4F-7F06BF29CA38}"/>
    <cellStyle name="Comma 2 7 4 3 2 3 2 2" xfId="50234" xr:uid="{81AB34C3-4AB8-4A9C-9646-D03ADF09D2D7}"/>
    <cellStyle name="Comma 2 7 4 3 2 3 3" xfId="25189" xr:uid="{89687C02-C40A-4795-B1B4-AF2217BBCB9A}"/>
    <cellStyle name="Comma 2 7 4 3 2 3 3 2" xfId="57940" xr:uid="{E5621083-F8F5-48C2-A2C3-A49A239543FE}"/>
    <cellStyle name="Comma 2 7 4 3 2 3 4" xfId="42529" xr:uid="{15AF4FB8-CAE5-49DB-BC87-DCBB6EB4045C}"/>
    <cellStyle name="Comma 2 7 4 3 2 3 5" xfId="32893" xr:uid="{97A55128-0AAB-4991-84F9-11CC5E7CAC94}"/>
    <cellStyle name="Comma 2 7 4 3 2 4" xfId="11704" xr:uid="{7DF7D99C-3BA5-42F0-AC6D-8106A2267BCA}"/>
    <cellStyle name="Comma 2 7 4 3 2 4 2" xfId="19409" xr:uid="{527212C0-4089-448A-8703-2153221FB54F}"/>
    <cellStyle name="Comma 2 7 4 3 2 4 2 2" xfId="52161" xr:uid="{8CFAAE0E-C113-40D5-95AF-8AD0D6707310}"/>
    <cellStyle name="Comma 2 7 4 3 2 4 3" xfId="27116" xr:uid="{F64DDA8B-6F0B-4AA3-8692-83A4E2F694AD}"/>
    <cellStyle name="Comma 2 7 4 3 2 4 3 2" xfId="59867" xr:uid="{1CDE785E-C87A-479C-9440-78246FEA16C3}"/>
    <cellStyle name="Comma 2 7 4 3 2 4 4" xfId="44456" xr:uid="{7864147C-C61E-4800-8767-DF25BC0DBC89}"/>
    <cellStyle name="Comma 2 7 4 3 2 4 5" xfId="34820" xr:uid="{55F8F43A-0C2A-4234-BA3F-4AB00A0595E3}"/>
    <cellStyle name="Comma 2 7 4 3 2 5" xfId="5921" xr:uid="{C41DAAD7-A361-4D2F-AE73-B2ED141F197D}"/>
    <cellStyle name="Comma 2 7 4 3 2 5 2" xfId="38673" xr:uid="{AE1C2B15-92C4-4CBC-BE2F-BF542158A465}"/>
    <cellStyle name="Comma 2 7 4 3 2 6" xfId="13633" xr:uid="{E95D40C4-18E4-4B60-909E-B2AE2C2D12D0}"/>
    <cellStyle name="Comma 2 7 4 3 2 6 2" xfId="46385" xr:uid="{B6CE2E8C-3737-4918-9310-1FDA5A8782F4}"/>
    <cellStyle name="Comma 2 7 4 3 2 7" xfId="21340" xr:uid="{3D56E322-5F4C-4418-B62B-13008D1B8B41}"/>
    <cellStyle name="Comma 2 7 4 3 2 7 2" xfId="54091" xr:uid="{F5209502-0AE1-4C42-BBF1-FD8512ABAE98}"/>
    <cellStyle name="Comma 2 7 4 3 2 8" xfId="36746" xr:uid="{23EE9144-67C3-4E6E-8DCF-9433F9668447}"/>
    <cellStyle name="Comma 2 7 4 3 2 9" xfId="29044" xr:uid="{C9438060-E52F-4696-8FCD-AE907B50F886}"/>
    <cellStyle name="Comma 2 7 4 3 3" xfId="7129" xr:uid="{6F86A1BE-40BB-4330-B978-9711E9D46348}"/>
    <cellStyle name="Comma 2 7 4 3 3 2" xfId="14834" xr:uid="{0CCBA267-B00D-440C-B041-BCD6E0197711}"/>
    <cellStyle name="Comma 2 7 4 3 3 2 2" xfId="47586" xr:uid="{1EFB04A1-A6DD-47FD-A377-E645834B30E7}"/>
    <cellStyle name="Comma 2 7 4 3 3 3" xfId="22541" xr:uid="{3EE9CF4D-1997-4C4E-ABD0-8F48D1E20C58}"/>
    <cellStyle name="Comma 2 7 4 3 3 3 2" xfId="55292" xr:uid="{DE80FC79-680F-4B9B-B9B8-6F924EB571F5}"/>
    <cellStyle name="Comma 2 7 4 3 3 4" xfId="39881" xr:uid="{2AEBA175-17E1-4159-8A97-1640A81256AC}"/>
    <cellStyle name="Comma 2 7 4 3 3 5" xfId="30245" xr:uid="{C3025E36-6945-4556-A4A4-17E68D07482A}"/>
    <cellStyle name="Comma 2 7 4 3 4" xfId="9054" xr:uid="{F05DECEC-43A5-4568-914B-46E92519D0E7}"/>
    <cellStyle name="Comma 2 7 4 3 4 2" xfId="16759" xr:uid="{947FA7CD-FEBD-4BBC-8AA0-13F56E0160DC}"/>
    <cellStyle name="Comma 2 7 4 3 4 2 2" xfId="49511" xr:uid="{7B09E876-0C58-46F3-9D83-95E0A1076619}"/>
    <cellStyle name="Comma 2 7 4 3 4 3" xfId="24466" xr:uid="{BE42B6E0-295D-4093-8C74-FBA5774D47BB}"/>
    <cellStyle name="Comma 2 7 4 3 4 3 2" xfId="57217" xr:uid="{63FBCF5C-5A4E-4DCE-93E5-E6719C36645D}"/>
    <cellStyle name="Comma 2 7 4 3 4 4" xfId="41806" xr:uid="{0D8EECA5-C6DA-43A0-947C-BD2E0EBB4908}"/>
    <cellStyle name="Comma 2 7 4 3 4 5" xfId="32170" xr:uid="{7530BFE0-47F8-4223-B71E-48E4495E4FAA}"/>
    <cellStyle name="Comma 2 7 4 3 5" xfId="10981" xr:uid="{A5C632E5-E1EF-4AAF-9BAE-6D9F0339231F}"/>
    <cellStyle name="Comma 2 7 4 3 5 2" xfId="18686" xr:uid="{D245F611-4BFA-462F-920A-594E87B93470}"/>
    <cellStyle name="Comma 2 7 4 3 5 2 2" xfId="51438" xr:uid="{99E8E00D-085E-4B71-A7D9-AB7EE87003BD}"/>
    <cellStyle name="Comma 2 7 4 3 5 3" xfId="26393" xr:uid="{BDAB5E21-5F64-47B4-850D-7CAA1A4777DA}"/>
    <cellStyle name="Comma 2 7 4 3 5 3 2" xfId="59144" xr:uid="{B84F0299-0D06-460E-9104-9A82B7B386F3}"/>
    <cellStyle name="Comma 2 7 4 3 5 4" xfId="43733" xr:uid="{A28F3A6A-EDC9-4389-BA38-87E7D24DBFA0}"/>
    <cellStyle name="Comma 2 7 4 3 5 5" xfId="34097" xr:uid="{EC95FCCD-98DE-4C1F-A6BC-792A74C122CA}"/>
    <cellStyle name="Comma 2 7 4 3 6" xfId="5198" xr:uid="{D7A6395F-4958-4005-817C-BFBEEC509E73}"/>
    <cellStyle name="Comma 2 7 4 3 6 2" xfId="37950" xr:uid="{109B7424-B266-43B4-B8CA-F50AB70463EB}"/>
    <cellStyle name="Comma 2 7 4 3 7" xfId="12910" xr:uid="{F927179F-64B8-4A72-A090-CFAD316D411A}"/>
    <cellStyle name="Comma 2 7 4 3 7 2" xfId="45662" xr:uid="{796DF121-B489-483B-9C40-AE8EB0A623B1}"/>
    <cellStyle name="Comma 2 7 4 3 8" xfId="20617" xr:uid="{8E562DFF-5DFC-421A-B0A1-536110E949E9}"/>
    <cellStyle name="Comma 2 7 4 3 8 2" xfId="53368" xr:uid="{687F3BE8-60AA-44FB-9CA8-D2051DE7F126}"/>
    <cellStyle name="Comma 2 7 4 3 9" xfId="36023" xr:uid="{031854E0-6358-4912-9D3D-394F70D58C42}"/>
    <cellStyle name="Comma 2 7 4 4" xfId="3615" xr:uid="{85D4A6C4-89D5-49DC-9522-1A11594E930E}"/>
    <cellStyle name="Comma 2 7 4 4 2" xfId="7483" xr:uid="{6573A40C-AFD4-431B-84E7-53B25A2361C1}"/>
    <cellStyle name="Comma 2 7 4 4 2 2" xfId="15188" xr:uid="{34514FC3-21C6-4E93-AEF6-6EC5B164F739}"/>
    <cellStyle name="Comma 2 7 4 4 2 2 2" xfId="47940" xr:uid="{4931A0BE-0192-4667-A530-29F3A8ED012B}"/>
    <cellStyle name="Comma 2 7 4 4 2 3" xfId="22895" xr:uid="{898A6359-2BC2-4327-9CD4-E5994DBE20B0}"/>
    <cellStyle name="Comma 2 7 4 4 2 3 2" xfId="55646" xr:uid="{94DE26BE-430F-44AD-9C75-D693DAD81103}"/>
    <cellStyle name="Comma 2 7 4 4 2 4" xfId="40235" xr:uid="{EFB4AC7D-3DA8-4846-85E4-772E43456093}"/>
    <cellStyle name="Comma 2 7 4 4 2 5" xfId="30599" xr:uid="{11D336D9-146E-4AFE-BD1E-6AF99FC5A702}"/>
    <cellStyle name="Comma 2 7 4 4 3" xfId="9408" xr:uid="{E82DD9C2-1554-4EDC-9236-988C966571DF}"/>
    <cellStyle name="Comma 2 7 4 4 3 2" xfId="17113" xr:uid="{8E98C62E-5752-4AAC-AD0D-1B3FF1312F73}"/>
    <cellStyle name="Comma 2 7 4 4 3 2 2" xfId="49865" xr:uid="{BBF8825B-40A9-4CAC-8DCB-B2C987E4088A}"/>
    <cellStyle name="Comma 2 7 4 4 3 3" xfId="24820" xr:uid="{ED90C7D6-DC88-4C1F-BEF4-75FA88858570}"/>
    <cellStyle name="Comma 2 7 4 4 3 3 2" xfId="57571" xr:uid="{68487689-BEC4-4E40-A96B-1A59A3B76160}"/>
    <cellStyle name="Comma 2 7 4 4 3 4" xfId="42160" xr:uid="{49A62680-6D34-4140-821F-561C09764D23}"/>
    <cellStyle name="Comma 2 7 4 4 3 5" xfId="32524" xr:uid="{7A4F6836-B136-42B0-ACBF-BD93B94D1E20}"/>
    <cellStyle name="Comma 2 7 4 4 4" xfId="11335" xr:uid="{8ACC0753-D916-4980-9996-8B608DFF4817}"/>
    <cellStyle name="Comma 2 7 4 4 4 2" xfId="19040" xr:uid="{AB1B4C54-3BC7-489E-9FE0-74CA1AA2F7A2}"/>
    <cellStyle name="Comma 2 7 4 4 4 2 2" xfId="51792" xr:uid="{426594F0-A785-4A3C-8317-C92E3D90DA54}"/>
    <cellStyle name="Comma 2 7 4 4 4 3" xfId="26747" xr:uid="{37BA1489-D7D3-441F-8DC8-666D003CC5DE}"/>
    <cellStyle name="Comma 2 7 4 4 4 3 2" xfId="59498" xr:uid="{9542DF13-4544-4DE2-8D75-01ECD5FD62BC}"/>
    <cellStyle name="Comma 2 7 4 4 4 4" xfId="44087" xr:uid="{55BA62FD-4DC4-4D8D-B7DF-6A23C2AAE378}"/>
    <cellStyle name="Comma 2 7 4 4 4 5" xfId="34451" xr:uid="{4D23F30E-ADA2-46A9-9CAA-6C06010825CF}"/>
    <cellStyle name="Comma 2 7 4 4 5" xfId="5552" xr:uid="{2AE35153-D6A3-446F-B0B2-97979BF8A337}"/>
    <cellStyle name="Comma 2 7 4 4 5 2" xfId="38304" xr:uid="{C300AE68-38BE-4221-A69D-E1B9517BE493}"/>
    <cellStyle name="Comma 2 7 4 4 6" xfId="13264" xr:uid="{63EC5199-F463-40D7-8133-92B13C5A4F28}"/>
    <cellStyle name="Comma 2 7 4 4 6 2" xfId="46016" xr:uid="{F9587306-7152-4591-B4F3-6C88067BA067}"/>
    <cellStyle name="Comma 2 7 4 4 7" xfId="20971" xr:uid="{05F30803-29B8-4B57-A6CB-4C81A78F879D}"/>
    <cellStyle name="Comma 2 7 4 4 7 2" xfId="53722" xr:uid="{8BCA3CB3-42D3-42B9-98E3-05F933FF894B}"/>
    <cellStyle name="Comma 2 7 4 4 8" xfId="36377" xr:uid="{4A4EA247-187A-4B06-A3CB-744FA1903328}"/>
    <cellStyle name="Comma 2 7 4 4 9" xfId="28675" xr:uid="{827C16C8-8EA7-473D-A4B5-AC1A7BB6C812}"/>
    <cellStyle name="Comma 2 7 4 5" xfId="6613" xr:uid="{FE18592B-3940-4B4F-825D-3F99C86743C9}"/>
    <cellStyle name="Comma 2 7 4 5 2" xfId="14321" xr:uid="{1146DA80-6AFB-4380-B316-B55C15CD57B5}"/>
    <cellStyle name="Comma 2 7 4 5 2 2" xfId="47073" xr:uid="{56B218A0-9CAE-4EEE-AE09-949FBA88135C}"/>
    <cellStyle name="Comma 2 7 4 5 3" xfId="22028" xr:uid="{E17635BC-EF37-4384-8F75-67C49210D3D1}"/>
    <cellStyle name="Comma 2 7 4 5 3 2" xfId="54779" xr:uid="{155139E0-8696-471D-B1E5-D65F45F9D9E7}"/>
    <cellStyle name="Comma 2 7 4 5 4" xfId="39365" xr:uid="{E0F174FC-BC60-428D-AA56-5D3E865D28AD}"/>
    <cellStyle name="Comma 2 7 4 5 5" xfId="29732" xr:uid="{707C4DAF-275D-42D5-BA05-7BAEEEF031E9}"/>
    <cellStyle name="Comma 2 7 4 6" xfId="8540" xr:uid="{7386AC0A-8C74-4679-992A-4025EE75F69D}"/>
    <cellStyle name="Comma 2 7 4 6 2" xfId="16245" xr:uid="{B21FAB4C-8FBF-403B-BE75-A6F7ED8D2F6B}"/>
    <cellStyle name="Comma 2 7 4 6 2 2" xfId="48997" xr:uid="{E25F74A0-8977-44BC-8431-78B5AF97C567}"/>
    <cellStyle name="Comma 2 7 4 6 3" xfId="23952" xr:uid="{A0915F38-203E-439C-A986-1D11358B5500}"/>
    <cellStyle name="Comma 2 7 4 6 3 2" xfId="56703" xr:uid="{A9B49AB3-32DB-4057-9593-0B296CF750A1}"/>
    <cellStyle name="Comma 2 7 4 6 4" xfId="41292" xr:uid="{7BE90084-B258-4815-BE7D-2EEADB7899E0}"/>
    <cellStyle name="Comma 2 7 4 6 5" xfId="31656" xr:uid="{CA8F9A02-CB0E-4CEE-9200-32FEAF892E09}"/>
    <cellStyle name="Comma 2 7 4 7" xfId="10466" xr:uid="{5B9AA039-E1AC-466C-B4B6-3474EE7E8F2B}"/>
    <cellStyle name="Comma 2 7 4 7 2" xfId="18171" xr:uid="{E26F5F90-F54F-4628-839B-38A9F2C66392}"/>
    <cellStyle name="Comma 2 7 4 7 2 2" xfId="50923" xr:uid="{BE6A31EA-8A95-4800-9121-767C04DF051D}"/>
    <cellStyle name="Comma 2 7 4 7 3" xfId="25878" xr:uid="{92657637-42C5-44CA-94C2-5C6CE968B7AD}"/>
    <cellStyle name="Comma 2 7 4 7 3 2" xfId="58629" xr:uid="{BA0B44C4-2F1D-488D-819A-95A20EDB8F6E}"/>
    <cellStyle name="Comma 2 7 4 7 4" xfId="43218" xr:uid="{B4CA1BE4-FCBF-4C37-8A92-2A66943D1EA8}"/>
    <cellStyle name="Comma 2 7 4 7 5" xfId="33582" xr:uid="{93BBD094-6140-45FC-A1DB-9D5CBC4D4BB8}"/>
    <cellStyle name="Comma 2 7 4 8" xfId="4684" xr:uid="{9D73124C-A0C0-4C12-BDEC-4DDBC2E6C543}"/>
    <cellStyle name="Comma 2 7 4 8 2" xfId="37436" xr:uid="{E7D19801-5082-4EA1-9B16-1D4A9BE6703A}"/>
    <cellStyle name="Comma 2 7 4 9" xfId="12396" xr:uid="{00BE1F8A-56E4-4799-8859-AAD62AEF37C8}"/>
    <cellStyle name="Comma 2 7 4 9 2" xfId="45148" xr:uid="{CF7E22A2-F6FB-4D0C-9800-DCC5E026DFC4}"/>
    <cellStyle name="Comma 2 7 5" xfId="2093" xr:uid="{619FACD9-E8B2-4F5A-8185-C282B933590C}"/>
    <cellStyle name="Comma 2 7 5 10" xfId="27924" xr:uid="{6B436D1B-765B-4BDF-AE17-E9349E831A88}"/>
    <cellStyle name="Comma 2 7 5 11" xfId="2804" xr:uid="{4447970F-0F05-483C-8B98-3BB70C4DE418}"/>
    <cellStyle name="Comma 2 7 5 12" xfId="61096" xr:uid="{E9742259-3496-4683-87D8-584F9C420AA2}"/>
    <cellStyle name="Comma 2 7 5 2" xfId="4066" xr:uid="{40DCD8A1-6318-4D48-8858-61F7744A56D0}"/>
    <cellStyle name="Comma 2 7 5 2 2" xfId="7929" xr:uid="{F3C473D7-4021-4268-B020-12EA734E6068}"/>
    <cellStyle name="Comma 2 7 5 2 2 2" xfId="15634" xr:uid="{518AF691-CB07-4481-8F04-E25C8403711B}"/>
    <cellStyle name="Comma 2 7 5 2 2 2 2" xfId="48386" xr:uid="{4360A88F-135A-4E78-93F8-A3C16FD8B7BE}"/>
    <cellStyle name="Comma 2 7 5 2 2 3" xfId="23341" xr:uid="{BD66C23C-88A8-4DA6-9B4E-B1BE1A14BF7B}"/>
    <cellStyle name="Comma 2 7 5 2 2 3 2" xfId="56092" xr:uid="{1986EC42-1256-4F51-8CD5-D1B1AB8E4BD2}"/>
    <cellStyle name="Comma 2 7 5 2 2 4" xfId="40681" xr:uid="{4FDEB1AC-3013-49F9-A4C5-EB599F79AA7B}"/>
    <cellStyle name="Comma 2 7 5 2 2 5" xfId="31045" xr:uid="{C85A3C36-96AF-46FC-9910-7FA99558A62B}"/>
    <cellStyle name="Comma 2 7 5 2 3" xfId="9854" xr:uid="{8B131187-AEDA-46C1-B465-3678973012BD}"/>
    <cellStyle name="Comma 2 7 5 2 3 2" xfId="17559" xr:uid="{0903EDDE-C59D-48A6-B36D-D20439118A12}"/>
    <cellStyle name="Comma 2 7 5 2 3 2 2" xfId="50311" xr:uid="{77789412-6C42-4DFB-AE29-F9E63D77D8F9}"/>
    <cellStyle name="Comma 2 7 5 2 3 3" xfId="25266" xr:uid="{43CA6ED9-0651-4EAD-9BD4-F14004DBC9E3}"/>
    <cellStyle name="Comma 2 7 5 2 3 3 2" xfId="58017" xr:uid="{A5CE37B7-4A36-4118-B878-58D1E8AB9886}"/>
    <cellStyle name="Comma 2 7 5 2 3 4" xfId="42606" xr:uid="{AD7C4471-6176-4E56-8100-6A7590104E72}"/>
    <cellStyle name="Comma 2 7 5 2 3 5" xfId="32970" xr:uid="{32C1FDC6-0FC1-476D-A50B-B68FF02C4DC4}"/>
    <cellStyle name="Comma 2 7 5 2 4" xfId="11781" xr:uid="{579872C6-5BAC-43DA-B7B1-622B5DCD2458}"/>
    <cellStyle name="Comma 2 7 5 2 4 2" xfId="19486" xr:uid="{4095BF42-71CE-45DB-A570-0D800BAB48FB}"/>
    <cellStyle name="Comma 2 7 5 2 4 2 2" xfId="52238" xr:uid="{C4259010-886A-407C-901F-E005F81CF8A5}"/>
    <cellStyle name="Comma 2 7 5 2 4 3" xfId="27193" xr:uid="{FC87EF4B-EE1B-49AE-97F4-04394D849324}"/>
    <cellStyle name="Comma 2 7 5 2 4 3 2" xfId="59944" xr:uid="{145541DA-2C42-44E3-8491-85A365088F73}"/>
    <cellStyle name="Comma 2 7 5 2 4 4" xfId="44533" xr:uid="{9D1BC709-8605-4B60-9E92-5995FFACB927}"/>
    <cellStyle name="Comma 2 7 5 2 4 5" xfId="34897" xr:uid="{4E7E0724-CFDF-45C0-9BDF-5B6E5F0762B3}"/>
    <cellStyle name="Comma 2 7 5 2 5" xfId="5998" xr:uid="{F76B66B7-DB19-417D-8554-F8D57904BF42}"/>
    <cellStyle name="Comma 2 7 5 2 5 2" xfId="38750" xr:uid="{AD0CD440-E71E-4ACB-9329-623899D80CD2}"/>
    <cellStyle name="Comma 2 7 5 2 6" xfId="13710" xr:uid="{B5EACF2A-5695-4FDA-A05F-EABA63AFB34D}"/>
    <cellStyle name="Comma 2 7 5 2 6 2" xfId="46462" xr:uid="{A3CD244E-5816-40B1-B4E8-E0D20D1BD4E8}"/>
    <cellStyle name="Comma 2 7 5 2 7" xfId="21417" xr:uid="{41873854-6F2F-4062-9E18-A5A76B6912A7}"/>
    <cellStyle name="Comma 2 7 5 2 7 2" xfId="54168" xr:uid="{D768E37A-3BD1-4A9D-8804-E49F8A0686C7}"/>
    <cellStyle name="Comma 2 7 5 2 8" xfId="36823" xr:uid="{62DE6656-997A-4798-A85D-6F3A905C6337}"/>
    <cellStyle name="Comma 2 7 5 2 9" xfId="29121" xr:uid="{FBB17457-ACFB-4735-B13F-4732925E416F}"/>
    <cellStyle name="Comma 2 7 5 3" xfId="6729" xr:uid="{56C35B42-74F3-494F-8E65-0CAD5493ADDE}"/>
    <cellStyle name="Comma 2 7 5 3 2" xfId="14437" xr:uid="{AD7D1F9E-71F3-41E8-9874-90C01E9716B7}"/>
    <cellStyle name="Comma 2 7 5 3 2 2" xfId="47189" xr:uid="{AAE20F25-DCD9-4950-B118-B02ACE549882}"/>
    <cellStyle name="Comma 2 7 5 3 3" xfId="22144" xr:uid="{8C971054-33FE-4199-9108-F8A2771093C7}"/>
    <cellStyle name="Comma 2 7 5 3 3 2" xfId="54895" xr:uid="{E89E6FF9-889D-4E94-94BA-1F665135FFBD}"/>
    <cellStyle name="Comma 2 7 5 3 4" xfId="39481" xr:uid="{85EC74A3-0C0D-4569-9DCA-72E71258C4C7}"/>
    <cellStyle name="Comma 2 7 5 3 5" xfId="29848" xr:uid="{7FC3B3BB-8DB6-4B47-A3C4-30D607EC5A60}"/>
    <cellStyle name="Comma 2 7 5 4" xfId="8656" xr:uid="{97D92793-B06F-4F5F-ADC7-5ECE116712DB}"/>
    <cellStyle name="Comma 2 7 5 4 2" xfId="16361" xr:uid="{7291DABE-DDF8-4B0C-812F-5997EF764568}"/>
    <cellStyle name="Comma 2 7 5 4 2 2" xfId="49113" xr:uid="{8BC2A5D5-691D-46B3-B0FE-CB7534B7768D}"/>
    <cellStyle name="Comma 2 7 5 4 3" xfId="24068" xr:uid="{8C95EACF-8CAF-4F8D-87A4-293CB2A2B60E}"/>
    <cellStyle name="Comma 2 7 5 4 3 2" xfId="56819" xr:uid="{8DA40BFD-427F-4B7F-A143-A2BA1371F2AC}"/>
    <cellStyle name="Comma 2 7 5 4 4" xfId="41408" xr:uid="{64656746-24AC-4852-8D8C-9DF77D32442A}"/>
    <cellStyle name="Comma 2 7 5 4 5" xfId="31772" xr:uid="{575BD29C-E96F-4FE6-887E-0944EA859999}"/>
    <cellStyle name="Comma 2 7 5 5" xfId="10582" xr:uid="{BB0AC0F4-CE99-46A9-BA95-16367EE5A639}"/>
    <cellStyle name="Comma 2 7 5 5 2" xfId="18287" xr:uid="{ACBDEDD6-DD65-4DD4-B3BA-2D0E5D508A82}"/>
    <cellStyle name="Comma 2 7 5 5 2 2" xfId="51039" xr:uid="{60904E65-CCDE-4414-96AC-21BF6988EE2D}"/>
    <cellStyle name="Comma 2 7 5 5 3" xfId="25994" xr:uid="{51A4FD30-8137-40A6-AE68-E02C02A7DD3A}"/>
    <cellStyle name="Comma 2 7 5 5 3 2" xfId="58745" xr:uid="{6E838549-3D03-4A33-B300-5B2C16C95E77}"/>
    <cellStyle name="Comma 2 7 5 5 4" xfId="43334" xr:uid="{B10935A1-BAE9-4FCF-9D4A-ABD5790AB1EC}"/>
    <cellStyle name="Comma 2 7 5 5 5" xfId="33698" xr:uid="{2DCA87EF-EDEA-4B4B-94F1-991FEDF08552}"/>
    <cellStyle name="Comma 2 7 5 6" xfId="4800" xr:uid="{E95C81BF-3838-4597-B461-4189A2C3126B}"/>
    <cellStyle name="Comma 2 7 5 6 2" xfId="37552" xr:uid="{B8E6983B-5CB8-4424-BF88-76C3AEA247C2}"/>
    <cellStyle name="Comma 2 7 5 7" xfId="12512" xr:uid="{A8ED4862-2CD3-4ED5-921F-B8D527969642}"/>
    <cellStyle name="Comma 2 7 5 7 2" xfId="45264" xr:uid="{5B25D0D7-0C8C-40D6-B9D4-F555006E1635}"/>
    <cellStyle name="Comma 2 7 5 8" xfId="20220" xr:uid="{94BDCEE7-4172-43E4-A4CC-5AE4F3428451}"/>
    <cellStyle name="Comma 2 7 5 8 2" xfId="52971" xr:uid="{DA15F440-065F-49C2-AC96-B910D797D000}"/>
    <cellStyle name="Comma 2 7 5 9" xfId="35626" xr:uid="{837B3E92-9E70-4279-9A78-4B6BEA7F6E7B}"/>
    <cellStyle name="Comma 2 7 6" xfId="2472" xr:uid="{69023DDE-0A3C-46E1-86C1-802664E01A7A}"/>
    <cellStyle name="Comma 2 7 6 10" xfId="28283" xr:uid="{39811CBD-0B33-4E51-8DFC-AD5AC7FF9909}"/>
    <cellStyle name="Comma 2 7 6 11" xfId="3223" xr:uid="{54EE75D4-859E-4C64-A152-D0E32EC7A46D}"/>
    <cellStyle name="Comma 2 7 6 12" xfId="60904" xr:uid="{6717F0F0-26E2-42F0-86F9-0A2D3E264086}"/>
    <cellStyle name="Comma 2 7 6 2" xfId="4427" xr:uid="{46E9B3D1-F668-43E3-AC83-F0E14090AEB6}"/>
    <cellStyle name="Comma 2 7 6 2 2" xfId="8286" xr:uid="{04CA38C9-E3E9-4D78-BD33-9D80CB98C245}"/>
    <cellStyle name="Comma 2 7 6 2 2 2" xfId="15991" xr:uid="{718D8866-34C6-4017-8EA0-BD8974F4A619}"/>
    <cellStyle name="Comma 2 7 6 2 2 2 2" xfId="48743" xr:uid="{ACC2B849-DDC2-45C9-B8DE-124F60D4499A}"/>
    <cellStyle name="Comma 2 7 6 2 2 3" xfId="23698" xr:uid="{1DD14A21-CFDF-49EC-812D-05708145797F}"/>
    <cellStyle name="Comma 2 7 6 2 2 3 2" xfId="56449" xr:uid="{B5CD015A-FF44-4871-B1C8-C1B5E8002A3F}"/>
    <cellStyle name="Comma 2 7 6 2 2 4" xfId="41038" xr:uid="{5CE2A502-DBE6-4890-B5E0-0B069AAF9B08}"/>
    <cellStyle name="Comma 2 7 6 2 2 5" xfId="31402" xr:uid="{C85934D0-A123-43BE-A93E-429B7F472C51}"/>
    <cellStyle name="Comma 2 7 6 2 3" xfId="10211" xr:uid="{49CD9E42-FDE7-461E-B102-523829E4AC7C}"/>
    <cellStyle name="Comma 2 7 6 2 3 2" xfId="17916" xr:uid="{5ED28A94-9F9B-4F59-87C1-86A2032B4577}"/>
    <cellStyle name="Comma 2 7 6 2 3 2 2" xfId="50668" xr:uid="{49CF7256-CC6E-4072-BAF1-7429D55CB3CA}"/>
    <cellStyle name="Comma 2 7 6 2 3 3" xfId="25623" xr:uid="{F263F686-91E6-4B3F-92C6-911A5555A1AC}"/>
    <cellStyle name="Comma 2 7 6 2 3 3 2" xfId="58374" xr:uid="{C15AAA1B-C489-4550-A4EB-825D181CD42E}"/>
    <cellStyle name="Comma 2 7 6 2 3 4" xfId="42963" xr:uid="{AEAE998D-83A4-48CF-B25D-F8DB844587F1}"/>
    <cellStyle name="Comma 2 7 6 2 3 5" xfId="33327" xr:uid="{E6D04F52-1089-4F8E-B50F-B703FD802F18}"/>
    <cellStyle name="Comma 2 7 6 2 4" xfId="12138" xr:uid="{282695D8-863B-43DD-8979-544EAC39F92E}"/>
    <cellStyle name="Comma 2 7 6 2 4 2" xfId="19843" xr:uid="{147E9193-E561-4E21-8274-FB91CEA4B0CD}"/>
    <cellStyle name="Comma 2 7 6 2 4 2 2" xfId="52595" xr:uid="{01FBE69A-0502-4BD1-9F39-DAC8856D9F43}"/>
    <cellStyle name="Comma 2 7 6 2 4 3" xfId="27550" xr:uid="{B779709A-11BC-497E-9BD0-A040086E3F16}"/>
    <cellStyle name="Comma 2 7 6 2 4 3 2" xfId="60301" xr:uid="{2E7BA574-3C71-4A9B-8AA8-9955C172A9E1}"/>
    <cellStyle name="Comma 2 7 6 2 4 4" xfId="44890" xr:uid="{2B93AE48-688E-470A-8DA0-949AE127A517}"/>
    <cellStyle name="Comma 2 7 6 2 4 5" xfId="35254" xr:uid="{279B87C9-00B4-4454-9830-CBD88DB2BE27}"/>
    <cellStyle name="Comma 2 7 6 2 5" xfId="6355" xr:uid="{E93D643A-57FF-4190-9D48-9DE5A3E1DD9B}"/>
    <cellStyle name="Comma 2 7 6 2 5 2" xfId="39107" xr:uid="{A0CB476B-7F75-4C92-A5E9-44A04EAFDB1A}"/>
    <cellStyle name="Comma 2 7 6 2 6" xfId="14067" xr:uid="{5256BCAB-C596-4426-98F8-8F254D13E0BE}"/>
    <cellStyle name="Comma 2 7 6 2 6 2" xfId="46819" xr:uid="{D4B90F87-9273-4799-8ED9-DCCE8F6ACF28}"/>
    <cellStyle name="Comma 2 7 6 2 7" xfId="21774" xr:uid="{8CBD0BE8-1680-49C3-AEF8-13F9865C6AFA}"/>
    <cellStyle name="Comma 2 7 6 2 7 2" xfId="54525" xr:uid="{90A36284-DA0B-4711-83D9-C77280FF00D6}"/>
    <cellStyle name="Comma 2 7 6 2 8" xfId="37180" xr:uid="{A63DD1CE-C7F8-461A-8DCB-25577CE78ACB}"/>
    <cellStyle name="Comma 2 7 6 2 9" xfId="29478" xr:uid="{52F07DB9-408C-46E6-A5A8-BD272D35D92F}"/>
    <cellStyle name="Comma 2 7 6 3" xfId="7091" xr:uid="{C73CB576-D69D-4CA6-B5F8-97D6F2D7F8ED}"/>
    <cellStyle name="Comma 2 7 6 3 2" xfId="14796" xr:uid="{0E9FAFE8-74AC-4920-AB2E-3DFFBF513534}"/>
    <cellStyle name="Comma 2 7 6 3 2 2" xfId="47548" xr:uid="{139B0B9B-135F-4366-B5DD-7F50FF4C8025}"/>
    <cellStyle name="Comma 2 7 6 3 3" xfId="22503" xr:uid="{EBE09FF8-347B-4EDA-A9BA-11005990A2D6}"/>
    <cellStyle name="Comma 2 7 6 3 3 2" xfId="55254" xr:uid="{BCACDA5E-711C-485E-8EE8-F5939E2D45B5}"/>
    <cellStyle name="Comma 2 7 6 3 4" xfId="39843" xr:uid="{80E7A180-C183-4837-AE94-0B8CCBC8CFF4}"/>
    <cellStyle name="Comma 2 7 6 3 5" xfId="30207" xr:uid="{FDCA34BE-F6C9-48CE-8960-9259132AFB24}"/>
    <cellStyle name="Comma 2 7 6 4" xfId="9016" xr:uid="{6D321352-B2CD-40A8-8A8D-7130BEF96142}"/>
    <cellStyle name="Comma 2 7 6 4 2" xfId="16721" xr:uid="{8E5B57B4-6434-4CFE-8D39-5801EB6200D2}"/>
    <cellStyle name="Comma 2 7 6 4 2 2" xfId="49473" xr:uid="{032DB639-9727-4068-98EA-7CF0B9D8F162}"/>
    <cellStyle name="Comma 2 7 6 4 3" xfId="24428" xr:uid="{32B53D04-F1FD-406E-ABCF-F8854A3F1ABB}"/>
    <cellStyle name="Comma 2 7 6 4 3 2" xfId="57179" xr:uid="{E57A8A40-9861-4C3C-876E-20FBE1A564B3}"/>
    <cellStyle name="Comma 2 7 6 4 4" xfId="41768" xr:uid="{07929A14-216C-48B8-8683-AE12968A45A8}"/>
    <cellStyle name="Comma 2 7 6 4 5" xfId="32132" xr:uid="{B0EF01C4-22CB-404A-BC43-DA6902F583A2}"/>
    <cellStyle name="Comma 2 7 6 5" xfId="10943" xr:uid="{B8323396-E585-4887-84F9-124A4011E57B}"/>
    <cellStyle name="Comma 2 7 6 5 2" xfId="18648" xr:uid="{214508BA-0942-4595-9A53-60988C04892C}"/>
    <cellStyle name="Comma 2 7 6 5 2 2" xfId="51400" xr:uid="{CA0D4381-C5D3-474E-94D7-1FFB65DA2CDE}"/>
    <cellStyle name="Comma 2 7 6 5 3" xfId="26355" xr:uid="{88560BB6-9812-40C7-9754-D5DE71B09A5F}"/>
    <cellStyle name="Comma 2 7 6 5 3 2" xfId="59106" xr:uid="{02FB1607-F339-45D3-B8D8-8572A73DE42F}"/>
    <cellStyle name="Comma 2 7 6 5 4" xfId="43695" xr:uid="{C4896120-431F-4969-B757-CDE977C04BA6}"/>
    <cellStyle name="Comma 2 7 6 5 5" xfId="34059" xr:uid="{F67CA838-AC15-4042-B33D-80C798887278}"/>
    <cellStyle name="Comma 2 7 6 6" xfId="5160" xr:uid="{BE4C57C4-6521-46DB-869B-DF08DBBBBE6C}"/>
    <cellStyle name="Comma 2 7 6 6 2" xfId="37912" xr:uid="{B1449476-55D4-43D1-89FD-1ED27F601979}"/>
    <cellStyle name="Comma 2 7 6 7" xfId="12872" xr:uid="{0EBF051E-9102-4787-9014-83188FEE43EE}"/>
    <cellStyle name="Comma 2 7 6 7 2" xfId="45624" xr:uid="{6FBE65F8-3E33-47BC-92C1-4AEFEC19D590}"/>
    <cellStyle name="Comma 2 7 6 8" xfId="20579" xr:uid="{E16CD6FD-FD6C-46AA-825F-F5D71A07F091}"/>
    <cellStyle name="Comma 2 7 6 8 2" xfId="53330" xr:uid="{821B2FB0-AAFE-4D9C-AFAD-A08A019DDFBC}"/>
    <cellStyle name="Comma 2 7 6 9" xfId="35985" xr:uid="{623AC375-9004-4B1E-B7EA-32FE2CDDFA14}"/>
    <cellStyle name="Comma 2 7 7" xfId="3576" xr:uid="{80FFC2B0-4592-44B7-8C9C-30A0CEBD27C6}"/>
    <cellStyle name="Comma 2 7 7 10" xfId="61867" xr:uid="{B32F5D89-6F22-4387-BD38-7E92B2C6A96E}"/>
    <cellStyle name="Comma 2 7 7 2" xfId="7444" xr:uid="{B751ADE8-4647-456B-B84F-51FF998ABAE8}"/>
    <cellStyle name="Comma 2 7 7 2 2" xfId="15149" xr:uid="{5CAC47A4-3411-457E-ACE1-AAA577764AA4}"/>
    <cellStyle name="Comma 2 7 7 2 2 2" xfId="47901" xr:uid="{18ADEF05-AAA1-4B88-8F67-3B7782AE0718}"/>
    <cellStyle name="Comma 2 7 7 2 3" xfId="22856" xr:uid="{06DCE069-493B-4CE4-A2EB-9EDFFDEC6D81}"/>
    <cellStyle name="Comma 2 7 7 2 3 2" xfId="55607" xr:uid="{E8FDCFF1-A9CB-482F-902F-53CB1CEAAABF}"/>
    <cellStyle name="Comma 2 7 7 2 4" xfId="40196" xr:uid="{48BB747E-262C-40C3-A3DC-503615364248}"/>
    <cellStyle name="Comma 2 7 7 2 5" xfId="30560" xr:uid="{867198B4-3C2E-4475-B19E-F5BA317E1D54}"/>
    <cellStyle name="Comma 2 7 7 3" xfId="9369" xr:uid="{3FF4DE97-5BDD-4FF2-ADD1-BBBB9272E315}"/>
    <cellStyle name="Comma 2 7 7 3 2" xfId="17074" xr:uid="{56558DA4-B7F9-4C6D-9041-7465BC388E4E}"/>
    <cellStyle name="Comma 2 7 7 3 2 2" xfId="49826" xr:uid="{5DD696EB-64C3-4DDC-8564-E6748E5DD3EE}"/>
    <cellStyle name="Comma 2 7 7 3 3" xfId="24781" xr:uid="{2248B603-7CFD-4818-AC3A-C0ADC395D001}"/>
    <cellStyle name="Comma 2 7 7 3 3 2" xfId="57532" xr:uid="{F793615F-F557-4113-9A48-1A2746CC7236}"/>
    <cellStyle name="Comma 2 7 7 3 4" xfId="42121" xr:uid="{0AB4A089-E3B2-4241-927A-97C4B23FD5E3}"/>
    <cellStyle name="Comma 2 7 7 3 5" xfId="32485" xr:uid="{BB5421E9-3BB8-441B-A86F-1BEE78445908}"/>
    <cellStyle name="Comma 2 7 7 4" xfId="11296" xr:uid="{6E47B216-EECC-4D78-85F5-E22A534AEF61}"/>
    <cellStyle name="Comma 2 7 7 4 2" xfId="19001" xr:uid="{CADB6B96-C610-4535-8423-9AFD6AE72C86}"/>
    <cellStyle name="Comma 2 7 7 4 2 2" xfId="51753" xr:uid="{250070EC-F1C5-41F7-BB62-64F79D5AD221}"/>
    <cellStyle name="Comma 2 7 7 4 3" xfId="26708" xr:uid="{EFBFFC79-00CE-40BA-9242-0226B6350E37}"/>
    <cellStyle name="Comma 2 7 7 4 3 2" xfId="59459" xr:uid="{61793DC1-CA11-42E6-9206-43C08C5510A6}"/>
    <cellStyle name="Comma 2 7 7 4 4" xfId="44048" xr:uid="{5E0DF3E3-4F86-4EA5-834C-63778E02E79E}"/>
    <cellStyle name="Comma 2 7 7 4 5" xfId="34412" xr:uid="{A429E30E-D501-4B96-ADF0-0DA7AB055DA0}"/>
    <cellStyle name="Comma 2 7 7 5" xfId="5513" xr:uid="{CB63EC89-5708-4D73-BC9C-22F2BBE02A88}"/>
    <cellStyle name="Comma 2 7 7 5 2" xfId="38265" xr:uid="{86B6F242-1A68-4F0A-B6B4-68D92437F544}"/>
    <cellStyle name="Comma 2 7 7 6" xfId="13225" xr:uid="{E2EAC589-1423-4853-A88A-5ACADDAA0A63}"/>
    <cellStyle name="Comma 2 7 7 6 2" xfId="45977" xr:uid="{E89F0562-65F6-41A6-AC38-EFADA4C74BD3}"/>
    <cellStyle name="Comma 2 7 7 7" xfId="20932" xr:uid="{838B58C4-AD4D-4CDD-8AA2-61C989ECB635}"/>
    <cellStyle name="Comma 2 7 7 7 2" xfId="53683" xr:uid="{52FF2F68-B67A-40A9-BE4F-CE657B84CED3}"/>
    <cellStyle name="Comma 2 7 7 8" xfId="36338" xr:uid="{A7793A60-43C0-49CE-92FA-61D8D7A71A6D}"/>
    <cellStyle name="Comma 2 7 7 9" xfId="28636" xr:uid="{25285423-D768-41DA-99A3-A4A47373CF6E}"/>
    <cellStyle name="Comma 2 7 8" xfId="6503" xr:uid="{C3DDAB2E-1681-44B3-A172-35BBE979541C}"/>
    <cellStyle name="Comma 2 7 8 2" xfId="14211" xr:uid="{1AC5F2A8-4FC0-45E6-9724-D29C7E39C770}"/>
    <cellStyle name="Comma 2 7 8 2 2" xfId="46963" xr:uid="{21F1160F-3645-417D-94B2-C8AF5D34ED22}"/>
    <cellStyle name="Comma 2 7 8 3" xfId="21918" xr:uid="{3989DE5D-C735-4A77-8254-D93B65C7DE70}"/>
    <cellStyle name="Comma 2 7 8 3 2" xfId="54669" xr:uid="{2D66FB40-1617-48EC-AD4A-819F347AD8FA}"/>
    <cellStyle name="Comma 2 7 8 4" xfId="39255" xr:uid="{81E25EBF-48D5-424D-A53F-AB93C81F78D2}"/>
    <cellStyle name="Comma 2 7 8 5" xfId="29622" xr:uid="{A178BB2B-195F-44C7-81A9-4A25CC73EDC4}"/>
    <cellStyle name="Comma 2 7 9" xfId="8430" xr:uid="{6905606B-FFA9-40BF-B36E-CAD42847A7EE}"/>
    <cellStyle name="Comma 2 7 9 2" xfId="16135" xr:uid="{7A4481D7-953B-412A-8A4C-D5D131F10914}"/>
    <cellStyle name="Comma 2 7 9 2 2" xfId="48887" xr:uid="{0A968D54-3465-4B5B-BDBF-56F8F05FF41A}"/>
    <cellStyle name="Comma 2 7 9 3" xfId="23842" xr:uid="{09EB7464-64B1-4465-9EED-7DA75020239C}"/>
    <cellStyle name="Comma 2 7 9 3 2" xfId="56593" xr:uid="{DD14C972-46D7-4161-A3FD-EFF201D21A9A}"/>
    <cellStyle name="Comma 2 7 9 4" xfId="41182" xr:uid="{97F61070-99FC-42E3-AA36-8E2266AD385B}"/>
    <cellStyle name="Comma 2 7 9 5" xfId="31546" xr:uid="{E2136007-763C-4C61-9B39-680AC7C00B08}"/>
    <cellStyle name="Comma 2 8" xfId="113" xr:uid="{E470C2F4-211F-4C62-824F-2AD46479745D}"/>
    <cellStyle name="Comma 2 8 10" xfId="10360" xr:uid="{81323543-F0EC-49AA-AD7B-81646B44C193}"/>
    <cellStyle name="Comma 2 8 10 2" xfId="18065" xr:uid="{1EED7889-CA99-47A7-BC7C-23B6249F70C8}"/>
    <cellStyle name="Comma 2 8 10 2 2" xfId="50817" xr:uid="{8A4427E0-FC82-41AF-A219-E37E74245814}"/>
    <cellStyle name="Comma 2 8 10 3" xfId="25772" xr:uid="{E4BE0AAE-0B29-4DBD-BEB1-C123EB8D239E}"/>
    <cellStyle name="Comma 2 8 10 3 2" xfId="58523" xr:uid="{8DB7589B-711F-4144-8AFA-73C78D6FE57E}"/>
    <cellStyle name="Comma 2 8 10 4" xfId="43112" xr:uid="{097FCF3B-4043-49C1-95B7-CA1217C7C8BF}"/>
    <cellStyle name="Comma 2 8 10 5" xfId="33476" xr:uid="{3705D115-AC5F-4C05-80A2-A50346B33A21}"/>
    <cellStyle name="Comma 2 8 11" xfId="4579" xr:uid="{433E4F14-D3EC-4F31-B629-5C817CC8076A}"/>
    <cellStyle name="Comma 2 8 11 2" xfId="37331" xr:uid="{8EAA7F58-28CD-4AF1-A37E-419B9139B495}"/>
    <cellStyle name="Comma 2 8 12" xfId="12291" xr:uid="{FDB07E69-0003-49DE-9FBD-53346CEF8CAD}"/>
    <cellStyle name="Comma 2 8 12 2" xfId="45043" xr:uid="{DEE4950B-80D9-41B5-878C-20F6A412C517}"/>
    <cellStyle name="Comma 2 8 13" xfId="19999" xr:uid="{844D05AB-EBE1-44AC-81E1-D79099A2A7F8}"/>
    <cellStyle name="Comma 2 8 13 2" xfId="52750" xr:uid="{D9922266-3F49-4A7E-AB0D-8FA5977D4B6E}"/>
    <cellStyle name="Comma 2 8 14" xfId="35405" xr:uid="{CDA9D73F-9E36-4467-B148-064F3EDED70B}"/>
    <cellStyle name="Comma 2 8 15" xfId="27703" xr:uid="{265EEF40-9DF8-49C9-8A0D-228E8B3E07ED}"/>
    <cellStyle name="Comma 2 8 16" xfId="2541" xr:uid="{CE5F1700-2E26-405B-B774-B05EFF9F2305}"/>
    <cellStyle name="Comma 2 8 17" xfId="60436" xr:uid="{758A7D85-8099-458A-BF3F-C4977EAB3EFD}"/>
    <cellStyle name="Comma 2 8 2" xfId="817" xr:uid="{5773A663-EAA7-4056-979F-85AD573D0F79}"/>
    <cellStyle name="Comma 2 8 2 10" xfId="20059" xr:uid="{90CE66DE-0BE9-48D2-8CAF-803B91B76A78}"/>
    <cellStyle name="Comma 2 8 2 10 2" xfId="52810" xr:uid="{985FC401-C387-4357-9905-26E67FA82F62}"/>
    <cellStyle name="Comma 2 8 2 11" xfId="35465" xr:uid="{69EFBB9D-A1FF-4CCF-8A24-F2CAFC3EB688}"/>
    <cellStyle name="Comma 2 8 2 12" xfId="27763" xr:uid="{6352C41C-83CC-43ED-A005-C1BC86D688F3}"/>
    <cellStyle name="Comma 2 8 2 13" xfId="2633" xr:uid="{9E146335-8D77-4F6A-913A-098A984DC932}"/>
    <cellStyle name="Comma 2 8 2 2" xfId="2746" xr:uid="{24D565E0-4841-489E-BA2F-C477D5869A4C}"/>
    <cellStyle name="Comma 2 8 2 2 10" xfId="27873" xr:uid="{72C7DD6A-BABC-402E-AB80-BF36C80339B9}"/>
    <cellStyle name="Comma 2 8 2 2 11" xfId="61337" xr:uid="{F1BF9FFB-49FF-47F1-8036-D036C5A03280}"/>
    <cellStyle name="Comma 2 8 2 2 2" xfId="3657" xr:uid="{332B238A-1F63-4D54-864B-D4A44C909583}"/>
    <cellStyle name="Comma 2 8 2 2 2 2" xfId="7525" xr:uid="{CB0D2BC5-DA81-4FFC-B5A0-78387C9D4C4E}"/>
    <cellStyle name="Comma 2 8 2 2 2 2 2" xfId="15230" xr:uid="{1D5CF2BC-E6DA-4051-AF40-D0B20772F6D4}"/>
    <cellStyle name="Comma 2 8 2 2 2 2 2 2" xfId="47982" xr:uid="{6C28AD9B-ADC6-451B-8305-4022D804B81E}"/>
    <cellStyle name="Comma 2 8 2 2 2 2 3" xfId="22937" xr:uid="{7D69B0ED-EAC1-4D5A-AE5D-85D17FF46C0A}"/>
    <cellStyle name="Comma 2 8 2 2 2 2 3 2" xfId="55688" xr:uid="{5F8276F2-3840-42AB-B7C6-F2426588505D}"/>
    <cellStyle name="Comma 2 8 2 2 2 2 4" xfId="40277" xr:uid="{B9892E1B-D533-44A9-88A9-354BF353D027}"/>
    <cellStyle name="Comma 2 8 2 2 2 2 5" xfId="30641" xr:uid="{4A41C3BA-13F5-4461-BF6A-497FCDC04849}"/>
    <cellStyle name="Comma 2 8 2 2 2 3" xfId="9450" xr:uid="{E0E6B128-A1CC-45C4-8F07-2A50639D59B8}"/>
    <cellStyle name="Comma 2 8 2 2 2 3 2" xfId="17155" xr:uid="{13FA9F6E-E920-4119-A7DC-CB83C2BD9E9E}"/>
    <cellStyle name="Comma 2 8 2 2 2 3 2 2" xfId="49907" xr:uid="{E382D86E-70EF-484A-A220-6B8869480253}"/>
    <cellStyle name="Comma 2 8 2 2 2 3 3" xfId="24862" xr:uid="{949741F9-48A6-4F08-8A01-0B0564F74193}"/>
    <cellStyle name="Comma 2 8 2 2 2 3 3 2" xfId="57613" xr:uid="{A6247891-25A7-43EB-8B8D-4DDCD816ECC7}"/>
    <cellStyle name="Comma 2 8 2 2 2 3 4" xfId="42202" xr:uid="{A8E776CD-A4DD-411F-8516-A5B666904138}"/>
    <cellStyle name="Comma 2 8 2 2 2 3 5" xfId="32566" xr:uid="{003464CD-1ED0-4CBC-90DF-6391336E63AA}"/>
    <cellStyle name="Comma 2 8 2 2 2 4" xfId="11377" xr:uid="{C8F26129-797F-40E4-A2A9-DEC1C5F5F9C1}"/>
    <cellStyle name="Comma 2 8 2 2 2 4 2" xfId="19082" xr:uid="{924B8515-B8AB-44FC-B60C-33604D10B157}"/>
    <cellStyle name="Comma 2 8 2 2 2 4 2 2" xfId="51834" xr:uid="{44DFB684-959A-4B19-9D59-687616736509}"/>
    <cellStyle name="Comma 2 8 2 2 2 4 3" xfId="26789" xr:uid="{6EE625DF-09A5-4952-A071-C292BBAD8D12}"/>
    <cellStyle name="Comma 2 8 2 2 2 4 3 2" xfId="59540" xr:uid="{7991E2F4-4A40-49AE-B31D-CCC7A561AC3F}"/>
    <cellStyle name="Comma 2 8 2 2 2 4 4" xfId="44129" xr:uid="{DF8BDDAE-EE70-4B03-9618-B8B217C735B8}"/>
    <cellStyle name="Comma 2 8 2 2 2 4 5" xfId="34493" xr:uid="{3BD98810-8487-4201-B8BF-F929C1852316}"/>
    <cellStyle name="Comma 2 8 2 2 2 5" xfId="5594" xr:uid="{5D82711F-2ECA-4DDD-AC4A-D076D3F87A21}"/>
    <cellStyle name="Comma 2 8 2 2 2 5 2" xfId="38346" xr:uid="{7214F396-F378-4BE9-8E20-D2BACA06A298}"/>
    <cellStyle name="Comma 2 8 2 2 2 6" xfId="13306" xr:uid="{16DF1D5B-90A0-4E3F-AA40-CE14D82443D4}"/>
    <cellStyle name="Comma 2 8 2 2 2 6 2" xfId="46058" xr:uid="{D9B1A1BF-817C-4462-B4ED-381B5242B18B}"/>
    <cellStyle name="Comma 2 8 2 2 2 7" xfId="21013" xr:uid="{F20C2D11-4DF7-42BA-A5DB-4C26F145AE18}"/>
    <cellStyle name="Comma 2 8 2 2 2 7 2" xfId="53764" xr:uid="{D96BA3FE-D379-4A1B-9FF0-51FD881D751D}"/>
    <cellStyle name="Comma 2 8 2 2 2 8" xfId="36419" xr:uid="{DBF60CD1-249F-44AB-8338-A7064126081E}"/>
    <cellStyle name="Comma 2 8 2 2 2 9" xfId="28717" xr:uid="{53564F9B-16F5-424D-ABEB-589A4EA24EF1}"/>
    <cellStyle name="Comma 2 8 2 2 3" xfId="6678" xr:uid="{2C9567E6-929A-4D5B-B59E-1B6B049FD54F}"/>
    <cellStyle name="Comma 2 8 2 2 3 2" xfId="14386" xr:uid="{3ADF9253-AF88-41D8-B185-25039FE3DC6B}"/>
    <cellStyle name="Comma 2 8 2 2 3 2 2" xfId="47138" xr:uid="{7D2C49E1-92CA-4037-AAA8-CC3FB2B953B5}"/>
    <cellStyle name="Comma 2 8 2 2 3 3" xfId="22093" xr:uid="{4034A50B-6DE0-4407-AE77-5B406E99121C}"/>
    <cellStyle name="Comma 2 8 2 2 3 3 2" xfId="54844" xr:uid="{26080514-85F3-4EEB-8C6B-E1EB2E63705B}"/>
    <cellStyle name="Comma 2 8 2 2 3 4" xfId="39430" xr:uid="{330F22B0-18FE-4608-B896-C5F274E66FB9}"/>
    <cellStyle name="Comma 2 8 2 2 3 5" xfId="29797" xr:uid="{2E00310B-A141-4B79-8DA4-F70CBF8D8EFC}"/>
    <cellStyle name="Comma 2 8 2 2 4" xfId="8605" xr:uid="{AEE578EC-CFA0-435B-8D10-88387D17CDA3}"/>
    <cellStyle name="Comma 2 8 2 2 4 2" xfId="16310" xr:uid="{FB425882-6FCD-4C78-A793-64DA29DCC4A3}"/>
    <cellStyle name="Comma 2 8 2 2 4 2 2" xfId="49062" xr:uid="{825B7253-6808-4D96-856D-149795E7D451}"/>
    <cellStyle name="Comma 2 8 2 2 4 3" xfId="24017" xr:uid="{7DBA434E-8056-4AA7-835B-3AD018356113}"/>
    <cellStyle name="Comma 2 8 2 2 4 3 2" xfId="56768" xr:uid="{51040388-1ED5-4B7A-865A-FB819DAFCDBF}"/>
    <cellStyle name="Comma 2 8 2 2 4 4" xfId="41357" xr:uid="{7AC200E2-BBAC-47AC-8000-127F635D3C7D}"/>
    <cellStyle name="Comma 2 8 2 2 4 5" xfId="31721" xr:uid="{EBE41F3A-C4D4-43E7-B866-04FF80AF2D69}"/>
    <cellStyle name="Comma 2 8 2 2 5" xfId="10531" xr:uid="{92DD5F1E-790C-4756-9C6A-84087A46D14F}"/>
    <cellStyle name="Comma 2 8 2 2 5 2" xfId="18236" xr:uid="{C27B8839-442B-445F-9C0D-55E4C0E9A215}"/>
    <cellStyle name="Comma 2 8 2 2 5 2 2" xfId="50988" xr:uid="{411F2476-77B9-4AD1-9B86-98539D95D884}"/>
    <cellStyle name="Comma 2 8 2 2 5 3" xfId="25943" xr:uid="{259C322C-9AC7-4C75-8FCA-7E8D964419EF}"/>
    <cellStyle name="Comma 2 8 2 2 5 3 2" xfId="58694" xr:uid="{C03D8B4F-12F6-446C-B874-7435CFE09D99}"/>
    <cellStyle name="Comma 2 8 2 2 5 4" xfId="43283" xr:uid="{96064128-E8CE-4869-BC27-3B4B6B6756D2}"/>
    <cellStyle name="Comma 2 8 2 2 5 5" xfId="33647" xr:uid="{2A244426-8A77-4EB4-BCC4-29BE5C637528}"/>
    <cellStyle name="Comma 2 8 2 2 6" xfId="4749" xr:uid="{3AB339CE-5F08-47EF-9D34-C49316EE3312}"/>
    <cellStyle name="Comma 2 8 2 2 6 2" xfId="37501" xr:uid="{1BD5174F-E1FE-444A-9C09-0C8CB46095BF}"/>
    <cellStyle name="Comma 2 8 2 2 7" xfId="12461" xr:uid="{BA0B3372-EE96-4E1B-8A64-1F2CD8F6727B}"/>
    <cellStyle name="Comma 2 8 2 2 7 2" xfId="45213" xr:uid="{E3549909-593F-4B62-AB66-BB7FB4B5F3C2}"/>
    <cellStyle name="Comma 2 8 2 2 8" xfId="20169" xr:uid="{76A26793-C511-4D21-9C71-9E9EFB446B4C}"/>
    <cellStyle name="Comma 2 8 2 2 8 2" xfId="52920" xr:uid="{EA59D747-ED31-49E2-BC10-F04516E4CC6F}"/>
    <cellStyle name="Comma 2 8 2 2 9" xfId="35575" xr:uid="{1A418172-BB51-4373-81BB-8743AD692348}"/>
    <cellStyle name="Comma 2 8 2 3" xfId="3039" xr:uid="{A11B026A-B3FE-43D2-B457-C8A38DB15A7D}"/>
    <cellStyle name="Comma 2 8 2 3 2" xfId="61012" xr:uid="{A3B04EB1-6C3E-43D9-9C1F-3461323A62FD}"/>
    <cellStyle name="Comma 2 8 2 4" xfId="4482" xr:uid="{42C43A0F-A278-4A12-83E3-DCD357950578}"/>
    <cellStyle name="Comma 2 8 2 4 2" xfId="8340" xr:uid="{81D4A947-E1EB-4A09-9964-025AE8AB4CCC}"/>
    <cellStyle name="Comma 2 8 2 4 2 2" xfId="16045" xr:uid="{0401B4A4-CB72-4175-8D33-6A12377E81B2}"/>
    <cellStyle name="Comma 2 8 2 4 2 2 2" xfId="48797" xr:uid="{838E2FFF-08A7-4268-8F5D-5167968AE20B}"/>
    <cellStyle name="Comma 2 8 2 4 2 3" xfId="23752" xr:uid="{BCA228A4-A241-4E00-B663-478FA93C0D9F}"/>
    <cellStyle name="Comma 2 8 2 4 2 3 2" xfId="56503" xr:uid="{5DE3FDA2-254F-4B6C-A029-3CB0801BC6CF}"/>
    <cellStyle name="Comma 2 8 2 4 2 4" xfId="41092" xr:uid="{FE00F6B0-D9B3-4BC2-91B4-48BC8D0FD07B}"/>
    <cellStyle name="Comma 2 8 2 4 2 5" xfId="31456" xr:uid="{95686986-06DF-4940-8502-2683CD616470}"/>
    <cellStyle name="Comma 2 8 2 4 3" xfId="10265" xr:uid="{3FF1C7C1-8160-4A3A-A788-A3A86E3E69D1}"/>
    <cellStyle name="Comma 2 8 2 4 3 2" xfId="17970" xr:uid="{B0FDBE73-FC00-4406-8BF5-883A6188F8EC}"/>
    <cellStyle name="Comma 2 8 2 4 3 2 2" xfId="50722" xr:uid="{24AD5DC2-741A-42C1-82A3-60D7853F4B54}"/>
    <cellStyle name="Comma 2 8 2 4 3 3" xfId="25677" xr:uid="{44EDB8A0-0E89-4F15-97EC-92E81A1EF85D}"/>
    <cellStyle name="Comma 2 8 2 4 3 3 2" xfId="58428" xr:uid="{00D136AF-BB30-4B92-B501-3101956B35D6}"/>
    <cellStyle name="Comma 2 8 2 4 3 4" xfId="43017" xr:uid="{2C9C0246-2DC4-495D-AEFA-92F8D187C398}"/>
    <cellStyle name="Comma 2 8 2 4 3 5" xfId="33381" xr:uid="{58BC4D02-2E59-40EF-880D-82FBCEA45A17}"/>
    <cellStyle name="Comma 2 8 2 4 4" xfId="12192" xr:uid="{291F408E-5172-4ED1-A6B7-9FB975723367}"/>
    <cellStyle name="Comma 2 8 2 4 4 2" xfId="19897" xr:uid="{7218BE93-BC4B-475A-AA38-DCE10CD0953F}"/>
    <cellStyle name="Comma 2 8 2 4 4 2 2" xfId="52649" xr:uid="{DAE3E94C-261C-4B6C-8466-963474846539}"/>
    <cellStyle name="Comma 2 8 2 4 4 3" xfId="27604" xr:uid="{6A810482-D5C8-461E-A570-60588EA2FA66}"/>
    <cellStyle name="Comma 2 8 2 4 4 3 2" xfId="60355" xr:uid="{CBD1EF7F-6499-4CD4-A5CC-B621211D12F4}"/>
    <cellStyle name="Comma 2 8 2 4 4 4" xfId="44944" xr:uid="{B0A85BCA-7A5A-4FCF-BB13-AB01AD095F34}"/>
    <cellStyle name="Comma 2 8 2 4 4 5" xfId="35308" xr:uid="{A1E31B50-E26F-4F2C-AB68-5401C0C8EBBB}"/>
    <cellStyle name="Comma 2 8 2 4 5" xfId="6409" xr:uid="{5F0F382B-1B42-4A1F-A8BC-7E508D36700E}"/>
    <cellStyle name="Comma 2 8 2 4 5 2" xfId="39161" xr:uid="{33FCD379-AE73-430E-AA5B-855EBE51F833}"/>
    <cellStyle name="Comma 2 8 2 4 6" xfId="14121" xr:uid="{988CD557-7746-45BF-9929-9E3C816D6C61}"/>
    <cellStyle name="Comma 2 8 2 4 6 2" xfId="46873" xr:uid="{F74C9551-11CC-458E-8F89-EA0F31E90320}"/>
    <cellStyle name="Comma 2 8 2 4 7" xfId="21828" xr:uid="{40AD66B8-B96A-4D7D-B713-300DBB3024F0}"/>
    <cellStyle name="Comma 2 8 2 4 7 2" xfId="54579" xr:uid="{E815BB5E-BCB4-4D26-8C33-64750510CC87}"/>
    <cellStyle name="Comma 2 8 2 4 8" xfId="37234" xr:uid="{EF195CC9-D2E5-433E-91A3-64DEFF78937B}"/>
    <cellStyle name="Comma 2 8 2 4 9" xfId="29532" xr:uid="{85A5456F-C5BF-45F8-8413-374DBA9B139A}"/>
    <cellStyle name="Comma 2 8 2 5" xfId="6568" xr:uid="{87A63534-A305-4C98-917C-2EDEB18EBC3C}"/>
    <cellStyle name="Comma 2 8 2 5 2" xfId="14276" xr:uid="{ACC7BB97-4C00-4BD2-AAF6-F2FBDAC1A501}"/>
    <cellStyle name="Comma 2 8 2 5 2 2" xfId="47028" xr:uid="{3B25D810-46B2-47E0-8850-BD1B3D92F81C}"/>
    <cellStyle name="Comma 2 8 2 5 3" xfId="21983" xr:uid="{A087EE53-B1A0-4CA9-9BB8-91194273A9F5}"/>
    <cellStyle name="Comma 2 8 2 5 3 2" xfId="54734" xr:uid="{55B2AB1B-539E-4B9F-91AD-EAF11AB4C976}"/>
    <cellStyle name="Comma 2 8 2 5 4" xfId="39320" xr:uid="{D2FC3856-13CF-430E-A95F-0993C90D2B25}"/>
    <cellStyle name="Comma 2 8 2 5 5" xfId="29687" xr:uid="{6D009CE8-5B60-4856-AD57-71263B7F49A0}"/>
    <cellStyle name="Comma 2 8 2 6" xfId="8495" xr:uid="{61D98C6C-B280-4A0E-9869-D704A5F47AEF}"/>
    <cellStyle name="Comma 2 8 2 6 2" xfId="16200" xr:uid="{576152E4-BEB2-4296-BD57-1D09118D903B}"/>
    <cellStyle name="Comma 2 8 2 6 2 2" xfId="48952" xr:uid="{800272A0-E8BB-4EFE-A1DB-7D0A977E63AD}"/>
    <cellStyle name="Comma 2 8 2 6 3" xfId="23907" xr:uid="{2313AD6B-FF39-4CAD-8623-E3115DA24745}"/>
    <cellStyle name="Comma 2 8 2 6 3 2" xfId="56658" xr:uid="{3FF08E65-3A4D-4137-94A9-F8F52439C6E7}"/>
    <cellStyle name="Comma 2 8 2 6 4" xfId="41247" xr:uid="{F3704174-6500-4D9C-B08E-2C433EDB66CF}"/>
    <cellStyle name="Comma 2 8 2 6 5" xfId="31611" xr:uid="{0E14A31F-504D-4AE3-9D55-6231A694D4FA}"/>
    <cellStyle name="Comma 2 8 2 7" xfId="10421" xr:uid="{9EB60D62-FBB3-4B0B-8780-9A818AA38909}"/>
    <cellStyle name="Comma 2 8 2 7 2" xfId="18126" xr:uid="{AC3FF26E-6125-4AA4-820C-80F842491D48}"/>
    <cellStyle name="Comma 2 8 2 7 2 2" xfId="50878" xr:uid="{DA7B6693-D6B3-4903-A8A3-54280A909D30}"/>
    <cellStyle name="Comma 2 8 2 7 3" xfId="25833" xr:uid="{496F58A3-9108-407E-AD4E-8E85F6E9E9B8}"/>
    <cellStyle name="Comma 2 8 2 7 3 2" xfId="58584" xr:uid="{E1506C9E-0CF0-4E16-8B1F-39771634AE23}"/>
    <cellStyle name="Comma 2 8 2 7 4" xfId="43173" xr:uid="{34229632-40CA-48FB-8CD0-ED19E744B1BB}"/>
    <cellStyle name="Comma 2 8 2 7 5" xfId="33537" xr:uid="{97F176B1-C23B-4A9D-B9C0-F8A69F6984FD}"/>
    <cellStyle name="Comma 2 8 2 8" xfId="4639" xr:uid="{8FB309E6-E18F-4858-8E2A-BF3E0398BE84}"/>
    <cellStyle name="Comma 2 8 2 8 2" xfId="37391" xr:uid="{957523ED-1525-4C12-B42D-767D1E105751}"/>
    <cellStyle name="Comma 2 8 2 9" xfId="12351" xr:uid="{4E3D523B-FF5A-4F7F-9EA0-4AC60AE1B371}"/>
    <cellStyle name="Comma 2 8 2 9 2" xfId="45103" xr:uid="{0CFC7A29-3B77-46DE-85EB-8D82B41BC34F}"/>
    <cellStyle name="Comma 2 8 3" xfId="193" xr:uid="{E4DA8EED-3BA9-48B7-8BC1-9661AC33965C}"/>
    <cellStyle name="Comma 2 8 3 10" xfId="20109" xr:uid="{0BE9D3C8-6D41-41DE-A4F7-D3AAAE2D04A9}"/>
    <cellStyle name="Comma 2 8 3 10 2" xfId="52860" xr:uid="{0DC7157D-7B2A-4247-B426-AAF98FC9516D}"/>
    <cellStyle name="Comma 2 8 3 11" xfId="35515" xr:uid="{674EE3E8-841F-4B84-8E14-2B843E54B10A}"/>
    <cellStyle name="Comma 2 8 3 12" xfId="27813" xr:uid="{5AF68946-1AF5-4051-BFF9-60C794D68D3F}"/>
    <cellStyle name="Comma 2 8 3 13" xfId="2686" xr:uid="{D9C498B0-2249-4B3D-9004-0751557F98F3}"/>
    <cellStyle name="Comma 2 8 3 14" xfId="60833" xr:uid="{4F4728FB-BA9F-4CE2-9C6E-050794151E3B}"/>
    <cellStyle name="Comma 2 8 3 2" xfId="2144" xr:uid="{D2837564-C7A8-4CD5-941F-051D2CCDE4F1}"/>
    <cellStyle name="Comma 2 8 3 2 10" xfId="27974" xr:uid="{B5421723-30C8-49D7-AB71-A5A59550B9A0}"/>
    <cellStyle name="Comma 2 8 3 2 11" xfId="2861" xr:uid="{18402D77-AD64-4565-AFEB-5560BCB083A3}"/>
    <cellStyle name="Comma 2 8 3 2 12" xfId="61156" xr:uid="{529EF125-CE38-4B4E-AB54-A9BB1F6BFE48}"/>
    <cellStyle name="Comma 2 8 3 2 2" xfId="4115" xr:uid="{2DE254A5-3882-44E1-8318-14156E203977}"/>
    <cellStyle name="Comma 2 8 3 2 2 2" xfId="7978" xr:uid="{0818C0C9-854D-4010-B72E-A42F1DACD0BB}"/>
    <cellStyle name="Comma 2 8 3 2 2 2 2" xfId="15683" xr:uid="{FF3386FA-F1D3-42B4-8AE9-EFA3A53673D5}"/>
    <cellStyle name="Comma 2 8 3 2 2 2 2 2" xfId="48435" xr:uid="{32A2D908-A764-458F-93A4-24C40109B99C}"/>
    <cellStyle name="Comma 2 8 3 2 2 2 3" xfId="23390" xr:uid="{074369EF-51EE-47B2-A6E2-2830CAFC94BE}"/>
    <cellStyle name="Comma 2 8 3 2 2 2 3 2" xfId="56141" xr:uid="{D6FB28C5-1888-480F-96C9-F3FCE41B7B11}"/>
    <cellStyle name="Comma 2 8 3 2 2 2 4" xfId="40730" xr:uid="{4F325A33-B191-4879-B3C0-BF5791421AC3}"/>
    <cellStyle name="Comma 2 8 3 2 2 2 5" xfId="31094" xr:uid="{CB050CA5-9643-472C-901C-A295A0EC1CA7}"/>
    <cellStyle name="Comma 2 8 3 2 2 3" xfId="9903" xr:uid="{2540D4B1-06DF-44EA-AE7B-F335B23920AF}"/>
    <cellStyle name="Comma 2 8 3 2 2 3 2" xfId="17608" xr:uid="{F88A858C-021F-4BDB-867C-645CD6B553EE}"/>
    <cellStyle name="Comma 2 8 3 2 2 3 2 2" xfId="50360" xr:uid="{BF38B5AE-586E-467E-B586-70A79629F011}"/>
    <cellStyle name="Comma 2 8 3 2 2 3 3" xfId="25315" xr:uid="{7E5C3858-762F-4C9D-AE7E-75073214AF17}"/>
    <cellStyle name="Comma 2 8 3 2 2 3 3 2" xfId="58066" xr:uid="{8AF7DDDC-8D1A-4D50-83BF-2B80E0EF8F4A}"/>
    <cellStyle name="Comma 2 8 3 2 2 3 4" xfId="42655" xr:uid="{E7428CB6-3B56-4F77-ACAD-589E87EAE4D9}"/>
    <cellStyle name="Comma 2 8 3 2 2 3 5" xfId="33019" xr:uid="{0BA2A04C-46CF-4FF0-B454-0583328660C1}"/>
    <cellStyle name="Comma 2 8 3 2 2 4" xfId="11830" xr:uid="{7B69F1FE-F48A-41CF-9196-86A2A2227074}"/>
    <cellStyle name="Comma 2 8 3 2 2 4 2" xfId="19535" xr:uid="{CA85BE77-ECCB-469C-A72A-C41E291193CE}"/>
    <cellStyle name="Comma 2 8 3 2 2 4 2 2" xfId="52287" xr:uid="{21AD22E8-4085-4457-A078-386D03FCD7AD}"/>
    <cellStyle name="Comma 2 8 3 2 2 4 3" xfId="27242" xr:uid="{678638F6-C3A0-4EBD-A797-24F5BE8EE5CD}"/>
    <cellStyle name="Comma 2 8 3 2 2 4 3 2" xfId="59993" xr:uid="{D361049B-5BE4-4E9E-A35B-8EA8E1A67362}"/>
    <cellStyle name="Comma 2 8 3 2 2 4 4" xfId="44582" xr:uid="{610AF5F3-69AD-401C-92C6-BD5C78B803E9}"/>
    <cellStyle name="Comma 2 8 3 2 2 4 5" xfId="34946" xr:uid="{250C618F-0AD4-41BA-A5BA-5B0EDAE6857C}"/>
    <cellStyle name="Comma 2 8 3 2 2 5" xfId="6047" xr:uid="{E7B3637E-032D-4006-94F6-E202215E69FB}"/>
    <cellStyle name="Comma 2 8 3 2 2 5 2" xfId="38799" xr:uid="{389D03C7-6A05-46F4-95BE-F35C4EDA6D5D}"/>
    <cellStyle name="Comma 2 8 3 2 2 6" xfId="13759" xr:uid="{79B1750E-3C4B-4535-9347-E432F9974F0A}"/>
    <cellStyle name="Comma 2 8 3 2 2 6 2" xfId="46511" xr:uid="{66BD1D85-2800-42BF-864B-E63555BDED1E}"/>
    <cellStyle name="Comma 2 8 3 2 2 7" xfId="21466" xr:uid="{09696630-26D8-4F47-8C2D-7A6C93622613}"/>
    <cellStyle name="Comma 2 8 3 2 2 7 2" xfId="54217" xr:uid="{B862817F-D24F-4A06-A000-AC61778C61C9}"/>
    <cellStyle name="Comma 2 8 3 2 2 8" xfId="36872" xr:uid="{FD138976-7F75-4B99-A93A-BD00BE574EC8}"/>
    <cellStyle name="Comma 2 8 3 2 2 9" xfId="29170" xr:uid="{9875E0C9-1F12-4F1A-8343-E8C17C3C514A}"/>
    <cellStyle name="Comma 2 8 3 2 3" xfId="6779" xr:uid="{297EC4EB-BAC8-4EDC-9876-AF89EF5C73C3}"/>
    <cellStyle name="Comma 2 8 3 2 3 2" xfId="14487" xr:uid="{7FE37C77-C8C4-4435-973A-ED0CABE6B152}"/>
    <cellStyle name="Comma 2 8 3 2 3 2 2" xfId="47239" xr:uid="{F3EA8B29-6F8D-4143-BEF7-24C7F2ADE5DA}"/>
    <cellStyle name="Comma 2 8 3 2 3 3" xfId="22194" xr:uid="{7D412EA8-D9F8-4905-9EB8-CDBDDBCAE78B}"/>
    <cellStyle name="Comma 2 8 3 2 3 3 2" xfId="54945" xr:uid="{E512A398-4F9B-4E48-9565-290C49E1817D}"/>
    <cellStyle name="Comma 2 8 3 2 3 4" xfId="39531" xr:uid="{CBF0D8A6-C734-40EC-8277-5893FD4F0181}"/>
    <cellStyle name="Comma 2 8 3 2 3 5" xfId="29898" xr:uid="{35C24FC9-F320-4C35-8C4E-40100904F47D}"/>
    <cellStyle name="Comma 2 8 3 2 4" xfId="8706" xr:uid="{AA626A6F-354C-4C88-BBCC-F02860FE4EDD}"/>
    <cellStyle name="Comma 2 8 3 2 4 2" xfId="16411" xr:uid="{85F8BD86-A66A-4C04-B517-C51F00FFC30D}"/>
    <cellStyle name="Comma 2 8 3 2 4 2 2" xfId="49163" xr:uid="{A4DE82A2-C587-4A23-ADF8-E58FE08AAC36}"/>
    <cellStyle name="Comma 2 8 3 2 4 3" xfId="24118" xr:uid="{69740A44-0633-4238-BC4F-E3EF64681759}"/>
    <cellStyle name="Comma 2 8 3 2 4 3 2" xfId="56869" xr:uid="{71B6D6A8-BA22-4FF9-B3AA-2BD9098B9CD0}"/>
    <cellStyle name="Comma 2 8 3 2 4 4" xfId="41458" xr:uid="{86AB2845-F9E6-4FF8-9FED-565C0A341FB1}"/>
    <cellStyle name="Comma 2 8 3 2 4 5" xfId="31822" xr:uid="{03223DF2-2182-43B2-9945-46B0FF462809}"/>
    <cellStyle name="Comma 2 8 3 2 5" xfId="10632" xr:uid="{9A4CA663-958A-4277-ABB9-FAEF08650D2C}"/>
    <cellStyle name="Comma 2 8 3 2 5 2" xfId="18337" xr:uid="{8D99472F-05B7-41A4-8C25-5E01D1379D63}"/>
    <cellStyle name="Comma 2 8 3 2 5 2 2" xfId="51089" xr:uid="{B5F76F90-6D25-40CA-90C3-BACDEE19989F}"/>
    <cellStyle name="Comma 2 8 3 2 5 3" xfId="26044" xr:uid="{691837E8-66E7-4A6D-BD08-007A2F896737}"/>
    <cellStyle name="Comma 2 8 3 2 5 3 2" xfId="58795" xr:uid="{88158808-DE2A-49E7-97F2-2403BCBD5385}"/>
    <cellStyle name="Comma 2 8 3 2 5 4" xfId="43384" xr:uid="{79C3FEBC-6DC2-4135-8E4B-1BA4F25BCBBC}"/>
    <cellStyle name="Comma 2 8 3 2 5 5" xfId="33748" xr:uid="{1098A07A-5535-49B6-8114-AEE337FFA00F}"/>
    <cellStyle name="Comma 2 8 3 2 6" xfId="4850" xr:uid="{63FD15EC-62CB-4EF7-97AD-21C9E955EE59}"/>
    <cellStyle name="Comma 2 8 3 2 6 2" xfId="37602" xr:uid="{51738884-60DF-4026-953A-459DDF8DDE74}"/>
    <cellStyle name="Comma 2 8 3 2 7" xfId="12562" xr:uid="{09AF1C2F-BAC0-42A3-9B1C-02B91D1970D0}"/>
    <cellStyle name="Comma 2 8 3 2 7 2" xfId="45314" xr:uid="{36F20A40-8FE2-4529-AEBB-E1A1B85D1B95}"/>
    <cellStyle name="Comma 2 8 3 2 8" xfId="20270" xr:uid="{A1EAFF39-E419-43C7-A821-A081915ADCE4}"/>
    <cellStyle name="Comma 2 8 3 2 8 2" xfId="53021" xr:uid="{E7B85085-9D4C-4C4B-B6AF-51064D5D64C6}"/>
    <cellStyle name="Comma 2 8 3 2 9" xfId="35676" xr:uid="{F3203987-2A9C-4E9F-88DE-8DE5EF355BCF}"/>
    <cellStyle name="Comma 2 8 3 3" xfId="3272" xr:uid="{0AB4513D-4834-4391-BDCF-B96C140DC611}"/>
    <cellStyle name="Comma 2 8 3 3 10" xfId="28332" xr:uid="{518266E9-4AA8-46D1-9535-F5D1C24EF415}"/>
    <cellStyle name="Comma 2 8 3 3 2" xfId="3994" xr:uid="{731383F3-7064-4583-9771-2C3F4DCD8B8A}"/>
    <cellStyle name="Comma 2 8 3 3 2 2" xfId="7857" xr:uid="{DC45A5D3-7C35-40B0-9032-E9F7BBDAED80}"/>
    <cellStyle name="Comma 2 8 3 3 2 2 2" xfId="15562" xr:uid="{AC83A2DC-D3BB-4ECC-B369-289D37977018}"/>
    <cellStyle name="Comma 2 8 3 3 2 2 2 2" xfId="48314" xr:uid="{2D853A79-0529-4994-AE93-FFC7D68199B0}"/>
    <cellStyle name="Comma 2 8 3 3 2 2 3" xfId="23269" xr:uid="{F5D530F5-8121-4A05-A3E2-6F9B83506586}"/>
    <cellStyle name="Comma 2 8 3 3 2 2 3 2" xfId="56020" xr:uid="{409130C0-A158-4364-83F9-174AB2458A05}"/>
    <cellStyle name="Comma 2 8 3 3 2 2 4" xfId="40609" xr:uid="{2E7D08C9-2F4E-4C58-9BE8-505095D056F2}"/>
    <cellStyle name="Comma 2 8 3 3 2 2 5" xfId="30973" xr:uid="{4C0F0291-9870-4C8A-9BCD-F5344B8C184B}"/>
    <cellStyle name="Comma 2 8 3 3 2 3" xfId="9782" xr:uid="{5C994349-2FB2-4C8A-8BF6-3C2763E1FC76}"/>
    <cellStyle name="Comma 2 8 3 3 2 3 2" xfId="17487" xr:uid="{36BEEE59-7E51-4499-80E0-D3CA7FBA8A2E}"/>
    <cellStyle name="Comma 2 8 3 3 2 3 2 2" xfId="50239" xr:uid="{68703EF6-B69E-4D01-BE99-40E7F59C6437}"/>
    <cellStyle name="Comma 2 8 3 3 2 3 3" xfId="25194" xr:uid="{E8BEE9C0-2D2F-41AE-9259-8E0681C0604E}"/>
    <cellStyle name="Comma 2 8 3 3 2 3 3 2" xfId="57945" xr:uid="{A6E89390-6D9D-47ED-B231-BBE39231439F}"/>
    <cellStyle name="Comma 2 8 3 3 2 3 4" xfId="42534" xr:uid="{A81F1F3B-586B-4D60-9E39-4886273EF8CA}"/>
    <cellStyle name="Comma 2 8 3 3 2 3 5" xfId="32898" xr:uid="{77CEB3FB-BE0C-42E5-AA3E-228840F94A29}"/>
    <cellStyle name="Comma 2 8 3 3 2 4" xfId="11709" xr:uid="{CFC49310-C5FD-4B58-BE36-229363C8DA58}"/>
    <cellStyle name="Comma 2 8 3 3 2 4 2" xfId="19414" xr:uid="{7535CB5B-808D-411F-A6BE-2DA093EF165C}"/>
    <cellStyle name="Comma 2 8 3 3 2 4 2 2" xfId="52166" xr:uid="{50886946-142E-4AFE-BE20-F83140D01574}"/>
    <cellStyle name="Comma 2 8 3 3 2 4 3" xfId="27121" xr:uid="{A42A62FC-F5D3-4ADB-9245-63C658791718}"/>
    <cellStyle name="Comma 2 8 3 3 2 4 3 2" xfId="59872" xr:uid="{B9787EE4-A869-47EF-90FE-28BE02DECABC}"/>
    <cellStyle name="Comma 2 8 3 3 2 4 4" xfId="44461" xr:uid="{38286162-AE02-4F60-B836-08E0377B4724}"/>
    <cellStyle name="Comma 2 8 3 3 2 4 5" xfId="34825" xr:uid="{F417E801-9713-4DAA-9E66-B0D23919F236}"/>
    <cellStyle name="Comma 2 8 3 3 2 5" xfId="5926" xr:uid="{D53C8361-2BDD-40D6-AFCD-1EE10C11467B}"/>
    <cellStyle name="Comma 2 8 3 3 2 5 2" xfId="38678" xr:uid="{36E61544-2F2A-4E2C-B8FE-C22D689A62C2}"/>
    <cellStyle name="Comma 2 8 3 3 2 6" xfId="13638" xr:uid="{68EE18CD-021B-448F-9807-0251894AB89F}"/>
    <cellStyle name="Comma 2 8 3 3 2 6 2" xfId="46390" xr:uid="{4A9C818D-8B36-4584-8F02-996D41781206}"/>
    <cellStyle name="Comma 2 8 3 3 2 7" xfId="21345" xr:uid="{DFD03097-0D36-4F7C-B1E3-E5638262995F}"/>
    <cellStyle name="Comma 2 8 3 3 2 7 2" xfId="54096" xr:uid="{DAD8B07F-3F6E-4143-8690-D82508DBA0DB}"/>
    <cellStyle name="Comma 2 8 3 3 2 8" xfId="36751" xr:uid="{E5F7A5F9-06DC-4B5D-A211-600C2BC5366B}"/>
    <cellStyle name="Comma 2 8 3 3 2 9" xfId="29049" xr:uid="{89BA0548-3575-4E1B-857A-CD8C82962CC6}"/>
    <cellStyle name="Comma 2 8 3 3 3" xfId="7140" xr:uid="{76A07A0A-AF7B-4633-AFCD-0970B0ECB185}"/>
    <cellStyle name="Comma 2 8 3 3 3 2" xfId="14845" xr:uid="{EB9198DA-58CB-4935-858A-27CB00436855}"/>
    <cellStyle name="Comma 2 8 3 3 3 2 2" xfId="47597" xr:uid="{12A1ED7B-D1E5-47F4-A560-43C1120875A7}"/>
    <cellStyle name="Comma 2 8 3 3 3 3" xfId="22552" xr:uid="{5416FFB6-19E8-42E7-91C4-0EA04078750B}"/>
    <cellStyle name="Comma 2 8 3 3 3 3 2" xfId="55303" xr:uid="{C288928D-952D-4176-906B-4E646283B6D8}"/>
    <cellStyle name="Comma 2 8 3 3 3 4" xfId="39892" xr:uid="{467B744C-A588-419A-BD1D-9449DFC4EE4D}"/>
    <cellStyle name="Comma 2 8 3 3 3 5" xfId="30256" xr:uid="{5C1506D7-F5D1-42B6-98E6-0A39C8B2DF98}"/>
    <cellStyle name="Comma 2 8 3 3 4" xfId="9065" xr:uid="{1AF129F3-B8F8-4334-80ED-31BB66E72B2E}"/>
    <cellStyle name="Comma 2 8 3 3 4 2" xfId="16770" xr:uid="{AD69CD90-0A98-4B86-8DB4-DD547756AF32}"/>
    <cellStyle name="Comma 2 8 3 3 4 2 2" xfId="49522" xr:uid="{105AFD1E-9DB5-4B50-BAE5-C2B311DD109C}"/>
    <cellStyle name="Comma 2 8 3 3 4 3" xfId="24477" xr:uid="{EDD544B6-A1AE-4A25-96A7-E7B7A08D0D05}"/>
    <cellStyle name="Comma 2 8 3 3 4 3 2" xfId="57228" xr:uid="{F3951A3C-2FEB-430F-BFA2-A44B000E99A3}"/>
    <cellStyle name="Comma 2 8 3 3 4 4" xfId="41817" xr:uid="{F7F00BD8-56E5-4D8E-A3F9-A582F60FB52A}"/>
    <cellStyle name="Comma 2 8 3 3 4 5" xfId="32181" xr:uid="{B0F1EFD6-A6F4-4D45-97F5-4817866F3C2E}"/>
    <cellStyle name="Comma 2 8 3 3 5" xfId="10992" xr:uid="{65244F9F-C953-4194-8031-C15A9C294C66}"/>
    <cellStyle name="Comma 2 8 3 3 5 2" xfId="18697" xr:uid="{D4565F1E-CAE0-4CA8-9674-AA0528275CF3}"/>
    <cellStyle name="Comma 2 8 3 3 5 2 2" xfId="51449" xr:uid="{15158E56-ABE7-4939-A46F-5226B39FC3D7}"/>
    <cellStyle name="Comma 2 8 3 3 5 3" xfId="26404" xr:uid="{9903AA4D-4F63-4DD2-AA24-942F81B68C7A}"/>
    <cellStyle name="Comma 2 8 3 3 5 3 2" xfId="59155" xr:uid="{54A4610B-EEBB-4F50-9422-C4CBA9B1B4D2}"/>
    <cellStyle name="Comma 2 8 3 3 5 4" xfId="43744" xr:uid="{175A5012-1C4D-4156-8C60-381BFF6A5873}"/>
    <cellStyle name="Comma 2 8 3 3 5 5" xfId="34108" xr:uid="{55343AEB-D58F-4BFC-BC58-DE68FDD74791}"/>
    <cellStyle name="Comma 2 8 3 3 6" xfId="5209" xr:uid="{DFC52489-6EFC-4043-937D-E7A5A64DF09B}"/>
    <cellStyle name="Comma 2 8 3 3 6 2" xfId="37961" xr:uid="{4B4FC1B9-552B-41FD-96D6-F0B1CD699EC5}"/>
    <cellStyle name="Comma 2 8 3 3 7" xfId="12921" xr:uid="{27691EA4-064F-4C9E-A880-7172255F3BF7}"/>
    <cellStyle name="Comma 2 8 3 3 7 2" xfId="45673" xr:uid="{7FCE1DF3-EE2D-4BC7-B98D-2392B184F117}"/>
    <cellStyle name="Comma 2 8 3 3 8" xfId="20628" xr:uid="{00A0CDC0-F31C-4BAF-9096-66AA2B9F2F72}"/>
    <cellStyle name="Comma 2 8 3 3 8 2" xfId="53379" xr:uid="{9BEDCEF2-2F84-4E68-80EA-62EAD3CCF172}"/>
    <cellStyle name="Comma 2 8 3 3 9" xfId="36034" xr:uid="{836B05F8-3538-4161-98FE-6FB03351CEA6}"/>
    <cellStyle name="Comma 2 8 3 4" xfId="3627" xr:uid="{FA1D7E7E-4D4F-4768-8964-822FB5771B29}"/>
    <cellStyle name="Comma 2 8 3 4 2" xfId="7495" xr:uid="{BB1C75C7-705A-48D6-A86F-14244E5F7392}"/>
    <cellStyle name="Comma 2 8 3 4 2 2" xfId="15200" xr:uid="{E88AD968-15DE-4874-9E3B-D922A1A5BA47}"/>
    <cellStyle name="Comma 2 8 3 4 2 2 2" xfId="47952" xr:uid="{F4A6E647-DB44-4606-9BD5-4D8825159B7F}"/>
    <cellStyle name="Comma 2 8 3 4 2 3" xfId="22907" xr:uid="{D6EF773E-453A-4FE7-8A57-A042D0EB5FCB}"/>
    <cellStyle name="Comma 2 8 3 4 2 3 2" xfId="55658" xr:uid="{3B185483-5AF5-4462-99D3-DB37DAE301EA}"/>
    <cellStyle name="Comma 2 8 3 4 2 4" xfId="40247" xr:uid="{AB4F1A3E-7434-45B7-A778-1B9D6E7E4B23}"/>
    <cellStyle name="Comma 2 8 3 4 2 5" xfId="30611" xr:uid="{CD804E0C-FB4D-41AE-9179-5A2DF8DA9E86}"/>
    <cellStyle name="Comma 2 8 3 4 3" xfId="9420" xr:uid="{F580FC5E-3DEF-4EAD-8C2F-31B77F7F9B85}"/>
    <cellStyle name="Comma 2 8 3 4 3 2" xfId="17125" xr:uid="{2467D895-F498-441C-9562-AB118DB870F4}"/>
    <cellStyle name="Comma 2 8 3 4 3 2 2" xfId="49877" xr:uid="{731F1053-6EAB-4020-8231-AC22FF4BA675}"/>
    <cellStyle name="Comma 2 8 3 4 3 3" xfId="24832" xr:uid="{6BF36A81-2227-4A91-B431-81BAA58C27FF}"/>
    <cellStyle name="Comma 2 8 3 4 3 3 2" xfId="57583" xr:uid="{C0947EA7-F573-4271-9FAB-90222BB93EB4}"/>
    <cellStyle name="Comma 2 8 3 4 3 4" xfId="42172" xr:uid="{4070A03B-8985-4B32-BD69-E85BC500EA62}"/>
    <cellStyle name="Comma 2 8 3 4 3 5" xfId="32536" xr:uid="{C528DB32-20FC-470E-BDA7-B1005D7237C1}"/>
    <cellStyle name="Comma 2 8 3 4 4" xfId="11347" xr:uid="{F0426873-9119-41A0-AF4E-E76405380503}"/>
    <cellStyle name="Comma 2 8 3 4 4 2" xfId="19052" xr:uid="{FF31284B-16EE-4A6A-B4F6-F7D0811DF3E6}"/>
    <cellStyle name="Comma 2 8 3 4 4 2 2" xfId="51804" xr:uid="{032DE5A3-CC3E-46B7-8832-C0B65835794C}"/>
    <cellStyle name="Comma 2 8 3 4 4 3" xfId="26759" xr:uid="{52C03D4F-9E24-4ABB-9FF4-FDC89A273B4F}"/>
    <cellStyle name="Comma 2 8 3 4 4 3 2" xfId="59510" xr:uid="{92AF2622-A46E-4CC9-BB1E-04EA29095050}"/>
    <cellStyle name="Comma 2 8 3 4 4 4" xfId="44099" xr:uid="{5CE36F6D-3083-44E2-AD55-42C194C45E1B}"/>
    <cellStyle name="Comma 2 8 3 4 4 5" xfId="34463" xr:uid="{315DA345-C477-4B64-963C-E15A1893A812}"/>
    <cellStyle name="Comma 2 8 3 4 5" xfId="5564" xr:uid="{B6C5B800-DC56-4B91-B27D-6BACBBF3D8CB}"/>
    <cellStyle name="Comma 2 8 3 4 5 2" xfId="38316" xr:uid="{CF5C7117-455B-4D09-82FF-08D99C06A6AE}"/>
    <cellStyle name="Comma 2 8 3 4 6" xfId="13276" xr:uid="{FDB5D3D2-F7FF-4E0D-BA1B-61B039709392}"/>
    <cellStyle name="Comma 2 8 3 4 6 2" xfId="46028" xr:uid="{CA5E80C7-0F41-44D6-9AA5-8F5DC75A43EA}"/>
    <cellStyle name="Comma 2 8 3 4 7" xfId="20983" xr:uid="{AAC3E2A2-2B1E-4BD9-9A04-A3CC8C8AE715}"/>
    <cellStyle name="Comma 2 8 3 4 7 2" xfId="53734" xr:uid="{4EBAAA29-42AD-4963-946D-5C57AA715923}"/>
    <cellStyle name="Comma 2 8 3 4 8" xfId="36389" xr:uid="{468A0803-F51A-4EF7-9985-00435E7139BE}"/>
    <cellStyle name="Comma 2 8 3 4 9" xfId="28687" xr:uid="{4DDFE526-1AA3-427D-A837-B64F7B9661A1}"/>
    <cellStyle name="Comma 2 8 3 5" xfId="6618" xr:uid="{00698585-C843-4DA1-BB9E-B549B41C488E}"/>
    <cellStyle name="Comma 2 8 3 5 2" xfId="14326" xr:uid="{6B909900-C78D-400E-BB7D-EEE4DE515E6A}"/>
    <cellStyle name="Comma 2 8 3 5 2 2" xfId="47078" xr:uid="{E680EEF4-2C3D-4371-9AFA-E356D3FA7E9C}"/>
    <cellStyle name="Comma 2 8 3 5 3" xfId="22033" xr:uid="{FAC3F3A6-D8A8-4E48-990B-F0A0C55BD920}"/>
    <cellStyle name="Comma 2 8 3 5 3 2" xfId="54784" xr:uid="{0292A61C-2826-418F-9CB0-F402AFC98962}"/>
    <cellStyle name="Comma 2 8 3 5 4" xfId="39370" xr:uid="{EBA25564-853C-440A-A2B2-907036B6A86C}"/>
    <cellStyle name="Comma 2 8 3 5 5" xfId="29737" xr:uid="{BE5B6E99-CAB0-41F0-AF07-1AFBE9B04FE1}"/>
    <cellStyle name="Comma 2 8 3 6" xfId="8545" xr:uid="{4F17F6E5-3BB4-48AF-9F12-D5B5FF1131A6}"/>
    <cellStyle name="Comma 2 8 3 6 2" xfId="16250" xr:uid="{CE89A277-CA85-4346-8460-C8B2DEFFB72E}"/>
    <cellStyle name="Comma 2 8 3 6 2 2" xfId="49002" xr:uid="{7E25DEE6-85DC-40B6-8BA7-A446940F0C67}"/>
    <cellStyle name="Comma 2 8 3 6 3" xfId="23957" xr:uid="{B5DED7E3-1A8E-4AA1-9C58-0A7681C81C5A}"/>
    <cellStyle name="Comma 2 8 3 6 3 2" xfId="56708" xr:uid="{27A5EA0C-4198-430A-BCF8-60BA5218FD38}"/>
    <cellStyle name="Comma 2 8 3 6 4" xfId="41297" xr:uid="{8BE57AC7-7B79-49D0-A597-C3A4146DC0E3}"/>
    <cellStyle name="Comma 2 8 3 6 5" xfId="31661" xr:uid="{6A4E387F-081F-4372-9981-693623C6562C}"/>
    <cellStyle name="Comma 2 8 3 7" xfId="10471" xr:uid="{1AF7BDBD-AD4E-4E90-A1FB-7CCA16D5FBE2}"/>
    <cellStyle name="Comma 2 8 3 7 2" xfId="18176" xr:uid="{DF585984-4032-4786-A4C3-8FF5DD72A73D}"/>
    <cellStyle name="Comma 2 8 3 7 2 2" xfId="50928" xr:uid="{AB308D6A-D1A3-4FE7-AF54-B89650F7324A}"/>
    <cellStyle name="Comma 2 8 3 7 3" xfId="25883" xr:uid="{33B17D5B-6B37-441B-A934-3FFEA866F0BF}"/>
    <cellStyle name="Comma 2 8 3 7 3 2" xfId="58634" xr:uid="{284AE344-917B-4672-870F-0E70373983BE}"/>
    <cellStyle name="Comma 2 8 3 7 4" xfId="43223" xr:uid="{F9E724F5-95AD-4D87-BE32-734720C165B5}"/>
    <cellStyle name="Comma 2 8 3 7 5" xfId="33587" xr:uid="{49EFD93D-B16B-453A-9EB2-1A0F5B587F35}"/>
    <cellStyle name="Comma 2 8 3 8" xfId="4689" xr:uid="{2B3CDF29-49D8-4D32-AB47-37527E5D031D}"/>
    <cellStyle name="Comma 2 8 3 8 2" xfId="37441" xr:uid="{E84E5AB0-F308-46E8-929E-8C2E5073B3EE}"/>
    <cellStyle name="Comma 2 8 3 9" xfId="12401" xr:uid="{82886996-1F1E-4FE1-9018-7DE289E3B8DA}"/>
    <cellStyle name="Comma 2 8 3 9 2" xfId="45153" xr:uid="{3308D0EF-7202-498D-8A20-F6F12174DFF5}"/>
    <cellStyle name="Comma 2 8 4" xfId="139" xr:uid="{099F9109-9D56-4B5F-B502-2B1175F8BBAC}"/>
    <cellStyle name="Comma 2 8 4 10" xfId="35651" xr:uid="{5BE8AFC5-EF93-47EF-9352-4BC76770AF66}"/>
    <cellStyle name="Comma 2 8 4 11" xfId="27949" xr:uid="{06EE8827-557D-44E0-853B-1BC66AEBADF2}"/>
    <cellStyle name="Comma 2 8 4 12" xfId="2832" xr:uid="{ABA5F9DB-EDCC-4CD1-98A0-0599F75C9189}"/>
    <cellStyle name="Comma 2 8 4 13" xfId="61123" xr:uid="{E17AE40C-13F6-469F-A8AA-BC30FACE9C09}"/>
    <cellStyle name="Comma 2 8 4 2" xfId="2119" xr:uid="{B6220CFD-E6B7-40FE-85C5-77A36D076722}"/>
    <cellStyle name="Comma 2 8 4 2 10" xfId="28308" xr:uid="{4B355E7B-0CE2-4D18-A7D4-3B7EA25543A8}"/>
    <cellStyle name="Comma 2 8 4 2 11" xfId="3248" xr:uid="{6D4A26BE-0497-4615-8EF5-BACE938C74E4}"/>
    <cellStyle name="Comma 2 8 4 2 2" xfId="4091" xr:uid="{DD3C07D7-DE20-47A9-AB56-0214ED9296FD}"/>
    <cellStyle name="Comma 2 8 4 2 2 2" xfId="7954" xr:uid="{A4D96234-62D0-4D35-B839-2778EBA6993C}"/>
    <cellStyle name="Comma 2 8 4 2 2 2 2" xfId="15659" xr:uid="{754837EB-7B9E-48AA-BD61-801E44A1211A}"/>
    <cellStyle name="Comma 2 8 4 2 2 2 2 2" xfId="48411" xr:uid="{5B3F27CF-F530-4A2A-9888-8BBB08BD0421}"/>
    <cellStyle name="Comma 2 8 4 2 2 2 3" xfId="23366" xr:uid="{401CD43D-5B69-4375-8171-3B26A7B62E84}"/>
    <cellStyle name="Comma 2 8 4 2 2 2 3 2" xfId="56117" xr:uid="{690F4612-F497-46AC-AFF5-9B5162D64890}"/>
    <cellStyle name="Comma 2 8 4 2 2 2 4" xfId="40706" xr:uid="{9019AFAE-6375-475C-A986-3AEA560052E0}"/>
    <cellStyle name="Comma 2 8 4 2 2 2 5" xfId="31070" xr:uid="{66D8723B-36BB-4F94-9829-EC778A8A5BE3}"/>
    <cellStyle name="Comma 2 8 4 2 2 3" xfId="9879" xr:uid="{2BFB4D73-7D7A-4D61-8E84-0DB2278DABE5}"/>
    <cellStyle name="Comma 2 8 4 2 2 3 2" xfId="17584" xr:uid="{2BC68F9F-B8A1-4562-9882-54D57BA795AF}"/>
    <cellStyle name="Comma 2 8 4 2 2 3 2 2" xfId="50336" xr:uid="{7BDA49A2-6C20-4A97-BD7A-B7276311B111}"/>
    <cellStyle name="Comma 2 8 4 2 2 3 3" xfId="25291" xr:uid="{6FE9BE43-4032-40DC-A961-4A77B125970F}"/>
    <cellStyle name="Comma 2 8 4 2 2 3 3 2" xfId="58042" xr:uid="{6D43835F-6FD6-4F4A-84D4-AD638DF62812}"/>
    <cellStyle name="Comma 2 8 4 2 2 3 4" xfId="42631" xr:uid="{C14F4876-CD80-4BBD-A67B-B4BD360AF2DF}"/>
    <cellStyle name="Comma 2 8 4 2 2 3 5" xfId="32995" xr:uid="{7C4A67D3-6A6F-431D-B885-1884E55EAA96}"/>
    <cellStyle name="Comma 2 8 4 2 2 4" xfId="11806" xr:uid="{45AB7279-6A77-4965-9B58-0C754A31E0CE}"/>
    <cellStyle name="Comma 2 8 4 2 2 4 2" xfId="19511" xr:uid="{15AFB098-27AA-4891-BCCA-BF09AE641701}"/>
    <cellStyle name="Comma 2 8 4 2 2 4 2 2" xfId="52263" xr:uid="{3C818899-028C-455D-B087-CD2EFF38E48F}"/>
    <cellStyle name="Comma 2 8 4 2 2 4 3" xfId="27218" xr:uid="{036080BF-3729-4B90-B4EA-54648430A160}"/>
    <cellStyle name="Comma 2 8 4 2 2 4 3 2" xfId="59969" xr:uid="{8A83AD4E-F634-4B8E-BC1F-57218653D77B}"/>
    <cellStyle name="Comma 2 8 4 2 2 4 4" xfId="44558" xr:uid="{9C100159-2F14-4DE9-A194-2E77159FE1ED}"/>
    <cellStyle name="Comma 2 8 4 2 2 4 5" xfId="34922" xr:uid="{51FE4738-7CC1-40ED-8967-484F4FCB1E72}"/>
    <cellStyle name="Comma 2 8 4 2 2 5" xfId="6023" xr:uid="{FED7A58D-2F61-4D7E-A5EE-DFF30C804FBA}"/>
    <cellStyle name="Comma 2 8 4 2 2 5 2" xfId="38775" xr:uid="{C89D35C0-C506-47C9-8FEC-87B36DC24E7B}"/>
    <cellStyle name="Comma 2 8 4 2 2 6" xfId="13735" xr:uid="{B30EB265-9658-4902-83DD-A55390019462}"/>
    <cellStyle name="Comma 2 8 4 2 2 6 2" xfId="46487" xr:uid="{07567F48-25E4-4F34-BEDA-93721F7F2ADC}"/>
    <cellStyle name="Comma 2 8 4 2 2 7" xfId="21442" xr:uid="{762EEE2F-698A-4EC1-8047-275AE52BB2A7}"/>
    <cellStyle name="Comma 2 8 4 2 2 7 2" xfId="54193" xr:uid="{42BD6B68-8562-47A9-A1EE-0C13B9E5B7D4}"/>
    <cellStyle name="Comma 2 8 4 2 2 8" xfId="36848" xr:uid="{E0B925B7-DC77-43B4-B232-DCDFD8AB643D}"/>
    <cellStyle name="Comma 2 8 4 2 2 9" xfId="29146" xr:uid="{FB3D1DF9-FBC2-4542-943F-08A09369B863}"/>
    <cellStyle name="Comma 2 8 4 2 3" xfId="7116" xr:uid="{FC9951D3-7036-4CE9-9D0F-D8E20AFB77ED}"/>
    <cellStyle name="Comma 2 8 4 2 3 2" xfId="14821" xr:uid="{F6FF636C-5DB5-47CB-96A5-8D6D2F3710C8}"/>
    <cellStyle name="Comma 2 8 4 2 3 2 2" xfId="47573" xr:uid="{33AD0963-E14C-452A-949F-1746DDE7EB53}"/>
    <cellStyle name="Comma 2 8 4 2 3 3" xfId="22528" xr:uid="{DC55C5FA-81A6-4509-81F9-0650ABFFCFAF}"/>
    <cellStyle name="Comma 2 8 4 2 3 3 2" xfId="55279" xr:uid="{D8845915-34E1-4D73-AF67-F9D453A6104E}"/>
    <cellStyle name="Comma 2 8 4 2 3 4" xfId="39868" xr:uid="{65144A6D-CD19-4D3C-8C50-45A16E52EE45}"/>
    <cellStyle name="Comma 2 8 4 2 3 5" xfId="30232" xr:uid="{56D424AD-FE72-46FB-BA01-5EC91068B991}"/>
    <cellStyle name="Comma 2 8 4 2 4" xfId="9041" xr:uid="{C67416E4-5B7C-4FAE-A16D-4FE682C338F5}"/>
    <cellStyle name="Comma 2 8 4 2 4 2" xfId="16746" xr:uid="{25DFC0AB-BF05-4985-8FB9-8EAD46F5A1DD}"/>
    <cellStyle name="Comma 2 8 4 2 4 2 2" xfId="49498" xr:uid="{B963FB86-E949-444A-A900-152FDBDF4239}"/>
    <cellStyle name="Comma 2 8 4 2 4 3" xfId="24453" xr:uid="{52B9BFDD-3EA2-4CB8-B683-3FE604FC2CEF}"/>
    <cellStyle name="Comma 2 8 4 2 4 3 2" xfId="57204" xr:uid="{D5A53B58-00A2-4C3E-B68C-3F0F2819B02F}"/>
    <cellStyle name="Comma 2 8 4 2 4 4" xfId="41793" xr:uid="{CCFC0711-D488-41B3-A326-44F1851B0C77}"/>
    <cellStyle name="Comma 2 8 4 2 4 5" xfId="32157" xr:uid="{C566B326-0E71-4097-8A7C-5B6360932AD0}"/>
    <cellStyle name="Comma 2 8 4 2 5" xfId="10968" xr:uid="{041F014A-9897-4DFE-A734-6E3D8546FF9D}"/>
    <cellStyle name="Comma 2 8 4 2 5 2" xfId="18673" xr:uid="{7CA1A165-8E1D-4FF0-9B71-539011B89795}"/>
    <cellStyle name="Comma 2 8 4 2 5 2 2" xfId="51425" xr:uid="{C8785483-86B5-4BAC-B6D1-E543BFFB8024}"/>
    <cellStyle name="Comma 2 8 4 2 5 3" xfId="26380" xr:uid="{C1B9C516-6126-499D-B4DB-F7324DB5111F}"/>
    <cellStyle name="Comma 2 8 4 2 5 3 2" xfId="59131" xr:uid="{571B9536-0A8B-4F40-8C40-B2F989D72B3E}"/>
    <cellStyle name="Comma 2 8 4 2 5 4" xfId="43720" xr:uid="{80C210E7-0DE8-4A01-8E69-C6F98074DC30}"/>
    <cellStyle name="Comma 2 8 4 2 5 5" xfId="34084" xr:uid="{77D828B7-2FA6-4CDF-A5FE-E8445EB4F8FC}"/>
    <cellStyle name="Comma 2 8 4 2 6" xfId="5185" xr:uid="{4A4DA9D9-09FF-4FE2-9ED4-5232D652737B}"/>
    <cellStyle name="Comma 2 8 4 2 6 2" xfId="37937" xr:uid="{325CFC2A-2D15-414A-95D4-CBE38FEA3FA1}"/>
    <cellStyle name="Comma 2 8 4 2 7" xfId="12897" xr:uid="{0D747CC8-D392-480F-99E8-3477A165198E}"/>
    <cellStyle name="Comma 2 8 4 2 7 2" xfId="45649" xr:uid="{638732D2-0C96-4AD4-A71D-5C240E88A7B8}"/>
    <cellStyle name="Comma 2 8 4 2 8" xfId="20604" xr:uid="{50E0AB31-C008-48DA-B740-A4FC85791714}"/>
    <cellStyle name="Comma 2 8 4 2 8 2" xfId="53355" xr:uid="{462CC452-3C69-4429-90A4-1CDF06468DA5}"/>
    <cellStyle name="Comma 2 8 4 2 9" xfId="36010" xr:uid="{39269C8F-F904-45A1-8B77-2326E821F317}"/>
    <cellStyle name="Comma 2 8 4 3" xfId="3602" xr:uid="{B00F8193-E2FD-4B5D-BBE0-1EA62AA7E0C3}"/>
    <cellStyle name="Comma 2 8 4 3 2" xfId="7470" xr:uid="{0B601CB8-E090-4ED2-A08E-A634290DE742}"/>
    <cellStyle name="Comma 2 8 4 3 2 2" xfId="15175" xr:uid="{BCFC886E-7840-422F-AE77-33158DBCFD83}"/>
    <cellStyle name="Comma 2 8 4 3 2 2 2" xfId="47927" xr:uid="{3A782FC7-9F5D-4569-BB01-BB08B3F96094}"/>
    <cellStyle name="Comma 2 8 4 3 2 3" xfId="22882" xr:uid="{282B8E94-9010-4C09-9055-206EC2C1B5E6}"/>
    <cellStyle name="Comma 2 8 4 3 2 3 2" xfId="55633" xr:uid="{38EB2244-ABB4-4F75-A7B7-20B07B94781C}"/>
    <cellStyle name="Comma 2 8 4 3 2 4" xfId="40222" xr:uid="{18126349-E61F-4078-B76B-855235E1D950}"/>
    <cellStyle name="Comma 2 8 4 3 2 5" xfId="30586" xr:uid="{C9C1B680-F483-4414-A592-9BB9897B63D9}"/>
    <cellStyle name="Comma 2 8 4 3 3" xfId="9395" xr:uid="{A50C9361-4FA2-4CAC-8BAA-B0DBF4E85AD8}"/>
    <cellStyle name="Comma 2 8 4 3 3 2" xfId="17100" xr:uid="{D8F4364B-6BD6-4EB9-AA7F-273C8921FA42}"/>
    <cellStyle name="Comma 2 8 4 3 3 2 2" xfId="49852" xr:uid="{BC17A5FC-EFBB-4A89-9A66-50688E7F9322}"/>
    <cellStyle name="Comma 2 8 4 3 3 3" xfId="24807" xr:uid="{1C4CB8C2-3426-44F2-82B5-F7050779EFB8}"/>
    <cellStyle name="Comma 2 8 4 3 3 3 2" xfId="57558" xr:uid="{1BA40EC2-D812-4F0B-A53A-E0D4F89BFF4F}"/>
    <cellStyle name="Comma 2 8 4 3 3 4" xfId="42147" xr:uid="{07362B07-B991-43F0-A7F8-A6DB771C4206}"/>
    <cellStyle name="Comma 2 8 4 3 3 5" xfId="32511" xr:uid="{9B047AB9-F93F-496F-A321-32DE1BE8E0AB}"/>
    <cellStyle name="Comma 2 8 4 3 4" xfId="11322" xr:uid="{5D7A17E7-2B74-4E3A-A2BB-6F3101399C9D}"/>
    <cellStyle name="Comma 2 8 4 3 4 2" xfId="19027" xr:uid="{B49EB535-D6D5-4B6C-93D3-B84709EC3AB8}"/>
    <cellStyle name="Comma 2 8 4 3 4 2 2" xfId="51779" xr:uid="{A2EF9579-DA0C-427E-B058-E089B7A383FC}"/>
    <cellStyle name="Comma 2 8 4 3 4 3" xfId="26734" xr:uid="{98BC2825-B776-4DC2-9BA5-F3BBE81C98C7}"/>
    <cellStyle name="Comma 2 8 4 3 4 3 2" xfId="59485" xr:uid="{EBB66576-07C2-438E-81E7-AE10A139C474}"/>
    <cellStyle name="Comma 2 8 4 3 4 4" xfId="44074" xr:uid="{5C06A305-E4F3-4559-80CD-04A65E56AE73}"/>
    <cellStyle name="Comma 2 8 4 3 4 5" xfId="34438" xr:uid="{A8530C11-1047-47DC-A41C-54C86F9719EA}"/>
    <cellStyle name="Comma 2 8 4 3 5" xfId="5539" xr:uid="{250ABFEC-96CA-4353-B99D-5A4F89E93517}"/>
    <cellStyle name="Comma 2 8 4 3 5 2" xfId="38291" xr:uid="{E4720CEB-5E03-4ABD-AF93-C48CFBBB4FA0}"/>
    <cellStyle name="Comma 2 8 4 3 6" xfId="13251" xr:uid="{CF1D52AF-C303-49F9-B9E7-42B180FF7BA9}"/>
    <cellStyle name="Comma 2 8 4 3 6 2" xfId="46003" xr:uid="{99333956-101C-45A6-A21A-79C8E1C29F33}"/>
    <cellStyle name="Comma 2 8 4 3 7" xfId="20958" xr:uid="{E25F3868-55BC-4E35-8D43-1C2E60BF17F2}"/>
    <cellStyle name="Comma 2 8 4 3 7 2" xfId="53709" xr:uid="{1860AEF4-AEC6-48D7-9E0E-3400A7C8A896}"/>
    <cellStyle name="Comma 2 8 4 3 8" xfId="36364" xr:uid="{2C8F8AE3-22BB-4FFE-906A-1E0BFD2DF956}"/>
    <cellStyle name="Comma 2 8 4 3 9" xfId="28662" xr:uid="{1CF9797C-F4C2-44AF-8F1B-8EC8628510F2}"/>
    <cellStyle name="Comma 2 8 4 4" xfId="6754" xr:uid="{E3DF3624-6290-491D-ADC1-81F5D7BC0EA4}"/>
    <cellStyle name="Comma 2 8 4 4 2" xfId="14462" xr:uid="{07A473B0-1E8A-4E9B-ACCF-8B4464750150}"/>
    <cellStyle name="Comma 2 8 4 4 2 2" xfId="47214" xr:uid="{ABE76A0C-4F46-4805-B602-AA80DB798947}"/>
    <cellStyle name="Comma 2 8 4 4 3" xfId="22169" xr:uid="{0F9F3BA6-06EB-482A-B689-2A298B9D8FF5}"/>
    <cellStyle name="Comma 2 8 4 4 3 2" xfId="54920" xr:uid="{140EF0E6-5364-449C-A0AF-5E27CBB55897}"/>
    <cellStyle name="Comma 2 8 4 4 4" xfId="39506" xr:uid="{162AEE5E-2886-4EF4-9A7B-3DDBD192E69E}"/>
    <cellStyle name="Comma 2 8 4 4 5" xfId="29873" xr:uid="{95A3C8C8-C605-42A9-9766-FA5D34696B69}"/>
    <cellStyle name="Comma 2 8 4 5" xfId="8681" xr:uid="{E97E14D1-6462-4FF7-9F23-B6177CF7A149}"/>
    <cellStyle name="Comma 2 8 4 5 2" xfId="16386" xr:uid="{DF206093-F194-427F-A2C2-3C603CC816CD}"/>
    <cellStyle name="Comma 2 8 4 5 2 2" xfId="49138" xr:uid="{30804BD7-6A1B-4F56-93CE-BA512778271A}"/>
    <cellStyle name="Comma 2 8 4 5 3" xfId="24093" xr:uid="{4791322E-A83B-469C-92AC-285552EEE0B5}"/>
    <cellStyle name="Comma 2 8 4 5 3 2" xfId="56844" xr:uid="{6309AD44-1C04-4B6A-8F7F-A40F084814EE}"/>
    <cellStyle name="Comma 2 8 4 5 4" xfId="41433" xr:uid="{67640C2F-002F-459F-97DC-DB88A3CFF62F}"/>
    <cellStyle name="Comma 2 8 4 5 5" xfId="31797" xr:uid="{36688008-4C99-426A-AE8B-8E90CFD268CE}"/>
    <cellStyle name="Comma 2 8 4 6" xfId="10607" xr:uid="{15464DCE-6400-4A76-BC43-63C3DB0B13D7}"/>
    <cellStyle name="Comma 2 8 4 6 2" xfId="18312" xr:uid="{B152B6D6-6C71-4182-91B8-0E5AE8F2F328}"/>
    <cellStyle name="Comma 2 8 4 6 2 2" xfId="51064" xr:uid="{BBD9DC01-6E90-4B7F-9EC2-760628F8862A}"/>
    <cellStyle name="Comma 2 8 4 6 3" xfId="26019" xr:uid="{2665B8FD-F6F3-44A1-99A5-0294A667768D}"/>
    <cellStyle name="Comma 2 8 4 6 3 2" xfId="58770" xr:uid="{0201A16A-4818-49B1-82B1-F3CF5B41EA12}"/>
    <cellStyle name="Comma 2 8 4 6 4" xfId="43359" xr:uid="{5B999C97-AF17-4AEB-B9F5-598B58A769CB}"/>
    <cellStyle name="Comma 2 8 4 6 5" xfId="33723" xr:uid="{2176A224-32E4-4ADD-8F79-207F0DA4C40A}"/>
    <cellStyle name="Comma 2 8 4 7" xfId="4825" xr:uid="{9E4E28E8-97BF-4345-B977-9F59A7E27854}"/>
    <cellStyle name="Comma 2 8 4 7 2" xfId="37577" xr:uid="{D7CF21D4-08E1-434D-AEA2-821E8263B646}"/>
    <cellStyle name="Comma 2 8 4 8" xfId="12537" xr:uid="{5DB34994-55F1-4AE5-B649-ECADC6ABB205}"/>
    <cellStyle name="Comma 2 8 4 8 2" xfId="45289" xr:uid="{A2C46049-A724-4BF7-BC8C-27747B28106C}"/>
    <cellStyle name="Comma 2 8 4 9" xfId="20245" xr:uid="{7F67EA40-4D37-445F-96BE-CECCCA5C3E49}"/>
    <cellStyle name="Comma 2 8 4 9 2" xfId="52996" xr:uid="{E582D657-15F9-4202-8719-A2E97E00C016}"/>
    <cellStyle name="Comma 2 8 5" xfId="2098" xr:uid="{6EBA7090-41DE-4B33-BAF4-A309F79BA8EB}"/>
    <cellStyle name="Comma 2 8 5 10" xfId="27929" xr:uid="{06F77A9B-7D08-4F03-8816-32390A2681D8}"/>
    <cellStyle name="Comma 2 8 5 11" xfId="2809" xr:uid="{DC227A05-A9E6-4DC9-B324-1F21DF654701}"/>
    <cellStyle name="Comma 2 8 5 12" xfId="61102" xr:uid="{2E8E6966-97EA-4093-80F7-6E59516132E4}"/>
    <cellStyle name="Comma 2 8 5 2" xfId="4071" xr:uid="{EF82D283-419D-48D5-8D9D-C60436194F4A}"/>
    <cellStyle name="Comma 2 8 5 2 2" xfId="7934" xr:uid="{B864E55C-006E-4222-AC1E-952DBD1F5E9A}"/>
    <cellStyle name="Comma 2 8 5 2 2 2" xfId="15639" xr:uid="{B2A3D5DB-F08B-4B81-989D-E482A9E99644}"/>
    <cellStyle name="Comma 2 8 5 2 2 2 2" xfId="48391" xr:uid="{B444A505-8917-4769-9065-2DFAD1DF9EC8}"/>
    <cellStyle name="Comma 2 8 5 2 2 3" xfId="23346" xr:uid="{B2C07AFC-E0F1-4179-AFFD-C5DEB8F72C52}"/>
    <cellStyle name="Comma 2 8 5 2 2 3 2" xfId="56097" xr:uid="{90A422FF-2713-4522-A8B6-791E9AC764C3}"/>
    <cellStyle name="Comma 2 8 5 2 2 4" xfId="40686" xr:uid="{985DAB9C-4B0B-4039-89B4-7461AFAD896D}"/>
    <cellStyle name="Comma 2 8 5 2 2 5" xfId="31050" xr:uid="{B7E03BD5-A6A2-461D-BCDD-12494D217849}"/>
    <cellStyle name="Comma 2 8 5 2 3" xfId="9859" xr:uid="{5CF80808-BD20-4C91-A3C4-086BE44D7484}"/>
    <cellStyle name="Comma 2 8 5 2 3 2" xfId="17564" xr:uid="{1B11FD5E-2C35-454A-8B22-C61ED3DC36E2}"/>
    <cellStyle name="Comma 2 8 5 2 3 2 2" xfId="50316" xr:uid="{A5873B89-975B-43E8-AC8B-A813E56B0D65}"/>
    <cellStyle name="Comma 2 8 5 2 3 3" xfId="25271" xr:uid="{74107923-B47A-4FA7-A4EE-D766D16618B0}"/>
    <cellStyle name="Comma 2 8 5 2 3 3 2" xfId="58022" xr:uid="{2223B84F-0DA1-43BE-B7FE-A1C5AE0360CB}"/>
    <cellStyle name="Comma 2 8 5 2 3 4" xfId="42611" xr:uid="{EE157109-BE92-4EED-AC42-A5A8A43C0677}"/>
    <cellStyle name="Comma 2 8 5 2 3 5" xfId="32975" xr:uid="{33ECADE1-EAE4-43F0-B173-6533E855FBD8}"/>
    <cellStyle name="Comma 2 8 5 2 4" xfId="11786" xr:uid="{F9F1D365-64DB-44DA-B8AB-3C6AA1FD38D7}"/>
    <cellStyle name="Comma 2 8 5 2 4 2" xfId="19491" xr:uid="{7CDB2215-101C-484A-BDA4-6764727508B0}"/>
    <cellStyle name="Comma 2 8 5 2 4 2 2" xfId="52243" xr:uid="{2ADF8BC3-0346-416A-BFF8-FD9D8D519BC3}"/>
    <cellStyle name="Comma 2 8 5 2 4 3" xfId="27198" xr:uid="{B621D26B-F39F-4017-86C1-DEB64934FD68}"/>
    <cellStyle name="Comma 2 8 5 2 4 3 2" xfId="59949" xr:uid="{5143B2DC-4D81-4A2E-8C01-ABC4C6DB0111}"/>
    <cellStyle name="Comma 2 8 5 2 4 4" xfId="44538" xr:uid="{C080C9FE-BAB6-42AB-A0E0-6314D9DF0C81}"/>
    <cellStyle name="Comma 2 8 5 2 4 5" xfId="34902" xr:uid="{9BBBEDD3-DA63-43DC-8F14-E061EB462F27}"/>
    <cellStyle name="Comma 2 8 5 2 5" xfId="6003" xr:uid="{670EAC92-E50D-4B1A-A3CE-B4ABA37B3FF0}"/>
    <cellStyle name="Comma 2 8 5 2 5 2" xfId="38755" xr:uid="{1752C61A-FA8A-4BF1-B158-D22942BB3262}"/>
    <cellStyle name="Comma 2 8 5 2 6" xfId="13715" xr:uid="{1BD64A8C-5E53-4DCB-B074-1D3640F57970}"/>
    <cellStyle name="Comma 2 8 5 2 6 2" xfId="46467" xr:uid="{52C372CA-2166-49CC-BAA3-CEC7B1118A9D}"/>
    <cellStyle name="Comma 2 8 5 2 7" xfId="21422" xr:uid="{E83B1F20-7B14-488D-97E4-F5E8770E69FA}"/>
    <cellStyle name="Comma 2 8 5 2 7 2" xfId="54173" xr:uid="{31FB3F8B-AA7B-4295-8371-AB5FC88DA27D}"/>
    <cellStyle name="Comma 2 8 5 2 8" xfId="36828" xr:uid="{F4765D1D-7725-4B80-B4D9-7F045A386FF2}"/>
    <cellStyle name="Comma 2 8 5 2 9" xfId="29126" xr:uid="{5E3B19C5-A0D2-4E71-96B0-1132780C6ECA}"/>
    <cellStyle name="Comma 2 8 5 3" xfId="6734" xr:uid="{21E761BC-DEF0-432D-A4F5-1721CD5483CD}"/>
    <cellStyle name="Comma 2 8 5 3 2" xfId="14442" xr:uid="{A2329FAB-4161-4187-96B6-096B03DA0642}"/>
    <cellStyle name="Comma 2 8 5 3 2 2" xfId="47194" xr:uid="{A90F85BC-F075-4DC3-93A4-B2E2B51925F3}"/>
    <cellStyle name="Comma 2 8 5 3 3" xfId="22149" xr:uid="{BD1D6B6D-48E1-4CA5-88C9-A45DC37308C9}"/>
    <cellStyle name="Comma 2 8 5 3 3 2" xfId="54900" xr:uid="{8B2D91A8-0C8A-4A74-A440-EF48C7CCC863}"/>
    <cellStyle name="Comma 2 8 5 3 4" xfId="39486" xr:uid="{E2581233-D044-4C64-BC08-EEABE027E7BB}"/>
    <cellStyle name="Comma 2 8 5 3 5" xfId="29853" xr:uid="{60667E29-23A2-4855-91AF-921D891FD1E2}"/>
    <cellStyle name="Comma 2 8 5 4" xfId="8661" xr:uid="{E140BE52-117E-44A9-8FFF-E9DD2010398E}"/>
    <cellStyle name="Comma 2 8 5 4 2" xfId="16366" xr:uid="{7B65790D-2AB9-412B-A965-7CC19570903B}"/>
    <cellStyle name="Comma 2 8 5 4 2 2" xfId="49118" xr:uid="{A9FD494D-B9DB-4C7F-9940-5E14EEAE5F31}"/>
    <cellStyle name="Comma 2 8 5 4 3" xfId="24073" xr:uid="{F19B5147-109B-43C3-BDC2-818C080EE9A1}"/>
    <cellStyle name="Comma 2 8 5 4 3 2" xfId="56824" xr:uid="{531451C9-3166-4857-8B3F-AEAC01C8799F}"/>
    <cellStyle name="Comma 2 8 5 4 4" xfId="41413" xr:uid="{9C2AF275-3447-4475-BECA-C8E6DD55471A}"/>
    <cellStyle name="Comma 2 8 5 4 5" xfId="31777" xr:uid="{38407F78-D368-497E-9951-C9FF808575CA}"/>
    <cellStyle name="Comma 2 8 5 5" xfId="10587" xr:uid="{8342E61E-BD64-4090-B80B-5CBE3806020A}"/>
    <cellStyle name="Comma 2 8 5 5 2" xfId="18292" xr:uid="{08F917A2-81F2-49EA-AD27-119ED71C0B2C}"/>
    <cellStyle name="Comma 2 8 5 5 2 2" xfId="51044" xr:uid="{D16662DA-AFF7-46BC-831A-55DF7EB08273}"/>
    <cellStyle name="Comma 2 8 5 5 3" xfId="25999" xr:uid="{2A7EBD0D-A90B-48E0-84B9-9ABB3B4E7BE4}"/>
    <cellStyle name="Comma 2 8 5 5 3 2" xfId="58750" xr:uid="{2A9536A4-D565-4756-B816-94FD68DB1857}"/>
    <cellStyle name="Comma 2 8 5 5 4" xfId="43339" xr:uid="{E57440E9-2C7C-4741-A646-4A6996BC4551}"/>
    <cellStyle name="Comma 2 8 5 5 5" xfId="33703" xr:uid="{3EAAE1B8-157A-4725-902F-A5BA99CA7E54}"/>
    <cellStyle name="Comma 2 8 5 6" xfId="4805" xr:uid="{D1E96744-75A6-454F-BDA4-7A0AE0B3B485}"/>
    <cellStyle name="Comma 2 8 5 6 2" xfId="37557" xr:uid="{3EFCF4BF-2439-48FD-9A17-EBB47DB3EF67}"/>
    <cellStyle name="Comma 2 8 5 7" xfId="12517" xr:uid="{D5167E7D-EBD3-4A3E-89E9-88B1593CD61B}"/>
    <cellStyle name="Comma 2 8 5 7 2" xfId="45269" xr:uid="{52DC5493-DD32-465F-8AF3-B452D22854B4}"/>
    <cellStyle name="Comma 2 8 5 8" xfId="20225" xr:uid="{8396A177-EE90-484D-95F0-E893103DB2DD}"/>
    <cellStyle name="Comma 2 8 5 8 2" xfId="52976" xr:uid="{1899E652-2A04-4A5E-A55C-4A8AF00A5D85}"/>
    <cellStyle name="Comma 2 8 5 9" xfId="35631" xr:uid="{9B269514-34FF-49F4-98E2-FB6A27E316E0}"/>
    <cellStyle name="Comma 2 8 6" xfId="2477" xr:uid="{507CFF63-8145-4B47-A690-9D2F56B477E7}"/>
    <cellStyle name="Comma 2 8 6 10" xfId="28288" xr:uid="{4BB6D701-8EF3-4D18-96B9-1141068B052A}"/>
    <cellStyle name="Comma 2 8 6 11" xfId="3228" xr:uid="{B45FE851-92C2-4B40-920C-F86A3A808EFA}"/>
    <cellStyle name="Comma 2 8 6 12" xfId="60909" xr:uid="{86505924-F976-4FC2-AEE5-14473523C27B}"/>
    <cellStyle name="Comma 2 8 6 2" xfId="4432" xr:uid="{DA399E2D-C5AF-4598-B0B3-FB14D3AA7D72}"/>
    <cellStyle name="Comma 2 8 6 2 2" xfId="8291" xr:uid="{5C1F1754-2097-4484-85BA-7B49E18A89D0}"/>
    <cellStyle name="Comma 2 8 6 2 2 2" xfId="15996" xr:uid="{E5A49050-221D-4E39-A7F1-A5B259EC7621}"/>
    <cellStyle name="Comma 2 8 6 2 2 2 2" xfId="48748" xr:uid="{EBD09256-EF93-4FB6-BE97-141F58779AE1}"/>
    <cellStyle name="Comma 2 8 6 2 2 3" xfId="23703" xr:uid="{0B54585A-46DD-4921-B2E1-E1E459A1C8FD}"/>
    <cellStyle name="Comma 2 8 6 2 2 3 2" xfId="56454" xr:uid="{7591D360-2748-41BC-A10C-4F49BF14FAD9}"/>
    <cellStyle name="Comma 2 8 6 2 2 4" xfId="41043" xr:uid="{AFDD368A-ED45-4153-9FAB-6AD9C5B77D93}"/>
    <cellStyle name="Comma 2 8 6 2 2 5" xfId="31407" xr:uid="{2650F2EA-C21F-4352-8C0D-0661FD5E4A5D}"/>
    <cellStyle name="Comma 2 8 6 2 3" xfId="10216" xr:uid="{B0FA0E35-4158-4455-AD64-8B04FB2C88F1}"/>
    <cellStyle name="Comma 2 8 6 2 3 2" xfId="17921" xr:uid="{B6AA5330-376A-4FEC-8DF0-20517360D64A}"/>
    <cellStyle name="Comma 2 8 6 2 3 2 2" xfId="50673" xr:uid="{3063E111-4A84-44FB-8FC3-D88EBBA3E3B4}"/>
    <cellStyle name="Comma 2 8 6 2 3 3" xfId="25628" xr:uid="{D042EC38-2854-4B92-8A2E-E7D8EA04B29B}"/>
    <cellStyle name="Comma 2 8 6 2 3 3 2" xfId="58379" xr:uid="{39BDF9B9-679D-4157-9AA9-2C67BC7B62E7}"/>
    <cellStyle name="Comma 2 8 6 2 3 4" xfId="42968" xr:uid="{2E78FB57-C86C-455F-A50E-2333617C4D76}"/>
    <cellStyle name="Comma 2 8 6 2 3 5" xfId="33332" xr:uid="{9292EFC8-7737-4100-A476-8671D7DDFA50}"/>
    <cellStyle name="Comma 2 8 6 2 4" xfId="12143" xr:uid="{3DA356B4-99FB-4F06-9856-34E0BD483CDF}"/>
    <cellStyle name="Comma 2 8 6 2 4 2" xfId="19848" xr:uid="{72E738E1-5481-46E6-86B4-51D6320F895B}"/>
    <cellStyle name="Comma 2 8 6 2 4 2 2" xfId="52600" xr:uid="{97BEB5E1-0631-4B10-963E-401D6A3276DB}"/>
    <cellStyle name="Comma 2 8 6 2 4 3" xfId="27555" xr:uid="{7E04DBEE-B69E-4273-87E1-6562AA553AB7}"/>
    <cellStyle name="Comma 2 8 6 2 4 3 2" xfId="60306" xr:uid="{994C80EF-E545-424D-99BE-D3914D7F4D4D}"/>
    <cellStyle name="Comma 2 8 6 2 4 4" xfId="44895" xr:uid="{E270E252-CF48-40F8-9478-971BBDB37B62}"/>
    <cellStyle name="Comma 2 8 6 2 4 5" xfId="35259" xr:uid="{162FA945-D214-4FFA-AC0E-99188F481847}"/>
    <cellStyle name="Comma 2 8 6 2 5" xfId="6360" xr:uid="{985800E6-6ED2-42C8-8F72-5C210D5AC886}"/>
    <cellStyle name="Comma 2 8 6 2 5 2" xfId="39112" xr:uid="{411FD241-BB67-4A43-906F-284FEC5242DF}"/>
    <cellStyle name="Comma 2 8 6 2 6" xfId="14072" xr:uid="{68D5BF4C-DEFB-4DF6-BA7C-35D56D2736D6}"/>
    <cellStyle name="Comma 2 8 6 2 6 2" xfId="46824" xr:uid="{9DFD5909-0A25-4C3A-9633-95BBEBE3E030}"/>
    <cellStyle name="Comma 2 8 6 2 7" xfId="21779" xr:uid="{E18F35C4-3AFD-4953-B62B-6BBB53D817F4}"/>
    <cellStyle name="Comma 2 8 6 2 7 2" xfId="54530" xr:uid="{7A84E7C8-14F0-4BDE-97CE-34D0AB6882CF}"/>
    <cellStyle name="Comma 2 8 6 2 8" xfId="37185" xr:uid="{A6F2BD7F-6119-4B3F-9A45-36D0D9261D5E}"/>
    <cellStyle name="Comma 2 8 6 2 9" xfId="29483" xr:uid="{E9F4ED1A-3A1D-41F1-9112-70869031B38E}"/>
    <cellStyle name="Comma 2 8 6 3" xfId="7096" xr:uid="{E88E381F-6B95-4391-A5C7-D574BD05016F}"/>
    <cellStyle name="Comma 2 8 6 3 2" xfId="14801" xr:uid="{ECADEB36-B6C6-4E3E-A260-F50350104949}"/>
    <cellStyle name="Comma 2 8 6 3 2 2" xfId="47553" xr:uid="{CBA611DE-ABA6-4996-AED5-E08933D0FB44}"/>
    <cellStyle name="Comma 2 8 6 3 3" xfId="22508" xr:uid="{B15A4A6C-2FE6-4023-ABB7-42C7AED8E0E4}"/>
    <cellStyle name="Comma 2 8 6 3 3 2" xfId="55259" xr:uid="{833984C0-A6CE-493F-A9B1-40DAE31CCE8F}"/>
    <cellStyle name="Comma 2 8 6 3 4" xfId="39848" xr:uid="{2D23D902-A0D4-4C57-A632-8D12BD378A75}"/>
    <cellStyle name="Comma 2 8 6 3 5" xfId="30212" xr:uid="{009A53B5-4A3A-4491-AA24-6B873C670340}"/>
    <cellStyle name="Comma 2 8 6 4" xfId="9021" xr:uid="{F86A19C4-D28A-42D0-8A4A-0763D79CF059}"/>
    <cellStyle name="Comma 2 8 6 4 2" xfId="16726" xr:uid="{476BE889-257D-46D9-9ED8-A230568632BB}"/>
    <cellStyle name="Comma 2 8 6 4 2 2" xfId="49478" xr:uid="{6DCEE33A-3547-454F-BD6C-A36AB10F43A2}"/>
    <cellStyle name="Comma 2 8 6 4 3" xfId="24433" xr:uid="{FF5C027A-56AE-4F1C-8503-1600F7309946}"/>
    <cellStyle name="Comma 2 8 6 4 3 2" xfId="57184" xr:uid="{00BCE9AD-860E-4EDE-BE0E-5C0C54D46ADC}"/>
    <cellStyle name="Comma 2 8 6 4 4" xfId="41773" xr:uid="{A8718277-0993-4D57-9D09-D9CDFD084F01}"/>
    <cellStyle name="Comma 2 8 6 4 5" xfId="32137" xr:uid="{3BBAACD4-E3A9-484F-B654-363059594EE1}"/>
    <cellStyle name="Comma 2 8 6 5" xfId="10948" xr:uid="{D0906641-DAC5-48C5-BEFF-DB5F88000E29}"/>
    <cellStyle name="Comma 2 8 6 5 2" xfId="18653" xr:uid="{CDED00F2-02EB-402B-B0B4-D367CCB8BE1B}"/>
    <cellStyle name="Comma 2 8 6 5 2 2" xfId="51405" xr:uid="{9580402D-4B99-4EFA-B4B9-A5296F57B6B9}"/>
    <cellStyle name="Comma 2 8 6 5 3" xfId="26360" xr:uid="{A76CB355-E0BB-4EEC-A900-091B8A871BD8}"/>
    <cellStyle name="Comma 2 8 6 5 3 2" xfId="59111" xr:uid="{BD660715-D5E9-4794-8C32-C96856E0DB35}"/>
    <cellStyle name="Comma 2 8 6 5 4" xfId="43700" xr:uid="{630374E8-F726-436E-8B17-C3C32299AAF2}"/>
    <cellStyle name="Comma 2 8 6 5 5" xfId="34064" xr:uid="{59CC77CA-7C4E-4CB5-8E9D-895F67EC3BC3}"/>
    <cellStyle name="Comma 2 8 6 6" xfId="5165" xr:uid="{BDC82A02-1160-4007-8390-19E4265E6043}"/>
    <cellStyle name="Comma 2 8 6 6 2" xfId="37917" xr:uid="{DE343FDB-8FC5-4F98-A398-744E17D7BC51}"/>
    <cellStyle name="Comma 2 8 6 7" xfId="12877" xr:uid="{19545A98-37A0-4814-8A26-6E936877EE4E}"/>
    <cellStyle name="Comma 2 8 6 7 2" xfId="45629" xr:uid="{72BABD84-84C1-48D1-B904-4C1356F9625D}"/>
    <cellStyle name="Comma 2 8 6 8" xfId="20584" xr:uid="{725813BA-9459-46DC-BB37-D64F917CC66B}"/>
    <cellStyle name="Comma 2 8 6 8 2" xfId="53335" xr:uid="{4BF9642D-5011-4753-A4F9-56EA427B5935}"/>
    <cellStyle name="Comma 2 8 6 9" xfId="35990" xr:uid="{D1E8A80B-9E6A-4F4A-8623-3F9473FA7B18}"/>
    <cellStyle name="Comma 2 8 7" xfId="3581" xr:uid="{66176E24-9D8C-4250-BDEB-C9071C70CFB0}"/>
    <cellStyle name="Comma 2 8 7 10" xfId="61601" xr:uid="{2BB24C34-3FE7-48E3-8686-12D6778B1C48}"/>
    <cellStyle name="Comma 2 8 7 2" xfId="7449" xr:uid="{046BCAE5-899B-4D3A-BE08-21D3749C20D1}"/>
    <cellStyle name="Comma 2 8 7 2 2" xfId="15154" xr:uid="{92E926A9-790F-4500-B96E-655341ABD400}"/>
    <cellStyle name="Comma 2 8 7 2 2 2" xfId="47906" xr:uid="{A714652D-1D68-4466-836D-6D486331161F}"/>
    <cellStyle name="Comma 2 8 7 2 3" xfId="22861" xr:uid="{68725C25-E18F-4C30-954A-5C6FD5D17C8D}"/>
    <cellStyle name="Comma 2 8 7 2 3 2" xfId="55612" xr:uid="{C606B31B-D77B-4A9E-8D24-63E58BDA8E84}"/>
    <cellStyle name="Comma 2 8 7 2 4" xfId="40201" xr:uid="{8F3697FD-1112-441A-8BAF-979A410C12BB}"/>
    <cellStyle name="Comma 2 8 7 2 5" xfId="30565" xr:uid="{52A78F7E-262A-40C9-976E-DA393DCA13C6}"/>
    <cellStyle name="Comma 2 8 7 3" xfId="9374" xr:uid="{15E5F88B-5237-48BC-95FE-1A77F7931DE0}"/>
    <cellStyle name="Comma 2 8 7 3 2" xfId="17079" xr:uid="{B6ABFB2D-B725-41BD-B55C-1409637452D5}"/>
    <cellStyle name="Comma 2 8 7 3 2 2" xfId="49831" xr:uid="{74F322FB-6530-4FF9-8245-25B7A7F9367E}"/>
    <cellStyle name="Comma 2 8 7 3 3" xfId="24786" xr:uid="{EF901885-613B-4501-A787-2BA223C7B224}"/>
    <cellStyle name="Comma 2 8 7 3 3 2" xfId="57537" xr:uid="{A3A9E925-BF8E-44F2-8813-E1714AC86424}"/>
    <cellStyle name="Comma 2 8 7 3 4" xfId="42126" xr:uid="{F75D2B82-0C98-4531-8113-F674C0EE0266}"/>
    <cellStyle name="Comma 2 8 7 3 5" xfId="32490" xr:uid="{F4A5C5C4-709C-486D-A3ED-E6BF4F8DA9F4}"/>
    <cellStyle name="Comma 2 8 7 4" xfId="11301" xr:uid="{D8F74512-DEBE-49AA-A188-076042C393E5}"/>
    <cellStyle name="Comma 2 8 7 4 2" xfId="19006" xr:uid="{9E71ADA1-B7F6-45D6-8A40-9D660E647FD0}"/>
    <cellStyle name="Comma 2 8 7 4 2 2" xfId="51758" xr:uid="{B1A6CC27-8D5A-4E60-A963-4E6BBA2A76D5}"/>
    <cellStyle name="Comma 2 8 7 4 3" xfId="26713" xr:uid="{2FB08768-87C8-466F-B4C2-9F407C47B908}"/>
    <cellStyle name="Comma 2 8 7 4 3 2" xfId="59464" xr:uid="{60F280AC-7BCB-4B8E-96D5-81F348B85077}"/>
    <cellStyle name="Comma 2 8 7 4 4" xfId="44053" xr:uid="{F5CE3C0D-CC4C-4412-81FE-96206FA814E4}"/>
    <cellStyle name="Comma 2 8 7 4 5" xfId="34417" xr:uid="{F9A21AFB-F1D4-4331-B3A6-3807B4D6C4CF}"/>
    <cellStyle name="Comma 2 8 7 5" xfId="5518" xr:uid="{622F16AC-F077-486D-A486-E701DA1F4E2D}"/>
    <cellStyle name="Comma 2 8 7 5 2" xfId="38270" xr:uid="{6DC89D27-8F4E-4397-A2EA-D393BE7A4B4A}"/>
    <cellStyle name="Comma 2 8 7 6" xfId="13230" xr:uid="{1A37FBAC-1198-4EE1-956D-7402225B30E5}"/>
    <cellStyle name="Comma 2 8 7 6 2" xfId="45982" xr:uid="{141F3480-4670-4855-8E78-771F88C796E3}"/>
    <cellStyle name="Comma 2 8 7 7" xfId="20937" xr:uid="{FF97A591-360F-42C5-BF4E-7F730E11272E}"/>
    <cellStyle name="Comma 2 8 7 7 2" xfId="53688" xr:uid="{C8483A52-94D6-4A16-AF03-E5548E935725}"/>
    <cellStyle name="Comma 2 8 7 8" xfId="36343" xr:uid="{864FD599-D298-4687-B514-678767A70569}"/>
    <cellStyle name="Comma 2 8 7 9" xfId="28641" xr:uid="{3E17CA72-D71C-4F47-B540-531586F9E6E2}"/>
    <cellStyle name="Comma 2 8 8" xfId="6508" xr:uid="{90E80129-FCEE-40DB-80D7-B567AD45C386}"/>
    <cellStyle name="Comma 2 8 8 2" xfId="14216" xr:uid="{565EBD47-54FF-4246-ABB6-B898CA71FBA2}"/>
    <cellStyle name="Comma 2 8 8 2 2" xfId="46968" xr:uid="{7F34F87C-BA41-40F6-AC27-320C3E45C2F1}"/>
    <cellStyle name="Comma 2 8 8 3" xfId="21923" xr:uid="{E2805AEE-7CAB-49D9-BAD3-E0053AEDEC26}"/>
    <cellStyle name="Comma 2 8 8 3 2" xfId="54674" xr:uid="{91D68701-9F3D-4BE2-A861-E0A646C9DAC8}"/>
    <cellStyle name="Comma 2 8 8 4" xfId="39260" xr:uid="{9E677B29-B6C8-47A3-8BF6-E4CD7FCEBAD2}"/>
    <cellStyle name="Comma 2 8 8 5" xfId="29627" xr:uid="{51872A9D-1740-4623-869E-DCC4DB6C8AD9}"/>
    <cellStyle name="Comma 2 8 9" xfId="8435" xr:uid="{B28B7C3B-9929-4612-9159-EDCBF340085E}"/>
    <cellStyle name="Comma 2 8 9 2" xfId="16140" xr:uid="{04C23EDF-FF52-4A6A-B9AF-043BF789F3A7}"/>
    <cellStyle name="Comma 2 8 9 2 2" xfId="48892" xr:uid="{D2600F5F-23C2-4DF7-BC7B-C9B18B7C6613}"/>
    <cellStyle name="Comma 2 8 9 3" xfId="23847" xr:uid="{F5744073-9350-4441-BD53-49D1C317CA1A}"/>
    <cellStyle name="Comma 2 8 9 3 2" xfId="56598" xr:uid="{F61C79A4-80C3-4988-B2C8-49662A5B8943}"/>
    <cellStyle name="Comma 2 8 9 4" xfId="41187" xr:uid="{813BF37A-4DDB-46AA-B231-30B12C291D7A}"/>
    <cellStyle name="Comma 2 8 9 5" xfId="31551" xr:uid="{3EFA42B3-7737-40BA-9021-6BAE005088A1}"/>
    <cellStyle name="Comma 2 9" xfId="48" xr:uid="{E118AF35-4A28-4F39-8997-FC52583407FB}"/>
    <cellStyle name="Comma 2 9 10" xfId="12334" xr:uid="{972D2241-01A3-4989-9E20-F7AA50BCBAF2}"/>
    <cellStyle name="Comma 2 9 10 2" xfId="45086" xr:uid="{B2D9673D-AD91-435F-8196-50FDE46538F7}"/>
    <cellStyle name="Comma 2 9 11" xfId="20042" xr:uid="{1DE8DC11-4E49-4237-A8FA-7D10FEA424DE}"/>
    <cellStyle name="Comma 2 9 11 2" xfId="52793" xr:uid="{3EE19494-BEB7-43D1-AA62-771508BE7F2D}"/>
    <cellStyle name="Comma 2 9 12" xfId="35448" xr:uid="{0A6A56A4-32D0-4579-A81C-BAA1046BB17F}"/>
    <cellStyle name="Comma 2 9 13" xfId="27746" xr:uid="{22602A80-5FB5-45E4-9D9A-97E406463259}"/>
    <cellStyle name="Comma 2 9 14" xfId="2601" xr:uid="{322E707A-7E1D-46AD-B9C0-8F763FE8DC85}"/>
    <cellStyle name="Comma 2 9 2" xfId="818" xr:uid="{F38B97FB-54B9-413D-8B5E-76C7223A1098}"/>
    <cellStyle name="Comma 2 9 2 10" xfId="35558" xr:uid="{9C0DDF61-6C07-4F34-930B-E4D4475EBD13}"/>
    <cellStyle name="Comma 2 9 2 11" xfId="27856" xr:uid="{A3E1C300-20A2-41E6-8327-CC8FB0B4A90C}"/>
    <cellStyle name="Comma 2 9 2 12" xfId="2729" xr:uid="{D73B6A7E-24BB-41BA-AD5C-08AC603366FB}"/>
    <cellStyle name="Comma 2 9 2 13" xfId="60800" xr:uid="{F9AFA6F8-FFF6-4251-B346-4CAAE5BC6512}"/>
    <cellStyle name="Comma 2 9 2 2" xfId="3040" xr:uid="{5C37172B-25CC-40B2-8270-D22E6ECD2B67}"/>
    <cellStyle name="Comma 2 9 2 3" xfId="3649" xr:uid="{7ECB0584-5BAE-4B8C-A0D5-BAC10579AC70}"/>
    <cellStyle name="Comma 2 9 2 3 10" xfId="60989" xr:uid="{1522CB20-EF8B-41E6-A39A-9558AE2EF110}"/>
    <cellStyle name="Comma 2 9 2 3 2" xfId="7517" xr:uid="{D4E0A882-A4B1-4E5A-A3FD-DE59C8A40CF2}"/>
    <cellStyle name="Comma 2 9 2 3 2 2" xfId="15222" xr:uid="{CF8DEFA9-F7D6-40D3-A24A-CF1EE46D01D9}"/>
    <cellStyle name="Comma 2 9 2 3 2 2 2" xfId="47974" xr:uid="{DAACEFEE-8E2A-4583-9C6C-BF66F091EC4B}"/>
    <cellStyle name="Comma 2 9 2 3 2 3" xfId="22929" xr:uid="{6B2874DD-F50F-40F6-85F0-F937AE00FCC6}"/>
    <cellStyle name="Comma 2 9 2 3 2 3 2" xfId="55680" xr:uid="{284CCA5E-39B6-4B91-872E-EC544B38164A}"/>
    <cellStyle name="Comma 2 9 2 3 2 4" xfId="40269" xr:uid="{0AB499CD-129B-41BA-AD4B-54A91D5F5871}"/>
    <cellStyle name="Comma 2 9 2 3 2 5" xfId="30633" xr:uid="{2DCDCD5F-B24D-4E09-A615-6E1276FEB1A1}"/>
    <cellStyle name="Comma 2 9 2 3 3" xfId="9442" xr:uid="{6DBB4CEF-B8F5-426B-8025-EED2D222DD9B}"/>
    <cellStyle name="Comma 2 9 2 3 3 2" xfId="17147" xr:uid="{70025B57-9B29-46F2-990A-B402C73C9FA8}"/>
    <cellStyle name="Comma 2 9 2 3 3 2 2" xfId="49899" xr:uid="{CB876B0F-306F-4BA9-B534-AA8B8DFC0689}"/>
    <cellStyle name="Comma 2 9 2 3 3 3" xfId="24854" xr:uid="{8E4C5A74-40BE-45D4-B711-FA246FBB5663}"/>
    <cellStyle name="Comma 2 9 2 3 3 3 2" xfId="57605" xr:uid="{00B6A6E2-C7FE-408E-ADD0-D7F2D9E1B1B3}"/>
    <cellStyle name="Comma 2 9 2 3 3 4" xfId="42194" xr:uid="{2666B3E4-6DDD-4CB6-BA56-233B68795ABF}"/>
    <cellStyle name="Comma 2 9 2 3 3 5" xfId="32558" xr:uid="{AD9F92B5-E137-420C-9D81-E0A4885CF419}"/>
    <cellStyle name="Comma 2 9 2 3 4" xfId="11369" xr:uid="{7BBA0F6A-8D8D-4CDD-87D7-9CF50A963704}"/>
    <cellStyle name="Comma 2 9 2 3 4 2" xfId="19074" xr:uid="{C0FE423E-96D2-4B6F-81E9-FC2908FE157C}"/>
    <cellStyle name="Comma 2 9 2 3 4 2 2" xfId="51826" xr:uid="{C7A40C14-6C9F-4CB2-B8EF-DC59A4E9283A}"/>
    <cellStyle name="Comma 2 9 2 3 4 3" xfId="26781" xr:uid="{6A374270-6423-45EC-BD7C-C47779CDB342}"/>
    <cellStyle name="Comma 2 9 2 3 4 3 2" xfId="59532" xr:uid="{F61AE893-18C4-46CF-B544-1736E10065F0}"/>
    <cellStyle name="Comma 2 9 2 3 4 4" xfId="44121" xr:uid="{57C366FC-8225-47D2-97D0-B21A58327ACA}"/>
    <cellStyle name="Comma 2 9 2 3 4 5" xfId="34485" xr:uid="{455DE49A-B673-4A39-9F14-4695A7199FE1}"/>
    <cellStyle name="Comma 2 9 2 3 5" xfId="5586" xr:uid="{7581F38A-D421-4435-BF92-70AF9B61D948}"/>
    <cellStyle name="Comma 2 9 2 3 5 2" xfId="38338" xr:uid="{97F8E0E1-87E0-4163-977D-52E6BF976EC5}"/>
    <cellStyle name="Comma 2 9 2 3 6" xfId="13298" xr:uid="{1E2F19BE-5B13-4536-9000-A40DDE62E2A5}"/>
    <cellStyle name="Comma 2 9 2 3 6 2" xfId="46050" xr:uid="{138D271E-11FD-4626-93C5-9A19CF786768}"/>
    <cellStyle name="Comma 2 9 2 3 7" xfId="21005" xr:uid="{3AFFACBA-1ACA-482A-BB81-11AB7D5DE130}"/>
    <cellStyle name="Comma 2 9 2 3 7 2" xfId="53756" xr:uid="{C38979F2-7ECA-4B12-AC47-4FDEEB79A1A1}"/>
    <cellStyle name="Comma 2 9 2 3 8" xfId="36411" xr:uid="{27F275A4-3E80-4B1D-805E-2D8516913A5B}"/>
    <cellStyle name="Comma 2 9 2 3 9" xfId="28709" xr:uid="{6FEB113B-01E0-430C-B5A9-EA1D2AAA1CC8}"/>
    <cellStyle name="Comma 2 9 2 4" xfId="6661" xr:uid="{084513AD-1D3D-4B3C-B7BB-60E074EF767A}"/>
    <cellStyle name="Comma 2 9 2 4 2" xfId="14369" xr:uid="{2940FF32-8A8E-436F-B5F5-B98C3AF2AD4D}"/>
    <cellStyle name="Comma 2 9 2 4 2 2" xfId="47121" xr:uid="{66BE9664-D300-43F2-91A1-41609AF5ED70}"/>
    <cellStyle name="Comma 2 9 2 4 3" xfId="22076" xr:uid="{3535C2E0-FF76-447B-9A8D-36C31550E4F1}"/>
    <cellStyle name="Comma 2 9 2 4 3 2" xfId="54827" xr:uid="{296F89A1-383B-4FB0-9EFF-8D0290A34BE3}"/>
    <cellStyle name="Comma 2 9 2 4 4" xfId="39413" xr:uid="{C21C7BC7-DA32-4996-990D-FCB6D606AB10}"/>
    <cellStyle name="Comma 2 9 2 4 5" xfId="29780" xr:uid="{5EF4988E-8A15-48BE-B74E-603DAD1EF0F4}"/>
    <cellStyle name="Comma 2 9 2 5" xfId="8588" xr:uid="{B1A226D5-04C0-4F5A-BFBF-747B75340981}"/>
    <cellStyle name="Comma 2 9 2 5 2" xfId="16293" xr:uid="{2436B041-C180-4847-ABFE-7036F77026AB}"/>
    <cellStyle name="Comma 2 9 2 5 2 2" xfId="49045" xr:uid="{99DE2939-94DE-49C6-BC64-699435DAA703}"/>
    <cellStyle name="Comma 2 9 2 5 3" xfId="24000" xr:uid="{7F9FD8B5-6C3D-4415-966F-979E506ACF2D}"/>
    <cellStyle name="Comma 2 9 2 5 3 2" xfId="56751" xr:uid="{98351AFB-E2F7-49BF-A629-678F5B58785C}"/>
    <cellStyle name="Comma 2 9 2 5 4" xfId="41340" xr:uid="{DF76B3FB-3568-4BA8-9D8A-6B3733B84515}"/>
    <cellStyle name="Comma 2 9 2 5 5" xfId="31704" xr:uid="{7FAF794C-3E5B-4408-8600-E1B7CA178641}"/>
    <cellStyle name="Comma 2 9 2 6" xfId="10514" xr:uid="{FA999A3F-C8A8-4784-8354-B2125CFBD251}"/>
    <cellStyle name="Comma 2 9 2 6 2" xfId="18219" xr:uid="{A40DB4A4-1A15-4879-B1BA-C874C911BDCC}"/>
    <cellStyle name="Comma 2 9 2 6 2 2" xfId="50971" xr:uid="{BE0D739D-649F-4691-A6C3-C3B398EF0D97}"/>
    <cellStyle name="Comma 2 9 2 6 3" xfId="25926" xr:uid="{6064966B-3DA4-4980-9309-617C25E0EA6C}"/>
    <cellStyle name="Comma 2 9 2 6 3 2" xfId="58677" xr:uid="{EBBF22B0-4305-4A20-BAE6-BC60AF9EA1EE}"/>
    <cellStyle name="Comma 2 9 2 6 4" xfId="43266" xr:uid="{5E2261F9-1337-4823-AE17-CFAC083226C9}"/>
    <cellStyle name="Comma 2 9 2 6 5" xfId="33630" xr:uid="{30C47405-6385-426D-9820-95A4F7648CFB}"/>
    <cellStyle name="Comma 2 9 2 7" xfId="4732" xr:uid="{6CCEF68E-4EBF-431E-A179-0505A8B61C29}"/>
    <cellStyle name="Comma 2 9 2 7 2" xfId="37484" xr:uid="{4EF5F2A6-928A-4A82-806D-BE079230EADA}"/>
    <cellStyle name="Comma 2 9 2 8" xfId="12444" xr:uid="{A5D328E3-A86B-48EB-94A6-78280472AC5A}"/>
    <cellStyle name="Comma 2 9 2 8 2" xfId="45196" xr:uid="{9E87F30A-0E3F-400A-9FEE-964C1D01259A}"/>
    <cellStyle name="Comma 2 9 2 9" xfId="20152" xr:uid="{BF8F4CC3-B146-448B-8FAC-349353A1DCA1}"/>
    <cellStyle name="Comma 2 9 2 9 2" xfId="52903" xr:uid="{81DB65C8-40F2-4AB9-99B2-FA6F3E98A50A}"/>
    <cellStyle name="Comma 2 9 3" xfId="2081" xr:uid="{07D0C4B3-DA30-483F-808B-534C0EA00CFC}"/>
    <cellStyle name="Comma 2 9 3 10" xfId="27912" xr:uid="{C79F1F81-E807-4F98-8830-1C8FAA979F41}"/>
    <cellStyle name="Comma 2 9 3 11" xfId="2790" xr:uid="{0991C38C-2543-41E8-B395-8606A74EF629}"/>
    <cellStyle name="Comma 2 9 3 12" xfId="61066" xr:uid="{455500DD-BB2F-4D5F-9C36-B969B1274E0D}"/>
    <cellStyle name="Comma 2 9 3 2" xfId="4054" xr:uid="{25907EEB-3A5D-4DEF-ADBB-0ECA3AD57038}"/>
    <cellStyle name="Comma 2 9 3 2 2" xfId="7917" xr:uid="{DA570B67-D6BF-4AC9-80C3-427B5FADDCB3}"/>
    <cellStyle name="Comma 2 9 3 2 2 2" xfId="15622" xr:uid="{3D530D0A-5EFC-4816-A630-9A41D637BCC3}"/>
    <cellStyle name="Comma 2 9 3 2 2 2 2" xfId="48374" xr:uid="{9EB13A88-CB01-49F6-85BA-8979AFE7A30D}"/>
    <cellStyle name="Comma 2 9 3 2 2 3" xfId="23329" xr:uid="{8BF70708-E448-4F0D-94E2-32729B86FE36}"/>
    <cellStyle name="Comma 2 9 3 2 2 3 2" xfId="56080" xr:uid="{CC97A1F3-35CA-4832-A460-45117767AE04}"/>
    <cellStyle name="Comma 2 9 3 2 2 4" xfId="40669" xr:uid="{CF8A9F95-C4CE-411D-B186-E224625BD1E3}"/>
    <cellStyle name="Comma 2 9 3 2 2 5" xfId="31033" xr:uid="{2C6DC641-0269-4A39-8C1B-749733E7FA52}"/>
    <cellStyle name="Comma 2 9 3 2 3" xfId="9842" xr:uid="{CA9AB1FB-D9A3-448F-9999-D2754EF40758}"/>
    <cellStyle name="Comma 2 9 3 2 3 2" xfId="17547" xr:uid="{DC2D12FD-5CC2-4FD5-8EB5-A47EFA586D21}"/>
    <cellStyle name="Comma 2 9 3 2 3 2 2" xfId="50299" xr:uid="{27A4414B-8184-456D-A576-A090F4B0E22A}"/>
    <cellStyle name="Comma 2 9 3 2 3 3" xfId="25254" xr:uid="{F34FB804-C8A0-4063-BA57-7A427157B335}"/>
    <cellStyle name="Comma 2 9 3 2 3 3 2" xfId="58005" xr:uid="{7AFAB2BA-922E-43F1-A83E-5AF616A6F723}"/>
    <cellStyle name="Comma 2 9 3 2 3 4" xfId="42594" xr:uid="{60B3C48A-FD37-48E2-AF2E-8AA5713DC536}"/>
    <cellStyle name="Comma 2 9 3 2 3 5" xfId="32958" xr:uid="{ED54287A-20AA-4A87-B091-4FE22A749585}"/>
    <cellStyle name="Comma 2 9 3 2 4" xfId="11769" xr:uid="{90F3165A-8D3D-44CB-8285-B948B60FAA75}"/>
    <cellStyle name="Comma 2 9 3 2 4 2" xfId="19474" xr:uid="{5A1687FF-28E7-48A3-A1B5-3269A2093743}"/>
    <cellStyle name="Comma 2 9 3 2 4 2 2" xfId="52226" xr:uid="{9F6EF476-22E2-49D2-9322-489521589062}"/>
    <cellStyle name="Comma 2 9 3 2 4 3" xfId="27181" xr:uid="{0CDC743A-FE61-48E3-80A8-FB43FF5A998D}"/>
    <cellStyle name="Comma 2 9 3 2 4 3 2" xfId="59932" xr:uid="{6BDB8775-BA61-4C03-9AA4-55DC62880368}"/>
    <cellStyle name="Comma 2 9 3 2 4 4" xfId="44521" xr:uid="{AB185B0A-F57F-4F07-AF99-07E5A2A8D219}"/>
    <cellStyle name="Comma 2 9 3 2 4 5" xfId="34885" xr:uid="{7A2B2DDC-C9FB-4D33-A302-4B04769616D3}"/>
    <cellStyle name="Comma 2 9 3 2 5" xfId="5986" xr:uid="{20427B5E-58B0-4F78-903F-6000CBA3E32D}"/>
    <cellStyle name="Comma 2 9 3 2 5 2" xfId="38738" xr:uid="{199FC316-2563-41C5-9BCB-FBA236B6C2BC}"/>
    <cellStyle name="Comma 2 9 3 2 6" xfId="13698" xr:uid="{916D376B-BFB4-43AA-82BA-9B0D6327FE5B}"/>
    <cellStyle name="Comma 2 9 3 2 6 2" xfId="46450" xr:uid="{192A8DD8-40DA-4E9E-BA76-04C4E3FF9FE8}"/>
    <cellStyle name="Comma 2 9 3 2 7" xfId="21405" xr:uid="{021151B6-C05D-4058-9BA4-AAA752B53D3B}"/>
    <cellStyle name="Comma 2 9 3 2 7 2" xfId="54156" xr:uid="{127631C0-F0BD-453F-83E4-A329DE8CE9F0}"/>
    <cellStyle name="Comma 2 9 3 2 8" xfId="36811" xr:uid="{DAF5E0A6-4727-46D0-B5F9-FAC5F66F1682}"/>
    <cellStyle name="Comma 2 9 3 2 9" xfId="29109" xr:uid="{090FA1EE-B1F0-46F5-91FF-857D8FBE1E34}"/>
    <cellStyle name="Comma 2 9 3 3" xfId="6717" xr:uid="{10DBE418-CCD2-429E-B3B5-CF57DEF7D106}"/>
    <cellStyle name="Comma 2 9 3 3 2" xfId="14425" xr:uid="{8BE4002D-03BB-47F9-AD0D-25A6501C7012}"/>
    <cellStyle name="Comma 2 9 3 3 2 2" xfId="47177" xr:uid="{F8B82285-456A-453D-A27D-E8D01A65DFE3}"/>
    <cellStyle name="Comma 2 9 3 3 3" xfId="22132" xr:uid="{FB7D2793-D3AD-4927-80BA-2EFA499D7D0D}"/>
    <cellStyle name="Comma 2 9 3 3 3 2" xfId="54883" xr:uid="{2BE5C641-547F-4D6F-B143-5E456E76F5E5}"/>
    <cellStyle name="Comma 2 9 3 3 4" xfId="39469" xr:uid="{5346D73F-C6EE-44B9-8A29-97CFD7F66C11}"/>
    <cellStyle name="Comma 2 9 3 3 5" xfId="29836" xr:uid="{6CC098D1-8A2D-4880-A9B0-E82B6DBBF6BE}"/>
    <cellStyle name="Comma 2 9 3 4" xfId="8644" xr:uid="{1A34B437-A0E6-4EFE-8A0F-B6E53295E539}"/>
    <cellStyle name="Comma 2 9 3 4 2" xfId="16349" xr:uid="{24F8E246-8B5B-467D-A678-F197A5757A12}"/>
    <cellStyle name="Comma 2 9 3 4 2 2" xfId="49101" xr:uid="{286C43A4-3670-4274-B02C-7B77839996F6}"/>
    <cellStyle name="Comma 2 9 3 4 3" xfId="24056" xr:uid="{F495CDB4-D32C-40AB-ABA9-1BFF6A2B1C5D}"/>
    <cellStyle name="Comma 2 9 3 4 3 2" xfId="56807" xr:uid="{5D7507A1-1ACF-469A-B64F-D97B3D18C738}"/>
    <cellStyle name="Comma 2 9 3 4 4" xfId="41396" xr:uid="{A86BFD1D-16ED-4BC4-A9AF-BC74974BE6C9}"/>
    <cellStyle name="Comma 2 9 3 4 5" xfId="31760" xr:uid="{AF0DA91E-0B23-4039-BEAB-3BCEA94D0028}"/>
    <cellStyle name="Comma 2 9 3 5" xfId="10570" xr:uid="{7FB94214-A6EB-4A63-9CD6-7EEF6A6AA977}"/>
    <cellStyle name="Comma 2 9 3 5 2" xfId="18275" xr:uid="{B49451E0-C8A3-4C2F-905F-3FB85D71B507}"/>
    <cellStyle name="Comma 2 9 3 5 2 2" xfId="51027" xr:uid="{E42F32A6-00A7-42F7-B64A-7B67E8F0EF95}"/>
    <cellStyle name="Comma 2 9 3 5 3" xfId="25982" xr:uid="{9A5C4889-3028-4473-AC8D-5516C499C10B}"/>
    <cellStyle name="Comma 2 9 3 5 3 2" xfId="58733" xr:uid="{F9558C24-A327-44FA-AA0E-21BD9C906F7B}"/>
    <cellStyle name="Comma 2 9 3 5 4" xfId="43322" xr:uid="{2378DE65-CE87-4096-98D8-E1C3719913D1}"/>
    <cellStyle name="Comma 2 9 3 5 5" xfId="33686" xr:uid="{150E5BD6-EF0A-4E27-9155-B8B7192BBF63}"/>
    <cellStyle name="Comma 2 9 3 6" xfId="4788" xr:uid="{6889AF74-A5A5-45D2-ACF2-7F0F0AD095F8}"/>
    <cellStyle name="Comma 2 9 3 6 2" xfId="37540" xr:uid="{7F2EC796-E9F5-43ED-B63B-B6811B558292}"/>
    <cellStyle name="Comma 2 9 3 7" xfId="12500" xr:uid="{DA51F4F7-DA4D-48D0-B0E7-4A859A92CB1E}"/>
    <cellStyle name="Comma 2 9 3 7 2" xfId="45252" xr:uid="{3ABFA1C0-85CF-4F27-B9E0-EF16FBF88D94}"/>
    <cellStyle name="Comma 2 9 3 8" xfId="20208" xr:uid="{42C320A1-2BC1-4625-B48A-A02104B9FC2A}"/>
    <cellStyle name="Comma 2 9 3 8 2" xfId="52959" xr:uid="{B41E4177-741E-4330-B12D-65B119969CDC}"/>
    <cellStyle name="Comma 2 9 3 9" xfId="35614" xr:uid="{140B2674-9745-461F-803A-EEEEBBA6DD9B}"/>
    <cellStyle name="Comma 2 9 4" xfId="2459" xr:uid="{620CCB98-00EC-49F7-9BDA-9D48ED800979}"/>
    <cellStyle name="Comma 2 9 4 10" xfId="28271" xr:uid="{F9BFD09F-C5D6-4F0F-8E69-AE27B284EEDE}"/>
    <cellStyle name="Comma 2 9 4 11" xfId="3211" xr:uid="{FBCAF519-9E9F-4417-B46F-513D12400AE7}"/>
    <cellStyle name="Comma 2 9 4 12" xfId="60892" xr:uid="{10626F4A-B5A9-460C-83A7-5A6DCD97A6A4}"/>
    <cellStyle name="Comma 2 9 4 2" xfId="4415" xr:uid="{FFC27630-2E93-4818-8C5C-F1E18E4A341A}"/>
    <cellStyle name="Comma 2 9 4 2 2" xfId="8274" xr:uid="{4030AB42-C32F-4F6A-A750-18D091E4B73B}"/>
    <cellStyle name="Comma 2 9 4 2 2 2" xfId="15979" xr:uid="{C8C24D84-7C17-477C-BFFA-0E6538DD3D45}"/>
    <cellStyle name="Comma 2 9 4 2 2 2 2" xfId="48731" xr:uid="{CC5B6AC4-6DF9-44EE-8147-9FFC33E9500A}"/>
    <cellStyle name="Comma 2 9 4 2 2 3" xfId="23686" xr:uid="{8FC8734F-8C8A-44FA-9EC0-6D4DF1505A0A}"/>
    <cellStyle name="Comma 2 9 4 2 2 3 2" xfId="56437" xr:uid="{704D818C-E58F-47A5-9E61-3E10994C019B}"/>
    <cellStyle name="Comma 2 9 4 2 2 4" xfId="41026" xr:uid="{1B70AF32-5978-4A6E-912E-205209BEA2CB}"/>
    <cellStyle name="Comma 2 9 4 2 2 5" xfId="31390" xr:uid="{DB6D603F-A18B-47C1-A37C-873B2B951077}"/>
    <cellStyle name="Comma 2 9 4 2 3" xfId="10199" xr:uid="{D8128266-3C7A-48BB-9C8C-9234419AAA7E}"/>
    <cellStyle name="Comma 2 9 4 2 3 2" xfId="17904" xr:uid="{36C69CEF-F946-4B15-A062-C0D90A6E9B56}"/>
    <cellStyle name="Comma 2 9 4 2 3 2 2" xfId="50656" xr:uid="{90A6AB82-9E2D-4783-9387-60F264B6C00A}"/>
    <cellStyle name="Comma 2 9 4 2 3 3" xfId="25611" xr:uid="{D98FE8D1-3388-4AB5-9163-1C0FCBCBEA35}"/>
    <cellStyle name="Comma 2 9 4 2 3 3 2" xfId="58362" xr:uid="{480BA69F-E59A-44FC-A9F1-4C92889D19F7}"/>
    <cellStyle name="Comma 2 9 4 2 3 4" xfId="42951" xr:uid="{F8D8E721-325B-45EA-897F-281A1BB4326B}"/>
    <cellStyle name="Comma 2 9 4 2 3 5" xfId="33315" xr:uid="{3DCA2142-5473-4101-A844-14717D1D701D}"/>
    <cellStyle name="Comma 2 9 4 2 4" xfId="12126" xr:uid="{99A7A794-787E-4364-ACAF-1C835EC1D830}"/>
    <cellStyle name="Comma 2 9 4 2 4 2" xfId="19831" xr:uid="{CC1FCE3F-1F4B-4B21-A08D-E8988072AD7A}"/>
    <cellStyle name="Comma 2 9 4 2 4 2 2" xfId="52583" xr:uid="{FBC9F35C-D329-40CD-874D-FB89E401D581}"/>
    <cellStyle name="Comma 2 9 4 2 4 3" xfId="27538" xr:uid="{B1056758-A100-4A15-9755-2AC9C586C924}"/>
    <cellStyle name="Comma 2 9 4 2 4 3 2" xfId="60289" xr:uid="{209EFFA7-3D86-4410-A160-A2B320E6163E}"/>
    <cellStyle name="Comma 2 9 4 2 4 4" xfId="44878" xr:uid="{DB93208D-8C67-4DCA-96B5-6003135F2A8B}"/>
    <cellStyle name="Comma 2 9 4 2 4 5" xfId="35242" xr:uid="{AEEE031A-CC45-4E18-8BED-5E3D26AEDFC8}"/>
    <cellStyle name="Comma 2 9 4 2 5" xfId="6343" xr:uid="{DFD93406-B84B-440C-9D01-BFFF5203B8E1}"/>
    <cellStyle name="Comma 2 9 4 2 5 2" xfId="39095" xr:uid="{4CF01F74-B8B7-4252-AC5B-0EC4037A934C}"/>
    <cellStyle name="Comma 2 9 4 2 6" xfId="14055" xr:uid="{3A8464A1-D969-4947-8DFB-6178E0123431}"/>
    <cellStyle name="Comma 2 9 4 2 6 2" xfId="46807" xr:uid="{EBAED700-D2D5-4A19-B8B2-119076031116}"/>
    <cellStyle name="Comma 2 9 4 2 7" xfId="21762" xr:uid="{B3743D1C-F013-4B3F-B716-53ADB0AD17CB}"/>
    <cellStyle name="Comma 2 9 4 2 7 2" xfId="54513" xr:uid="{50F639B9-1F70-4139-8247-763DB1154F4E}"/>
    <cellStyle name="Comma 2 9 4 2 8" xfId="37168" xr:uid="{70C290C9-D8F4-4AFC-8232-4015C3B22952}"/>
    <cellStyle name="Comma 2 9 4 2 9" xfId="29466" xr:uid="{D86A9558-E536-4BD3-8E49-24572D54B339}"/>
    <cellStyle name="Comma 2 9 4 3" xfId="7079" xr:uid="{0B0BBA12-4824-4002-83FC-7298FA9D71FF}"/>
    <cellStyle name="Comma 2 9 4 3 2" xfId="14784" xr:uid="{FEC1B359-91AC-4219-A25A-D271DB802BFF}"/>
    <cellStyle name="Comma 2 9 4 3 2 2" xfId="47536" xr:uid="{D1BF48FA-78F1-47B6-A391-5D5242D67AA8}"/>
    <cellStyle name="Comma 2 9 4 3 3" xfId="22491" xr:uid="{A60A7172-3A14-4D3A-A900-DF6E844A393D}"/>
    <cellStyle name="Comma 2 9 4 3 3 2" xfId="55242" xr:uid="{2948665E-C4E5-469F-8CBD-88EC56EB4673}"/>
    <cellStyle name="Comma 2 9 4 3 4" xfId="39831" xr:uid="{C0C50CBF-37D0-4BE3-92FD-E04B55402CD1}"/>
    <cellStyle name="Comma 2 9 4 3 5" xfId="30195" xr:uid="{3CF16F3F-C98B-463B-9FF2-85A288709DD9}"/>
    <cellStyle name="Comma 2 9 4 4" xfId="9004" xr:uid="{FA3C7024-DA0E-4B59-85E2-35D98DF4D95A}"/>
    <cellStyle name="Comma 2 9 4 4 2" xfId="16709" xr:uid="{7637F43B-1C0B-4929-BC40-3013B7498668}"/>
    <cellStyle name="Comma 2 9 4 4 2 2" xfId="49461" xr:uid="{63591724-7CF3-47E1-BC17-52A49B47B79D}"/>
    <cellStyle name="Comma 2 9 4 4 3" xfId="24416" xr:uid="{BAAB0959-6544-48F0-AA4B-5FF94F6FF93B}"/>
    <cellStyle name="Comma 2 9 4 4 3 2" xfId="57167" xr:uid="{F4CA9826-93C0-4120-8B0B-570F5CD8E39B}"/>
    <cellStyle name="Comma 2 9 4 4 4" xfId="41756" xr:uid="{1E5304AB-B049-42B2-A603-DC4CE3EDFA0D}"/>
    <cellStyle name="Comma 2 9 4 4 5" xfId="32120" xr:uid="{B38E463D-A11A-498D-8B03-24A382905DEE}"/>
    <cellStyle name="Comma 2 9 4 5" xfId="10931" xr:uid="{5EE9856F-719F-4D86-824F-AAEBDDA77F76}"/>
    <cellStyle name="Comma 2 9 4 5 2" xfId="18636" xr:uid="{59D19A46-0542-46A2-A327-61E32DE2C653}"/>
    <cellStyle name="Comma 2 9 4 5 2 2" xfId="51388" xr:uid="{FAA5B3CC-70FC-40E8-BD46-B4F6121D71A9}"/>
    <cellStyle name="Comma 2 9 4 5 3" xfId="26343" xr:uid="{0BC353FD-61A6-4894-9486-21AD9A13A4E4}"/>
    <cellStyle name="Comma 2 9 4 5 3 2" xfId="59094" xr:uid="{8EEFB214-9CC3-4DC5-B75A-AA4A0B2E73A9}"/>
    <cellStyle name="Comma 2 9 4 5 4" xfId="43683" xr:uid="{9912DA1B-F05E-4A5C-86C9-A38E0605555A}"/>
    <cellStyle name="Comma 2 9 4 5 5" xfId="34047" xr:uid="{4D4180A5-2F0D-47E0-BCCA-5E0B83197196}"/>
    <cellStyle name="Comma 2 9 4 6" xfId="5148" xr:uid="{8157F8DC-8497-48E8-AA27-72BA92263D45}"/>
    <cellStyle name="Comma 2 9 4 6 2" xfId="37900" xr:uid="{9AF64D2C-5F5C-4953-B664-75A7EEF269D9}"/>
    <cellStyle name="Comma 2 9 4 7" xfId="12860" xr:uid="{595BB8BF-7536-4146-B25D-C71FA87205A6}"/>
    <cellStyle name="Comma 2 9 4 7 2" xfId="45612" xr:uid="{A42F5F73-E72C-4DEA-8EC9-64DDF9C680C6}"/>
    <cellStyle name="Comma 2 9 4 8" xfId="20567" xr:uid="{F65C8ACB-B54F-4516-AA9A-B5C0A180BDF9}"/>
    <cellStyle name="Comma 2 9 4 8 2" xfId="53318" xr:uid="{A81925D2-EF0B-4A16-B30C-A9243A8FAEA1}"/>
    <cellStyle name="Comma 2 9 4 9" xfId="35973" xr:uid="{AB41873C-85FF-4891-B2B2-3EF073726984}"/>
    <cellStyle name="Comma 2 9 5" xfId="3564" xr:uid="{1E05826B-9521-4F57-91BB-5D3139F8E244}"/>
    <cellStyle name="Comma 2 9 5 10" xfId="61588" xr:uid="{1D73083A-A38E-4775-9295-DC68F89FCB40}"/>
    <cellStyle name="Comma 2 9 5 2" xfId="7432" xr:uid="{5BC998AC-A091-48A9-8A1E-981341ABCC7A}"/>
    <cellStyle name="Comma 2 9 5 2 2" xfId="15137" xr:uid="{4DDE7CB0-8A19-40ED-89FF-30455766116E}"/>
    <cellStyle name="Comma 2 9 5 2 2 2" xfId="47889" xr:uid="{6797D8CC-9399-43C1-B4CC-110678ED2C6E}"/>
    <cellStyle name="Comma 2 9 5 2 3" xfId="22844" xr:uid="{DE2A1AF5-8C65-4672-8806-16D8ED220C32}"/>
    <cellStyle name="Comma 2 9 5 2 3 2" xfId="55595" xr:uid="{EF7A95FB-45AE-49E3-9276-8B4562FD378C}"/>
    <cellStyle name="Comma 2 9 5 2 4" xfId="40184" xr:uid="{A5A08274-0FBA-4852-9B3D-CFF69CFD6306}"/>
    <cellStyle name="Comma 2 9 5 2 5" xfId="30548" xr:uid="{6428C750-565F-41D9-A15B-F8AA0442DA66}"/>
    <cellStyle name="Comma 2 9 5 3" xfId="9357" xr:uid="{013B61F8-D579-464E-97F2-067973A0FED3}"/>
    <cellStyle name="Comma 2 9 5 3 2" xfId="17062" xr:uid="{98F8342B-CE8F-4935-B5A2-A7D1A7218321}"/>
    <cellStyle name="Comma 2 9 5 3 2 2" xfId="49814" xr:uid="{DAC0ED63-E096-41C3-9F83-6ADAE9263A95}"/>
    <cellStyle name="Comma 2 9 5 3 3" xfId="24769" xr:uid="{4F7DA38D-1BEB-4A5F-8A14-D9C9661DA5C1}"/>
    <cellStyle name="Comma 2 9 5 3 3 2" xfId="57520" xr:uid="{AF46B103-E96C-4EAA-B3C2-FF827E1B8997}"/>
    <cellStyle name="Comma 2 9 5 3 4" xfId="42109" xr:uid="{843F2491-6E20-4522-9946-35FA33268C28}"/>
    <cellStyle name="Comma 2 9 5 3 5" xfId="32473" xr:uid="{676D022C-3042-413C-B061-61D4C3978AF1}"/>
    <cellStyle name="Comma 2 9 5 4" xfId="11284" xr:uid="{4AE5721D-2A72-4319-A7A5-88A38DCC8FE4}"/>
    <cellStyle name="Comma 2 9 5 4 2" xfId="18989" xr:uid="{BD84ACC1-B922-4CCA-88B1-AB9B66C76E4D}"/>
    <cellStyle name="Comma 2 9 5 4 2 2" xfId="51741" xr:uid="{4CE63129-EC9A-41C8-BC4A-154DE4DF95C3}"/>
    <cellStyle name="Comma 2 9 5 4 3" xfId="26696" xr:uid="{42CC5D3E-CFCE-4999-8DA2-C54B22B78B3E}"/>
    <cellStyle name="Comma 2 9 5 4 3 2" xfId="59447" xr:uid="{BA236C9E-00BD-4A76-9E09-E327D1DD87B4}"/>
    <cellStyle name="Comma 2 9 5 4 4" xfId="44036" xr:uid="{BC17B9A8-FF42-4AF3-8A8D-CCAC94618BCD}"/>
    <cellStyle name="Comma 2 9 5 4 5" xfId="34400" xr:uid="{2D2DD902-968E-445D-8B25-0FC673DFC89E}"/>
    <cellStyle name="Comma 2 9 5 5" xfId="5501" xr:uid="{3AB2392F-E36D-4DF3-A3F5-EC0D2D199699}"/>
    <cellStyle name="Comma 2 9 5 5 2" xfId="38253" xr:uid="{15DFD810-E29E-46B5-A74F-9DB46A763489}"/>
    <cellStyle name="Comma 2 9 5 6" xfId="13213" xr:uid="{578B4974-B9C2-4627-8D86-B51DD6855E93}"/>
    <cellStyle name="Comma 2 9 5 6 2" xfId="45965" xr:uid="{C86179E7-22F1-4039-B44E-612756156532}"/>
    <cellStyle name="Comma 2 9 5 7" xfId="20920" xr:uid="{390E2107-0F91-4B92-AB36-544A7A6B8C36}"/>
    <cellStyle name="Comma 2 9 5 7 2" xfId="53671" xr:uid="{BE9DCEC3-D236-42DF-AA80-8C4ADC1CCA14}"/>
    <cellStyle name="Comma 2 9 5 8" xfId="36326" xr:uid="{2448D18D-54FE-49AE-8597-A7F319157C58}"/>
    <cellStyle name="Comma 2 9 5 9" xfId="28624" xr:uid="{340B4A04-7F97-492B-99AB-5B0AAC4480BB}"/>
    <cellStyle name="Comma 2 9 6" xfId="6551" xr:uid="{2B23CA86-E833-4537-9B17-D045A903371C}"/>
    <cellStyle name="Comma 2 9 6 2" xfId="14259" xr:uid="{3EE544A9-19D6-4651-9450-FC12870E930C}"/>
    <cellStyle name="Comma 2 9 6 2 2" xfId="47011" xr:uid="{8378F2F5-1546-49E4-BAD4-3682C9C7CD29}"/>
    <cellStyle name="Comma 2 9 6 3" xfId="21966" xr:uid="{113E6B3E-7B00-4A99-B3CC-21D134BAA226}"/>
    <cellStyle name="Comma 2 9 6 3 2" xfId="54717" xr:uid="{79F60BC2-331E-45CF-B6ED-96484EF885D3}"/>
    <cellStyle name="Comma 2 9 6 4" xfId="39303" xr:uid="{E345BE88-7A5F-4D13-B067-CB0BA4E3A82C}"/>
    <cellStyle name="Comma 2 9 6 5" xfId="29670" xr:uid="{F782EEC5-126D-4347-B084-094ED3E4D7BB}"/>
    <cellStyle name="Comma 2 9 7" xfId="8478" xr:uid="{EBDC95E0-218E-4EAD-AAA8-1B00CF9C9C11}"/>
    <cellStyle name="Comma 2 9 7 2" xfId="16183" xr:uid="{DE93C0E2-EB52-42C4-A755-4344B27D50C6}"/>
    <cellStyle name="Comma 2 9 7 2 2" xfId="48935" xr:uid="{96CC5507-1C88-4923-BEB7-F2FD967A934E}"/>
    <cellStyle name="Comma 2 9 7 3" xfId="23890" xr:uid="{0E6F2D1E-0EF0-4D0E-AAD4-A75E233205C1}"/>
    <cellStyle name="Comma 2 9 7 3 2" xfId="56641" xr:uid="{87BD5D0D-BD0B-4D8B-9A03-B0E9754082C8}"/>
    <cellStyle name="Comma 2 9 7 4" xfId="41230" xr:uid="{C594BEC7-A3DF-46F8-8C99-3F9D89495791}"/>
    <cellStyle name="Comma 2 9 7 5" xfId="31594" xr:uid="{F7987171-3054-4579-901B-5E858EC90DBE}"/>
    <cellStyle name="Comma 2 9 8" xfId="10404" xr:uid="{373F1A78-FCAF-41C2-AC96-6C9C0A561270}"/>
    <cellStyle name="Comma 2 9 8 2" xfId="18109" xr:uid="{01B18423-C2C2-4FCE-80A8-CA6A0DE44D3A}"/>
    <cellStyle name="Comma 2 9 8 2 2" xfId="50861" xr:uid="{2AB85A74-2F78-46F0-8AC2-39C2ADB433A4}"/>
    <cellStyle name="Comma 2 9 8 3" xfId="25816" xr:uid="{E6F70F6E-58FD-4531-ACF8-CE044A8CE177}"/>
    <cellStyle name="Comma 2 9 8 3 2" xfId="58567" xr:uid="{7680D64D-23FD-44ED-85C4-98270BE0C51E}"/>
    <cellStyle name="Comma 2 9 8 4" xfId="43156" xr:uid="{33E1B74D-47CD-4FEF-97F0-4C3AE27FCC10}"/>
    <cellStyle name="Comma 2 9 8 5" xfId="33520" xr:uid="{BDB2CAAE-BD25-4442-9326-70567D8F9365}"/>
    <cellStyle name="Comma 2 9 9" xfId="4622" xr:uid="{8C2CF37C-DD5F-4E30-B02E-E1EEDCF97560}"/>
    <cellStyle name="Comma 2 9 9 2" xfId="37374" xr:uid="{097F612C-CFEA-49BF-920B-BA98A37E1F6D}"/>
    <cellStyle name="Comma 20" xfId="2001" xr:uid="{DA983E34-95AE-4B2B-AB59-C2C86B3C7574}"/>
    <cellStyle name="Comma 20 10" xfId="35930" xr:uid="{16D0173D-9CF7-4C6D-9AC4-15A85461DB2B}"/>
    <cellStyle name="Comma 20 11" xfId="28228" xr:uid="{3ADB2732-83C0-48F1-A1EB-94579FD070DA}"/>
    <cellStyle name="Comma 20 12" xfId="3162" xr:uid="{CFB253E4-AA77-4BEF-B8C3-FE2328BA2066}"/>
    <cellStyle name="Comma 20 13" xfId="60756" xr:uid="{41A4333E-35A2-4287-A630-424F8E40FF24}"/>
    <cellStyle name="Comma 20 2" xfId="2406" xr:uid="{C24AAFFD-4E1C-425A-9B4D-DAAD07209814}"/>
    <cellStyle name="Comma 20 2 10" xfId="28586" xr:uid="{958449F7-C736-4E29-9F97-A0D09F61C800}"/>
    <cellStyle name="Comma 20 2 11" xfId="3526" xr:uid="{78EAB53D-79A1-4A1F-AB1B-D34E4E7F3BC3}"/>
    <cellStyle name="Comma 20 2 12" xfId="61489" xr:uid="{BB881373-C1FA-40A9-9861-5AD624423F2F}"/>
    <cellStyle name="Comma 20 2 2" xfId="4377" xr:uid="{A54DDA1F-A923-4C9E-8A21-7742F3EB0F2F}"/>
    <cellStyle name="Comma 20 2 2 2" xfId="8240" xr:uid="{2D91BF4F-1B94-4824-AA50-B32EC7D329BF}"/>
    <cellStyle name="Comma 20 2 2 2 2" xfId="15945" xr:uid="{E283E04D-261D-4D4E-A952-FD43D49A6519}"/>
    <cellStyle name="Comma 20 2 2 2 2 2" xfId="48697" xr:uid="{30FE02CB-5589-4143-85E0-9751A4A9BD5B}"/>
    <cellStyle name="Comma 20 2 2 2 3" xfId="23652" xr:uid="{507635F5-D968-4E3D-A249-DCB0E9411B29}"/>
    <cellStyle name="Comma 20 2 2 2 3 2" xfId="56403" xr:uid="{23B0AFB2-6B8C-48D7-855E-FEAF618EB390}"/>
    <cellStyle name="Comma 20 2 2 2 4" xfId="40992" xr:uid="{11F60025-E64C-4DCC-BF44-A5F95D1CFEB5}"/>
    <cellStyle name="Comma 20 2 2 2 5" xfId="31356" xr:uid="{A99B2ADE-C5E5-4424-9D29-86CCDB5DE25E}"/>
    <cellStyle name="Comma 20 2 2 3" xfId="10165" xr:uid="{8F6BCBD0-E21F-4CC7-9B3D-8C09B8ED1A0E}"/>
    <cellStyle name="Comma 20 2 2 3 2" xfId="17870" xr:uid="{9DEB89F5-8668-4322-A3D6-40A88D55D2B7}"/>
    <cellStyle name="Comma 20 2 2 3 2 2" xfId="50622" xr:uid="{2BFA7F84-88EC-4BD3-ABED-B48E1C44C351}"/>
    <cellStyle name="Comma 20 2 2 3 3" xfId="25577" xr:uid="{E978FFB5-FD1A-45A2-A695-221D2447567F}"/>
    <cellStyle name="Comma 20 2 2 3 3 2" xfId="58328" xr:uid="{AFFD270D-BA81-41EF-8D22-343A2D8D057C}"/>
    <cellStyle name="Comma 20 2 2 3 4" xfId="42917" xr:uid="{A6D073D0-3B08-4DE5-B9F7-874A87807302}"/>
    <cellStyle name="Comma 20 2 2 3 5" xfId="33281" xr:uid="{3D843540-4297-44E3-BCCE-A0F9F0967633}"/>
    <cellStyle name="Comma 20 2 2 4" xfId="12092" xr:uid="{0AA966D8-F0A7-4F41-A8AD-8659BE72F923}"/>
    <cellStyle name="Comma 20 2 2 4 2" xfId="19797" xr:uid="{4A1BC8A2-79AB-4D80-9E5F-EE004048CEB5}"/>
    <cellStyle name="Comma 20 2 2 4 2 2" xfId="52549" xr:uid="{CC38F7C6-8D3A-4DCA-8C5A-A170A9B1520A}"/>
    <cellStyle name="Comma 20 2 2 4 3" xfId="27504" xr:uid="{6102657D-2C82-471C-81AC-4FCECFC2B2A8}"/>
    <cellStyle name="Comma 20 2 2 4 3 2" xfId="60255" xr:uid="{05D5C5BC-81B0-4A8D-83D7-3A02EACA2A59}"/>
    <cellStyle name="Comma 20 2 2 4 4" xfId="44844" xr:uid="{1370797D-57F1-460F-86DC-837187441144}"/>
    <cellStyle name="Comma 20 2 2 4 5" xfId="35208" xr:uid="{CDE10B32-E533-4E38-BB3F-5E76A72C977E}"/>
    <cellStyle name="Comma 20 2 2 5" xfId="6309" xr:uid="{F547A398-B3BE-4AEB-9012-DECF4E5AE56C}"/>
    <cellStyle name="Comma 20 2 2 5 2" xfId="39061" xr:uid="{E52BDAEC-C0A8-4250-9E2A-E1A573DF7A3A}"/>
    <cellStyle name="Comma 20 2 2 6" xfId="14021" xr:uid="{76B1F44D-77C7-4E33-B58D-FB445279EA42}"/>
    <cellStyle name="Comma 20 2 2 6 2" xfId="46773" xr:uid="{05E36ED7-B711-4B6E-AE38-8A3A991B1ED1}"/>
    <cellStyle name="Comma 20 2 2 7" xfId="21728" xr:uid="{8B953520-EE1A-4EA4-941E-8A7BD7428EBA}"/>
    <cellStyle name="Comma 20 2 2 7 2" xfId="54479" xr:uid="{3D5F2940-AF26-4C4F-B471-37806DEB20DF}"/>
    <cellStyle name="Comma 20 2 2 8" xfId="37134" xr:uid="{C54F5FE4-A3F5-46E1-A164-C0FA509D345D}"/>
    <cellStyle name="Comma 20 2 2 9" xfId="29432" xr:uid="{BAA99C2F-1F82-4AFB-B0CE-CD40A01E304E}"/>
    <cellStyle name="Comma 20 2 3" xfId="7394" xr:uid="{C828BAE6-F238-4781-8207-FA1AC72633DD}"/>
    <cellStyle name="Comma 20 2 3 2" xfId="15099" xr:uid="{817B3F78-0C35-4A7F-8C4F-E0CAF9FF1225}"/>
    <cellStyle name="Comma 20 2 3 2 2" xfId="47851" xr:uid="{712DA75F-B62D-4481-ADE5-4F1CB7A79F2B}"/>
    <cellStyle name="Comma 20 2 3 3" xfId="22806" xr:uid="{2B6C96EA-1E35-4790-8F58-76E5883ADB3F}"/>
    <cellStyle name="Comma 20 2 3 3 2" xfId="55557" xr:uid="{737DE98A-5FDB-436B-A763-E38C50BE279B}"/>
    <cellStyle name="Comma 20 2 3 4" xfId="40146" xr:uid="{9ABBF691-3337-4DDB-88FC-0219433F1237}"/>
    <cellStyle name="Comma 20 2 3 5" xfId="30510" xr:uid="{884BCD17-D32A-4835-8D8B-C513BC88DF36}"/>
    <cellStyle name="Comma 20 2 4" xfId="9319" xr:uid="{7ECB1B47-820C-4BC8-BD01-DBC83764ABE3}"/>
    <cellStyle name="Comma 20 2 4 2" xfId="17024" xr:uid="{3F5A4476-5288-445C-AD00-E282EA3BDD31}"/>
    <cellStyle name="Comma 20 2 4 2 2" xfId="49776" xr:uid="{BCCB1CE8-CF89-4B21-A7D0-BDB2AD4BB61D}"/>
    <cellStyle name="Comma 20 2 4 3" xfId="24731" xr:uid="{FB66F2E8-D21B-4882-BB81-99C3AAA40683}"/>
    <cellStyle name="Comma 20 2 4 3 2" xfId="57482" xr:uid="{283060D2-C564-40B4-AA68-6B34B7A8E3DC}"/>
    <cellStyle name="Comma 20 2 4 4" xfId="42071" xr:uid="{DB5A6F9B-B6D6-4E4A-9077-37CEDF9B2D7A}"/>
    <cellStyle name="Comma 20 2 4 5" xfId="32435" xr:uid="{4E5C4772-F8EB-42B2-8EE9-DBE2357FF5CB}"/>
    <cellStyle name="Comma 20 2 5" xfId="11246" xr:uid="{C92F9A67-272A-4700-A6EB-00DE3ACAE439}"/>
    <cellStyle name="Comma 20 2 5 2" xfId="18951" xr:uid="{A406D44A-6BCB-4790-9CA3-B65AB5361E80}"/>
    <cellStyle name="Comma 20 2 5 2 2" xfId="51703" xr:uid="{B26D00F5-BD8C-4B35-AADE-05BBC273F6B3}"/>
    <cellStyle name="Comma 20 2 5 3" xfId="26658" xr:uid="{94F54E99-5E65-437F-9C9E-B80E1904CA5D}"/>
    <cellStyle name="Comma 20 2 5 3 2" xfId="59409" xr:uid="{40DFBCFD-850F-456D-B6F6-119A29FF7EF1}"/>
    <cellStyle name="Comma 20 2 5 4" xfId="43998" xr:uid="{E5689BA8-C514-4BBB-8F99-B315385C4C5F}"/>
    <cellStyle name="Comma 20 2 5 5" xfId="34362" xr:uid="{AF3BD28F-512C-4E16-814A-67A99DB9A02F}"/>
    <cellStyle name="Comma 20 2 6" xfId="5463" xr:uid="{F539820C-C1B3-44AB-B901-F77AF66AAD48}"/>
    <cellStyle name="Comma 20 2 6 2" xfId="38215" xr:uid="{8B04317E-31EF-4990-ABF5-12F67298B77B}"/>
    <cellStyle name="Comma 20 2 7" xfId="13175" xr:uid="{D7DD68B2-678F-4814-B1ED-F9A1087AB1B8}"/>
    <cellStyle name="Comma 20 2 7 2" xfId="45927" xr:uid="{06AD1E26-D3A1-4A9A-B4FA-058AABCD414E}"/>
    <cellStyle name="Comma 20 2 8" xfId="20882" xr:uid="{4A4E9E11-8F58-48DC-951C-EC4B3194EE1D}"/>
    <cellStyle name="Comma 20 2 8 2" xfId="53633" xr:uid="{E17C0E1F-19EB-4F29-8316-0F08555C701F}"/>
    <cellStyle name="Comma 20 2 9" xfId="36288" xr:uid="{3B2D3031-3F8F-49E7-87A0-05627BEA1B4A}"/>
    <cellStyle name="Comma 20 3" xfId="4015" xr:uid="{B8C65E93-3141-4BCD-BE89-854A5B0CED46}"/>
    <cellStyle name="Comma 20 3 10" xfId="61817" xr:uid="{3943F1A4-5374-46D3-89FD-CC7048F0E6DA}"/>
    <cellStyle name="Comma 20 3 2" xfId="7878" xr:uid="{6DD306A1-0602-4D45-B4E9-481EE8A008C2}"/>
    <cellStyle name="Comma 20 3 2 2" xfId="15583" xr:uid="{F9698A38-EB1C-4047-AF88-0BFD5B5B767A}"/>
    <cellStyle name="Comma 20 3 2 2 2" xfId="48335" xr:uid="{A79D4844-C1A8-4D34-B282-35FFC7369EBB}"/>
    <cellStyle name="Comma 20 3 2 3" xfId="23290" xr:uid="{1C7DF48E-7F76-4943-A2AE-798D0339B97E}"/>
    <cellStyle name="Comma 20 3 2 3 2" xfId="56041" xr:uid="{D01A9F26-0020-4043-BD4F-4916FDC340F5}"/>
    <cellStyle name="Comma 20 3 2 4" xfId="40630" xr:uid="{1BF5D037-3DB7-4F5C-9592-0F248A10ED19}"/>
    <cellStyle name="Comma 20 3 2 5" xfId="30994" xr:uid="{A029426B-10BB-4D0A-9DBE-1304F046AC40}"/>
    <cellStyle name="Comma 20 3 3" xfId="9803" xr:uid="{7059C80C-CA34-4F5A-B7AB-A79BDF45A6E2}"/>
    <cellStyle name="Comma 20 3 3 2" xfId="17508" xr:uid="{2B012262-DEA0-43BA-B348-C79D118421B4}"/>
    <cellStyle name="Comma 20 3 3 2 2" xfId="50260" xr:uid="{04765CBE-B623-4D2B-93C8-64713CDAD2B3}"/>
    <cellStyle name="Comma 20 3 3 3" xfId="25215" xr:uid="{2B3DD005-F5FC-45ED-8389-6815A4B98182}"/>
    <cellStyle name="Comma 20 3 3 3 2" xfId="57966" xr:uid="{4B923F03-7829-4853-8E21-E4436D7E6028}"/>
    <cellStyle name="Comma 20 3 3 4" xfId="42555" xr:uid="{54718114-93BB-4EDC-932C-2B0B575BE719}"/>
    <cellStyle name="Comma 20 3 3 5" xfId="32919" xr:uid="{B6811BBC-722C-4EA0-992A-F0D402686B69}"/>
    <cellStyle name="Comma 20 3 4" xfId="11730" xr:uid="{C5485FBA-6B99-4628-947E-C97C55F269C6}"/>
    <cellStyle name="Comma 20 3 4 2" xfId="19435" xr:uid="{883C25C1-AD62-487A-A80B-06C77797A421}"/>
    <cellStyle name="Comma 20 3 4 2 2" xfId="52187" xr:uid="{68297C25-32AB-4BB5-9DB8-DA779994334E}"/>
    <cellStyle name="Comma 20 3 4 3" xfId="27142" xr:uid="{A2369E3B-B886-4D90-9B5F-A559541FB245}"/>
    <cellStyle name="Comma 20 3 4 3 2" xfId="59893" xr:uid="{1E481104-063A-4319-ADC2-E0CB42F1A2B0}"/>
    <cellStyle name="Comma 20 3 4 4" xfId="44482" xr:uid="{AFEA5C3E-BD4D-4CBE-8B8E-AB810534C38D}"/>
    <cellStyle name="Comma 20 3 4 5" xfId="34846" xr:uid="{D46AE6CD-260F-4791-8A0C-5418B6C09210}"/>
    <cellStyle name="Comma 20 3 5" xfId="5947" xr:uid="{0975AABA-55FC-4597-BCCE-06D743BB893C}"/>
    <cellStyle name="Comma 20 3 5 2" xfId="38699" xr:uid="{E4BDF2D1-B64E-4067-91C4-4CDAFA50BD9C}"/>
    <cellStyle name="Comma 20 3 6" xfId="13659" xr:uid="{E93A4D40-B2E8-4B30-BBFC-FBB7D4BA7CB5}"/>
    <cellStyle name="Comma 20 3 6 2" xfId="46411" xr:uid="{C172058C-D597-428E-B47D-EAC3C11AEFA0}"/>
    <cellStyle name="Comma 20 3 7" xfId="21366" xr:uid="{BA7065CC-2ACD-4401-B935-FDA6AE1C56A2}"/>
    <cellStyle name="Comma 20 3 7 2" xfId="54117" xr:uid="{21E6C799-B1ED-43BD-9EB9-237704A364C1}"/>
    <cellStyle name="Comma 20 3 8" xfId="36772" xr:uid="{45CE55C9-F7AB-4BC8-888C-35A9F7855004}"/>
    <cellStyle name="Comma 20 3 9" xfId="29070" xr:uid="{35A406EE-4A65-4F3E-9425-87FAD31C9690}"/>
    <cellStyle name="Comma 20 4" xfId="7036" xr:uid="{768A6CFD-D910-44ED-8C8A-87AFDF3E2BF7}"/>
    <cellStyle name="Comma 20 4 2" xfId="14741" xr:uid="{B54E6AC4-9A8C-4E8F-BB1F-0B590D53E204}"/>
    <cellStyle name="Comma 20 4 2 2" xfId="47493" xr:uid="{A5DBA83A-195D-4C7B-ACF3-A97EEC3A04D3}"/>
    <cellStyle name="Comma 20 4 3" xfId="22448" xr:uid="{6F330B8C-2043-4786-B4E0-A61640D9FE3F}"/>
    <cellStyle name="Comma 20 4 3 2" xfId="55199" xr:uid="{820AB64D-22E9-481F-9D39-F67A9235E193}"/>
    <cellStyle name="Comma 20 4 4" xfId="39788" xr:uid="{8543577B-0284-4EC6-8025-E36F925CFCF3}"/>
    <cellStyle name="Comma 20 4 5" xfId="30152" xr:uid="{1CB130B5-C93C-447A-A5EB-A3829DC79E62}"/>
    <cellStyle name="Comma 20 5" xfId="8961" xr:uid="{B5138709-52D5-4149-BF73-8F58D09FCFF0}"/>
    <cellStyle name="Comma 20 5 2" xfId="16666" xr:uid="{3EF7DAD7-5D99-4A69-8877-F218BBEF4429}"/>
    <cellStyle name="Comma 20 5 2 2" xfId="49418" xr:uid="{8158FA35-0AE9-4EBD-9E5C-8B8F9782834E}"/>
    <cellStyle name="Comma 20 5 3" xfId="24373" xr:uid="{7222F7F4-2F5B-4B16-A264-42F35D0141AB}"/>
    <cellStyle name="Comma 20 5 3 2" xfId="57124" xr:uid="{F599749C-1578-437E-B106-94A24221A6F0}"/>
    <cellStyle name="Comma 20 5 4" xfId="41713" xr:uid="{2CEA436B-869F-40BF-AD6B-B6D7BE4962A8}"/>
    <cellStyle name="Comma 20 5 5" xfId="32077" xr:uid="{D327475D-AF2F-44C4-BC4C-23F2A6107D4F}"/>
    <cellStyle name="Comma 20 6" xfId="10888" xr:uid="{AB942570-2503-41CE-80E1-F4FB9752CB85}"/>
    <cellStyle name="Comma 20 6 2" xfId="18593" xr:uid="{C5B9C4C3-781B-491D-9577-B72BC14851F3}"/>
    <cellStyle name="Comma 20 6 2 2" xfId="51345" xr:uid="{5BEC4F96-55EA-4725-871A-2A3E38A043DB}"/>
    <cellStyle name="Comma 20 6 3" xfId="26300" xr:uid="{55FE6B42-2681-4095-A082-EF82B04736DA}"/>
    <cellStyle name="Comma 20 6 3 2" xfId="59051" xr:uid="{D078ACAF-3871-4342-9732-C1F1127829B9}"/>
    <cellStyle name="Comma 20 6 4" xfId="43640" xr:uid="{9F31181F-B17F-4523-9978-C8C30CDFA478}"/>
    <cellStyle name="Comma 20 6 5" xfId="34004" xr:uid="{647D1FF4-FF13-47E9-894C-AF3D45CCCAEA}"/>
    <cellStyle name="Comma 20 7" xfId="5105" xr:uid="{7045CD3C-22B1-4B96-9C24-52EB45A43ED1}"/>
    <cellStyle name="Comma 20 7 2" xfId="37857" xr:uid="{C06DC31B-15AA-4FB4-8A90-9C20ED8D3E93}"/>
    <cellStyle name="Comma 20 8" xfId="12817" xr:uid="{2E0E2485-95DD-4446-A960-6D87193E24EF}"/>
    <cellStyle name="Comma 20 8 2" xfId="45569" xr:uid="{F45B0822-CFD4-401A-8C55-E6B5E7D537D1}"/>
    <cellStyle name="Comma 20 9" xfId="20524" xr:uid="{63F79D66-0EA9-4323-B9A1-1CFFFBFE0546}"/>
    <cellStyle name="Comma 20 9 2" xfId="53275" xr:uid="{8AC61697-595D-4C02-AA63-050A7A4B48B2}"/>
    <cellStyle name="Comma 21" xfId="2052" xr:uid="{F0035D11-7A20-4446-B701-1AE14B466D19}"/>
    <cellStyle name="Comma 21 10" xfId="35940" xr:uid="{206B21A6-3C44-4AD1-B333-08648BB07F09}"/>
    <cellStyle name="Comma 21 11" xfId="28238" xr:uid="{E4E45C26-57C2-4D08-9F6D-19A368DE8386}"/>
    <cellStyle name="Comma 21 12" xfId="3173" xr:uid="{B2571154-9AD1-40F6-A4C2-2EC3F1A177E1}"/>
    <cellStyle name="Comma 21 13" xfId="60766" xr:uid="{2C541FBD-BD02-4A58-B2CF-2A91E5C991CB}"/>
    <cellStyle name="Comma 21 2" xfId="2416" xr:uid="{AE2C971E-109E-4CFB-8D29-8641DC015B8F}"/>
    <cellStyle name="Comma 21 2 10" xfId="28596" xr:uid="{6BD70A44-4B2A-4CCE-A76C-867AB2EAF21F}"/>
    <cellStyle name="Comma 21 2 11" xfId="3536" xr:uid="{C4C69F68-9F8C-4F52-B657-37687BBFC793}"/>
    <cellStyle name="Comma 21 2 12" xfId="61505" xr:uid="{60CFAC40-B2E6-4B51-A7CA-498F1A561ED7}"/>
    <cellStyle name="Comma 21 2 2" xfId="4387" xr:uid="{BA743334-8621-4250-B7CD-E57D46FE86C3}"/>
    <cellStyle name="Comma 21 2 2 2" xfId="8250" xr:uid="{D3438432-F9E1-4596-87F9-37CCE4D69C7A}"/>
    <cellStyle name="Comma 21 2 2 2 2" xfId="15955" xr:uid="{2A3B6157-09F5-4815-9306-6F7E7CB41518}"/>
    <cellStyle name="Comma 21 2 2 2 2 2" xfId="48707" xr:uid="{557231A5-FA65-423B-8008-8463C593ED3B}"/>
    <cellStyle name="Comma 21 2 2 2 3" xfId="23662" xr:uid="{B96A1E0C-C986-4371-96B9-1678B7A24DAC}"/>
    <cellStyle name="Comma 21 2 2 2 3 2" xfId="56413" xr:uid="{DE67E8E5-93ED-4DDA-91A8-128290E7DC61}"/>
    <cellStyle name="Comma 21 2 2 2 4" xfId="41002" xr:uid="{FCE1517A-2573-4283-898F-D6D8B77493E6}"/>
    <cellStyle name="Comma 21 2 2 2 5" xfId="31366" xr:uid="{F8752E32-5DE7-4221-BAA5-848CC936B522}"/>
    <cellStyle name="Comma 21 2 2 3" xfId="10175" xr:uid="{E981FC9B-6A23-4014-AFA6-CAD71241F44F}"/>
    <cellStyle name="Comma 21 2 2 3 2" xfId="17880" xr:uid="{FC975A6D-C417-42FE-83B7-A6E448A3179C}"/>
    <cellStyle name="Comma 21 2 2 3 2 2" xfId="50632" xr:uid="{3CB921A7-5202-43C0-BBAD-ECD5654D50AC}"/>
    <cellStyle name="Comma 21 2 2 3 3" xfId="25587" xr:uid="{ADDE045A-46F6-49D1-8E16-3035C08D92E9}"/>
    <cellStyle name="Comma 21 2 2 3 3 2" xfId="58338" xr:uid="{F38BC606-52F7-4474-929F-9696C0966263}"/>
    <cellStyle name="Comma 21 2 2 3 4" xfId="42927" xr:uid="{5B0BC80A-AFD6-4A5A-91C4-F588076BE1EF}"/>
    <cellStyle name="Comma 21 2 2 3 5" xfId="33291" xr:uid="{8B8788E8-7523-412E-A37A-50FE0D7EE4D9}"/>
    <cellStyle name="Comma 21 2 2 4" xfId="12102" xr:uid="{C346858A-967E-4399-B301-6BDDE98593B9}"/>
    <cellStyle name="Comma 21 2 2 4 2" xfId="19807" xr:uid="{D4B0E8D9-6D5A-4B85-8F57-80B508769D6A}"/>
    <cellStyle name="Comma 21 2 2 4 2 2" xfId="52559" xr:uid="{431E977D-03DD-4373-B600-068DD16CE112}"/>
    <cellStyle name="Comma 21 2 2 4 3" xfId="27514" xr:uid="{F258A51C-2D16-4625-ABEE-83C31D636EB5}"/>
    <cellStyle name="Comma 21 2 2 4 3 2" xfId="60265" xr:uid="{4A8A9C6F-87B6-4131-B001-B4E100746D3D}"/>
    <cellStyle name="Comma 21 2 2 4 4" xfId="44854" xr:uid="{C6FCA7CC-B81C-4099-9CC9-FB45EE2E3BD1}"/>
    <cellStyle name="Comma 21 2 2 4 5" xfId="35218" xr:uid="{1291794A-5D97-4B8E-B885-BD374D8C2922}"/>
    <cellStyle name="Comma 21 2 2 5" xfId="6319" xr:uid="{9CDBE3D7-88FE-4863-A571-AA8E4A2FCBE7}"/>
    <cellStyle name="Comma 21 2 2 5 2" xfId="39071" xr:uid="{AF59175A-3EF4-4FEA-82B0-1F5763ED2622}"/>
    <cellStyle name="Comma 21 2 2 6" xfId="14031" xr:uid="{64A8AA28-FEB7-4401-B73F-0381FD531F42}"/>
    <cellStyle name="Comma 21 2 2 6 2" xfId="46783" xr:uid="{6815AEBA-79F4-417F-AD43-460330F95F21}"/>
    <cellStyle name="Comma 21 2 2 7" xfId="21738" xr:uid="{9BAB10DF-5F48-4BCA-9427-70F3C7E90A15}"/>
    <cellStyle name="Comma 21 2 2 7 2" xfId="54489" xr:uid="{437CC60A-3669-40B7-9C65-1530A5AB52EC}"/>
    <cellStyle name="Comma 21 2 2 8" xfId="37144" xr:uid="{BAD33D38-88AB-4585-8EC8-9A41D94117AA}"/>
    <cellStyle name="Comma 21 2 2 9" xfId="29442" xr:uid="{06F3C5C3-0776-416A-ABFA-A4A5762A8318}"/>
    <cellStyle name="Comma 21 2 3" xfId="7404" xr:uid="{9F88CCE5-85C5-4FB3-84DA-A7D883CBE3AD}"/>
    <cellStyle name="Comma 21 2 3 2" xfId="15109" xr:uid="{7FB374C6-FE04-4F4B-A5BD-01C2F4D19FE2}"/>
    <cellStyle name="Comma 21 2 3 2 2" xfId="47861" xr:uid="{EEF426C6-91B7-47CF-8A32-2DD219B8A713}"/>
    <cellStyle name="Comma 21 2 3 3" xfId="22816" xr:uid="{F3BCDA89-8662-40C1-BAE4-B5C44CD385D0}"/>
    <cellStyle name="Comma 21 2 3 3 2" xfId="55567" xr:uid="{43DBC7C8-FF44-4813-A40F-7F80C76AD638}"/>
    <cellStyle name="Comma 21 2 3 4" xfId="40156" xr:uid="{70A2F375-50B1-474A-B368-B4F7178A4FCD}"/>
    <cellStyle name="Comma 21 2 3 5" xfId="30520" xr:uid="{D7346FE5-24E1-4170-834E-0E9BB4072C4A}"/>
    <cellStyle name="Comma 21 2 4" xfId="9329" xr:uid="{9FB10328-EF08-442E-8230-B5BF73C017CE}"/>
    <cellStyle name="Comma 21 2 4 2" xfId="17034" xr:uid="{82197E80-4CAF-44C7-8395-187271614A44}"/>
    <cellStyle name="Comma 21 2 4 2 2" xfId="49786" xr:uid="{3A38F373-5704-4BDD-9EC0-CFEF167EEC2E}"/>
    <cellStyle name="Comma 21 2 4 3" xfId="24741" xr:uid="{BAF55683-3E8C-4976-8F25-BCE3E0E8DAC2}"/>
    <cellStyle name="Comma 21 2 4 3 2" xfId="57492" xr:uid="{F9D0F03D-2C4B-42FA-A811-646536026546}"/>
    <cellStyle name="Comma 21 2 4 4" xfId="42081" xr:uid="{4F1DC004-9BC5-4FDA-AD08-E4B167D3F650}"/>
    <cellStyle name="Comma 21 2 4 5" xfId="32445" xr:uid="{5CDCB4CF-389F-4D14-B31F-959C47553C04}"/>
    <cellStyle name="Comma 21 2 5" xfId="11256" xr:uid="{52ABBCFC-E183-4911-906E-9DD992636AEA}"/>
    <cellStyle name="Comma 21 2 5 2" xfId="18961" xr:uid="{AB1ED463-EC6B-4A61-8F5B-4098143351AE}"/>
    <cellStyle name="Comma 21 2 5 2 2" xfId="51713" xr:uid="{FEB37A9C-9CE8-41E3-B3F0-79C8DDC1DED0}"/>
    <cellStyle name="Comma 21 2 5 3" xfId="26668" xr:uid="{4DDFAF08-15B0-4281-BE95-050815C284DD}"/>
    <cellStyle name="Comma 21 2 5 3 2" xfId="59419" xr:uid="{FABED829-81C1-4FE0-98B1-186E46E6555F}"/>
    <cellStyle name="Comma 21 2 5 4" xfId="44008" xr:uid="{A0840F52-78B0-41A0-BBEB-BA3C8DC95D7A}"/>
    <cellStyle name="Comma 21 2 5 5" xfId="34372" xr:uid="{40516FCF-209E-4594-A1DD-64A8284412D3}"/>
    <cellStyle name="Comma 21 2 6" xfId="5473" xr:uid="{F3808EBA-17BA-4D61-9A1F-5F384DB97797}"/>
    <cellStyle name="Comma 21 2 6 2" xfId="38225" xr:uid="{E075143A-0DB9-415B-8A27-4A117D8AC7F1}"/>
    <cellStyle name="Comma 21 2 7" xfId="13185" xr:uid="{E78D24F8-203B-4791-AB70-31E15E01E739}"/>
    <cellStyle name="Comma 21 2 7 2" xfId="45937" xr:uid="{ED0F1725-C0C3-43E0-BAE9-D44FCD6746E3}"/>
    <cellStyle name="Comma 21 2 8" xfId="20892" xr:uid="{A32553B5-ECDC-4CDA-A03E-DE49950B2E74}"/>
    <cellStyle name="Comma 21 2 8 2" xfId="53643" xr:uid="{6A2C768E-FA8C-4DCA-ACE8-D0B66EAAEC6D}"/>
    <cellStyle name="Comma 21 2 9" xfId="36298" xr:uid="{DD4480A8-DA30-4B1D-8166-95B56EE370EB}"/>
    <cellStyle name="Comma 21 3" xfId="4026" xr:uid="{F9290B7B-8FDC-4BD2-A388-6A92C64803BA}"/>
    <cellStyle name="Comma 21 3 10" xfId="61818" xr:uid="{A775FE1E-8C68-4FA6-93CA-A4CA79071DC0}"/>
    <cellStyle name="Comma 21 3 2" xfId="7889" xr:uid="{7F5358BF-D948-4E82-BEA3-C56CAF4F9077}"/>
    <cellStyle name="Comma 21 3 2 2" xfId="15594" xr:uid="{0724ED2F-F951-4B90-A171-28DC3B4D50A4}"/>
    <cellStyle name="Comma 21 3 2 2 2" xfId="48346" xr:uid="{65D4E346-1334-4C94-87B9-17F364C8A919}"/>
    <cellStyle name="Comma 21 3 2 3" xfId="23301" xr:uid="{C64B84C9-4933-41C7-932E-422228103887}"/>
    <cellStyle name="Comma 21 3 2 3 2" xfId="56052" xr:uid="{BBE820EA-6874-4CAB-8657-B93182BBFBC3}"/>
    <cellStyle name="Comma 21 3 2 4" xfId="40641" xr:uid="{33140E94-DD3B-4BBA-91E5-3A7C4E4B86DB}"/>
    <cellStyle name="Comma 21 3 2 5" xfId="31005" xr:uid="{DA2F89B2-9682-400D-88DC-7254ABBADD10}"/>
    <cellStyle name="Comma 21 3 3" xfId="9814" xr:uid="{BFF81088-9E4A-48DB-8032-56B654DC3CAD}"/>
    <cellStyle name="Comma 21 3 3 2" xfId="17519" xr:uid="{3C6F907E-650B-4742-B9AE-1CF2436FFB12}"/>
    <cellStyle name="Comma 21 3 3 2 2" xfId="50271" xr:uid="{2B5A2B99-C135-4CD9-9DAC-76391A6800E8}"/>
    <cellStyle name="Comma 21 3 3 3" xfId="25226" xr:uid="{4AF44EA1-1C76-4A62-8FAD-0E8C7E1E1A2C}"/>
    <cellStyle name="Comma 21 3 3 3 2" xfId="57977" xr:uid="{57CBF68A-CA91-4870-A109-BEDC91F9A3C6}"/>
    <cellStyle name="Comma 21 3 3 4" xfId="42566" xr:uid="{BA0AEE6A-8C56-433A-B626-2629B2F74F55}"/>
    <cellStyle name="Comma 21 3 3 5" xfId="32930" xr:uid="{F62FE571-12B7-4C48-99E4-9EBB9CBBC9DE}"/>
    <cellStyle name="Comma 21 3 4" xfId="11741" xr:uid="{3296193C-0FDD-4E20-9DE8-B16B73006505}"/>
    <cellStyle name="Comma 21 3 4 2" xfId="19446" xr:uid="{E0E4C372-66F9-45C1-8CB8-E0A4C84AAA65}"/>
    <cellStyle name="Comma 21 3 4 2 2" xfId="52198" xr:uid="{FA82DFFD-BC90-4191-B573-824B58EAF6B9}"/>
    <cellStyle name="Comma 21 3 4 3" xfId="27153" xr:uid="{99D75F9B-3C3E-446E-90AC-B1E0C17258B9}"/>
    <cellStyle name="Comma 21 3 4 3 2" xfId="59904" xr:uid="{8311A269-B7AC-4121-B69B-F51974DC1501}"/>
    <cellStyle name="Comma 21 3 4 4" xfId="44493" xr:uid="{8E61FE39-7D71-443E-9F51-56FABAB9B6F6}"/>
    <cellStyle name="Comma 21 3 4 5" xfId="34857" xr:uid="{3862EFA8-726D-42FF-8A6E-155D1F68C597}"/>
    <cellStyle name="Comma 21 3 5" xfId="5958" xr:uid="{EC4A7457-E6C8-4E94-8095-831C4B5C9F2B}"/>
    <cellStyle name="Comma 21 3 5 2" xfId="38710" xr:uid="{06C57B58-79E8-49EA-B8CF-70E27717CD6E}"/>
    <cellStyle name="Comma 21 3 6" xfId="13670" xr:uid="{DEE0935C-21DF-46B0-8992-81673EC3A5B3}"/>
    <cellStyle name="Comma 21 3 6 2" xfId="46422" xr:uid="{949B0A40-78C0-4F45-B4CC-31141C0CE713}"/>
    <cellStyle name="Comma 21 3 7" xfId="21377" xr:uid="{10F41F89-DDD8-4446-8C27-55DC64B6C967}"/>
    <cellStyle name="Comma 21 3 7 2" xfId="54128" xr:uid="{2BE5D41B-58F6-49FA-B586-F6730EB6794C}"/>
    <cellStyle name="Comma 21 3 8" xfId="36783" xr:uid="{BCA6ACF8-7006-4548-A0BC-20927D94AC8F}"/>
    <cellStyle name="Comma 21 3 9" xfId="29081" xr:uid="{1CF6BD31-D87C-443A-ADE0-46EA05E001A1}"/>
    <cellStyle name="Comma 21 4" xfId="7046" xr:uid="{9BA56077-7526-4F71-AC11-A1D9CA343336}"/>
    <cellStyle name="Comma 21 4 2" xfId="14751" xr:uid="{FDAE299C-D427-438B-AF0F-3A165B49D874}"/>
    <cellStyle name="Comma 21 4 2 2" xfId="47503" xr:uid="{E446124A-EB1D-40D6-9894-3E1F2C2CDFAA}"/>
    <cellStyle name="Comma 21 4 3" xfId="22458" xr:uid="{7A35B5AC-90CE-4ADC-A35F-408244B61780}"/>
    <cellStyle name="Comma 21 4 3 2" xfId="55209" xr:uid="{A5A56DAB-D40C-4B34-9811-40064E633B4D}"/>
    <cellStyle name="Comma 21 4 4" xfId="39798" xr:uid="{1D31DE3F-7112-40C2-8352-152CA028E0FA}"/>
    <cellStyle name="Comma 21 4 5" xfId="30162" xr:uid="{51DBCD45-09C5-4CE3-B2E3-EDCF0E8C24A5}"/>
    <cellStyle name="Comma 21 5" xfId="8971" xr:uid="{D6661E6C-9A0B-4478-8D50-0B5E3B607151}"/>
    <cellStyle name="Comma 21 5 2" xfId="16676" xr:uid="{7966A4EF-81B8-474E-8EFC-FFD5D721F855}"/>
    <cellStyle name="Comma 21 5 2 2" xfId="49428" xr:uid="{CBD55B0A-23E8-4897-9AC8-5A896378D249}"/>
    <cellStyle name="Comma 21 5 3" xfId="24383" xr:uid="{67C578A7-D871-448D-8E5A-A5117D907D8D}"/>
    <cellStyle name="Comma 21 5 3 2" xfId="57134" xr:uid="{24639DF7-D928-4AC5-827D-77E04D38A291}"/>
    <cellStyle name="Comma 21 5 4" xfId="41723" xr:uid="{BCA06D0B-5E2F-4FBF-9DA7-FBD66F196A2B}"/>
    <cellStyle name="Comma 21 5 5" xfId="32087" xr:uid="{51A62B2C-D1E2-4105-B8DB-B8009A4EA4F4}"/>
    <cellStyle name="Comma 21 6" xfId="10898" xr:uid="{330FA3F3-EF84-4314-B6FA-8F4AF4022385}"/>
    <cellStyle name="Comma 21 6 2" xfId="18603" xr:uid="{80ACBFFB-4047-433A-BF7E-D2DFC923F1B5}"/>
    <cellStyle name="Comma 21 6 2 2" xfId="51355" xr:uid="{CD4A59BC-7B1B-4017-B047-62B9A7AC82DD}"/>
    <cellStyle name="Comma 21 6 3" xfId="26310" xr:uid="{B4C70395-12F4-4F58-947A-EB8F55A46D7C}"/>
    <cellStyle name="Comma 21 6 3 2" xfId="59061" xr:uid="{91AFCECD-9C9A-4CD1-BC3E-AD38B25A54BB}"/>
    <cellStyle name="Comma 21 6 4" xfId="43650" xr:uid="{BB3B9384-AA90-4405-AD47-3A1D8082B581}"/>
    <cellStyle name="Comma 21 6 5" xfId="34014" xr:uid="{3C37B0D6-0834-4CEF-AE9E-B9719F3DB4ED}"/>
    <cellStyle name="Comma 21 7" xfId="5115" xr:uid="{C385DA7D-0B08-4348-9E57-453F0A5D40C5}"/>
    <cellStyle name="Comma 21 7 2" xfId="37867" xr:uid="{D57B60B0-85A9-421D-81AE-88EB904D1C12}"/>
    <cellStyle name="Comma 21 8" xfId="12827" xr:uid="{4F362FCD-D759-4328-8BD7-C69C844F407E}"/>
    <cellStyle name="Comma 21 8 2" xfId="45579" xr:uid="{B4B4999A-4671-4035-B1D9-C7098C1C2D36}"/>
    <cellStyle name="Comma 21 9" xfId="20534" xr:uid="{9BB614DB-8DA2-429D-8309-47284EC54A9D}"/>
    <cellStyle name="Comma 21 9 2" xfId="53285" xr:uid="{F3857072-3F02-48A7-8B08-7F6B5EA02DC7}"/>
    <cellStyle name="Comma 22" xfId="2065" xr:uid="{86AEE341-6799-4735-86FE-B550C6996C4D}"/>
    <cellStyle name="Comma 22 10" xfId="35953" xr:uid="{2CC4F312-6DFC-4582-B263-0646194304FA}"/>
    <cellStyle name="Comma 22 11" xfId="28251" xr:uid="{5368B075-9053-43DB-89C8-4C77A25AA852}"/>
    <cellStyle name="Comma 22 12" xfId="3186" xr:uid="{44299CD4-5121-46E0-9753-B399A976E1AA}"/>
    <cellStyle name="Comma 22 13" xfId="60779" xr:uid="{14561725-E689-4E84-A37B-BB868F54A239}"/>
    <cellStyle name="Comma 22 2" xfId="2429" xr:uid="{DCC17E2D-C443-4365-AE30-C42D68447253}"/>
    <cellStyle name="Comma 22 2 10" xfId="28609" xr:uid="{AA3F6CB7-2D52-43AD-82C4-231C7F04515B}"/>
    <cellStyle name="Comma 22 2 11" xfId="3549" xr:uid="{538168EC-4C14-43D3-987A-9F4FCCC06734}"/>
    <cellStyle name="Comma 22 2 12" xfId="61518" xr:uid="{1AB65F9C-C6E3-4319-83D2-7C78B810F60E}"/>
    <cellStyle name="Comma 22 2 2" xfId="4400" xr:uid="{98F04E69-8B1F-424C-9147-0FA0BBA31540}"/>
    <cellStyle name="Comma 22 2 2 2" xfId="8263" xr:uid="{C68909AC-8346-4F51-9EE2-64BB06CC5AA8}"/>
    <cellStyle name="Comma 22 2 2 2 2" xfId="15968" xr:uid="{05677A6F-9453-44A7-97D0-2BBA6AC1C01C}"/>
    <cellStyle name="Comma 22 2 2 2 2 2" xfId="48720" xr:uid="{9D182D4A-77B0-46D9-AE17-5C9C8AD4240A}"/>
    <cellStyle name="Comma 22 2 2 2 3" xfId="23675" xr:uid="{C6AA7E34-F8F4-42F8-A8C3-7CF156A6A8E8}"/>
    <cellStyle name="Comma 22 2 2 2 3 2" xfId="56426" xr:uid="{ABFF5063-CF94-4D4E-8C77-5523E58A193A}"/>
    <cellStyle name="Comma 22 2 2 2 4" xfId="41015" xr:uid="{D2A17740-BB95-4F21-AD5F-64665A13F164}"/>
    <cellStyle name="Comma 22 2 2 2 5" xfId="31379" xr:uid="{476020F9-745D-4BA5-97F1-DEA4240277C2}"/>
    <cellStyle name="Comma 22 2 2 3" xfId="10188" xr:uid="{3847EBA3-5278-488C-9584-9A03E2C99342}"/>
    <cellStyle name="Comma 22 2 2 3 2" xfId="17893" xr:uid="{8CB28E3A-1ACF-4166-8248-DFCC6AD17CDF}"/>
    <cellStyle name="Comma 22 2 2 3 2 2" xfId="50645" xr:uid="{5AA1CD68-9EB8-4B95-9484-29F8E55338A7}"/>
    <cellStyle name="Comma 22 2 2 3 3" xfId="25600" xr:uid="{1BDCBFAC-FCE4-4382-85DE-AC39A52ED0D7}"/>
    <cellStyle name="Comma 22 2 2 3 3 2" xfId="58351" xr:uid="{93B90F32-CB7B-4369-98DB-6FA35A80D981}"/>
    <cellStyle name="Comma 22 2 2 3 4" xfId="42940" xr:uid="{B012E449-F365-497C-AAC8-1987895F1558}"/>
    <cellStyle name="Comma 22 2 2 3 5" xfId="33304" xr:uid="{E4F9CB0B-026B-4FFA-A613-786D6FEE558D}"/>
    <cellStyle name="Comma 22 2 2 4" xfId="12115" xr:uid="{1A11D788-402C-4648-BCE8-6A02A4347AF4}"/>
    <cellStyle name="Comma 22 2 2 4 2" xfId="19820" xr:uid="{BD828562-A377-4805-8F87-673188844AC2}"/>
    <cellStyle name="Comma 22 2 2 4 2 2" xfId="52572" xr:uid="{0B13CC0A-DB47-43C8-9AF6-3003EE1A4A12}"/>
    <cellStyle name="Comma 22 2 2 4 3" xfId="27527" xr:uid="{48E35F1B-CC66-4898-86AF-582466C359B8}"/>
    <cellStyle name="Comma 22 2 2 4 3 2" xfId="60278" xr:uid="{D9938F8E-7A05-4B83-B69B-2AD96636C12F}"/>
    <cellStyle name="Comma 22 2 2 4 4" xfId="44867" xr:uid="{BE660627-BF8F-4C9F-A67E-8D2AD301A61F}"/>
    <cellStyle name="Comma 22 2 2 4 5" xfId="35231" xr:uid="{6EA035C6-AE6D-4C91-820F-0D196D75DBED}"/>
    <cellStyle name="Comma 22 2 2 5" xfId="6332" xr:uid="{985246A0-EE5F-4B1C-A0EB-FC0123BA1C30}"/>
    <cellStyle name="Comma 22 2 2 5 2" xfId="39084" xr:uid="{E9905199-2A71-4FAD-8AE7-1FE58FE564CC}"/>
    <cellStyle name="Comma 22 2 2 6" xfId="14044" xr:uid="{CB0AF518-AEBA-4A15-9BB4-F8F090B893B5}"/>
    <cellStyle name="Comma 22 2 2 6 2" xfId="46796" xr:uid="{EB87ED40-C58E-48F3-911C-5540A471E7D1}"/>
    <cellStyle name="Comma 22 2 2 7" xfId="21751" xr:uid="{3829E583-8BD4-4A66-8013-2ABA94A735AC}"/>
    <cellStyle name="Comma 22 2 2 7 2" xfId="54502" xr:uid="{CA427C5F-4572-4D62-9660-4D410B180747}"/>
    <cellStyle name="Comma 22 2 2 8" xfId="37157" xr:uid="{1116FB40-A5BC-464E-9C51-8E93484C8DA1}"/>
    <cellStyle name="Comma 22 2 2 9" xfId="29455" xr:uid="{B173B8FD-57BC-4330-9844-61DE4B350CB4}"/>
    <cellStyle name="Comma 22 2 3" xfId="7417" xr:uid="{8C8DB4DD-6845-4A06-8A9A-4FDF30A048D9}"/>
    <cellStyle name="Comma 22 2 3 2" xfId="15122" xr:uid="{7CA60D69-511C-46B8-88AC-C7D7CE556B29}"/>
    <cellStyle name="Comma 22 2 3 2 2" xfId="47874" xr:uid="{3E38FD2E-4A4E-40F8-AF61-0B52494F725C}"/>
    <cellStyle name="Comma 22 2 3 3" xfId="22829" xr:uid="{D8C43316-20B3-412E-B404-5A4AD1B76135}"/>
    <cellStyle name="Comma 22 2 3 3 2" xfId="55580" xr:uid="{FBD304B2-9230-4C63-BC65-E27D913BD5F2}"/>
    <cellStyle name="Comma 22 2 3 4" xfId="40169" xr:uid="{55C6F769-7476-4D10-99A1-A2E96A6EA024}"/>
    <cellStyle name="Comma 22 2 3 5" xfId="30533" xr:uid="{B075063A-030F-402E-BF7F-73553CBF9DF0}"/>
    <cellStyle name="Comma 22 2 4" xfId="9342" xr:uid="{26DFBB2E-38F0-4044-A507-9E677B9C9561}"/>
    <cellStyle name="Comma 22 2 4 2" xfId="17047" xr:uid="{5C733FC6-72BA-4B34-985F-86A330906A86}"/>
    <cellStyle name="Comma 22 2 4 2 2" xfId="49799" xr:uid="{64AB1570-C5A2-43D1-897D-A30C6E31E90A}"/>
    <cellStyle name="Comma 22 2 4 3" xfId="24754" xr:uid="{DEF4EA66-C638-4A75-B0A6-B18FB032972C}"/>
    <cellStyle name="Comma 22 2 4 3 2" xfId="57505" xr:uid="{F8B4CA9D-EB0D-421F-87F9-B0E13788B8BF}"/>
    <cellStyle name="Comma 22 2 4 4" xfId="42094" xr:uid="{788DA37E-8F45-4C27-98F4-A59EA4D379AD}"/>
    <cellStyle name="Comma 22 2 4 5" xfId="32458" xr:uid="{FBA52EAE-0839-4F50-AC24-40129C03094E}"/>
    <cellStyle name="Comma 22 2 5" xfId="11269" xr:uid="{77CF5259-A45D-4105-8621-784D2A9570F0}"/>
    <cellStyle name="Comma 22 2 5 2" xfId="18974" xr:uid="{240E82B7-5DB1-409B-80E3-28D2ED04A54C}"/>
    <cellStyle name="Comma 22 2 5 2 2" xfId="51726" xr:uid="{FFF07E4C-723A-4686-989E-BF4B1B217185}"/>
    <cellStyle name="Comma 22 2 5 3" xfId="26681" xr:uid="{A97E4EEB-9FD6-4356-B00E-D43522339B0F}"/>
    <cellStyle name="Comma 22 2 5 3 2" xfId="59432" xr:uid="{47863785-4104-4CC4-8A79-BEF040C5547D}"/>
    <cellStyle name="Comma 22 2 5 4" xfId="44021" xr:uid="{1AE5481C-7CFA-4500-9A96-97E0B130F126}"/>
    <cellStyle name="Comma 22 2 5 5" xfId="34385" xr:uid="{B15AD61C-58AC-4174-98C8-58A903E93BB4}"/>
    <cellStyle name="Comma 22 2 6" xfId="5486" xr:uid="{E4E1CD0A-F666-48C6-A0F2-54C4F5F9960C}"/>
    <cellStyle name="Comma 22 2 6 2" xfId="38238" xr:uid="{424156D3-239A-4083-B120-6716E6855C7E}"/>
    <cellStyle name="Comma 22 2 7" xfId="13198" xr:uid="{9EE9E295-9A74-483A-A45C-D3DF283EB429}"/>
    <cellStyle name="Comma 22 2 7 2" xfId="45950" xr:uid="{34B4EDFB-6B76-42EB-8D4E-B452C69ABEBF}"/>
    <cellStyle name="Comma 22 2 8" xfId="20905" xr:uid="{3D7C9CC8-DB77-45CA-A51B-7B29BA7356EE}"/>
    <cellStyle name="Comma 22 2 8 2" xfId="53656" xr:uid="{435EAF9D-9F85-4E57-9F5C-7C2571F77160}"/>
    <cellStyle name="Comma 22 2 9" xfId="36311" xr:uid="{49ED8A50-4336-4E00-BA65-A9048F30B2DA}"/>
    <cellStyle name="Comma 22 3" xfId="4039" xr:uid="{8687C5BD-1E46-4F1A-A40E-3FC2E623BB6E}"/>
    <cellStyle name="Comma 22 3 10" xfId="61821" xr:uid="{7FA67005-57EC-413E-AC69-24ACFA8D3FD9}"/>
    <cellStyle name="Comma 22 3 2" xfId="7902" xr:uid="{849451B2-E5D0-4153-9EE1-EF4318AE263B}"/>
    <cellStyle name="Comma 22 3 2 2" xfId="15607" xr:uid="{61DEC3DE-285A-4AFE-BF79-1AEF6503520D}"/>
    <cellStyle name="Comma 22 3 2 2 2" xfId="48359" xr:uid="{B3C84628-F039-48BD-BF49-F8EBD5BD9910}"/>
    <cellStyle name="Comma 22 3 2 3" xfId="23314" xr:uid="{2C8D9EA7-1F91-4754-8721-04965E49A1A3}"/>
    <cellStyle name="Comma 22 3 2 3 2" xfId="56065" xr:uid="{C0815AFA-509E-4662-996D-7072D6AB85EB}"/>
    <cellStyle name="Comma 22 3 2 4" xfId="40654" xr:uid="{0D010883-F73E-48B1-A878-4C25AE901CA3}"/>
    <cellStyle name="Comma 22 3 2 5" xfId="31018" xr:uid="{CA54588F-87EA-4044-9A9B-2FEABB49E3BC}"/>
    <cellStyle name="Comma 22 3 3" xfId="9827" xr:uid="{2C9210B1-D16D-439A-B8EB-69CFE0DC6BA0}"/>
    <cellStyle name="Comma 22 3 3 2" xfId="17532" xr:uid="{C451C072-8FB3-48F0-B614-F77A7D7F9873}"/>
    <cellStyle name="Comma 22 3 3 2 2" xfId="50284" xr:uid="{A2BFF3AE-CAC5-4E25-A87C-22F0A1D974E9}"/>
    <cellStyle name="Comma 22 3 3 3" xfId="25239" xr:uid="{DBA15019-AF0A-48E7-9FFE-CB29ED28913D}"/>
    <cellStyle name="Comma 22 3 3 3 2" xfId="57990" xr:uid="{42A1902B-DDEE-4ACD-BCA4-B917BAC98534}"/>
    <cellStyle name="Comma 22 3 3 4" xfId="42579" xr:uid="{00C7B48C-233B-4E7D-A248-40C407CCB4C4}"/>
    <cellStyle name="Comma 22 3 3 5" xfId="32943" xr:uid="{0E074AEF-1342-4F6F-A47E-ACE85B0E9BDE}"/>
    <cellStyle name="Comma 22 3 4" xfId="11754" xr:uid="{E697D33C-ADFA-45C5-99B4-40E689527B9B}"/>
    <cellStyle name="Comma 22 3 4 2" xfId="19459" xr:uid="{6D164BE0-C226-44A4-B3C5-FB8AB13E5296}"/>
    <cellStyle name="Comma 22 3 4 2 2" xfId="52211" xr:uid="{142B0DA7-2CEA-421E-BF62-0A8260C2AAEC}"/>
    <cellStyle name="Comma 22 3 4 3" xfId="27166" xr:uid="{9EDC2BBC-5414-4288-97A3-6D088683A731}"/>
    <cellStyle name="Comma 22 3 4 3 2" xfId="59917" xr:uid="{D5574B28-C8E1-4A28-9654-09C362AC216F}"/>
    <cellStyle name="Comma 22 3 4 4" xfId="44506" xr:uid="{4E3A0B16-98B9-40A0-9D08-C7504D100AF4}"/>
    <cellStyle name="Comma 22 3 4 5" xfId="34870" xr:uid="{529B8EF9-10C9-4C93-B735-7F168FC79D20}"/>
    <cellStyle name="Comma 22 3 5" xfId="5971" xr:uid="{D8F32829-C5C6-407E-A51E-6E7311AFE8B1}"/>
    <cellStyle name="Comma 22 3 5 2" xfId="38723" xr:uid="{9E0552E1-E68F-42BC-9DE8-DF995F650F12}"/>
    <cellStyle name="Comma 22 3 6" xfId="13683" xr:uid="{C8491A87-ADAF-4955-B2C8-3BA5B668FC6D}"/>
    <cellStyle name="Comma 22 3 6 2" xfId="46435" xr:uid="{A04E656A-C54E-42BF-A7C6-CA87F0B128DC}"/>
    <cellStyle name="Comma 22 3 7" xfId="21390" xr:uid="{D51E0421-B8F3-451F-986F-CCF128DA369F}"/>
    <cellStyle name="Comma 22 3 7 2" xfId="54141" xr:uid="{4485D5BB-1E98-41C3-B1CF-CCC2BFE07D17}"/>
    <cellStyle name="Comma 22 3 8" xfId="36796" xr:uid="{7511C6F2-8897-4B51-95C2-50D50221C394}"/>
    <cellStyle name="Comma 22 3 9" xfId="29094" xr:uid="{3E702F55-D74F-4291-8368-81C8E2F7304A}"/>
    <cellStyle name="Comma 22 4" xfId="7059" xr:uid="{B9A4E344-0D39-4C74-8042-A29369117F59}"/>
    <cellStyle name="Comma 22 4 2" xfId="14764" xr:uid="{C615D727-20C7-4510-BE52-F94621550A3A}"/>
    <cellStyle name="Comma 22 4 2 2" xfId="47516" xr:uid="{E079E896-F70C-440F-B48E-87ECD5D12258}"/>
    <cellStyle name="Comma 22 4 3" xfId="22471" xr:uid="{812C5578-F8A2-4812-994A-C01DF987FBD2}"/>
    <cellStyle name="Comma 22 4 3 2" xfId="55222" xr:uid="{4FCA2624-F2B3-4DA7-AAEF-E90B19C85FCE}"/>
    <cellStyle name="Comma 22 4 4" xfId="39811" xr:uid="{431E075C-B90F-4FF7-8616-E039594E3BDE}"/>
    <cellStyle name="Comma 22 4 5" xfId="30175" xr:uid="{91DD6319-85B4-419B-8CC4-2AA6212E9222}"/>
    <cellStyle name="Comma 22 5" xfId="8984" xr:uid="{3A5A6958-A931-451D-942C-0930CEC5649B}"/>
    <cellStyle name="Comma 22 5 2" xfId="16689" xr:uid="{94336955-6D6A-4688-A2DA-036247719A0C}"/>
    <cellStyle name="Comma 22 5 2 2" xfId="49441" xr:uid="{CF07C59F-3165-4459-9BC4-DFC0878BBDE9}"/>
    <cellStyle name="Comma 22 5 3" xfId="24396" xr:uid="{D6F5B4A3-4C9E-4E2B-85CC-4C960D2AA477}"/>
    <cellStyle name="Comma 22 5 3 2" xfId="57147" xr:uid="{66CB7566-CB9A-45F8-BDC2-116503653DC7}"/>
    <cellStyle name="Comma 22 5 4" xfId="41736" xr:uid="{82FCA382-ED15-47B5-BE72-3B88FA06126F}"/>
    <cellStyle name="Comma 22 5 5" xfId="32100" xr:uid="{A2C808A0-8D6F-494C-AE1F-E4636C939931}"/>
    <cellStyle name="Comma 22 6" xfId="10911" xr:uid="{CF40C083-E42C-444A-955C-32D7F8D659A6}"/>
    <cellStyle name="Comma 22 6 2" xfId="18616" xr:uid="{797B7403-37D8-40FC-B72B-B5D1D9C0A046}"/>
    <cellStyle name="Comma 22 6 2 2" xfId="51368" xr:uid="{EDAAADEE-5183-4BF5-8897-328635D7B893}"/>
    <cellStyle name="Comma 22 6 3" xfId="26323" xr:uid="{7EEB59AB-98E5-460F-B493-82B2751A94C0}"/>
    <cellStyle name="Comma 22 6 3 2" xfId="59074" xr:uid="{1A1800D2-C82D-447C-BD6F-BE47A219D1B9}"/>
    <cellStyle name="Comma 22 6 4" xfId="43663" xr:uid="{E67720A0-126E-4EBE-B719-40BBCD285BB4}"/>
    <cellStyle name="Comma 22 6 5" xfId="34027" xr:uid="{E7BDC4C9-4EE0-47C7-906A-580801B6927E}"/>
    <cellStyle name="Comma 22 7" xfId="5128" xr:uid="{E522C13A-1C36-4DC2-B342-D2B05F097576}"/>
    <cellStyle name="Comma 22 7 2" xfId="37880" xr:uid="{9222F394-D616-4FFA-80CA-30485201F607}"/>
    <cellStyle name="Comma 22 8" xfId="12840" xr:uid="{C20F3E41-F1BA-4696-A4B7-46FF19EBDD0E}"/>
    <cellStyle name="Comma 22 8 2" xfId="45592" xr:uid="{FC019617-835B-438C-BCB8-6783DEE1E51E}"/>
    <cellStyle name="Comma 22 9" xfId="20547" xr:uid="{65E4B27E-21A6-4279-AC96-99F1900721C8}"/>
    <cellStyle name="Comma 22 9 2" xfId="53298" xr:uid="{B11BD5F8-264E-444D-8F2F-FB9209765D13}"/>
    <cellStyle name="Comma 23" xfId="161" xr:uid="{F90B6619-9DB4-4404-AE0B-4B8EFD4646A3}"/>
    <cellStyle name="Comma 23 10" xfId="35670" xr:uid="{10832182-F2CE-4E1B-979C-CFB3A9DE4D9B}"/>
    <cellStyle name="Comma 23 11" xfId="27968" xr:uid="{06F98036-E2DE-49E9-A542-80827B94E2C1}"/>
    <cellStyle name="Comma 23 12" xfId="2851" xr:uid="{550E769F-1093-440F-828A-253B36C421F6}"/>
    <cellStyle name="Comma 23 13" xfId="60780" xr:uid="{FC8CB74D-3532-48E4-932B-5769FEFFFBE0}"/>
    <cellStyle name="Comma 23 2" xfId="2138" xr:uid="{8AA0B5C9-E46C-42D7-93BE-58944217A2CD}"/>
    <cellStyle name="Comma 23 2 10" xfId="28326" xr:uid="{428C3412-8C77-460E-9FFB-B419043BF5B7}"/>
    <cellStyle name="Comma 23 2 11" xfId="3266" xr:uid="{A0382064-7948-4358-9F00-2DA6DA5E1DA3}"/>
    <cellStyle name="Comma 23 2 12" xfId="61144" xr:uid="{8C8E8EB5-E1D8-46AD-A6E0-C5A799266329}"/>
    <cellStyle name="Comma 23 2 2" xfId="4109" xr:uid="{A1A5216E-C2FF-4DDC-AC12-8D173A1509D0}"/>
    <cellStyle name="Comma 23 2 2 2" xfId="7972" xr:uid="{0F3D0A62-BCD8-4D2A-96CB-CB72C545B200}"/>
    <cellStyle name="Comma 23 2 2 2 2" xfId="15677" xr:uid="{F2585F5F-6A32-470E-A6AC-700053F4BC99}"/>
    <cellStyle name="Comma 23 2 2 2 2 2" xfId="48429" xr:uid="{7F9BF1FE-C639-4DDE-85A1-6C9956EEFEB2}"/>
    <cellStyle name="Comma 23 2 2 2 3" xfId="23384" xr:uid="{FD93A023-4C93-4347-91D4-025D8D034C4C}"/>
    <cellStyle name="Comma 23 2 2 2 3 2" xfId="56135" xr:uid="{60116DEB-5376-42F2-97C8-19B9961289DD}"/>
    <cellStyle name="Comma 23 2 2 2 4" xfId="40724" xr:uid="{EF00B93D-3D78-4A30-B44C-97D68421EB52}"/>
    <cellStyle name="Comma 23 2 2 2 5" xfId="31088" xr:uid="{E27CCD3F-7538-4962-9355-AC107461E76E}"/>
    <cellStyle name="Comma 23 2 2 3" xfId="9897" xr:uid="{7BFF51F9-1E2D-4A3B-A05C-E4DAA30123C1}"/>
    <cellStyle name="Comma 23 2 2 3 2" xfId="17602" xr:uid="{D3186436-665D-48CC-B2C0-3509BB34E9F8}"/>
    <cellStyle name="Comma 23 2 2 3 2 2" xfId="50354" xr:uid="{30F3BD50-1183-4A4B-B41A-B840E6D0557B}"/>
    <cellStyle name="Comma 23 2 2 3 3" xfId="25309" xr:uid="{5204F396-8E58-447A-9C39-D693D45B5523}"/>
    <cellStyle name="Comma 23 2 2 3 3 2" xfId="58060" xr:uid="{6718CE29-C5E2-4AFF-A9F9-6B65DF0D69E9}"/>
    <cellStyle name="Comma 23 2 2 3 4" xfId="42649" xr:uid="{629DCCA6-9BAE-47F5-B8B5-0E73CA58CE55}"/>
    <cellStyle name="Comma 23 2 2 3 5" xfId="33013" xr:uid="{67CEAFFC-E96B-4A22-A840-86AE69256AE6}"/>
    <cellStyle name="Comma 23 2 2 4" xfId="11824" xr:uid="{1037BA02-0709-4660-969A-90B2DE7A8054}"/>
    <cellStyle name="Comma 23 2 2 4 2" xfId="19529" xr:uid="{05A1EF2C-DAB8-4355-B4E9-A4F86A5CF34A}"/>
    <cellStyle name="Comma 23 2 2 4 2 2" xfId="52281" xr:uid="{70083619-D4C4-4B70-9247-227A42F505F0}"/>
    <cellStyle name="Comma 23 2 2 4 3" xfId="27236" xr:uid="{7C850522-766B-4F3B-9126-9F736843ADD5}"/>
    <cellStyle name="Comma 23 2 2 4 3 2" xfId="59987" xr:uid="{6FBEAE00-75C8-4D0D-BB3E-D3D85B63038B}"/>
    <cellStyle name="Comma 23 2 2 4 4" xfId="44576" xr:uid="{1E2F9140-D357-4096-8059-AF46816E4D98}"/>
    <cellStyle name="Comma 23 2 2 4 5" xfId="34940" xr:uid="{CE96886E-0B35-4689-A876-D4BDE359F877}"/>
    <cellStyle name="Comma 23 2 2 5" xfId="6041" xr:uid="{2479ED9F-1D1A-41B9-BA65-A352A4654C5A}"/>
    <cellStyle name="Comma 23 2 2 5 2" xfId="38793" xr:uid="{58AD5777-6B05-41DC-8A74-4775C7212B3E}"/>
    <cellStyle name="Comma 23 2 2 6" xfId="13753" xr:uid="{EEE27C7B-5F80-4042-8AE4-627C45ED2822}"/>
    <cellStyle name="Comma 23 2 2 6 2" xfId="46505" xr:uid="{D549F120-007B-4201-BA41-1E758E624C6A}"/>
    <cellStyle name="Comma 23 2 2 7" xfId="21460" xr:uid="{204E7EEF-8244-4D3B-BEC0-34DF3A4DF996}"/>
    <cellStyle name="Comma 23 2 2 7 2" xfId="54211" xr:uid="{5D533C82-8866-4225-8CCB-9B2A11F2A033}"/>
    <cellStyle name="Comma 23 2 2 8" xfId="36866" xr:uid="{19A67CD1-EEBF-4F04-92C1-A7EF37294F77}"/>
    <cellStyle name="Comma 23 2 2 9" xfId="29164" xr:uid="{ED1AC0C3-B920-47DD-8ED0-D919423707F8}"/>
    <cellStyle name="Comma 23 2 3" xfId="7134" xr:uid="{87B9402A-322F-49BA-8282-C5DF085A92A5}"/>
    <cellStyle name="Comma 23 2 3 2" xfId="14839" xr:uid="{929806E9-7057-48C3-9D9C-75A1A0119D05}"/>
    <cellStyle name="Comma 23 2 3 2 2" xfId="47591" xr:uid="{C41D495C-5C0A-4C32-B5DA-CD81040BFE91}"/>
    <cellStyle name="Comma 23 2 3 3" xfId="22546" xr:uid="{6A2F6210-3195-4FF8-92C1-ECB4D96C1E78}"/>
    <cellStyle name="Comma 23 2 3 3 2" xfId="55297" xr:uid="{ABDB82B5-3288-4F26-ACA8-BF3C9C574222}"/>
    <cellStyle name="Comma 23 2 3 4" xfId="39886" xr:uid="{318A04FD-D6A1-4C56-A1C9-D6E6A7123947}"/>
    <cellStyle name="Comma 23 2 3 5" xfId="30250" xr:uid="{629EC1D8-9E69-455A-9EB3-6A92A3A6AB6A}"/>
    <cellStyle name="Comma 23 2 4" xfId="9059" xr:uid="{90433466-BA8E-44C6-B27E-F26BB0818B5D}"/>
    <cellStyle name="Comma 23 2 4 2" xfId="16764" xr:uid="{28921D4C-E750-4C1C-BD9F-5278D595CB11}"/>
    <cellStyle name="Comma 23 2 4 2 2" xfId="49516" xr:uid="{3FB550C1-B6C5-4B0F-985C-B6E6E6AEF0DD}"/>
    <cellStyle name="Comma 23 2 4 3" xfId="24471" xr:uid="{26699E8A-ED64-4F0D-AE0D-B69E7CC638BB}"/>
    <cellStyle name="Comma 23 2 4 3 2" xfId="57222" xr:uid="{C38C242F-465E-459A-88CB-2A2891915880}"/>
    <cellStyle name="Comma 23 2 4 4" xfId="41811" xr:uid="{5F33BB81-E4EA-4565-A3EB-0C09D8CFFB10}"/>
    <cellStyle name="Comma 23 2 4 5" xfId="32175" xr:uid="{D75CA7D7-FF0D-4B8A-B5D3-49583309062A}"/>
    <cellStyle name="Comma 23 2 5" xfId="10986" xr:uid="{9CC0E971-BF3B-40C2-B11C-B97704C2940E}"/>
    <cellStyle name="Comma 23 2 5 2" xfId="18691" xr:uid="{B6F9992F-39D8-4801-A872-6397665CF468}"/>
    <cellStyle name="Comma 23 2 5 2 2" xfId="51443" xr:uid="{3CB90828-78AB-4105-9842-DBE2D2C39645}"/>
    <cellStyle name="Comma 23 2 5 3" xfId="26398" xr:uid="{8CA49C46-001A-4F4F-AA5E-61E9588014C7}"/>
    <cellStyle name="Comma 23 2 5 3 2" xfId="59149" xr:uid="{F18A60E9-9E6F-41E4-8BCE-FC1F3F6F9D8F}"/>
    <cellStyle name="Comma 23 2 5 4" xfId="43738" xr:uid="{E039D539-D3A7-4D23-912D-924B53BBFBA8}"/>
    <cellStyle name="Comma 23 2 5 5" xfId="34102" xr:uid="{C4245E58-AA7F-46F7-A239-C81501371E90}"/>
    <cellStyle name="Comma 23 2 6" xfId="5203" xr:uid="{76B0B172-2511-47B6-8C71-303E6278F2A8}"/>
    <cellStyle name="Comma 23 2 6 2" xfId="37955" xr:uid="{B24A3E26-434A-4872-B985-39ED3A2DECDB}"/>
    <cellStyle name="Comma 23 2 7" xfId="12915" xr:uid="{22E559A3-0DC4-48A4-94B8-42C456509CAE}"/>
    <cellStyle name="Comma 23 2 7 2" xfId="45667" xr:uid="{49FF6977-A086-4658-B7A0-A9154041B87C}"/>
    <cellStyle name="Comma 23 2 8" xfId="20622" xr:uid="{F39D871A-E118-40E3-A6A2-BA7EA27F10F5}"/>
    <cellStyle name="Comma 23 2 8 2" xfId="53373" xr:uid="{8117CEC9-D403-48DB-BBA7-2947FB88FC04}"/>
    <cellStyle name="Comma 23 2 9" xfId="36028" xr:uid="{CF2DFFF9-2EB2-4F42-8AEE-8BA0E2044FF6}"/>
    <cellStyle name="Comma 23 3" xfId="3620" xr:uid="{1E2491BB-AF8F-4940-9DCC-7CE1615972A3}"/>
    <cellStyle name="Comma 23 3 10" xfId="61824" xr:uid="{58AAA75A-096C-4163-819B-9BFD960EB8EF}"/>
    <cellStyle name="Comma 23 3 2" xfId="7488" xr:uid="{0F3E230C-E162-4100-9E7F-DB0B10670BE6}"/>
    <cellStyle name="Comma 23 3 2 2" xfId="15193" xr:uid="{6C30211C-E1E3-4267-BEE2-78EA31042CD6}"/>
    <cellStyle name="Comma 23 3 2 2 2" xfId="47945" xr:uid="{2A1FDD40-84AD-4009-8E18-825E6D849D0E}"/>
    <cellStyle name="Comma 23 3 2 3" xfId="22900" xr:uid="{81131634-D6DF-411A-8080-4865C5CB7E5D}"/>
    <cellStyle name="Comma 23 3 2 3 2" xfId="55651" xr:uid="{704A306C-B3A8-418F-9D56-A1CE38755833}"/>
    <cellStyle name="Comma 23 3 2 4" xfId="40240" xr:uid="{59F0AAB8-E4B8-48BA-BB36-5D152EEBD66E}"/>
    <cellStyle name="Comma 23 3 2 5" xfId="30604" xr:uid="{3EBF5360-4EA8-4489-8D74-AE282F8A9357}"/>
    <cellStyle name="Comma 23 3 3" xfId="9413" xr:uid="{B074DD59-562C-4CC5-83D0-0C105FDA717C}"/>
    <cellStyle name="Comma 23 3 3 2" xfId="17118" xr:uid="{D4DB02D2-0378-4C4F-896F-E6B6FEA155F6}"/>
    <cellStyle name="Comma 23 3 3 2 2" xfId="49870" xr:uid="{6904804B-12D9-4FF3-844C-A48FF83E2E3E}"/>
    <cellStyle name="Comma 23 3 3 3" xfId="24825" xr:uid="{38EDBE13-6F77-4975-BC2B-E659CBB95B5D}"/>
    <cellStyle name="Comma 23 3 3 3 2" xfId="57576" xr:uid="{5241AF26-5798-4D7E-A9E0-D0C9D070F173}"/>
    <cellStyle name="Comma 23 3 3 4" xfId="42165" xr:uid="{5100CB9F-181D-4151-B979-BFD13F9AE94E}"/>
    <cellStyle name="Comma 23 3 3 5" xfId="32529" xr:uid="{54DFF2C8-1FBC-4B97-8372-F788C525D094}"/>
    <cellStyle name="Comma 23 3 4" xfId="11340" xr:uid="{426F173C-66CD-4933-A89E-11CDC750E98A}"/>
    <cellStyle name="Comma 23 3 4 2" xfId="19045" xr:uid="{C249A9C7-8629-4D9E-9B86-2DBD36B98DC5}"/>
    <cellStyle name="Comma 23 3 4 2 2" xfId="51797" xr:uid="{9CD8ECDF-DC24-4A7F-A98E-AC065FA85E5A}"/>
    <cellStyle name="Comma 23 3 4 3" xfId="26752" xr:uid="{57C1AAF2-87BC-4C6F-9825-853EF4E7F975}"/>
    <cellStyle name="Comma 23 3 4 3 2" xfId="59503" xr:uid="{E6CC2D6C-25EA-4051-A349-BD5BBCA2C75D}"/>
    <cellStyle name="Comma 23 3 4 4" xfId="44092" xr:uid="{7AA814BA-C85C-405C-BA37-3A271DF4E513}"/>
    <cellStyle name="Comma 23 3 4 5" xfId="34456" xr:uid="{09DA2C1A-85E1-49D7-8BE9-2DD490D560B1}"/>
    <cellStyle name="Comma 23 3 5" xfId="5557" xr:uid="{767ED45F-75D1-4E3C-ACD6-0D1A869F5693}"/>
    <cellStyle name="Comma 23 3 5 2" xfId="38309" xr:uid="{5D06E325-A3A6-4E09-883A-C6956A4AF44E}"/>
    <cellStyle name="Comma 23 3 6" xfId="13269" xr:uid="{98BE966B-F464-4C4B-B978-0DBA26DF3261}"/>
    <cellStyle name="Comma 23 3 6 2" xfId="46021" xr:uid="{7D62FD38-F0DE-494A-A6C9-00D882983A7D}"/>
    <cellStyle name="Comma 23 3 7" xfId="20976" xr:uid="{15E02BB8-2726-4E00-B5BF-76562252DE60}"/>
    <cellStyle name="Comma 23 3 7 2" xfId="53727" xr:uid="{9A8E9F5A-2D9B-4451-8496-66DDC2F2BAB2}"/>
    <cellStyle name="Comma 23 3 8" xfId="36382" xr:uid="{5A054336-5D0B-42EA-A44F-68FEC793E359}"/>
    <cellStyle name="Comma 23 3 9" xfId="28680" xr:uid="{6ABF93ED-E61C-49D2-B989-FB6C93CFD4B6}"/>
    <cellStyle name="Comma 23 4" xfId="6773" xr:uid="{0872AF2B-0796-4C85-8D68-BC5AB60F8CE3}"/>
    <cellStyle name="Comma 23 4 2" xfId="14481" xr:uid="{B295983F-9225-4A47-BFA1-EE2A87B6B94A}"/>
    <cellStyle name="Comma 23 4 2 2" xfId="47233" xr:uid="{5FA322DA-697C-419A-B2A4-83CF7AE1ED0C}"/>
    <cellStyle name="Comma 23 4 3" xfId="22188" xr:uid="{53FB46D4-718D-42F0-A025-EC1DC27ECA48}"/>
    <cellStyle name="Comma 23 4 3 2" xfId="54939" xr:uid="{5F9441A5-D3AA-4D68-9CC4-C830397E72DB}"/>
    <cellStyle name="Comma 23 4 4" xfId="39525" xr:uid="{6AE0B8D5-0727-4347-9D6E-66A6377325AD}"/>
    <cellStyle name="Comma 23 4 5" xfId="29892" xr:uid="{3A24C5C3-29CE-4E03-9A7B-29D65356690C}"/>
    <cellStyle name="Comma 23 5" xfId="8700" xr:uid="{5065286F-827E-4BF6-98E6-C34D4ACA5EEB}"/>
    <cellStyle name="Comma 23 5 2" xfId="16405" xr:uid="{A1E06EB8-D3DF-4814-AD66-878AB606526B}"/>
    <cellStyle name="Comma 23 5 2 2" xfId="49157" xr:uid="{A5D93BCE-0198-449A-A98C-7CBEDD15EF5B}"/>
    <cellStyle name="Comma 23 5 3" xfId="24112" xr:uid="{F3FB2FAE-48D9-4BA7-9EB0-5DB6F6254EED}"/>
    <cellStyle name="Comma 23 5 3 2" xfId="56863" xr:uid="{0F2ECB23-6180-4264-9C2C-A7F13C5A34B3}"/>
    <cellStyle name="Comma 23 5 4" xfId="41452" xr:uid="{E5E10F97-10CE-4728-B523-C22842E1EFC6}"/>
    <cellStyle name="Comma 23 5 5" xfId="31816" xr:uid="{E2EE0193-BDB5-400B-BD13-B1AEC563BE41}"/>
    <cellStyle name="Comma 23 6" xfId="10626" xr:uid="{F05B8382-0935-4A64-A4AD-5C05CED5E8DA}"/>
    <cellStyle name="Comma 23 6 2" xfId="18331" xr:uid="{C8B3E5F9-C01B-491C-81E7-AC9E70186153}"/>
    <cellStyle name="Comma 23 6 2 2" xfId="51083" xr:uid="{DBC6913C-21FE-40CF-8402-1B64B0C84498}"/>
    <cellStyle name="Comma 23 6 3" xfId="26038" xr:uid="{FE017077-FD6F-4EBE-AD81-ADF7AE6CCE54}"/>
    <cellStyle name="Comma 23 6 3 2" xfId="58789" xr:uid="{EDE576AC-47BC-43C2-9FF4-C1EBAD724886}"/>
    <cellStyle name="Comma 23 6 4" xfId="43378" xr:uid="{369E38BD-4A5A-4430-9A52-A80C9857EF87}"/>
    <cellStyle name="Comma 23 6 5" xfId="33742" xr:uid="{378DEDFD-CE28-448A-B0B1-430203FBD182}"/>
    <cellStyle name="Comma 23 7" xfId="4844" xr:uid="{5A044001-EA89-4AC2-8C4A-944FCD010C61}"/>
    <cellStyle name="Comma 23 7 2" xfId="37596" xr:uid="{CA18627C-6A1E-4F45-9485-06A980CE6278}"/>
    <cellStyle name="Comma 23 8" xfId="12556" xr:uid="{6B1B4441-B2A3-446F-8E32-C8CD5814CF89}"/>
    <cellStyle name="Comma 23 8 2" xfId="45308" xr:uid="{A1497E2E-CF7F-4095-AC48-92DC68E2B7A3}"/>
    <cellStyle name="Comma 23 9" xfId="20264" xr:uid="{64DD146E-2B48-4579-9B3A-27977407D098}"/>
    <cellStyle name="Comma 23 9 2" xfId="53015" xr:uid="{4CBDD6AC-4E80-46C9-B85E-693413E08729}"/>
    <cellStyle name="Comma 24" xfId="134" xr:uid="{E1B692C1-1C32-4E0A-86F1-4957502B0CFA}"/>
    <cellStyle name="Comma 24 10" xfId="35650" xr:uid="{613EC491-F113-42CE-A835-2ACB9C113C2E}"/>
    <cellStyle name="Comma 24 11" xfId="27948" xr:uid="{F47DD1FD-FFFE-4E2A-B4F0-FFCDD924D3F3}"/>
    <cellStyle name="Comma 24 12" xfId="2828" xr:uid="{6FB8CE1E-DB0A-49E8-A9B6-FBF16B4FA91E}"/>
    <cellStyle name="Comma 24 13" xfId="60791" xr:uid="{3B33BA2A-3097-47B0-8F69-875658B2D307}"/>
    <cellStyle name="Comma 24 2" xfId="2118" xr:uid="{CBC6C284-B6BD-4D07-8517-C6F022CC27F0}"/>
    <cellStyle name="Comma 24 2 10" xfId="28307" xr:uid="{ACB4016A-3085-4CF8-95B4-AA7A141BC0C8}"/>
    <cellStyle name="Comma 24 2 11" xfId="3247" xr:uid="{51BDD1A1-4EAC-4495-9B17-4FDC59624927}"/>
    <cellStyle name="Comma 24 2 12" xfId="61121" xr:uid="{25332AFE-5E22-461D-B54A-1C91904F7559}"/>
    <cellStyle name="Comma 24 2 2" xfId="4090" xr:uid="{24BA7AB1-DA5C-4E31-A868-9562FDCF2CBD}"/>
    <cellStyle name="Comma 24 2 2 2" xfId="7953" xr:uid="{34FD90F5-B08C-431A-94BC-F1E6EDAD6F39}"/>
    <cellStyle name="Comma 24 2 2 2 2" xfId="15658" xr:uid="{F2FB46B1-1631-426C-86A3-89848294BC36}"/>
    <cellStyle name="Comma 24 2 2 2 2 2" xfId="48410" xr:uid="{88F117F7-57FC-4625-A09A-7F0D16DB8180}"/>
    <cellStyle name="Comma 24 2 2 2 3" xfId="23365" xr:uid="{A0512357-C76E-4621-973F-FD5C70B8902A}"/>
    <cellStyle name="Comma 24 2 2 2 3 2" xfId="56116" xr:uid="{9A30BE39-CE6F-4C15-B830-714533719A7A}"/>
    <cellStyle name="Comma 24 2 2 2 4" xfId="40705" xr:uid="{578F1735-3AA5-4BA9-8FE4-D1674DD44095}"/>
    <cellStyle name="Comma 24 2 2 2 5" xfId="31069" xr:uid="{F019B7EC-76A3-483A-BB3F-484737AFE0BB}"/>
    <cellStyle name="Comma 24 2 2 3" xfId="9878" xr:uid="{CE1513D6-FEC5-4A5E-BD19-9FC3C8D4C5FC}"/>
    <cellStyle name="Comma 24 2 2 3 2" xfId="17583" xr:uid="{99BCF846-BC59-4392-87A1-9F79B45DC514}"/>
    <cellStyle name="Comma 24 2 2 3 2 2" xfId="50335" xr:uid="{534876E5-A0F1-4991-8AA6-7FB91420356C}"/>
    <cellStyle name="Comma 24 2 2 3 3" xfId="25290" xr:uid="{59E8D19D-4B68-469A-B8CD-5EEB02502774}"/>
    <cellStyle name="Comma 24 2 2 3 3 2" xfId="58041" xr:uid="{BB86D2E3-1440-44C4-AB0D-896BA96E0743}"/>
    <cellStyle name="Comma 24 2 2 3 4" xfId="42630" xr:uid="{F649EE9F-7645-497F-8D51-D43FCD0BFAC1}"/>
    <cellStyle name="Comma 24 2 2 3 5" xfId="32994" xr:uid="{0D2728D7-A034-4CEA-BCF3-4672832CE75C}"/>
    <cellStyle name="Comma 24 2 2 4" xfId="11805" xr:uid="{2DFC8B03-DDC4-470A-B882-26A4A562E097}"/>
    <cellStyle name="Comma 24 2 2 4 2" xfId="19510" xr:uid="{0710FD17-39B4-42EA-8D41-EBE6689809CB}"/>
    <cellStyle name="Comma 24 2 2 4 2 2" xfId="52262" xr:uid="{5DFD2992-3C38-40B4-B75E-EDF467EEC1A0}"/>
    <cellStyle name="Comma 24 2 2 4 3" xfId="27217" xr:uid="{CD2A410C-3DE9-4A22-8042-B072489BD1F6}"/>
    <cellStyle name="Comma 24 2 2 4 3 2" xfId="59968" xr:uid="{004D8088-43DC-43E9-8D2C-E396F57753CA}"/>
    <cellStyle name="Comma 24 2 2 4 4" xfId="44557" xr:uid="{B03EB9BF-5209-40F1-96D5-8E9E2184F223}"/>
    <cellStyle name="Comma 24 2 2 4 5" xfId="34921" xr:uid="{0C9F5177-8D0C-42FD-96ED-CF02F68F7C9B}"/>
    <cellStyle name="Comma 24 2 2 5" xfId="6022" xr:uid="{A6466C6D-7230-4B3F-983B-81F1F3D5E7EA}"/>
    <cellStyle name="Comma 24 2 2 5 2" xfId="38774" xr:uid="{8E77B003-0BE2-40C2-A50A-279B0ABA2AF4}"/>
    <cellStyle name="Comma 24 2 2 6" xfId="13734" xr:uid="{6C4795C8-ECD6-4C54-AAE1-E89F29E24BE3}"/>
    <cellStyle name="Comma 24 2 2 6 2" xfId="46486" xr:uid="{778F1975-7FF6-4226-9E1B-60FC547AE51C}"/>
    <cellStyle name="Comma 24 2 2 7" xfId="21441" xr:uid="{6DC167EE-D29C-4AF7-954C-804DC7210A07}"/>
    <cellStyle name="Comma 24 2 2 7 2" xfId="54192" xr:uid="{5E47D48D-EEAA-4A29-915B-4FA7CA6C5858}"/>
    <cellStyle name="Comma 24 2 2 8" xfId="36847" xr:uid="{471240EB-CB68-422D-A074-53EDF9CB6477}"/>
    <cellStyle name="Comma 24 2 2 9" xfId="29145" xr:uid="{BC8C98F8-E45E-4D84-A84C-1477A0A89748}"/>
    <cellStyle name="Comma 24 2 3" xfId="7115" xr:uid="{A5C718B7-7A65-431F-BB85-ED40EB80319A}"/>
    <cellStyle name="Comma 24 2 3 2" xfId="14820" xr:uid="{3AE69A62-7448-4581-AA69-70D842DF973A}"/>
    <cellStyle name="Comma 24 2 3 2 2" xfId="47572" xr:uid="{E7176989-5FC0-4AF4-8AEC-CB6F1C937702}"/>
    <cellStyle name="Comma 24 2 3 3" xfId="22527" xr:uid="{30CC21DD-6B66-48AE-A1E0-C52F922D425E}"/>
    <cellStyle name="Comma 24 2 3 3 2" xfId="55278" xr:uid="{C6ED2DE9-0BC7-40DB-A259-8F8C495B8302}"/>
    <cellStyle name="Comma 24 2 3 4" xfId="39867" xr:uid="{C8A0BF1B-F6BD-4F2F-84A7-1BA81DCE72FE}"/>
    <cellStyle name="Comma 24 2 3 5" xfId="30231" xr:uid="{11C3F690-B46F-4373-9E52-523D66BD0512}"/>
    <cellStyle name="Comma 24 2 4" xfId="9040" xr:uid="{666B68DA-3BD0-4EEC-8E59-91582E7B2B1D}"/>
    <cellStyle name="Comma 24 2 4 2" xfId="16745" xr:uid="{D3D65E84-0DD6-418A-80D3-AC37502BD650}"/>
    <cellStyle name="Comma 24 2 4 2 2" xfId="49497" xr:uid="{47EE349F-A7A3-446F-B127-ABDD39F16890}"/>
    <cellStyle name="Comma 24 2 4 3" xfId="24452" xr:uid="{726D5E12-77C7-47CE-BF2D-DBB94BD676EB}"/>
    <cellStyle name="Comma 24 2 4 3 2" xfId="57203" xr:uid="{D29A0413-4435-4EE3-B55B-D4BBC58E7410}"/>
    <cellStyle name="Comma 24 2 4 4" xfId="41792" xr:uid="{99A32BB6-578F-47D8-B7DE-DC17F73D01DC}"/>
    <cellStyle name="Comma 24 2 4 5" xfId="32156" xr:uid="{AA15B4CE-665C-4029-B0C8-3BF3E519BCEE}"/>
    <cellStyle name="Comma 24 2 5" xfId="10967" xr:uid="{DA7CCFD3-754D-454F-8B52-8650E9D504AE}"/>
    <cellStyle name="Comma 24 2 5 2" xfId="18672" xr:uid="{A1B8FCA0-D42B-425A-B33E-6988B6C237DB}"/>
    <cellStyle name="Comma 24 2 5 2 2" xfId="51424" xr:uid="{006D6F46-55DE-41A3-82C3-CBBA917F1887}"/>
    <cellStyle name="Comma 24 2 5 3" xfId="26379" xr:uid="{C3BF54F6-B296-4693-B02E-47FEC99D854E}"/>
    <cellStyle name="Comma 24 2 5 3 2" xfId="59130" xr:uid="{5B1CBD60-8683-4F1D-8438-77D09D174217}"/>
    <cellStyle name="Comma 24 2 5 4" xfId="43719" xr:uid="{1F3E8FF5-726F-4E26-9004-952F818B938A}"/>
    <cellStyle name="Comma 24 2 5 5" xfId="34083" xr:uid="{C3ED3033-663F-4A80-B4F3-CA3D7EB9E1A1}"/>
    <cellStyle name="Comma 24 2 6" xfId="5184" xr:uid="{E73C98AA-71AF-4EAB-87E8-9B4C322F601E}"/>
    <cellStyle name="Comma 24 2 6 2" xfId="37936" xr:uid="{581D2A5A-E7FC-45AE-B448-8B3D8B489087}"/>
    <cellStyle name="Comma 24 2 7" xfId="12896" xr:uid="{16274974-9433-4BCF-8BD4-FF833A47C72D}"/>
    <cellStyle name="Comma 24 2 7 2" xfId="45648" xr:uid="{51C74C19-369B-4053-87ED-6EF0F9ABB1BF}"/>
    <cellStyle name="Comma 24 2 8" xfId="20603" xr:uid="{3BD7F67D-776C-4440-8812-11CD95C346BB}"/>
    <cellStyle name="Comma 24 2 8 2" xfId="53354" xr:uid="{14470972-0D04-4138-92EC-A60D731E77F3}"/>
    <cellStyle name="Comma 24 2 9" xfId="36009" xr:uid="{A2B0F058-3CC0-417F-AD68-0DD705921FAC}"/>
    <cellStyle name="Comma 24 3" xfId="3600" xr:uid="{D16B1ABD-2EC7-40E2-A899-229D4BDCD63C}"/>
    <cellStyle name="Comma 24 3 10" xfId="61826" xr:uid="{DF6C7A6A-D960-4CF5-9BD3-35E4E071177C}"/>
    <cellStyle name="Comma 24 3 2" xfId="7468" xr:uid="{7C8B1B4B-1C5E-447C-8AA0-F52A743E91C2}"/>
    <cellStyle name="Comma 24 3 2 2" xfId="15173" xr:uid="{97CF31AF-4C00-43A6-ADB9-8D555BDAA7F5}"/>
    <cellStyle name="Comma 24 3 2 2 2" xfId="47925" xr:uid="{8689D6B4-15CA-4D4A-A9D2-4A38684F7876}"/>
    <cellStyle name="Comma 24 3 2 3" xfId="22880" xr:uid="{8B300222-3238-46B6-A410-ABEB2EC6839C}"/>
    <cellStyle name="Comma 24 3 2 3 2" xfId="55631" xr:uid="{D5D81D46-BA98-4EAC-B3D5-D833D847A536}"/>
    <cellStyle name="Comma 24 3 2 4" xfId="40220" xr:uid="{E4809ACF-E947-4F46-B413-DE94B6567B4C}"/>
    <cellStyle name="Comma 24 3 2 5" xfId="30584" xr:uid="{95030C7B-2CE9-4661-9BF4-F4C8D225C83E}"/>
    <cellStyle name="Comma 24 3 3" xfId="9393" xr:uid="{8A2FD626-2239-4BE8-90ED-360E313FFE4B}"/>
    <cellStyle name="Comma 24 3 3 2" xfId="17098" xr:uid="{8A04FF2A-903F-4FA8-8AB5-1CA3ABF31BBC}"/>
    <cellStyle name="Comma 24 3 3 2 2" xfId="49850" xr:uid="{92AF9AA5-7B30-4B21-B4BF-0DE3A0D4B3B6}"/>
    <cellStyle name="Comma 24 3 3 3" xfId="24805" xr:uid="{9A841294-7D51-4575-8C21-263B9A8F2669}"/>
    <cellStyle name="Comma 24 3 3 3 2" xfId="57556" xr:uid="{C3297BEC-BAA1-4EF5-855E-7F0C58027B9E}"/>
    <cellStyle name="Comma 24 3 3 4" xfId="42145" xr:uid="{5A1F6586-4B0A-45F3-B188-C84DB469BBF1}"/>
    <cellStyle name="Comma 24 3 3 5" xfId="32509" xr:uid="{44F84C1A-E634-4742-B62A-BF9C37D7DD09}"/>
    <cellStyle name="Comma 24 3 4" xfId="11320" xr:uid="{F435FB44-4CFD-4837-BC5E-1E78B87837AE}"/>
    <cellStyle name="Comma 24 3 4 2" xfId="19025" xr:uid="{3BEDD231-EF2E-4955-BDFD-90F6E48FBC1F}"/>
    <cellStyle name="Comma 24 3 4 2 2" xfId="51777" xr:uid="{935EF6B8-573A-4223-A408-7948CA17AF8D}"/>
    <cellStyle name="Comma 24 3 4 3" xfId="26732" xr:uid="{72B9023A-B2CE-4E3A-8F93-B8E02F7C66AE}"/>
    <cellStyle name="Comma 24 3 4 3 2" xfId="59483" xr:uid="{867F67B7-80E6-425C-AFBD-53D85D7A418E}"/>
    <cellStyle name="Comma 24 3 4 4" xfId="44072" xr:uid="{BEDBDADF-2F6D-413A-8D2D-6AFE2C87A615}"/>
    <cellStyle name="Comma 24 3 4 5" xfId="34436" xr:uid="{B74B233A-9027-4FA7-8F69-925E4F3BBBA6}"/>
    <cellStyle name="Comma 24 3 5" xfId="5537" xr:uid="{351C83F2-E723-436C-8548-97387D0B5E85}"/>
    <cellStyle name="Comma 24 3 5 2" xfId="38289" xr:uid="{D3D6701B-1F11-45F3-B8E5-F21A8474F0A8}"/>
    <cellStyle name="Comma 24 3 6" xfId="13249" xr:uid="{9E2966B3-8394-45F8-9982-64A70E76AA13}"/>
    <cellStyle name="Comma 24 3 6 2" xfId="46001" xr:uid="{6312104D-2725-4566-9EFC-E7CC32608A8C}"/>
    <cellStyle name="Comma 24 3 7" xfId="20956" xr:uid="{0EB98540-6DA5-4EC4-AC57-B31816456A50}"/>
    <cellStyle name="Comma 24 3 7 2" xfId="53707" xr:uid="{FC10D1D2-23AC-413F-876F-25EFCCA1F204}"/>
    <cellStyle name="Comma 24 3 8" xfId="36362" xr:uid="{94F66B96-A29A-4EB0-A752-6349C7A2C5A5}"/>
    <cellStyle name="Comma 24 3 9" xfId="28660" xr:uid="{5E426F90-13A1-443F-874D-44A0A1709F02}"/>
    <cellStyle name="Comma 24 4" xfId="6753" xr:uid="{7D84085B-15ED-4545-9A3C-CB663668856C}"/>
    <cellStyle name="Comma 24 4 2" xfId="14461" xr:uid="{F1D57E8C-4B49-4E36-92B1-2B37EA222553}"/>
    <cellStyle name="Comma 24 4 2 2" xfId="47213" xr:uid="{E27B1C51-A0CB-40B0-A8A3-B5BE8A7169BE}"/>
    <cellStyle name="Comma 24 4 3" xfId="22168" xr:uid="{6B35750E-25BC-44CD-BEB1-5E7E1C8E54FA}"/>
    <cellStyle name="Comma 24 4 3 2" xfId="54919" xr:uid="{24D68BF7-DE2B-4E3F-A7B1-8E10D0A40576}"/>
    <cellStyle name="Comma 24 4 4" xfId="39505" xr:uid="{8C3F910E-7FB6-4C0B-8B9C-77D1A8FC2AB0}"/>
    <cellStyle name="Comma 24 4 5" xfId="29872" xr:uid="{97FE1380-5CFB-460F-9742-DE4969616E43}"/>
    <cellStyle name="Comma 24 5" xfId="8680" xr:uid="{4ABA8DCF-EB79-49F3-9C15-AD174A8C7F4A}"/>
    <cellStyle name="Comma 24 5 2" xfId="16385" xr:uid="{9B4857E5-7FB9-4081-95EB-E34E176E73C0}"/>
    <cellStyle name="Comma 24 5 2 2" xfId="49137" xr:uid="{81A942CF-912F-4982-A09E-A8E1626FE4BD}"/>
    <cellStyle name="Comma 24 5 3" xfId="24092" xr:uid="{D447388E-72AE-438A-B046-FA304B8AA4F3}"/>
    <cellStyle name="Comma 24 5 3 2" xfId="56843" xr:uid="{A47274A1-9759-4FC1-B14E-B46E242F4CAA}"/>
    <cellStyle name="Comma 24 5 4" xfId="41432" xr:uid="{A75A9478-93BD-462A-BE6E-76E233396CB3}"/>
    <cellStyle name="Comma 24 5 5" xfId="31796" xr:uid="{63CD28E8-EBE2-4299-AF30-FBC31ED9FFC0}"/>
    <cellStyle name="Comma 24 6" xfId="10606" xr:uid="{00F4A63A-3E68-4529-8D83-EBE09059BE13}"/>
    <cellStyle name="Comma 24 6 2" xfId="18311" xr:uid="{DED1932E-CE49-40EF-895D-87B8E56E36C0}"/>
    <cellStyle name="Comma 24 6 2 2" xfId="51063" xr:uid="{893290C0-D863-4A71-A77B-9345814350EE}"/>
    <cellStyle name="Comma 24 6 3" xfId="26018" xr:uid="{93349B25-2710-4E27-9825-0647669B8F6A}"/>
    <cellStyle name="Comma 24 6 3 2" xfId="58769" xr:uid="{EB760E00-F21C-45DD-ABD8-69CEA1EFD4BC}"/>
    <cellStyle name="Comma 24 6 4" xfId="43358" xr:uid="{1C6CBA5B-EEF0-45EA-B212-A22D616E4DE8}"/>
    <cellStyle name="Comma 24 6 5" xfId="33722" xr:uid="{EFBD8592-EE46-4420-A89D-7450C32E51F3}"/>
    <cellStyle name="Comma 24 7" xfId="4824" xr:uid="{52867FA0-EE7E-4AA0-BFCD-2E41F65DC862}"/>
    <cellStyle name="Comma 24 7 2" xfId="37576" xr:uid="{E7EA24E0-D33F-45A1-80C2-F951E9301F38}"/>
    <cellStyle name="Comma 24 8" xfId="12536" xr:uid="{25355136-FF8D-47EA-90AF-A72DF173F29E}"/>
    <cellStyle name="Comma 24 8 2" xfId="45288" xr:uid="{F9FBFA9F-CE54-4BA2-BE1F-ADBE20644B1B}"/>
    <cellStyle name="Comma 24 9" xfId="20244" xr:uid="{09BBF480-39D2-43FC-BC6E-F04E62846673}"/>
    <cellStyle name="Comma 24 9 2" xfId="52995" xr:uid="{690C5FBC-A47D-4200-8297-118944E49726}"/>
    <cellStyle name="Comma 25" xfId="152" xr:uid="{130F9B24-A269-415F-B494-1106E3A038C3}"/>
    <cellStyle name="Comma 25 10" xfId="35663" xr:uid="{2380AF8D-FC7D-4EF6-B972-34777B67F84D}"/>
    <cellStyle name="Comma 25 11" xfId="27961" xr:uid="{1B0E3AB1-595E-4409-ACB6-0EDBEA3A1C7F}"/>
    <cellStyle name="Comma 25 12" xfId="2844" xr:uid="{C7D68442-4886-42BE-AE27-07DA62B1FD19}"/>
    <cellStyle name="Comma 25 13" xfId="61136" xr:uid="{E6987100-5094-41AB-A710-90768A788377}"/>
    <cellStyle name="Comma 25 2" xfId="2131" xr:uid="{07FCA914-4567-494F-876D-6C103404EAD0}"/>
    <cellStyle name="Comma 25 2 10" xfId="28320" xr:uid="{D30BCB2D-5D89-4AF7-A02C-8AAEF7208CAB}"/>
    <cellStyle name="Comma 25 2 11" xfId="3260" xr:uid="{160BAFFC-F5AA-4DB2-9ACA-BB6400343075}"/>
    <cellStyle name="Comma 25 2 12" xfId="61828" xr:uid="{5A71A7A9-893C-4933-ACC5-CABA88E9EE8F}"/>
    <cellStyle name="Comma 25 2 2" xfId="4103" xr:uid="{2F69B223-E590-4D72-9161-28398C150ED4}"/>
    <cellStyle name="Comma 25 2 2 2" xfId="7966" xr:uid="{16DC9149-9999-4C04-A089-D3FD11E1B73B}"/>
    <cellStyle name="Comma 25 2 2 2 2" xfId="15671" xr:uid="{F840C2EC-C514-44A9-804A-4CD441AF0E57}"/>
    <cellStyle name="Comma 25 2 2 2 2 2" xfId="48423" xr:uid="{354ADF53-AF78-45B4-8C0C-E398B4394A47}"/>
    <cellStyle name="Comma 25 2 2 2 3" xfId="23378" xr:uid="{0D25845A-54C7-43D6-8740-FE65AFC307A3}"/>
    <cellStyle name="Comma 25 2 2 2 3 2" xfId="56129" xr:uid="{349DA5E6-70A3-404B-A095-5B1E1A83A645}"/>
    <cellStyle name="Comma 25 2 2 2 4" xfId="40718" xr:uid="{1BF3AC76-7055-40BE-A57B-228FE4F9595F}"/>
    <cellStyle name="Comma 25 2 2 2 5" xfId="31082" xr:uid="{E9D29511-A91F-4E78-B658-C890A3B61285}"/>
    <cellStyle name="Comma 25 2 2 3" xfId="9891" xr:uid="{6F23BA48-AFBC-410E-9BB6-9070EF62B125}"/>
    <cellStyle name="Comma 25 2 2 3 2" xfId="17596" xr:uid="{026BF57B-7A28-4B8D-8505-8510CE94EECB}"/>
    <cellStyle name="Comma 25 2 2 3 2 2" xfId="50348" xr:uid="{2B6351C3-F3EA-4AA1-B9DD-D8C933EE02CA}"/>
    <cellStyle name="Comma 25 2 2 3 3" xfId="25303" xr:uid="{CCD222C2-3537-46C2-842A-AA4D7103C0BE}"/>
    <cellStyle name="Comma 25 2 2 3 3 2" xfId="58054" xr:uid="{03150D48-27E2-4B50-8205-D178A8E8C085}"/>
    <cellStyle name="Comma 25 2 2 3 4" xfId="42643" xr:uid="{3F36BB03-9A86-4968-B76F-B29EB1BF4A9B}"/>
    <cellStyle name="Comma 25 2 2 3 5" xfId="33007" xr:uid="{1E2F848E-0A8E-4596-ADA5-D4F973BD1303}"/>
    <cellStyle name="Comma 25 2 2 4" xfId="11818" xr:uid="{EAA4EB83-BE8B-47D6-91F7-B9460D24D03B}"/>
    <cellStyle name="Comma 25 2 2 4 2" xfId="19523" xr:uid="{03D9AB52-8939-479A-92A6-C1549B16C1AC}"/>
    <cellStyle name="Comma 25 2 2 4 2 2" xfId="52275" xr:uid="{F4B9C130-75CE-415F-B95D-0FAB7A426022}"/>
    <cellStyle name="Comma 25 2 2 4 3" xfId="27230" xr:uid="{EE8B7E7C-267B-4F6A-BCA5-4D45FC3E74EB}"/>
    <cellStyle name="Comma 25 2 2 4 3 2" xfId="59981" xr:uid="{828084F7-1384-4476-8BD4-252F52E7A91A}"/>
    <cellStyle name="Comma 25 2 2 4 4" xfId="44570" xr:uid="{C985194C-2EB4-4602-B3AF-937851316EE9}"/>
    <cellStyle name="Comma 25 2 2 4 5" xfId="34934" xr:uid="{61583C31-3E3A-456F-890D-047722B48BA0}"/>
    <cellStyle name="Comma 25 2 2 5" xfId="6035" xr:uid="{0F6FF7D6-89A1-44DD-AE0E-D340C69EE78F}"/>
    <cellStyle name="Comma 25 2 2 5 2" xfId="38787" xr:uid="{C3FD3672-5786-42D8-8482-4A000A8979DB}"/>
    <cellStyle name="Comma 25 2 2 6" xfId="13747" xr:uid="{A93AC2F5-F456-49D5-ABF7-8A3312959AE8}"/>
    <cellStyle name="Comma 25 2 2 6 2" xfId="46499" xr:uid="{B3016898-6ABF-4222-8CD7-E9F9C372C4FE}"/>
    <cellStyle name="Comma 25 2 2 7" xfId="21454" xr:uid="{A67077FD-E5D1-4F3D-86EC-5E3140AB83A9}"/>
    <cellStyle name="Comma 25 2 2 7 2" xfId="54205" xr:uid="{19932BF1-E515-4171-94E3-507A3D36A425}"/>
    <cellStyle name="Comma 25 2 2 8" xfId="36860" xr:uid="{C312D98C-BC4E-4A26-A844-96368DFBFA0F}"/>
    <cellStyle name="Comma 25 2 2 9" xfId="29158" xr:uid="{EF15867D-5D96-4862-BC9C-65D02E9EC046}"/>
    <cellStyle name="Comma 25 2 3" xfId="7128" xr:uid="{04E02381-BC77-420D-B8FB-D4EDFF27DB24}"/>
    <cellStyle name="Comma 25 2 3 2" xfId="14833" xr:uid="{34E3B21C-6CBC-4647-9C1E-F3453BD01F98}"/>
    <cellStyle name="Comma 25 2 3 2 2" xfId="47585" xr:uid="{FB74358D-484C-4B45-B734-26112540FCD5}"/>
    <cellStyle name="Comma 25 2 3 3" xfId="22540" xr:uid="{5D69C659-15E1-4584-82E9-CB4BEA3A71E3}"/>
    <cellStyle name="Comma 25 2 3 3 2" xfId="55291" xr:uid="{F27D21A6-64FE-4525-9CDD-A5199AE569BF}"/>
    <cellStyle name="Comma 25 2 3 4" xfId="39880" xr:uid="{14EC7D2A-9449-48F8-882C-779D76977FDB}"/>
    <cellStyle name="Comma 25 2 3 5" xfId="30244" xr:uid="{7CCDBF6E-3689-4CF9-9749-4855A01B0CA0}"/>
    <cellStyle name="Comma 25 2 4" xfId="9053" xr:uid="{50A287F6-E557-4E67-8152-6AB9C2C04AB4}"/>
    <cellStyle name="Comma 25 2 4 2" xfId="16758" xr:uid="{3C7E0D11-05B8-412B-8889-5DDACFEFF797}"/>
    <cellStyle name="Comma 25 2 4 2 2" xfId="49510" xr:uid="{FCC383A1-A231-4394-ACDC-40D2C0304DD1}"/>
    <cellStyle name="Comma 25 2 4 3" xfId="24465" xr:uid="{E5048200-C7F2-4162-9D1C-5A5C10624BAE}"/>
    <cellStyle name="Comma 25 2 4 3 2" xfId="57216" xr:uid="{D6A5FCC8-48AA-4E3C-9D4E-4C1E745C6F26}"/>
    <cellStyle name="Comma 25 2 4 4" xfId="41805" xr:uid="{05882334-32EB-43A4-B5EA-34C6E6EA435C}"/>
    <cellStyle name="Comma 25 2 4 5" xfId="32169" xr:uid="{7FAAAEA0-FC08-4D3D-B991-FFC484D96C09}"/>
    <cellStyle name="Comma 25 2 5" xfId="10980" xr:uid="{E831087A-E760-47F3-ACBF-5E349ADC8242}"/>
    <cellStyle name="Comma 25 2 5 2" xfId="18685" xr:uid="{7A69505E-A841-48EE-AB19-1E91B8D0B730}"/>
    <cellStyle name="Comma 25 2 5 2 2" xfId="51437" xr:uid="{28AA3BE7-FF81-4EDA-BE13-58A2BDD98492}"/>
    <cellStyle name="Comma 25 2 5 3" xfId="26392" xr:uid="{5FC39FBE-1022-48C0-BA45-44F187AEF8A3}"/>
    <cellStyle name="Comma 25 2 5 3 2" xfId="59143" xr:uid="{07DD22A1-C23E-4374-9D47-BB3ED74669E4}"/>
    <cellStyle name="Comma 25 2 5 4" xfId="43732" xr:uid="{14759732-4771-4946-B336-22A000AF876F}"/>
    <cellStyle name="Comma 25 2 5 5" xfId="34096" xr:uid="{70FAA861-3468-439D-8014-6468E23FF0C4}"/>
    <cellStyle name="Comma 25 2 6" xfId="5197" xr:uid="{4136E2CB-9AFF-4645-A538-C3C318546C0A}"/>
    <cellStyle name="Comma 25 2 6 2" xfId="37949" xr:uid="{4232A129-2D0A-4C6C-9370-A57F643F221C}"/>
    <cellStyle name="Comma 25 2 7" xfId="12909" xr:uid="{EF94CC3A-5F0F-4C00-9026-2C44DF3802CC}"/>
    <cellStyle name="Comma 25 2 7 2" xfId="45661" xr:uid="{051E8D58-B01D-4A37-8C63-DD4F01064468}"/>
    <cellStyle name="Comma 25 2 8" xfId="20616" xr:uid="{874FF4DB-CEA7-4461-BC11-E4FF0ACE7DC1}"/>
    <cellStyle name="Comma 25 2 8 2" xfId="53367" xr:uid="{D10EF8C3-6A20-4747-AE45-A6DE1396BEEC}"/>
    <cellStyle name="Comma 25 2 9" xfId="36022" xr:uid="{0CB0E04F-0994-4225-AA6C-1FDE0E95F9FB}"/>
    <cellStyle name="Comma 25 3" xfId="3614" xr:uid="{27A021D4-4DF9-4538-BFD5-685706185B55}"/>
    <cellStyle name="Comma 25 3 2" xfId="7482" xr:uid="{395C52EA-ABC8-409F-840D-C4C464E5D6BC}"/>
    <cellStyle name="Comma 25 3 2 2" xfId="15187" xr:uid="{AD5312F9-31DC-4DA4-9A20-259DEC7D46A2}"/>
    <cellStyle name="Comma 25 3 2 2 2" xfId="47939" xr:uid="{49D42329-31A0-4558-A6BD-D2F528547A23}"/>
    <cellStyle name="Comma 25 3 2 3" xfId="22894" xr:uid="{A62CD0BC-6D90-4918-B1F8-174BCD3A8984}"/>
    <cellStyle name="Comma 25 3 2 3 2" xfId="55645" xr:uid="{57368582-758B-4BB3-ABD9-C1CD7E1E8F8F}"/>
    <cellStyle name="Comma 25 3 2 4" xfId="40234" xr:uid="{2F4C7094-116C-44C2-AF01-715F2F62D309}"/>
    <cellStyle name="Comma 25 3 2 5" xfId="30598" xr:uid="{D47AF1BF-7C5D-421A-BAC5-DB34418047CF}"/>
    <cellStyle name="Comma 25 3 3" xfId="9407" xr:uid="{F5B1D4DA-CA4F-4ED0-B453-C025F2A43B20}"/>
    <cellStyle name="Comma 25 3 3 2" xfId="17112" xr:uid="{CB8DB716-16DD-4804-8A93-5BB75E78D313}"/>
    <cellStyle name="Comma 25 3 3 2 2" xfId="49864" xr:uid="{768A7560-3761-42CC-930E-B01B14FA660B}"/>
    <cellStyle name="Comma 25 3 3 3" xfId="24819" xr:uid="{3F321178-6CBA-4B5D-862B-BFCEEFA78B16}"/>
    <cellStyle name="Comma 25 3 3 3 2" xfId="57570" xr:uid="{11C60CB8-22EC-4878-896D-1B4EC1DD31DC}"/>
    <cellStyle name="Comma 25 3 3 4" xfId="42159" xr:uid="{763D496F-BD17-4BEB-BD2B-2EF7D6BA6A21}"/>
    <cellStyle name="Comma 25 3 3 5" xfId="32523" xr:uid="{0BB6FBA8-9165-4FCF-94AD-813BD012A582}"/>
    <cellStyle name="Comma 25 3 4" xfId="11334" xr:uid="{0E65EDC3-E073-43A7-A065-0BABDB089835}"/>
    <cellStyle name="Comma 25 3 4 2" xfId="19039" xr:uid="{E8749C70-EC4F-401B-BF9F-A56874F01B2A}"/>
    <cellStyle name="Comma 25 3 4 2 2" xfId="51791" xr:uid="{D94F4C22-C567-412E-8BF4-362F6B09320F}"/>
    <cellStyle name="Comma 25 3 4 3" xfId="26746" xr:uid="{5CA19482-B96C-4882-AA97-2E1C6C9343A1}"/>
    <cellStyle name="Comma 25 3 4 3 2" xfId="59497" xr:uid="{123CBB2D-4232-4840-9827-3C5FBE3B5E5C}"/>
    <cellStyle name="Comma 25 3 4 4" xfId="44086" xr:uid="{5AA59FA8-B887-430A-801E-EDF958B7F62C}"/>
    <cellStyle name="Comma 25 3 4 5" xfId="34450" xr:uid="{2D7454B7-1113-4CE4-A3B3-58090AD9C873}"/>
    <cellStyle name="Comma 25 3 5" xfId="5551" xr:uid="{17EE0C2E-23E6-4C88-9DC6-84E39BD164E3}"/>
    <cellStyle name="Comma 25 3 5 2" xfId="38303" xr:uid="{42986174-92A6-429D-B745-B42187B2F578}"/>
    <cellStyle name="Comma 25 3 6" xfId="13263" xr:uid="{4342654E-663A-4D73-BCE2-573B5F9EDE9A}"/>
    <cellStyle name="Comma 25 3 6 2" xfId="46015" xr:uid="{FD862DF0-E328-4A70-9E79-DF411F0CFFAE}"/>
    <cellStyle name="Comma 25 3 7" xfId="20970" xr:uid="{F8ADFC59-2F5C-43A8-B4BD-AD705C372F1C}"/>
    <cellStyle name="Comma 25 3 7 2" xfId="53721" xr:uid="{22C00532-DBAB-4119-8F79-EDF902EA5A49}"/>
    <cellStyle name="Comma 25 3 8" xfId="36376" xr:uid="{CEC2784B-591F-4776-8757-E0DA34E805AE}"/>
    <cellStyle name="Comma 25 3 9" xfId="28674" xr:uid="{3BAB920A-715B-44C5-85C8-2125D1DF0CAA}"/>
    <cellStyle name="Comma 25 4" xfId="6766" xr:uid="{ECFEF160-AA29-4D4E-B378-88811766E1DE}"/>
    <cellStyle name="Comma 25 4 2" xfId="14474" xr:uid="{0E205B38-3F9D-40B4-9E6D-D2A77CB46DC7}"/>
    <cellStyle name="Comma 25 4 2 2" xfId="47226" xr:uid="{1EBD7919-48BF-4C6F-958F-5844D53DADCB}"/>
    <cellStyle name="Comma 25 4 3" xfId="22181" xr:uid="{4112B29D-58E3-4604-871A-14C95FEDB31A}"/>
    <cellStyle name="Comma 25 4 3 2" xfId="54932" xr:uid="{9FFA8258-0E96-49BD-8703-07ADF44F791B}"/>
    <cellStyle name="Comma 25 4 4" xfId="39518" xr:uid="{8E777CBD-FFB3-4D56-8EE6-A97E95CA73D9}"/>
    <cellStyle name="Comma 25 4 5" xfId="29885" xr:uid="{28C788A3-3293-4475-941A-E704174A7309}"/>
    <cellStyle name="Comma 25 5" xfId="8693" xr:uid="{09C988EF-AEFC-4A6B-8779-A35467B3F905}"/>
    <cellStyle name="Comma 25 5 2" xfId="16398" xr:uid="{502484B9-8C7C-485B-8058-B5FB49F349FD}"/>
    <cellStyle name="Comma 25 5 2 2" xfId="49150" xr:uid="{F08F00A0-C8BE-435D-B5DE-8ED130FF787A}"/>
    <cellStyle name="Comma 25 5 3" xfId="24105" xr:uid="{A096428E-0402-4A5C-ABCE-7A009D928EBA}"/>
    <cellStyle name="Comma 25 5 3 2" xfId="56856" xr:uid="{13F67A9A-93D0-4687-9674-2EE5F3934724}"/>
    <cellStyle name="Comma 25 5 4" xfId="41445" xr:uid="{65BD5491-9B37-42D2-AE9F-778717E239EB}"/>
    <cellStyle name="Comma 25 5 5" xfId="31809" xr:uid="{55E2CF3F-F8A5-41FC-85E1-330ACD83CB25}"/>
    <cellStyle name="Comma 25 6" xfId="10619" xr:uid="{3E9DC948-00EC-4B98-8B7E-C70BBE1C4860}"/>
    <cellStyle name="Comma 25 6 2" xfId="18324" xr:uid="{A5362CE1-EF73-4643-A653-22CA13BE5670}"/>
    <cellStyle name="Comma 25 6 2 2" xfId="51076" xr:uid="{22202089-78AE-47CD-9493-3EC8F6FC3901}"/>
    <cellStyle name="Comma 25 6 3" xfId="26031" xr:uid="{FC0C2FDC-3D40-4A5F-A096-851F48DAA3AE}"/>
    <cellStyle name="Comma 25 6 3 2" xfId="58782" xr:uid="{A3A55D8E-9225-4AE8-AB71-9A187472A7A3}"/>
    <cellStyle name="Comma 25 6 4" xfId="43371" xr:uid="{03BE7693-D1C9-436A-B6A3-B3FE1B95BB69}"/>
    <cellStyle name="Comma 25 6 5" xfId="33735" xr:uid="{E01635F2-1B0E-4280-9952-B64B644F3F5F}"/>
    <cellStyle name="Comma 25 7" xfId="4837" xr:uid="{40DD9107-9CF0-4BF6-B3D4-4C6FCD86346F}"/>
    <cellStyle name="Comma 25 7 2" xfId="37589" xr:uid="{4AD8AD93-F43C-4DE3-B54E-887181AA12EC}"/>
    <cellStyle name="Comma 25 8" xfId="12549" xr:uid="{CB8E639C-D991-468B-925B-7D2AE6340EB1}"/>
    <cellStyle name="Comma 25 8 2" xfId="45301" xr:uid="{9533C642-C07E-4D1C-82D3-101867D5060D}"/>
    <cellStyle name="Comma 25 9" xfId="20257" xr:uid="{D21C50BF-6F6E-4740-BB32-36B7C07BF81A}"/>
    <cellStyle name="Comma 25 9 2" xfId="53008" xr:uid="{C4D12C23-C5A8-4083-8020-6AC57D9B0CFB}"/>
    <cellStyle name="Comma 26" xfId="2067" xr:uid="{3C2F57CC-9364-4478-987E-AED4AC55C56A}"/>
    <cellStyle name="Comma 26 10" xfId="35954" xr:uid="{A4D6BCA0-ADF9-4FCC-B380-3AEF9F77BD52}"/>
    <cellStyle name="Comma 26 11" xfId="28252" xr:uid="{03C657CE-7594-4FC4-AFD8-4277771C2063}"/>
    <cellStyle name="Comma 26 12" xfId="3187" xr:uid="{A91062A2-031C-45AB-A237-D2A412E835A9}"/>
    <cellStyle name="Comma 26 13" xfId="60879" xr:uid="{91393618-7CC6-4970-B591-1F3B40F5A052}"/>
    <cellStyle name="Comma 26 2" xfId="3550" xr:uid="{6A5AC0B5-3083-4507-9780-D4E210AB9372}"/>
    <cellStyle name="Comma 26 2 10" xfId="28610" xr:uid="{8388CA26-6482-4351-89A0-334F8A814C36}"/>
    <cellStyle name="Comma 26 2 11" xfId="61830" xr:uid="{18742964-9811-4976-9BE7-58FDE170ECFC}"/>
    <cellStyle name="Comma 26 2 2" xfId="4548" xr:uid="{9703DC24-0124-4F9B-9BD1-856EED9D9039}"/>
    <cellStyle name="Comma 26 2 2 2" xfId="8406" xr:uid="{D3715CF3-4C15-432B-8E35-31005B8E756C}"/>
    <cellStyle name="Comma 26 2 2 2 2" xfId="16111" xr:uid="{8784DDA3-FC9F-427C-8C04-FAFFBBB8927F}"/>
    <cellStyle name="Comma 26 2 2 2 2 2" xfId="48863" xr:uid="{2717618D-9C81-41FE-BBE1-5654A3770B39}"/>
    <cellStyle name="Comma 26 2 2 2 3" xfId="23818" xr:uid="{8A15307F-EE79-4140-9B93-CFCC83386F06}"/>
    <cellStyle name="Comma 26 2 2 2 3 2" xfId="56569" xr:uid="{57FF9E42-D1C3-4CA0-ABE5-E777184A5EB0}"/>
    <cellStyle name="Comma 26 2 2 2 4" xfId="41158" xr:uid="{95DB147A-8114-4848-9B46-5653196EE5EA}"/>
    <cellStyle name="Comma 26 2 2 2 5" xfId="31522" xr:uid="{FB3D86C7-AF58-4E09-AD1A-7F27A6A1DE5F}"/>
    <cellStyle name="Comma 26 2 2 3" xfId="10331" xr:uid="{9B299CC8-E8D1-443D-A69A-098AF46A8710}"/>
    <cellStyle name="Comma 26 2 2 3 2" xfId="18036" xr:uid="{83E1BF36-C2C5-44B7-88BB-FA740B770561}"/>
    <cellStyle name="Comma 26 2 2 3 2 2" xfId="50788" xr:uid="{A67DBA92-5DE8-4618-B40C-AC3645A19AA7}"/>
    <cellStyle name="Comma 26 2 2 3 3" xfId="25743" xr:uid="{108D09C1-F229-4DDB-845D-F08D385FBBE3}"/>
    <cellStyle name="Comma 26 2 2 3 3 2" xfId="58494" xr:uid="{801C9846-C790-4042-9D0D-EC08309101A7}"/>
    <cellStyle name="Comma 26 2 2 3 4" xfId="43083" xr:uid="{2ED119BC-AF2C-4E7A-AB5E-F531EC8A3804}"/>
    <cellStyle name="Comma 26 2 2 3 5" xfId="33447" xr:uid="{DBB660F0-7D6C-4597-B4C4-5CBE332AC1DA}"/>
    <cellStyle name="Comma 26 2 2 4" xfId="12258" xr:uid="{2E7FDA65-1031-4F91-B007-4154C90FA0E1}"/>
    <cellStyle name="Comma 26 2 2 4 2" xfId="19963" xr:uid="{CCB4A808-AB32-4145-B1B2-1E10C607A2E6}"/>
    <cellStyle name="Comma 26 2 2 4 2 2" xfId="52715" xr:uid="{16A0538D-5AF8-43AE-9D4D-81C64C1C3A95}"/>
    <cellStyle name="Comma 26 2 2 4 3" xfId="27670" xr:uid="{D99769D4-A58F-4C42-B4EC-F136BA2897D9}"/>
    <cellStyle name="Comma 26 2 2 4 3 2" xfId="60421" xr:uid="{6EAA61F0-8FE7-4923-B144-6C84A191BE40}"/>
    <cellStyle name="Comma 26 2 2 4 4" xfId="45010" xr:uid="{F9FF51DB-87BD-406A-A339-4D8DDCB3B4E9}"/>
    <cellStyle name="Comma 26 2 2 4 5" xfId="35374" xr:uid="{41299BBD-AEE6-47CF-994E-837EC2F1BC01}"/>
    <cellStyle name="Comma 26 2 2 5" xfId="6475" xr:uid="{87017AEC-0632-4167-8552-9C8AE41AD5CC}"/>
    <cellStyle name="Comma 26 2 2 5 2" xfId="39227" xr:uid="{31D8A3B9-6668-4A2C-B98E-B33DF13CF8FD}"/>
    <cellStyle name="Comma 26 2 2 6" xfId="14187" xr:uid="{638583C8-6F33-4867-A8C2-97A60C4731BF}"/>
    <cellStyle name="Comma 26 2 2 6 2" xfId="46939" xr:uid="{AC02A4BD-6C8D-4E49-9361-F23C365DA75B}"/>
    <cellStyle name="Comma 26 2 2 7" xfId="21894" xr:uid="{074AA8DE-6874-4EFD-AE0E-3DA2CB95033A}"/>
    <cellStyle name="Comma 26 2 2 7 2" xfId="54645" xr:uid="{31D5365A-4AFD-4B81-8E06-795CCD863F78}"/>
    <cellStyle name="Comma 26 2 2 8" xfId="37300" xr:uid="{E5D2E055-85E9-47F0-826D-0A72D5009B98}"/>
    <cellStyle name="Comma 26 2 2 9" xfId="29598" xr:uid="{64E6F9B7-6D42-4CCC-8FC2-31BCA381B61F}"/>
    <cellStyle name="Comma 26 2 3" xfId="7418" xr:uid="{7A7490C7-6908-4DDD-A319-020551DC6476}"/>
    <cellStyle name="Comma 26 2 3 2" xfId="15123" xr:uid="{414A4DE9-79EE-4D63-9D79-DCD13DD74343}"/>
    <cellStyle name="Comma 26 2 3 2 2" xfId="47875" xr:uid="{06B23E62-A2CE-4352-849A-434244C6C9DA}"/>
    <cellStyle name="Comma 26 2 3 3" xfId="22830" xr:uid="{45A81E95-FBC2-4985-90B0-A0E9DFF9F523}"/>
    <cellStyle name="Comma 26 2 3 3 2" xfId="55581" xr:uid="{5DEE354B-12EB-4659-8969-E8C80AFAE122}"/>
    <cellStyle name="Comma 26 2 3 4" xfId="40170" xr:uid="{E3111CDC-A897-4EC4-8A0E-DB1B824BCA15}"/>
    <cellStyle name="Comma 26 2 3 5" xfId="30534" xr:uid="{556653AE-C434-4D1E-ADCF-F07DFEEBB7C0}"/>
    <cellStyle name="Comma 26 2 4" xfId="9343" xr:uid="{C82D64B3-6A2A-4AB2-85EE-6A070666DDAB}"/>
    <cellStyle name="Comma 26 2 4 2" xfId="17048" xr:uid="{C8F9E075-2D28-4D44-A24D-5243B88E9B63}"/>
    <cellStyle name="Comma 26 2 4 2 2" xfId="49800" xr:uid="{BA99FB6E-A623-4E21-A73B-46A842734572}"/>
    <cellStyle name="Comma 26 2 4 3" xfId="24755" xr:uid="{242E3FB9-1A2F-43C3-A3DF-EC3B784ACC60}"/>
    <cellStyle name="Comma 26 2 4 3 2" xfId="57506" xr:uid="{9A1D137E-5CB0-4695-84C6-2931A4BAD83F}"/>
    <cellStyle name="Comma 26 2 4 4" xfId="42095" xr:uid="{D2131C9B-2A2A-4B0A-8343-D47C48DB0EB4}"/>
    <cellStyle name="Comma 26 2 4 5" xfId="32459" xr:uid="{9590DD5F-83DD-4BAD-B5BB-135B954D7FED}"/>
    <cellStyle name="Comma 26 2 5" xfId="11270" xr:uid="{E075D933-B5C0-4C4C-9C94-D5505D7508A6}"/>
    <cellStyle name="Comma 26 2 5 2" xfId="18975" xr:uid="{FD2AD921-B685-41EB-A1D4-FEC35AF27334}"/>
    <cellStyle name="Comma 26 2 5 2 2" xfId="51727" xr:uid="{8BF0BC99-F2D6-4D25-A9BB-85330841B367}"/>
    <cellStyle name="Comma 26 2 5 3" xfId="26682" xr:uid="{F453C2CB-5F99-4DDF-BC9B-3D165D3B66AC}"/>
    <cellStyle name="Comma 26 2 5 3 2" xfId="59433" xr:uid="{4FA5C493-6845-462E-B161-BB7A21D87E75}"/>
    <cellStyle name="Comma 26 2 5 4" xfId="44022" xr:uid="{3B07618E-279F-41E1-BEC2-A9F291202366}"/>
    <cellStyle name="Comma 26 2 5 5" xfId="34386" xr:uid="{6CE850F8-0FC0-4DC3-8C9F-32D29CEFC8A6}"/>
    <cellStyle name="Comma 26 2 6" xfId="5487" xr:uid="{679EED4A-80E6-4B1B-A970-B067015F2405}"/>
    <cellStyle name="Comma 26 2 6 2" xfId="38239" xr:uid="{3953EA72-485F-4ED0-9D59-F650D1A09791}"/>
    <cellStyle name="Comma 26 2 7" xfId="13199" xr:uid="{E8AF8C61-E31C-4A9B-B044-2A0EB8314498}"/>
    <cellStyle name="Comma 26 2 7 2" xfId="45951" xr:uid="{F42609C5-F366-427A-BF4C-B9A7FE98D645}"/>
    <cellStyle name="Comma 26 2 8" xfId="20906" xr:uid="{B8696ED1-E1AA-480A-B381-9335D6331E81}"/>
    <cellStyle name="Comma 26 2 8 2" xfId="53657" xr:uid="{1BD26C0F-B455-4DDC-97CB-11E5E40C42F0}"/>
    <cellStyle name="Comma 26 2 9" xfId="36312" xr:uid="{F905D93A-36D0-4C2F-808C-5E1793EA74E7}"/>
    <cellStyle name="Comma 26 3" xfId="4040" xr:uid="{B5132E25-46F4-45F7-A40C-EFF71143C8E7}"/>
    <cellStyle name="Comma 26 3 2" xfId="7903" xr:uid="{C7354348-D9E0-4ED2-B214-6EB42C8B3ED0}"/>
    <cellStyle name="Comma 26 3 2 2" xfId="15608" xr:uid="{52F257A6-9E95-4807-9202-A8C1081C3824}"/>
    <cellStyle name="Comma 26 3 2 2 2" xfId="48360" xr:uid="{61B9DA2F-7271-4669-B425-EDA9D266A04B}"/>
    <cellStyle name="Comma 26 3 2 3" xfId="23315" xr:uid="{A8167F87-92B3-4A84-8B9D-8EDA48DA7925}"/>
    <cellStyle name="Comma 26 3 2 3 2" xfId="56066" xr:uid="{8874FF78-4611-450E-8000-C3F4CADE5EA1}"/>
    <cellStyle name="Comma 26 3 2 4" xfId="40655" xr:uid="{93EA0388-A336-4122-8EA5-EC59D0DB9967}"/>
    <cellStyle name="Comma 26 3 2 5" xfId="31019" xr:uid="{9D1846C5-8FE0-4002-90E0-7CF3E2166455}"/>
    <cellStyle name="Comma 26 3 3" xfId="9828" xr:uid="{64B3AA6E-E568-496C-90D7-DDB752591454}"/>
    <cellStyle name="Comma 26 3 3 2" xfId="17533" xr:uid="{9952D4D4-1637-4639-B787-293B8931B313}"/>
    <cellStyle name="Comma 26 3 3 2 2" xfId="50285" xr:uid="{D0C86EA6-4EFA-4E79-AC07-9FC4F5D8AAFB}"/>
    <cellStyle name="Comma 26 3 3 3" xfId="25240" xr:uid="{DEC34BC1-FA9A-46E2-BD6D-451D5F9535C8}"/>
    <cellStyle name="Comma 26 3 3 3 2" xfId="57991" xr:uid="{5D441935-C44F-4502-9E3A-9067CEB76991}"/>
    <cellStyle name="Comma 26 3 3 4" xfId="42580" xr:uid="{588FA3B0-951F-4F41-8BBC-0EDB200051FA}"/>
    <cellStyle name="Comma 26 3 3 5" xfId="32944" xr:uid="{B11CC308-AC62-493B-92E5-440D770763AA}"/>
    <cellStyle name="Comma 26 3 4" xfId="11755" xr:uid="{898BE0D1-21C6-4750-9B72-41DD3E719857}"/>
    <cellStyle name="Comma 26 3 4 2" xfId="19460" xr:uid="{CBAC4EA8-D6AD-421F-A7C0-18944F14DC0D}"/>
    <cellStyle name="Comma 26 3 4 2 2" xfId="52212" xr:uid="{B5E7E489-C962-45A5-8BDB-6F0CFED86D2A}"/>
    <cellStyle name="Comma 26 3 4 3" xfId="27167" xr:uid="{87F998A9-97A7-4F7A-AF73-20B89E35A186}"/>
    <cellStyle name="Comma 26 3 4 3 2" xfId="59918" xr:uid="{985A5A07-0A3A-4F1B-9054-93F89B6C5C61}"/>
    <cellStyle name="Comma 26 3 4 4" xfId="44507" xr:uid="{E2ED2314-290A-410B-A931-16FFB4E2ABD2}"/>
    <cellStyle name="Comma 26 3 4 5" xfId="34871" xr:uid="{44A4F915-B1B5-4B83-9FF4-5F5E687ACF06}"/>
    <cellStyle name="Comma 26 3 5" xfId="5972" xr:uid="{6E92C694-6E20-4CF3-AF3F-6445EF3E1573}"/>
    <cellStyle name="Comma 26 3 5 2" xfId="38724" xr:uid="{BB1942C9-CA11-496E-ABAB-AFB46CBCB814}"/>
    <cellStyle name="Comma 26 3 6" xfId="13684" xr:uid="{729DD85A-2FCB-4AD3-B268-766F339FA1C0}"/>
    <cellStyle name="Comma 26 3 6 2" xfId="46436" xr:uid="{8DAB4C51-6027-4F2A-A393-CF98146A5274}"/>
    <cellStyle name="Comma 26 3 7" xfId="21391" xr:uid="{DC685B28-DA57-4853-87CD-F4CB7C11AA01}"/>
    <cellStyle name="Comma 26 3 7 2" xfId="54142" xr:uid="{12585DF4-70B4-41F2-AE70-F4B66588D06D}"/>
    <cellStyle name="Comma 26 3 8" xfId="36797" xr:uid="{E02E72C6-DF2C-47EB-9DFA-38330B3C820D}"/>
    <cellStyle name="Comma 26 3 9" xfId="29095" xr:uid="{74BF3B73-A59A-4ECD-BF04-7BA7CC13EF3A}"/>
    <cellStyle name="Comma 26 4" xfId="7060" xr:uid="{77F24A34-4D29-4BAB-8A63-60958E7703D3}"/>
    <cellStyle name="Comma 26 4 2" xfId="14765" xr:uid="{A9D31125-348A-4CD1-9151-A091C768E27D}"/>
    <cellStyle name="Comma 26 4 2 2" xfId="47517" xr:uid="{1965D118-76D1-40F8-8489-ABC34AA71343}"/>
    <cellStyle name="Comma 26 4 3" xfId="22472" xr:uid="{048E2329-4F86-4C35-B509-5AB217F9CF0F}"/>
    <cellStyle name="Comma 26 4 3 2" xfId="55223" xr:uid="{71ADDD8A-7A67-42BE-A119-BDACCC7CF5D0}"/>
    <cellStyle name="Comma 26 4 4" xfId="39812" xr:uid="{8490E6F3-C89D-46AA-897D-B2E4B0FDBF2A}"/>
    <cellStyle name="Comma 26 4 5" xfId="30176" xr:uid="{95056CE9-FB9C-415F-89D4-89C5D97DF2BD}"/>
    <cellStyle name="Comma 26 5" xfId="8985" xr:uid="{9C3A2032-7A48-4C9D-A220-56CC95A252C4}"/>
    <cellStyle name="Comma 26 5 2" xfId="16690" xr:uid="{0E305263-F9DA-447F-999C-59AD0443D3DD}"/>
    <cellStyle name="Comma 26 5 2 2" xfId="49442" xr:uid="{CF2E1929-4402-40E7-9D6B-DF00963A3FF0}"/>
    <cellStyle name="Comma 26 5 3" xfId="24397" xr:uid="{2487444C-D415-4187-B94B-F0C63A486117}"/>
    <cellStyle name="Comma 26 5 3 2" xfId="57148" xr:uid="{52BF0C71-0197-4B52-A8BB-10B58017D164}"/>
    <cellStyle name="Comma 26 5 4" xfId="41737" xr:uid="{814D927E-8AF1-4B44-9697-3FF622910279}"/>
    <cellStyle name="Comma 26 5 5" xfId="32101" xr:uid="{2E098EBB-2084-469B-B2F6-A0ECDDF44EE7}"/>
    <cellStyle name="Comma 26 6" xfId="10912" xr:uid="{0C539708-C4FA-4E6B-BC5E-77D4BF797FF7}"/>
    <cellStyle name="Comma 26 6 2" xfId="18617" xr:uid="{902C0C16-6F72-475A-B638-3DBCFA2AE3F2}"/>
    <cellStyle name="Comma 26 6 2 2" xfId="51369" xr:uid="{A1EB08B3-EB05-42C2-A35D-3AF37704064A}"/>
    <cellStyle name="Comma 26 6 3" xfId="26324" xr:uid="{81CBBBE8-8859-4E7A-BE82-2A1E65AC9E7F}"/>
    <cellStyle name="Comma 26 6 3 2" xfId="59075" xr:uid="{2C9D89E5-4D27-4D22-8A6E-5654113C8919}"/>
    <cellStyle name="Comma 26 6 4" xfId="43664" xr:uid="{C0896FDA-87CC-4743-AF7D-0C1313446882}"/>
    <cellStyle name="Comma 26 6 5" xfId="34028" xr:uid="{38FD6EF1-DB49-4D21-ADE5-3219F39D2954}"/>
    <cellStyle name="Comma 26 7" xfId="5129" xr:uid="{CA78622F-0519-4548-9FE5-F6A6579F81DA}"/>
    <cellStyle name="Comma 26 7 2" xfId="37881" xr:uid="{64031F58-CB39-484F-9977-9170E06C8F40}"/>
    <cellStyle name="Comma 26 8" xfId="12841" xr:uid="{89B13AF7-644A-40BB-8C79-C9D531498620}"/>
    <cellStyle name="Comma 26 8 2" xfId="45593" xr:uid="{DA4FDE7D-B5BE-4328-8BB4-DDF8089E1E3C}"/>
    <cellStyle name="Comma 26 9" xfId="20548" xr:uid="{49942F64-ABC2-4B28-8C75-91131EE6EFC2}"/>
    <cellStyle name="Comma 26 9 2" xfId="53299" xr:uid="{9F4607A6-B2A2-405F-9306-4CB8E6FC7D35}"/>
    <cellStyle name="Comma 27" xfId="2070" xr:uid="{F2FC5656-3EAE-4C48-91CE-AE046C6A0C76}"/>
    <cellStyle name="Comma 27 10" xfId="35957" xr:uid="{037B0435-C170-4048-A367-4E0ACC616D08}"/>
    <cellStyle name="Comma 27 11" xfId="28255" xr:uid="{41F0D1BA-6542-492E-946D-7372C6AA88CB}"/>
    <cellStyle name="Comma 27 12" xfId="3190" xr:uid="{1606D3EE-EC9B-41C2-8A8D-D5C00AE8EFAA}"/>
    <cellStyle name="Comma 27 13" xfId="61488" xr:uid="{6E713DDD-3B1A-4C8B-AE13-A0A8C08082CA}"/>
    <cellStyle name="Comma 27 2" xfId="3553" xr:uid="{E791785C-3F2A-4131-9E9F-6200FD28210A}"/>
    <cellStyle name="Comma 27 2 10" xfId="28613" xr:uid="{7CFA2C5D-FD90-4585-B271-25D7EED43B45}"/>
    <cellStyle name="Comma 27 2 11" xfId="61832" xr:uid="{EDC73815-B5E1-4410-A7EC-D67B20F28CC9}"/>
    <cellStyle name="Comma 27 2 2" xfId="4551" xr:uid="{9C098D83-40C4-4643-99A5-F0B0B6777AC3}"/>
    <cellStyle name="Comma 27 2 2 2" xfId="8409" xr:uid="{4A042F8F-D5F1-4062-ADF7-B55352D53F46}"/>
    <cellStyle name="Comma 27 2 2 2 2" xfId="16114" xr:uid="{DF88F4BA-B633-44BD-A895-F5FF9BD8AFCC}"/>
    <cellStyle name="Comma 27 2 2 2 2 2" xfId="48866" xr:uid="{0945C13A-D38F-42D4-A066-322829D765C1}"/>
    <cellStyle name="Comma 27 2 2 2 3" xfId="23821" xr:uid="{D4712FDB-FEC4-4704-B9D2-5AF410DF4DA5}"/>
    <cellStyle name="Comma 27 2 2 2 3 2" xfId="56572" xr:uid="{6A3A8FC3-CA3F-4C3D-8ECE-8753B1E26FBA}"/>
    <cellStyle name="Comma 27 2 2 2 4" xfId="41161" xr:uid="{52E4C057-1BAE-4E05-9AEA-D0A27E2F13EE}"/>
    <cellStyle name="Comma 27 2 2 2 5" xfId="31525" xr:uid="{7BD6942B-65BE-42B1-8371-E3EEC721D13A}"/>
    <cellStyle name="Comma 27 2 2 3" xfId="10334" xr:uid="{BCAC897C-1EF2-43E0-9947-81E23BB3E811}"/>
    <cellStyle name="Comma 27 2 2 3 2" xfId="18039" xr:uid="{0DA76608-5BF0-460D-B943-4FA1D6248E33}"/>
    <cellStyle name="Comma 27 2 2 3 2 2" xfId="50791" xr:uid="{4A4A3DE9-5BE2-43DF-A136-FDAD9FBE6AA3}"/>
    <cellStyle name="Comma 27 2 2 3 3" xfId="25746" xr:uid="{6AA2F171-DB13-4607-BD43-D40CC3E8F8B3}"/>
    <cellStyle name="Comma 27 2 2 3 3 2" xfId="58497" xr:uid="{6147AE01-ED6C-407D-98E0-E3C735B54DE4}"/>
    <cellStyle name="Comma 27 2 2 3 4" xfId="43086" xr:uid="{EED15B4E-999C-45BC-8F97-B631581E0C35}"/>
    <cellStyle name="Comma 27 2 2 3 5" xfId="33450" xr:uid="{A6848AC8-95D2-4486-9118-C0686B2A60A4}"/>
    <cellStyle name="Comma 27 2 2 4" xfId="12261" xr:uid="{AA3A7255-C4D5-430B-8E7D-765842B680C4}"/>
    <cellStyle name="Comma 27 2 2 4 2" xfId="19966" xr:uid="{9C90022B-9F4D-4EA3-B638-86FC8C330C3F}"/>
    <cellStyle name="Comma 27 2 2 4 2 2" xfId="52718" xr:uid="{CCEC20DE-CC83-41F5-BB25-02CD9FC865AC}"/>
    <cellStyle name="Comma 27 2 2 4 3" xfId="27673" xr:uid="{C1590584-849E-4ECE-87FB-8AC9DA13898A}"/>
    <cellStyle name="Comma 27 2 2 4 3 2" xfId="60424" xr:uid="{124B74F5-8D0B-4108-9595-041310AE00DC}"/>
    <cellStyle name="Comma 27 2 2 4 4" xfId="45013" xr:uid="{CD03F3AF-BE30-4F24-8704-0F80B799C5F7}"/>
    <cellStyle name="Comma 27 2 2 4 5" xfId="35377" xr:uid="{374F450F-603F-4BB6-9BAB-3D1104EFE0CF}"/>
    <cellStyle name="Comma 27 2 2 5" xfId="6478" xr:uid="{614EDF60-5CE8-4205-8556-0A732F7BA7FE}"/>
    <cellStyle name="Comma 27 2 2 5 2" xfId="39230" xr:uid="{4FCC2DBA-A5C0-476C-AAF9-50E054C6C4F5}"/>
    <cellStyle name="Comma 27 2 2 6" xfId="14190" xr:uid="{8AF380CE-6985-4F71-8166-6DDD7901D778}"/>
    <cellStyle name="Comma 27 2 2 6 2" xfId="46942" xr:uid="{2EC42DB6-D03E-4260-8729-C0D000CF6E55}"/>
    <cellStyle name="Comma 27 2 2 7" xfId="21897" xr:uid="{B1E43575-79E5-4525-AD66-07BF8B91D604}"/>
    <cellStyle name="Comma 27 2 2 7 2" xfId="54648" xr:uid="{8CD28E01-E049-42BF-84AC-047A864810D9}"/>
    <cellStyle name="Comma 27 2 2 8" xfId="37303" xr:uid="{AE3DA2D3-5834-4BE8-B623-E099CBA184A0}"/>
    <cellStyle name="Comma 27 2 2 9" xfId="29601" xr:uid="{E30E7CCF-F3BE-49A5-A593-2FE4E41A3622}"/>
    <cellStyle name="Comma 27 2 3" xfId="7421" xr:uid="{37B1DC88-0D9B-4F4E-BF48-0E5BE51C6A31}"/>
    <cellStyle name="Comma 27 2 3 2" xfId="15126" xr:uid="{29D2C038-3471-4264-916E-06605341EE43}"/>
    <cellStyle name="Comma 27 2 3 2 2" xfId="47878" xr:uid="{74C8D077-A69D-444F-9FF9-EA15A9B6D1A2}"/>
    <cellStyle name="Comma 27 2 3 3" xfId="22833" xr:uid="{0AA60779-8813-474A-8F17-8E9576CEF7BB}"/>
    <cellStyle name="Comma 27 2 3 3 2" xfId="55584" xr:uid="{14059CE2-6D7E-40DF-9AF1-3A33DE3047E8}"/>
    <cellStyle name="Comma 27 2 3 4" xfId="40173" xr:uid="{EB1CCF5B-BFB4-477A-ACB7-45698BC98364}"/>
    <cellStyle name="Comma 27 2 3 5" xfId="30537" xr:uid="{499ECC26-8E49-42D7-9BA7-5637B5BEC055}"/>
    <cellStyle name="Comma 27 2 4" xfId="9346" xr:uid="{9F43B8A5-31B8-438D-A522-F52988A9BBCB}"/>
    <cellStyle name="Comma 27 2 4 2" xfId="17051" xr:uid="{5C6E01DC-FD29-427C-BB26-61FD5991F126}"/>
    <cellStyle name="Comma 27 2 4 2 2" xfId="49803" xr:uid="{95A0F212-A0E6-45FE-86ED-BCCFA3AA3CCF}"/>
    <cellStyle name="Comma 27 2 4 3" xfId="24758" xr:uid="{C74975AC-4F06-4D88-A8D8-951CED544C96}"/>
    <cellStyle name="Comma 27 2 4 3 2" xfId="57509" xr:uid="{D759055F-0A42-424E-810A-ADBBED6D17CF}"/>
    <cellStyle name="Comma 27 2 4 4" xfId="42098" xr:uid="{1F4B1311-AD8F-4773-B1BD-DB9B03475E97}"/>
    <cellStyle name="Comma 27 2 4 5" xfId="32462" xr:uid="{0608989B-15A5-4D9D-96D0-2C4454E5D28C}"/>
    <cellStyle name="Comma 27 2 5" xfId="11273" xr:uid="{06151757-2EB8-4BAE-865B-E30F7ADFF0A3}"/>
    <cellStyle name="Comma 27 2 5 2" xfId="18978" xr:uid="{1D3F99BA-98E2-4013-B4C3-5F79B8C0EBEE}"/>
    <cellStyle name="Comma 27 2 5 2 2" xfId="51730" xr:uid="{E2DC1E3E-F759-4F35-95F2-B5EE33527D5A}"/>
    <cellStyle name="Comma 27 2 5 3" xfId="26685" xr:uid="{6A7F63BD-AAEE-4525-AA57-744BFA448B37}"/>
    <cellStyle name="Comma 27 2 5 3 2" xfId="59436" xr:uid="{63E8CF5C-DE61-47D8-BD85-E772B4329821}"/>
    <cellStyle name="Comma 27 2 5 4" xfId="44025" xr:uid="{2E2419F6-FD3B-4FC9-BBC9-20BFDCEE7E62}"/>
    <cellStyle name="Comma 27 2 5 5" xfId="34389" xr:uid="{329AF734-FFCA-43F4-91CC-ABEFB21CB90B}"/>
    <cellStyle name="Comma 27 2 6" xfId="5490" xr:uid="{B9607990-7660-4B80-B454-A4C6A4BAA4A1}"/>
    <cellStyle name="Comma 27 2 6 2" xfId="38242" xr:uid="{94A1D570-079C-412E-8E45-8E3A292FA63B}"/>
    <cellStyle name="Comma 27 2 7" xfId="13202" xr:uid="{7F919DE0-4057-4D56-B2F0-E503A9802817}"/>
    <cellStyle name="Comma 27 2 7 2" xfId="45954" xr:uid="{3F792E9A-8D83-4037-ADFD-C5F6B1EBA9AA}"/>
    <cellStyle name="Comma 27 2 8" xfId="20909" xr:uid="{B9FB3AB1-B181-4AFE-9655-388330108A46}"/>
    <cellStyle name="Comma 27 2 8 2" xfId="53660" xr:uid="{EA32B929-6A14-4126-8075-F6CF1FE93D85}"/>
    <cellStyle name="Comma 27 2 9" xfId="36315" xr:uid="{5F9654A6-9E7E-4625-8C2C-A591B953E190}"/>
    <cellStyle name="Comma 27 3" xfId="4043" xr:uid="{F5ABF2D8-221C-4462-BA25-A64AB68C6A8E}"/>
    <cellStyle name="Comma 27 3 2" xfId="7906" xr:uid="{D256175E-727A-424E-9366-91E0CF6DD450}"/>
    <cellStyle name="Comma 27 3 2 2" xfId="15611" xr:uid="{EFD0AC87-4688-4BFC-BF02-0024A8ABC694}"/>
    <cellStyle name="Comma 27 3 2 2 2" xfId="48363" xr:uid="{33EF52CB-BA1B-4B1A-A743-5D8C2CE88165}"/>
    <cellStyle name="Comma 27 3 2 3" xfId="23318" xr:uid="{90DFBCCB-9063-4E87-81AB-2732C576A74F}"/>
    <cellStyle name="Comma 27 3 2 3 2" xfId="56069" xr:uid="{32E0CA50-97BB-4478-B3D7-C67800B48C73}"/>
    <cellStyle name="Comma 27 3 2 4" xfId="40658" xr:uid="{91EF1A73-6869-4A02-869F-A953AA5BF53E}"/>
    <cellStyle name="Comma 27 3 2 5" xfId="31022" xr:uid="{6F817FFD-7ABE-4BF0-8EBB-7FF48C0B36FC}"/>
    <cellStyle name="Comma 27 3 3" xfId="9831" xr:uid="{E9062B6F-5616-44F6-B54B-0003FCA88CE1}"/>
    <cellStyle name="Comma 27 3 3 2" xfId="17536" xr:uid="{AE08DDD3-9C7D-44CC-8DD3-204CCEAF3F2C}"/>
    <cellStyle name="Comma 27 3 3 2 2" xfId="50288" xr:uid="{0586AC98-3BBE-4BB6-B6FF-5D2289018944}"/>
    <cellStyle name="Comma 27 3 3 3" xfId="25243" xr:uid="{35B18682-2B14-4182-B70D-6B5B49987995}"/>
    <cellStyle name="Comma 27 3 3 3 2" xfId="57994" xr:uid="{0195B717-60B0-4419-BC10-DF08C54E2925}"/>
    <cellStyle name="Comma 27 3 3 4" xfId="42583" xr:uid="{DF8C3446-DBA4-4FAA-87ED-5AB1C6EA6E27}"/>
    <cellStyle name="Comma 27 3 3 5" xfId="32947" xr:uid="{93314668-6124-4646-9C44-BECED36AC9E0}"/>
    <cellStyle name="Comma 27 3 4" xfId="11758" xr:uid="{69D35228-1A3C-4B39-B68D-63C75B1E69B3}"/>
    <cellStyle name="Comma 27 3 4 2" xfId="19463" xr:uid="{E45C3511-6118-435C-9D03-B4B6C13D4BFA}"/>
    <cellStyle name="Comma 27 3 4 2 2" xfId="52215" xr:uid="{8FAA2193-3505-4DBC-B7B0-17514CF0CB4A}"/>
    <cellStyle name="Comma 27 3 4 3" xfId="27170" xr:uid="{915CF074-8837-4102-AABB-C63ADFB7BAA1}"/>
    <cellStyle name="Comma 27 3 4 3 2" xfId="59921" xr:uid="{F5AE316F-9D02-411F-9B1A-28EFBEB6CEDF}"/>
    <cellStyle name="Comma 27 3 4 4" xfId="44510" xr:uid="{2CFB37B9-0943-41AC-9DF3-ED9983293EBD}"/>
    <cellStyle name="Comma 27 3 4 5" xfId="34874" xr:uid="{E6CE802B-70AD-4472-A8EB-B491A97939D0}"/>
    <cellStyle name="Comma 27 3 5" xfId="5975" xr:uid="{F86FD934-FE24-46A0-9713-12289455462B}"/>
    <cellStyle name="Comma 27 3 5 2" xfId="38727" xr:uid="{4CFF8002-B2F1-4A42-937F-6200D66DA4CF}"/>
    <cellStyle name="Comma 27 3 6" xfId="13687" xr:uid="{D030C53B-BA0D-4846-B2EC-5D86AAC313A9}"/>
    <cellStyle name="Comma 27 3 6 2" xfId="46439" xr:uid="{CD3E1861-11E3-4351-B181-902ECF43F81E}"/>
    <cellStyle name="Comma 27 3 7" xfId="21394" xr:uid="{3571C5FB-D043-4DBD-B94E-65D3252835A0}"/>
    <cellStyle name="Comma 27 3 7 2" xfId="54145" xr:uid="{046D4AA5-8B61-4001-A36A-C83F71A0307A}"/>
    <cellStyle name="Comma 27 3 8" xfId="36800" xr:uid="{44BD352C-534F-44E9-8F75-773F9A37FA9A}"/>
    <cellStyle name="Comma 27 3 9" xfId="29098" xr:uid="{47008355-23B4-4B35-AE23-40E602189FD8}"/>
    <cellStyle name="Comma 27 4" xfId="7063" xr:uid="{DAAA01F3-AA31-4D1D-B035-99F151EEA2F2}"/>
    <cellStyle name="Comma 27 4 2" xfId="14768" xr:uid="{6C6B3594-7958-4AE4-8B65-1350131662E5}"/>
    <cellStyle name="Comma 27 4 2 2" xfId="47520" xr:uid="{8BC20092-3E00-4E75-BBC4-A3BCF9A6E02C}"/>
    <cellStyle name="Comma 27 4 3" xfId="22475" xr:uid="{991EB1CA-0F96-4DDA-BDDD-CF94CA030F08}"/>
    <cellStyle name="Comma 27 4 3 2" xfId="55226" xr:uid="{D87B0A35-372B-4855-9BC8-273912E6F176}"/>
    <cellStyle name="Comma 27 4 4" xfId="39815" xr:uid="{5D3B0D30-21E4-4675-B97F-7CDC32037F84}"/>
    <cellStyle name="Comma 27 4 5" xfId="30179" xr:uid="{62D83A0F-303C-42AF-AFD9-D80E1A637246}"/>
    <cellStyle name="Comma 27 5" xfId="8988" xr:uid="{F40A9A2A-5478-4C86-B015-D6FE8C1D2254}"/>
    <cellStyle name="Comma 27 5 2" xfId="16693" xr:uid="{BEBB5125-DC13-454F-8C27-F2E11796C977}"/>
    <cellStyle name="Comma 27 5 2 2" xfId="49445" xr:uid="{0EFE453B-B193-4B3A-B220-316F7D830FC7}"/>
    <cellStyle name="Comma 27 5 3" xfId="24400" xr:uid="{C2DD21DC-9E60-491E-83F4-1B5407CB5156}"/>
    <cellStyle name="Comma 27 5 3 2" xfId="57151" xr:uid="{5CF219DB-FC98-4B43-B7C3-4AB11E5645D7}"/>
    <cellStyle name="Comma 27 5 4" xfId="41740" xr:uid="{7DD00970-DF09-472D-86BA-34D5C76C8FC6}"/>
    <cellStyle name="Comma 27 5 5" xfId="32104" xr:uid="{70B85992-740A-4891-B793-77ECA79AFB0A}"/>
    <cellStyle name="Comma 27 6" xfId="10915" xr:uid="{0577CFCB-D3AD-4D86-9855-8690DFC39E5B}"/>
    <cellStyle name="Comma 27 6 2" xfId="18620" xr:uid="{70487193-804D-456B-87F7-411C4EB4E3CE}"/>
    <cellStyle name="Comma 27 6 2 2" xfId="51372" xr:uid="{C7CDA814-4272-4798-8701-23B546D46D69}"/>
    <cellStyle name="Comma 27 6 3" xfId="26327" xr:uid="{91D96728-B03F-4B43-9865-2B30995D9FEB}"/>
    <cellStyle name="Comma 27 6 3 2" xfId="59078" xr:uid="{45BBD2A9-52D7-414B-A8D5-8114A3D70BAB}"/>
    <cellStyle name="Comma 27 6 4" xfId="43667" xr:uid="{37B06580-7D55-4519-A895-D8AFDFBD984B}"/>
    <cellStyle name="Comma 27 6 5" xfId="34031" xr:uid="{8155E40A-1B03-4FCB-899E-2ECF98B7CE61}"/>
    <cellStyle name="Comma 27 7" xfId="5132" xr:uid="{4650D12A-7021-44B1-8511-0D0744595D85}"/>
    <cellStyle name="Comma 27 7 2" xfId="37884" xr:uid="{A5727249-E552-4B3D-8632-77783F07FC3C}"/>
    <cellStyle name="Comma 27 8" xfId="12844" xr:uid="{6BF3B9BE-B5B0-4B6D-8BB1-983BF0CCB9E9}"/>
    <cellStyle name="Comma 27 8 2" xfId="45596" xr:uid="{D4BD5DE3-F6EA-41BD-BA40-38D13821B717}"/>
    <cellStyle name="Comma 27 9" xfId="20551" xr:uid="{7F45B3EE-8E59-4214-A4AD-E939F10BE89E}"/>
    <cellStyle name="Comma 27 9 2" xfId="53302" xr:uid="{8C76F71C-4729-4D47-B85F-8744C15C33C9}"/>
    <cellStyle name="Comma 28" xfId="2068" xr:uid="{4482AB41-70E3-42AF-A123-0CFE32D09A4E}"/>
    <cellStyle name="Comma 28 10" xfId="35955" xr:uid="{0ED5A052-B6D1-497F-9657-8F531CC7F23C}"/>
    <cellStyle name="Comma 28 11" xfId="28253" xr:uid="{3168CE8E-8682-4978-BE6B-4D888B2622C8}"/>
    <cellStyle name="Comma 28 12" xfId="3188" xr:uid="{33AF5D93-84C8-4218-A6BA-2A93FD5A4692}"/>
    <cellStyle name="Comma 28 13" xfId="61834" xr:uid="{2EFB74BD-56BD-4354-A90B-398888CE6032}"/>
    <cellStyle name="Comma 28 2" xfId="3551" xr:uid="{20AC98D8-7568-43FD-A0E6-E4BEADC11DAC}"/>
    <cellStyle name="Comma 28 2 10" xfId="28611" xr:uid="{275C581C-889E-47A9-94D6-1AB8FDECB817}"/>
    <cellStyle name="Comma 28 2 2" xfId="4549" xr:uid="{CAE84865-8890-40CD-A36B-F12982C08EB5}"/>
    <cellStyle name="Comma 28 2 2 2" xfId="8407" xr:uid="{5E6A34EA-1583-4755-A792-804AC149B906}"/>
    <cellStyle name="Comma 28 2 2 2 2" xfId="16112" xr:uid="{41CDFB39-2F46-4625-B2E8-DE4A58B9A390}"/>
    <cellStyle name="Comma 28 2 2 2 2 2" xfId="48864" xr:uid="{6F929F1C-374F-47E2-B8C9-3A76429A0FF4}"/>
    <cellStyle name="Comma 28 2 2 2 3" xfId="23819" xr:uid="{4E4C08DE-B0F2-4F3E-8E27-3918E0664F01}"/>
    <cellStyle name="Comma 28 2 2 2 3 2" xfId="56570" xr:uid="{B327097B-8EF5-4542-96E2-39A693E90902}"/>
    <cellStyle name="Comma 28 2 2 2 4" xfId="41159" xr:uid="{B7A55480-194E-4221-AD60-E28C502FBDC5}"/>
    <cellStyle name="Comma 28 2 2 2 5" xfId="31523" xr:uid="{5D624E3B-FE12-4EEB-B7F2-161489CF7B7B}"/>
    <cellStyle name="Comma 28 2 2 3" xfId="10332" xr:uid="{CE6AE44E-7F31-47CB-924A-BF13591AF06D}"/>
    <cellStyle name="Comma 28 2 2 3 2" xfId="18037" xr:uid="{53207D6A-67AF-4567-8BEB-CC4CD018A4F9}"/>
    <cellStyle name="Comma 28 2 2 3 2 2" xfId="50789" xr:uid="{DA959487-249F-4400-9AEF-6A3474D3552C}"/>
    <cellStyle name="Comma 28 2 2 3 3" xfId="25744" xr:uid="{369FAD42-EE60-4D9F-BAF2-0F47CE2668F3}"/>
    <cellStyle name="Comma 28 2 2 3 3 2" xfId="58495" xr:uid="{FE124553-EB13-4050-A75D-53682995ACFB}"/>
    <cellStyle name="Comma 28 2 2 3 4" xfId="43084" xr:uid="{ED3693D1-2521-4C72-B833-9859751F4DE5}"/>
    <cellStyle name="Comma 28 2 2 3 5" xfId="33448" xr:uid="{A2D7D5C2-C502-45F3-8BE5-E3F20E2DE48F}"/>
    <cellStyle name="Comma 28 2 2 4" xfId="12259" xr:uid="{EA7467D3-C641-4C47-8CEF-1947248187C5}"/>
    <cellStyle name="Comma 28 2 2 4 2" xfId="19964" xr:uid="{2D60868B-41E6-455E-B9AC-6D56C952A5F2}"/>
    <cellStyle name="Comma 28 2 2 4 2 2" xfId="52716" xr:uid="{72F52A6C-0B69-4D0F-BF41-1ADFC854CAC8}"/>
    <cellStyle name="Comma 28 2 2 4 3" xfId="27671" xr:uid="{11ABDC1A-B6D5-422D-BF4A-5286B3048F60}"/>
    <cellStyle name="Comma 28 2 2 4 3 2" xfId="60422" xr:uid="{A7618233-CF15-4837-B3C1-881E5C484D9C}"/>
    <cellStyle name="Comma 28 2 2 4 4" xfId="45011" xr:uid="{5E5E9553-7404-487A-A344-526299ADD027}"/>
    <cellStyle name="Comma 28 2 2 4 5" xfId="35375" xr:uid="{3B4C6CF8-BC7D-42E0-8448-52A9923E93B6}"/>
    <cellStyle name="Comma 28 2 2 5" xfId="6476" xr:uid="{3EF2A9E1-176C-422E-814F-73F2CAC2836C}"/>
    <cellStyle name="Comma 28 2 2 5 2" xfId="39228" xr:uid="{1785B3B6-C38C-4ADC-84FC-1EE962B6CDA4}"/>
    <cellStyle name="Comma 28 2 2 6" xfId="14188" xr:uid="{46A3E324-FCE2-44E5-A42F-08D161CD5697}"/>
    <cellStyle name="Comma 28 2 2 6 2" xfId="46940" xr:uid="{D288EA12-4A15-4D9E-BB92-B84BB7D793BF}"/>
    <cellStyle name="Comma 28 2 2 7" xfId="21895" xr:uid="{69601641-A22D-4317-98BD-3EE173416324}"/>
    <cellStyle name="Comma 28 2 2 7 2" xfId="54646" xr:uid="{4C3E3CF0-164E-410E-A59D-82D4E60E4BDA}"/>
    <cellStyle name="Comma 28 2 2 8" xfId="37301" xr:uid="{B0467BA3-DE50-4063-928C-9BDBA1088F65}"/>
    <cellStyle name="Comma 28 2 2 9" xfId="29599" xr:uid="{087C9B2F-71E6-4793-A31A-614F6F368405}"/>
    <cellStyle name="Comma 28 2 3" xfId="7419" xr:uid="{59958155-EE40-434F-834C-B4C0B2C9ACA4}"/>
    <cellStyle name="Comma 28 2 3 2" xfId="15124" xr:uid="{D47BD37E-DED3-428F-8A82-87A00B09416D}"/>
    <cellStyle name="Comma 28 2 3 2 2" xfId="47876" xr:uid="{4D7922C8-1CDB-4CFA-BE01-976167E1E2B3}"/>
    <cellStyle name="Comma 28 2 3 3" xfId="22831" xr:uid="{D8AE085D-8A6C-44FF-93E9-67539A9111D2}"/>
    <cellStyle name="Comma 28 2 3 3 2" xfId="55582" xr:uid="{98EDD3A4-473A-4DF2-9007-3FCA04AA80EE}"/>
    <cellStyle name="Comma 28 2 3 4" xfId="40171" xr:uid="{62EED54C-C2D8-4479-9295-C472A3935EDF}"/>
    <cellStyle name="Comma 28 2 3 5" xfId="30535" xr:uid="{612045F5-5BDA-4A41-BB9F-D4CB0369DC1B}"/>
    <cellStyle name="Comma 28 2 4" xfId="9344" xr:uid="{3EA5F94A-314F-4177-A864-178340BF7267}"/>
    <cellStyle name="Comma 28 2 4 2" xfId="17049" xr:uid="{2CF6058B-7F50-4F44-96F8-3D7DCC32DD49}"/>
    <cellStyle name="Comma 28 2 4 2 2" xfId="49801" xr:uid="{0FCC247A-9A8D-4137-B78C-43D700B3644B}"/>
    <cellStyle name="Comma 28 2 4 3" xfId="24756" xr:uid="{6D1AF91C-3C38-46EB-902D-BEDED676B57F}"/>
    <cellStyle name="Comma 28 2 4 3 2" xfId="57507" xr:uid="{4E2D6AC1-C49F-4ADF-8C5B-93A26155A856}"/>
    <cellStyle name="Comma 28 2 4 4" xfId="42096" xr:uid="{AA7CEA73-CFE4-4E1C-A854-5DC06F4F2639}"/>
    <cellStyle name="Comma 28 2 4 5" xfId="32460" xr:uid="{087A6591-EF4A-46EC-BAA0-CAD991AA5366}"/>
    <cellStyle name="Comma 28 2 5" xfId="11271" xr:uid="{2ED8F40A-713F-4742-9C3B-54C15E9EF071}"/>
    <cellStyle name="Comma 28 2 5 2" xfId="18976" xr:uid="{F8743B73-592E-4EDB-8939-0E39E68E7B00}"/>
    <cellStyle name="Comma 28 2 5 2 2" xfId="51728" xr:uid="{09FCB67E-6898-41FE-80AB-43630F3CD92E}"/>
    <cellStyle name="Comma 28 2 5 3" xfId="26683" xr:uid="{B3200BBA-590B-4F74-BD96-D3A488E08BB9}"/>
    <cellStyle name="Comma 28 2 5 3 2" xfId="59434" xr:uid="{11C75C71-8B4D-4A24-8092-22EBFF84CA94}"/>
    <cellStyle name="Comma 28 2 5 4" xfId="44023" xr:uid="{171DAD9E-F9FC-4B51-B356-6AACDB3D4674}"/>
    <cellStyle name="Comma 28 2 5 5" xfId="34387" xr:uid="{C0BE113D-381E-41BE-A554-B14F70B6C2CB}"/>
    <cellStyle name="Comma 28 2 6" xfId="5488" xr:uid="{79544EF4-FF62-4600-9F44-888B5592E529}"/>
    <cellStyle name="Comma 28 2 6 2" xfId="38240" xr:uid="{0E964FAD-11D7-43B1-9194-1E6977887890}"/>
    <cellStyle name="Comma 28 2 7" xfId="13200" xr:uid="{14DDF5BC-7E17-49E6-A9B8-A3497CB88A1D}"/>
    <cellStyle name="Comma 28 2 7 2" xfId="45952" xr:uid="{2B6E6EE9-5954-40B1-8F81-49DB1F3C8EEE}"/>
    <cellStyle name="Comma 28 2 8" xfId="20907" xr:uid="{039A4E94-9C34-4493-8A7F-6ADA8AFAB57B}"/>
    <cellStyle name="Comma 28 2 8 2" xfId="53658" xr:uid="{D591DDCA-A5D7-4E6A-B163-567B081C5158}"/>
    <cellStyle name="Comma 28 2 9" xfId="36313" xr:uid="{EBF2402D-DDDC-47F0-B3E9-F6B138C074C4}"/>
    <cellStyle name="Comma 28 3" xfId="4041" xr:uid="{853DAF45-F1EE-49A8-95B0-6EAD4379A931}"/>
    <cellStyle name="Comma 28 3 2" xfId="7904" xr:uid="{93B40685-A17D-4DBE-A19D-3550700C6DC7}"/>
    <cellStyle name="Comma 28 3 2 2" xfId="15609" xr:uid="{7445D035-D651-465C-8F52-1BE24F93D7E9}"/>
    <cellStyle name="Comma 28 3 2 2 2" xfId="48361" xr:uid="{4C0B20BA-D28C-4035-8514-246D52AE2C3F}"/>
    <cellStyle name="Comma 28 3 2 3" xfId="23316" xr:uid="{765E61AC-AC1F-454F-B6A2-E6561B07316C}"/>
    <cellStyle name="Comma 28 3 2 3 2" xfId="56067" xr:uid="{CDB7FC24-F0B3-425D-9771-3941628ABCD7}"/>
    <cellStyle name="Comma 28 3 2 4" xfId="40656" xr:uid="{6CBE1E37-49E1-4164-9FD1-CC128F2022E4}"/>
    <cellStyle name="Comma 28 3 2 5" xfId="31020" xr:uid="{FC1302DA-32A5-4113-94E3-65114AC9D355}"/>
    <cellStyle name="Comma 28 3 3" xfId="9829" xr:uid="{80221F2D-DAC2-4984-B85A-676E5C25C420}"/>
    <cellStyle name="Comma 28 3 3 2" xfId="17534" xr:uid="{8093BE4B-0433-4BD2-90D3-6EA542FEDBF9}"/>
    <cellStyle name="Comma 28 3 3 2 2" xfId="50286" xr:uid="{C0A91EA4-F673-418C-A1FB-50918E1BD6AF}"/>
    <cellStyle name="Comma 28 3 3 3" xfId="25241" xr:uid="{187BEAC4-FBFE-4CFB-99EE-6DBB5DB735CA}"/>
    <cellStyle name="Comma 28 3 3 3 2" xfId="57992" xr:uid="{68EB41BB-B511-40E4-BCE3-5056A0CA12E6}"/>
    <cellStyle name="Comma 28 3 3 4" xfId="42581" xr:uid="{4E8BA971-68AB-4520-ABFE-B4E644E65C96}"/>
    <cellStyle name="Comma 28 3 3 5" xfId="32945" xr:uid="{00C8F791-B171-4471-B2E2-C10B177645F5}"/>
    <cellStyle name="Comma 28 3 4" xfId="11756" xr:uid="{FFE11622-DD75-4D67-8760-CEFB48C93C2A}"/>
    <cellStyle name="Comma 28 3 4 2" xfId="19461" xr:uid="{389B43E4-EC9F-4A8A-A555-65898747C473}"/>
    <cellStyle name="Comma 28 3 4 2 2" xfId="52213" xr:uid="{0162D0B8-840F-494F-9D01-D878F0662E6C}"/>
    <cellStyle name="Comma 28 3 4 3" xfId="27168" xr:uid="{D7B93B7A-3175-4B14-90EB-D26BC722B407}"/>
    <cellStyle name="Comma 28 3 4 3 2" xfId="59919" xr:uid="{DE6E64F0-4AF2-4E48-BC51-22DD2EF2C757}"/>
    <cellStyle name="Comma 28 3 4 4" xfId="44508" xr:uid="{C1E7430E-A4E0-4F56-A77E-78DA1B218AD5}"/>
    <cellStyle name="Comma 28 3 4 5" xfId="34872" xr:uid="{599DB2C6-6CEE-4D98-9FA1-462DF1AAFAF4}"/>
    <cellStyle name="Comma 28 3 5" xfId="5973" xr:uid="{2C3B54E7-DBC9-4FE7-9C0A-DF325371E561}"/>
    <cellStyle name="Comma 28 3 5 2" xfId="38725" xr:uid="{31D61097-0867-4CEC-8139-1CABCC9A8C4C}"/>
    <cellStyle name="Comma 28 3 6" xfId="13685" xr:uid="{AC394116-AC85-4E14-B49D-2CE78EED1C34}"/>
    <cellStyle name="Comma 28 3 6 2" xfId="46437" xr:uid="{5DE2F747-E158-4A9B-85CA-AF2A7075634F}"/>
    <cellStyle name="Comma 28 3 7" xfId="21392" xr:uid="{A8675037-2FE6-45C3-8A98-650276F9AF3E}"/>
    <cellStyle name="Comma 28 3 7 2" xfId="54143" xr:uid="{8FF18E77-8F01-484F-8631-FD862D78036F}"/>
    <cellStyle name="Comma 28 3 8" xfId="36798" xr:uid="{A7A78FF8-EFE4-4208-99D6-91D285119FC9}"/>
    <cellStyle name="Comma 28 3 9" xfId="29096" xr:uid="{B870B5D1-C633-4C42-B410-3F5B6C66EE20}"/>
    <cellStyle name="Comma 28 4" xfId="7061" xr:uid="{D09E49AC-519A-4860-AE25-5CC4336BD122}"/>
    <cellStyle name="Comma 28 4 2" xfId="14766" xr:uid="{A811A94A-31FF-422F-B1EE-B894A3A918C2}"/>
    <cellStyle name="Comma 28 4 2 2" xfId="47518" xr:uid="{B16DD5B7-1781-4F1C-9C11-35922A7C0344}"/>
    <cellStyle name="Comma 28 4 3" xfId="22473" xr:uid="{7524D4F1-74C7-414C-9E36-536601267E21}"/>
    <cellStyle name="Comma 28 4 3 2" xfId="55224" xr:uid="{B41AF430-5DC3-441C-941B-81510ED83CAA}"/>
    <cellStyle name="Comma 28 4 4" xfId="39813" xr:uid="{7B7FAABF-2869-4ACE-8627-24ACEE53C50E}"/>
    <cellStyle name="Comma 28 4 5" xfId="30177" xr:uid="{C0392F49-DADB-45D1-99D7-66407BBCB5FB}"/>
    <cellStyle name="Comma 28 5" xfId="8986" xr:uid="{A1AA0B97-2DD1-4BEB-B69F-9A679A3E986F}"/>
    <cellStyle name="Comma 28 5 2" xfId="16691" xr:uid="{5FDB792F-7DBA-45B2-A47D-208A91884484}"/>
    <cellStyle name="Comma 28 5 2 2" xfId="49443" xr:uid="{38D81214-ED36-49EF-A62E-CB331BE07F31}"/>
    <cellStyle name="Comma 28 5 3" xfId="24398" xr:uid="{CF82AC89-9C3A-4D96-8464-9CA53369E682}"/>
    <cellStyle name="Comma 28 5 3 2" xfId="57149" xr:uid="{892B619A-CEA2-440F-AABA-E40F60094D4A}"/>
    <cellStyle name="Comma 28 5 4" xfId="41738" xr:uid="{3999D818-A577-4765-96B2-4DC964333DD1}"/>
    <cellStyle name="Comma 28 5 5" xfId="32102" xr:uid="{ECE79C4A-E1E9-47D1-B3DA-64666888DC09}"/>
    <cellStyle name="Comma 28 6" xfId="10913" xr:uid="{83F1F43D-BCAF-4963-98BD-466517C1BF05}"/>
    <cellStyle name="Comma 28 6 2" xfId="18618" xr:uid="{0EFBEF45-463D-4AB3-B639-0C334CB88A68}"/>
    <cellStyle name="Comma 28 6 2 2" xfId="51370" xr:uid="{DE624754-5598-458A-B4FF-CE89BB4430C5}"/>
    <cellStyle name="Comma 28 6 3" xfId="26325" xr:uid="{7E1F9047-163C-47CF-B437-926DB3AFAEF4}"/>
    <cellStyle name="Comma 28 6 3 2" xfId="59076" xr:uid="{4ED4C3BC-40CE-4CAB-A2AA-6A72A755C4ED}"/>
    <cellStyle name="Comma 28 6 4" xfId="43665" xr:uid="{A2AD321C-7D0A-4032-A1FA-FED9CB0D772F}"/>
    <cellStyle name="Comma 28 6 5" xfId="34029" xr:uid="{EDAD8DF6-12F3-417B-9BC5-C6C287D6273F}"/>
    <cellStyle name="Comma 28 7" xfId="5130" xr:uid="{B03CE659-AE44-4DD7-A402-3B69C0D02199}"/>
    <cellStyle name="Comma 28 7 2" xfId="37882" xr:uid="{69BAD842-F16E-49B4-A418-9287EE14B9C0}"/>
    <cellStyle name="Comma 28 8" xfId="12842" xr:uid="{DE2B949D-81C2-4C37-A5F1-25CA9FEB7BA1}"/>
    <cellStyle name="Comma 28 8 2" xfId="45594" xr:uid="{1B7FD80D-C7AA-4D0B-B6F3-7CF8B7D35881}"/>
    <cellStyle name="Comma 28 9" xfId="20549" xr:uid="{2400131D-1CBC-404D-98FF-440B9C7C29DF}"/>
    <cellStyle name="Comma 28 9 2" xfId="53300" xr:uid="{DA3C6988-9199-4891-83A8-60793D27E0D9}"/>
    <cellStyle name="Comma 29" xfId="2069" xr:uid="{8BC4A53A-5C68-429D-A30C-94A7BA71DDAB}"/>
    <cellStyle name="Comma 29 10" xfId="35956" xr:uid="{FFD4EFEE-4844-4D07-BA4B-5CA6E3C82661}"/>
    <cellStyle name="Comma 29 11" xfId="28254" xr:uid="{AAC3D680-260D-4523-94A5-8A4057A4C03F}"/>
    <cellStyle name="Comma 29 12" xfId="3189" xr:uid="{76C8BBC9-DE43-4255-B778-9E7AF51D9124}"/>
    <cellStyle name="Comma 29 13" xfId="61836" xr:uid="{367BC54E-163D-40A5-98A8-3554AE098517}"/>
    <cellStyle name="Comma 29 2" xfId="3552" xr:uid="{C9171E87-BB0A-4DDC-A2E5-F90D49A840F7}"/>
    <cellStyle name="Comma 29 2 10" xfId="28612" xr:uid="{5FD1F05E-7418-4426-AE50-4AE25D9CD561}"/>
    <cellStyle name="Comma 29 2 2" xfId="4550" xr:uid="{3C3CF55E-0A99-483F-A5DF-138EFAF5AA0C}"/>
    <cellStyle name="Comma 29 2 2 2" xfId="8408" xr:uid="{DB774539-34B7-4558-8352-ABDEC722FC32}"/>
    <cellStyle name="Comma 29 2 2 2 2" xfId="16113" xr:uid="{19ECAD8A-4A7B-424D-8A76-14A6CA757972}"/>
    <cellStyle name="Comma 29 2 2 2 2 2" xfId="48865" xr:uid="{0D196F9C-5A58-4FBB-A996-DDA65FD676D1}"/>
    <cellStyle name="Comma 29 2 2 2 3" xfId="23820" xr:uid="{11AE75F2-B2D6-4165-A390-A0A31A59CB5A}"/>
    <cellStyle name="Comma 29 2 2 2 3 2" xfId="56571" xr:uid="{2E56EA0F-0686-4686-AFD5-BBDD3A68B284}"/>
    <cellStyle name="Comma 29 2 2 2 4" xfId="41160" xr:uid="{43FCC18B-009D-4467-BAD3-7FDF7718DAD7}"/>
    <cellStyle name="Comma 29 2 2 2 5" xfId="31524" xr:uid="{FBF81198-FC34-45CB-A413-2EB4F090E6C9}"/>
    <cellStyle name="Comma 29 2 2 3" xfId="10333" xr:uid="{3BA24FB9-CF61-443D-BDE3-D287484E3FD8}"/>
    <cellStyle name="Comma 29 2 2 3 2" xfId="18038" xr:uid="{90E67643-B1ED-4A73-BB44-A26597A6C24C}"/>
    <cellStyle name="Comma 29 2 2 3 2 2" xfId="50790" xr:uid="{3DF6CEA3-AB7E-4A1B-B5B4-C3BC40468AE1}"/>
    <cellStyle name="Comma 29 2 2 3 3" xfId="25745" xr:uid="{AA83ED28-1FA0-460F-9CB1-C3340E6806E2}"/>
    <cellStyle name="Comma 29 2 2 3 3 2" xfId="58496" xr:uid="{6F6F7CB4-AEB6-409A-9A62-E1EFEED67650}"/>
    <cellStyle name="Comma 29 2 2 3 4" xfId="43085" xr:uid="{51BADDD1-682C-4864-917A-D093EEE8E5E7}"/>
    <cellStyle name="Comma 29 2 2 3 5" xfId="33449" xr:uid="{A23933A2-569A-42E0-B2E8-54063CD5A4B7}"/>
    <cellStyle name="Comma 29 2 2 4" xfId="12260" xr:uid="{5563230C-C54E-43CF-8409-F42F2662B2C8}"/>
    <cellStyle name="Comma 29 2 2 4 2" xfId="19965" xr:uid="{8441524A-5D61-4E7B-9B77-B85DFEBBBFB9}"/>
    <cellStyle name="Comma 29 2 2 4 2 2" xfId="52717" xr:uid="{ACEAD1B4-1F56-487B-A79F-E26FC84DBD6A}"/>
    <cellStyle name="Comma 29 2 2 4 3" xfId="27672" xr:uid="{AF42066F-976F-4CAF-8E1A-89DE9D45D9C1}"/>
    <cellStyle name="Comma 29 2 2 4 3 2" xfId="60423" xr:uid="{2B13432F-D430-4534-8CC0-0889C3FAD700}"/>
    <cellStyle name="Comma 29 2 2 4 4" xfId="45012" xr:uid="{014EA716-DBCE-48AC-BDA8-7C819FA50171}"/>
    <cellStyle name="Comma 29 2 2 4 5" xfId="35376" xr:uid="{27EB518C-B7BB-4E44-9BD8-C0C8FD28020E}"/>
    <cellStyle name="Comma 29 2 2 5" xfId="6477" xr:uid="{1B85EB21-C05E-4D76-8947-CA26D6B28A7A}"/>
    <cellStyle name="Comma 29 2 2 5 2" xfId="39229" xr:uid="{9EBF3F18-4879-4339-994D-62CDCDBD6C16}"/>
    <cellStyle name="Comma 29 2 2 6" xfId="14189" xr:uid="{B8193A68-327B-4379-8300-829EB39CD2F7}"/>
    <cellStyle name="Comma 29 2 2 6 2" xfId="46941" xr:uid="{E5A0BD8B-32D9-4A73-92F7-90AC796AF015}"/>
    <cellStyle name="Comma 29 2 2 7" xfId="21896" xr:uid="{43AAC5DA-B3EF-41C3-846A-9DE7FD90E1DA}"/>
    <cellStyle name="Comma 29 2 2 7 2" xfId="54647" xr:uid="{FC0FD08F-8FE4-4338-94A4-91BED2823302}"/>
    <cellStyle name="Comma 29 2 2 8" xfId="37302" xr:uid="{B46B18B0-2932-458A-87F3-DD2630827924}"/>
    <cellStyle name="Comma 29 2 2 9" xfId="29600" xr:uid="{0674868B-F954-4EF7-82BD-59D94876AFB8}"/>
    <cellStyle name="Comma 29 2 3" xfId="7420" xr:uid="{13EF07CD-8B7A-4A5C-B268-848174570133}"/>
    <cellStyle name="Comma 29 2 3 2" xfId="15125" xr:uid="{79A8E37A-99EC-4EE2-8793-C9545D87D23C}"/>
    <cellStyle name="Comma 29 2 3 2 2" xfId="47877" xr:uid="{0F2285EA-DB26-46D9-9A9A-7B12068E5FD0}"/>
    <cellStyle name="Comma 29 2 3 3" xfId="22832" xr:uid="{5A155256-427D-4E1C-AEB2-812AE7812DE0}"/>
    <cellStyle name="Comma 29 2 3 3 2" xfId="55583" xr:uid="{BEE7637E-8C64-4D7D-BD64-A4EC6F2999FF}"/>
    <cellStyle name="Comma 29 2 3 4" xfId="40172" xr:uid="{77F8CD1C-B094-4595-8B09-AE76D82B183B}"/>
    <cellStyle name="Comma 29 2 3 5" xfId="30536" xr:uid="{05AC5E2D-299D-4B3F-BFA0-0C3DE248C0F1}"/>
    <cellStyle name="Comma 29 2 4" xfId="9345" xr:uid="{D82A9B27-E25C-48D2-A68B-F98FD64D544D}"/>
    <cellStyle name="Comma 29 2 4 2" xfId="17050" xr:uid="{67E8A524-FB45-4AF6-8C2E-5F872EC25F11}"/>
    <cellStyle name="Comma 29 2 4 2 2" xfId="49802" xr:uid="{B653819E-44D5-48B9-9DCD-52D78AADD0E1}"/>
    <cellStyle name="Comma 29 2 4 3" xfId="24757" xr:uid="{D15F0996-F6BE-4EA2-9BA3-094DDC500213}"/>
    <cellStyle name="Comma 29 2 4 3 2" xfId="57508" xr:uid="{62C17EA2-5342-4C5C-A858-3C8A1432E6A4}"/>
    <cellStyle name="Comma 29 2 4 4" xfId="42097" xr:uid="{DFEC5C21-9FAD-42CD-89CA-3804809FFF42}"/>
    <cellStyle name="Comma 29 2 4 5" xfId="32461" xr:uid="{1A3639C5-8444-4EBD-A017-243B881495DA}"/>
    <cellStyle name="Comma 29 2 5" xfId="11272" xr:uid="{53B0238B-64E9-4805-A601-21DDEB47207E}"/>
    <cellStyle name="Comma 29 2 5 2" xfId="18977" xr:uid="{C1FF2AA2-4DE4-4389-AE60-062F4C86F34B}"/>
    <cellStyle name="Comma 29 2 5 2 2" xfId="51729" xr:uid="{CE98242B-2052-459F-8364-8482CB7B0C72}"/>
    <cellStyle name="Comma 29 2 5 3" xfId="26684" xr:uid="{5A3406D7-56C8-42D8-B7B3-816C4EBE9D22}"/>
    <cellStyle name="Comma 29 2 5 3 2" xfId="59435" xr:uid="{4B87C600-DA72-4554-BCC0-33AB31D7B53B}"/>
    <cellStyle name="Comma 29 2 5 4" xfId="44024" xr:uid="{01D21CAE-EE03-4418-8974-D7D533D16CB1}"/>
    <cellStyle name="Comma 29 2 5 5" xfId="34388" xr:uid="{034F8F32-BF4D-470B-BF85-7E879E77C2F1}"/>
    <cellStyle name="Comma 29 2 6" xfId="5489" xr:uid="{4BB21E58-7CCD-467A-84B6-867E1A8BE2CC}"/>
    <cellStyle name="Comma 29 2 6 2" xfId="38241" xr:uid="{3B2E3428-361E-431A-A88D-8F46D3DD1513}"/>
    <cellStyle name="Comma 29 2 7" xfId="13201" xr:uid="{C08BF9CB-C39A-45DB-9AE0-55ED0EFE7062}"/>
    <cellStyle name="Comma 29 2 7 2" xfId="45953" xr:uid="{9E72CC99-EDE6-4BCB-B2A5-744C27DEECA0}"/>
    <cellStyle name="Comma 29 2 8" xfId="20908" xr:uid="{A0B3C8A9-5B4A-47D5-A95A-3ED43DFBDB26}"/>
    <cellStyle name="Comma 29 2 8 2" xfId="53659" xr:uid="{4A12CB64-4B37-4E3D-AAC0-FE0CC48AB1E7}"/>
    <cellStyle name="Comma 29 2 9" xfId="36314" xr:uid="{04CE22D3-1F0D-4C4B-8728-65975C409F94}"/>
    <cellStyle name="Comma 29 3" xfId="4042" xr:uid="{317502DC-5A63-4BA8-9182-F3187D4CF294}"/>
    <cellStyle name="Comma 29 3 2" xfId="7905" xr:uid="{02012E3A-1D73-4800-8F7F-61C2D2E1D5D8}"/>
    <cellStyle name="Comma 29 3 2 2" xfId="15610" xr:uid="{90860349-7A85-487B-B6EF-A3629FA94705}"/>
    <cellStyle name="Comma 29 3 2 2 2" xfId="48362" xr:uid="{C338F390-45B7-477D-B518-61ED23CB8436}"/>
    <cellStyle name="Comma 29 3 2 3" xfId="23317" xr:uid="{9F4877E9-0EC6-462A-B2C9-DA1F50E355E5}"/>
    <cellStyle name="Comma 29 3 2 3 2" xfId="56068" xr:uid="{B754651A-1FD2-4110-AAD0-16FF248E8720}"/>
    <cellStyle name="Comma 29 3 2 4" xfId="40657" xr:uid="{F031D725-CC06-430A-B1E5-D07F59114CCB}"/>
    <cellStyle name="Comma 29 3 2 5" xfId="31021" xr:uid="{F1259C73-014C-4F53-9F80-A29B3E3191FF}"/>
    <cellStyle name="Comma 29 3 3" xfId="9830" xr:uid="{E84F3A7F-EBA7-4EB4-90FB-BFFAF6B4CC82}"/>
    <cellStyle name="Comma 29 3 3 2" xfId="17535" xr:uid="{A3AC79D1-9EE4-48CB-9523-E905E4B339A8}"/>
    <cellStyle name="Comma 29 3 3 2 2" xfId="50287" xr:uid="{2757E67A-B290-4648-A171-F432B1C66D45}"/>
    <cellStyle name="Comma 29 3 3 3" xfId="25242" xr:uid="{6A975E36-F95C-48BA-89E1-C30C38A553F9}"/>
    <cellStyle name="Comma 29 3 3 3 2" xfId="57993" xr:uid="{D3821927-88BC-409D-912D-3BFD721C112D}"/>
    <cellStyle name="Comma 29 3 3 4" xfId="42582" xr:uid="{45151BE6-86B6-4665-8364-9F720D630509}"/>
    <cellStyle name="Comma 29 3 3 5" xfId="32946" xr:uid="{2FA305C2-D5A4-40C2-99C7-C35B21C8B3F0}"/>
    <cellStyle name="Comma 29 3 4" xfId="11757" xr:uid="{03EEAFFA-BB99-4F28-A76A-3941A1333B4B}"/>
    <cellStyle name="Comma 29 3 4 2" xfId="19462" xr:uid="{26EF711C-74D4-406A-BAC8-94CC6A2558F4}"/>
    <cellStyle name="Comma 29 3 4 2 2" xfId="52214" xr:uid="{5C521F77-665C-44C4-B25F-126738216C97}"/>
    <cellStyle name="Comma 29 3 4 3" xfId="27169" xr:uid="{BCBA864A-943E-4CE1-AFB6-349E43C58840}"/>
    <cellStyle name="Comma 29 3 4 3 2" xfId="59920" xr:uid="{BEB065B2-217F-4873-B4F5-5AE62FDB19AE}"/>
    <cellStyle name="Comma 29 3 4 4" xfId="44509" xr:uid="{38EBC2DD-6870-42A9-9565-729BD6F8A452}"/>
    <cellStyle name="Comma 29 3 4 5" xfId="34873" xr:uid="{32A4539A-96E0-4CB3-9C46-2FED34343A1B}"/>
    <cellStyle name="Comma 29 3 5" xfId="5974" xr:uid="{5AE3B974-D4BB-40A7-996D-A024B6C179FA}"/>
    <cellStyle name="Comma 29 3 5 2" xfId="38726" xr:uid="{1067222C-9C28-4693-BB23-53F96CC5E615}"/>
    <cellStyle name="Comma 29 3 6" xfId="13686" xr:uid="{84BEA57A-254A-40BB-9E2F-E9E69788E026}"/>
    <cellStyle name="Comma 29 3 6 2" xfId="46438" xr:uid="{E53215BB-2397-4F08-8E4B-9C2A2B9F7202}"/>
    <cellStyle name="Comma 29 3 7" xfId="21393" xr:uid="{900FE98E-2AE7-4F17-86B3-CA5CAC5D2EF6}"/>
    <cellStyle name="Comma 29 3 7 2" xfId="54144" xr:uid="{CAA10885-AAC6-4CF9-A337-E3D29D6C64E3}"/>
    <cellStyle name="Comma 29 3 8" xfId="36799" xr:uid="{5B97FE3B-1B6D-4467-B58F-B345BF077C47}"/>
    <cellStyle name="Comma 29 3 9" xfId="29097" xr:uid="{8FC98DB8-D753-40FB-90FA-2B4A1DAE8E9D}"/>
    <cellStyle name="Comma 29 4" xfId="7062" xr:uid="{42EB7979-2FC8-4A02-9F3B-5362C9A8E445}"/>
    <cellStyle name="Comma 29 4 2" xfId="14767" xr:uid="{19CD0724-432D-48CB-8E42-0D34C7F7E597}"/>
    <cellStyle name="Comma 29 4 2 2" xfId="47519" xr:uid="{95115F65-D221-44D7-BA64-AC74C69E71E8}"/>
    <cellStyle name="Comma 29 4 3" xfId="22474" xr:uid="{31703AAB-56CB-4BC6-98F8-00A1389D5FF2}"/>
    <cellStyle name="Comma 29 4 3 2" xfId="55225" xr:uid="{E465F154-A062-4C9A-A53F-5003BB77703A}"/>
    <cellStyle name="Comma 29 4 4" xfId="39814" xr:uid="{EAADBD3D-AD61-4F1F-90A2-F4F805D9B175}"/>
    <cellStyle name="Comma 29 4 5" xfId="30178" xr:uid="{3B390A48-01A5-40A8-9C1F-A3620651BF6C}"/>
    <cellStyle name="Comma 29 5" xfId="8987" xr:uid="{E530298F-7316-4DF6-A88B-415F4F070F32}"/>
    <cellStyle name="Comma 29 5 2" xfId="16692" xr:uid="{3AE06739-6C1F-4AD6-BD5F-095138775CA5}"/>
    <cellStyle name="Comma 29 5 2 2" xfId="49444" xr:uid="{AC5D6CAB-F5A0-4508-88C4-33BA94584165}"/>
    <cellStyle name="Comma 29 5 3" xfId="24399" xr:uid="{398D21E0-6177-48D7-AAE3-AF0E2A7262D2}"/>
    <cellStyle name="Comma 29 5 3 2" xfId="57150" xr:uid="{6B7F0090-F71D-4E5D-86BA-4FD865CBA277}"/>
    <cellStyle name="Comma 29 5 4" xfId="41739" xr:uid="{C80FD4EC-B351-432F-A423-EB861E0B1BC3}"/>
    <cellStyle name="Comma 29 5 5" xfId="32103" xr:uid="{38050D40-32AC-4F98-96AD-CB468E036A4B}"/>
    <cellStyle name="Comma 29 6" xfId="10914" xr:uid="{755C20E6-7A20-4BC9-8854-B9E818DA58B3}"/>
    <cellStyle name="Comma 29 6 2" xfId="18619" xr:uid="{56C7C48F-CCF8-457D-B187-C6C06211F36B}"/>
    <cellStyle name="Comma 29 6 2 2" xfId="51371" xr:uid="{C047BEA4-5698-4473-B2B4-B60B52D9EEF0}"/>
    <cellStyle name="Comma 29 6 3" xfId="26326" xr:uid="{E25A33D8-1D96-4A8A-BE8A-D532192983E5}"/>
    <cellStyle name="Comma 29 6 3 2" xfId="59077" xr:uid="{348C60BA-51A0-45D1-91C5-F414156208C1}"/>
    <cellStyle name="Comma 29 6 4" xfId="43666" xr:uid="{C76274E2-5628-40D3-A80C-CD407D46B2C4}"/>
    <cellStyle name="Comma 29 6 5" xfId="34030" xr:uid="{A3F1867E-93AB-4778-AB14-6618915C2FFC}"/>
    <cellStyle name="Comma 29 7" xfId="5131" xr:uid="{BBEFD960-9598-4308-AF95-FED3296C6D8D}"/>
    <cellStyle name="Comma 29 7 2" xfId="37883" xr:uid="{5EFD8E67-2F58-4E1E-922E-608297C3AAE0}"/>
    <cellStyle name="Comma 29 8" xfId="12843" xr:uid="{FA6F2B3D-D11B-471F-8E91-906571A31112}"/>
    <cellStyle name="Comma 29 8 2" xfId="45595" xr:uid="{7A6E5D31-002F-49F9-8327-B1B7866093F6}"/>
    <cellStyle name="Comma 29 9" xfId="20550" xr:uid="{AA6B8CD0-5210-46F3-939D-847FD164DCEF}"/>
    <cellStyle name="Comma 29 9 2" xfId="53301" xr:uid="{120571ED-EB38-4170-A63C-6A4BE65F242B}"/>
    <cellStyle name="Comma 3" xfId="18" xr:uid="{E910A923-3044-46E2-BCFD-A170DDA442D8}"/>
    <cellStyle name="Comma 3 10" xfId="820" xr:uid="{ABCFE969-5CB1-4635-910D-1032DEEC87F4}"/>
    <cellStyle name="Comma 3 10 10" xfId="35846" xr:uid="{6C75C37B-A0CA-46D7-9070-A146441CA3F6}"/>
    <cellStyle name="Comma 3 10 11" xfId="28144" xr:uid="{4ED86DCA-D26F-46AF-9A00-1ACDD25501E5}"/>
    <cellStyle name="Comma 3 10 12" xfId="3042" xr:uid="{2508BD74-24B1-4E51-82B4-D70E67F8964E}"/>
    <cellStyle name="Comma 3 10 13" xfId="60617" xr:uid="{75720727-1B4E-4786-8138-2BAE3789CE5A}"/>
    <cellStyle name="Comma 3 10 2" xfId="2317" xr:uid="{B98CE4DD-F646-49A4-B191-836CEB4FC759}"/>
    <cellStyle name="Comma 3 10 2 10" xfId="28502" xr:uid="{9A2AEC01-2186-4C83-9734-CDDCC0694D27}"/>
    <cellStyle name="Comma 3 10 2 11" xfId="3442" xr:uid="{44E3D39E-15DA-4CE8-9BF9-92EC6D796E96}"/>
    <cellStyle name="Comma 3 10 2 12" xfId="61339" xr:uid="{C62A5394-2851-45C4-B22A-29270E0C9206}"/>
    <cellStyle name="Comma 3 10 2 2" xfId="4288" xr:uid="{7B2CCB4C-3467-4170-8953-2E5D04EA2CF0}"/>
    <cellStyle name="Comma 3 10 2 2 2" xfId="8151" xr:uid="{00DF411A-2CC8-4525-B99F-2C9279F751D4}"/>
    <cellStyle name="Comma 3 10 2 2 2 2" xfId="15856" xr:uid="{7E869A94-944A-4AF9-BE4F-1E58F8FC54F9}"/>
    <cellStyle name="Comma 3 10 2 2 2 2 2" xfId="48608" xr:uid="{9F26939A-98FC-43B1-99CE-CCE44BE49958}"/>
    <cellStyle name="Comma 3 10 2 2 2 3" xfId="23563" xr:uid="{65AC0A0A-AC4B-46B8-83F8-B168B134A1B4}"/>
    <cellStyle name="Comma 3 10 2 2 2 3 2" xfId="56314" xr:uid="{63F3EF7D-887C-4F0A-88D6-240AED0F2916}"/>
    <cellStyle name="Comma 3 10 2 2 2 4" xfId="40903" xr:uid="{62D1DCEE-CE6B-4433-BDB3-0D7346255B1C}"/>
    <cellStyle name="Comma 3 10 2 2 2 5" xfId="31267" xr:uid="{4A91651B-DB85-45FC-92E7-5A183A435EEC}"/>
    <cellStyle name="Comma 3 10 2 2 3" xfId="10076" xr:uid="{F1F40971-2F82-410E-8361-1B8BA91D338C}"/>
    <cellStyle name="Comma 3 10 2 2 3 2" xfId="17781" xr:uid="{A378FC28-9916-4AA9-AD35-AFD4B28FBCCC}"/>
    <cellStyle name="Comma 3 10 2 2 3 2 2" xfId="50533" xr:uid="{2AE6F81F-6C24-402F-B5C7-FC18AB3291CD}"/>
    <cellStyle name="Comma 3 10 2 2 3 3" xfId="25488" xr:uid="{98428B3C-3002-4F09-909C-D53D8948CA8A}"/>
    <cellStyle name="Comma 3 10 2 2 3 3 2" xfId="58239" xr:uid="{F588E699-437E-459A-999A-CA36E128DDDB}"/>
    <cellStyle name="Comma 3 10 2 2 3 4" xfId="42828" xr:uid="{FF221C37-5D3B-448C-8E5D-61394502CF3E}"/>
    <cellStyle name="Comma 3 10 2 2 3 5" xfId="33192" xr:uid="{3BACC499-0F10-4E99-8712-772DE65D1F21}"/>
    <cellStyle name="Comma 3 10 2 2 4" xfId="12003" xr:uid="{0F9666C8-9B92-4CC1-9CFF-5F025CE51D0C}"/>
    <cellStyle name="Comma 3 10 2 2 4 2" xfId="19708" xr:uid="{7BAC39BF-139A-4C39-BBAC-ED2B06B67821}"/>
    <cellStyle name="Comma 3 10 2 2 4 2 2" xfId="52460" xr:uid="{B6B2096A-640C-4779-BCC3-395D23B4432A}"/>
    <cellStyle name="Comma 3 10 2 2 4 3" xfId="27415" xr:uid="{18D8B2E9-86C8-4690-A9D4-9E281DCCA566}"/>
    <cellStyle name="Comma 3 10 2 2 4 3 2" xfId="60166" xr:uid="{DC587459-35B8-42FC-AC18-7B05271B881A}"/>
    <cellStyle name="Comma 3 10 2 2 4 4" xfId="44755" xr:uid="{74720356-84C1-409F-AA9B-CC19F05A193B}"/>
    <cellStyle name="Comma 3 10 2 2 4 5" xfId="35119" xr:uid="{1B4BA3F4-A499-4D53-A74B-31A847AC78EE}"/>
    <cellStyle name="Comma 3 10 2 2 5" xfId="6220" xr:uid="{C6EF5BD7-B350-48F2-AAD1-FF397944FD12}"/>
    <cellStyle name="Comma 3 10 2 2 5 2" xfId="38972" xr:uid="{FBDBE952-DB52-47FC-83A2-1325346ED9CB}"/>
    <cellStyle name="Comma 3 10 2 2 6" xfId="13932" xr:uid="{D001990C-7C69-4715-BB95-C586068B418F}"/>
    <cellStyle name="Comma 3 10 2 2 6 2" xfId="46684" xr:uid="{F9FF0D7F-76CB-44C3-860F-00D2CF5A6F27}"/>
    <cellStyle name="Comma 3 10 2 2 7" xfId="21639" xr:uid="{6159FF27-DF91-487F-98C9-A8076ED6C4AE}"/>
    <cellStyle name="Comma 3 10 2 2 7 2" xfId="54390" xr:uid="{860E5CFA-802C-4990-B2AF-278C0E0FAE28}"/>
    <cellStyle name="Comma 3 10 2 2 8" xfId="37045" xr:uid="{54F840FC-BD1B-4D47-B6B1-1A940FABA728}"/>
    <cellStyle name="Comma 3 10 2 2 9" xfId="29343" xr:uid="{F7A91EB0-BA03-45A8-BD21-CFDB6A437EA6}"/>
    <cellStyle name="Comma 3 10 2 3" xfId="7310" xr:uid="{42798C46-9BEC-41F6-9D41-C88D6ACB93C2}"/>
    <cellStyle name="Comma 3 10 2 3 2" xfId="15015" xr:uid="{3A8F1BD1-E3F7-4327-BE5B-4B44B2AFF3F9}"/>
    <cellStyle name="Comma 3 10 2 3 2 2" xfId="47767" xr:uid="{7536D3BE-FD4C-4214-8A20-AF2C7FE9E310}"/>
    <cellStyle name="Comma 3 10 2 3 3" xfId="22722" xr:uid="{5BDED02D-2BE4-4609-98DC-BE61523B09EC}"/>
    <cellStyle name="Comma 3 10 2 3 3 2" xfId="55473" xr:uid="{E47359B1-CD68-4393-8E62-7BB73F24C10B}"/>
    <cellStyle name="Comma 3 10 2 3 4" xfId="40062" xr:uid="{F47BF691-9683-4522-BD9B-B6E04E170AB6}"/>
    <cellStyle name="Comma 3 10 2 3 5" xfId="30426" xr:uid="{6C656B42-41FE-4277-BAD3-4E736080D972}"/>
    <cellStyle name="Comma 3 10 2 4" xfId="9235" xr:uid="{9AAC3404-A72D-44B7-86A8-2296522AE197}"/>
    <cellStyle name="Comma 3 10 2 4 2" xfId="16940" xr:uid="{0630893B-17E1-48FB-AB87-B4CB2FE31416}"/>
    <cellStyle name="Comma 3 10 2 4 2 2" xfId="49692" xr:uid="{D1746F62-CF77-44FB-ABBB-E26997E23650}"/>
    <cellStyle name="Comma 3 10 2 4 3" xfId="24647" xr:uid="{CFF39B3C-F451-4060-A649-12EA5FBE3D16}"/>
    <cellStyle name="Comma 3 10 2 4 3 2" xfId="57398" xr:uid="{DA20F23B-B94A-4C8E-ACC4-BCF5E85ECB91}"/>
    <cellStyle name="Comma 3 10 2 4 4" xfId="41987" xr:uid="{1EC69609-A488-4EB4-A510-281A3FF20362}"/>
    <cellStyle name="Comma 3 10 2 4 5" xfId="32351" xr:uid="{8579F735-366D-4417-94A5-ED0318010E83}"/>
    <cellStyle name="Comma 3 10 2 5" xfId="11162" xr:uid="{258FA74A-6E89-48E4-802B-8E64362B764F}"/>
    <cellStyle name="Comma 3 10 2 5 2" xfId="18867" xr:uid="{8B571BEE-6762-4613-9AA7-CC88E90C4518}"/>
    <cellStyle name="Comma 3 10 2 5 2 2" xfId="51619" xr:uid="{FB4BAE6F-6145-47C4-9781-68D1BBD41D0F}"/>
    <cellStyle name="Comma 3 10 2 5 3" xfId="26574" xr:uid="{06F49123-A8B0-4D7C-AB69-447AB05F1AF0}"/>
    <cellStyle name="Comma 3 10 2 5 3 2" xfId="59325" xr:uid="{8BC4BD3C-F972-497D-93D1-A238D28F3F49}"/>
    <cellStyle name="Comma 3 10 2 5 4" xfId="43914" xr:uid="{3381D2AC-1B9B-4165-9E78-9C1D0112C25A}"/>
    <cellStyle name="Comma 3 10 2 5 5" xfId="34278" xr:uid="{139B3ECE-B8D4-407B-82F3-AFDCED454452}"/>
    <cellStyle name="Comma 3 10 2 6" xfId="5379" xr:uid="{AF61C5C5-17EA-4457-86A3-B5045FF157B9}"/>
    <cellStyle name="Comma 3 10 2 6 2" xfId="38131" xr:uid="{7B4CA599-3DC9-4689-904B-545F38A7F6D9}"/>
    <cellStyle name="Comma 3 10 2 7" xfId="13091" xr:uid="{4ACDAABA-8E14-4D12-B379-A6F2924E822C}"/>
    <cellStyle name="Comma 3 10 2 7 2" xfId="45843" xr:uid="{A940CBF5-6031-4E79-8E74-FEA1446D1EEE}"/>
    <cellStyle name="Comma 3 10 2 8" xfId="20798" xr:uid="{0B6860FF-2618-4150-B1A3-F2F5B0235563}"/>
    <cellStyle name="Comma 3 10 2 8 2" xfId="53549" xr:uid="{ACB76DC6-5797-4558-8CCE-137FBC2227EC}"/>
    <cellStyle name="Comma 3 10 2 9" xfId="36204" xr:uid="{F1992A28-E582-4F36-B40C-1EFE7F57696F}"/>
    <cellStyle name="Comma 3 10 3" xfId="3838" xr:uid="{B01F52CE-95C2-4ECF-84D4-6A43E5AF7DB8}"/>
    <cellStyle name="Comma 3 10 3 2" xfId="7706" xr:uid="{E8C227E9-140C-48E9-92F5-F86680392ABE}"/>
    <cellStyle name="Comma 3 10 3 2 2" xfId="15411" xr:uid="{09C2DC5C-ED49-40AF-A454-D5C54B7C39D9}"/>
    <cellStyle name="Comma 3 10 3 2 2 2" xfId="48163" xr:uid="{4EFD7FCF-D23D-49B8-B77D-1E260049AE3C}"/>
    <cellStyle name="Comma 3 10 3 2 3" xfId="23118" xr:uid="{E739C165-A415-49E6-9D6B-4A8DD16556BB}"/>
    <cellStyle name="Comma 3 10 3 2 3 2" xfId="55869" xr:uid="{E1CF1C3A-CC8B-4460-867B-C969A2353614}"/>
    <cellStyle name="Comma 3 10 3 2 4" xfId="40458" xr:uid="{A0A3D655-C402-46A1-B89C-CA323535611A}"/>
    <cellStyle name="Comma 3 10 3 2 5" xfId="30822" xr:uid="{1F4F2820-A145-4279-A11A-F0C15A273557}"/>
    <cellStyle name="Comma 3 10 3 3" xfId="9631" xr:uid="{B0964E69-08C8-425B-B6A9-44A272F9D548}"/>
    <cellStyle name="Comma 3 10 3 3 2" xfId="17336" xr:uid="{EF5BDA0F-AF6A-420F-AFB8-89B8A5A6BB00}"/>
    <cellStyle name="Comma 3 10 3 3 2 2" xfId="50088" xr:uid="{91D5E46E-C8B7-4B39-9281-5D384E0C4F2F}"/>
    <cellStyle name="Comma 3 10 3 3 3" xfId="25043" xr:uid="{8963768C-2441-4EB4-BCEF-6C4F7B7E9990}"/>
    <cellStyle name="Comma 3 10 3 3 3 2" xfId="57794" xr:uid="{937D19D6-0752-4F12-90CF-D10458941D68}"/>
    <cellStyle name="Comma 3 10 3 3 4" xfId="42383" xr:uid="{2865FFA8-8B70-4299-881C-99203134EC5D}"/>
    <cellStyle name="Comma 3 10 3 3 5" xfId="32747" xr:uid="{772DFF8D-81DF-4163-B384-69023FEDC365}"/>
    <cellStyle name="Comma 3 10 3 4" xfId="11558" xr:uid="{2764DA2E-0AA2-4600-9E4E-4A566276F629}"/>
    <cellStyle name="Comma 3 10 3 4 2" xfId="19263" xr:uid="{809C1C5B-6594-49EA-8DA1-60A96EB6D580}"/>
    <cellStyle name="Comma 3 10 3 4 2 2" xfId="52015" xr:uid="{FA8F48E0-88CE-41ED-9CE3-A5E79D19BD3E}"/>
    <cellStyle name="Comma 3 10 3 4 3" xfId="26970" xr:uid="{D58B4A27-A900-4B04-9F9F-08EA2D3D519A}"/>
    <cellStyle name="Comma 3 10 3 4 3 2" xfId="59721" xr:uid="{5832C391-CF34-4F82-8D48-B48687B520C6}"/>
    <cellStyle name="Comma 3 10 3 4 4" xfId="44310" xr:uid="{28636B31-6AE6-4D39-A856-0D2E4AB01C82}"/>
    <cellStyle name="Comma 3 10 3 4 5" xfId="34674" xr:uid="{CD8FB323-2B1F-4665-9398-EEB2206A7A02}"/>
    <cellStyle name="Comma 3 10 3 5" xfId="5775" xr:uid="{AA2C3CE1-5D3E-468B-BF3B-41FC1B28FD19}"/>
    <cellStyle name="Comma 3 10 3 5 2" xfId="38527" xr:uid="{B19E9863-99DE-474A-A24F-3C8D5774F0EC}"/>
    <cellStyle name="Comma 3 10 3 6" xfId="13487" xr:uid="{A36FA85B-E7A9-4D1A-AC1B-52C2B26ABCF1}"/>
    <cellStyle name="Comma 3 10 3 6 2" xfId="46239" xr:uid="{A667A4C2-F62C-47AD-8479-02DB4A95FB15}"/>
    <cellStyle name="Comma 3 10 3 7" xfId="21194" xr:uid="{D8C05B79-EBBD-4A40-802A-999D1B27FA6F}"/>
    <cellStyle name="Comma 3 10 3 7 2" xfId="53945" xr:uid="{D164A235-7155-4ABF-81B8-81CEEAFC7318}"/>
    <cellStyle name="Comma 3 10 3 8" xfId="36600" xr:uid="{2046B42A-DC27-4B19-919B-8F8EF02DDE4B}"/>
    <cellStyle name="Comma 3 10 3 9" xfId="28898" xr:uid="{F999FC2D-E851-41A3-A41F-BA6F7643E40E}"/>
    <cellStyle name="Comma 3 10 4" xfId="6949" xr:uid="{D00AC09D-DA77-4A5F-A2EB-0F2B47852C1B}"/>
    <cellStyle name="Comma 3 10 4 2" xfId="14657" xr:uid="{D07C1F50-879C-45F5-98F0-665D0D498A7D}"/>
    <cellStyle name="Comma 3 10 4 2 2" xfId="47409" xr:uid="{C9E7F905-7BF3-4C5C-83A5-DF62EF45D9C8}"/>
    <cellStyle name="Comma 3 10 4 3" xfId="22364" xr:uid="{1E3B2901-1F4B-42AA-A2A5-90FED7581215}"/>
    <cellStyle name="Comma 3 10 4 3 2" xfId="55115" xr:uid="{A85FD2D7-2957-4967-BD9F-F8AA37B099DC}"/>
    <cellStyle name="Comma 3 10 4 4" xfId="39701" xr:uid="{75B7C14C-F547-415A-BA45-99F917E5F9B9}"/>
    <cellStyle name="Comma 3 10 4 5" xfId="30068" xr:uid="{5777B1FB-1D4F-4FE3-A17E-3D900D1390BE}"/>
    <cellStyle name="Comma 3 10 5" xfId="8876" xr:uid="{C1AE4350-E02A-4220-AFE1-5AE47786E02B}"/>
    <cellStyle name="Comma 3 10 5 2" xfId="16581" xr:uid="{D1AD20E0-85C7-48DC-AEB5-8FD48A429289}"/>
    <cellStyle name="Comma 3 10 5 2 2" xfId="49333" xr:uid="{DE413603-B2BE-41AF-8506-22B852942F25}"/>
    <cellStyle name="Comma 3 10 5 3" xfId="24288" xr:uid="{0C868F0E-F0EA-4F9C-977A-7A2421570A81}"/>
    <cellStyle name="Comma 3 10 5 3 2" xfId="57039" xr:uid="{D50AA5DC-8FB3-4169-B99F-DE3CA872E1F0}"/>
    <cellStyle name="Comma 3 10 5 4" xfId="41628" xr:uid="{055CC016-A52A-4547-ACD0-CE41F22B3248}"/>
    <cellStyle name="Comma 3 10 5 5" xfId="31992" xr:uid="{278BE62E-D5ED-4B67-8368-8BE8E94D6D75}"/>
    <cellStyle name="Comma 3 10 6" xfId="10802" xr:uid="{4B620CDB-0A63-414B-BF6E-C31265B4F949}"/>
    <cellStyle name="Comma 3 10 6 2" xfId="18507" xr:uid="{F15BF54F-E087-4B90-A4FC-065FB2D568C1}"/>
    <cellStyle name="Comma 3 10 6 2 2" xfId="51259" xr:uid="{9BE5CD37-FF78-43BC-AF5B-51603B55490F}"/>
    <cellStyle name="Comma 3 10 6 3" xfId="26214" xr:uid="{BC834E09-236C-472F-B69E-F2394945FF6A}"/>
    <cellStyle name="Comma 3 10 6 3 2" xfId="58965" xr:uid="{5199C57A-210D-46B2-B6AA-58CF1E8005E4}"/>
    <cellStyle name="Comma 3 10 6 4" xfId="43554" xr:uid="{21B4338E-9738-494E-A177-D17AD868CE84}"/>
    <cellStyle name="Comma 3 10 6 5" xfId="33918" xr:uid="{8B41B356-E7C3-4AF0-9292-E4947B875496}"/>
    <cellStyle name="Comma 3 10 7" xfId="5020" xr:uid="{FA59E189-9A2F-476A-ACF1-9A20B533BE10}"/>
    <cellStyle name="Comma 3 10 7 2" xfId="37772" xr:uid="{957B35A0-434D-4060-8F4D-C49E833F48AA}"/>
    <cellStyle name="Comma 3 10 8" xfId="12732" xr:uid="{0DD8E322-10F5-4F5B-B5DF-499EB9582EE1}"/>
    <cellStyle name="Comma 3 10 8 2" xfId="45484" xr:uid="{DF25853B-C578-4274-8F60-490647510756}"/>
    <cellStyle name="Comma 3 10 9" xfId="20440" xr:uid="{365634F4-F392-4682-BE32-327B9F4551AA}"/>
    <cellStyle name="Comma 3 10 9 2" xfId="53191" xr:uid="{0E451925-7F4F-466B-A398-3629C0109993}"/>
    <cellStyle name="Comma 3 11" xfId="2010" xr:uid="{B2EBB869-AB03-4B46-9950-301B1BD72E18}"/>
    <cellStyle name="Comma 3 11 10" xfId="35931" xr:uid="{4CF3EE51-CE95-4461-8831-DC60E5393DE8}"/>
    <cellStyle name="Comma 3 11 11" xfId="28229" xr:uid="{438FE8A9-BA8C-4330-8F26-F885390F4CBF}"/>
    <cellStyle name="Comma 3 11 12" xfId="3164" xr:uid="{73163B6C-18F5-43D0-80C2-3F214B427141}"/>
    <cellStyle name="Comma 3 11 13" xfId="60757" xr:uid="{0FB9DB3B-9B92-474F-8087-DC9B6DE524C3}"/>
    <cellStyle name="Comma 3 11 2" xfId="2407" xr:uid="{00A85A84-1078-4EFE-A6A2-3B2BF1B9B0CB}"/>
    <cellStyle name="Comma 3 11 2 10" xfId="28587" xr:uid="{00FF7F73-2915-4C24-8BD7-BC0CF3BC24B9}"/>
    <cellStyle name="Comma 3 11 2 11" xfId="3527" xr:uid="{374AE693-CFC7-461E-B737-572639CC0533}"/>
    <cellStyle name="Comma 3 11 2 12" xfId="61491" xr:uid="{0EA7509E-9BCF-42AB-BCCD-F485DE7FCBF2}"/>
    <cellStyle name="Comma 3 11 2 2" xfId="4378" xr:uid="{EC4C7739-C8B5-49A7-905A-999ECC825357}"/>
    <cellStyle name="Comma 3 11 2 2 2" xfId="8241" xr:uid="{8D6A0702-5349-4035-B806-E5BB1EFE6DED}"/>
    <cellStyle name="Comma 3 11 2 2 2 2" xfId="15946" xr:uid="{D4D4FDCA-6253-408C-B58C-E54767950515}"/>
    <cellStyle name="Comma 3 11 2 2 2 2 2" xfId="48698" xr:uid="{516DA8EE-AE74-4EFA-A902-04C36889DB63}"/>
    <cellStyle name="Comma 3 11 2 2 2 3" xfId="23653" xr:uid="{81976289-D615-4479-A2CE-D6CD21EB60C4}"/>
    <cellStyle name="Comma 3 11 2 2 2 3 2" xfId="56404" xr:uid="{8731AEA0-B239-48A1-B559-CBCAF61DF08E}"/>
    <cellStyle name="Comma 3 11 2 2 2 4" xfId="40993" xr:uid="{908D2D31-4EC0-417D-92AF-19C5E7B3E0D3}"/>
    <cellStyle name="Comma 3 11 2 2 2 5" xfId="31357" xr:uid="{21C82819-313A-4C04-AA1D-2E50AFEEA3E4}"/>
    <cellStyle name="Comma 3 11 2 2 3" xfId="10166" xr:uid="{FBA83E1B-1DCF-4F47-AC60-E5096EF42533}"/>
    <cellStyle name="Comma 3 11 2 2 3 2" xfId="17871" xr:uid="{D44F6884-6A1C-4D9D-B753-168691D7C2D1}"/>
    <cellStyle name="Comma 3 11 2 2 3 2 2" xfId="50623" xr:uid="{AD548B85-26E1-4176-AC2F-40C566C3CC5F}"/>
    <cellStyle name="Comma 3 11 2 2 3 3" xfId="25578" xr:uid="{B5D85030-E59B-452A-BA74-2BB0E9F8E7A4}"/>
    <cellStyle name="Comma 3 11 2 2 3 3 2" xfId="58329" xr:uid="{66F85DBF-4853-4927-9580-DAA97155B832}"/>
    <cellStyle name="Comma 3 11 2 2 3 4" xfId="42918" xr:uid="{10F15037-F4B8-4F92-AC58-B54D35A64A39}"/>
    <cellStyle name="Comma 3 11 2 2 3 5" xfId="33282" xr:uid="{C3A118D7-207F-4452-A2A2-9E038983F66E}"/>
    <cellStyle name="Comma 3 11 2 2 4" xfId="12093" xr:uid="{38740874-BC05-4A10-A5A5-D02D01517B1C}"/>
    <cellStyle name="Comma 3 11 2 2 4 2" xfId="19798" xr:uid="{9FB0633F-D474-427C-9396-F21279524DF8}"/>
    <cellStyle name="Comma 3 11 2 2 4 2 2" xfId="52550" xr:uid="{B776A7BB-76AA-4EA9-B092-93DB7B60C53A}"/>
    <cellStyle name="Comma 3 11 2 2 4 3" xfId="27505" xr:uid="{C36CC79D-12E4-419C-AF6C-F14A08B05139}"/>
    <cellStyle name="Comma 3 11 2 2 4 3 2" xfId="60256" xr:uid="{CF7C16E9-B2EE-49C2-8202-5DFE2449D012}"/>
    <cellStyle name="Comma 3 11 2 2 4 4" xfId="44845" xr:uid="{33070FE1-7ECA-4594-AFC0-78B4A957F411}"/>
    <cellStyle name="Comma 3 11 2 2 4 5" xfId="35209" xr:uid="{EA271A6C-08DE-4098-8FDE-90ED6DFA90BE}"/>
    <cellStyle name="Comma 3 11 2 2 5" xfId="6310" xr:uid="{6480E9DC-A1F2-4791-AD53-999C0A74E216}"/>
    <cellStyle name="Comma 3 11 2 2 5 2" xfId="39062" xr:uid="{BCF9B803-89F2-4D02-B3B6-BFFB6D847A42}"/>
    <cellStyle name="Comma 3 11 2 2 6" xfId="14022" xr:uid="{A5597371-8753-45D6-9255-D6B23EE45E2E}"/>
    <cellStyle name="Comma 3 11 2 2 6 2" xfId="46774" xr:uid="{EC157C1A-0E57-47AF-A320-AD4729B25AFC}"/>
    <cellStyle name="Comma 3 11 2 2 7" xfId="21729" xr:uid="{2F8F4546-257B-4E6D-9EC4-FFBEBEEA2EF9}"/>
    <cellStyle name="Comma 3 11 2 2 7 2" xfId="54480" xr:uid="{5A86DC02-B48A-4D0B-8328-B09DCBF05BE7}"/>
    <cellStyle name="Comma 3 11 2 2 8" xfId="37135" xr:uid="{43BA1BD0-1BB1-46E2-88F8-203BDECE9E42}"/>
    <cellStyle name="Comma 3 11 2 2 9" xfId="29433" xr:uid="{1E85C68C-0502-4A2B-A7A0-3FD8225576C1}"/>
    <cellStyle name="Comma 3 11 2 3" xfId="7395" xr:uid="{44F063B2-C1A0-4040-9087-356917397EF1}"/>
    <cellStyle name="Comma 3 11 2 3 2" xfId="15100" xr:uid="{3832F472-E9DC-4DC9-814E-C0A3D81E8181}"/>
    <cellStyle name="Comma 3 11 2 3 2 2" xfId="47852" xr:uid="{594234B1-2E97-4BBD-BCEA-EE111347D472}"/>
    <cellStyle name="Comma 3 11 2 3 3" xfId="22807" xr:uid="{D9EFA83C-CE2C-40A4-AD6C-AD4408840A33}"/>
    <cellStyle name="Comma 3 11 2 3 3 2" xfId="55558" xr:uid="{10E78F7B-7629-4428-9FB8-54B77CFE12A8}"/>
    <cellStyle name="Comma 3 11 2 3 4" xfId="40147" xr:uid="{C4417B4E-8CBD-4D9F-9E27-948653017990}"/>
    <cellStyle name="Comma 3 11 2 3 5" xfId="30511" xr:uid="{8BFF2EC4-5290-47D0-A1C9-58CDC91B7E89}"/>
    <cellStyle name="Comma 3 11 2 4" xfId="9320" xr:uid="{9C1DF797-2E76-44AC-8ACA-ADAC9CF747CA}"/>
    <cellStyle name="Comma 3 11 2 4 2" xfId="17025" xr:uid="{68B1C823-AAAC-4B84-AF21-C7CE9A56A8B8}"/>
    <cellStyle name="Comma 3 11 2 4 2 2" xfId="49777" xr:uid="{C1281105-5E63-4D55-9ACB-DD2F3A569CFB}"/>
    <cellStyle name="Comma 3 11 2 4 3" xfId="24732" xr:uid="{6F181C6D-04ED-4B68-996E-E7EFF8D4B915}"/>
    <cellStyle name="Comma 3 11 2 4 3 2" xfId="57483" xr:uid="{42869ADF-247B-4BAA-BA91-E4F83CF670C2}"/>
    <cellStyle name="Comma 3 11 2 4 4" xfId="42072" xr:uid="{AB886920-9D3F-4476-976D-E0B4B78FD3FD}"/>
    <cellStyle name="Comma 3 11 2 4 5" xfId="32436" xr:uid="{29079F22-6F9D-492F-A602-4F10BE269402}"/>
    <cellStyle name="Comma 3 11 2 5" xfId="11247" xr:uid="{E4B3D9ED-33E1-4421-8C3F-4AFF499DA79B}"/>
    <cellStyle name="Comma 3 11 2 5 2" xfId="18952" xr:uid="{61C5FAFD-EBE8-4B30-B977-FF07EF308F7E}"/>
    <cellStyle name="Comma 3 11 2 5 2 2" xfId="51704" xr:uid="{098DC658-08B7-4EA3-9899-F4BE60636C4D}"/>
    <cellStyle name="Comma 3 11 2 5 3" xfId="26659" xr:uid="{DA1FF774-FA6E-4380-A748-33BECA5B6154}"/>
    <cellStyle name="Comma 3 11 2 5 3 2" xfId="59410" xr:uid="{C560DB05-3D9C-4D26-900A-7CFEF3F8CC88}"/>
    <cellStyle name="Comma 3 11 2 5 4" xfId="43999" xr:uid="{D165889A-FA18-4C76-8F8F-55674CFB973E}"/>
    <cellStyle name="Comma 3 11 2 5 5" xfId="34363" xr:uid="{FCD74E53-B657-45C5-AF89-4D48B008212E}"/>
    <cellStyle name="Comma 3 11 2 6" xfId="5464" xr:uid="{7DE9ADF8-0A9A-4D98-8E91-F245501618C5}"/>
    <cellStyle name="Comma 3 11 2 6 2" xfId="38216" xr:uid="{6D75CB90-3D3B-4263-9AB4-49C3086C3F9F}"/>
    <cellStyle name="Comma 3 11 2 7" xfId="13176" xr:uid="{381BD4FB-6BAA-4AEC-89A3-F08143BE3FF2}"/>
    <cellStyle name="Comma 3 11 2 7 2" xfId="45928" xr:uid="{4569020C-33FA-4AED-BB7D-0C9D72871829}"/>
    <cellStyle name="Comma 3 11 2 8" xfId="20883" xr:uid="{D75999E1-83D9-4262-80C4-CE7BD4892E05}"/>
    <cellStyle name="Comma 3 11 2 8 2" xfId="53634" xr:uid="{3FACE5C5-4897-4C55-A816-CC487000026D}"/>
    <cellStyle name="Comma 3 11 2 9" xfId="36289" xr:uid="{D7D92531-6B7D-4BB4-A0AD-3AC122F05153}"/>
    <cellStyle name="Comma 3 11 3" xfId="4016" xr:uid="{FD062375-CF24-4C68-AAD2-8594B0B7F8BF}"/>
    <cellStyle name="Comma 3 11 3 2" xfId="7879" xr:uid="{1BA5E4AE-A1CA-4A28-8B4F-436BF9242CD9}"/>
    <cellStyle name="Comma 3 11 3 2 2" xfId="15584" xr:uid="{7942CA31-4569-43D3-9F34-355555BF89C1}"/>
    <cellStyle name="Comma 3 11 3 2 2 2" xfId="48336" xr:uid="{C4D35F63-6BB8-4EA5-A0E8-03746E62AF47}"/>
    <cellStyle name="Comma 3 11 3 2 3" xfId="23291" xr:uid="{D626D9AE-FB79-4D85-AC17-DDBA6C9FA757}"/>
    <cellStyle name="Comma 3 11 3 2 3 2" xfId="56042" xr:uid="{FDCF69CF-B89F-4281-8B3D-0DC4F7810B97}"/>
    <cellStyle name="Comma 3 11 3 2 4" xfId="40631" xr:uid="{18ED631B-5D5D-4CCA-BDAD-36F1F5C7E7EE}"/>
    <cellStyle name="Comma 3 11 3 2 5" xfId="30995" xr:uid="{581D85C0-2FB3-4B4E-BCBC-FDE911B11524}"/>
    <cellStyle name="Comma 3 11 3 3" xfId="9804" xr:uid="{8E3DFB66-A9BB-48D4-BBE3-B594504B20A6}"/>
    <cellStyle name="Comma 3 11 3 3 2" xfId="17509" xr:uid="{43A4968C-1343-4F3D-868B-361130E72E5A}"/>
    <cellStyle name="Comma 3 11 3 3 2 2" xfId="50261" xr:uid="{CA09CBED-84BD-4D9D-89B9-970B8E3A8B43}"/>
    <cellStyle name="Comma 3 11 3 3 3" xfId="25216" xr:uid="{1796AC86-FA7F-428A-A062-179E77DFEA48}"/>
    <cellStyle name="Comma 3 11 3 3 3 2" xfId="57967" xr:uid="{A396443A-3668-40FC-BBEE-58A546844447}"/>
    <cellStyle name="Comma 3 11 3 3 4" xfId="42556" xr:uid="{DBC1607A-C4B0-4B7D-B73D-BD35203C164D}"/>
    <cellStyle name="Comma 3 11 3 3 5" xfId="32920" xr:uid="{C109D27C-305B-477A-9EB6-1F8290F734FD}"/>
    <cellStyle name="Comma 3 11 3 4" xfId="11731" xr:uid="{6B8F4264-3847-468C-B063-F574F9F9233F}"/>
    <cellStyle name="Comma 3 11 3 4 2" xfId="19436" xr:uid="{599EA3B3-2538-41B8-9C2F-146A9A581C1D}"/>
    <cellStyle name="Comma 3 11 3 4 2 2" xfId="52188" xr:uid="{187E7AEC-AC72-420C-B698-78ECDC94FB88}"/>
    <cellStyle name="Comma 3 11 3 4 3" xfId="27143" xr:uid="{EEF6EE3A-08BA-4802-A2C7-86946EA97174}"/>
    <cellStyle name="Comma 3 11 3 4 3 2" xfId="59894" xr:uid="{9E886317-7974-46B3-A5A3-272D8AF3E56A}"/>
    <cellStyle name="Comma 3 11 3 4 4" xfId="44483" xr:uid="{AE161003-33BF-4442-9C5C-741B3429B231}"/>
    <cellStyle name="Comma 3 11 3 4 5" xfId="34847" xr:uid="{F1A316BA-1550-4292-96B8-2D6F9C2234BB}"/>
    <cellStyle name="Comma 3 11 3 5" xfId="5948" xr:uid="{3EC0324F-8B7B-4C4B-A0C2-B224831EF362}"/>
    <cellStyle name="Comma 3 11 3 5 2" xfId="38700" xr:uid="{BA6E0DC9-A0B3-439F-BFA7-B8F5B0975AEE}"/>
    <cellStyle name="Comma 3 11 3 6" xfId="13660" xr:uid="{C90C6BFF-0C14-4303-A8A9-FF8F3BDD9CBD}"/>
    <cellStyle name="Comma 3 11 3 6 2" xfId="46412" xr:uid="{0BA0412A-7602-4930-A811-978F88B97768}"/>
    <cellStyle name="Comma 3 11 3 7" xfId="21367" xr:uid="{0B0664AC-11AF-4BA1-90BA-FDF11E82F44A}"/>
    <cellStyle name="Comma 3 11 3 7 2" xfId="54118" xr:uid="{F58BA076-A5E2-4B2A-ABB6-278CC4C4F0E5}"/>
    <cellStyle name="Comma 3 11 3 8" xfId="36773" xr:uid="{3F744007-D495-4A84-B6EB-828E794C7B7F}"/>
    <cellStyle name="Comma 3 11 3 9" xfId="29071" xr:uid="{9DB91D79-1815-434A-A423-E11EBE2F991F}"/>
    <cellStyle name="Comma 3 11 4" xfId="7037" xr:uid="{3DCAEC5F-44B7-498C-AD80-A452943B9CC7}"/>
    <cellStyle name="Comma 3 11 4 2" xfId="14742" xr:uid="{6AFC7556-E7E1-4794-BB31-00C39378483C}"/>
    <cellStyle name="Comma 3 11 4 2 2" xfId="47494" xr:uid="{03717178-0F0C-45AB-8D46-33A466FB119C}"/>
    <cellStyle name="Comma 3 11 4 3" xfId="22449" xr:uid="{713F6327-2C5D-4B6B-BE98-EF390B771150}"/>
    <cellStyle name="Comma 3 11 4 3 2" xfId="55200" xr:uid="{58CE46F6-2E77-4E65-BCB1-F0BA9E02ABC1}"/>
    <cellStyle name="Comma 3 11 4 4" xfId="39789" xr:uid="{34013A86-67DC-4549-A1CF-73246E298ABA}"/>
    <cellStyle name="Comma 3 11 4 5" xfId="30153" xr:uid="{1DD47708-ACDE-4B33-9388-109F8227D26F}"/>
    <cellStyle name="Comma 3 11 5" xfId="8962" xr:uid="{16D54E41-01A2-4007-8F6D-BFF7FE2AC19D}"/>
    <cellStyle name="Comma 3 11 5 2" xfId="16667" xr:uid="{A83CC36C-E545-47A3-8535-01DCE8DA1932}"/>
    <cellStyle name="Comma 3 11 5 2 2" xfId="49419" xr:uid="{F288D7AD-230D-4D7B-AE61-186CE35354D1}"/>
    <cellStyle name="Comma 3 11 5 3" xfId="24374" xr:uid="{C322BE78-2D65-4DCE-B2B4-9A1D20D68784}"/>
    <cellStyle name="Comma 3 11 5 3 2" xfId="57125" xr:uid="{52F6FDA6-34A8-45EF-8F5C-9D128D78257E}"/>
    <cellStyle name="Comma 3 11 5 4" xfId="41714" xr:uid="{E9EE7D50-5BD4-4CBD-B927-28BFC7F7D008}"/>
    <cellStyle name="Comma 3 11 5 5" xfId="32078" xr:uid="{4A1D5D50-9E63-427F-A5D7-F25B48539353}"/>
    <cellStyle name="Comma 3 11 6" xfId="10889" xr:uid="{2492FDC9-C06D-4FA7-A381-ED2D6B541D66}"/>
    <cellStyle name="Comma 3 11 6 2" xfId="18594" xr:uid="{E647A089-3457-434C-923F-DCE964C4AD53}"/>
    <cellStyle name="Comma 3 11 6 2 2" xfId="51346" xr:uid="{021F2EE1-E57B-443B-8576-B223F0604F40}"/>
    <cellStyle name="Comma 3 11 6 3" xfId="26301" xr:uid="{F1247D2B-7DD6-42C5-88EE-DB3DD6D7539C}"/>
    <cellStyle name="Comma 3 11 6 3 2" xfId="59052" xr:uid="{C936BE87-0EA4-427F-9344-171C04F1007F}"/>
    <cellStyle name="Comma 3 11 6 4" xfId="43641" xr:uid="{63C63E87-988C-435F-B19D-F1B03ACC75A5}"/>
    <cellStyle name="Comma 3 11 6 5" xfId="34005" xr:uid="{2AA10FDC-31E8-46AC-A606-4CEC46F2B836}"/>
    <cellStyle name="Comma 3 11 7" xfId="5106" xr:uid="{B6498707-3F5C-48C5-8DDB-51E11E7B00FD}"/>
    <cellStyle name="Comma 3 11 7 2" xfId="37858" xr:uid="{535448D8-015A-47A0-8BD3-9A2A8B5C381D}"/>
    <cellStyle name="Comma 3 11 8" xfId="12818" xr:uid="{6AE55821-3374-4D76-82AB-29F3FDDDF68F}"/>
    <cellStyle name="Comma 3 11 8 2" xfId="45570" xr:uid="{CAFE98C4-6DEC-4BA0-8678-F253A76144A2}"/>
    <cellStyle name="Comma 3 11 9" xfId="20525" xr:uid="{B5F4B8EF-530B-4DE2-9285-3F29B93028B0}"/>
    <cellStyle name="Comma 3 11 9 2" xfId="53276" xr:uid="{525F0F87-7333-4326-9431-552EA957F22A}"/>
    <cellStyle name="Comma 3 12" xfId="2053" xr:uid="{00052735-E294-48B2-A72E-27382A1AF8DD}"/>
    <cellStyle name="Comma 3 12 10" xfId="35941" xr:uid="{4166EDAD-6444-4B0B-8639-F0DAF8142EE7}"/>
    <cellStyle name="Comma 3 12 11" xfId="28239" xr:uid="{B5FB15C8-D9E5-4C42-ABD9-1C76C6D9986B}"/>
    <cellStyle name="Comma 3 12 12" xfId="3174" xr:uid="{20019ACA-424F-4F2E-A1D7-124C13D15D68}"/>
    <cellStyle name="Comma 3 12 13" xfId="60767" xr:uid="{8649B760-699C-4937-9002-1B2B60B0EEC0}"/>
    <cellStyle name="Comma 3 12 2" xfId="2417" xr:uid="{E6980378-C13A-4D11-ADCA-01DFE164B532}"/>
    <cellStyle name="Comma 3 12 2 10" xfId="28597" xr:uid="{99D7D56B-5EB3-4FAB-AF26-07A778D6CD5B}"/>
    <cellStyle name="Comma 3 12 2 11" xfId="3537" xr:uid="{5DE81918-33C4-4AFE-8541-4DC1891836A7}"/>
    <cellStyle name="Comma 3 12 2 12" xfId="61506" xr:uid="{D7493125-9FCF-471B-9F11-19BF01129C17}"/>
    <cellStyle name="Comma 3 12 2 2" xfId="4388" xr:uid="{3F3734CC-C56C-42D0-9E29-5161FD6CE595}"/>
    <cellStyle name="Comma 3 12 2 2 2" xfId="8251" xr:uid="{6FF96486-4BD5-4691-8D25-55DD07668340}"/>
    <cellStyle name="Comma 3 12 2 2 2 2" xfId="15956" xr:uid="{0C6ABA7C-F8D5-4431-B2C0-7672E5F04507}"/>
    <cellStyle name="Comma 3 12 2 2 2 2 2" xfId="48708" xr:uid="{0C39EC59-A2E2-46A4-915F-F9B8B571C4CE}"/>
    <cellStyle name="Comma 3 12 2 2 2 3" xfId="23663" xr:uid="{50436184-7345-49C3-AF3A-7E4FB10CCEC5}"/>
    <cellStyle name="Comma 3 12 2 2 2 3 2" xfId="56414" xr:uid="{8780BC3D-0D9F-40A7-A131-8AE891281067}"/>
    <cellStyle name="Comma 3 12 2 2 2 4" xfId="41003" xr:uid="{77DEBE1B-A4B4-4610-A852-42FFEA85BD9C}"/>
    <cellStyle name="Comma 3 12 2 2 2 5" xfId="31367" xr:uid="{38A9BC30-6727-4DF3-B74F-EA79D0CF05F8}"/>
    <cellStyle name="Comma 3 12 2 2 3" xfId="10176" xr:uid="{753DF3B5-2B8D-42D2-89EE-CB2641CFA95F}"/>
    <cellStyle name="Comma 3 12 2 2 3 2" xfId="17881" xr:uid="{CD607568-4104-459C-8AE3-517AA0283ADC}"/>
    <cellStyle name="Comma 3 12 2 2 3 2 2" xfId="50633" xr:uid="{6176C8E8-DCC3-463E-A79A-03AF67882761}"/>
    <cellStyle name="Comma 3 12 2 2 3 3" xfId="25588" xr:uid="{8516C1D8-C921-4D9D-8CD5-F92FC4887DCB}"/>
    <cellStyle name="Comma 3 12 2 2 3 3 2" xfId="58339" xr:uid="{23B6B830-2AB0-411D-B8F2-EC5819680E07}"/>
    <cellStyle name="Comma 3 12 2 2 3 4" xfId="42928" xr:uid="{F0897365-74E8-4A20-90CC-F68B386A62CF}"/>
    <cellStyle name="Comma 3 12 2 2 3 5" xfId="33292" xr:uid="{ABDA02C8-E641-49F4-B1A5-E5D1E9FFC179}"/>
    <cellStyle name="Comma 3 12 2 2 4" xfId="12103" xr:uid="{5385B898-C16B-498D-A67B-8941107D7EE5}"/>
    <cellStyle name="Comma 3 12 2 2 4 2" xfId="19808" xr:uid="{1E9FE7F0-B4C2-4DB7-9299-4083BC08A4EB}"/>
    <cellStyle name="Comma 3 12 2 2 4 2 2" xfId="52560" xr:uid="{07D43133-F139-4ECC-87A9-F42F22605501}"/>
    <cellStyle name="Comma 3 12 2 2 4 3" xfId="27515" xr:uid="{BB79DA00-1D1B-4749-98D0-515DD51495BB}"/>
    <cellStyle name="Comma 3 12 2 2 4 3 2" xfId="60266" xr:uid="{F351DF7C-B780-4B43-902A-456A17D51533}"/>
    <cellStyle name="Comma 3 12 2 2 4 4" xfId="44855" xr:uid="{BFE72DF2-8D51-4FA9-937A-0BB97607BC72}"/>
    <cellStyle name="Comma 3 12 2 2 4 5" xfId="35219" xr:uid="{14F1C7CD-FB96-4533-8395-09637852A69B}"/>
    <cellStyle name="Comma 3 12 2 2 5" xfId="6320" xr:uid="{2E11F23A-C85B-423C-973B-7E96F7AB8D34}"/>
    <cellStyle name="Comma 3 12 2 2 5 2" xfId="39072" xr:uid="{9DB33AF5-F2EB-4641-9562-9D8C53B22A91}"/>
    <cellStyle name="Comma 3 12 2 2 6" xfId="14032" xr:uid="{03665698-9BD6-4168-A485-C49F475B2ABA}"/>
    <cellStyle name="Comma 3 12 2 2 6 2" xfId="46784" xr:uid="{C3EF7158-9277-4B0D-B660-1811286ED49C}"/>
    <cellStyle name="Comma 3 12 2 2 7" xfId="21739" xr:uid="{99D95999-5470-41DF-84FB-FEFD89F1ACD9}"/>
    <cellStyle name="Comma 3 12 2 2 7 2" xfId="54490" xr:uid="{B62C85A8-3492-4109-A7FA-032FBA8FBCC8}"/>
    <cellStyle name="Comma 3 12 2 2 8" xfId="37145" xr:uid="{3B6F0FF9-6F75-4CF1-B9F1-081820AE7D56}"/>
    <cellStyle name="Comma 3 12 2 2 9" xfId="29443" xr:uid="{A45D8BB6-8026-400B-8717-A1C6F9FAD3F4}"/>
    <cellStyle name="Comma 3 12 2 3" xfId="7405" xr:uid="{2A2FB666-8F7B-4428-87AF-197308B58104}"/>
    <cellStyle name="Comma 3 12 2 3 2" xfId="15110" xr:uid="{0157021F-AA6A-4FB4-81FA-387F8AFA5DDA}"/>
    <cellStyle name="Comma 3 12 2 3 2 2" xfId="47862" xr:uid="{50612742-B5D3-4A61-B994-ECDCA539F13B}"/>
    <cellStyle name="Comma 3 12 2 3 3" xfId="22817" xr:uid="{19FD3647-E342-4AEC-90B1-85DD3D53C8B1}"/>
    <cellStyle name="Comma 3 12 2 3 3 2" xfId="55568" xr:uid="{C0EDA6B8-DCC0-4111-ABD9-8644CE366B6F}"/>
    <cellStyle name="Comma 3 12 2 3 4" xfId="40157" xr:uid="{86517E5D-4CDE-41A9-8013-3CA6F0A2A180}"/>
    <cellStyle name="Comma 3 12 2 3 5" xfId="30521" xr:uid="{399A48DD-6EB2-4CE7-AA77-AEB7DC902DE1}"/>
    <cellStyle name="Comma 3 12 2 4" xfId="9330" xr:uid="{AE517141-5BB3-4BED-996C-3E549A04E673}"/>
    <cellStyle name="Comma 3 12 2 4 2" xfId="17035" xr:uid="{10B18739-4FA6-4234-8B60-A7711FFEC2E9}"/>
    <cellStyle name="Comma 3 12 2 4 2 2" xfId="49787" xr:uid="{BFA13CCA-561D-4818-B165-D79D48D0CA4F}"/>
    <cellStyle name="Comma 3 12 2 4 3" xfId="24742" xr:uid="{7EE048A0-269C-4CCE-9BE8-9A10604F75D3}"/>
    <cellStyle name="Comma 3 12 2 4 3 2" xfId="57493" xr:uid="{ACCBD523-1B5A-4900-B2D5-A60725D4E7C7}"/>
    <cellStyle name="Comma 3 12 2 4 4" xfId="42082" xr:uid="{C0353E2F-E1B5-43F6-9741-C3EC223662A1}"/>
    <cellStyle name="Comma 3 12 2 4 5" xfId="32446" xr:uid="{DCFAC321-3E83-4B9D-B3EB-D2999657666C}"/>
    <cellStyle name="Comma 3 12 2 5" xfId="11257" xr:uid="{A696607E-A6A4-460D-8F97-744C492849ED}"/>
    <cellStyle name="Comma 3 12 2 5 2" xfId="18962" xr:uid="{F674890E-FF41-4E18-8A04-5E03EB659CDF}"/>
    <cellStyle name="Comma 3 12 2 5 2 2" xfId="51714" xr:uid="{EBEDDFB6-6B13-4890-8007-5A760B93EE3D}"/>
    <cellStyle name="Comma 3 12 2 5 3" xfId="26669" xr:uid="{1F13236F-A1C6-4A8F-9748-BF28BB373249}"/>
    <cellStyle name="Comma 3 12 2 5 3 2" xfId="59420" xr:uid="{7F8C55F5-4138-475E-95E4-58CBC92A397F}"/>
    <cellStyle name="Comma 3 12 2 5 4" xfId="44009" xr:uid="{B0F1D49E-D148-4621-8607-0AEEB3CBCD05}"/>
    <cellStyle name="Comma 3 12 2 5 5" xfId="34373" xr:uid="{11A7BE0C-31D4-4FF6-B66D-FA4319A20003}"/>
    <cellStyle name="Comma 3 12 2 6" xfId="5474" xr:uid="{87F58AE3-31AF-4330-912B-E5E0870B890E}"/>
    <cellStyle name="Comma 3 12 2 6 2" xfId="38226" xr:uid="{C6E74809-B1A6-4565-A8BA-13F2E6A4BC58}"/>
    <cellStyle name="Comma 3 12 2 7" xfId="13186" xr:uid="{1C545CE0-8D41-4B8E-B712-FBA9E5B204AA}"/>
    <cellStyle name="Comma 3 12 2 7 2" xfId="45938" xr:uid="{9AF1B9A4-7EA7-4B51-B010-CF11A5B79D5A}"/>
    <cellStyle name="Comma 3 12 2 8" xfId="20893" xr:uid="{360B8AF3-131D-49D5-ADD2-1ECCAAB1E3D8}"/>
    <cellStyle name="Comma 3 12 2 8 2" xfId="53644" xr:uid="{39F664A2-02E2-4581-8204-38AF80F443E7}"/>
    <cellStyle name="Comma 3 12 2 9" xfId="36299" xr:uid="{C5C2BAF5-6BA7-4C5C-9EE6-AEF9A795CB1D}"/>
    <cellStyle name="Comma 3 12 3" xfId="4027" xr:uid="{818ED0B5-010D-455A-B1DF-7CAF81423D20}"/>
    <cellStyle name="Comma 3 12 3 2" xfId="7890" xr:uid="{832689BE-2DD5-4190-8F83-21D51695B80C}"/>
    <cellStyle name="Comma 3 12 3 2 2" xfId="15595" xr:uid="{1342FD40-A6B0-4BBB-BF4A-8140E006FDC2}"/>
    <cellStyle name="Comma 3 12 3 2 2 2" xfId="48347" xr:uid="{7B286292-FAAE-4C51-A093-8B66576AAC10}"/>
    <cellStyle name="Comma 3 12 3 2 3" xfId="23302" xr:uid="{1FD426A5-7E20-41D8-978F-AED2B642EBBB}"/>
    <cellStyle name="Comma 3 12 3 2 3 2" xfId="56053" xr:uid="{3E43AC97-824D-4C5C-8872-4956AAF2CA62}"/>
    <cellStyle name="Comma 3 12 3 2 4" xfId="40642" xr:uid="{A0B30A92-1434-4C1A-A9D9-3F96DF6007C6}"/>
    <cellStyle name="Comma 3 12 3 2 5" xfId="31006" xr:uid="{AA64E379-0F2E-4BC8-82B2-25AF9326C83D}"/>
    <cellStyle name="Comma 3 12 3 3" xfId="9815" xr:uid="{949BE44C-8B31-4A2F-B09C-A95E03131705}"/>
    <cellStyle name="Comma 3 12 3 3 2" xfId="17520" xr:uid="{80471415-D9BC-4EF2-813D-752CF73F6D16}"/>
    <cellStyle name="Comma 3 12 3 3 2 2" xfId="50272" xr:uid="{54A70CF0-C941-413D-A45D-1F44C44AC490}"/>
    <cellStyle name="Comma 3 12 3 3 3" xfId="25227" xr:uid="{E00BB1D4-B33D-4645-917F-7F18E0ED9823}"/>
    <cellStyle name="Comma 3 12 3 3 3 2" xfId="57978" xr:uid="{976490C7-F24C-48CF-B7E9-F0C32ADB2769}"/>
    <cellStyle name="Comma 3 12 3 3 4" xfId="42567" xr:uid="{220E586D-2CBB-4B64-8848-8D47F5CC24AD}"/>
    <cellStyle name="Comma 3 12 3 3 5" xfId="32931" xr:uid="{D0F1E9D3-8884-4C8D-B28E-6E78FB59B581}"/>
    <cellStyle name="Comma 3 12 3 4" xfId="11742" xr:uid="{18D08C81-5953-4D54-8884-5A00C1E9FF21}"/>
    <cellStyle name="Comma 3 12 3 4 2" xfId="19447" xr:uid="{BC67AB2D-900E-4DB7-9EF5-B7732CD9C8C5}"/>
    <cellStyle name="Comma 3 12 3 4 2 2" xfId="52199" xr:uid="{783EE70E-A5DC-478A-BE3C-19A949C2B922}"/>
    <cellStyle name="Comma 3 12 3 4 3" xfId="27154" xr:uid="{FD3A52BE-DFBF-4793-8BF0-D516B9CCCCC6}"/>
    <cellStyle name="Comma 3 12 3 4 3 2" xfId="59905" xr:uid="{F70727B6-94E9-4060-A73D-3F570F64C24B}"/>
    <cellStyle name="Comma 3 12 3 4 4" xfId="44494" xr:uid="{A565A6F7-7C1C-40B9-9B8C-DD518F2EE132}"/>
    <cellStyle name="Comma 3 12 3 4 5" xfId="34858" xr:uid="{AF3BAB1E-3FF0-453F-AC40-4B103137E1CB}"/>
    <cellStyle name="Comma 3 12 3 5" xfId="5959" xr:uid="{F582936B-F6E2-47CB-9F53-C4E84BDF0247}"/>
    <cellStyle name="Comma 3 12 3 5 2" xfId="38711" xr:uid="{DD511878-1200-45B5-AE35-D226C4A75CFD}"/>
    <cellStyle name="Comma 3 12 3 6" xfId="13671" xr:uid="{0AC8B22C-5119-487C-A3E8-A11741097620}"/>
    <cellStyle name="Comma 3 12 3 6 2" xfId="46423" xr:uid="{08B23E51-7493-4B89-A281-09A2780000B2}"/>
    <cellStyle name="Comma 3 12 3 7" xfId="21378" xr:uid="{EEC9647B-6AF4-47B5-AB91-CC93FBF8D49D}"/>
    <cellStyle name="Comma 3 12 3 7 2" xfId="54129" xr:uid="{9C0CF63F-815F-4A59-B385-8810EC3CEA79}"/>
    <cellStyle name="Comma 3 12 3 8" xfId="36784" xr:uid="{440458F3-B307-42AB-B982-E7C47CC31AA5}"/>
    <cellStyle name="Comma 3 12 3 9" xfId="29082" xr:uid="{C2CBC102-075D-4F66-945C-D9BD5455D96A}"/>
    <cellStyle name="Comma 3 12 4" xfId="7047" xr:uid="{8AE5A028-279B-4C51-ACB8-FC1DDFF63AD8}"/>
    <cellStyle name="Comma 3 12 4 2" xfId="14752" xr:uid="{BED1DA8E-0EBA-4BB2-BDE0-2456C54117A5}"/>
    <cellStyle name="Comma 3 12 4 2 2" xfId="47504" xr:uid="{523BBECD-59A6-413D-8B8A-1FB1CA8443D4}"/>
    <cellStyle name="Comma 3 12 4 3" xfId="22459" xr:uid="{7D79BB9B-1C6D-46E9-8C24-FBCC080EBE12}"/>
    <cellStyle name="Comma 3 12 4 3 2" xfId="55210" xr:uid="{186D1568-0C66-48EE-9DFC-45BDA74B612E}"/>
    <cellStyle name="Comma 3 12 4 4" xfId="39799" xr:uid="{A2EC8702-5046-4BE2-8600-FACB53CD69E5}"/>
    <cellStyle name="Comma 3 12 4 5" xfId="30163" xr:uid="{568EF21C-24FD-4154-937C-8E1ED462830E}"/>
    <cellStyle name="Comma 3 12 5" xfId="8972" xr:uid="{7E6C6B0F-A4C0-419B-BA4A-28AD54AEAAA6}"/>
    <cellStyle name="Comma 3 12 5 2" xfId="16677" xr:uid="{6F25EC7E-21D1-4AEF-AEF4-22851EACC8A5}"/>
    <cellStyle name="Comma 3 12 5 2 2" xfId="49429" xr:uid="{3F61ECBE-04D6-4721-951F-3C06717FEC61}"/>
    <cellStyle name="Comma 3 12 5 3" xfId="24384" xr:uid="{81E1DDF9-9335-4D21-974E-4A788B9DA855}"/>
    <cellStyle name="Comma 3 12 5 3 2" xfId="57135" xr:uid="{2B1D96C7-990F-49D0-9356-E3C18541C77A}"/>
    <cellStyle name="Comma 3 12 5 4" xfId="41724" xr:uid="{BBBD4FE3-721F-41B6-B725-56AD2901636D}"/>
    <cellStyle name="Comma 3 12 5 5" xfId="32088" xr:uid="{27A46D26-352E-49F8-A132-B1A22BC6D5B0}"/>
    <cellStyle name="Comma 3 12 6" xfId="10899" xr:uid="{F91EAE97-FC88-4F77-A335-E99B8BF14E12}"/>
    <cellStyle name="Comma 3 12 6 2" xfId="18604" xr:uid="{068C5DDD-F7BD-4F93-B91C-862442AA4FF9}"/>
    <cellStyle name="Comma 3 12 6 2 2" xfId="51356" xr:uid="{61A30B87-5496-4257-993F-94F6798342E1}"/>
    <cellStyle name="Comma 3 12 6 3" xfId="26311" xr:uid="{061EC844-1766-4F32-ADA2-77823BCFAB62}"/>
    <cellStyle name="Comma 3 12 6 3 2" xfId="59062" xr:uid="{A2880DED-CC41-47D3-9085-153498B417B3}"/>
    <cellStyle name="Comma 3 12 6 4" xfId="43651" xr:uid="{45BC6CEA-789F-4245-B401-D59731CA1E43}"/>
    <cellStyle name="Comma 3 12 6 5" xfId="34015" xr:uid="{A37294F2-1C5D-4639-9BCD-159A68B128DD}"/>
    <cellStyle name="Comma 3 12 7" xfId="5116" xr:uid="{2193B24A-5A11-49E5-8177-744FC06C7013}"/>
    <cellStyle name="Comma 3 12 7 2" xfId="37868" xr:uid="{2AD80EF5-85A6-452C-AC5A-6CA19D20E4B6}"/>
    <cellStyle name="Comma 3 12 8" xfId="12828" xr:uid="{1668BFB4-6D23-487B-A03D-33A64A2374F3}"/>
    <cellStyle name="Comma 3 12 8 2" xfId="45580" xr:uid="{6D3752BB-BFBA-4042-A02E-6FB834BE3FC9}"/>
    <cellStyle name="Comma 3 12 9" xfId="20535" xr:uid="{8F1FF246-3D84-4238-BB11-494DA8C8B80D}"/>
    <cellStyle name="Comma 3 12 9 2" xfId="53286" xr:uid="{D28EEC6B-5B50-4329-AD75-C27FB5D3AD96}"/>
    <cellStyle name="Comma 3 13" xfId="819" xr:uid="{778BDB68-B4AC-4080-BFC3-42B5386B78FB}"/>
    <cellStyle name="Comma 3 13 10" xfId="35845" xr:uid="{6D9A2512-5597-449F-BF51-1F483D1A21C8}"/>
    <cellStyle name="Comma 3 13 11" xfId="28143" xr:uid="{117687F4-57A1-4ED3-BA03-0314D81A038C}"/>
    <cellStyle name="Comma 3 13 12" xfId="3041" xr:uid="{6C71CB24-85F0-40DE-889F-F12A9FC3F788}"/>
    <cellStyle name="Comma 3 13 13" xfId="60616" xr:uid="{F889C08D-E85A-4D2F-B264-FB476B67A69C}"/>
    <cellStyle name="Comma 3 13 2" xfId="2316" xr:uid="{177D75FF-6B33-4C99-B241-2D899BEC7FE2}"/>
    <cellStyle name="Comma 3 13 2 10" xfId="28501" xr:uid="{F8897997-C61B-43CA-91C9-DE65BD882C1F}"/>
    <cellStyle name="Comma 3 13 2 11" xfId="3441" xr:uid="{9EC8FF34-5C17-4B19-BCFD-FB7161FC8AC6}"/>
    <cellStyle name="Comma 3 13 2 12" xfId="61338" xr:uid="{65B49215-7457-48A9-98E0-13F3389668D1}"/>
    <cellStyle name="Comma 3 13 2 2" xfId="4287" xr:uid="{43E82E37-F3A5-4DEC-BBC8-0E5614437B92}"/>
    <cellStyle name="Comma 3 13 2 2 2" xfId="8150" xr:uid="{94E048AF-642A-4955-9469-4EA7011EECFA}"/>
    <cellStyle name="Comma 3 13 2 2 2 2" xfId="15855" xr:uid="{E2F53853-0596-4EB0-B4D0-94FF498B9070}"/>
    <cellStyle name="Comma 3 13 2 2 2 2 2" xfId="48607" xr:uid="{BB04CD63-EF0C-4D8E-ACA2-CD4DFF303BE7}"/>
    <cellStyle name="Comma 3 13 2 2 2 3" xfId="23562" xr:uid="{F1ABE4E7-8676-44CE-A8E9-6984670E10C5}"/>
    <cellStyle name="Comma 3 13 2 2 2 3 2" xfId="56313" xr:uid="{AD667C7C-7021-4B8A-B006-304FC42597A1}"/>
    <cellStyle name="Comma 3 13 2 2 2 4" xfId="40902" xr:uid="{29476C78-1C72-406E-9193-C9FF6395F330}"/>
    <cellStyle name="Comma 3 13 2 2 2 5" xfId="31266" xr:uid="{2AA9E659-E86F-4627-AC26-07B862D873AE}"/>
    <cellStyle name="Comma 3 13 2 2 3" xfId="10075" xr:uid="{5AA67AFD-C3EF-4141-A447-33032B2BE65A}"/>
    <cellStyle name="Comma 3 13 2 2 3 2" xfId="17780" xr:uid="{3D026780-94E4-4288-9C38-0FC91B580EE7}"/>
    <cellStyle name="Comma 3 13 2 2 3 2 2" xfId="50532" xr:uid="{9210D150-2A89-4DD0-B6C3-56848F1D440E}"/>
    <cellStyle name="Comma 3 13 2 2 3 3" xfId="25487" xr:uid="{435F7523-9660-4119-ACD3-46125B19E9B5}"/>
    <cellStyle name="Comma 3 13 2 2 3 3 2" xfId="58238" xr:uid="{27E84270-F586-4B11-A46D-4FB37C6A7551}"/>
    <cellStyle name="Comma 3 13 2 2 3 4" xfId="42827" xr:uid="{81B8AB2A-829D-4577-883B-A73D958E2860}"/>
    <cellStyle name="Comma 3 13 2 2 3 5" xfId="33191" xr:uid="{9E544778-8E9C-4515-B2F7-06139F7A55C6}"/>
    <cellStyle name="Comma 3 13 2 2 4" xfId="12002" xr:uid="{0BDC957B-17F8-4966-980C-0CC47A4533C3}"/>
    <cellStyle name="Comma 3 13 2 2 4 2" xfId="19707" xr:uid="{6AEE68F2-740F-476A-9B48-3248ACA3B5EF}"/>
    <cellStyle name="Comma 3 13 2 2 4 2 2" xfId="52459" xr:uid="{5CCBB6DB-6E12-4E30-BB7E-35F40E571868}"/>
    <cellStyle name="Comma 3 13 2 2 4 3" xfId="27414" xr:uid="{56C8504A-13D8-4610-A30E-3C3D3B37AAFF}"/>
    <cellStyle name="Comma 3 13 2 2 4 3 2" xfId="60165" xr:uid="{238AFA43-9F56-48A9-95B0-E4D3C6EA1E93}"/>
    <cellStyle name="Comma 3 13 2 2 4 4" xfId="44754" xr:uid="{9DF147C2-A7F9-4DFA-8B58-AEAC68B2D7BB}"/>
    <cellStyle name="Comma 3 13 2 2 4 5" xfId="35118" xr:uid="{9DEF60B9-3F43-480F-A002-F454249DDEC5}"/>
    <cellStyle name="Comma 3 13 2 2 5" xfId="6219" xr:uid="{ED96A2EC-2C9A-43C4-B39E-92605027A4F2}"/>
    <cellStyle name="Comma 3 13 2 2 5 2" xfId="38971" xr:uid="{FA3F8E1D-FAA4-411C-8050-3C09085DBEBA}"/>
    <cellStyle name="Comma 3 13 2 2 6" xfId="13931" xr:uid="{BECBA2A3-9600-48F4-AF4C-127B57318FB8}"/>
    <cellStyle name="Comma 3 13 2 2 6 2" xfId="46683" xr:uid="{1BAF296B-5FFF-4804-BDEC-2E3225B2C2C2}"/>
    <cellStyle name="Comma 3 13 2 2 7" xfId="21638" xr:uid="{409E5531-A5F3-4DD1-8505-E07B6AAB89C3}"/>
    <cellStyle name="Comma 3 13 2 2 7 2" xfId="54389" xr:uid="{E61D8CB3-0C59-4473-B371-FAAF38967B2D}"/>
    <cellStyle name="Comma 3 13 2 2 8" xfId="37044" xr:uid="{B5613260-F7E8-43C4-82D3-016D28791292}"/>
    <cellStyle name="Comma 3 13 2 2 9" xfId="29342" xr:uid="{E1A4A8D2-3B33-4B75-AB16-668A055471B8}"/>
    <cellStyle name="Comma 3 13 2 3" xfId="7309" xr:uid="{8CA5EAA4-DCDA-42F5-8301-70D3EBE4771B}"/>
    <cellStyle name="Comma 3 13 2 3 2" xfId="15014" xr:uid="{255476C6-430C-43EA-82D1-B2EEBE31B6C0}"/>
    <cellStyle name="Comma 3 13 2 3 2 2" xfId="47766" xr:uid="{A10F4C2C-7FEC-414A-8241-2E5DDC80BA6C}"/>
    <cellStyle name="Comma 3 13 2 3 3" xfId="22721" xr:uid="{389878EB-771D-480B-A8A5-CA81E1C4DB69}"/>
    <cellStyle name="Comma 3 13 2 3 3 2" xfId="55472" xr:uid="{2EC1D806-57C8-45BF-BA18-C37590140BC0}"/>
    <cellStyle name="Comma 3 13 2 3 4" xfId="40061" xr:uid="{E47CE6E8-FEC3-4B52-9109-0D97F15ADDAF}"/>
    <cellStyle name="Comma 3 13 2 3 5" xfId="30425" xr:uid="{D6873395-43EF-4954-9E1C-8A562B023E3A}"/>
    <cellStyle name="Comma 3 13 2 4" xfId="9234" xr:uid="{6299B9B7-167C-46E7-9CB6-24ACB0575A95}"/>
    <cellStyle name="Comma 3 13 2 4 2" xfId="16939" xr:uid="{709F8CF3-8B3F-4F01-B46E-253D55A2D7DF}"/>
    <cellStyle name="Comma 3 13 2 4 2 2" xfId="49691" xr:uid="{825A0A20-06BB-45D4-8C5B-166CBA2D2F18}"/>
    <cellStyle name="Comma 3 13 2 4 3" xfId="24646" xr:uid="{5F03D326-E095-4582-A0E6-483DBD84B0FC}"/>
    <cellStyle name="Comma 3 13 2 4 3 2" xfId="57397" xr:uid="{F2E12762-B99F-490E-8D23-1DBAF34EB369}"/>
    <cellStyle name="Comma 3 13 2 4 4" xfId="41986" xr:uid="{992FC66F-7644-4CD1-8ADB-8DD8AB7C62C7}"/>
    <cellStyle name="Comma 3 13 2 4 5" xfId="32350" xr:uid="{9D31BEFD-EF13-4952-BD59-1BD6DA8E1869}"/>
    <cellStyle name="Comma 3 13 2 5" xfId="11161" xr:uid="{CA101449-3D1B-4082-A2D0-318E244BE64A}"/>
    <cellStyle name="Comma 3 13 2 5 2" xfId="18866" xr:uid="{25DBB770-FC83-4EBF-9607-09000CE19D01}"/>
    <cellStyle name="Comma 3 13 2 5 2 2" xfId="51618" xr:uid="{838B6FD5-8265-4384-9120-4AA4E82FA310}"/>
    <cellStyle name="Comma 3 13 2 5 3" xfId="26573" xr:uid="{F94E7E7D-8E23-46F3-819E-3EC696C715C4}"/>
    <cellStyle name="Comma 3 13 2 5 3 2" xfId="59324" xr:uid="{04D2CBDA-CED3-48DD-91F7-4BCB658DEAE6}"/>
    <cellStyle name="Comma 3 13 2 5 4" xfId="43913" xr:uid="{FEBA88E5-A23D-4C99-B04C-1C1A1DAFD59B}"/>
    <cellStyle name="Comma 3 13 2 5 5" xfId="34277" xr:uid="{E0D50EF9-961B-4F99-942D-2B0C946689CA}"/>
    <cellStyle name="Comma 3 13 2 6" xfId="5378" xr:uid="{30D5B1FA-E0BC-43D1-A207-215F2F3C88DE}"/>
    <cellStyle name="Comma 3 13 2 6 2" xfId="38130" xr:uid="{D2CC99DD-6CB4-48BE-B940-88B027A1E9E2}"/>
    <cellStyle name="Comma 3 13 2 7" xfId="13090" xr:uid="{C44E46D7-7E99-43FC-884A-BBD22A773736}"/>
    <cellStyle name="Comma 3 13 2 7 2" xfId="45842" xr:uid="{27F25964-82DD-48FB-BA0F-177AC716286E}"/>
    <cellStyle name="Comma 3 13 2 8" xfId="20797" xr:uid="{0555C8BA-FDD5-481A-A6F6-002A8C1FABC1}"/>
    <cellStyle name="Comma 3 13 2 8 2" xfId="53548" xr:uid="{66AF5504-D476-4590-AFE3-890801238B77}"/>
    <cellStyle name="Comma 3 13 2 9" xfId="36203" xr:uid="{207E6FA3-BDB7-4680-8A30-8B9427DB3A83}"/>
    <cellStyle name="Comma 3 13 3" xfId="3837" xr:uid="{0342B732-CDFF-460A-963F-E3F703E49B89}"/>
    <cellStyle name="Comma 3 13 3 2" xfId="7705" xr:uid="{8F2F7A98-401F-4E67-AA09-A01492C255F8}"/>
    <cellStyle name="Comma 3 13 3 2 2" xfId="15410" xr:uid="{4A28ED52-A698-469B-9017-3D1245032002}"/>
    <cellStyle name="Comma 3 13 3 2 2 2" xfId="48162" xr:uid="{2C373766-74A4-4BBF-9834-DD1FD223C04D}"/>
    <cellStyle name="Comma 3 13 3 2 3" xfId="23117" xr:uid="{B56B8ABC-3E16-4C79-A14E-9B0FDC804C23}"/>
    <cellStyle name="Comma 3 13 3 2 3 2" xfId="55868" xr:uid="{428AAD4F-5732-4925-BC50-3D6050AD7F23}"/>
    <cellStyle name="Comma 3 13 3 2 4" xfId="40457" xr:uid="{74EDA227-100C-4B15-B59C-8061F1172A1F}"/>
    <cellStyle name="Comma 3 13 3 2 5" xfId="30821" xr:uid="{E64493E9-BEEA-43DC-A81A-42980D8168DC}"/>
    <cellStyle name="Comma 3 13 3 3" xfId="9630" xr:uid="{12B80CC8-E621-4545-BFA7-9EA58A570BDC}"/>
    <cellStyle name="Comma 3 13 3 3 2" xfId="17335" xr:uid="{027756C3-4697-46DD-8DC2-8F325EF79B6F}"/>
    <cellStyle name="Comma 3 13 3 3 2 2" xfId="50087" xr:uid="{D94B1AD4-32E7-41D9-9E57-2CF86435DE32}"/>
    <cellStyle name="Comma 3 13 3 3 3" xfId="25042" xr:uid="{4DC7B2FB-7FA3-41FA-9337-7EAC1559FCD5}"/>
    <cellStyle name="Comma 3 13 3 3 3 2" xfId="57793" xr:uid="{26B295D8-55E5-4B65-AF16-DADF848AFD5B}"/>
    <cellStyle name="Comma 3 13 3 3 4" xfId="42382" xr:uid="{7D6F3D3B-27F5-468F-842C-8D07FEDAC607}"/>
    <cellStyle name="Comma 3 13 3 3 5" xfId="32746" xr:uid="{2C0CEDF8-1CF5-4753-A8A0-07AE390FAC24}"/>
    <cellStyle name="Comma 3 13 3 4" xfId="11557" xr:uid="{6DB4FD35-B9F1-4BF8-8EBC-F153227CEC4A}"/>
    <cellStyle name="Comma 3 13 3 4 2" xfId="19262" xr:uid="{6766B734-FC8A-4FF8-8C24-98436F0A7AE5}"/>
    <cellStyle name="Comma 3 13 3 4 2 2" xfId="52014" xr:uid="{23BE93E7-FAB0-4BB2-8C65-BE7620BF4F03}"/>
    <cellStyle name="Comma 3 13 3 4 3" xfId="26969" xr:uid="{9669F285-A773-42C9-8A8D-61E122B5E12F}"/>
    <cellStyle name="Comma 3 13 3 4 3 2" xfId="59720" xr:uid="{A4A91CFA-C052-40F5-8832-24649EE479C5}"/>
    <cellStyle name="Comma 3 13 3 4 4" xfId="44309" xr:uid="{ECCFB63D-5CCC-41DD-B7E3-B68F2D61670D}"/>
    <cellStyle name="Comma 3 13 3 4 5" xfId="34673" xr:uid="{2D60BC1E-F02C-4648-B0D3-665C34135FA9}"/>
    <cellStyle name="Comma 3 13 3 5" xfId="5774" xr:uid="{4A6767DC-2D8D-430A-AB06-0293324838AF}"/>
    <cellStyle name="Comma 3 13 3 5 2" xfId="38526" xr:uid="{3D9E5F19-4529-4B50-838B-AF14E6A0F590}"/>
    <cellStyle name="Comma 3 13 3 6" xfId="13486" xr:uid="{56E91B6B-0678-4711-A124-ED63418CFD8D}"/>
    <cellStyle name="Comma 3 13 3 6 2" xfId="46238" xr:uid="{8F11286A-754A-4358-B71E-B05263621DB2}"/>
    <cellStyle name="Comma 3 13 3 7" xfId="21193" xr:uid="{E383F100-E9C1-432D-892A-A6F33B77083D}"/>
    <cellStyle name="Comma 3 13 3 7 2" xfId="53944" xr:uid="{4E013F36-8FBF-4874-9BF8-ECF371FBC6DF}"/>
    <cellStyle name="Comma 3 13 3 8" xfId="36599" xr:uid="{E85D5EC5-2614-4EC1-95CD-DECA282BB835}"/>
    <cellStyle name="Comma 3 13 3 9" xfId="28897" xr:uid="{4574C6A4-81EB-4370-9562-B84010D34315}"/>
    <cellStyle name="Comma 3 13 4" xfId="6948" xr:uid="{51A4FFAB-3B8A-4532-BD9C-F2ED0530CB0E}"/>
    <cellStyle name="Comma 3 13 4 2" xfId="14656" xr:uid="{C0CD3047-552C-4F78-8878-0EE45C2AD616}"/>
    <cellStyle name="Comma 3 13 4 2 2" xfId="47408" xr:uid="{C292351F-5738-437B-8FB8-E14A9DA8BC04}"/>
    <cellStyle name="Comma 3 13 4 3" xfId="22363" xr:uid="{49480D0C-7A02-4DC2-AD36-84906BE2A78D}"/>
    <cellStyle name="Comma 3 13 4 3 2" xfId="55114" xr:uid="{2BA08411-121A-4398-8F1B-6C5436C55FE6}"/>
    <cellStyle name="Comma 3 13 4 4" xfId="39700" xr:uid="{282650E1-F388-41B9-8423-933FF785BCBD}"/>
    <cellStyle name="Comma 3 13 4 5" xfId="30067" xr:uid="{1B42FB24-C17D-4A68-A4E7-C850AD105102}"/>
    <cellStyle name="Comma 3 13 5" xfId="8875" xr:uid="{7902B862-113C-4C35-A96C-588E92F8E303}"/>
    <cellStyle name="Comma 3 13 5 2" xfId="16580" xr:uid="{A40FBBEA-0DF4-4F79-BB36-32E187988AA5}"/>
    <cellStyle name="Comma 3 13 5 2 2" xfId="49332" xr:uid="{20027DF8-301A-4085-8D44-D8E73D7DA96A}"/>
    <cellStyle name="Comma 3 13 5 3" xfId="24287" xr:uid="{66BDC05B-741D-4F6D-AC8D-A76A0B95900D}"/>
    <cellStyle name="Comma 3 13 5 3 2" xfId="57038" xr:uid="{6F11CC8C-EF72-4AA2-BBC5-217A3E3154B3}"/>
    <cellStyle name="Comma 3 13 5 4" xfId="41627" xr:uid="{945C2EC2-12E6-4091-A01C-7F5CE4130D9A}"/>
    <cellStyle name="Comma 3 13 5 5" xfId="31991" xr:uid="{C4A07051-8B91-467C-A2B6-32AAFC04B27F}"/>
    <cellStyle name="Comma 3 13 6" xfId="10801" xr:uid="{1EA37195-B7C1-41D0-92B2-BC2E1BB7E384}"/>
    <cellStyle name="Comma 3 13 6 2" xfId="18506" xr:uid="{2B38AAE0-29D6-4AE7-96A0-77F9639E6B52}"/>
    <cellStyle name="Comma 3 13 6 2 2" xfId="51258" xr:uid="{7BCB65CB-ED56-4581-9A50-B55EA10B8DFC}"/>
    <cellStyle name="Comma 3 13 6 3" xfId="26213" xr:uid="{DFA76AB0-3D9F-4C7E-A032-1DCD2C2B413F}"/>
    <cellStyle name="Comma 3 13 6 3 2" xfId="58964" xr:uid="{D5E51915-25B9-4F8D-81C6-0B409628E70C}"/>
    <cellStyle name="Comma 3 13 6 4" xfId="43553" xr:uid="{A4505563-9FCD-4F22-949F-6F6752AA6CC4}"/>
    <cellStyle name="Comma 3 13 6 5" xfId="33917" xr:uid="{AA4239CF-B8DF-44E8-8E35-7396B35E26B9}"/>
    <cellStyle name="Comma 3 13 7" xfId="5019" xr:uid="{82A86FEB-1D53-4D96-A20C-30DE0F2E282D}"/>
    <cellStyle name="Comma 3 13 7 2" xfId="37771" xr:uid="{92C67768-157B-47D0-A25D-47CF85A2EF12}"/>
    <cellStyle name="Comma 3 13 8" xfId="12731" xr:uid="{B32900AF-5407-4370-8AD6-0BC0BD39E9AC}"/>
    <cellStyle name="Comma 3 13 8 2" xfId="45483" xr:uid="{7A2A71F5-E0B1-4C0B-993F-E26B54F55168}"/>
    <cellStyle name="Comma 3 13 9" xfId="20439" xr:uid="{56E84DF4-61E9-41D4-A08B-567CABB8FA47}"/>
    <cellStyle name="Comma 3 13 9 2" xfId="53190" xr:uid="{232C9859-B38C-41CA-BECA-A968CE31FE40}"/>
    <cellStyle name="Comma 3 14" xfId="184" xr:uid="{370903EA-C119-48A0-B664-DC07659690C8}"/>
    <cellStyle name="Comma 3 14 10" xfId="35674" xr:uid="{EEE297C6-85A8-4286-9F04-BDA53A6BFE82}"/>
    <cellStyle name="Comma 3 14 11" xfId="27972" xr:uid="{879B1744-7EA8-4BA0-9FB5-9C5901F0C31F}"/>
    <cellStyle name="Comma 3 14 12" xfId="2858" xr:uid="{417023BE-68C5-4A35-A01B-F5C51E3E6E55}"/>
    <cellStyle name="Comma 3 14 13" xfId="60781" xr:uid="{61A295B1-1843-47AA-88E9-BF9A7C87BD2C}"/>
    <cellStyle name="Comma 3 14 2" xfId="2142" xr:uid="{57D451D7-9DC2-49C5-9A16-E0AADCE637E6}"/>
    <cellStyle name="Comma 3 14 2 10" xfId="28330" xr:uid="{B4214ED8-2E09-46A0-9DB3-388B5A7FBCA4}"/>
    <cellStyle name="Comma 3 14 2 11" xfId="3270" xr:uid="{D26D5ADD-D352-4636-9D88-D2FE5736EC2B}"/>
    <cellStyle name="Comma 3 14 2 12" xfId="61152" xr:uid="{0A793B55-E219-4D09-994F-59297FC37D1E}"/>
    <cellStyle name="Comma 3 14 2 2" xfId="4113" xr:uid="{8621C772-538A-4544-8BDC-A38228720E3F}"/>
    <cellStyle name="Comma 3 14 2 2 2" xfId="7976" xr:uid="{83A5B7AC-5E6F-4C88-B9A0-EC5B3DB138D3}"/>
    <cellStyle name="Comma 3 14 2 2 2 2" xfId="15681" xr:uid="{A44501DE-4734-4233-A872-1D9784FF2850}"/>
    <cellStyle name="Comma 3 14 2 2 2 2 2" xfId="48433" xr:uid="{9DFB24CE-D993-48B1-A3E0-A396547B5B0F}"/>
    <cellStyle name="Comma 3 14 2 2 2 3" xfId="23388" xr:uid="{A864AEBC-4903-4868-80EA-D98F0BCCE50E}"/>
    <cellStyle name="Comma 3 14 2 2 2 3 2" xfId="56139" xr:uid="{B3B15FA4-AA21-4CAB-847A-2E2203184C33}"/>
    <cellStyle name="Comma 3 14 2 2 2 4" xfId="40728" xr:uid="{67415506-004B-42E6-9D06-810C1E720EF7}"/>
    <cellStyle name="Comma 3 14 2 2 2 5" xfId="31092" xr:uid="{722A3D46-B18D-421D-B454-86D606369DDC}"/>
    <cellStyle name="Comma 3 14 2 2 3" xfId="9901" xr:uid="{C68000E1-E7A1-4F0E-A90B-E1759B6C777C}"/>
    <cellStyle name="Comma 3 14 2 2 3 2" xfId="17606" xr:uid="{81D13CCD-5A15-4AF9-8741-E095C8144B30}"/>
    <cellStyle name="Comma 3 14 2 2 3 2 2" xfId="50358" xr:uid="{A6DC833C-1260-412E-A64D-B481351C3FF7}"/>
    <cellStyle name="Comma 3 14 2 2 3 3" xfId="25313" xr:uid="{1B18E2F6-5F0E-4E01-BCD9-55CBE3A92DA7}"/>
    <cellStyle name="Comma 3 14 2 2 3 3 2" xfId="58064" xr:uid="{5C784C04-7469-4DCE-9E60-70BD77609D8B}"/>
    <cellStyle name="Comma 3 14 2 2 3 4" xfId="42653" xr:uid="{75DE4F35-BCBF-4440-AA79-040D28885173}"/>
    <cellStyle name="Comma 3 14 2 2 3 5" xfId="33017" xr:uid="{93B402F1-24FA-4CEE-90AF-C423BA4554EF}"/>
    <cellStyle name="Comma 3 14 2 2 4" xfId="11828" xr:uid="{CCD8E57E-FE1F-40E3-9AB4-F5C7137A03E7}"/>
    <cellStyle name="Comma 3 14 2 2 4 2" xfId="19533" xr:uid="{7F2B650A-B08C-4DD0-9F81-BB08C9DF9E6F}"/>
    <cellStyle name="Comma 3 14 2 2 4 2 2" xfId="52285" xr:uid="{22CC9C1B-355A-4F16-82C2-88100D4FCA90}"/>
    <cellStyle name="Comma 3 14 2 2 4 3" xfId="27240" xr:uid="{58860693-13A6-4347-B9D0-A440CBEE39E6}"/>
    <cellStyle name="Comma 3 14 2 2 4 3 2" xfId="59991" xr:uid="{6760F9E8-59A9-4DE4-A99D-9A028D3B1893}"/>
    <cellStyle name="Comma 3 14 2 2 4 4" xfId="44580" xr:uid="{23341406-481D-478E-9415-01AA5049E389}"/>
    <cellStyle name="Comma 3 14 2 2 4 5" xfId="34944" xr:uid="{1B89EFDB-9A37-4FB0-88E4-625C37FDC211}"/>
    <cellStyle name="Comma 3 14 2 2 5" xfId="6045" xr:uid="{F05E44F1-39A8-4859-9DA4-8F868F13B635}"/>
    <cellStyle name="Comma 3 14 2 2 5 2" xfId="38797" xr:uid="{F674B43C-8D26-4E41-98F2-E6BEE68AC1CB}"/>
    <cellStyle name="Comma 3 14 2 2 6" xfId="13757" xr:uid="{176AFD90-F950-4C27-8704-4B8235081F42}"/>
    <cellStyle name="Comma 3 14 2 2 6 2" xfId="46509" xr:uid="{577D1EE6-C748-4DE3-9B8F-3C867E854B25}"/>
    <cellStyle name="Comma 3 14 2 2 7" xfId="21464" xr:uid="{E62789B2-988E-48B6-968A-78E5BDF7FF61}"/>
    <cellStyle name="Comma 3 14 2 2 7 2" xfId="54215" xr:uid="{8AD76017-420B-4A9E-AC5A-C66349A0DBDA}"/>
    <cellStyle name="Comma 3 14 2 2 8" xfId="36870" xr:uid="{FC3BC091-4B3C-4BDA-868F-BA44F38C64B1}"/>
    <cellStyle name="Comma 3 14 2 2 9" xfId="29168" xr:uid="{EA5A2BA5-8BF9-4923-80CD-91B929D265E9}"/>
    <cellStyle name="Comma 3 14 2 3" xfId="7138" xr:uid="{0C4EC173-75E5-4EC4-AF8F-8AAA3F79FE2D}"/>
    <cellStyle name="Comma 3 14 2 3 2" xfId="14843" xr:uid="{8AFE90CC-B7EA-40D3-A8E4-5F270971D35D}"/>
    <cellStyle name="Comma 3 14 2 3 2 2" xfId="47595" xr:uid="{81104EB8-CC1C-4C34-8162-F9E988B26172}"/>
    <cellStyle name="Comma 3 14 2 3 3" xfId="22550" xr:uid="{7AD0F481-5252-4165-846B-023DE62AA1DA}"/>
    <cellStyle name="Comma 3 14 2 3 3 2" xfId="55301" xr:uid="{6880BB34-C161-4CEA-AD64-14D6D9C6ADAC}"/>
    <cellStyle name="Comma 3 14 2 3 4" xfId="39890" xr:uid="{DE98CC65-3196-4695-890C-DD2323D2AFD5}"/>
    <cellStyle name="Comma 3 14 2 3 5" xfId="30254" xr:uid="{C5EAE000-AB73-484A-A048-F5356DE62BED}"/>
    <cellStyle name="Comma 3 14 2 4" xfId="9063" xr:uid="{B73E5924-3107-46A1-8A2C-40DE9F432305}"/>
    <cellStyle name="Comma 3 14 2 4 2" xfId="16768" xr:uid="{3B5F4A15-805F-43DB-BA20-DF8973C87C1E}"/>
    <cellStyle name="Comma 3 14 2 4 2 2" xfId="49520" xr:uid="{5EAFB783-31E2-46D0-9221-78BAB7D6EA29}"/>
    <cellStyle name="Comma 3 14 2 4 3" xfId="24475" xr:uid="{5EED1B25-E520-4ADC-9B1D-585933E834E6}"/>
    <cellStyle name="Comma 3 14 2 4 3 2" xfId="57226" xr:uid="{F18FB139-A315-4383-AAA4-376DCF25404E}"/>
    <cellStyle name="Comma 3 14 2 4 4" xfId="41815" xr:uid="{4085A9A9-7CBA-4FCD-AF2F-6F29AAD1C908}"/>
    <cellStyle name="Comma 3 14 2 4 5" xfId="32179" xr:uid="{13E80A36-5A71-4DAA-8B27-B6ECCC8283C7}"/>
    <cellStyle name="Comma 3 14 2 5" xfId="10990" xr:uid="{BA94E4F7-33C4-44BF-AB9E-5AD7AF618E85}"/>
    <cellStyle name="Comma 3 14 2 5 2" xfId="18695" xr:uid="{2966D895-F1E0-4FFA-BDC3-DB9F255443B0}"/>
    <cellStyle name="Comma 3 14 2 5 2 2" xfId="51447" xr:uid="{7AA7E927-B174-4B79-B0F5-28161FCF83CC}"/>
    <cellStyle name="Comma 3 14 2 5 3" xfId="26402" xr:uid="{DF984810-34DD-41A0-83FD-08E9C4CD14CD}"/>
    <cellStyle name="Comma 3 14 2 5 3 2" xfId="59153" xr:uid="{BF084347-B881-4AE2-8638-7E244D5429BA}"/>
    <cellStyle name="Comma 3 14 2 5 4" xfId="43742" xr:uid="{E8F54A3D-4CE7-44B7-8609-BC9F722E650C}"/>
    <cellStyle name="Comma 3 14 2 5 5" xfId="34106" xr:uid="{1615AEB1-F1DE-40DB-81D8-31FAC7F0C141}"/>
    <cellStyle name="Comma 3 14 2 6" xfId="5207" xr:uid="{E3D8D571-CFFC-43BA-99A2-A5D54B3F5335}"/>
    <cellStyle name="Comma 3 14 2 6 2" xfId="37959" xr:uid="{65FB29B5-9C47-4DF2-86B2-862FF2DED750}"/>
    <cellStyle name="Comma 3 14 2 7" xfId="12919" xr:uid="{52C8D04E-D06F-4DF5-96C0-A596CCFE23C8}"/>
    <cellStyle name="Comma 3 14 2 7 2" xfId="45671" xr:uid="{A6832EA1-262B-445E-8010-8272FB8D5AC4}"/>
    <cellStyle name="Comma 3 14 2 8" xfId="20626" xr:uid="{7991DF50-A08D-4745-ADBF-66F8A666F91E}"/>
    <cellStyle name="Comma 3 14 2 8 2" xfId="53377" xr:uid="{49C8C01E-EA37-455B-885B-BBB37729FDB7}"/>
    <cellStyle name="Comma 3 14 2 9" xfId="36032" xr:uid="{1E7B85B3-9A53-4175-80BB-4EFE70269483}"/>
    <cellStyle name="Comma 3 14 3" xfId="3624" xr:uid="{E8427D4F-2B09-4946-9AB9-E9019F7C8D68}"/>
    <cellStyle name="Comma 3 14 3 2" xfId="7492" xr:uid="{9AAAA2CA-FB3B-484F-A665-008D7635847E}"/>
    <cellStyle name="Comma 3 14 3 2 2" xfId="15197" xr:uid="{E24E74F8-AFDA-481A-82CF-462E83415A71}"/>
    <cellStyle name="Comma 3 14 3 2 2 2" xfId="47949" xr:uid="{3AABDE39-5AA4-48F4-BD79-A128964C8090}"/>
    <cellStyle name="Comma 3 14 3 2 3" xfId="22904" xr:uid="{DD2CC7CB-E317-4144-8B99-B4E1C54BC52B}"/>
    <cellStyle name="Comma 3 14 3 2 3 2" xfId="55655" xr:uid="{52F1EF82-6E5B-4CB2-9CAA-41D1857586EB}"/>
    <cellStyle name="Comma 3 14 3 2 4" xfId="40244" xr:uid="{D57B6A92-5C3D-436E-A2CF-D7E1502C32F2}"/>
    <cellStyle name="Comma 3 14 3 2 5" xfId="30608" xr:uid="{C9D3EA18-D00E-48FF-91AA-4E29EE26EB9E}"/>
    <cellStyle name="Comma 3 14 3 3" xfId="9417" xr:uid="{24553360-A43D-4A7B-B350-B5D4A6A1359A}"/>
    <cellStyle name="Comma 3 14 3 3 2" xfId="17122" xr:uid="{8E31879C-F0FF-497D-9918-78CF64846B94}"/>
    <cellStyle name="Comma 3 14 3 3 2 2" xfId="49874" xr:uid="{D0BC8B07-DC21-4705-A29D-2ABB7A6BB920}"/>
    <cellStyle name="Comma 3 14 3 3 3" xfId="24829" xr:uid="{FB15B9EE-04FF-4350-8321-207D742F0E35}"/>
    <cellStyle name="Comma 3 14 3 3 3 2" xfId="57580" xr:uid="{5A894805-B2F8-4510-B112-DD590A8F3E69}"/>
    <cellStyle name="Comma 3 14 3 3 4" xfId="42169" xr:uid="{7996D9D7-2DC9-4E81-8840-87FF6CB4BF7C}"/>
    <cellStyle name="Comma 3 14 3 3 5" xfId="32533" xr:uid="{9E809431-1793-4F13-BEA5-F011312F1E5E}"/>
    <cellStyle name="Comma 3 14 3 4" xfId="11344" xr:uid="{3024D9E9-2442-4661-B48C-C8EF784040E2}"/>
    <cellStyle name="Comma 3 14 3 4 2" xfId="19049" xr:uid="{71DFC53B-48C2-41D9-ADAF-6DE76B4E72D6}"/>
    <cellStyle name="Comma 3 14 3 4 2 2" xfId="51801" xr:uid="{36F59549-2055-47F0-BBA3-4D56110D6646}"/>
    <cellStyle name="Comma 3 14 3 4 3" xfId="26756" xr:uid="{C879C2AD-2C1D-44E9-A312-73B47CA31977}"/>
    <cellStyle name="Comma 3 14 3 4 3 2" xfId="59507" xr:uid="{FEA49F1C-8CB2-4867-AE2D-581D8209DD6D}"/>
    <cellStyle name="Comma 3 14 3 4 4" xfId="44096" xr:uid="{26A86ADA-C9DE-428B-85E6-DCE1DAFB2433}"/>
    <cellStyle name="Comma 3 14 3 4 5" xfId="34460" xr:uid="{FC6F3ACD-D9F5-42B1-8A64-F6EFF0D0BC90}"/>
    <cellStyle name="Comma 3 14 3 5" xfId="5561" xr:uid="{A6FB4862-323C-48FB-80DB-E49A35D758D5}"/>
    <cellStyle name="Comma 3 14 3 5 2" xfId="38313" xr:uid="{41090BBE-F4A0-416D-A091-3D49FD6C5CDA}"/>
    <cellStyle name="Comma 3 14 3 6" xfId="13273" xr:uid="{BA902494-153F-41EB-8C1D-A8CCEA8C49CE}"/>
    <cellStyle name="Comma 3 14 3 6 2" xfId="46025" xr:uid="{D7393FA7-1A08-4972-B1F2-51C8726B2443}"/>
    <cellStyle name="Comma 3 14 3 7" xfId="20980" xr:uid="{12E9C40A-23F3-4B38-AA5F-1B992CE2786E}"/>
    <cellStyle name="Comma 3 14 3 7 2" xfId="53731" xr:uid="{EC859B96-5D5A-4207-973A-7B4CC5A26247}"/>
    <cellStyle name="Comma 3 14 3 8" xfId="36386" xr:uid="{A038E6B0-4CD3-4442-91F3-086783D9657F}"/>
    <cellStyle name="Comma 3 14 3 9" xfId="28684" xr:uid="{7EDC01FA-DAA7-4B86-BCAA-F34E93D96C97}"/>
    <cellStyle name="Comma 3 14 4" xfId="6777" xr:uid="{73535E24-3E79-45CC-8F4B-D746264184AE}"/>
    <cellStyle name="Comma 3 14 4 2" xfId="14485" xr:uid="{F1344CB2-9FDF-4AAC-93A5-7689BCF962B9}"/>
    <cellStyle name="Comma 3 14 4 2 2" xfId="47237" xr:uid="{2B45A548-FE7D-4D9C-B8EE-863A6F2042A2}"/>
    <cellStyle name="Comma 3 14 4 3" xfId="22192" xr:uid="{082CCC86-58E8-40D4-B284-C4E527B19109}"/>
    <cellStyle name="Comma 3 14 4 3 2" xfId="54943" xr:uid="{5C88765D-2B96-440E-9BB7-814AC19E0741}"/>
    <cellStyle name="Comma 3 14 4 4" xfId="39529" xr:uid="{F32F3378-A21A-4122-82D9-F09EB2B7F75E}"/>
    <cellStyle name="Comma 3 14 4 5" xfId="29896" xr:uid="{B74B3663-65B4-4026-BFC1-4B051034A92D}"/>
    <cellStyle name="Comma 3 14 5" xfId="8704" xr:uid="{8270BC1A-4CCB-43C3-9D9F-B4EF43E9674F}"/>
    <cellStyle name="Comma 3 14 5 2" xfId="16409" xr:uid="{E3385D62-69DD-431B-9596-46DAAAC5F5BC}"/>
    <cellStyle name="Comma 3 14 5 2 2" xfId="49161" xr:uid="{59020411-F1AB-4F72-A0D9-33271525EE0B}"/>
    <cellStyle name="Comma 3 14 5 3" xfId="24116" xr:uid="{44D7E4A5-7045-4E5E-8678-07A45E07C56D}"/>
    <cellStyle name="Comma 3 14 5 3 2" xfId="56867" xr:uid="{76711371-82AA-468D-AB88-9D278AC1A769}"/>
    <cellStyle name="Comma 3 14 5 4" xfId="41456" xr:uid="{F275CF39-3F4B-4C67-B4E4-D314F94850DE}"/>
    <cellStyle name="Comma 3 14 5 5" xfId="31820" xr:uid="{E7C8DB4C-575C-4190-B7D5-59C7E38A3988}"/>
    <cellStyle name="Comma 3 14 6" xfId="10630" xr:uid="{716CA37B-726C-49BA-B9B3-4641057C794C}"/>
    <cellStyle name="Comma 3 14 6 2" xfId="18335" xr:uid="{3A98EA70-84F2-489C-A598-8C21FC74C538}"/>
    <cellStyle name="Comma 3 14 6 2 2" xfId="51087" xr:uid="{69BFEA9B-4B01-45B6-AC29-8FF24F79290C}"/>
    <cellStyle name="Comma 3 14 6 3" xfId="26042" xr:uid="{B3EF41C3-FFB8-43E4-82C9-5A2985412250}"/>
    <cellStyle name="Comma 3 14 6 3 2" xfId="58793" xr:uid="{9D3DB995-3AAB-4419-9A54-ABE77074449B}"/>
    <cellStyle name="Comma 3 14 6 4" xfId="43382" xr:uid="{2702BCBA-4853-4501-A148-4C4DFF8BCB13}"/>
    <cellStyle name="Comma 3 14 6 5" xfId="33746" xr:uid="{91E73F16-51F2-49FB-BB4E-8956327999B4}"/>
    <cellStyle name="Comma 3 14 7" xfId="4848" xr:uid="{4C92E573-4FBA-47F9-82EB-0C553024B812}"/>
    <cellStyle name="Comma 3 14 7 2" xfId="37600" xr:uid="{2F280575-669D-4252-9E15-EB98231F69D7}"/>
    <cellStyle name="Comma 3 14 8" xfId="12560" xr:uid="{6BC01EB2-3299-44B6-BEF4-5244EBFDC802}"/>
    <cellStyle name="Comma 3 14 8 2" xfId="45312" xr:uid="{2428FA8F-438D-4B4E-9DC1-BCD529B955BB}"/>
    <cellStyle name="Comma 3 14 9" xfId="20268" xr:uid="{1388D3A4-85C8-4495-BD65-886E96C15DEF}"/>
    <cellStyle name="Comma 3 14 9 2" xfId="53019" xr:uid="{8139B98F-D32B-45DC-9B4F-5A84062E5258}"/>
    <cellStyle name="Comma 3 15" xfId="2072" xr:uid="{45970C23-C9DC-4067-93F4-0AEBE0D01A20}"/>
    <cellStyle name="Comma 3 15 10" xfId="35959" xr:uid="{DE346235-FBB3-4BBD-9C8D-DB2B7EFCDCBD}"/>
    <cellStyle name="Comma 3 15 11" xfId="28257" xr:uid="{41675618-D129-4843-B213-476710982065}"/>
    <cellStyle name="Comma 3 15 12" xfId="3192" xr:uid="{3D946823-A260-43C8-83B5-B42C1965BA6D}"/>
    <cellStyle name="Comma 3 15 13" xfId="61057" xr:uid="{4130B96F-62C3-435B-9A80-E07B61BE9398}"/>
    <cellStyle name="Comma 3 15 2" xfId="3555" xr:uid="{308EB601-F051-4BB0-8B2D-8C272DBA9230}"/>
    <cellStyle name="Comma 3 15 2 10" xfId="28615" xr:uid="{791EFC9C-61DF-4449-B22E-8905B9758A54}"/>
    <cellStyle name="Comma 3 15 2 2" xfId="4553" xr:uid="{934B7447-DBA1-40AD-A7C5-F6DAAAD723DC}"/>
    <cellStyle name="Comma 3 15 2 2 2" xfId="8411" xr:uid="{7A64D841-97BE-408F-84BE-45347F460947}"/>
    <cellStyle name="Comma 3 15 2 2 2 2" xfId="16116" xr:uid="{4EBB4D2F-236A-4F14-AE48-7362D5AB0A25}"/>
    <cellStyle name="Comma 3 15 2 2 2 2 2" xfId="48868" xr:uid="{A579C835-869B-409D-84EE-65E512A678EE}"/>
    <cellStyle name="Comma 3 15 2 2 2 3" xfId="23823" xr:uid="{957C504E-BBE6-424F-B8B0-8D4C691B79B9}"/>
    <cellStyle name="Comma 3 15 2 2 2 3 2" xfId="56574" xr:uid="{D58DB36B-EAFF-49F7-A3D9-68787E20B5CD}"/>
    <cellStyle name="Comma 3 15 2 2 2 4" xfId="41163" xr:uid="{12884387-6E78-4EB4-9854-B3D2CC4E08EE}"/>
    <cellStyle name="Comma 3 15 2 2 2 5" xfId="31527" xr:uid="{D715BF2C-64D8-4EBD-AF58-563ABD651507}"/>
    <cellStyle name="Comma 3 15 2 2 3" xfId="10336" xr:uid="{0846F0F5-C6DA-4FC0-9ECC-11D4E5F7D747}"/>
    <cellStyle name="Comma 3 15 2 2 3 2" xfId="18041" xr:uid="{30F51241-0598-4140-B968-D211499B8918}"/>
    <cellStyle name="Comma 3 15 2 2 3 2 2" xfId="50793" xr:uid="{4BAA6705-B878-4CE3-948C-0A247D37F7C1}"/>
    <cellStyle name="Comma 3 15 2 2 3 3" xfId="25748" xr:uid="{669F89D7-49E9-4D01-8DC0-75C97308801F}"/>
    <cellStyle name="Comma 3 15 2 2 3 3 2" xfId="58499" xr:uid="{669AE2CE-735D-41A3-9421-496DC5D73FFA}"/>
    <cellStyle name="Comma 3 15 2 2 3 4" xfId="43088" xr:uid="{2FC78CE7-0DAE-440C-8AC1-49DB2FA684B6}"/>
    <cellStyle name="Comma 3 15 2 2 3 5" xfId="33452" xr:uid="{37266A88-42E2-48DB-B31C-ECBE8293386C}"/>
    <cellStyle name="Comma 3 15 2 2 4" xfId="12263" xr:uid="{1DE5E2E6-98CC-4EEE-88E5-238A28B42A32}"/>
    <cellStyle name="Comma 3 15 2 2 4 2" xfId="19968" xr:uid="{EC86478E-39D8-4996-BF5E-EA8964BC073B}"/>
    <cellStyle name="Comma 3 15 2 2 4 2 2" xfId="52720" xr:uid="{308DA234-9F7A-492E-B597-769ADD561521}"/>
    <cellStyle name="Comma 3 15 2 2 4 3" xfId="27675" xr:uid="{F8AA0164-2B0D-4CF8-8112-4B22B081188B}"/>
    <cellStyle name="Comma 3 15 2 2 4 3 2" xfId="60426" xr:uid="{B46561B6-E33C-4A85-B16C-283094DFF70D}"/>
    <cellStyle name="Comma 3 15 2 2 4 4" xfId="45015" xr:uid="{1D44B7D1-59E2-43EF-A022-1ABA18F577E2}"/>
    <cellStyle name="Comma 3 15 2 2 4 5" xfId="35379" xr:uid="{92ACB31E-C317-4975-AF1C-902AA0250DD4}"/>
    <cellStyle name="Comma 3 15 2 2 5" xfId="6480" xr:uid="{A27E52A9-5F80-4D3D-B3FA-DF21E43A4A35}"/>
    <cellStyle name="Comma 3 15 2 2 5 2" xfId="39232" xr:uid="{160CEA87-2472-44C6-B84E-9DAD944AD730}"/>
    <cellStyle name="Comma 3 15 2 2 6" xfId="14192" xr:uid="{1A35232B-D0A2-4DB5-8E5C-397FBCBB32BB}"/>
    <cellStyle name="Comma 3 15 2 2 6 2" xfId="46944" xr:uid="{6E7A3D0C-BC70-406E-A9AA-73622A4E0349}"/>
    <cellStyle name="Comma 3 15 2 2 7" xfId="21899" xr:uid="{5C312409-0A3A-46EF-969A-2CB4909B7FDA}"/>
    <cellStyle name="Comma 3 15 2 2 7 2" xfId="54650" xr:uid="{867B389F-F7A1-479A-B79F-587B8544BAB7}"/>
    <cellStyle name="Comma 3 15 2 2 8" xfId="37305" xr:uid="{449B950A-2628-454E-962D-5AEE8111C9CA}"/>
    <cellStyle name="Comma 3 15 2 2 9" xfId="29603" xr:uid="{7DA0AD6C-6BE2-44AC-AF9A-4C977CE6DDB7}"/>
    <cellStyle name="Comma 3 15 2 3" xfId="7423" xr:uid="{B884E24E-1D08-46D0-84C5-F3B3AD767038}"/>
    <cellStyle name="Comma 3 15 2 3 2" xfId="15128" xr:uid="{2B496F03-56C4-47DD-804A-625D7B172478}"/>
    <cellStyle name="Comma 3 15 2 3 2 2" xfId="47880" xr:uid="{67E0CF48-DEB1-41AE-80DD-65D32C652B90}"/>
    <cellStyle name="Comma 3 15 2 3 3" xfId="22835" xr:uid="{58010B4D-4C95-4246-B254-5F31C1651009}"/>
    <cellStyle name="Comma 3 15 2 3 3 2" xfId="55586" xr:uid="{7A751976-9862-474F-8E90-DE1173D42931}"/>
    <cellStyle name="Comma 3 15 2 3 4" xfId="40175" xr:uid="{2D1E0D98-0B13-4FE9-9731-AA4021F0AAF5}"/>
    <cellStyle name="Comma 3 15 2 3 5" xfId="30539" xr:uid="{B968B943-683D-4375-84E3-C1877FEF5292}"/>
    <cellStyle name="Comma 3 15 2 4" xfId="9348" xr:uid="{31377AC6-FF21-4173-9E3B-C52A078230F9}"/>
    <cellStyle name="Comma 3 15 2 4 2" xfId="17053" xr:uid="{A32FBF53-E93C-4D19-A4F2-738A1F83BED0}"/>
    <cellStyle name="Comma 3 15 2 4 2 2" xfId="49805" xr:uid="{6E95A41B-5641-4414-B7D0-1D3C101AE478}"/>
    <cellStyle name="Comma 3 15 2 4 3" xfId="24760" xr:uid="{20B94B73-BA60-45A0-A782-C7DA9EE5E4B6}"/>
    <cellStyle name="Comma 3 15 2 4 3 2" xfId="57511" xr:uid="{FC8AE06E-00E2-4C66-BD00-EA15777E5CEA}"/>
    <cellStyle name="Comma 3 15 2 4 4" xfId="42100" xr:uid="{B67C81DA-371D-45E5-AADD-2187B32EB8B9}"/>
    <cellStyle name="Comma 3 15 2 4 5" xfId="32464" xr:uid="{A7FF46A8-5AAB-4219-B82F-87F4AFC1E2DE}"/>
    <cellStyle name="Comma 3 15 2 5" xfId="11275" xr:uid="{420DCE3F-4BAE-442B-BDA1-2730054696A5}"/>
    <cellStyle name="Comma 3 15 2 5 2" xfId="18980" xr:uid="{9E22CF93-6338-45B0-9D6C-FAAA4EEDCDE9}"/>
    <cellStyle name="Comma 3 15 2 5 2 2" xfId="51732" xr:uid="{7E8D9AEC-A7D3-4AB8-8468-69E2994A03D6}"/>
    <cellStyle name="Comma 3 15 2 5 3" xfId="26687" xr:uid="{00EDCF76-2C55-4C59-B938-072BE3FDF03D}"/>
    <cellStyle name="Comma 3 15 2 5 3 2" xfId="59438" xr:uid="{9D0C644D-A98E-4FC3-87C8-F02F85BB35A2}"/>
    <cellStyle name="Comma 3 15 2 5 4" xfId="44027" xr:uid="{04344559-40EF-4AF7-9DDC-40DCC2E23190}"/>
    <cellStyle name="Comma 3 15 2 5 5" xfId="34391" xr:uid="{15295953-58C7-43E8-91FF-9D97CC607D9E}"/>
    <cellStyle name="Comma 3 15 2 6" xfId="5492" xr:uid="{958274E3-D987-4294-A807-C099A9D3B53B}"/>
    <cellStyle name="Comma 3 15 2 6 2" xfId="38244" xr:uid="{C1E6582D-5978-4BB6-9C4E-E0705725C15E}"/>
    <cellStyle name="Comma 3 15 2 7" xfId="13204" xr:uid="{0E2A0F45-F0BC-444B-B780-2EF539FA5C9F}"/>
    <cellStyle name="Comma 3 15 2 7 2" xfId="45956" xr:uid="{646D6345-A8EF-46F5-B374-72003021F03B}"/>
    <cellStyle name="Comma 3 15 2 8" xfId="20911" xr:uid="{CF672D46-D155-49A1-882E-EAC147225FE7}"/>
    <cellStyle name="Comma 3 15 2 8 2" xfId="53662" xr:uid="{BA9C5911-20AE-46A9-B858-4FE3C3A448B4}"/>
    <cellStyle name="Comma 3 15 2 9" xfId="36317" xr:uid="{5D8DBE54-45F9-4538-B963-FAD529164388}"/>
    <cellStyle name="Comma 3 15 3" xfId="4045" xr:uid="{39655A84-4ADE-49A6-8313-1A0C564A0E59}"/>
    <cellStyle name="Comma 3 15 3 2" xfId="7908" xr:uid="{7BAEE4AC-3E94-438E-A4F6-8B44FD2E9D55}"/>
    <cellStyle name="Comma 3 15 3 2 2" xfId="15613" xr:uid="{6C574FD1-2955-4425-9E13-3E1EC176576E}"/>
    <cellStyle name="Comma 3 15 3 2 2 2" xfId="48365" xr:uid="{7B797A82-B158-47EB-8450-225588295C4B}"/>
    <cellStyle name="Comma 3 15 3 2 3" xfId="23320" xr:uid="{7928BD56-D514-4A9A-9ACB-E215CE6376C9}"/>
    <cellStyle name="Comma 3 15 3 2 3 2" xfId="56071" xr:uid="{5C55FD2B-2C6D-483D-8D5E-836B8D6A3904}"/>
    <cellStyle name="Comma 3 15 3 2 4" xfId="40660" xr:uid="{00243AD4-AE68-4358-9E4C-0D7FA818761E}"/>
    <cellStyle name="Comma 3 15 3 2 5" xfId="31024" xr:uid="{728FF034-DCA7-4D17-B0A1-2123B5F5D453}"/>
    <cellStyle name="Comma 3 15 3 3" xfId="9833" xr:uid="{8BB37C0C-338B-4AF2-ADB9-A830A86BD145}"/>
    <cellStyle name="Comma 3 15 3 3 2" xfId="17538" xr:uid="{42BA5E20-43FD-4E28-836C-D2B794226D3B}"/>
    <cellStyle name="Comma 3 15 3 3 2 2" xfId="50290" xr:uid="{FABB2EC0-0209-4EF9-9E59-6F75ACFA12EF}"/>
    <cellStyle name="Comma 3 15 3 3 3" xfId="25245" xr:uid="{1C40BA8A-439E-4C2C-A5AB-2EE65C70F5D0}"/>
    <cellStyle name="Comma 3 15 3 3 3 2" xfId="57996" xr:uid="{FB301BB0-728F-4D6B-ACA8-69B32062F312}"/>
    <cellStyle name="Comma 3 15 3 3 4" xfId="42585" xr:uid="{93813424-3638-4D62-9F27-86CEA421AA96}"/>
    <cellStyle name="Comma 3 15 3 3 5" xfId="32949" xr:uid="{9D3557C7-CED8-443E-A14F-6BCDCB7A7E92}"/>
    <cellStyle name="Comma 3 15 3 4" xfId="11760" xr:uid="{BF7EA07E-A1FE-4A73-9023-AF7EBCCE6432}"/>
    <cellStyle name="Comma 3 15 3 4 2" xfId="19465" xr:uid="{AF7B48E9-A7B5-4E36-8144-7A7570202C96}"/>
    <cellStyle name="Comma 3 15 3 4 2 2" xfId="52217" xr:uid="{0BCD84E1-1BA6-4203-BA8E-6C86F6DF41AB}"/>
    <cellStyle name="Comma 3 15 3 4 3" xfId="27172" xr:uid="{2CF76D51-A61B-4D65-B828-CFFD4108334C}"/>
    <cellStyle name="Comma 3 15 3 4 3 2" xfId="59923" xr:uid="{26B7BEFA-D11B-4AED-A580-93BF4F48AD09}"/>
    <cellStyle name="Comma 3 15 3 4 4" xfId="44512" xr:uid="{6832499F-CB77-4A55-957A-9A9CA9B6E6B9}"/>
    <cellStyle name="Comma 3 15 3 4 5" xfId="34876" xr:uid="{FBEB55DE-EF39-4E5E-8F39-06DD65098A2A}"/>
    <cellStyle name="Comma 3 15 3 5" xfId="5977" xr:uid="{98E582F9-84BE-419A-B937-3A9E16F9039F}"/>
    <cellStyle name="Comma 3 15 3 5 2" xfId="38729" xr:uid="{CF7734F5-2293-4B93-B199-298BF4DE6EEB}"/>
    <cellStyle name="Comma 3 15 3 6" xfId="13689" xr:uid="{925F3900-A9B1-458B-9861-89E36DC55D19}"/>
    <cellStyle name="Comma 3 15 3 6 2" xfId="46441" xr:uid="{9EFD944E-8C0E-418A-B76C-0B602F7F9A0E}"/>
    <cellStyle name="Comma 3 15 3 7" xfId="21396" xr:uid="{CE30699D-45E7-4DEE-AEF2-6400A52FB2F0}"/>
    <cellStyle name="Comma 3 15 3 7 2" xfId="54147" xr:uid="{73F1EEE0-E513-45D3-A800-B7D0D89C270C}"/>
    <cellStyle name="Comma 3 15 3 8" xfId="36802" xr:uid="{9BE4058A-D528-40D9-BC23-A219416DECDE}"/>
    <cellStyle name="Comma 3 15 3 9" xfId="29100" xr:uid="{308376CE-8A8B-454F-87DE-E125400AFAF9}"/>
    <cellStyle name="Comma 3 15 4" xfId="7065" xr:uid="{05CBBC1B-E6A6-43DE-AA78-971D6D43919A}"/>
    <cellStyle name="Comma 3 15 4 2" xfId="14770" xr:uid="{0C5AEBCD-B970-4CBF-8A34-9F909E99E342}"/>
    <cellStyle name="Comma 3 15 4 2 2" xfId="47522" xr:uid="{F91BB407-B576-4DD6-9D74-DDB9FF52DE40}"/>
    <cellStyle name="Comma 3 15 4 3" xfId="22477" xr:uid="{A167C71D-2084-43CE-8A85-B52D442F3604}"/>
    <cellStyle name="Comma 3 15 4 3 2" xfId="55228" xr:uid="{1285B0D6-C4B6-41D9-A827-55CBABC49680}"/>
    <cellStyle name="Comma 3 15 4 4" xfId="39817" xr:uid="{ED30B6FA-7D67-4F02-ABDD-5529309F8924}"/>
    <cellStyle name="Comma 3 15 4 5" xfId="30181" xr:uid="{96F821D2-A42B-4BEB-8AA3-97869A293BE2}"/>
    <cellStyle name="Comma 3 15 5" xfId="8990" xr:uid="{77CEF378-C54C-4196-A134-CA4579B50BDA}"/>
    <cellStyle name="Comma 3 15 5 2" xfId="16695" xr:uid="{C8CEC0F1-F88B-44CC-A714-2EF7E51EC6B7}"/>
    <cellStyle name="Comma 3 15 5 2 2" xfId="49447" xr:uid="{338F3C7F-2DAD-40EB-BF2E-81A7484D0805}"/>
    <cellStyle name="Comma 3 15 5 3" xfId="24402" xr:uid="{1CA1DA38-895F-43C7-B002-7414E3C57DCB}"/>
    <cellStyle name="Comma 3 15 5 3 2" xfId="57153" xr:uid="{E0B6DF44-28F3-4FDD-9130-7724D90D5010}"/>
    <cellStyle name="Comma 3 15 5 4" xfId="41742" xr:uid="{940EA843-131F-4080-B98C-598810ECD48A}"/>
    <cellStyle name="Comma 3 15 5 5" xfId="32106" xr:uid="{67457522-400C-42B6-BB6D-B8D5D75D565B}"/>
    <cellStyle name="Comma 3 15 6" xfId="10917" xr:uid="{F65D9443-451C-42FF-A9CD-D05A055BF4D5}"/>
    <cellStyle name="Comma 3 15 6 2" xfId="18622" xr:uid="{FCE134BB-AE0E-4893-927C-8511A54D9FA3}"/>
    <cellStyle name="Comma 3 15 6 2 2" xfId="51374" xr:uid="{CD6954FA-6F75-4A1C-8B38-F6622CC05857}"/>
    <cellStyle name="Comma 3 15 6 3" xfId="26329" xr:uid="{58A12EC0-6461-4513-AC6D-FA8EBBCD6F44}"/>
    <cellStyle name="Comma 3 15 6 3 2" xfId="59080" xr:uid="{F9490FE6-90AF-445F-A799-30768EE9D830}"/>
    <cellStyle name="Comma 3 15 6 4" xfId="43669" xr:uid="{4E7A22FA-D757-43DB-91C1-98E088B675DB}"/>
    <cellStyle name="Comma 3 15 6 5" xfId="34033" xr:uid="{57923152-D277-4331-AACD-5E7493269623}"/>
    <cellStyle name="Comma 3 15 7" xfId="5134" xr:uid="{B486AD20-32AC-4C9B-BF77-05497076A860}"/>
    <cellStyle name="Comma 3 15 7 2" xfId="37886" xr:uid="{071B5764-7203-4A80-9469-528598BCFCFC}"/>
    <cellStyle name="Comma 3 15 8" xfId="12846" xr:uid="{AD16CB67-1184-4760-A470-C6D12DEDA460}"/>
    <cellStyle name="Comma 3 15 8 2" xfId="45598" xr:uid="{F10A3D88-E068-4741-A779-524404C2848C}"/>
    <cellStyle name="Comma 3 15 9" xfId="20553" xr:uid="{8F29D05A-0E33-4C99-8B87-89D6284B3D5C}"/>
    <cellStyle name="Comma 3 15 9 2" xfId="53304" xr:uid="{CF0DA60C-03CE-4D75-8452-B521CE5FEF0B}"/>
    <cellStyle name="Comma 3 16" xfId="2079" xr:uid="{A61B0374-01FB-4829-BB61-FA1FDCC0C4CD}"/>
    <cellStyle name="Comma 3 16 10" xfId="35612" xr:uid="{EFBA3639-E274-44DC-9433-E64569412A90}"/>
    <cellStyle name="Comma 3 16 11" xfId="27910" xr:uid="{888E9D87-4EF4-4AA9-BD86-A2F1DDD96B3C}"/>
    <cellStyle name="Comma 3 16 12" xfId="2783" xr:uid="{1708A6D5-9C04-4888-A035-8000E33AD03C}"/>
    <cellStyle name="Comma 3 16 13" xfId="60880" xr:uid="{0ED6F0B8-9792-4546-9105-6660C0527236}"/>
    <cellStyle name="Comma 3 16 2" xfId="3209" xr:uid="{37522175-2C31-4939-B9B0-A147F18EBB87}"/>
    <cellStyle name="Comma 3 16 2 10" xfId="28269" xr:uid="{63C0B355-E77B-46B0-9F5A-5F2F4BE630FC}"/>
    <cellStyle name="Comma 3 16 2 2" xfId="4501" xr:uid="{CC989CCF-D3B8-4498-9140-DC695E6A30BE}"/>
    <cellStyle name="Comma 3 16 2 2 2" xfId="8359" xr:uid="{D1530794-AC9A-4136-8AD5-7E2F44A8A654}"/>
    <cellStyle name="Comma 3 16 2 2 2 2" xfId="16064" xr:uid="{578B89F0-79AD-4BFE-BF54-C984A7870D91}"/>
    <cellStyle name="Comma 3 16 2 2 2 2 2" xfId="48816" xr:uid="{2B917ADE-A8B0-44DD-82DD-BB8A90811605}"/>
    <cellStyle name="Comma 3 16 2 2 2 3" xfId="23771" xr:uid="{4AE2E48B-6229-49B4-87B4-9D4444943422}"/>
    <cellStyle name="Comma 3 16 2 2 2 3 2" xfId="56522" xr:uid="{94D40EB2-C1E2-41CA-94AB-F2BFCD837694}"/>
    <cellStyle name="Comma 3 16 2 2 2 4" xfId="41111" xr:uid="{75BDE75B-76E4-4724-AFA7-853526E02F4E}"/>
    <cellStyle name="Comma 3 16 2 2 2 5" xfId="31475" xr:uid="{91A6B415-65A9-4917-A88B-79490ACEE441}"/>
    <cellStyle name="Comma 3 16 2 2 3" xfId="10284" xr:uid="{5AF58B4B-2651-49B2-8E50-1607359F9E32}"/>
    <cellStyle name="Comma 3 16 2 2 3 2" xfId="17989" xr:uid="{21F2D4FF-F518-4541-80AE-21D4DAD611E3}"/>
    <cellStyle name="Comma 3 16 2 2 3 2 2" xfId="50741" xr:uid="{4E9B2F1F-887B-4B7C-8307-E07F3714A9FF}"/>
    <cellStyle name="Comma 3 16 2 2 3 3" xfId="25696" xr:uid="{ADCD6051-12DC-480C-BBB2-08FED5C658F3}"/>
    <cellStyle name="Comma 3 16 2 2 3 3 2" xfId="58447" xr:uid="{EC55DBCD-7881-484B-8D14-54D29BD3CFE6}"/>
    <cellStyle name="Comma 3 16 2 2 3 4" xfId="43036" xr:uid="{9ADD815A-0AC5-486C-B8DE-0A1BAB90CEC1}"/>
    <cellStyle name="Comma 3 16 2 2 3 5" xfId="33400" xr:uid="{CF667161-623E-449D-AB13-8046214444D2}"/>
    <cellStyle name="Comma 3 16 2 2 4" xfId="12211" xr:uid="{D8B182E4-4539-4478-95BA-DDBCEA2F1B22}"/>
    <cellStyle name="Comma 3 16 2 2 4 2" xfId="19916" xr:uid="{51F7623A-6012-4407-9E54-4C0D08E28994}"/>
    <cellStyle name="Comma 3 16 2 2 4 2 2" xfId="52668" xr:uid="{3A6C9EB9-B22B-4915-9E2F-6FF47A54451E}"/>
    <cellStyle name="Comma 3 16 2 2 4 3" xfId="27623" xr:uid="{8039F5DB-309F-46E4-8791-FD09FFCD46E1}"/>
    <cellStyle name="Comma 3 16 2 2 4 3 2" xfId="60374" xr:uid="{CEA49B33-867E-404C-9812-2B7766EA3471}"/>
    <cellStyle name="Comma 3 16 2 2 4 4" xfId="44963" xr:uid="{BECC83DE-6A29-42A8-969C-0EA23A125922}"/>
    <cellStyle name="Comma 3 16 2 2 4 5" xfId="35327" xr:uid="{3810D58F-1ADB-4B15-8CF4-A91C78CB8120}"/>
    <cellStyle name="Comma 3 16 2 2 5" xfId="6428" xr:uid="{EC4CE836-697A-4E46-91D5-A204BC061DA2}"/>
    <cellStyle name="Comma 3 16 2 2 5 2" xfId="39180" xr:uid="{3B265169-BC62-49ED-8266-22592F79784A}"/>
    <cellStyle name="Comma 3 16 2 2 6" xfId="14140" xr:uid="{3C2DACF7-383A-4857-ACB8-CC77E8DD595D}"/>
    <cellStyle name="Comma 3 16 2 2 6 2" xfId="46892" xr:uid="{32A7DEBB-5A95-44E0-B6A0-40AAD0843A23}"/>
    <cellStyle name="Comma 3 16 2 2 7" xfId="21847" xr:uid="{0083413B-BB37-4C56-8C5B-51BB61E9B704}"/>
    <cellStyle name="Comma 3 16 2 2 7 2" xfId="54598" xr:uid="{8FB74C82-4A35-41B4-9694-38C23F8BAAF7}"/>
    <cellStyle name="Comma 3 16 2 2 8" xfId="37253" xr:uid="{5A87F773-544B-4DDC-A0E3-8C412615A905}"/>
    <cellStyle name="Comma 3 16 2 2 9" xfId="29551" xr:uid="{149C261D-20F1-4C4C-BC98-EED4AF20F0B9}"/>
    <cellStyle name="Comma 3 16 2 3" xfId="7077" xr:uid="{D743F8F2-1F90-4EBC-B216-5D10319C2B72}"/>
    <cellStyle name="Comma 3 16 2 3 2" xfId="14782" xr:uid="{4B93BA02-5233-43FF-A05B-B2EAA64B22DF}"/>
    <cellStyle name="Comma 3 16 2 3 2 2" xfId="47534" xr:uid="{5F2E36B9-71FA-4570-96FE-8CC6EB83E746}"/>
    <cellStyle name="Comma 3 16 2 3 3" xfId="22489" xr:uid="{7DA2264C-EE7C-410F-B35A-DB461CB316E2}"/>
    <cellStyle name="Comma 3 16 2 3 3 2" xfId="55240" xr:uid="{D5B36651-85D2-4D3B-A1AE-8E41DA0958A9}"/>
    <cellStyle name="Comma 3 16 2 3 4" xfId="39829" xr:uid="{A06FB3CB-D94E-41B7-A05D-6EA503AA7325}"/>
    <cellStyle name="Comma 3 16 2 3 5" xfId="30193" xr:uid="{79B18F69-954D-445C-ADB6-90835DCF78B2}"/>
    <cellStyle name="Comma 3 16 2 4" xfId="9002" xr:uid="{00925719-5377-47A8-8FC7-2CD6EBBB851E}"/>
    <cellStyle name="Comma 3 16 2 4 2" xfId="16707" xr:uid="{A3706AE4-9DE8-49C4-8C85-C70492C1287B}"/>
    <cellStyle name="Comma 3 16 2 4 2 2" xfId="49459" xr:uid="{D943F7F1-93BC-4D15-996B-B63CE00F39D7}"/>
    <cellStyle name="Comma 3 16 2 4 3" xfId="24414" xr:uid="{F370793F-8C10-4AA9-9B3A-C43A1D7A71E2}"/>
    <cellStyle name="Comma 3 16 2 4 3 2" xfId="57165" xr:uid="{464081A2-4210-4BB3-9B4D-AB9DB4F34234}"/>
    <cellStyle name="Comma 3 16 2 4 4" xfId="41754" xr:uid="{284736B9-97DA-43D6-810E-F97D5F14C60A}"/>
    <cellStyle name="Comma 3 16 2 4 5" xfId="32118" xr:uid="{C252CCF7-A51F-4D15-BE93-CE3CAB5F5D7F}"/>
    <cellStyle name="Comma 3 16 2 5" xfId="10929" xr:uid="{49CF2465-5431-4ECA-9A74-F2B7CEFCF867}"/>
    <cellStyle name="Comma 3 16 2 5 2" xfId="18634" xr:uid="{4EB42CD6-AE6C-4CE4-8BF7-651310479440}"/>
    <cellStyle name="Comma 3 16 2 5 2 2" xfId="51386" xr:uid="{7B529969-8CF2-4AA5-BEB4-75D574BA8145}"/>
    <cellStyle name="Comma 3 16 2 5 3" xfId="26341" xr:uid="{487D33CA-74F7-48B4-BB72-57616357ADCC}"/>
    <cellStyle name="Comma 3 16 2 5 3 2" xfId="59092" xr:uid="{4B36A497-1F5D-46BA-AEC0-CD62A7DDFFED}"/>
    <cellStyle name="Comma 3 16 2 5 4" xfId="43681" xr:uid="{A8B9A219-B548-4F46-95C0-38EA795740BE}"/>
    <cellStyle name="Comma 3 16 2 5 5" xfId="34045" xr:uid="{CFBAC252-94AC-425C-A441-C8A410A938F4}"/>
    <cellStyle name="Comma 3 16 2 6" xfId="5146" xr:uid="{E436DFC9-7AB5-46F8-8A8C-514C924A6795}"/>
    <cellStyle name="Comma 3 16 2 6 2" xfId="37898" xr:uid="{043704D0-D69B-42EE-B08F-5A79B0FE92BB}"/>
    <cellStyle name="Comma 3 16 2 7" xfId="12858" xr:uid="{65BEBB6F-9866-4BF2-8373-7347A5E1ABC5}"/>
    <cellStyle name="Comma 3 16 2 7 2" xfId="45610" xr:uid="{54BF065C-8A3E-4529-A53B-16AD7879FE4C}"/>
    <cellStyle name="Comma 3 16 2 8" xfId="20565" xr:uid="{980A0F58-CE23-4E85-9E22-4E8291501C2F}"/>
    <cellStyle name="Comma 3 16 2 8 2" xfId="53316" xr:uid="{05279157-9163-4743-98B8-87E93B7CA40E}"/>
    <cellStyle name="Comma 3 16 2 9" xfId="35971" xr:uid="{7AD174AA-F19C-461E-A179-C0863B79CE42}"/>
    <cellStyle name="Comma 3 16 3" xfId="4052" xr:uid="{45BCE6AB-9374-4C8D-95D3-7A3E914AD160}"/>
    <cellStyle name="Comma 3 16 3 2" xfId="7915" xr:uid="{B1EC24D9-C53E-4D13-9841-494445E56F32}"/>
    <cellStyle name="Comma 3 16 3 2 2" xfId="15620" xr:uid="{01B28BF3-C948-4C3F-8498-98F199BABB38}"/>
    <cellStyle name="Comma 3 16 3 2 2 2" xfId="48372" xr:uid="{4344E3F9-7D7D-46E7-BEA0-7036A355476A}"/>
    <cellStyle name="Comma 3 16 3 2 3" xfId="23327" xr:uid="{8F4082F9-E16F-44B9-9FE7-780EE28C9F90}"/>
    <cellStyle name="Comma 3 16 3 2 3 2" xfId="56078" xr:uid="{23707FAD-CB15-47A7-935F-2ECB36B1A37E}"/>
    <cellStyle name="Comma 3 16 3 2 4" xfId="40667" xr:uid="{A4B06D46-13B3-44EE-963B-545D8F7E8456}"/>
    <cellStyle name="Comma 3 16 3 2 5" xfId="31031" xr:uid="{F4D4506D-293D-402C-BEDA-6FFBC4BA6AB0}"/>
    <cellStyle name="Comma 3 16 3 3" xfId="9840" xr:uid="{27EBA4A5-E3E6-403E-A9F9-D6C3A5444CD9}"/>
    <cellStyle name="Comma 3 16 3 3 2" xfId="17545" xr:uid="{FBC5F89F-E6D6-4900-B5CF-2998F1AA72FC}"/>
    <cellStyle name="Comma 3 16 3 3 2 2" xfId="50297" xr:uid="{33CF1F5A-7703-465A-B8D9-BEC2171B12C4}"/>
    <cellStyle name="Comma 3 16 3 3 3" xfId="25252" xr:uid="{C3104E2F-6956-45F6-BBB3-2E83D47E87D6}"/>
    <cellStyle name="Comma 3 16 3 3 3 2" xfId="58003" xr:uid="{BA868952-4D68-4BB2-B8EA-C257EC0EEB7B}"/>
    <cellStyle name="Comma 3 16 3 3 4" xfId="42592" xr:uid="{4A966636-027C-4EDD-A7E4-33C7730C9A7A}"/>
    <cellStyle name="Comma 3 16 3 3 5" xfId="32956" xr:uid="{3B0F5884-670C-4B4A-8C3B-0AC5B75EE9AA}"/>
    <cellStyle name="Comma 3 16 3 4" xfId="11767" xr:uid="{3D7578E4-E4D5-46AB-B501-F5216693ECF7}"/>
    <cellStyle name="Comma 3 16 3 4 2" xfId="19472" xr:uid="{57B6717B-9710-4240-8FE9-BB85EB3E3F45}"/>
    <cellStyle name="Comma 3 16 3 4 2 2" xfId="52224" xr:uid="{F8FCD1FA-6A24-46DA-8E86-9894F39CABE0}"/>
    <cellStyle name="Comma 3 16 3 4 3" xfId="27179" xr:uid="{82D2EBE3-822C-40C0-A77A-C1E19CA76491}"/>
    <cellStyle name="Comma 3 16 3 4 3 2" xfId="59930" xr:uid="{9E8407B8-6988-4A14-B9BA-5E31EA1D8AE1}"/>
    <cellStyle name="Comma 3 16 3 4 4" xfId="44519" xr:uid="{78ABF860-3694-4022-9F4B-CBEF71C5C961}"/>
    <cellStyle name="Comma 3 16 3 4 5" xfId="34883" xr:uid="{16D7F506-027E-4523-83DC-65468A3C325B}"/>
    <cellStyle name="Comma 3 16 3 5" xfId="5984" xr:uid="{E78DFD05-46FC-4C3E-9F31-4FE0095E684F}"/>
    <cellStyle name="Comma 3 16 3 5 2" xfId="38736" xr:uid="{A99C060A-F0B6-4B9A-8748-67C6775122D4}"/>
    <cellStyle name="Comma 3 16 3 6" xfId="13696" xr:uid="{54F3FDE4-350B-4FEB-BF19-1468AA70E977}"/>
    <cellStyle name="Comma 3 16 3 6 2" xfId="46448" xr:uid="{E2ABCA08-95F9-4DBA-A3C8-92975CEB4F69}"/>
    <cellStyle name="Comma 3 16 3 7" xfId="21403" xr:uid="{6522A8DD-5A1F-40C7-A6AE-09CCBB6B29AE}"/>
    <cellStyle name="Comma 3 16 3 7 2" xfId="54154" xr:uid="{423C77BB-60B8-45E1-A93F-E1694ED4B1FA}"/>
    <cellStyle name="Comma 3 16 3 8" xfId="36809" xr:uid="{C579E464-11F0-4286-B923-F9CFC6698BAA}"/>
    <cellStyle name="Comma 3 16 3 9" xfId="29107" xr:uid="{01C00945-5C4F-486F-851E-A34AEBC44B60}"/>
    <cellStyle name="Comma 3 16 4" xfId="6715" xr:uid="{CC333B44-B658-45E7-8CA6-35E9EAA7CC0A}"/>
    <cellStyle name="Comma 3 16 4 2" xfId="14423" xr:uid="{E29DA45E-066D-4EB6-8230-6B9A47815CBC}"/>
    <cellStyle name="Comma 3 16 4 2 2" xfId="47175" xr:uid="{A5C3F31C-8B90-4878-89D8-E4095B765675}"/>
    <cellStyle name="Comma 3 16 4 3" xfId="22130" xr:uid="{6FD3D686-9426-480D-A4C1-4BECAE6D4997}"/>
    <cellStyle name="Comma 3 16 4 3 2" xfId="54881" xr:uid="{ACA4FEEC-B497-4B21-A0E9-D9BC22784BFF}"/>
    <cellStyle name="Comma 3 16 4 4" xfId="39467" xr:uid="{D533F9DF-1693-4BAA-B2DF-8E877C914A34}"/>
    <cellStyle name="Comma 3 16 4 5" xfId="29834" xr:uid="{DB660413-7E4A-4D53-BA31-B249C60BE2EB}"/>
    <cellStyle name="Comma 3 16 5" xfId="8642" xr:uid="{65F3445F-7A77-408E-A7D3-A9FC0201123E}"/>
    <cellStyle name="Comma 3 16 5 2" xfId="16347" xr:uid="{29BE2888-783F-4075-9DB7-46103C6ED823}"/>
    <cellStyle name="Comma 3 16 5 2 2" xfId="49099" xr:uid="{515E4734-8BE2-466B-B701-A0508F9E3DB7}"/>
    <cellStyle name="Comma 3 16 5 3" xfId="24054" xr:uid="{60160920-BEC4-4164-A4E0-45F90D2A5377}"/>
    <cellStyle name="Comma 3 16 5 3 2" xfId="56805" xr:uid="{2494E306-92F5-4C05-A7DD-93692CB96E8D}"/>
    <cellStyle name="Comma 3 16 5 4" xfId="41394" xr:uid="{10F08F20-FBD2-4B27-817E-3FAF99C25732}"/>
    <cellStyle name="Comma 3 16 5 5" xfId="31758" xr:uid="{9AE24D1D-8453-4BE0-B7D9-6027673EA9F4}"/>
    <cellStyle name="Comma 3 16 6" xfId="10568" xr:uid="{E857C8D8-75A3-487E-8D8C-C081CACA63F6}"/>
    <cellStyle name="Comma 3 16 6 2" xfId="18273" xr:uid="{E47ECD37-4AAD-4D90-9347-FAD4D8373AB3}"/>
    <cellStyle name="Comma 3 16 6 2 2" xfId="51025" xr:uid="{B11FA655-3042-4139-ACC9-5E7BDC87CFE5}"/>
    <cellStyle name="Comma 3 16 6 3" xfId="25980" xr:uid="{52D8949F-FABD-4A7C-A494-4863B4A2714B}"/>
    <cellStyle name="Comma 3 16 6 3 2" xfId="58731" xr:uid="{BD99CC4F-0CAE-4491-A442-8ACFF3CD391C}"/>
    <cellStyle name="Comma 3 16 6 4" xfId="43320" xr:uid="{FE7D5AF3-3756-4E4D-AAD1-F15AFDD79B80}"/>
    <cellStyle name="Comma 3 16 6 5" xfId="33684" xr:uid="{1CEB7C8E-9A9F-4AAD-88C1-CA68DECB9848}"/>
    <cellStyle name="Comma 3 16 7" xfId="4786" xr:uid="{DB96936D-B1AF-47E5-BFFF-8BE797BE8AD6}"/>
    <cellStyle name="Comma 3 16 7 2" xfId="37538" xr:uid="{1044C9C8-9035-4A22-9E8E-F665A8BB826A}"/>
    <cellStyle name="Comma 3 16 8" xfId="12498" xr:uid="{3DDFAEF3-18C8-4AB1-8D30-5D0C48604535}"/>
    <cellStyle name="Comma 3 16 8 2" xfId="45250" xr:uid="{38658030-A43E-4D64-9713-6C178DFAA98F}"/>
    <cellStyle name="Comma 3 16 9" xfId="20206" xr:uid="{FC998FC9-D520-47AF-907B-F83FEF011FC9}"/>
    <cellStyle name="Comma 3 16 9 2" xfId="52957" xr:uid="{D64B70FF-60FC-48E2-87D3-9A278C6C71B1}"/>
    <cellStyle name="Comma 3 17" xfId="2451" xr:uid="{0A30DAAE-EFDB-4588-897B-5497796D471F}"/>
    <cellStyle name="Comma 3 17 10" xfId="27905" xr:uid="{94904AEA-FCF2-4428-8134-880323C219DF}"/>
    <cellStyle name="Comma 3 17 11" xfId="2778" xr:uid="{572EC82E-EB55-45AA-8100-EA791E9CEF30}"/>
    <cellStyle name="Comma 3 17 2" xfId="4411" xr:uid="{B359D067-8D08-4909-9016-8C7CDC631643}"/>
    <cellStyle name="Comma 3 17 2 2" xfId="8271" xr:uid="{0CC52426-EAED-419F-9B15-2E0B58EB856A}"/>
    <cellStyle name="Comma 3 17 2 2 2" xfId="15976" xr:uid="{DFDE0F48-6EB5-42B3-899B-6775C676EA32}"/>
    <cellStyle name="Comma 3 17 2 2 2 2" xfId="48728" xr:uid="{C82916E5-C791-4A8B-8DB4-A6E3F87B29D1}"/>
    <cellStyle name="Comma 3 17 2 2 3" xfId="23683" xr:uid="{317D5790-470C-453D-9987-941A6847F761}"/>
    <cellStyle name="Comma 3 17 2 2 3 2" xfId="56434" xr:uid="{965FE620-B0AE-4415-86F6-7429DAFAB2AA}"/>
    <cellStyle name="Comma 3 17 2 2 4" xfId="41023" xr:uid="{8DA2394C-3356-4DF5-BC1B-F44F820F7649}"/>
    <cellStyle name="Comma 3 17 2 2 5" xfId="31387" xr:uid="{73666D17-5342-4FFA-83F3-41DE09FC20F5}"/>
    <cellStyle name="Comma 3 17 2 3" xfId="10196" xr:uid="{2CBCABAB-A083-4D2D-9F6E-0744DDA252E9}"/>
    <cellStyle name="Comma 3 17 2 3 2" xfId="17901" xr:uid="{649943C9-D5C1-4A64-B0B1-27FE4D8D1FF0}"/>
    <cellStyle name="Comma 3 17 2 3 2 2" xfId="50653" xr:uid="{42DB3774-77E6-4316-8F14-0C4D3CF3B5A4}"/>
    <cellStyle name="Comma 3 17 2 3 3" xfId="25608" xr:uid="{4379821A-A1F2-4223-AE23-F600C5052760}"/>
    <cellStyle name="Comma 3 17 2 3 3 2" xfId="58359" xr:uid="{A4BD3D76-FB15-4177-BBC1-1CA1499E7089}"/>
    <cellStyle name="Comma 3 17 2 3 4" xfId="42948" xr:uid="{D7DB6D80-FD53-4804-8554-87F6D14F1E13}"/>
    <cellStyle name="Comma 3 17 2 3 5" xfId="33312" xr:uid="{14CD06B3-EAC7-418D-84BB-8A128121A310}"/>
    <cellStyle name="Comma 3 17 2 4" xfId="12123" xr:uid="{B4AF1BCA-DA6E-4170-9A8F-4B9BA5BDE2C9}"/>
    <cellStyle name="Comma 3 17 2 4 2" xfId="19828" xr:uid="{72613BB3-E49A-4F6A-9043-4DD25D172793}"/>
    <cellStyle name="Comma 3 17 2 4 2 2" xfId="52580" xr:uid="{360B133E-7C43-47C7-B190-25953F7F46BD}"/>
    <cellStyle name="Comma 3 17 2 4 3" xfId="27535" xr:uid="{EA0BEF14-690E-422E-AD6B-0C20C14BBC70}"/>
    <cellStyle name="Comma 3 17 2 4 3 2" xfId="60286" xr:uid="{7351BA85-7923-4691-ABDC-93A4E2F964D7}"/>
    <cellStyle name="Comma 3 17 2 4 4" xfId="44875" xr:uid="{8622578B-80E4-4327-B860-C03700FE5DC7}"/>
    <cellStyle name="Comma 3 17 2 4 5" xfId="35239" xr:uid="{ECAFE3F9-121F-4624-BC51-05966274F56F}"/>
    <cellStyle name="Comma 3 17 2 5" xfId="6340" xr:uid="{7AA0F6F1-021C-4420-8E04-2ADBF6C8229A}"/>
    <cellStyle name="Comma 3 17 2 5 2" xfId="39092" xr:uid="{7A5C0043-196E-4476-8459-21B8200CC1A1}"/>
    <cellStyle name="Comma 3 17 2 6" xfId="14052" xr:uid="{6B092611-995E-4BF3-85DC-D6DDDB42BF76}"/>
    <cellStyle name="Comma 3 17 2 6 2" xfId="46804" xr:uid="{65F5C6E0-E3EF-43E0-A437-2C947CC12303}"/>
    <cellStyle name="Comma 3 17 2 7" xfId="21759" xr:uid="{A23002D0-E35D-4820-9E5A-EBCA18930050}"/>
    <cellStyle name="Comma 3 17 2 7 2" xfId="54510" xr:uid="{BD79824F-E6D5-4222-B619-598CE4B2E774}"/>
    <cellStyle name="Comma 3 17 2 8" xfId="37165" xr:uid="{A2D31363-0C5E-4253-906B-0754C125CECA}"/>
    <cellStyle name="Comma 3 17 2 9" xfId="29463" xr:uid="{A95A48A3-0E4C-4922-A884-E50FE38C5FA1}"/>
    <cellStyle name="Comma 3 17 3" xfId="6710" xr:uid="{1D0B541C-BA9A-4CE2-B19D-4B2D9F866CE1}"/>
    <cellStyle name="Comma 3 17 3 2" xfId="14418" xr:uid="{D8E70DFE-3CA4-45D3-AC74-0AAB4B02A12A}"/>
    <cellStyle name="Comma 3 17 3 2 2" xfId="47170" xr:uid="{D2510278-16A1-4607-A718-251A2640D242}"/>
    <cellStyle name="Comma 3 17 3 3" xfId="22125" xr:uid="{69031B63-4984-4C88-9A42-42641B1EBB29}"/>
    <cellStyle name="Comma 3 17 3 3 2" xfId="54876" xr:uid="{8E0F90BE-C46B-4C70-806B-DB308294E60C}"/>
    <cellStyle name="Comma 3 17 3 4" xfId="39462" xr:uid="{FD374E5C-2AA5-40CB-AD57-6AB135CABB7F}"/>
    <cellStyle name="Comma 3 17 3 5" xfId="29829" xr:uid="{1D2DAFE1-09CF-4930-BB8B-021A519BE939}"/>
    <cellStyle name="Comma 3 17 4" xfId="8637" xr:uid="{C20A7FEC-7247-4AF0-A070-D9A5E863D035}"/>
    <cellStyle name="Comma 3 17 4 2" xfId="16342" xr:uid="{706A5983-5D4E-4EBC-AAC2-2ED6594B6372}"/>
    <cellStyle name="Comma 3 17 4 2 2" xfId="49094" xr:uid="{AD0378B6-6740-4DB3-82FD-6A701D171210}"/>
    <cellStyle name="Comma 3 17 4 3" xfId="24049" xr:uid="{8C291FB1-BC12-429E-B5F6-8958F8CC0B93}"/>
    <cellStyle name="Comma 3 17 4 3 2" xfId="56800" xr:uid="{C4E419A4-1526-4F74-A837-AF42F87A8EBF}"/>
    <cellStyle name="Comma 3 17 4 4" xfId="41389" xr:uid="{1014A50F-9DE5-4141-A945-D3D067664EA4}"/>
    <cellStyle name="Comma 3 17 4 5" xfId="31753" xr:uid="{4A5CC55C-0C65-4ECD-B0CD-22B28318387E}"/>
    <cellStyle name="Comma 3 17 5" xfId="10563" xr:uid="{260C542E-46AD-4259-941E-0467145EFEEB}"/>
    <cellStyle name="Comma 3 17 5 2" xfId="18268" xr:uid="{B1D859D8-6F91-475E-BED7-01EE05C8EB10}"/>
    <cellStyle name="Comma 3 17 5 2 2" xfId="51020" xr:uid="{848A11F0-AB32-4599-958E-7E39BE9F895A}"/>
    <cellStyle name="Comma 3 17 5 3" xfId="25975" xr:uid="{E79C4699-F05C-4D3B-BADF-A0A065417F65}"/>
    <cellStyle name="Comma 3 17 5 3 2" xfId="58726" xr:uid="{71DD7BF3-7C0A-4C25-8B54-068570CE1C5C}"/>
    <cellStyle name="Comma 3 17 5 4" xfId="43315" xr:uid="{8FBEB55E-9872-4D24-9C7B-3827AB89AEC8}"/>
    <cellStyle name="Comma 3 17 5 5" xfId="33679" xr:uid="{BEBC399C-FC74-4930-BA69-9250EBB9BAB4}"/>
    <cellStyle name="Comma 3 17 6" xfId="4781" xr:uid="{4CC0ABDC-D8F4-44DB-9715-B685FE2168EB}"/>
    <cellStyle name="Comma 3 17 6 2" xfId="37533" xr:uid="{5BF3FE92-C82F-4567-BBA7-EFFE71853FF1}"/>
    <cellStyle name="Comma 3 17 7" xfId="12493" xr:uid="{AD3FF5AD-F720-4F94-95D5-A8837D56E6D4}"/>
    <cellStyle name="Comma 3 17 7 2" xfId="45245" xr:uid="{B0729E41-6E1B-4582-8E46-02A10DB56338}"/>
    <cellStyle name="Comma 3 17 8" xfId="20201" xr:uid="{6925C54F-230A-4958-96DF-F87E56E2A4E4}"/>
    <cellStyle name="Comma 3 17 8 2" xfId="52952" xr:uid="{1B344523-5ABB-4B23-9419-ECC7DE340DD6}"/>
    <cellStyle name="Comma 3 17 9" xfId="35607" xr:uid="{5811904E-0FCE-4915-84AA-24C52BCD0C5F}"/>
    <cellStyle name="Comma 3 18" xfId="3204" xr:uid="{6B0C50E0-8338-4AA5-974C-F5070E2E99D3}"/>
    <cellStyle name="Comma 3 18 10" xfId="28264" xr:uid="{CA5F7672-3A48-4A06-91B4-16604534BA3C}"/>
    <cellStyle name="Comma 3 18 2" xfId="3958" xr:uid="{6FCF0AC0-AF0B-48A5-ABB3-942F4FAA9ADA}"/>
    <cellStyle name="Comma 3 18 2 2" xfId="7821" xr:uid="{481B2EA1-86BC-42D3-B5B2-60351A1EB91C}"/>
    <cellStyle name="Comma 3 18 2 2 2" xfId="15526" xr:uid="{8A46CFC0-3CFC-4816-B1AA-680F8C4C2FE4}"/>
    <cellStyle name="Comma 3 18 2 2 2 2" xfId="48278" xr:uid="{5BB3473C-8D5A-4D3A-9C46-2CA15E21FA0D}"/>
    <cellStyle name="Comma 3 18 2 2 3" xfId="23233" xr:uid="{550BA857-A70D-4A06-89E3-7CDA5D225EB1}"/>
    <cellStyle name="Comma 3 18 2 2 3 2" xfId="55984" xr:uid="{C22C01E9-123D-4BE5-9DE2-720E29659B89}"/>
    <cellStyle name="Comma 3 18 2 2 4" xfId="40573" xr:uid="{BA822611-7821-4959-89E1-8DC841646A34}"/>
    <cellStyle name="Comma 3 18 2 2 5" xfId="30937" xr:uid="{80CDFE55-36D6-444A-AD26-5C2A6A699149}"/>
    <cellStyle name="Comma 3 18 2 3" xfId="9746" xr:uid="{556E39AA-02F8-428B-B30B-17FC619E7720}"/>
    <cellStyle name="Comma 3 18 2 3 2" xfId="17451" xr:uid="{25920D38-E2C5-42CD-B3D4-31F59CCA2419}"/>
    <cellStyle name="Comma 3 18 2 3 2 2" xfId="50203" xr:uid="{55D12D18-B063-4643-AABE-13908AC28DF5}"/>
    <cellStyle name="Comma 3 18 2 3 3" xfId="25158" xr:uid="{21BE1CD9-3A8C-4AE0-BDBA-3476BE030FD2}"/>
    <cellStyle name="Comma 3 18 2 3 3 2" xfId="57909" xr:uid="{03CD29FA-14CF-4D7A-9AFD-A203866D1EB4}"/>
    <cellStyle name="Comma 3 18 2 3 4" xfId="42498" xr:uid="{5D6B5578-DA73-49CA-98CC-E7DC1FE88B6B}"/>
    <cellStyle name="Comma 3 18 2 3 5" xfId="32862" xr:uid="{F600AECB-8643-45FC-9ED6-AE39B950B881}"/>
    <cellStyle name="Comma 3 18 2 4" xfId="11673" xr:uid="{313BEB18-7512-4008-A0BE-5E3665666D2C}"/>
    <cellStyle name="Comma 3 18 2 4 2" xfId="19378" xr:uid="{55D522E9-D115-418E-92DB-0E2C105A5357}"/>
    <cellStyle name="Comma 3 18 2 4 2 2" xfId="52130" xr:uid="{428F01C9-C42A-499D-9AE8-061FB4A6958F}"/>
    <cellStyle name="Comma 3 18 2 4 3" xfId="27085" xr:uid="{2DB6B623-E1A5-41CA-9DA3-8F1C95ED098A}"/>
    <cellStyle name="Comma 3 18 2 4 3 2" xfId="59836" xr:uid="{42A8CC59-DDE0-488A-B7EA-4464ECDA74B1}"/>
    <cellStyle name="Comma 3 18 2 4 4" xfId="44425" xr:uid="{D09D6C8F-8E96-4F6D-AE6A-A43F2CD511AB}"/>
    <cellStyle name="Comma 3 18 2 4 5" xfId="34789" xr:uid="{E44FF50A-920D-4B92-B6A2-5E690EBB6F1F}"/>
    <cellStyle name="Comma 3 18 2 5" xfId="5890" xr:uid="{68E51314-5F70-43F2-8297-0DF7312D6202}"/>
    <cellStyle name="Comma 3 18 2 5 2" xfId="38642" xr:uid="{CC02F9D0-1CBD-457B-A1C9-06C0405E68D0}"/>
    <cellStyle name="Comma 3 18 2 6" xfId="13602" xr:uid="{E3AD9794-B1CD-4BCE-A7F7-1D31FBD2DA67}"/>
    <cellStyle name="Comma 3 18 2 6 2" xfId="46354" xr:uid="{D227AC89-CC50-4000-9158-BF2B85338B60}"/>
    <cellStyle name="Comma 3 18 2 7" xfId="21309" xr:uid="{94F615BC-4449-4ABB-BDB3-69B006389586}"/>
    <cellStyle name="Comma 3 18 2 7 2" xfId="54060" xr:uid="{35CC936D-4647-4E83-A7DA-AC4D2745A6BE}"/>
    <cellStyle name="Comma 3 18 2 8" xfId="36715" xr:uid="{69730051-D145-4A62-A817-56C021BEB564}"/>
    <cellStyle name="Comma 3 18 2 9" xfId="29013" xr:uid="{196881BD-704D-42A0-8CD8-0E38C3575C52}"/>
    <cellStyle name="Comma 3 18 3" xfId="7072" xr:uid="{9B677D05-4B18-4153-BC82-19C3995BBFD9}"/>
    <cellStyle name="Comma 3 18 3 2" xfId="14777" xr:uid="{142DDA8D-59B7-441D-8320-182331B6201A}"/>
    <cellStyle name="Comma 3 18 3 2 2" xfId="47529" xr:uid="{BA282937-F3AF-481C-86FC-2676E19E484F}"/>
    <cellStyle name="Comma 3 18 3 3" xfId="22484" xr:uid="{2C39462B-1761-4484-8FE1-D30CDB69C01A}"/>
    <cellStyle name="Comma 3 18 3 3 2" xfId="55235" xr:uid="{5F75EDFF-9910-4B33-B026-2C58C59A1059}"/>
    <cellStyle name="Comma 3 18 3 4" xfId="39824" xr:uid="{AE51C0A0-041F-4D42-927A-1C9F3A636ADC}"/>
    <cellStyle name="Comma 3 18 3 5" xfId="30188" xr:uid="{88035B72-44DC-4A61-9609-AB4126A0C176}"/>
    <cellStyle name="Comma 3 18 4" xfId="8997" xr:uid="{4033CADE-C9C8-4489-ABD8-AB5A72E516D7}"/>
    <cellStyle name="Comma 3 18 4 2" xfId="16702" xr:uid="{390836EC-4B2D-4461-8291-0DC84B547F61}"/>
    <cellStyle name="Comma 3 18 4 2 2" xfId="49454" xr:uid="{3FD34714-27E7-454A-A26F-E470D4B2209D}"/>
    <cellStyle name="Comma 3 18 4 3" xfId="24409" xr:uid="{CD5D0A55-E9A9-422E-9DF4-B9CDE6AA64D1}"/>
    <cellStyle name="Comma 3 18 4 3 2" xfId="57160" xr:uid="{F93DCAE4-2A20-4884-B535-DEC29EE62075}"/>
    <cellStyle name="Comma 3 18 4 4" xfId="41749" xr:uid="{B1F016F7-6785-4A77-AB6B-88AA515CB6E3}"/>
    <cellStyle name="Comma 3 18 4 5" xfId="32113" xr:uid="{3AAC26BD-6886-4F23-A47D-2674895BD99B}"/>
    <cellStyle name="Comma 3 18 5" xfId="10924" xr:uid="{2B4DD6CA-09A4-48C2-BD6D-89E935DEDE2D}"/>
    <cellStyle name="Comma 3 18 5 2" xfId="18629" xr:uid="{9559206B-EB1D-45C1-854C-C41A9FA0236B}"/>
    <cellStyle name="Comma 3 18 5 2 2" xfId="51381" xr:uid="{FF0308E2-839D-4084-BE3B-492455C860C8}"/>
    <cellStyle name="Comma 3 18 5 3" xfId="26336" xr:uid="{E25AA27F-F623-4048-A17F-B8B2DE884E54}"/>
    <cellStyle name="Comma 3 18 5 3 2" xfId="59087" xr:uid="{3576B7E8-2BEB-4BBF-89AE-7E1221C73214}"/>
    <cellStyle name="Comma 3 18 5 4" xfId="43676" xr:uid="{C4CC487E-DC3F-4FCF-8417-D5DC864D0036}"/>
    <cellStyle name="Comma 3 18 5 5" xfId="34040" xr:uid="{0475CEE0-FCBD-48F7-98BB-BA3368D6EF8C}"/>
    <cellStyle name="Comma 3 18 6" xfId="5141" xr:uid="{21E9980B-842B-430C-BA14-0CBD4AE93EB2}"/>
    <cellStyle name="Comma 3 18 6 2" xfId="37893" xr:uid="{7989FB30-9CC7-4CA1-9646-061D5AE353D3}"/>
    <cellStyle name="Comma 3 18 7" xfId="12853" xr:uid="{4418F39B-9F0D-45D6-BEA5-E74CD9B51C38}"/>
    <cellStyle name="Comma 3 18 7 2" xfId="45605" xr:uid="{19C745BE-7250-4ED5-B7DD-E1C14CF47924}"/>
    <cellStyle name="Comma 3 18 8" xfId="20560" xr:uid="{FE016264-B69A-45B9-9806-CC184D1CA0EB}"/>
    <cellStyle name="Comma 3 18 8 2" xfId="53311" xr:uid="{E10D5703-003F-4F34-B6E5-C9AC1F972E0A}"/>
    <cellStyle name="Comma 3 18 9" xfId="35966" xr:uid="{69DCA19C-DE80-4799-BC1F-8D99B2A54964}"/>
    <cellStyle name="Comma 3 19" xfId="3562" xr:uid="{FF9BAAE7-0A28-49C0-AC52-688793DE3C69}"/>
    <cellStyle name="Comma 3 19 2" xfId="7430" xr:uid="{2DE8306B-EDC1-461A-881F-16EC5F89D274}"/>
    <cellStyle name="Comma 3 19 2 2" xfId="15135" xr:uid="{FB1782C8-0D26-4AA3-9044-A64028663E7B}"/>
    <cellStyle name="Comma 3 19 2 2 2" xfId="47887" xr:uid="{304A1AA2-4415-4F61-B232-2FB8C172CB23}"/>
    <cellStyle name="Comma 3 19 2 3" xfId="22842" xr:uid="{DEB9A44F-FA02-4B16-8D9E-D7E8DE9DA1F7}"/>
    <cellStyle name="Comma 3 19 2 3 2" xfId="55593" xr:uid="{B3B39075-7481-48CC-8500-601E681BA0A8}"/>
    <cellStyle name="Comma 3 19 2 4" xfId="40182" xr:uid="{9605D245-74D7-4F75-88E0-9BE756E79C23}"/>
    <cellStyle name="Comma 3 19 2 5" xfId="30546" xr:uid="{DD42622E-1EEB-4034-9E28-75D7B5F8093C}"/>
    <cellStyle name="Comma 3 19 3" xfId="9355" xr:uid="{2CE5602F-D823-41F1-B0D1-A900FE98064B}"/>
    <cellStyle name="Comma 3 19 3 2" xfId="17060" xr:uid="{F21F0229-42C2-437B-AE3B-9532446578A3}"/>
    <cellStyle name="Comma 3 19 3 2 2" xfId="49812" xr:uid="{143E8FDA-A5AE-4C27-A46A-1D28F11A7B17}"/>
    <cellStyle name="Comma 3 19 3 3" xfId="24767" xr:uid="{9E7E220E-9FAD-48C2-8F8B-5544E18E8F19}"/>
    <cellStyle name="Comma 3 19 3 3 2" xfId="57518" xr:uid="{4354FBAE-6519-4DC2-A263-183A256F4C00}"/>
    <cellStyle name="Comma 3 19 3 4" xfId="42107" xr:uid="{94B9473C-929F-4C5F-8FE8-184BBA85C415}"/>
    <cellStyle name="Comma 3 19 3 5" xfId="32471" xr:uid="{90BF99DD-F2FC-4903-ABFB-15A9B32CD9F7}"/>
    <cellStyle name="Comma 3 19 4" xfId="11282" xr:uid="{99C8939F-DD25-4D27-BD62-38950B0767B8}"/>
    <cellStyle name="Comma 3 19 4 2" xfId="18987" xr:uid="{724F0EF6-C2BB-4214-81F5-42BE2D8B6737}"/>
    <cellStyle name="Comma 3 19 4 2 2" xfId="51739" xr:uid="{4A85095D-0D57-4349-B785-1E1F63EEE932}"/>
    <cellStyle name="Comma 3 19 4 3" xfId="26694" xr:uid="{A1A918FD-8B46-414C-A930-603CE790B441}"/>
    <cellStyle name="Comma 3 19 4 3 2" xfId="59445" xr:uid="{F55A5F0C-5F67-45E7-B666-879D66705E21}"/>
    <cellStyle name="Comma 3 19 4 4" xfId="44034" xr:uid="{D69E208C-1930-412D-8A96-3B40968915F3}"/>
    <cellStyle name="Comma 3 19 4 5" xfId="34398" xr:uid="{9773B385-5519-4DB1-AFCB-FB0A93EA2A61}"/>
    <cellStyle name="Comma 3 19 5" xfId="5499" xr:uid="{F6EBE6D7-0C62-4EFB-AB51-6972F9101752}"/>
    <cellStyle name="Comma 3 19 5 2" xfId="38251" xr:uid="{7664FB50-57ED-4209-8FDC-8D9256FE0090}"/>
    <cellStyle name="Comma 3 19 6" xfId="13211" xr:uid="{BD9CC8D3-1EEC-4608-90D6-EDA01332AD19}"/>
    <cellStyle name="Comma 3 19 6 2" xfId="45963" xr:uid="{58F58C67-7727-4DDA-AE70-73C2B84D6E1F}"/>
    <cellStyle name="Comma 3 19 7" xfId="20918" xr:uid="{3F78D7C8-5BB4-4F78-809D-997A0A9F4993}"/>
    <cellStyle name="Comma 3 19 7 2" xfId="53669" xr:uid="{FCDBFE5D-050D-481B-A456-744E021F96A8}"/>
    <cellStyle name="Comma 3 19 8" xfId="36324" xr:uid="{C1CCADD2-91F2-441D-B6D9-A2F297FD8711}"/>
    <cellStyle name="Comma 3 19 9" xfId="28622" xr:uid="{07428C71-CEA5-4B52-B572-2BEC31FE8AB8}"/>
    <cellStyle name="Comma 3 2" xfId="76" xr:uid="{9B735C0D-224C-4F38-A2CE-F748AD0B71E6}"/>
    <cellStyle name="Comma 3 2 10" xfId="6497" xr:uid="{2F35E483-60D6-4B5E-B4D3-3F5EAFF5FC11}"/>
    <cellStyle name="Comma 3 2 10 2" xfId="14205" xr:uid="{20BD8621-B298-44A6-8F2E-1BFFF710AA5F}"/>
    <cellStyle name="Comma 3 2 10 2 2" xfId="46957" xr:uid="{58A18705-B059-491C-A8DB-D861805D350A}"/>
    <cellStyle name="Comma 3 2 10 3" xfId="21912" xr:uid="{4B9CD26C-E9C5-4BAD-83E3-E604A0224A65}"/>
    <cellStyle name="Comma 3 2 10 3 2" xfId="54663" xr:uid="{AFFEBB4B-724B-4E90-850B-BBECE445EC36}"/>
    <cellStyle name="Comma 3 2 10 4" xfId="39249" xr:uid="{B3A069A4-2625-4A94-8AC3-E59CD933748F}"/>
    <cellStyle name="Comma 3 2 10 5" xfId="29616" xr:uid="{4922A811-CDE6-4FCC-9568-08C7C92A9D76}"/>
    <cellStyle name="Comma 3 2 11" xfId="8424" xr:uid="{452E70F6-E2A7-426B-B710-19B430649DA2}"/>
    <cellStyle name="Comma 3 2 11 2" xfId="16129" xr:uid="{DB896806-6212-4D28-8167-C9A401D5CD1A}"/>
    <cellStyle name="Comma 3 2 11 2 2" xfId="48881" xr:uid="{B0E8191A-04DD-4B90-BB58-524FF3BB6D57}"/>
    <cellStyle name="Comma 3 2 11 3" xfId="23836" xr:uid="{DCE6CBE6-FA22-40BD-A619-B1BF6574BC06}"/>
    <cellStyle name="Comma 3 2 11 3 2" xfId="56587" xr:uid="{5134ADED-8850-4815-B4EB-9B4A256930AF}"/>
    <cellStyle name="Comma 3 2 11 4" xfId="41176" xr:uid="{EBB22CED-3F1C-416E-8EB8-B5E1D7F7DE47}"/>
    <cellStyle name="Comma 3 2 11 5" xfId="31540" xr:uid="{A8C7E795-2B5D-4944-82D7-60B5C805E999}"/>
    <cellStyle name="Comma 3 2 12" xfId="10349" xr:uid="{C703C5E0-939C-47A4-A8E1-00915102225B}"/>
    <cellStyle name="Comma 3 2 12 2" xfId="18054" xr:uid="{74754A3F-942B-4620-AB17-27D82183EDF2}"/>
    <cellStyle name="Comma 3 2 12 2 2" xfId="50806" xr:uid="{FCDE138E-E73A-4D5B-8CCE-5722B598460E}"/>
    <cellStyle name="Comma 3 2 12 3" xfId="25761" xr:uid="{825F1189-F9EB-454C-8CAF-43940772F4B1}"/>
    <cellStyle name="Comma 3 2 12 3 2" xfId="58512" xr:uid="{5124FC8E-8402-4C37-9252-D0076CE35554}"/>
    <cellStyle name="Comma 3 2 12 4" xfId="43101" xr:uid="{974EAA94-BE53-4D06-9B44-0426CC7B31B5}"/>
    <cellStyle name="Comma 3 2 12 5" xfId="33465" xr:uid="{5993FBCD-3EAF-48EF-9F9F-E05D2B822027}"/>
    <cellStyle name="Comma 3 2 13" xfId="4568" xr:uid="{7D681EAE-F39A-49A9-960D-65B2AD107D46}"/>
    <cellStyle name="Comma 3 2 13 2" xfId="37320" xr:uid="{B333AEFB-C28E-4E8B-A1EA-74BD8DB8BEC5}"/>
    <cellStyle name="Comma 3 2 14" xfId="12280" xr:uid="{F95E2B7A-1F58-4933-9F53-C46F4D27555A}"/>
    <cellStyle name="Comma 3 2 14 2" xfId="45032" xr:uid="{2F82DBEB-2F5F-4417-A6C2-7C1C00B4575B}"/>
    <cellStyle name="Comma 3 2 15" xfId="19988" xr:uid="{F3C963EF-27EC-4800-88AB-7B5EC37984B0}"/>
    <cellStyle name="Comma 3 2 15 2" xfId="52739" xr:uid="{71E81CD3-1C3B-4E0C-896C-FC856E158871}"/>
    <cellStyle name="Comma 3 2 16" xfId="35394" xr:uid="{46E0777F-29C5-4F70-8839-EB39D5A0E861}"/>
    <cellStyle name="Comma 3 2 17" xfId="27692" xr:uid="{4A2F8B7B-C931-4BB8-AAB9-6D3125E224AB}"/>
    <cellStyle name="Comma 3 2 18" xfId="2530" xr:uid="{B41613B6-FAF0-42A9-8C81-B1FAC1211DE4}"/>
    <cellStyle name="Comma 3 2 19" xfId="60442" xr:uid="{2F5AA8C9-8647-4821-B0B8-5D99682B6249}"/>
    <cellStyle name="Comma 3 2 2" xfId="120" xr:uid="{94117BFE-006B-4C6C-8B6F-3DCC5A7DADCE}"/>
    <cellStyle name="Comma 3 2 2 10" xfId="4585" xr:uid="{84760BF6-86D8-46ED-9462-77D3B86352D0}"/>
    <cellStyle name="Comma 3 2 2 10 2" xfId="37337" xr:uid="{873BCD8D-5187-44B0-9C62-D10D9574AD8F}"/>
    <cellStyle name="Comma 3 2 2 11" xfId="12297" xr:uid="{FDFA6DAE-2373-45B7-9ECE-7D2424C43C2D}"/>
    <cellStyle name="Comma 3 2 2 11 2" xfId="45049" xr:uid="{8D8BA85C-B011-4E1B-A037-1765061D1189}"/>
    <cellStyle name="Comma 3 2 2 12" xfId="20005" xr:uid="{44A2E3C2-97B0-49D7-AA37-F73888C3CBD6}"/>
    <cellStyle name="Comma 3 2 2 12 2" xfId="52756" xr:uid="{2F91C8A4-DE9C-40E0-96F0-D691739A077F}"/>
    <cellStyle name="Comma 3 2 2 13" xfId="35411" xr:uid="{B162DD96-6448-468A-8191-1DF88BD2C6E7}"/>
    <cellStyle name="Comma 3 2 2 14" xfId="27709" xr:uid="{33323468-FF66-4107-9973-98A864D1ED12}"/>
    <cellStyle name="Comma 3 2 2 15" xfId="2547" xr:uid="{4D4F36E3-97E3-4E73-98CC-3E48D2E7835C}"/>
    <cellStyle name="Comma 3 2 2 16" xfId="60761" xr:uid="{69A08119-B75C-4C44-9C60-DA834704C0C2}"/>
    <cellStyle name="Comma 3 2 2 2" xfId="2034" xr:uid="{B4DD521F-84FA-45CE-8F98-B01A5A4142B6}"/>
    <cellStyle name="Comma 3 2 2 2 10" xfId="12357" xr:uid="{CEC64C14-2EE4-4D7E-ADF2-2075BE8BE218}"/>
    <cellStyle name="Comma 3 2 2 2 10 2" xfId="45109" xr:uid="{03F04380-8233-44C6-B7AC-27358D3BBEE0}"/>
    <cellStyle name="Comma 3 2 2 2 11" xfId="20065" xr:uid="{0FA61BA9-DCDB-4EF4-BD2E-819B121E4EF0}"/>
    <cellStyle name="Comma 3 2 2 2 11 2" xfId="52816" xr:uid="{1F650B9A-2D0E-4727-805F-58BDD3DD2190}"/>
    <cellStyle name="Comma 3 2 2 2 12" xfId="35471" xr:uid="{1D18D678-577A-4DE3-9374-D32EBA635CD9}"/>
    <cellStyle name="Comma 3 2 2 2 13" xfId="27769" xr:uid="{149288C6-5063-43A2-910B-755147FF1618}"/>
    <cellStyle name="Comma 3 2 2 2 14" xfId="2639" xr:uid="{F5ABBA02-3C7A-443C-96EB-0555673D644D}"/>
    <cellStyle name="Comma 3 2 2 2 15" xfId="60839" xr:uid="{01CF3524-7E40-45AF-9227-8C29E5485AC0}"/>
    <cellStyle name="Comma 3 2 2 2 2" xfId="2411" xr:uid="{DE0CA58F-1E42-412E-93FA-D6528CF50143}"/>
    <cellStyle name="Comma 3 2 2 2 2 10" xfId="27879" xr:uid="{E0381338-2023-4885-9A22-DA6A9A8EAC13}"/>
    <cellStyle name="Comma 3 2 2 2 2 11" xfId="2752" xr:uid="{B73CE6F5-FD47-4406-8E35-EB90A3722F88}"/>
    <cellStyle name="Comma 3 2 2 2 2 12" xfId="61497" xr:uid="{E9C92489-27AF-4B13-92FB-720E12E486AD}"/>
    <cellStyle name="Comma 3 2 2 2 2 2" xfId="4382" xr:uid="{C9051189-A460-40B3-87BB-95870E0556D5}"/>
    <cellStyle name="Comma 3 2 2 2 2 2 2" xfId="8245" xr:uid="{4E03D5DA-0212-4CF8-9C4E-9A5A2CE5C6CA}"/>
    <cellStyle name="Comma 3 2 2 2 2 2 2 2" xfId="15950" xr:uid="{C036AED5-33AA-4603-89F0-63EBBDBAD44D}"/>
    <cellStyle name="Comma 3 2 2 2 2 2 2 2 2" xfId="48702" xr:uid="{58033EB7-934D-4462-BAD6-FEA0545B96DE}"/>
    <cellStyle name="Comma 3 2 2 2 2 2 2 3" xfId="23657" xr:uid="{8F717F16-62A8-4CC9-8CD9-67EC3C79FDC3}"/>
    <cellStyle name="Comma 3 2 2 2 2 2 2 3 2" xfId="56408" xr:uid="{EDDB8632-B61B-4FBF-873E-1E414BB367BA}"/>
    <cellStyle name="Comma 3 2 2 2 2 2 2 4" xfId="40997" xr:uid="{6C9D4A9A-662A-4C8E-B268-D3A459BA81DA}"/>
    <cellStyle name="Comma 3 2 2 2 2 2 2 5" xfId="31361" xr:uid="{10664454-918E-4DA4-98CA-1EBE8FCCE20F}"/>
    <cellStyle name="Comma 3 2 2 2 2 2 3" xfId="10170" xr:uid="{6A19E91A-4D8F-46B0-AEE8-BACA6E9A2D36}"/>
    <cellStyle name="Comma 3 2 2 2 2 2 3 2" xfId="17875" xr:uid="{BDD2E633-419E-4A6B-81D5-6DAAF8719107}"/>
    <cellStyle name="Comma 3 2 2 2 2 2 3 2 2" xfId="50627" xr:uid="{1E4C5770-778F-4A18-B936-F4AF12DE8EC5}"/>
    <cellStyle name="Comma 3 2 2 2 2 2 3 3" xfId="25582" xr:uid="{6271DF7D-C941-430D-85DC-38A994D15F8A}"/>
    <cellStyle name="Comma 3 2 2 2 2 2 3 3 2" xfId="58333" xr:uid="{D03DF7BF-EAC5-41C9-A040-93078F828282}"/>
    <cellStyle name="Comma 3 2 2 2 2 2 3 4" xfId="42922" xr:uid="{B9AC9774-9EAB-4328-9115-E916B45C1EB8}"/>
    <cellStyle name="Comma 3 2 2 2 2 2 3 5" xfId="33286" xr:uid="{10CB5ECD-51EC-4071-8752-C68EE7F79C3B}"/>
    <cellStyle name="Comma 3 2 2 2 2 2 4" xfId="12097" xr:uid="{2ADFC391-AA4D-42C2-BBD8-03867DEE75BF}"/>
    <cellStyle name="Comma 3 2 2 2 2 2 4 2" xfId="19802" xr:uid="{031C80B0-98BA-4251-9CEC-9AB4A136CB5A}"/>
    <cellStyle name="Comma 3 2 2 2 2 2 4 2 2" xfId="52554" xr:uid="{F40B9E61-792A-4683-870D-A267FA6E12A1}"/>
    <cellStyle name="Comma 3 2 2 2 2 2 4 3" xfId="27509" xr:uid="{1C8077AA-7C49-4716-B076-3E02BB259CB8}"/>
    <cellStyle name="Comma 3 2 2 2 2 2 4 3 2" xfId="60260" xr:uid="{C11044C5-DFA1-47E1-B18E-374405923CCD}"/>
    <cellStyle name="Comma 3 2 2 2 2 2 4 4" xfId="44849" xr:uid="{6DA56767-5386-4360-920D-51FFFCF09D52}"/>
    <cellStyle name="Comma 3 2 2 2 2 2 4 5" xfId="35213" xr:uid="{FD6FB2FD-83FC-487A-9AB4-28E4100905DA}"/>
    <cellStyle name="Comma 3 2 2 2 2 2 5" xfId="6314" xr:uid="{614D9F69-53E2-4E43-832C-D8ECB4273EB6}"/>
    <cellStyle name="Comma 3 2 2 2 2 2 5 2" xfId="39066" xr:uid="{1EE23047-8B75-4336-9780-62FA45742650}"/>
    <cellStyle name="Comma 3 2 2 2 2 2 6" xfId="14026" xr:uid="{AC574902-A994-4046-B753-FFFD0498CA82}"/>
    <cellStyle name="Comma 3 2 2 2 2 2 6 2" xfId="46778" xr:uid="{B7CDE13F-80CB-4D6C-8941-DE70DE53BB1B}"/>
    <cellStyle name="Comma 3 2 2 2 2 2 7" xfId="21733" xr:uid="{30C23A43-1884-48FA-8C36-60E6237E580B}"/>
    <cellStyle name="Comma 3 2 2 2 2 2 7 2" xfId="54484" xr:uid="{77389774-E6B2-40EB-AF30-6AF41FC99DA6}"/>
    <cellStyle name="Comma 3 2 2 2 2 2 8" xfId="37139" xr:uid="{23AA27D9-1AA5-419C-A44F-D2F48FF74509}"/>
    <cellStyle name="Comma 3 2 2 2 2 2 9" xfId="29437" xr:uid="{114D9FC3-1C0C-4CA2-BB38-08331B92AD88}"/>
    <cellStyle name="Comma 3 2 2 2 2 3" xfId="6684" xr:uid="{D1478966-07E8-4ECB-8DBB-753E43C9452F}"/>
    <cellStyle name="Comma 3 2 2 2 2 3 2" xfId="14392" xr:uid="{578B1C56-4BE6-4DEA-97B7-F4630313B0C8}"/>
    <cellStyle name="Comma 3 2 2 2 2 3 2 2" xfId="47144" xr:uid="{215775D9-51A7-4FB3-8397-95940BBDAFF4}"/>
    <cellStyle name="Comma 3 2 2 2 2 3 3" xfId="22099" xr:uid="{C47FC0E9-3ED4-405D-BDEB-9DB17497B75A}"/>
    <cellStyle name="Comma 3 2 2 2 2 3 3 2" xfId="54850" xr:uid="{44993529-4F8B-4825-92B2-6F632D865FF8}"/>
    <cellStyle name="Comma 3 2 2 2 2 3 4" xfId="39436" xr:uid="{122867E4-C31D-40A6-A9FB-E2D287311044}"/>
    <cellStyle name="Comma 3 2 2 2 2 3 5" xfId="29803" xr:uid="{C38D7E66-0AA6-4B83-9E0A-E6AFFD9F4374}"/>
    <cellStyle name="Comma 3 2 2 2 2 4" xfId="8611" xr:uid="{C05E1929-B812-45AE-B6A6-2A9566BB66C3}"/>
    <cellStyle name="Comma 3 2 2 2 2 4 2" xfId="16316" xr:uid="{54328344-E30F-4E94-8D5E-95A9F2E323E2}"/>
    <cellStyle name="Comma 3 2 2 2 2 4 2 2" xfId="49068" xr:uid="{AE1BC45B-E739-454F-B91F-2351A0B99B50}"/>
    <cellStyle name="Comma 3 2 2 2 2 4 3" xfId="24023" xr:uid="{DF7F2E6C-789F-4008-9078-B6F0B053AADC}"/>
    <cellStyle name="Comma 3 2 2 2 2 4 3 2" xfId="56774" xr:uid="{3663E41B-6980-4E56-A60B-02C26C0CC354}"/>
    <cellStyle name="Comma 3 2 2 2 2 4 4" xfId="41363" xr:uid="{68500686-E538-45C5-A3CA-3C6AABD26508}"/>
    <cellStyle name="Comma 3 2 2 2 2 4 5" xfId="31727" xr:uid="{3F034826-8A2F-46A1-AA45-3217A8A921D3}"/>
    <cellStyle name="Comma 3 2 2 2 2 5" xfId="10537" xr:uid="{37C0460F-5A55-4673-9321-A793B5383465}"/>
    <cellStyle name="Comma 3 2 2 2 2 5 2" xfId="18242" xr:uid="{6ED030FC-5FE8-47FE-B4B9-6C80012A77C9}"/>
    <cellStyle name="Comma 3 2 2 2 2 5 2 2" xfId="50994" xr:uid="{9D70E01A-A28E-4C38-8FF1-85CDB50F561C}"/>
    <cellStyle name="Comma 3 2 2 2 2 5 3" xfId="25949" xr:uid="{3C7599C6-5D0C-40C5-A34B-FA9794A2B586}"/>
    <cellStyle name="Comma 3 2 2 2 2 5 3 2" xfId="58700" xr:uid="{80320442-4440-47E9-B5DE-CA3D583AFA77}"/>
    <cellStyle name="Comma 3 2 2 2 2 5 4" xfId="43289" xr:uid="{4D9C4EC7-5710-49E4-A287-73563944A6AA}"/>
    <cellStyle name="Comma 3 2 2 2 2 5 5" xfId="33653" xr:uid="{6A94AD01-3A1F-4A03-82C6-B3C238521BA9}"/>
    <cellStyle name="Comma 3 2 2 2 2 6" xfId="4755" xr:uid="{60A3AF80-4B92-4DA1-A3BA-6BC8AB5A2FE5}"/>
    <cellStyle name="Comma 3 2 2 2 2 6 2" xfId="37507" xr:uid="{1C5CC0B6-B198-4BA5-92B8-4ECC41A58FB6}"/>
    <cellStyle name="Comma 3 2 2 2 2 7" xfId="12467" xr:uid="{BB4BC370-7F47-417F-A8CF-B6928C90BD0D}"/>
    <cellStyle name="Comma 3 2 2 2 2 7 2" xfId="45219" xr:uid="{DD184F47-B1AE-4D21-93D2-A298F8AB73A9}"/>
    <cellStyle name="Comma 3 2 2 2 2 8" xfId="20175" xr:uid="{C2C1A43A-5703-4F08-9584-5C53D69C73EC}"/>
    <cellStyle name="Comma 3 2 2 2 2 8 2" xfId="52926" xr:uid="{A2ACF662-A6AE-4EDF-8D1E-527889E88FB7}"/>
    <cellStyle name="Comma 3 2 2 2 2 9" xfId="35581" xr:uid="{0B5526BA-201A-487B-9B96-FC60A91AEA89}"/>
    <cellStyle name="Comma 3 2 2 2 3" xfId="3168" xr:uid="{A7C4476F-4F89-42C8-B594-357F9EE82CAA}"/>
    <cellStyle name="Comma 3 2 2 2 3 10" xfId="28233" xr:uid="{CF0586D9-581E-4EAE-ACD1-2C92568D6994}"/>
    <cellStyle name="Comma 3 2 2 2 3 11" xfId="61018" xr:uid="{62C17D09-1CEF-4F7C-8E66-441139F6E5AB}"/>
    <cellStyle name="Comma 3 2 2 2 3 2" xfId="3940" xr:uid="{4146F272-4107-4AA4-8477-A488B0CB38D2}"/>
    <cellStyle name="Comma 3 2 2 2 3 2 2" xfId="7808" xr:uid="{1963954F-A76F-4D4E-9DD3-4132EF4CBDE7}"/>
    <cellStyle name="Comma 3 2 2 2 3 2 2 2" xfId="15513" xr:uid="{A3418554-D43A-44DE-99D8-CBBA00CED555}"/>
    <cellStyle name="Comma 3 2 2 2 3 2 2 2 2" xfId="48265" xr:uid="{CDE4FB56-8B37-4C4E-8F32-5EDF16B2D176}"/>
    <cellStyle name="Comma 3 2 2 2 3 2 2 3" xfId="23220" xr:uid="{BE12D26D-3024-4203-9E93-88992087F0A9}"/>
    <cellStyle name="Comma 3 2 2 2 3 2 2 3 2" xfId="55971" xr:uid="{57CFF683-608D-42C9-910B-2BFE69C12DEC}"/>
    <cellStyle name="Comma 3 2 2 2 3 2 2 4" xfId="40560" xr:uid="{1A927171-1434-408C-B8C4-A5C46B22BE39}"/>
    <cellStyle name="Comma 3 2 2 2 3 2 2 5" xfId="30924" xr:uid="{AB8CF8F1-625E-4C7F-ABDB-07A9E3840043}"/>
    <cellStyle name="Comma 3 2 2 2 3 2 3" xfId="9733" xr:uid="{AA51DE1D-EC8B-4EFF-8F42-EA2FA3B90DA7}"/>
    <cellStyle name="Comma 3 2 2 2 3 2 3 2" xfId="17438" xr:uid="{5CFD8715-EB0B-40AF-BAEF-8BBECD1A7F6B}"/>
    <cellStyle name="Comma 3 2 2 2 3 2 3 2 2" xfId="50190" xr:uid="{384F549B-E77C-49C2-825E-AACB8C2186F8}"/>
    <cellStyle name="Comma 3 2 2 2 3 2 3 3" xfId="25145" xr:uid="{36C5A236-8C77-480C-ACEF-CDB21388AB0A}"/>
    <cellStyle name="Comma 3 2 2 2 3 2 3 3 2" xfId="57896" xr:uid="{06E2EC49-445F-4D23-9F46-A19F2D0C8A40}"/>
    <cellStyle name="Comma 3 2 2 2 3 2 3 4" xfId="42485" xr:uid="{4C19581B-8473-4610-A641-361B6AAFC784}"/>
    <cellStyle name="Comma 3 2 2 2 3 2 3 5" xfId="32849" xr:uid="{27EA6394-A0B3-416C-B08F-CDC802D0A748}"/>
    <cellStyle name="Comma 3 2 2 2 3 2 4" xfId="11660" xr:uid="{86AE572C-E264-4F0C-80F7-EF9EDD0CA959}"/>
    <cellStyle name="Comma 3 2 2 2 3 2 4 2" xfId="19365" xr:uid="{9BD68C87-427D-414A-93A9-304AC39C9679}"/>
    <cellStyle name="Comma 3 2 2 2 3 2 4 2 2" xfId="52117" xr:uid="{D9B6D8F4-41D7-470E-8665-CB1185790066}"/>
    <cellStyle name="Comma 3 2 2 2 3 2 4 3" xfId="27072" xr:uid="{C3B01099-B4AF-4E2F-A7D8-17DA75AB5076}"/>
    <cellStyle name="Comma 3 2 2 2 3 2 4 3 2" xfId="59823" xr:uid="{8FE10E18-921D-4F53-8C8D-A93BA869A432}"/>
    <cellStyle name="Comma 3 2 2 2 3 2 4 4" xfId="44412" xr:uid="{4E1C9964-7987-4782-9FF0-E1911A1AF183}"/>
    <cellStyle name="Comma 3 2 2 2 3 2 4 5" xfId="34776" xr:uid="{53BC198A-0516-4B21-873C-DE20F3109555}"/>
    <cellStyle name="Comma 3 2 2 2 3 2 5" xfId="5877" xr:uid="{1FC5F88A-3075-46C9-9B5A-8E889E9C3A12}"/>
    <cellStyle name="Comma 3 2 2 2 3 2 5 2" xfId="38629" xr:uid="{3297EF50-61E4-46F2-A2A0-1A5439B19549}"/>
    <cellStyle name="Comma 3 2 2 2 3 2 6" xfId="13589" xr:uid="{763B3D7C-80F4-4730-9638-BA187169B2AF}"/>
    <cellStyle name="Comma 3 2 2 2 3 2 6 2" xfId="46341" xr:uid="{628375CC-49CB-4BE3-A351-B5A99F905CB9}"/>
    <cellStyle name="Comma 3 2 2 2 3 2 7" xfId="21296" xr:uid="{9B0708FF-72FC-4503-A155-F7C421656BB5}"/>
    <cellStyle name="Comma 3 2 2 2 3 2 7 2" xfId="54047" xr:uid="{6D5668F3-C598-4DFF-9839-EC4364E9C59A}"/>
    <cellStyle name="Comma 3 2 2 2 3 2 8" xfId="36702" xr:uid="{A48F8EAA-DDA5-493F-B732-DA6DF4931811}"/>
    <cellStyle name="Comma 3 2 2 2 3 2 9" xfId="29000" xr:uid="{2424074B-0676-41A1-AC05-6DB445F5F8FA}"/>
    <cellStyle name="Comma 3 2 2 2 3 3" xfId="7041" xr:uid="{D43D7D17-2297-4948-8D9F-E04EF280F03B}"/>
    <cellStyle name="Comma 3 2 2 2 3 3 2" xfId="14746" xr:uid="{5498356D-1770-458D-AF4A-EB611C2B2435}"/>
    <cellStyle name="Comma 3 2 2 2 3 3 2 2" xfId="47498" xr:uid="{35F97066-0BC5-422A-9C2D-28092D574573}"/>
    <cellStyle name="Comma 3 2 2 2 3 3 3" xfId="22453" xr:uid="{19A1A8DF-70EA-44E2-AEC5-8329126C2C9E}"/>
    <cellStyle name="Comma 3 2 2 2 3 3 3 2" xfId="55204" xr:uid="{FB9F3D8D-F54F-43DF-B2BC-D77E2EE37AB1}"/>
    <cellStyle name="Comma 3 2 2 2 3 3 4" xfId="39793" xr:uid="{649F964A-7A99-4634-A3C3-0395BA1091BC}"/>
    <cellStyle name="Comma 3 2 2 2 3 3 5" xfId="30157" xr:uid="{CB2B7BA1-0E6C-4713-9504-86140474CCE7}"/>
    <cellStyle name="Comma 3 2 2 2 3 4" xfId="8966" xr:uid="{604EB4D3-82FC-4F1E-87FB-1A8EC7885937}"/>
    <cellStyle name="Comma 3 2 2 2 3 4 2" xfId="16671" xr:uid="{4696A044-C806-4ABE-9686-6DB65E5EC024}"/>
    <cellStyle name="Comma 3 2 2 2 3 4 2 2" xfId="49423" xr:uid="{D5056CE0-14D2-451F-9191-F68CBC715B7E}"/>
    <cellStyle name="Comma 3 2 2 2 3 4 3" xfId="24378" xr:uid="{63BFFBAB-442E-4D7E-8DD1-D70AD7CAE5FC}"/>
    <cellStyle name="Comma 3 2 2 2 3 4 3 2" xfId="57129" xr:uid="{2B5BBA0F-A7F7-48EB-9DCF-5C37BFD8DDB7}"/>
    <cellStyle name="Comma 3 2 2 2 3 4 4" xfId="41718" xr:uid="{A1139DA5-EEA7-4540-9183-6D59813174A5}"/>
    <cellStyle name="Comma 3 2 2 2 3 4 5" xfId="32082" xr:uid="{DCFD6054-0E61-40A7-85C3-6904291998CB}"/>
    <cellStyle name="Comma 3 2 2 2 3 5" xfId="10893" xr:uid="{D0B85B76-F9DB-4128-ABA4-D313B922E7BE}"/>
    <cellStyle name="Comma 3 2 2 2 3 5 2" xfId="18598" xr:uid="{4B96251D-85C8-4826-B3EE-EE30F51CDE6E}"/>
    <cellStyle name="Comma 3 2 2 2 3 5 2 2" xfId="51350" xr:uid="{1843ED45-ACEC-4647-9E94-C24A3139951C}"/>
    <cellStyle name="Comma 3 2 2 2 3 5 3" xfId="26305" xr:uid="{3360225A-05E1-472F-9CC9-F315C603636C}"/>
    <cellStyle name="Comma 3 2 2 2 3 5 3 2" xfId="59056" xr:uid="{3794BF23-8CD5-46B7-8569-135FB7D4F619}"/>
    <cellStyle name="Comma 3 2 2 2 3 5 4" xfId="43645" xr:uid="{4791EBAB-74C4-479F-B5C0-9395F63C6C31}"/>
    <cellStyle name="Comma 3 2 2 2 3 5 5" xfId="34009" xr:uid="{1A25A809-5CBA-4BA6-BDCF-D427AE3D8FA3}"/>
    <cellStyle name="Comma 3 2 2 2 3 6" xfId="5110" xr:uid="{13564C4E-9FEE-4CEA-93B6-2E1AE4DC3E2A}"/>
    <cellStyle name="Comma 3 2 2 2 3 6 2" xfId="37862" xr:uid="{BC4EF6E1-E1A4-4AF0-B235-40171823C10B}"/>
    <cellStyle name="Comma 3 2 2 2 3 7" xfId="12822" xr:uid="{335B33C9-E805-494D-AEB7-2792E914E736}"/>
    <cellStyle name="Comma 3 2 2 2 3 7 2" xfId="45574" xr:uid="{AE40C87C-F0AE-4D05-AE8D-E950EAB6F7A4}"/>
    <cellStyle name="Comma 3 2 2 2 3 8" xfId="20529" xr:uid="{72D5340D-7EF5-4DB7-8A86-79AD8B9ADFE7}"/>
    <cellStyle name="Comma 3 2 2 2 3 8 2" xfId="53280" xr:uid="{EEF4D65F-4FE4-45E2-8C81-D812A224FB57}"/>
    <cellStyle name="Comma 3 2 2 2 3 9" xfId="35935" xr:uid="{22203646-7BD3-468C-BC9D-831B8AC4EE2C}"/>
    <cellStyle name="Comma 3 2 2 2 4" xfId="3531" xr:uid="{9328C4A5-9199-4E6B-9212-E55122030606}"/>
    <cellStyle name="Comma 3 2 2 2 4 10" xfId="28591" xr:uid="{445D1CCE-15AB-4DFE-B86D-52CDA86F89E9}"/>
    <cellStyle name="Comma 3 2 2 2 4 11" xfId="61586" xr:uid="{84E24A91-F311-4661-A5B3-891D2A7FBB26}"/>
    <cellStyle name="Comma 3 2 2 2 4 2" xfId="4536" xr:uid="{F2F4DEB6-AD1E-4F9F-834E-D06E78868A57}"/>
    <cellStyle name="Comma 3 2 2 2 4 2 2" xfId="8394" xr:uid="{DEFFB2AE-3649-4565-9BA8-0B93A51D9C6F}"/>
    <cellStyle name="Comma 3 2 2 2 4 2 2 2" xfId="16099" xr:uid="{D0702380-470C-48D8-B39D-5C769A901E61}"/>
    <cellStyle name="Comma 3 2 2 2 4 2 2 2 2" xfId="48851" xr:uid="{5C7FA26A-E86F-4D16-8720-97D5D8C91B04}"/>
    <cellStyle name="Comma 3 2 2 2 4 2 2 3" xfId="23806" xr:uid="{872891E7-0AD9-4373-97F9-888993540D36}"/>
    <cellStyle name="Comma 3 2 2 2 4 2 2 3 2" xfId="56557" xr:uid="{21FF4205-6744-414D-9EB3-B6B93F090301}"/>
    <cellStyle name="Comma 3 2 2 2 4 2 2 4" xfId="41146" xr:uid="{46C85862-3AE0-4243-B132-92F697332ED6}"/>
    <cellStyle name="Comma 3 2 2 2 4 2 2 5" xfId="31510" xr:uid="{80F1767D-9476-4F27-935D-11BD058A9B36}"/>
    <cellStyle name="Comma 3 2 2 2 4 2 3" xfId="10319" xr:uid="{7DAB8F66-CA83-4B1A-9BAE-41D879C4C777}"/>
    <cellStyle name="Comma 3 2 2 2 4 2 3 2" xfId="18024" xr:uid="{3F30FCAA-4101-48B8-82AB-0008844FCA33}"/>
    <cellStyle name="Comma 3 2 2 2 4 2 3 2 2" xfId="50776" xr:uid="{7D0AA3BF-F501-4F3B-86DF-6D1F498DBB01}"/>
    <cellStyle name="Comma 3 2 2 2 4 2 3 3" xfId="25731" xr:uid="{91E9DDD0-1E31-47C4-9180-5288DEDB1BB5}"/>
    <cellStyle name="Comma 3 2 2 2 4 2 3 3 2" xfId="58482" xr:uid="{EC6F8AA2-FB27-40FC-BE3A-A15D7451D056}"/>
    <cellStyle name="Comma 3 2 2 2 4 2 3 4" xfId="43071" xr:uid="{95E050D8-7A7F-43BF-8994-589FF18FCB69}"/>
    <cellStyle name="Comma 3 2 2 2 4 2 3 5" xfId="33435" xr:uid="{E2C2A2A9-9409-4855-9A2A-D532CB3F5FDA}"/>
    <cellStyle name="Comma 3 2 2 2 4 2 4" xfId="12246" xr:uid="{5BE50284-358F-40D3-8192-A06F1BB8B570}"/>
    <cellStyle name="Comma 3 2 2 2 4 2 4 2" xfId="19951" xr:uid="{7030BDDB-E783-4238-ABD5-96D48DCF6059}"/>
    <cellStyle name="Comma 3 2 2 2 4 2 4 2 2" xfId="52703" xr:uid="{F3E17C43-ECD9-4E61-B523-F48CCD5E3CB7}"/>
    <cellStyle name="Comma 3 2 2 2 4 2 4 3" xfId="27658" xr:uid="{9FDF5C3B-F960-40F9-99F1-F3E50B78B171}"/>
    <cellStyle name="Comma 3 2 2 2 4 2 4 3 2" xfId="60409" xr:uid="{4F6F8BEA-3509-428D-8A5D-B1F96D71D371}"/>
    <cellStyle name="Comma 3 2 2 2 4 2 4 4" xfId="44998" xr:uid="{B6101EEA-288A-448B-AF71-1FBC5C139D58}"/>
    <cellStyle name="Comma 3 2 2 2 4 2 4 5" xfId="35362" xr:uid="{14CD591F-D6F8-4289-BC18-946658838FFC}"/>
    <cellStyle name="Comma 3 2 2 2 4 2 5" xfId="6463" xr:uid="{580FB8F0-8816-4F25-B1F3-2DB61BAE776A}"/>
    <cellStyle name="Comma 3 2 2 2 4 2 5 2" xfId="39215" xr:uid="{530857BE-49D8-4031-BFDC-C95CB5030729}"/>
    <cellStyle name="Comma 3 2 2 2 4 2 6" xfId="14175" xr:uid="{8E57C636-AD0E-4BE9-9045-674A9A20BC99}"/>
    <cellStyle name="Comma 3 2 2 2 4 2 6 2" xfId="46927" xr:uid="{F39107DF-AAA1-4EB0-9702-FBFE89E5D57B}"/>
    <cellStyle name="Comma 3 2 2 2 4 2 7" xfId="21882" xr:uid="{8099CC83-8E0C-4B87-8AA0-5BDE18F724C4}"/>
    <cellStyle name="Comma 3 2 2 2 4 2 7 2" xfId="54633" xr:uid="{1AB29944-82F2-4768-9E44-902DCD94C05A}"/>
    <cellStyle name="Comma 3 2 2 2 4 2 8" xfId="37288" xr:uid="{8ED3E4E0-2EAB-47FB-B2CE-7136EDE14CAE}"/>
    <cellStyle name="Comma 3 2 2 2 4 2 9" xfId="29586" xr:uid="{80A3ED43-7942-4329-858A-6796FF28F5F8}"/>
    <cellStyle name="Comma 3 2 2 2 4 3" xfId="7399" xr:uid="{E6FC70CF-965F-43B6-85C0-BA52825F430E}"/>
    <cellStyle name="Comma 3 2 2 2 4 3 2" xfId="15104" xr:uid="{390F376C-0CBD-4554-A83C-FC3910DE1820}"/>
    <cellStyle name="Comma 3 2 2 2 4 3 2 2" xfId="47856" xr:uid="{ABF12C46-B039-4E36-A5EF-B084B88AB8B1}"/>
    <cellStyle name="Comma 3 2 2 2 4 3 3" xfId="22811" xr:uid="{1F101106-0370-4281-B6D0-B275A4237834}"/>
    <cellStyle name="Comma 3 2 2 2 4 3 3 2" xfId="55562" xr:uid="{98F687A0-9CD4-4F8D-90AB-F4C3E8F2B89C}"/>
    <cellStyle name="Comma 3 2 2 2 4 3 4" xfId="40151" xr:uid="{EF62C68C-CE21-4658-A3F7-E859B7FDBBBE}"/>
    <cellStyle name="Comma 3 2 2 2 4 3 5" xfId="30515" xr:uid="{EFB05C0E-BCD2-4918-A738-B08E5A814428}"/>
    <cellStyle name="Comma 3 2 2 2 4 4" xfId="9324" xr:uid="{E56EDB14-F93A-408E-BC56-2A425F4EAA75}"/>
    <cellStyle name="Comma 3 2 2 2 4 4 2" xfId="17029" xr:uid="{F37CF028-1DC1-4AAB-8599-8A9DDAA71E52}"/>
    <cellStyle name="Comma 3 2 2 2 4 4 2 2" xfId="49781" xr:uid="{EF4E54A6-2D4E-44C5-BA22-E0832C32A349}"/>
    <cellStyle name="Comma 3 2 2 2 4 4 3" xfId="24736" xr:uid="{CD724505-DF72-4215-B66F-1283D5453473}"/>
    <cellStyle name="Comma 3 2 2 2 4 4 3 2" xfId="57487" xr:uid="{9163322F-E26A-4308-98DF-14DD9349A6B4}"/>
    <cellStyle name="Comma 3 2 2 2 4 4 4" xfId="42076" xr:uid="{B8B461E8-457F-4350-86E4-199C7906BA49}"/>
    <cellStyle name="Comma 3 2 2 2 4 4 5" xfId="32440" xr:uid="{17BBD87B-1D26-48AA-B4C9-5E9E72C8B467}"/>
    <cellStyle name="Comma 3 2 2 2 4 5" xfId="11251" xr:uid="{AC0CFB62-83D9-498A-8244-DCAF2FDACA70}"/>
    <cellStyle name="Comma 3 2 2 2 4 5 2" xfId="18956" xr:uid="{DE07E954-095E-4366-AD85-866178FC4D97}"/>
    <cellStyle name="Comma 3 2 2 2 4 5 2 2" xfId="51708" xr:uid="{E10D8472-0E02-4EF3-85F0-DD66DA47ED19}"/>
    <cellStyle name="Comma 3 2 2 2 4 5 3" xfId="26663" xr:uid="{C735F5CC-849A-4C09-AAA3-02F1FB7844C3}"/>
    <cellStyle name="Comma 3 2 2 2 4 5 3 2" xfId="59414" xr:uid="{2ABF7308-4F6B-4A52-8AD0-6B48281F5DC8}"/>
    <cellStyle name="Comma 3 2 2 2 4 5 4" xfId="44003" xr:uid="{D7E23B1C-FE08-4379-989D-29753AB31E7C}"/>
    <cellStyle name="Comma 3 2 2 2 4 5 5" xfId="34367" xr:uid="{02625B75-72BA-418C-A716-20ADB799E72E}"/>
    <cellStyle name="Comma 3 2 2 2 4 6" xfId="5468" xr:uid="{E203A3CB-561A-4729-B812-2FD3A2E4A1FB}"/>
    <cellStyle name="Comma 3 2 2 2 4 6 2" xfId="38220" xr:uid="{DCD26B14-ECFB-4DDC-AFB4-C5C01671628C}"/>
    <cellStyle name="Comma 3 2 2 2 4 7" xfId="13180" xr:uid="{068EBE0F-6004-4DB3-BE58-6C1A863BB165}"/>
    <cellStyle name="Comma 3 2 2 2 4 7 2" xfId="45932" xr:uid="{960934F0-2F89-4EF1-A1C6-DAEE98F52157}"/>
    <cellStyle name="Comma 3 2 2 2 4 8" xfId="20887" xr:uid="{828A5A9E-1147-478D-8D37-98D7B54E4648}"/>
    <cellStyle name="Comma 3 2 2 2 4 8 2" xfId="53638" xr:uid="{3A4C1F40-692D-4CF4-8E7A-3B598C8093A0}"/>
    <cellStyle name="Comma 3 2 2 2 4 9" xfId="36293" xr:uid="{9AB15E40-B654-410E-9928-BFDF4AA0EDFB}"/>
    <cellStyle name="Comma 3 2 2 2 5" xfId="4021" xr:uid="{0F5A2B02-6949-4B80-A027-621650AB8BE7}"/>
    <cellStyle name="Comma 3 2 2 2 5 2" xfId="7884" xr:uid="{18BD2E8F-7532-4EA8-8051-91F4A9E31AF4}"/>
    <cellStyle name="Comma 3 2 2 2 5 2 2" xfId="15589" xr:uid="{66073309-100C-4769-90D8-BC8B941F0A32}"/>
    <cellStyle name="Comma 3 2 2 2 5 2 2 2" xfId="48341" xr:uid="{98E7C297-35B3-4B43-B45E-DC1B3990B1EF}"/>
    <cellStyle name="Comma 3 2 2 2 5 2 3" xfId="23296" xr:uid="{38CC9D10-8225-4825-A232-C12CDD2C96A5}"/>
    <cellStyle name="Comma 3 2 2 2 5 2 3 2" xfId="56047" xr:uid="{677866C6-7C30-4824-BDC8-F0502F3D94F0}"/>
    <cellStyle name="Comma 3 2 2 2 5 2 4" xfId="40636" xr:uid="{DD5C0C22-F291-4B72-9FC9-50884748DCED}"/>
    <cellStyle name="Comma 3 2 2 2 5 2 5" xfId="31000" xr:uid="{8EF0C002-A291-4422-86D1-858E4C0ABA38}"/>
    <cellStyle name="Comma 3 2 2 2 5 3" xfId="9809" xr:uid="{9CAD43D0-4343-480D-A97D-1A060EC3E669}"/>
    <cellStyle name="Comma 3 2 2 2 5 3 2" xfId="17514" xr:uid="{9DB3EEC1-5CF5-4FA7-A302-F92F6C72494A}"/>
    <cellStyle name="Comma 3 2 2 2 5 3 2 2" xfId="50266" xr:uid="{D27DB819-6CB2-4F27-AD04-5640D8ED6007}"/>
    <cellStyle name="Comma 3 2 2 2 5 3 3" xfId="25221" xr:uid="{6AE0B108-34BB-4622-93D7-58DA2DA38C7D}"/>
    <cellStyle name="Comma 3 2 2 2 5 3 3 2" xfId="57972" xr:uid="{DACC875E-0C0C-4E0E-8FD5-D87217EDEBDA}"/>
    <cellStyle name="Comma 3 2 2 2 5 3 4" xfId="42561" xr:uid="{B45AD32E-3E9A-4109-84A4-A0FE9D735093}"/>
    <cellStyle name="Comma 3 2 2 2 5 3 5" xfId="32925" xr:uid="{4E36B6A4-15E0-40E4-8CCD-2E55872E472A}"/>
    <cellStyle name="Comma 3 2 2 2 5 4" xfId="11736" xr:uid="{97CD8779-4CA1-44C0-BCD7-D45082D5F428}"/>
    <cellStyle name="Comma 3 2 2 2 5 4 2" xfId="19441" xr:uid="{343FD7B0-3DD8-4DFD-B456-47524F693604}"/>
    <cellStyle name="Comma 3 2 2 2 5 4 2 2" xfId="52193" xr:uid="{7F018F74-BD4A-4360-B067-EEC4D3A06E2D}"/>
    <cellStyle name="Comma 3 2 2 2 5 4 3" xfId="27148" xr:uid="{8AC38C5D-5633-41C9-A965-9A3521C81555}"/>
    <cellStyle name="Comma 3 2 2 2 5 4 3 2" xfId="59899" xr:uid="{15AC907C-217A-402D-B5FC-F79DFB8CD7B4}"/>
    <cellStyle name="Comma 3 2 2 2 5 4 4" xfId="44488" xr:uid="{BFC8BF48-70B3-4E7F-940B-ED2A62A63967}"/>
    <cellStyle name="Comma 3 2 2 2 5 4 5" xfId="34852" xr:uid="{7D0BA12E-64E8-41B2-834E-2ADA8293FD9C}"/>
    <cellStyle name="Comma 3 2 2 2 5 5" xfId="5953" xr:uid="{2CA7108F-DCFA-45E9-9E5D-EFB7871382D8}"/>
    <cellStyle name="Comma 3 2 2 2 5 5 2" xfId="38705" xr:uid="{2F592173-A224-4DD2-961E-ED1E6168B204}"/>
    <cellStyle name="Comma 3 2 2 2 5 6" xfId="13665" xr:uid="{4401B834-A65B-485F-942B-ECA3A7DAC94B}"/>
    <cellStyle name="Comma 3 2 2 2 5 6 2" xfId="46417" xr:uid="{29EE84DC-8011-4D4E-BDF2-46C3A62D989B}"/>
    <cellStyle name="Comma 3 2 2 2 5 7" xfId="21372" xr:uid="{462D52A2-9BC8-43BD-B71D-36471829FC06}"/>
    <cellStyle name="Comma 3 2 2 2 5 7 2" xfId="54123" xr:uid="{D2430CE6-B36E-4E50-92DB-C16796E2F342}"/>
    <cellStyle name="Comma 3 2 2 2 5 8" xfId="36778" xr:uid="{32999A26-9357-4377-A01A-31842BC98021}"/>
    <cellStyle name="Comma 3 2 2 2 5 9" xfId="29076" xr:uid="{B09A5ED7-6C88-4840-BE7A-DDA8A58C9B5D}"/>
    <cellStyle name="Comma 3 2 2 2 6" xfId="6574" xr:uid="{E46D50DB-63AA-40CB-A4AA-2DC038213E5F}"/>
    <cellStyle name="Comma 3 2 2 2 6 2" xfId="14282" xr:uid="{D4BF49C4-9509-4D4C-A4AA-EFE3B5633280}"/>
    <cellStyle name="Comma 3 2 2 2 6 2 2" xfId="47034" xr:uid="{FCD64E51-44DA-47F4-A89A-D4A6BA57B1E9}"/>
    <cellStyle name="Comma 3 2 2 2 6 3" xfId="21989" xr:uid="{4352F8F3-9FD4-4D5D-98D9-418A9F77C2F8}"/>
    <cellStyle name="Comma 3 2 2 2 6 3 2" xfId="54740" xr:uid="{C639B395-70B9-41CC-BDB5-94764694E4B9}"/>
    <cellStyle name="Comma 3 2 2 2 6 4" xfId="39326" xr:uid="{969B8403-73EA-452C-B644-EE4106779FE8}"/>
    <cellStyle name="Comma 3 2 2 2 6 5" xfId="29693" xr:uid="{79371D21-D7E6-4208-95E1-F85315C4B315}"/>
    <cellStyle name="Comma 3 2 2 2 7" xfId="8501" xr:uid="{25295EB6-F9D3-406D-ADFE-AE2501FC0A2E}"/>
    <cellStyle name="Comma 3 2 2 2 7 2" xfId="16206" xr:uid="{14348EA9-35A4-46C5-9C07-E7A36291FE8D}"/>
    <cellStyle name="Comma 3 2 2 2 7 2 2" xfId="48958" xr:uid="{973DAD88-B81B-420B-9C29-7D59ABAFD960}"/>
    <cellStyle name="Comma 3 2 2 2 7 3" xfId="23913" xr:uid="{E60C68AF-78A9-4298-9AA0-3AB76E0DA6ED}"/>
    <cellStyle name="Comma 3 2 2 2 7 3 2" xfId="56664" xr:uid="{99F30648-F538-42C5-B158-C11F617EECCC}"/>
    <cellStyle name="Comma 3 2 2 2 7 4" xfId="41253" xr:uid="{BDAAA2F6-919E-4698-89D1-14BF80AC6EE1}"/>
    <cellStyle name="Comma 3 2 2 2 7 5" xfId="31617" xr:uid="{D4AD89C7-EE7E-4783-AF65-450620A6136C}"/>
    <cellStyle name="Comma 3 2 2 2 8" xfId="10427" xr:uid="{B1CBB338-187F-4C33-A08C-5575DF6DE85A}"/>
    <cellStyle name="Comma 3 2 2 2 8 2" xfId="18132" xr:uid="{167FC738-9AF8-4240-A0F4-F1489143D18B}"/>
    <cellStyle name="Comma 3 2 2 2 8 2 2" xfId="50884" xr:uid="{4E969939-F932-4951-A81C-75DEF70E6352}"/>
    <cellStyle name="Comma 3 2 2 2 8 3" xfId="25839" xr:uid="{35324651-0EA5-42CA-90C5-162F7F185546}"/>
    <cellStyle name="Comma 3 2 2 2 8 3 2" xfId="58590" xr:uid="{AD587C85-EE99-4CF6-AE6A-3007CD318720}"/>
    <cellStyle name="Comma 3 2 2 2 8 4" xfId="43179" xr:uid="{70C7F681-570E-453D-B926-7B6C8924EEBF}"/>
    <cellStyle name="Comma 3 2 2 2 8 5" xfId="33543" xr:uid="{204FD72B-FFD9-4E50-ADB8-D06DCBC4E403}"/>
    <cellStyle name="Comma 3 2 2 2 9" xfId="4645" xr:uid="{556FE134-C187-44D9-BA71-85038D47251E}"/>
    <cellStyle name="Comma 3 2 2 2 9 2" xfId="37397" xr:uid="{D97406B0-C777-4E95-89BE-B984A306A2DE}"/>
    <cellStyle name="Comma 3 2 2 3" xfId="2104" xr:uid="{17B12E7F-EBD1-444B-9474-DCFE2E20A5F7}"/>
    <cellStyle name="Comma 3 2 2 3 10" xfId="27819" xr:uid="{EE9C14E2-A5A0-40BD-AE44-6013D69A2A5B}"/>
    <cellStyle name="Comma 3 2 2 3 11" xfId="2692" xr:uid="{5AE682F3-5CA3-4EA0-A616-7418FA42CE93}"/>
    <cellStyle name="Comma 3 2 2 3 12" xfId="61108" xr:uid="{68D6783F-7082-44BA-B6D2-7054697545D5}"/>
    <cellStyle name="Comma 3 2 2 3 2" xfId="4077" xr:uid="{F6AD7084-398D-4444-9E3D-0ADDB64D6BD8}"/>
    <cellStyle name="Comma 3 2 2 3 2 2" xfId="7940" xr:uid="{29368B2B-082E-4426-8B8C-B4FC9F9FF769}"/>
    <cellStyle name="Comma 3 2 2 3 2 2 2" xfId="15645" xr:uid="{290CC654-3CBE-40DA-A58B-F536DDF51A5C}"/>
    <cellStyle name="Comma 3 2 2 3 2 2 2 2" xfId="48397" xr:uid="{32E2B768-90C2-4E4B-AE02-1EA71F25526E}"/>
    <cellStyle name="Comma 3 2 2 3 2 2 3" xfId="23352" xr:uid="{151887C0-75EE-40B1-BDC4-CD28DDAE4D67}"/>
    <cellStyle name="Comma 3 2 2 3 2 2 3 2" xfId="56103" xr:uid="{FBB42333-8357-4071-AC61-E0BF2960AA13}"/>
    <cellStyle name="Comma 3 2 2 3 2 2 4" xfId="40692" xr:uid="{331C63C9-5C11-4977-9126-D86E614BCE67}"/>
    <cellStyle name="Comma 3 2 2 3 2 2 5" xfId="31056" xr:uid="{2E13E32B-6B61-4233-B3CF-75D448F5A0C4}"/>
    <cellStyle name="Comma 3 2 2 3 2 3" xfId="9865" xr:uid="{09DFF6DF-9B2C-43E4-9D6D-BD768C24F154}"/>
    <cellStyle name="Comma 3 2 2 3 2 3 2" xfId="17570" xr:uid="{5EB7FE78-D182-4BF2-B231-5B3506BCFE74}"/>
    <cellStyle name="Comma 3 2 2 3 2 3 2 2" xfId="50322" xr:uid="{03E2D555-4AE7-4C47-AA46-C3893F760650}"/>
    <cellStyle name="Comma 3 2 2 3 2 3 3" xfId="25277" xr:uid="{BA90759D-8C32-4508-A320-AE899A618425}"/>
    <cellStyle name="Comma 3 2 2 3 2 3 3 2" xfId="58028" xr:uid="{05FF5076-F67F-48B1-9C50-E6CE0CB3F6D7}"/>
    <cellStyle name="Comma 3 2 2 3 2 3 4" xfId="42617" xr:uid="{8231CE55-7AE7-4EB9-B080-01A83D327EF8}"/>
    <cellStyle name="Comma 3 2 2 3 2 3 5" xfId="32981" xr:uid="{8365B17B-11DB-4E8B-8CA7-CA44869F737E}"/>
    <cellStyle name="Comma 3 2 2 3 2 4" xfId="11792" xr:uid="{96818C97-7463-4749-99E1-A79F7D870F8D}"/>
    <cellStyle name="Comma 3 2 2 3 2 4 2" xfId="19497" xr:uid="{2056F545-D91B-4622-A1BC-628137E54A38}"/>
    <cellStyle name="Comma 3 2 2 3 2 4 2 2" xfId="52249" xr:uid="{40CAEE39-989C-411D-B90F-B24EB87FAB6D}"/>
    <cellStyle name="Comma 3 2 2 3 2 4 3" xfId="27204" xr:uid="{702F35D2-6255-475D-8829-6B9CF05719BD}"/>
    <cellStyle name="Comma 3 2 2 3 2 4 3 2" xfId="59955" xr:uid="{F5775A53-0211-4D05-B985-90BA32858F88}"/>
    <cellStyle name="Comma 3 2 2 3 2 4 4" xfId="44544" xr:uid="{8B50DE50-224D-4D6D-9367-F7AA0EEA26DD}"/>
    <cellStyle name="Comma 3 2 2 3 2 4 5" xfId="34908" xr:uid="{AF703B3D-BB2F-4602-9B34-7592D61BE500}"/>
    <cellStyle name="Comma 3 2 2 3 2 5" xfId="6009" xr:uid="{A5415169-D434-4D87-B76E-ED3536592B92}"/>
    <cellStyle name="Comma 3 2 2 3 2 5 2" xfId="38761" xr:uid="{60C0B153-6821-4BC1-986A-95AACB0DBF4E}"/>
    <cellStyle name="Comma 3 2 2 3 2 6" xfId="13721" xr:uid="{6E217377-8C22-4A9F-A756-CDD05E7EA5CC}"/>
    <cellStyle name="Comma 3 2 2 3 2 6 2" xfId="46473" xr:uid="{5F9A3244-6BBE-4330-A1D7-2796AE7C1E26}"/>
    <cellStyle name="Comma 3 2 2 3 2 7" xfId="21428" xr:uid="{E04B58C5-80A1-4140-BE25-390B748AB7FF}"/>
    <cellStyle name="Comma 3 2 2 3 2 7 2" xfId="54179" xr:uid="{BA0D2C80-E093-4DA0-B36D-44EE46B659C5}"/>
    <cellStyle name="Comma 3 2 2 3 2 8" xfId="36834" xr:uid="{4714BEA4-9363-4FA7-BC5D-008F593474D5}"/>
    <cellStyle name="Comma 3 2 2 3 2 9" xfId="29132" xr:uid="{511354F5-52BD-450B-B438-0888FDC1C85A}"/>
    <cellStyle name="Comma 3 2 2 3 3" xfId="6624" xr:uid="{0EFFAFB3-4EF0-41FD-9EEC-9ECF4120C003}"/>
    <cellStyle name="Comma 3 2 2 3 3 2" xfId="14332" xr:uid="{B6FAE801-53E7-4B8B-9602-7F99BA7F976F}"/>
    <cellStyle name="Comma 3 2 2 3 3 2 2" xfId="47084" xr:uid="{F4EE6710-9F41-4A15-9C77-D174952F4D43}"/>
    <cellStyle name="Comma 3 2 2 3 3 3" xfId="22039" xr:uid="{64BF3AB9-2049-459E-B1CB-3807BCB0D5E2}"/>
    <cellStyle name="Comma 3 2 2 3 3 3 2" xfId="54790" xr:uid="{A241AC1F-7B10-4EC6-AC06-74CAF7D10347}"/>
    <cellStyle name="Comma 3 2 2 3 3 4" xfId="39376" xr:uid="{88A9A545-0015-4501-A3C1-30B060D6FFB7}"/>
    <cellStyle name="Comma 3 2 2 3 3 5" xfId="29743" xr:uid="{64D564E9-C371-487B-90C4-5ACAEDD187DC}"/>
    <cellStyle name="Comma 3 2 2 3 4" xfId="8551" xr:uid="{D98D87C6-09A7-4677-8E9A-F5827E5C3D3C}"/>
    <cellStyle name="Comma 3 2 2 3 4 2" xfId="16256" xr:uid="{B09E4FF7-5F3F-47E1-9247-E655997FB0B1}"/>
    <cellStyle name="Comma 3 2 2 3 4 2 2" xfId="49008" xr:uid="{36119E81-8110-4402-824B-AF5DA1096349}"/>
    <cellStyle name="Comma 3 2 2 3 4 3" xfId="23963" xr:uid="{F67BFFE8-8915-4D38-B730-FC60532C0752}"/>
    <cellStyle name="Comma 3 2 2 3 4 3 2" xfId="56714" xr:uid="{5BDE223A-8218-45F0-BACD-C49E12330CBF}"/>
    <cellStyle name="Comma 3 2 2 3 4 4" xfId="41303" xr:uid="{B0FBC990-1975-47BA-B124-BB56E2D07F09}"/>
    <cellStyle name="Comma 3 2 2 3 4 5" xfId="31667" xr:uid="{6B4EAC4C-F0EE-450D-8A5A-00A631FAA780}"/>
    <cellStyle name="Comma 3 2 2 3 5" xfId="10477" xr:uid="{F45AC4BF-8156-4D33-BB6B-45316B01D64D}"/>
    <cellStyle name="Comma 3 2 2 3 5 2" xfId="18182" xr:uid="{18DCB8C7-7FF9-458C-96BF-0782E2F7B609}"/>
    <cellStyle name="Comma 3 2 2 3 5 2 2" xfId="50934" xr:uid="{FAD193D6-4B6F-4506-83B9-5908E8307773}"/>
    <cellStyle name="Comma 3 2 2 3 5 3" xfId="25889" xr:uid="{25C5C9DC-E805-42FA-BFE0-AF7BA2442B56}"/>
    <cellStyle name="Comma 3 2 2 3 5 3 2" xfId="58640" xr:uid="{992862AD-DDF1-47AD-9C09-E8B652B28482}"/>
    <cellStyle name="Comma 3 2 2 3 5 4" xfId="43229" xr:uid="{661F6661-9E47-4ADD-9350-DC8FCF1A959C}"/>
    <cellStyle name="Comma 3 2 2 3 5 5" xfId="33593" xr:uid="{F47FC282-1A1C-400C-929F-0A3671864BFD}"/>
    <cellStyle name="Comma 3 2 2 3 6" xfId="4695" xr:uid="{0469873D-B278-4949-B98A-1A25CD414841}"/>
    <cellStyle name="Comma 3 2 2 3 6 2" xfId="37447" xr:uid="{44172E47-6C00-47F4-823A-F2542DC4DA1D}"/>
    <cellStyle name="Comma 3 2 2 3 7" xfId="12407" xr:uid="{32C3C0D1-135C-4DED-AF18-D58349D0ED73}"/>
    <cellStyle name="Comma 3 2 2 3 7 2" xfId="45159" xr:uid="{4D04D771-3B2F-4F3C-8E07-DF10E7E84C68}"/>
    <cellStyle name="Comma 3 2 2 3 8" xfId="20115" xr:uid="{1023779A-C564-4F5B-B9B4-8E84331AA339}"/>
    <cellStyle name="Comma 3 2 2 3 8 2" xfId="52866" xr:uid="{7733D7F6-B738-4D92-A610-A312ED991DDB}"/>
    <cellStyle name="Comma 3 2 2 3 9" xfId="35521" xr:uid="{EDC8CC43-15D3-4EE5-BDD3-5A6AA7C4A3D7}"/>
    <cellStyle name="Comma 3 2 2 4" xfId="2483" xr:uid="{8E05B699-26BC-4F9E-8795-610CC769AE70}"/>
    <cellStyle name="Comma 3 2 2 4 10" xfId="27935" xr:uid="{7C01AC36-10EA-42A2-89D2-354AF58ABCFB}"/>
    <cellStyle name="Comma 3 2 2 4 11" xfId="2815" xr:uid="{79535A38-611B-4716-BD09-ED43CDD40295}"/>
    <cellStyle name="Comma 3 2 2 4 12" xfId="60915" xr:uid="{CCBFE44B-777B-47A2-B597-376337ADEA37}"/>
    <cellStyle name="Comma 3 2 2 4 2" xfId="4438" xr:uid="{C598A1A9-6398-4C9A-BE26-E7700D0A11CA}"/>
    <cellStyle name="Comma 3 2 2 4 2 2" xfId="8297" xr:uid="{007D6E8B-9B81-4E3F-9F9C-8C0B5F0BDE54}"/>
    <cellStyle name="Comma 3 2 2 4 2 2 2" xfId="16002" xr:uid="{E40FFE2F-6586-46BE-88ED-45037A56E1C9}"/>
    <cellStyle name="Comma 3 2 2 4 2 2 2 2" xfId="48754" xr:uid="{D7110B37-668B-4C90-8253-61F2BE9C5AFC}"/>
    <cellStyle name="Comma 3 2 2 4 2 2 3" xfId="23709" xr:uid="{54952578-5D33-4E15-9EE2-430DC2ED366F}"/>
    <cellStyle name="Comma 3 2 2 4 2 2 3 2" xfId="56460" xr:uid="{7BCDA7E0-D223-4893-BC1C-E835B35DE117}"/>
    <cellStyle name="Comma 3 2 2 4 2 2 4" xfId="41049" xr:uid="{CEF66154-4684-4C05-83CB-9B135BA6DD28}"/>
    <cellStyle name="Comma 3 2 2 4 2 2 5" xfId="31413" xr:uid="{EDBC2B8B-2FB2-480D-8D70-CACEB5AE8A34}"/>
    <cellStyle name="Comma 3 2 2 4 2 3" xfId="10222" xr:uid="{9E1DE79F-1EA2-4399-B8DB-95549A964984}"/>
    <cellStyle name="Comma 3 2 2 4 2 3 2" xfId="17927" xr:uid="{59A8DE98-E133-4E71-83EF-46454FD56752}"/>
    <cellStyle name="Comma 3 2 2 4 2 3 2 2" xfId="50679" xr:uid="{A21C984F-93BC-48BA-99A6-B5CEC7473DF9}"/>
    <cellStyle name="Comma 3 2 2 4 2 3 3" xfId="25634" xr:uid="{6818B944-B6D8-4F3B-8F89-FEAFA37F7D06}"/>
    <cellStyle name="Comma 3 2 2 4 2 3 3 2" xfId="58385" xr:uid="{C4EE6568-1677-45FB-94F9-9D6496F1E96A}"/>
    <cellStyle name="Comma 3 2 2 4 2 3 4" xfId="42974" xr:uid="{98BFEE5D-7A87-43BC-8CCA-91A45CA338DB}"/>
    <cellStyle name="Comma 3 2 2 4 2 3 5" xfId="33338" xr:uid="{202E46F5-2229-453B-898D-2CD0986C07E0}"/>
    <cellStyle name="Comma 3 2 2 4 2 4" xfId="12149" xr:uid="{A50F137E-649E-4A71-8EB8-B58BC7FA5F1B}"/>
    <cellStyle name="Comma 3 2 2 4 2 4 2" xfId="19854" xr:uid="{5AE95430-E1BB-4224-B1AC-24A978701975}"/>
    <cellStyle name="Comma 3 2 2 4 2 4 2 2" xfId="52606" xr:uid="{7E6AC322-7488-4ABC-8B41-1BCB1D9C1F31}"/>
    <cellStyle name="Comma 3 2 2 4 2 4 3" xfId="27561" xr:uid="{92AEE8CF-3BB7-4A44-8C8C-1F6FDBE22EAD}"/>
    <cellStyle name="Comma 3 2 2 4 2 4 3 2" xfId="60312" xr:uid="{7142F7B1-7624-412A-B42D-7120ADD531F6}"/>
    <cellStyle name="Comma 3 2 2 4 2 4 4" xfId="44901" xr:uid="{D63D6AD9-8B6B-4ECD-87BE-26F41CF63ADD}"/>
    <cellStyle name="Comma 3 2 2 4 2 4 5" xfId="35265" xr:uid="{9690F30F-AF84-4DF0-A843-9C3D2124B779}"/>
    <cellStyle name="Comma 3 2 2 4 2 5" xfId="6366" xr:uid="{A853F0D0-C32B-4EDF-B691-BC6C685402D4}"/>
    <cellStyle name="Comma 3 2 2 4 2 5 2" xfId="39118" xr:uid="{EF8BC09F-8560-404D-BF69-3DC246BD8777}"/>
    <cellStyle name="Comma 3 2 2 4 2 6" xfId="14078" xr:uid="{89D6780A-6BDF-4816-AC50-136DC628D0EC}"/>
    <cellStyle name="Comma 3 2 2 4 2 6 2" xfId="46830" xr:uid="{44D7984D-C73F-4E50-B0A5-AE8AB73EA772}"/>
    <cellStyle name="Comma 3 2 2 4 2 7" xfId="21785" xr:uid="{D6895364-0D1A-4B1C-B24E-D4DF3DF7ED6E}"/>
    <cellStyle name="Comma 3 2 2 4 2 7 2" xfId="54536" xr:uid="{9AA21D4D-6C67-4898-9235-39F8FACEA136}"/>
    <cellStyle name="Comma 3 2 2 4 2 8" xfId="37191" xr:uid="{C664FEBD-5F67-4DBA-BDA9-CE43B478E5F4}"/>
    <cellStyle name="Comma 3 2 2 4 2 9" xfId="29489" xr:uid="{E1636233-9F44-4BFA-BB26-0508251CD23A}"/>
    <cellStyle name="Comma 3 2 2 4 3" xfId="6740" xr:uid="{43064394-A1A6-49DB-B259-A86D548AA5E3}"/>
    <cellStyle name="Comma 3 2 2 4 3 2" xfId="14448" xr:uid="{D0F8832C-FFDC-42C7-878A-02DFCD7168E2}"/>
    <cellStyle name="Comma 3 2 2 4 3 2 2" xfId="47200" xr:uid="{0214361F-0DAE-4DD7-8301-BE9078E2C832}"/>
    <cellStyle name="Comma 3 2 2 4 3 3" xfId="22155" xr:uid="{DE663C35-BCB7-403B-8682-A30C71DF32FE}"/>
    <cellStyle name="Comma 3 2 2 4 3 3 2" xfId="54906" xr:uid="{5A078D98-1860-40F8-810A-3EE49F617ECA}"/>
    <cellStyle name="Comma 3 2 2 4 3 4" xfId="39492" xr:uid="{2F3EA2F9-6E47-4255-BF0D-38EF55062B15}"/>
    <cellStyle name="Comma 3 2 2 4 3 5" xfId="29859" xr:uid="{2788FB37-0BCF-44CA-A150-0252692FEA45}"/>
    <cellStyle name="Comma 3 2 2 4 4" xfId="8667" xr:uid="{2FC90201-B763-47EF-A8EC-2E23D5CCA00D}"/>
    <cellStyle name="Comma 3 2 2 4 4 2" xfId="16372" xr:uid="{0DC54E60-232A-4585-BB24-E39A8773268A}"/>
    <cellStyle name="Comma 3 2 2 4 4 2 2" xfId="49124" xr:uid="{35BEBA06-E7BB-454C-AEA7-B559F1BB591A}"/>
    <cellStyle name="Comma 3 2 2 4 4 3" xfId="24079" xr:uid="{3601E4EF-95CE-4FF2-A8F2-C49AD690885C}"/>
    <cellStyle name="Comma 3 2 2 4 4 3 2" xfId="56830" xr:uid="{42AA436A-1A44-4513-B2F3-CF284EE4F463}"/>
    <cellStyle name="Comma 3 2 2 4 4 4" xfId="41419" xr:uid="{50A1052A-68EE-49B5-A961-9732F243D1B5}"/>
    <cellStyle name="Comma 3 2 2 4 4 5" xfId="31783" xr:uid="{23FC9C5E-EC17-4894-A72C-A4578A029448}"/>
    <cellStyle name="Comma 3 2 2 4 5" xfId="10593" xr:uid="{5C24FC8C-F0B5-4D75-B4BE-4F6E804B02B6}"/>
    <cellStyle name="Comma 3 2 2 4 5 2" xfId="18298" xr:uid="{E31B2DBF-86AB-42AF-8E73-2AA4B897B040}"/>
    <cellStyle name="Comma 3 2 2 4 5 2 2" xfId="51050" xr:uid="{4C7CFF74-CDE8-4EA4-86B6-ACE52A6BE65F}"/>
    <cellStyle name="Comma 3 2 2 4 5 3" xfId="26005" xr:uid="{83DB071F-0E77-42C2-8CB1-75FCE1768C6A}"/>
    <cellStyle name="Comma 3 2 2 4 5 3 2" xfId="58756" xr:uid="{098167CE-CBDE-4E40-B1A3-D2A095804F08}"/>
    <cellStyle name="Comma 3 2 2 4 5 4" xfId="43345" xr:uid="{2D911AA1-C659-4A32-8C9E-374133A6D78E}"/>
    <cellStyle name="Comma 3 2 2 4 5 5" xfId="33709" xr:uid="{810E78C2-F491-44DC-84C8-5E34F8D945AE}"/>
    <cellStyle name="Comma 3 2 2 4 6" xfId="4811" xr:uid="{BB0D0A80-0F04-41B0-9155-6918BF9A0EB5}"/>
    <cellStyle name="Comma 3 2 2 4 6 2" xfId="37563" xr:uid="{3F5605A7-8E5B-42EF-A4E4-99D035678972}"/>
    <cellStyle name="Comma 3 2 2 4 7" xfId="12523" xr:uid="{2603163B-5766-434C-A1AC-C1D09ED509CF}"/>
    <cellStyle name="Comma 3 2 2 4 7 2" xfId="45275" xr:uid="{EAF743FB-9B69-4BC5-85C2-5E27E8570D4C}"/>
    <cellStyle name="Comma 3 2 2 4 8" xfId="20231" xr:uid="{9A5CCFC0-FB8A-4FA4-88FD-BD5C0DB662BC}"/>
    <cellStyle name="Comma 3 2 2 4 8 2" xfId="52982" xr:uid="{5AAC47F8-934E-4CDC-BDAA-70D69B74C8A1}"/>
    <cellStyle name="Comma 3 2 2 4 9" xfId="35637" xr:uid="{DA8DBA4F-F130-42AF-8BAC-DCC2E7C29B49}"/>
    <cellStyle name="Comma 3 2 2 5" xfId="3234" xr:uid="{6E251516-2DE2-4C88-882E-B57B25FCF96E}"/>
    <cellStyle name="Comma 3 2 2 5 10" xfId="28294" xr:uid="{9B131999-CEA8-4433-9C1B-C30C8BB75DC3}"/>
    <cellStyle name="Comma 3 2 2 5 11" xfId="61570" xr:uid="{099FF4D8-2945-4A9D-8BF1-F7AC4B6E7190}"/>
    <cellStyle name="Comma 3 2 2 5 2" xfId="3973" xr:uid="{0234842A-9D72-4FC7-B790-87CD0AD60AE0}"/>
    <cellStyle name="Comma 3 2 2 5 2 2" xfId="7836" xr:uid="{73759FA4-B8D1-4D1A-B489-09288976797F}"/>
    <cellStyle name="Comma 3 2 2 5 2 2 2" xfId="15541" xr:uid="{8D6524E5-1A2A-4FDA-92A5-C60C65285E22}"/>
    <cellStyle name="Comma 3 2 2 5 2 2 2 2" xfId="48293" xr:uid="{7896C2D7-2EAF-4A5F-8AB2-C4C671526165}"/>
    <cellStyle name="Comma 3 2 2 5 2 2 3" xfId="23248" xr:uid="{6DA59AEA-9A53-4D85-961A-1F25878E6404}"/>
    <cellStyle name="Comma 3 2 2 5 2 2 3 2" xfId="55999" xr:uid="{527999CA-D0ED-4F5E-83CB-17D55256F2F0}"/>
    <cellStyle name="Comma 3 2 2 5 2 2 4" xfId="40588" xr:uid="{88FDF637-DFC5-4E3A-8470-EB9F09125EB7}"/>
    <cellStyle name="Comma 3 2 2 5 2 2 5" xfId="30952" xr:uid="{4D9BD09D-76D3-4637-9B43-0E1A6CBC630E}"/>
    <cellStyle name="Comma 3 2 2 5 2 3" xfId="9761" xr:uid="{79541719-A194-4594-913F-2BD2C916426F}"/>
    <cellStyle name="Comma 3 2 2 5 2 3 2" xfId="17466" xr:uid="{1E1EE7D2-E1B3-4510-8B42-F451266182D6}"/>
    <cellStyle name="Comma 3 2 2 5 2 3 2 2" xfId="50218" xr:uid="{047AABF8-7FFA-472C-AC2C-9ACF3F87C55E}"/>
    <cellStyle name="Comma 3 2 2 5 2 3 3" xfId="25173" xr:uid="{9798C499-01F8-4248-8603-428E5C78E165}"/>
    <cellStyle name="Comma 3 2 2 5 2 3 3 2" xfId="57924" xr:uid="{08F05E02-B529-4623-B9E1-E85319E2FE5A}"/>
    <cellStyle name="Comma 3 2 2 5 2 3 4" xfId="42513" xr:uid="{0E24F5CF-8F94-450E-B94B-2F7C9B059F6F}"/>
    <cellStyle name="Comma 3 2 2 5 2 3 5" xfId="32877" xr:uid="{953663F1-198A-43B1-BF74-4572144C05D7}"/>
    <cellStyle name="Comma 3 2 2 5 2 4" xfId="11688" xr:uid="{319D14C2-336C-4405-A41F-644FBEE77FC4}"/>
    <cellStyle name="Comma 3 2 2 5 2 4 2" xfId="19393" xr:uid="{ABE55E7B-0319-4A90-8E95-CCBDBF973611}"/>
    <cellStyle name="Comma 3 2 2 5 2 4 2 2" xfId="52145" xr:uid="{48254527-1F81-4CC7-98EC-F23BF71721A5}"/>
    <cellStyle name="Comma 3 2 2 5 2 4 3" xfId="27100" xr:uid="{1004DE5A-7E89-4AB2-A5E6-3839285B6012}"/>
    <cellStyle name="Comma 3 2 2 5 2 4 3 2" xfId="59851" xr:uid="{09E1DF5E-F44D-466B-97B9-605E198DA4EC}"/>
    <cellStyle name="Comma 3 2 2 5 2 4 4" xfId="44440" xr:uid="{A8EEFAA1-2DE5-428B-9FAE-5A3674C18ECF}"/>
    <cellStyle name="Comma 3 2 2 5 2 4 5" xfId="34804" xr:uid="{D430BAA0-078A-4E94-A028-B6507B850011}"/>
    <cellStyle name="Comma 3 2 2 5 2 5" xfId="5905" xr:uid="{A11F276F-687C-4001-BD5C-6781DE8F8892}"/>
    <cellStyle name="Comma 3 2 2 5 2 5 2" xfId="38657" xr:uid="{541BA0B3-8773-4905-B01E-860413D98DA1}"/>
    <cellStyle name="Comma 3 2 2 5 2 6" xfId="13617" xr:uid="{701F8616-0E32-4C2D-B115-3B0E736531CE}"/>
    <cellStyle name="Comma 3 2 2 5 2 6 2" xfId="46369" xr:uid="{0D66BA30-06C5-43D5-AA58-80447DBD189B}"/>
    <cellStyle name="Comma 3 2 2 5 2 7" xfId="21324" xr:uid="{1CF822B8-7F2A-4A13-A11C-F6EA8A0F8AA9}"/>
    <cellStyle name="Comma 3 2 2 5 2 7 2" xfId="54075" xr:uid="{4160DED6-5B70-4560-B955-99D0414B0FF4}"/>
    <cellStyle name="Comma 3 2 2 5 2 8" xfId="36730" xr:uid="{034CDEF8-03A1-47C0-8ADE-EA76BE8D3F6D}"/>
    <cellStyle name="Comma 3 2 2 5 2 9" xfId="29028" xr:uid="{7AF48959-F04A-4881-A180-C80A1EDF37F7}"/>
    <cellStyle name="Comma 3 2 2 5 3" xfId="7102" xr:uid="{A3B6D58C-50DF-4FC4-984B-D31B8BF2CE72}"/>
    <cellStyle name="Comma 3 2 2 5 3 2" xfId="14807" xr:uid="{7D98BF8B-31D1-4D12-94AE-64AE776A1391}"/>
    <cellStyle name="Comma 3 2 2 5 3 2 2" xfId="47559" xr:uid="{070BAC93-E593-4CF1-A357-3396F5EB9A01}"/>
    <cellStyle name="Comma 3 2 2 5 3 3" xfId="22514" xr:uid="{95BDFD31-56C2-43A3-A578-D805A5531664}"/>
    <cellStyle name="Comma 3 2 2 5 3 3 2" xfId="55265" xr:uid="{1F555DA6-01A5-46D3-BF86-C3F82F149D83}"/>
    <cellStyle name="Comma 3 2 2 5 3 4" xfId="39854" xr:uid="{6196D85A-D5D9-4B32-8B5F-A9E76E9F1AEC}"/>
    <cellStyle name="Comma 3 2 2 5 3 5" xfId="30218" xr:uid="{6F527840-6327-4FFA-BCD5-FBB5D3819350}"/>
    <cellStyle name="Comma 3 2 2 5 4" xfId="9027" xr:uid="{3816BD22-1889-48DC-8470-494A5524E70D}"/>
    <cellStyle name="Comma 3 2 2 5 4 2" xfId="16732" xr:uid="{824B5BA1-ABDF-41B4-A292-28AEE0BD703A}"/>
    <cellStyle name="Comma 3 2 2 5 4 2 2" xfId="49484" xr:uid="{2AD4C44B-97A9-4916-BC63-469CABEBEFC9}"/>
    <cellStyle name="Comma 3 2 2 5 4 3" xfId="24439" xr:uid="{4796B234-AEBA-4DBE-B4E2-07A2068FCAAA}"/>
    <cellStyle name="Comma 3 2 2 5 4 3 2" xfId="57190" xr:uid="{977271B7-6099-4DB5-A08A-4855A4A00371}"/>
    <cellStyle name="Comma 3 2 2 5 4 4" xfId="41779" xr:uid="{6DB4C2AD-A672-4BBC-918B-93D81C07FED6}"/>
    <cellStyle name="Comma 3 2 2 5 4 5" xfId="32143" xr:uid="{735C2162-5F59-44E6-A861-28AFBBAB8798}"/>
    <cellStyle name="Comma 3 2 2 5 5" xfId="10954" xr:uid="{43947E06-4F9F-4869-BC27-D2F664D76E75}"/>
    <cellStyle name="Comma 3 2 2 5 5 2" xfId="18659" xr:uid="{27244072-21B8-403A-B86D-8F70735ED173}"/>
    <cellStyle name="Comma 3 2 2 5 5 2 2" xfId="51411" xr:uid="{6082C895-361F-4FBA-8938-09E8CE472EB1}"/>
    <cellStyle name="Comma 3 2 2 5 5 3" xfId="26366" xr:uid="{1FB928DC-2FF8-448E-A251-D0F6CC80068D}"/>
    <cellStyle name="Comma 3 2 2 5 5 3 2" xfId="59117" xr:uid="{45C999DC-76E9-4588-B0E0-5EFBE874414E}"/>
    <cellStyle name="Comma 3 2 2 5 5 4" xfId="43706" xr:uid="{2A338EEE-7621-4320-ABE3-672CB21CF51C}"/>
    <cellStyle name="Comma 3 2 2 5 5 5" xfId="34070" xr:uid="{9E1A161F-D277-4706-9BCB-CA921F06EE5C}"/>
    <cellStyle name="Comma 3 2 2 5 6" xfId="5171" xr:uid="{12067BF2-4F51-43B8-8C3B-D4F1D55F87ED}"/>
    <cellStyle name="Comma 3 2 2 5 6 2" xfId="37923" xr:uid="{EB2158A5-FEA2-4B3E-A012-CB2C4F23B262}"/>
    <cellStyle name="Comma 3 2 2 5 7" xfId="12883" xr:uid="{E6015FC2-27A0-4802-9E1F-6D05156A622E}"/>
    <cellStyle name="Comma 3 2 2 5 7 2" xfId="45635" xr:uid="{CF0747D1-7F7E-4DB0-91DC-31F7C7B6CE87}"/>
    <cellStyle name="Comma 3 2 2 5 8" xfId="20590" xr:uid="{A52A8B90-D543-4619-95DE-3FFB918D7640}"/>
    <cellStyle name="Comma 3 2 2 5 8 2" xfId="53341" xr:uid="{05E6E61B-E230-4438-A1A0-EAF5469C5D25}"/>
    <cellStyle name="Comma 3 2 2 5 9" xfId="35996" xr:uid="{0B68C5BA-C6E7-47BB-828B-97CCF3DB2095}"/>
    <cellStyle name="Comma 3 2 2 6" xfId="3587" xr:uid="{55B4DAB3-ABD5-44F6-B4CB-41292DE8C757}"/>
    <cellStyle name="Comma 3 2 2 6 2" xfId="7455" xr:uid="{C0C63AAB-E02B-43C3-861E-CBB05BA4BC5A}"/>
    <cellStyle name="Comma 3 2 2 6 2 2" xfId="15160" xr:uid="{44EB7AEA-E64D-494C-9AD8-B0159B525810}"/>
    <cellStyle name="Comma 3 2 2 6 2 2 2" xfId="47912" xr:uid="{6660359B-4F9E-48D1-ABEE-C3B99CCDA308}"/>
    <cellStyle name="Comma 3 2 2 6 2 3" xfId="22867" xr:uid="{137138FC-D430-4EE3-8A3F-85F3AD542609}"/>
    <cellStyle name="Comma 3 2 2 6 2 3 2" xfId="55618" xr:uid="{2A17BE86-FA75-4E8D-82A7-E0E04E7E0C97}"/>
    <cellStyle name="Comma 3 2 2 6 2 4" xfId="40207" xr:uid="{11774DC2-0D88-41C9-BFDD-02077D9DB3AD}"/>
    <cellStyle name="Comma 3 2 2 6 2 5" xfId="30571" xr:uid="{82F4EA26-A267-456B-8A87-BFAFD44845A1}"/>
    <cellStyle name="Comma 3 2 2 6 3" xfId="9380" xr:uid="{99511860-26D6-490D-A349-27EF6FB29EBE}"/>
    <cellStyle name="Comma 3 2 2 6 3 2" xfId="17085" xr:uid="{DEE2F094-212F-4387-B06A-43CBA9E5F322}"/>
    <cellStyle name="Comma 3 2 2 6 3 2 2" xfId="49837" xr:uid="{99BC9683-B5E2-446B-8B4E-E966144B59EB}"/>
    <cellStyle name="Comma 3 2 2 6 3 3" xfId="24792" xr:uid="{BA93C802-4E86-4C92-87A3-A63ADBFBA63C}"/>
    <cellStyle name="Comma 3 2 2 6 3 3 2" xfId="57543" xr:uid="{11557F63-0657-49DB-BE9E-4E789F02BC5F}"/>
    <cellStyle name="Comma 3 2 2 6 3 4" xfId="42132" xr:uid="{8063471C-9FF5-45E0-B913-A3AA8B374DFD}"/>
    <cellStyle name="Comma 3 2 2 6 3 5" xfId="32496" xr:uid="{2FA701F9-08B2-461A-BC3C-C3B45CCC53A6}"/>
    <cellStyle name="Comma 3 2 2 6 4" xfId="11307" xr:uid="{A0A5851E-BBE8-4DBF-83CF-5FA047BA8D12}"/>
    <cellStyle name="Comma 3 2 2 6 4 2" xfId="19012" xr:uid="{82328DBA-ACF5-4548-A0A2-B0517AC6D7CB}"/>
    <cellStyle name="Comma 3 2 2 6 4 2 2" xfId="51764" xr:uid="{992D1E0A-B8FF-46B9-9E4B-8E5E75894F56}"/>
    <cellStyle name="Comma 3 2 2 6 4 3" xfId="26719" xr:uid="{76B32E83-908F-4EF2-9B88-183BCAE53B30}"/>
    <cellStyle name="Comma 3 2 2 6 4 3 2" xfId="59470" xr:uid="{DCD79E40-C1B0-4DA9-BA32-BA002201E687}"/>
    <cellStyle name="Comma 3 2 2 6 4 4" xfId="44059" xr:uid="{7814D715-14AD-40E8-A239-020447EE2E52}"/>
    <cellStyle name="Comma 3 2 2 6 4 5" xfId="34423" xr:uid="{582F9DC7-34EA-42AB-9AEE-57EF9FEE6CC4}"/>
    <cellStyle name="Comma 3 2 2 6 5" xfId="5524" xr:uid="{1285F1F7-A05C-475B-AB88-F4C602E78020}"/>
    <cellStyle name="Comma 3 2 2 6 5 2" xfId="38276" xr:uid="{F46C6EBB-8400-434F-9E11-BA0F46E1A2FA}"/>
    <cellStyle name="Comma 3 2 2 6 6" xfId="13236" xr:uid="{AE47B42C-BB5A-4D98-9B5B-3E1CC272B03F}"/>
    <cellStyle name="Comma 3 2 2 6 6 2" xfId="45988" xr:uid="{8C21E82F-A939-438E-9C5B-90841C708B91}"/>
    <cellStyle name="Comma 3 2 2 6 7" xfId="20943" xr:uid="{86A437B3-15AD-44C9-9FE7-817C1B35D1C4}"/>
    <cellStyle name="Comma 3 2 2 6 7 2" xfId="53694" xr:uid="{00F321AC-2F20-40BC-A161-1BFDF3CF5573}"/>
    <cellStyle name="Comma 3 2 2 6 8" xfId="36349" xr:uid="{E0752056-7F87-40D6-A344-1E67A80B8F17}"/>
    <cellStyle name="Comma 3 2 2 6 9" xfId="28647" xr:uid="{14CB0757-7B3D-4FC7-80BC-EA560E4C2C2F}"/>
    <cellStyle name="Comma 3 2 2 7" xfId="6514" xr:uid="{D90EC91E-5ED8-431E-A2F2-F8FA81FBCFD0}"/>
    <cellStyle name="Comma 3 2 2 7 2" xfId="14222" xr:uid="{D194BC83-1AD4-46FD-A153-3208A310960F}"/>
    <cellStyle name="Comma 3 2 2 7 2 2" xfId="46974" xr:uid="{273C032D-B964-4FB0-95A6-2BDDE19A9797}"/>
    <cellStyle name="Comma 3 2 2 7 3" xfId="21929" xr:uid="{4DE749A7-E767-4D86-8842-24794C8F0DC5}"/>
    <cellStyle name="Comma 3 2 2 7 3 2" xfId="54680" xr:uid="{C6CDB5D1-118A-4963-AFD0-D7F8982AB804}"/>
    <cellStyle name="Comma 3 2 2 7 4" xfId="39266" xr:uid="{B80183C2-F356-43DF-BA0C-A9A156AE1EA4}"/>
    <cellStyle name="Comma 3 2 2 7 5" xfId="29633" xr:uid="{C85FE5BF-D66B-4575-8DC9-E28DAD3C30ED}"/>
    <cellStyle name="Comma 3 2 2 8" xfId="8441" xr:uid="{F4A58064-CC11-4941-9900-6E60ABDCD385}"/>
    <cellStyle name="Comma 3 2 2 8 2" xfId="16146" xr:uid="{907ACE06-FBDC-4B28-97FA-FF8DAE582B62}"/>
    <cellStyle name="Comma 3 2 2 8 2 2" xfId="48898" xr:uid="{58AE469C-EC89-442F-9879-FAF144344D6E}"/>
    <cellStyle name="Comma 3 2 2 8 3" xfId="23853" xr:uid="{42E4C6DD-9462-4931-854C-3ED73B1CAF7C}"/>
    <cellStyle name="Comma 3 2 2 8 3 2" xfId="56604" xr:uid="{03D2618D-BC15-4153-A27A-2BBE12BFE6F2}"/>
    <cellStyle name="Comma 3 2 2 8 4" xfId="41193" xr:uid="{1EFF3DAE-DEB1-43E2-9C63-BA4C706B3A42}"/>
    <cellStyle name="Comma 3 2 2 8 5" xfId="31557" xr:uid="{E20DF025-3FB2-46DA-AA5B-6BCB23B822B0}"/>
    <cellStyle name="Comma 3 2 2 9" xfId="10366" xr:uid="{E0D1B271-D5AB-4C18-9B70-CC3AED2B5F9C}"/>
    <cellStyle name="Comma 3 2 2 9 2" xfId="18071" xr:uid="{842297C2-02AD-441A-B8F3-F4FA1AC51164}"/>
    <cellStyle name="Comma 3 2 2 9 2 2" xfId="50823" xr:uid="{374B2444-4208-4695-9BAC-728CFDFD5DC7}"/>
    <cellStyle name="Comma 3 2 2 9 3" xfId="25778" xr:uid="{14EE8517-AFF9-4D27-8A46-99A2EF168995}"/>
    <cellStyle name="Comma 3 2 2 9 3 2" xfId="58529" xr:uid="{27BC3BC9-455C-49CB-A459-D5E2A7B5A47F}"/>
    <cellStyle name="Comma 3 2 2 9 4" xfId="43118" xr:uid="{EB885C36-9B7E-43F8-8239-82B07FB2EAF9}"/>
    <cellStyle name="Comma 3 2 2 9 5" xfId="33482" xr:uid="{A2967B56-707B-4ABF-8D45-3F169C0A81C2}"/>
    <cellStyle name="Comma 3 2 3" xfId="2059" xr:uid="{88A54A57-8BC2-4FA1-B395-2F3AB7BBD4D0}"/>
    <cellStyle name="Comma 3 2 3 10" xfId="4603" xr:uid="{49DBB73A-4446-4AE3-AC41-CEEC750C1E26}"/>
    <cellStyle name="Comma 3 2 3 10 2" xfId="37355" xr:uid="{64EB306C-1D16-4C8D-9AB7-2AB742716BED}"/>
    <cellStyle name="Comma 3 2 3 11" xfId="12315" xr:uid="{B03C3DC2-3552-413C-8B77-AD7CBE880F62}"/>
    <cellStyle name="Comma 3 2 3 11 2" xfId="45067" xr:uid="{5AC0BFDA-3EAE-492F-910A-561C121A7076}"/>
    <cellStyle name="Comma 3 2 3 12" xfId="20023" xr:uid="{0BD0085A-73E3-4AB0-9D3B-1FDCA9BE77AC}"/>
    <cellStyle name="Comma 3 2 3 12 2" xfId="52774" xr:uid="{2251665C-CEF0-4DA6-8F7B-33C3E3F7D46A}"/>
    <cellStyle name="Comma 3 2 3 13" xfId="35429" xr:uid="{6D201665-5C2C-4306-BF1E-A6CA1CF7B5A0}"/>
    <cellStyle name="Comma 3 2 3 14" xfId="27727" xr:uid="{49690D7A-8FDF-4B92-BDAE-C0A56AABA3D1}"/>
    <cellStyle name="Comma 3 2 3 15" xfId="2578" xr:uid="{6372DDF9-AA60-41B4-A15F-1F3638A59F27}"/>
    <cellStyle name="Comma 3 2 3 16" xfId="60773" xr:uid="{0794AE8B-94FF-4BA1-85F7-6C4364916A38}"/>
    <cellStyle name="Comma 3 2 3 2" xfId="2423" xr:uid="{99EB38D9-02EE-4D6A-ACFA-14A539B79CB5}"/>
    <cellStyle name="Comma 3 2 3 2 10" xfId="35489" xr:uid="{CE9E345C-EA79-4344-8BA8-17C3F56C1FD9}"/>
    <cellStyle name="Comma 3 2 3 2 11" xfId="27787" xr:uid="{9FBD89BC-E264-4FA3-9A76-182937087CE2}"/>
    <cellStyle name="Comma 3 2 3 2 12" xfId="2658" xr:uid="{DF0A0D4B-2046-4909-AEEF-39FFEBE5F33D}"/>
    <cellStyle name="Comma 3 2 3 2 13" xfId="60871" xr:uid="{36862F57-43D5-4313-BEF8-A9E07C5ACDE5}"/>
    <cellStyle name="Comma 3 2 3 2 2" xfId="2770" xr:uid="{31E5A75A-EF77-4713-9F16-0021D0465CB5}"/>
    <cellStyle name="Comma 3 2 3 2 2 10" xfId="27897" xr:uid="{7E52A322-B50A-4FE8-A772-D5A5D8C97277}"/>
    <cellStyle name="Comma 3 2 3 2 2 11" xfId="61040" xr:uid="{F9CC880A-84CB-4009-A27E-4FDFB35B5D60}"/>
    <cellStyle name="Comma 3 2 3 2 2 2" xfId="3668" xr:uid="{55C10642-AA0D-4614-B2C9-5D0FFA78E484}"/>
    <cellStyle name="Comma 3 2 3 2 2 2 2" xfId="7536" xr:uid="{F0A564D3-7FBB-41A1-B84D-3C556EAEA3C9}"/>
    <cellStyle name="Comma 3 2 3 2 2 2 2 2" xfId="15241" xr:uid="{569136AE-C16B-4439-B717-062820EBB175}"/>
    <cellStyle name="Comma 3 2 3 2 2 2 2 2 2" xfId="47993" xr:uid="{969A4C3E-D09D-463B-9CFA-015D009A8B8F}"/>
    <cellStyle name="Comma 3 2 3 2 2 2 2 3" xfId="22948" xr:uid="{0294FC0F-3C92-457E-B1FD-AB7DCCC46BCE}"/>
    <cellStyle name="Comma 3 2 3 2 2 2 2 3 2" xfId="55699" xr:uid="{B9A8EEAD-A88A-406C-A984-073DF9F14B92}"/>
    <cellStyle name="Comma 3 2 3 2 2 2 2 4" xfId="40288" xr:uid="{A9199CCE-CEE8-473F-B68F-92F3CE107F58}"/>
    <cellStyle name="Comma 3 2 3 2 2 2 2 5" xfId="30652" xr:uid="{BB034696-D2CA-48B1-8C47-CE25BB30CB91}"/>
    <cellStyle name="Comma 3 2 3 2 2 2 3" xfId="9461" xr:uid="{A583F38D-4A56-4ECD-8F29-4D1D4B343A93}"/>
    <cellStyle name="Comma 3 2 3 2 2 2 3 2" xfId="17166" xr:uid="{F9A80723-96D9-42B6-B44B-6FAFB7F5A648}"/>
    <cellStyle name="Comma 3 2 3 2 2 2 3 2 2" xfId="49918" xr:uid="{B3ABF1C8-C03B-4AC6-B295-32FBC11769D5}"/>
    <cellStyle name="Comma 3 2 3 2 2 2 3 3" xfId="24873" xr:uid="{2FD162A4-E08E-4CD5-845C-2A3694DCE1C0}"/>
    <cellStyle name="Comma 3 2 3 2 2 2 3 3 2" xfId="57624" xr:uid="{3DEDB9F2-1033-43A0-AF84-E7B735CFD95B}"/>
    <cellStyle name="Comma 3 2 3 2 2 2 3 4" xfId="42213" xr:uid="{BBBE79A1-53C6-459B-9B48-C6D382202280}"/>
    <cellStyle name="Comma 3 2 3 2 2 2 3 5" xfId="32577" xr:uid="{34C4E210-1FA4-4766-ABF5-FC2F513642F5}"/>
    <cellStyle name="Comma 3 2 3 2 2 2 4" xfId="11388" xr:uid="{8299F50B-A1EF-422F-8113-179C17F4CB69}"/>
    <cellStyle name="Comma 3 2 3 2 2 2 4 2" xfId="19093" xr:uid="{43C96D08-92CE-43BE-9105-00966CA43BE1}"/>
    <cellStyle name="Comma 3 2 3 2 2 2 4 2 2" xfId="51845" xr:uid="{7CFB9C90-C035-48E7-9928-A9A1019D10F1}"/>
    <cellStyle name="Comma 3 2 3 2 2 2 4 3" xfId="26800" xr:uid="{C0FA9E41-2CD5-4495-8978-BD5C39CC3179}"/>
    <cellStyle name="Comma 3 2 3 2 2 2 4 3 2" xfId="59551" xr:uid="{AD0C550B-D290-482B-BD7F-378487E546E5}"/>
    <cellStyle name="Comma 3 2 3 2 2 2 4 4" xfId="44140" xr:uid="{4B805A5C-1686-44B1-BE1F-63E3A80ECF30}"/>
    <cellStyle name="Comma 3 2 3 2 2 2 4 5" xfId="34504" xr:uid="{9193B118-6B65-4215-B992-D3E879D7B50E}"/>
    <cellStyle name="Comma 3 2 3 2 2 2 5" xfId="5605" xr:uid="{C60C51F5-2604-453C-88EC-31A9DAEE4170}"/>
    <cellStyle name="Comma 3 2 3 2 2 2 5 2" xfId="38357" xr:uid="{78CE1E44-7C83-4045-A628-4199398E4B38}"/>
    <cellStyle name="Comma 3 2 3 2 2 2 6" xfId="13317" xr:uid="{E12B1407-8506-496B-8BCB-F1AA45770412}"/>
    <cellStyle name="Comma 3 2 3 2 2 2 6 2" xfId="46069" xr:uid="{1DCE4FD8-1DC8-4EAA-8552-4EB19B87F1DF}"/>
    <cellStyle name="Comma 3 2 3 2 2 2 7" xfId="21024" xr:uid="{0C065D8A-6556-4450-8361-0F60B03F0A87}"/>
    <cellStyle name="Comma 3 2 3 2 2 2 7 2" xfId="53775" xr:uid="{9F2E27B3-049E-4813-826B-244C473411FB}"/>
    <cellStyle name="Comma 3 2 3 2 2 2 8" xfId="36430" xr:uid="{DBCDF122-5E1C-4FB0-A2F1-E294666D9967}"/>
    <cellStyle name="Comma 3 2 3 2 2 2 9" xfId="28728" xr:uid="{3B18CEDF-F1D6-4B04-A462-6A4D93E279C9}"/>
    <cellStyle name="Comma 3 2 3 2 2 3" xfId="6702" xr:uid="{CEFB5D2A-FD77-4A92-8F56-3547C73D28CA}"/>
    <cellStyle name="Comma 3 2 3 2 2 3 2" xfId="14410" xr:uid="{39D766A2-7F62-4F22-9EFD-52511DFEAC19}"/>
    <cellStyle name="Comma 3 2 3 2 2 3 2 2" xfId="47162" xr:uid="{EF492A01-6573-4F13-B225-185D01E0AD6B}"/>
    <cellStyle name="Comma 3 2 3 2 2 3 3" xfId="22117" xr:uid="{C7A4F735-EB08-4995-87D6-9BA68B89702C}"/>
    <cellStyle name="Comma 3 2 3 2 2 3 3 2" xfId="54868" xr:uid="{15BEFC78-6D3F-4AEC-B826-FC1B3624ED74}"/>
    <cellStyle name="Comma 3 2 3 2 2 3 4" xfId="39454" xr:uid="{10EAAD18-D756-4A4F-94B1-101E58D9658B}"/>
    <cellStyle name="Comma 3 2 3 2 2 3 5" xfId="29821" xr:uid="{171CCA8A-179F-4774-8F67-4416DFD5C59A}"/>
    <cellStyle name="Comma 3 2 3 2 2 4" xfId="8629" xr:uid="{43992708-7C9D-4802-995B-5382F5FA241E}"/>
    <cellStyle name="Comma 3 2 3 2 2 4 2" xfId="16334" xr:uid="{205AC752-773D-428D-B973-43801D063D5B}"/>
    <cellStyle name="Comma 3 2 3 2 2 4 2 2" xfId="49086" xr:uid="{7345B8B5-C326-49B2-99DE-F4F92774D6E6}"/>
    <cellStyle name="Comma 3 2 3 2 2 4 3" xfId="24041" xr:uid="{01D6EEB0-D9B7-4201-AAA4-E87047175557}"/>
    <cellStyle name="Comma 3 2 3 2 2 4 3 2" xfId="56792" xr:uid="{2D701D60-954F-42AE-9351-2C63B2584637}"/>
    <cellStyle name="Comma 3 2 3 2 2 4 4" xfId="41381" xr:uid="{124FAEA4-9E44-4324-9D88-1147220D803A}"/>
    <cellStyle name="Comma 3 2 3 2 2 4 5" xfId="31745" xr:uid="{3F8A0D63-477E-44BB-BB3C-55702723E962}"/>
    <cellStyle name="Comma 3 2 3 2 2 5" xfId="10555" xr:uid="{DF5D4EC0-A0CC-4C38-A44C-782766810AA1}"/>
    <cellStyle name="Comma 3 2 3 2 2 5 2" xfId="18260" xr:uid="{16866083-82EC-4A4B-8A42-62640066D1BE}"/>
    <cellStyle name="Comma 3 2 3 2 2 5 2 2" xfId="51012" xr:uid="{4E82A284-30A7-47EF-AD6C-C39F88D34FF5}"/>
    <cellStyle name="Comma 3 2 3 2 2 5 3" xfId="25967" xr:uid="{53ECAE0F-D956-48EA-8FE3-C2E1CD76D94A}"/>
    <cellStyle name="Comma 3 2 3 2 2 5 3 2" xfId="58718" xr:uid="{EEB2EF7D-F516-4732-85A2-400556626152}"/>
    <cellStyle name="Comma 3 2 3 2 2 5 4" xfId="43307" xr:uid="{68E15ACF-0D31-4D0F-B408-4E908FB1997A}"/>
    <cellStyle name="Comma 3 2 3 2 2 5 5" xfId="33671" xr:uid="{428A9FF2-266D-4B10-A260-7AFD79451E58}"/>
    <cellStyle name="Comma 3 2 3 2 2 6" xfId="4773" xr:uid="{82E81C8A-B254-4CF2-8A75-D0562AFD4A34}"/>
    <cellStyle name="Comma 3 2 3 2 2 6 2" xfId="37525" xr:uid="{C1604667-41BE-4C68-9FF3-1F202C285A54}"/>
    <cellStyle name="Comma 3 2 3 2 2 7" xfId="12485" xr:uid="{0CE31960-3016-4AEC-AB60-19F6A924EF3C}"/>
    <cellStyle name="Comma 3 2 3 2 2 7 2" xfId="45237" xr:uid="{6BC1B13C-D312-4085-A632-EAEE0E246162}"/>
    <cellStyle name="Comma 3 2 3 2 2 8" xfId="20193" xr:uid="{25BC18CD-8067-41EA-9F1F-F99D82087A3D}"/>
    <cellStyle name="Comma 3 2 3 2 2 8 2" xfId="52944" xr:uid="{222D3FE2-E5FD-4251-A376-FEF4D13E77B3}"/>
    <cellStyle name="Comma 3 2 3 2 2 9" xfId="35599" xr:uid="{393128EA-5A5F-46F7-ADB5-6A6DCE409E7D}"/>
    <cellStyle name="Comma 3 2 3 2 3" xfId="4394" xr:uid="{7808C338-CDEB-436A-90B0-2D1C9FBB6D74}"/>
    <cellStyle name="Comma 3 2 3 2 3 2" xfId="8257" xr:uid="{12E4D312-5897-4313-AE22-B6146F3F1A01}"/>
    <cellStyle name="Comma 3 2 3 2 3 2 2" xfId="15962" xr:uid="{9BD90BF4-5A70-4DC2-B3A0-E2FE40937B9E}"/>
    <cellStyle name="Comma 3 2 3 2 3 2 2 2" xfId="48714" xr:uid="{59D7479E-96DA-4360-AE13-A88CB633383F}"/>
    <cellStyle name="Comma 3 2 3 2 3 2 3" xfId="23669" xr:uid="{1DA5F53D-7B55-4E6A-8479-2E3B8A559306}"/>
    <cellStyle name="Comma 3 2 3 2 3 2 3 2" xfId="56420" xr:uid="{A1C5E769-DCF3-4AC7-BCF0-F9477BF008F8}"/>
    <cellStyle name="Comma 3 2 3 2 3 2 4" xfId="41009" xr:uid="{72FB03C8-F739-4429-BB7B-0B301F6F0502}"/>
    <cellStyle name="Comma 3 2 3 2 3 2 5" xfId="31373" xr:uid="{0A257FBE-1BE6-411C-A433-57BA31CC3958}"/>
    <cellStyle name="Comma 3 2 3 2 3 3" xfId="10182" xr:uid="{940992AE-5295-41D3-A5BD-A073EAE75DF7}"/>
    <cellStyle name="Comma 3 2 3 2 3 3 2" xfId="17887" xr:uid="{BEBD9963-FD5C-4F95-B655-DC062EAF5DA3}"/>
    <cellStyle name="Comma 3 2 3 2 3 3 2 2" xfId="50639" xr:uid="{804D03F0-A798-4893-A473-C4FEE9B2A8E7}"/>
    <cellStyle name="Comma 3 2 3 2 3 3 3" xfId="25594" xr:uid="{AF7E7EF1-BBC5-48F7-99D9-791C7584B663}"/>
    <cellStyle name="Comma 3 2 3 2 3 3 3 2" xfId="58345" xr:uid="{ACF215F9-192A-4B93-8F0E-D0A624107059}"/>
    <cellStyle name="Comma 3 2 3 2 3 3 4" xfId="42934" xr:uid="{3D229E78-4779-4FD8-8357-EA05EA7500E9}"/>
    <cellStyle name="Comma 3 2 3 2 3 3 5" xfId="33298" xr:uid="{BF2F4DEA-44B9-4FB2-A469-28E1E32DAB3A}"/>
    <cellStyle name="Comma 3 2 3 2 3 4" xfId="12109" xr:uid="{1F3BED2C-BBC7-4EC9-93AF-FC10D67C1927}"/>
    <cellStyle name="Comma 3 2 3 2 3 4 2" xfId="19814" xr:uid="{9D523929-F097-44B2-82FE-414BFC563922}"/>
    <cellStyle name="Comma 3 2 3 2 3 4 2 2" xfId="52566" xr:uid="{998AAE52-F7C3-4488-9756-13A01DB74199}"/>
    <cellStyle name="Comma 3 2 3 2 3 4 3" xfId="27521" xr:uid="{BCF03B1A-0ECF-4EA2-887A-72027BF61B20}"/>
    <cellStyle name="Comma 3 2 3 2 3 4 3 2" xfId="60272" xr:uid="{CDEB18B9-D251-4D76-9FC2-AC3BBFE2C13D}"/>
    <cellStyle name="Comma 3 2 3 2 3 4 4" xfId="44861" xr:uid="{E3B17391-F97A-44C4-A6E5-95AB94D17BEC}"/>
    <cellStyle name="Comma 3 2 3 2 3 4 5" xfId="35225" xr:uid="{3E57BE26-2F6E-4A46-9F95-E524C0DCEBB0}"/>
    <cellStyle name="Comma 3 2 3 2 3 5" xfId="6326" xr:uid="{F29F7AD0-56EA-4797-AA51-1377589198B4}"/>
    <cellStyle name="Comma 3 2 3 2 3 5 2" xfId="39078" xr:uid="{81BFE4AA-D299-4848-8740-B0A352EE0429}"/>
    <cellStyle name="Comma 3 2 3 2 3 6" xfId="14038" xr:uid="{EFC86001-5004-4947-AF1C-948FBEB782C7}"/>
    <cellStyle name="Comma 3 2 3 2 3 6 2" xfId="46790" xr:uid="{D81FA804-80DA-4831-B512-F363404B3184}"/>
    <cellStyle name="Comma 3 2 3 2 3 7" xfId="21745" xr:uid="{B3863E47-1485-4215-A56B-B79E7CD4B943}"/>
    <cellStyle name="Comma 3 2 3 2 3 7 2" xfId="54496" xr:uid="{A16AA2FB-DFC1-48B4-BB06-E60D69C0DDBA}"/>
    <cellStyle name="Comma 3 2 3 2 3 8" xfId="37151" xr:uid="{26DB45D9-3445-4F64-9C1B-14091B180255}"/>
    <cellStyle name="Comma 3 2 3 2 3 9" xfId="29449" xr:uid="{2F853B5B-20F0-4BB6-8739-F29147E125E4}"/>
    <cellStyle name="Comma 3 2 3 2 4" xfId="6592" xr:uid="{2B49A064-647B-480D-B3DF-DDD72ADC3FFC}"/>
    <cellStyle name="Comma 3 2 3 2 4 2" xfId="14300" xr:uid="{4447B1C1-9C05-4ACE-97D9-3CA9738EF3CA}"/>
    <cellStyle name="Comma 3 2 3 2 4 2 2" xfId="47052" xr:uid="{98BD9632-327C-456D-BC40-B4BD78991BC6}"/>
    <cellStyle name="Comma 3 2 3 2 4 3" xfId="22007" xr:uid="{A0C61AA7-800F-4A13-8305-B47B650BA49B}"/>
    <cellStyle name="Comma 3 2 3 2 4 3 2" xfId="54758" xr:uid="{39337412-2729-4BC3-9A4C-04A49891B877}"/>
    <cellStyle name="Comma 3 2 3 2 4 4" xfId="39344" xr:uid="{A7EB44B7-0DC2-49E9-B900-3F133ED06EB6}"/>
    <cellStyle name="Comma 3 2 3 2 4 5" xfId="29711" xr:uid="{3C622D0D-7D49-4554-A42D-244F983A4489}"/>
    <cellStyle name="Comma 3 2 3 2 5" xfId="8519" xr:uid="{54130936-47BE-4BE7-A898-68EE1F7FCBF7}"/>
    <cellStyle name="Comma 3 2 3 2 5 2" xfId="16224" xr:uid="{CCF9F2A3-6F8D-44EF-ABAE-C77CE13A2C39}"/>
    <cellStyle name="Comma 3 2 3 2 5 2 2" xfId="48976" xr:uid="{0A954D87-7163-431B-AC11-1D0212C7DD8A}"/>
    <cellStyle name="Comma 3 2 3 2 5 3" xfId="23931" xr:uid="{1EDB5769-BB92-445D-A4E1-B759EB1A5403}"/>
    <cellStyle name="Comma 3 2 3 2 5 3 2" xfId="56682" xr:uid="{A5E5E75B-425E-49BE-BDEA-736E113C9CF8}"/>
    <cellStyle name="Comma 3 2 3 2 5 4" xfId="41271" xr:uid="{1B54ED17-BAF5-477E-9C20-AFC549099FE3}"/>
    <cellStyle name="Comma 3 2 3 2 5 5" xfId="31635" xr:uid="{7CD7E430-0EA7-43B9-96DC-820D1EF44315}"/>
    <cellStyle name="Comma 3 2 3 2 6" xfId="10445" xr:uid="{D4D088FC-950B-4C1E-A4EC-CA144D44015D}"/>
    <cellStyle name="Comma 3 2 3 2 6 2" xfId="18150" xr:uid="{AC2C364B-67CC-4596-B1C0-F33CDE105A89}"/>
    <cellStyle name="Comma 3 2 3 2 6 2 2" xfId="50902" xr:uid="{7C7FDB76-1C8F-45FE-B3CE-5DA5F383902D}"/>
    <cellStyle name="Comma 3 2 3 2 6 3" xfId="25857" xr:uid="{71DF377A-DC41-487A-9217-1C7C11C5E955}"/>
    <cellStyle name="Comma 3 2 3 2 6 3 2" xfId="58608" xr:uid="{9311B609-F8A6-4D8E-B3B1-E44D81AE162C}"/>
    <cellStyle name="Comma 3 2 3 2 6 4" xfId="43197" xr:uid="{82290393-81CF-4799-9378-2F8CACF7156E}"/>
    <cellStyle name="Comma 3 2 3 2 6 5" xfId="33561" xr:uid="{995E3DB3-FB11-41EA-8424-155223DC0867}"/>
    <cellStyle name="Comma 3 2 3 2 7" xfId="4663" xr:uid="{7B1025F7-3CDC-432C-9637-D427E924D432}"/>
    <cellStyle name="Comma 3 2 3 2 7 2" xfId="37415" xr:uid="{7E05D63F-06C0-4E30-8809-E9301388ABC9}"/>
    <cellStyle name="Comma 3 2 3 2 8" xfId="12375" xr:uid="{BDF3DE86-08D0-4C8E-AC1F-202273100B36}"/>
    <cellStyle name="Comma 3 2 3 2 8 2" xfId="45127" xr:uid="{7A28D586-B2BF-4F3A-89D9-C5D0F004A197}"/>
    <cellStyle name="Comma 3 2 3 2 9" xfId="20083" xr:uid="{E998B42A-CD10-45C8-A661-DFF5AFA441D0}"/>
    <cellStyle name="Comma 3 2 3 2 9 2" xfId="52834" xr:uid="{2112BCEB-B9C8-43D7-8201-0101915A313C}"/>
    <cellStyle name="Comma 3 2 3 3" xfId="2495" xr:uid="{6C11A57D-3EE0-4D8C-BA0C-BD414EFB37C4}"/>
    <cellStyle name="Comma 3 2 3 3 10" xfId="27837" xr:uid="{44D9AFBD-B23E-4906-A2C1-CE34CD01EC9A}"/>
    <cellStyle name="Comma 3 2 3 3 11" xfId="2710" xr:uid="{0FA282C2-E1FC-4263-A1DF-4A0185CD4F1B}"/>
    <cellStyle name="Comma 3 2 3 3 12" xfId="61512" xr:uid="{9F3F1163-E4E4-4D47-979D-87E013D344D2}"/>
    <cellStyle name="Comma 3 2 3 3 2" xfId="4450" xr:uid="{107D7BFE-7274-49CD-A354-1165FF5305B2}"/>
    <cellStyle name="Comma 3 2 3 3 2 2" xfId="8309" xr:uid="{BEA6B1E5-5D1E-4B78-9E31-C97CA5ADC917}"/>
    <cellStyle name="Comma 3 2 3 3 2 2 2" xfId="16014" xr:uid="{6041D8A4-F0AF-4F21-A2B9-CA91B53E3557}"/>
    <cellStyle name="Comma 3 2 3 3 2 2 2 2" xfId="48766" xr:uid="{0B3FBC8F-4A09-4920-991F-CBF0C8E5A475}"/>
    <cellStyle name="Comma 3 2 3 3 2 2 3" xfId="23721" xr:uid="{8C8598C5-059A-4EC8-8355-6169A1E4BE82}"/>
    <cellStyle name="Comma 3 2 3 3 2 2 3 2" xfId="56472" xr:uid="{9BDEB7C0-7528-45A0-8065-583B1FA77C30}"/>
    <cellStyle name="Comma 3 2 3 3 2 2 4" xfId="41061" xr:uid="{781E3130-B616-4B8B-B69F-14EC86DC79A6}"/>
    <cellStyle name="Comma 3 2 3 3 2 2 5" xfId="31425" xr:uid="{23BA0F95-48D3-421B-8940-9558D9A6B4DB}"/>
    <cellStyle name="Comma 3 2 3 3 2 3" xfId="10234" xr:uid="{E4E4A70E-4727-436F-AE87-BC6A1CC22FD9}"/>
    <cellStyle name="Comma 3 2 3 3 2 3 2" xfId="17939" xr:uid="{A32ABF96-2D37-42BA-955A-58CDE191C354}"/>
    <cellStyle name="Comma 3 2 3 3 2 3 2 2" xfId="50691" xr:uid="{7E00A5C5-4AFF-4403-87BE-6FD8C23088DD}"/>
    <cellStyle name="Comma 3 2 3 3 2 3 3" xfId="25646" xr:uid="{06BA201B-F619-4A9E-8075-F0D2D36F410D}"/>
    <cellStyle name="Comma 3 2 3 3 2 3 3 2" xfId="58397" xr:uid="{FCE743F3-0151-4786-A3FB-1E3AF22EFDBD}"/>
    <cellStyle name="Comma 3 2 3 3 2 3 4" xfId="42986" xr:uid="{729A6882-79D9-491E-A529-F17CE8DDC6D8}"/>
    <cellStyle name="Comma 3 2 3 3 2 3 5" xfId="33350" xr:uid="{DD70A139-12A8-468A-94B0-D28DDDE1D089}"/>
    <cellStyle name="Comma 3 2 3 3 2 4" xfId="12161" xr:uid="{5BBF50FD-3937-4E30-8C68-49AD46289C9A}"/>
    <cellStyle name="Comma 3 2 3 3 2 4 2" xfId="19866" xr:uid="{E858216B-C691-4F80-9FF3-C305D88F4D34}"/>
    <cellStyle name="Comma 3 2 3 3 2 4 2 2" xfId="52618" xr:uid="{707FFE7F-AE86-42CE-8344-88FA3D615527}"/>
    <cellStyle name="Comma 3 2 3 3 2 4 3" xfId="27573" xr:uid="{78A0D6A4-58A9-461D-868F-F4A64382EB9F}"/>
    <cellStyle name="Comma 3 2 3 3 2 4 3 2" xfId="60324" xr:uid="{3E22C047-0168-4C0C-B6EC-2B2426A4C693}"/>
    <cellStyle name="Comma 3 2 3 3 2 4 4" xfId="44913" xr:uid="{0FD85BD3-953A-4DAB-BCE0-416632A17CE9}"/>
    <cellStyle name="Comma 3 2 3 3 2 4 5" xfId="35277" xr:uid="{61344CD5-A921-4924-B3FA-A906FFADF12C}"/>
    <cellStyle name="Comma 3 2 3 3 2 5" xfId="6378" xr:uid="{BBA60C8B-A2E2-4440-934E-927E6D138F30}"/>
    <cellStyle name="Comma 3 2 3 3 2 5 2" xfId="39130" xr:uid="{295E6EBA-58A0-410D-8DDA-0F2314689C90}"/>
    <cellStyle name="Comma 3 2 3 3 2 6" xfId="14090" xr:uid="{73938651-CC5B-4F48-B33C-6FF0F8E0257E}"/>
    <cellStyle name="Comma 3 2 3 3 2 6 2" xfId="46842" xr:uid="{ECAF45B3-4100-4720-8032-7C6E58566973}"/>
    <cellStyle name="Comma 3 2 3 3 2 7" xfId="21797" xr:uid="{DD104A21-76AB-4F99-B94F-B143B6EE4AEF}"/>
    <cellStyle name="Comma 3 2 3 3 2 7 2" xfId="54548" xr:uid="{13BFB35F-42FC-4590-B022-79DF624D45F3}"/>
    <cellStyle name="Comma 3 2 3 3 2 8" xfId="37203" xr:uid="{2F862D64-74DB-42F2-88A8-064E04B23AAA}"/>
    <cellStyle name="Comma 3 2 3 3 2 9" xfId="29501" xr:uid="{E43A177F-2CB9-4CE4-A604-21839F268EEA}"/>
    <cellStyle name="Comma 3 2 3 3 3" xfId="6642" xr:uid="{1ED836CF-0518-47B3-ADAE-0B8B4D92EB08}"/>
    <cellStyle name="Comma 3 2 3 3 3 2" xfId="14350" xr:uid="{E4B0156F-E49D-4462-A560-5EDDF7D630D4}"/>
    <cellStyle name="Comma 3 2 3 3 3 2 2" xfId="47102" xr:uid="{39C4240A-FF9A-4F72-A8D8-BAC62A887DEE}"/>
    <cellStyle name="Comma 3 2 3 3 3 3" xfId="22057" xr:uid="{474DD4C3-3106-455F-813C-5B305F878829}"/>
    <cellStyle name="Comma 3 2 3 3 3 3 2" xfId="54808" xr:uid="{6B830C8F-8D2C-42D4-8186-D049518AA54C}"/>
    <cellStyle name="Comma 3 2 3 3 3 4" xfId="39394" xr:uid="{4A5D4C69-B81F-4A57-BDC2-254060F5D909}"/>
    <cellStyle name="Comma 3 2 3 3 3 5" xfId="29761" xr:uid="{02CF5823-A401-444C-A2F3-11BE95747FA8}"/>
    <cellStyle name="Comma 3 2 3 3 4" xfId="8569" xr:uid="{28E1B6FB-668E-4340-B0BC-D66AB099121E}"/>
    <cellStyle name="Comma 3 2 3 3 4 2" xfId="16274" xr:uid="{A88D6D4A-3E54-400E-A460-551F9DAA2E27}"/>
    <cellStyle name="Comma 3 2 3 3 4 2 2" xfId="49026" xr:uid="{1AC4D981-8F4C-4A12-8761-35E19CB59E15}"/>
    <cellStyle name="Comma 3 2 3 3 4 3" xfId="23981" xr:uid="{8DE3CCD3-CCD6-486A-898E-014694126573}"/>
    <cellStyle name="Comma 3 2 3 3 4 3 2" xfId="56732" xr:uid="{5E79E066-9844-4317-A941-9F1E1D616683}"/>
    <cellStyle name="Comma 3 2 3 3 4 4" xfId="41321" xr:uid="{BC892A62-4EE8-41EB-AD7B-CB1BCD220B80}"/>
    <cellStyle name="Comma 3 2 3 3 4 5" xfId="31685" xr:uid="{96A8D601-B1FB-4DCD-A9D1-A101726C2B9F}"/>
    <cellStyle name="Comma 3 2 3 3 5" xfId="10495" xr:uid="{555B8B47-6CCD-4F88-AB8E-6EA3A8704415}"/>
    <cellStyle name="Comma 3 2 3 3 5 2" xfId="18200" xr:uid="{67743FC1-B217-4BB1-9310-A057C160B501}"/>
    <cellStyle name="Comma 3 2 3 3 5 2 2" xfId="50952" xr:uid="{73CFAC7D-C5D0-4F64-BFD8-3F065AEF163B}"/>
    <cellStyle name="Comma 3 2 3 3 5 3" xfId="25907" xr:uid="{43316841-EBB4-4F38-9F25-3F6AF31FA8F1}"/>
    <cellStyle name="Comma 3 2 3 3 5 3 2" xfId="58658" xr:uid="{337B062F-8E53-4317-B738-A01532AD0F1F}"/>
    <cellStyle name="Comma 3 2 3 3 5 4" xfId="43247" xr:uid="{3ED0D55B-056F-42A5-BFEE-689E07B391B7}"/>
    <cellStyle name="Comma 3 2 3 3 5 5" xfId="33611" xr:uid="{D59F7628-7B43-4FA4-ABE6-9EE38A80ADC6}"/>
    <cellStyle name="Comma 3 2 3 3 6" xfId="4713" xr:uid="{4C50DAED-D921-4D4C-8068-DD23F48975C7}"/>
    <cellStyle name="Comma 3 2 3 3 6 2" xfId="37465" xr:uid="{EF9F96B8-9B45-430D-A18E-5733B0958F4E}"/>
    <cellStyle name="Comma 3 2 3 3 7" xfId="12425" xr:uid="{26B1BA98-A178-41FD-B5A2-8A6C49975126}"/>
    <cellStyle name="Comma 3 2 3 3 7 2" xfId="45177" xr:uid="{E647C6E4-BC56-4736-8A6D-9C47CA96A500}"/>
    <cellStyle name="Comma 3 2 3 3 8" xfId="20133" xr:uid="{C35F2997-D944-4493-A87C-D05E3B3DC104}"/>
    <cellStyle name="Comma 3 2 3 3 8 2" xfId="52884" xr:uid="{BD6E072A-B816-4049-96A7-DE618462A09C}"/>
    <cellStyle name="Comma 3 2 3 3 9" xfId="35539" xr:uid="{0AA61498-F314-4614-9BDC-22C8F182CDAC}"/>
    <cellStyle name="Comma 3 2 3 4" xfId="3180" xr:uid="{A560B659-1F27-42E4-BE3D-22967C28FAE9}"/>
    <cellStyle name="Comma 3 2 3 4 10" xfId="28245" xr:uid="{279DFE80-3919-40BD-8F89-86F42A0B7248}"/>
    <cellStyle name="Comma 3 2 3 4 11" xfId="60933" xr:uid="{C44D55BA-C0EF-475D-96BF-74D723F553FC}"/>
    <cellStyle name="Comma 3 2 3 4 2" xfId="3947" xr:uid="{2AC1003C-DC9F-492C-8D90-3677FAA09ACD}"/>
    <cellStyle name="Comma 3 2 3 4 2 2" xfId="7815" xr:uid="{51C4556D-B979-418B-B2E0-1B80A9EDE231}"/>
    <cellStyle name="Comma 3 2 3 4 2 2 2" xfId="15520" xr:uid="{AC0A148A-C971-4811-AA85-9F1FB836E5D0}"/>
    <cellStyle name="Comma 3 2 3 4 2 2 2 2" xfId="48272" xr:uid="{A9457FE1-B9DE-47E4-9701-DCE5C7F04E29}"/>
    <cellStyle name="Comma 3 2 3 4 2 2 3" xfId="23227" xr:uid="{46900D6B-B7BA-416B-B957-B1DBD5BDD3F8}"/>
    <cellStyle name="Comma 3 2 3 4 2 2 3 2" xfId="55978" xr:uid="{5CBB471F-7C41-4B53-B463-6DAAC5661A74}"/>
    <cellStyle name="Comma 3 2 3 4 2 2 4" xfId="40567" xr:uid="{60DAAE6F-F46A-408F-9B78-DE267B4808AF}"/>
    <cellStyle name="Comma 3 2 3 4 2 2 5" xfId="30931" xr:uid="{AF1B017B-88CF-44C2-98CA-45D5A7326C26}"/>
    <cellStyle name="Comma 3 2 3 4 2 3" xfId="9740" xr:uid="{89FB32AD-4D3D-4AF8-B96F-03832175D20E}"/>
    <cellStyle name="Comma 3 2 3 4 2 3 2" xfId="17445" xr:uid="{96CAE577-27E6-4A08-853F-22D13F154519}"/>
    <cellStyle name="Comma 3 2 3 4 2 3 2 2" xfId="50197" xr:uid="{CDD00906-F569-49FB-BC76-6C740BA487DC}"/>
    <cellStyle name="Comma 3 2 3 4 2 3 3" xfId="25152" xr:uid="{DA35CA6C-BDBA-4E8A-A8FB-7AE22A43DEDE}"/>
    <cellStyle name="Comma 3 2 3 4 2 3 3 2" xfId="57903" xr:uid="{4733166B-6A36-4288-9E48-93DA61D711C8}"/>
    <cellStyle name="Comma 3 2 3 4 2 3 4" xfId="42492" xr:uid="{EA392727-A506-424C-BFF4-B19DF03CCDE7}"/>
    <cellStyle name="Comma 3 2 3 4 2 3 5" xfId="32856" xr:uid="{500DCFD3-1075-4A66-9F93-F6BE20C6404E}"/>
    <cellStyle name="Comma 3 2 3 4 2 4" xfId="11667" xr:uid="{82FAB64E-4275-48D8-BF9C-143524312D3D}"/>
    <cellStyle name="Comma 3 2 3 4 2 4 2" xfId="19372" xr:uid="{89585E0A-3E61-4768-9CF8-6EF0DCFCF926}"/>
    <cellStyle name="Comma 3 2 3 4 2 4 2 2" xfId="52124" xr:uid="{E142D4FA-32F1-4453-A9DF-8CF42F2F51D4}"/>
    <cellStyle name="Comma 3 2 3 4 2 4 3" xfId="27079" xr:uid="{6B656D95-DB97-4128-8808-BCE20040113E}"/>
    <cellStyle name="Comma 3 2 3 4 2 4 3 2" xfId="59830" xr:uid="{88BEBBDB-E547-452F-BB24-2A03475F336A}"/>
    <cellStyle name="Comma 3 2 3 4 2 4 4" xfId="44419" xr:uid="{30744239-E420-4B1F-B667-9897C6216482}"/>
    <cellStyle name="Comma 3 2 3 4 2 4 5" xfId="34783" xr:uid="{C91BC93D-C890-4BFE-BCD0-28A79D154C2F}"/>
    <cellStyle name="Comma 3 2 3 4 2 5" xfId="5884" xr:uid="{01A35EC5-3680-4E2D-A98F-3AA6A9916DA5}"/>
    <cellStyle name="Comma 3 2 3 4 2 5 2" xfId="38636" xr:uid="{1ABD036A-CFAD-416B-B6B8-75DE1C6DDC18}"/>
    <cellStyle name="Comma 3 2 3 4 2 6" xfId="13596" xr:uid="{EF7C6925-F57C-4C71-9DB6-CE8B0B44B6B4}"/>
    <cellStyle name="Comma 3 2 3 4 2 6 2" xfId="46348" xr:uid="{8EA2D9F9-0B64-482F-AA8C-A3064E774A4C}"/>
    <cellStyle name="Comma 3 2 3 4 2 7" xfId="21303" xr:uid="{ED9ED5AD-7084-44A0-8DF9-365AB392E158}"/>
    <cellStyle name="Comma 3 2 3 4 2 7 2" xfId="54054" xr:uid="{060DCAE0-DDA3-4211-B928-3DE8DC4A86C4}"/>
    <cellStyle name="Comma 3 2 3 4 2 8" xfId="36709" xr:uid="{DFE1BA00-9B0C-450A-B7AB-C6FD39DBB3ED}"/>
    <cellStyle name="Comma 3 2 3 4 2 9" xfId="29007" xr:uid="{FC1535AC-2A5B-4539-A82C-E3E8C0D928D8}"/>
    <cellStyle name="Comma 3 2 3 4 3" xfId="7053" xr:uid="{C737B152-1CFE-467D-8D9F-AAA6581B091F}"/>
    <cellStyle name="Comma 3 2 3 4 3 2" xfId="14758" xr:uid="{A0B7B96C-C13A-42CB-8E01-6D805A034983}"/>
    <cellStyle name="Comma 3 2 3 4 3 2 2" xfId="47510" xr:uid="{8E262C67-17B6-4754-B16F-0BB553A5ADAE}"/>
    <cellStyle name="Comma 3 2 3 4 3 3" xfId="22465" xr:uid="{19A01116-0F98-45A4-BAB4-35833A4F7EB4}"/>
    <cellStyle name="Comma 3 2 3 4 3 3 2" xfId="55216" xr:uid="{DF69F193-82C5-40A8-AF8E-8E42EE982D1A}"/>
    <cellStyle name="Comma 3 2 3 4 3 4" xfId="39805" xr:uid="{C64A0179-8CEB-4E96-A5A7-37647FEE90A9}"/>
    <cellStyle name="Comma 3 2 3 4 3 5" xfId="30169" xr:uid="{B82CC266-0F1F-4394-84AC-97557CD9D899}"/>
    <cellStyle name="Comma 3 2 3 4 4" xfId="8978" xr:uid="{6C69F456-6A30-49D1-B842-32B0323AB2BD}"/>
    <cellStyle name="Comma 3 2 3 4 4 2" xfId="16683" xr:uid="{B0FC0F4D-99ED-4802-8D93-E539E2970587}"/>
    <cellStyle name="Comma 3 2 3 4 4 2 2" xfId="49435" xr:uid="{2B3F28B9-EA2A-410D-9B4D-72569E33C303}"/>
    <cellStyle name="Comma 3 2 3 4 4 3" xfId="24390" xr:uid="{B8CEC1AF-4F3B-4707-A7FB-248731A2BFC4}"/>
    <cellStyle name="Comma 3 2 3 4 4 3 2" xfId="57141" xr:uid="{F03A83A9-9CF3-461A-A037-8F912891202B}"/>
    <cellStyle name="Comma 3 2 3 4 4 4" xfId="41730" xr:uid="{856A32A7-F46D-4A75-90DC-FE3D8FCDEDDD}"/>
    <cellStyle name="Comma 3 2 3 4 4 5" xfId="32094" xr:uid="{D4CD6ADD-02FE-4699-9B38-9C5395462AE3}"/>
    <cellStyle name="Comma 3 2 3 4 5" xfId="10905" xr:uid="{6B34F441-634D-4684-9D97-CF03BA4C5714}"/>
    <cellStyle name="Comma 3 2 3 4 5 2" xfId="18610" xr:uid="{5DFFCB4A-E014-4702-A2F6-522C3764ED6A}"/>
    <cellStyle name="Comma 3 2 3 4 5 2 2" xfId="51362" xr:uid="{6A30A86E-7ACF-4CA9-943C-10D0D35A5ECD}"/>
    <cellStyle name="Comma 3 2 3 4 5 3" xfId="26317" xr:uid="{E0DC0A74-56F4-4C3F-9DFF-21B79BBFF016}"/>
    <cellStyle name="Comma 3 2 3 4 5 3 2" xfId="59068" xr:uid="{859A146E-F6F1-40E2-A058-667C4E94CFDF}"/>
    <cellStyle name="Comma 3 2 3 4 5 4" xfId="43657" xr:uid="{9513E747-5119-4BB5-A6EC-700BF6F7B533}"/>
    <cellStyle name="Comma 3 2 3 4 5 5" xfId="34021" xr:uid="{6CFC9998-3D61-4A40-880F-A55D8CA109D9}"/>
    <cellStyle name="Comma 3 2 3 4 6" xfId="5122" xr:uid="{5259B37A-FD8C-45FF-9D61-2640602A63CA}"/>
    <cellStyle name="Comma 3 2 3 4 6 2" xfId="37874" xr:uid="{24529039-0819-40FD-98E8-C9F7802FA1F2}"/>
    <cellStyle name="Comma 3 2 3 4 7" xfId="12834" xr:uid="{6A301B12-0BF2-4A1E-B603-8E2333A555A5}"/>
    <cellStyle name="Comma 3 2 3 4 7 2" xfId="45586" xr:uid="{38E684A4-7D27-4781-A07B-CACCBA126CEB}"/>
    <cellStyle name="Comma 3 2 3 4 8" xfId="20541" xr:uid="{797A4F89-7F69-40D0-BD2C-076364CF2162}"/>
    <cellStyle name="Comma 3 2 3 4 8 2" xfId="53292" xr:uid="{02651639-986A-4F3F-99D6-5313787CA030}"/>
    <cellStyle name="Comma 3 2 3 4 9" xfId="35947" xr:uid="{C42C9999-55DA-4E3A-BA80-81B7E3AD5F7E}"/>
    <cellStyle name="Comma 3 2 3 5" xfId="3543" xr:uid="{1322930D-DB5F-46FE-B14E-6FE9225C2B57}"/>
    <cellStyle name="Comma 3 2 3 5 10" xfId="28603" xr:uid="{90D69CE9-860B-476C-B955-601EC1056DDE}"/>
    <cellStyle name="Comma 3 2 3 5 11" xfId="61630" xr:uid="{1BCC1119-1F17-4B03-81C2-CADFFB0C2900}"/>
    <cellStyle name="Comma 3 2 3 5 2" xfId="4544" xr:uid="{974F6CEB-560E-44BB-8F64-1A82D6E3B7C4}"/>
    <cellStyle name="Comma 3 2 3 5 2 2" xfId="8402" xr:uid="{B6ACF7AA-8C91-4EDE-AD91-7E61DB8F79F7}"/>
    <cellStyle name="Comma 3 2 3 5 2 2 2" xfId="16107" xr:uid="{C3DF4AE9-C8CB-4715-9133-6DC9F759EE47}"/>
    <cellStyle name="Comma 3 2 3 5 2 2 2 2" xfId="48859" xr:uid="{209DB696-49EA-48BD-9561-E89EC78B9812}"/>
    <cellStyle name="Comma 3 2 3 5 2 2 3" xfId="23814" xr:uid="{0D4ACD22-092B-4EAF-91FE-AD594D2A5CC5}"/>
    <cellStyle name="Comma 3 2 3 5 2 2 3 2" xfId="56565" xr:uid="{F0C1265E-403C-447C-BB97-70053B924714}"/>
    <cellStyle name="Comma 3 2 3 5 2 2 4" xfId="41154" xr:uid="{71A71EE8-A670-4543-95BB-DA4359E53183}"/>
    <cellStyle name="Comma 3 2 3 5 2 2 5" xfId="31518" xr:uid="{C8903A62-1A47-425C-ABAE-382F89B8A380}"/>
    <cellStyle name="Comma 3 2 3 5 2 3" xfId="10327" xr:uid="{742DC1E7-4368-41FA-8C31-43E8CFB62FF9}"/>
    <cellStyle name="Comma 3 2 3 5 2 3 2" xfId="18032" xr:uid="{8A075D5C-584F-4975-9117-BB92F7AC9D6E}"/>
    <cellStyle name="Comma 3 2 3 5 2 3 2 2" xfId="50784" xr:uid="{ED7F28E6-67CA-4423-B4CB-8D9F431AEED8}"/>
    <cellStyle name="Comma 3 2 3 5 2 3 3" xfId="25739" xr:uid="{63F03C15-37AA-41A8-9A2A-1954C8A6DB2C}"/>
    <cellStyle name="Comma 3 2 3 5 2 3 3 2" xfId="58490" xr:uid="{1E283F72-4D8B-42CA-AB9C-C14F0BDA66D5}"/>
    <cellStyle name="Comma 3 2 3 5 2 3 4" xfId="43079" xr:uid="{99151922-A9C5-41C4-A8EC-7B4400A9D269}"/>
    <cellStyle name="Comma 3 2 3 5 2 3 5" xfId="33443" xr:uid="{ACDAEC58-ACB1-4C86-9234-7DA2D3059A6D}"/>
    <cellStyle name="Comma 3 2 3 5 2 4" xfId="12254" xr:uid="{E8CADCD1-2C3F-4FFC-90B2-F1C8B44A3C9A}"/>
    <cellStyle name="Comma 3 2 3 5 2 4 2" xfId="19959" xr:uid="{D8BD14F6-7F29-4335-A207-B2AF25730AC8}"/>
    <cellStyle name="Comma 3 2 3 5 2 4 2 2" xfId="52711" xr:uid="{FACCC38E-33A0-4D02-B70E-4D1C958122D4}"/>
    <cellStyle name="Comma 3 2 3 5 2 4 3" xfId="27666" xr:uid="{9C996116-8F5E-4A2D-916C-00F90411DDE1}"/>
    <cellStyle name="Comma 3 2 3 5 2 4 3 2" xfId="60417" xr:uid="{F952E00A-77B6-4739-9C4D-FEFE269CCF0F}"/>
    <cellStyle name="Comma 3 2 3 5 2 4 4" xfId="45006" xr:uid="{DC7F7B64-89F9-496C-AB8F-DEFEE9865C04}"/>
    <cellStyle name="Comma 3 2 3 5 2 4 5" xfId="35370" xr:uid="{EC4E19BE-7A56-407E-AD3A-2579C7EF50B2}"/>
    <cellStyle name="Comma 3 2 3 5 2 5" xfId="6471" xr:uid="{C9E34438-24BA-4463-877A-BA4A983A11D3}"/>
    <cellStyle name="Comma 3 2 3 5 2 5 2" xfId="39223" xr:uid="{29313B4A-2920-42A3-8388-B2E4779CD3E5}"/>
    <cellStyle name="Comma 3 2 3 5 2 6" xfId="14183" xr:uid="{594F0012-E1A9-4139-8CB7-0BB1547420F0}"/>
    <cellStyle name="Comma 3 2 3 5 2 6 2" xfId="46935" xr:uid="{F72FB4D3-338E-427D-BC24-5FFE2AF65C96}"/>
    <cellStyle name="Comma 3 2 3 5 2 7" xfId="21890" xr:uid="{FA3127D3-12AC-4731-B866-E39F8DE1B584}"/>
    <cellStyle name="Comma 3 2 3 5 2 7 2" xfId="54641" xr:uid="{95A43928-E593-46DC-96D2-FBD3D7FBA392}"/>
    <cellStyle name="Comma 3 2 3 5 2 8" xfId="37296" xr:uid="{DEE0D4BE-0939-4738-871A-A0451BE5A0E7}"/>
    <cellStyle name="Comma 3 2 3 5 2 9" xfId="29594" xr:uid="{A0C13890-C06E-4002-B86B-E77BA161D88F}"/>
    <cellStyle name="Comma 3 2 3 5 3" xfId="7411" xr:uid="{156A3185-4807-4B7A-B96C-FCDFE19484CD}"/>
    <cellStyle name="Comma 3 2 3 5 3 2" xfId="15116" xr:uid="{01DF3130-198C-4CD4-A64F-F628DB5C2B1B}"/>
    <cellStyle name="Comma 3 2 3 5 3 2 2" xfId="47868" xr:uid="{BD83F19B-1B3A-42FF-8C39-399FD2090344}"/>
    <cellStyle name="Comma 3 2 3 5 3 3" xfId="22823" xr:uid="{562C98FE-F723-4201-89BF-A8FD98FF9D2B}"/>
    <cellStyle name="Comma 3 2 3 5 3 3 2" xfId="55574" xr:uid="{1AC2168B-F204-4E75-944B-AE06FFCB16F7}"/>
    <cellStyle name="Comma 3 2 3 5 3 4" xfId="40163" xr:uid="{448A1F37-EACA-40AA-9777-AF8F3A705A50}"/>
    <cellStyle name="Comma 3 2 3 5 3 5" xfId="30527" xr:uid="{C41FB6C1-D357-4CDD-8D29-CC7D656ACFD3}"/>
    <cellStyle name="Comma 3 2 3 5 4" xfId="9336" xr:uid="{CCE14033-EC34-4BCA-ADE9-76F087241421}"/>
    <cellStyle name="Comma 3 2 3 5 4 2" xfId="17041" xr:uid="{EB8B91F9-EA04-4D1A-8347-8B20547A3145}"/>
    <cellStyle name="Comma 3 2 3 5 4 2 2" xfId="49793" xr:uid="{9EF14AF4-3FCE-4F41-9CBD-2AC7562BE50D}"/>
    <cellStyle name="Comma 3 2 3 5 4 3" xfId="24748" xr:uid="{2B92B621-CE79-4237-A47E-3ABCECD92012}"/>
    <cellStyle name="Comma 3 2 3 5 4 3 2" xfId="57499" xr:uid="{1D353337-0BEB-43E2-834F-0FF159F64946}"/>
    <cellStyle name="Comma 3 2 3 5 4 4" xfId="42088" xr:uid="{236786A2-9560-4D0D-A276-2912B55E2A1F}"/>
    <cellStyle name="Comma 3 2 3 5 4 5" xfId="32452" xr:uid="{90C4AACF-8723-4F4D-BB18-9C00DF9B884B}"/>
    <cellStyle name="Comma 3 2 3 5 5" xfId="11263" xr:uid="{A3183ED3-EA1B-406A-9B8C-E6558AD4CA0C}"/>
    <cellStyle name="Comma 3 2 3 5 5 2" xfId="18968" xr:uid="{C1F0A39F-C6D6-46C3-82EF-9C5DBCDE0E47}"/>
    <cellStyle name="Comma 3 2 3 5 5 2 2" xfId="51720" xr:uid="{9097C2FF-8D00-429E-AFC3-FC50501CEBDF}"/>
    <cellStyle name="Comma 3 2 3 5 5 3" xfId="26675" xr:uid="{1694BCD0-0C1C-4523-8640-DB6D42D3FBD6}"/>
    <cellStyle name="Comma 3 2 3 5 5 3 2" xfId="59426" xr:uid="{43C2EAC7-2C86-4776-8EB5-2F91ED49C00C}"/>
    <cellStyle name="Comma 3 2 3 5 5 4" xfId="44015" xr:uid="{0297AA6B-51B6-425C-8C2E-3C993D7AAC4E}"/>
    <cellStyle name="Comma 3 2 3 5 5 5" xfId="34379" xr:uid="{51906CE0-180E-4CF9-B1DD-FAF9E7AEC7C2}"/>
    <cellStyle name="Comma 3 2 3 5 6" xfId="5480" xr:uid="{01FA96D4-13A1-4585-B7C5-BF79CC392E92}"/>
    <cellStyle name="Comma 3 2 3 5 6 2" xfId="38232" xr:uid="{193B5101-7321-4F76-9804-DBB14C30A5D4}"/>
    <cellStyle name="Comma 3 2 3 5 7" xfId="13192" xr:uid="{D088F576-7522-4A7F-99DA-176022A06713}"/>
    <cellStyle name="Comma 3 2 3 5 7 2" xfId="45944" xr:uid="{84D8BCE1-E730-4D72-A7ED-DCD401EC6ABF}"/>
    <cellStyle name="Comma 3 2 3 5 8" xfId="20899" xr:uid="{BC01B5C5-4042-41E0-AE00-945BA5D555C6}"/>
    <cellStyle name="Comma 3 2 3 5 8 2" xfId="53650" xr:uid="{B447A1BB-0930-41C5-AB83-5F0459A83C33}"/>
    <cellStyle name="Comma 3 2 3 5 9" xfId="36305" xr:uid="{ECA2572B-A76F-4EED-B6C0-4ABFE4E69F12}"/>
    <cellStyle name="Comma 3 2 3 6" xfId="4033" xr:uid="{101F4091-E580-4D5A-BE1E-8726077A1C89}"/>
    <cellStyle name="Comma 3 2 3 6 2" xfId="7896" xr:uid="{1C238FAE-9B10-4B77-8767-64D863F8BE52}"/>
    <cellStyle name="Comma 3 2 3 6 2 2" xfId="15601" xr:uid="{F5645B62-03E0-45D2-A2FE-86FA1DB47A3E}"/>
    <cellStyle name="Comma 3 2 3 6 2 2 2" xfId="48353" xr:uid="{27424DA0-B9D1-40DA-BF4C-18D04C7A8CFD}"/>
    <cellStyle name="Comma 3 2 3 6 2 3" xfId="23308" xr:uid="{CD75620A-7150-467B-9FDB-9356C9919807}"/>
    <cellStyle name="Comma 3 2 3 6 2 3 2" xfId="56059" xr:uid="{FA0EC3C9-CFB4-44EF-BD91-2B7E72FECA47}"/>
    <cellStyle name="Comma 3 2 3 6 2 4" xfId="40648" xr:uid="{9C9DC209-E97B-4EC3-B5C7-33F5004E9EEF}"/>
    <cellStyle name="Comma 3 2 3 6 2 5" xfId="31012" xr:uid="{DFF5EF08-B3A5-40D1-8323-31256BCB6347}"/>
    <cellStyle name="Comma 3 2 3 6 3" xfId="9821" xr:uid="{D72E55B6-9E4C-431A-A8CD-83B2B6461517}"/>
    <cellStyle name="Comma 3 2 3 6 3 2" xfId="17526" xr:uid="{7122860C-08A3-4B62-9C28-085597E18BD0}"/>
    <cellStyle name="Comma 3 2 3 6 3 2 2" xfId="50278" xr:uid="{62BFD0E3-9AD3-4F30-AC57-EC14FE6E27F9}"/>
    <cellStyle name="Comma 3 2 3 6 3 3" xfId="25233" xr:uid="{BC3CBBB0-A4E7-4E86-AE2F-C3357FF9A972}"/>
    <cellStyle name="Comma 3 2 3 6 3 3 2" xfId="57984" xr:uid="{D2374C86-732A-423F-BE91-808086EF4411}"/>
    <cellStyle name="Comma 3 2 3 6 3 4" xfId="42573" xr:uid="{D1DEAC21-995B-45E7-AE83-13C526DE6625}"/>
    <cellStyle name="Comma 3 2 3 6 3 5" xfId="32937" xr:uid="{997183B6-843F-4F25-A7C2-853CC82F3094}"/>
    <cellStyle name="Comma 3 2 3 6 4" xfId="11748" xr:uid="{78D00F2B-36E6-4DB2-BDBD-D3181DF3F859}"/>
    <cellStyle name="Comma 3 2 3 6 4 2" xfId="19453" xr:uid="{1903E149-EFA3-4F1F-BD26-F42833398596}"/>
    <cellStyle name="Comma 3 2 3 6 4 2 2" xfId="52205" xr:uid="{41602A17-7705-4C65-B3C0-7276382F166F}"/>
    <cellStyle name="Comma 3 2 3 6 4 3" xfId="27160" xr:uid="{A351C3E7-5AAC-4F63-A588-147B2BEE703A}"/>
    <cellStyle name="Comma 3 2 3 6 4 3 2" xfId="59911" xr:uid="{BA3F608D-D7D8-4A72-B449-BB994AFC19A4}"/>
    <cellStyle name="Comma 3 2 3 6 4 4" xfId="44500" xr:uid="{072B4F6B-2099-406F-BBEC-D3F3A29E0525}"/>
    <cellStyle name="Comma 3 2 3 6 4 5" xfId="34864" xr:uid="{004462C8-CC35-4C18-9243-2230E2E8E349}"/>
    <cellStyle name="Comma 3 2 3 6 5" xfId="5965" xr:uid="{DD220C75-9D04-406A-8F83-140730962124}"/>
    <cellStyle name="Comma 3 2 3 6 5 2" xfId="38717" xr:uid="{4006D2EE-961A-4412-B761-AFA00E296732}"/>
    <cellStyle name="Comma 3 2 3 6 6" xfId="13677" xr:uid="{D18CB980-9104-4F3E-86CA-B3AC7AAA69B7}"/>
    <cellStyle name="Comma 3 2 3 6 6 2" xfId="46429" xr:uid="{DAD64EDA-BF82-47C5-BA9D-ECFC1CF9B226}"/>
    <cellStyle name="Comma 3 2 3 6 7" xfId="21384" xr:uid="{4876D4AE-25D8-46EE-A55C-A772D764C42A}"/>
    <cellStyle name="Comma 3 2 3 6 7 2" xfId="54135" xr:uid="{CCF8046C-5928-43F8-B16B-47CAA079F2A0}"/>
    <cellStyle name="Comma 3 2 3 6 8" xfId="36790" xr:uid="{0E17A4ED-47BF-4EA0-8B36-4B1D4A524F46}"/>
    <cellStyle name="Comma 3 2 3 6 9" xfId="29088" xr:uid="{160DD2A3-CA03-4B7D-AEBF-0B6CFE72AA78}"/>
    <cellStyle name="Comma 3 2 3 7" xfId="6532" xr:uid="{82618416-BE7E-430B-9D22-4D88950BCC86}"/>
    <cellStyle name="Comma 3 2 3 7 2" xfId="14240" xr:uid="{CAA8548B-20A3-4507-A8C0-14F63BC1D059}"/>
    <cellStyle name="Comma 3 2 3 7 2 2" xfId="46992" xr:uid="{48754BB8-B740-45AF-8D53-552EEF0306EF}"/>
    <cellStyle name="Comma 3 2 3 7 3" xfId="21947" xr:uid="{0C17DA7D-FA20-49B8-9F52-35E105E1473C}"/>
    <cellStyle name="Comma 3 2 3 7 3 2" xfId="54698" xr:uid="{C7EA8A0B-EC78-4507-AD4F-5B86B921FD89}"/>
    <cellStyle name="Comma 3 2 3 7 4" xfId="39284" xr:uid="{74E9B5F8-CF51-42C9-AA6A-D760CE71F4B7}"/>
    <cellStyle name="Comma 3 2 3 7 5" xfId="29651" xr:uid="{C78006D2-4C24-46D1-AAA3-4408A1B47314}"/>
    <cellStyle name="Comma 3 2 3 8" xfId="8459" xr:uid="{1D8B645B-888B-40B2-A89A-70B63A6E919D}"/>
    <cellStyle name="Comma 3 2 3 8 2" xfId="16164" xr:uid="{9FDA780C-24B2-41E7-9A16-70415DA1EE50}"/>
    <cellStyle name="Comma 3 2 3 8 2 2" xfId="48916" xr:uid="{06D0555C-578F-448F-928B-6A5C3F410465}"/>
    <cellStyle name="Comma 3 2 3 8 3" xfId="23871" xr:uid="{6F818DA0-1FAE-4BDF-8C4E-D54532A911F8}"/>
    <cellStyle name="Comma 3 2 3 8 3 2" xfId="56622" xr:uid="{970F6543-FCCC-4CAE-AE13-07F290D2C1FA}"/>
    <cellStyle name="Comma 3 2 3 8 4" xfId="41211" xr:uid="{745D295E-9DE7-4BA4-B6D1-4FCB777095DF}"/>
    <cellStyle name="Comma 3 2 3 8 5" xfId="31575" xr:uid="{3F780669-7A43-4906-9D57-DBBAFE40094D}"/>
    <cellStyle name="Comma 3 2 3 9" xfId="10384" xr:uid="{5A1A38A6-B683-4D58-9480-339A9E3F5383}"/>
    <cellStyle name="Comma 3 2 3 9 2" xfId="18089" xr:uid="{B64EC239-FD6C-4657-8E69-4120DC07AD1A}"/>
    <cellStyle name="Comma 3 2 3 9 2 2" xfId="50841" xr:uid="{01C633E7-E91E-43FF-A0F6-7494F0158B11}"/>
    <cellStyle name="Comma 3 2 3 9 3" xfId="25796" xr:uid="{65C98CA5-36A0-4FC7-B1A5-7EEFC4768337}"/>
    <cellStyle name="Comma 3 2 3 9 3 2" xfId="58547" xr:uid="{73A96EDF-262D-4BA4-8880-0647666DD554}"/>
    <cellStyle name="Comma 3 2 3 9 4" xfId="43136" xr:uid="{8E87411B-2B42-432D-8658-6ABA5D8A2135}"/>
    <cellStyle name="Comma 3 2 3 9 5" xfId="33500" xr:uid="{1B955461-2CC2-4943-8D5A-241014184CFC}"/>
    <cellStyle name="Comma 3 2 4" xfId="821" xr:uid="{4DF11C96-96C4-414D-A9A5-7042C7CECE19}"/>
    <cellStyle name="Comma 3 2 4 10" xfId="4628" xr:uid="{6BBA5A01-A673-4FF6-8669-3D8341ED7BC0}"/>
    <cellStyle name="Comma 3 2 4 10 2" xfId="37380" xr:uid="{D4C60C3D-8B95-44BA-8B6E-BD04B990DF21}"/>
    <cellStyle name="Comma 3 2 4 11" xfId="12340" xr:uid="{5F2619B9-5BA0-4484-AD71-154A25C2D1B9}"/>
    <cellStyle name="Comma 3 2 4 11 2" xfId="45092" xr:uid="{4BA555A2-0806-479D-9800-83BDF5B8810E}"/>
    <cellStyle name="Comma 3 2 4 12" xfId="20048" xr:uid="{5D8DCA99-643C-41B7-A8A3-4B5DA0FAD6C4}"/>
    <cellStyle name="Comma 3 2 4 12 2" xfId="52799" xr:uid="{2BAAB1C3-57C9-432A-AE0D-FC8C98F87693}"/>
    <cellStyle name="Comma 3 2 4 13" xfId="35454" xr:uid="{904F9891-D6E7-4986-8C93-EDA5B3CC4DFC}"/>
    <cellStyle name="Comma 3 2 4 14" xfId="27752" xr:uid="{4FDD5836-527E-4B6F-98E2-4A6E969E9D43}"/>
    <cellStyle name="Comma 3 2 4 15" xfId="2617" xr:uid="{F4628706-AD29-46B9-941C-6A0FE585D9EB}"/>
    <cellStyle name="Comma 3 2 4 16" xfId="60618" xr:uid="{2B8D6733-1E15-4C64-8950-B14AB622EC06}"/>
    <cellStyle name="Comma 3 2 4 2" xfId="2318" xr:uid="{FAC9AEAD-8312-44C8-BD69-8FB677BBBFD6}"/>
    <cellStyle name="Comma 3 2 4 2 10" xfId="35564" xr:uid="{89157D56-53CE-490D-91C8-098DD9BE22F4}"/>
    <cellStyle name="Comma 3 2 4 2 11" xfId="27862" xr:uid="{76AC1302-8243-4A2A-9766-74FCD667AC53}"/>
    <cellStyle name="Comma 3 2 4 2 12" xfId="2735" xr:uid="{CCBA611E-AFA2-490B-A2E5-7DDC5FBDD566}"/>
    <cellStyle name="Comma 3 2 4 2 13" xfId="60817" xr:uid="{B0EDE39C-9C28-4576-9D48-551F11262953}"/>
    <cellStyle name="Comma 3 2 4 2 2" xfId="4289" xr:uid="{07E887CB-BB70-41E0-8E84-2F74E0F26ACF}"/>
    <cellStyle name="Comma 3 2 4 2 2 10" xfId="60998" xr:uid="{68E322E2-CA75-492B-93BE-894D6D5D80C5}"/>
    <cellStyle name="Comma 3 2 4 2 2 2" xfId="8152" xr:uid="{78A40865-7C27-4337-A288-5C41D830B9F1}"/>
    <cellStyle name="Comma 3 2 4 2 2 2 2" xfId="15857" xr:uid="{DB901C28-5F47-42F0-97F1-01CE6E4151D6}"/>
    <cellStyle name="Comma 3 2 4 2 2 2 2 2" xfId="48609" xr:uid="{2AC2F1D5-FF3E-4CF6-A6BE-6715491FC016}"/>
    <cellStyle name="Comma 3 2 4 2 2 2 3" xfId="23564" xr:uid="{86CF7ADE-E654-45E5-9726-0F10FC2A5B06}"/>
    <cellStyle name="Comma 3 2 4 2 2 2 3 2" xfId="56315" xr:uid="{1F5D2BEB-0C32-41B9-B004-BC6268370174}"/>
    <cellStyle name="Comma 3 2 4 2 2 2 4" xfId="40904" xr:uid="{40605B24-06B9-4F5D-B7F1-11E1F417B665}"/>
    <cellStyle name="Comma 3 2 4 2 2 2 5" xfId="31268" xr:uid="{8EC14B38-CF5E-4C38-94C3-9C8FC754877D}"/>
    <cellStyle name="Comma 3 2 4 2 2 3" xfId="10077" xr:uid="{6ADB62D2-5792-48FE-B08B-65E4787CEF53}"/>
    <cellStyle name="Comma 3 2 4 2 2 3 2" xfId="17782" xr:uid="{A14C08F1-22F5-4404-9C2F-50A30408632A}"/>
    <cellStyle name="Comma 3 2 4 2 2 3 2 2" xfId="50534" xr:uid="{F726799D-DEBF-4BD6-8085-1E774FF196E0}"/>
    <cellStyle name="Comma 3 2 4 2 2 3 3" xfId="25489" xr:uid="{62A88186-C424-4C7F-9463-D0EF0B71744E}"/>
    <cellStyle name="Comma 3 2 4 2 2 3 3 2" xfId="58240" xr:uid="{88AD5637-D1A5-4B06-9FDF-9CDE60BB9F63}"/>
    <cellStyle name="Comma 3 2 4 2 2 3 4" xfId="42829" xr:uid="{08315C8C-7173-4E01-A27C-A20E8E326488}"/>
    <cellStyle name="Comma 3 2 4 2 2 3 5" xfId="33193" xr:uid="{8B559A5A-B909-400C-AF80-3176D988C335}"/>
    <cellStyle name="Comma 3 2 4 2 2 4" xfId="12004" xr:uid="{052622A2-F81F-465A-B9D1-11AE25D58AF3}"/>
    <cellStyle name="Comma 3 2 4 2 2 4 2" xfId="19709" xr:uid="{CC7DE765-CAE3-4ECD-837A-499895668701}"/>
    <cellStyle name="Comma 3 2 4 2 2 4 2 2" xfId="52461" xr:uid="{E7F10BD8-D835-4B35-97D1-EBF196E82C21}"/>
    <cellStyle name="Comma 3 2 4 2 2 4 3" xfId="27416" xr:uid="{A0ABBDC3-9051-4AB5-BD1B-3CE81D782EC5}"/>
    <cellStyle name="Comma 3 2 4 2 2 4 3 2" xfId="60167" xr:uid="{5EE36C54-69B6-4446-BD9E-837A09EC3BB3}"/>
    <cellStyle name="Comma 3 2 4 2 2 4 4" xfId="44756" xr:uid="{AF66FA84-74DA-4CFA-B752-9316FDB51631}"/>
    <cellStyle name="Comma 3 2 4 2 2 4 5" xfId="35120" xr:uid="{D9F018AE-FFFA-4A3A-B4A8-5E1753B0FD79}"/>
    <cellStyle name="Comma 3 2 4 2 2 5" xfId="6221" xr:uid="{715B3DC5-761B-42A7-B223-42E7F60EBA94}"/>
    <cellStyle name="Comma 3 2 4 2 2 5 2" xfId="38973" xr:uid="{FCA3434D-DCE5-405C-907B-0FF75EF34D1D}"/>
    <cellStyle name="Comma 3 2 4 2 2 6" xfId="13933" xr:uid="{2D22740C-1DF0-4566-B850-5EC820ED5596}"/>
    <cellStyle name="Comma 3 2 4 2 2 6 2" xfId="46685" xr:uid="{C3747853-B718-4B11-96F0-597901F6A0AB}"/>
    <cellStyle name="Comma 3 2 4 2 2 7" xfId="21640" xr:uid="{BD270D81-B14C-40EE-ADF8-3BDE5D67AE81}"/>
    <cellStyle name="Comma 3 2 4 2 2 7 2" xfId="54391" xr:uid="{5CE68B04-257E-4132-8760-80AE4B05AD89}"/>
    <cellStyle name="Comma 3 2 4 2 2 8" xfId="37046" xr:uid="{4031AFB7-AAA4-4DF7-AF73-8B91FD6D84D0}"/>
    <cellStyle name="Comma 3 2 4 2 2 9" xfId="29344" xr:uid="{0533A9BA-C80A-40A8-9B7C-C42F12D7B82D}"/>
    <cellStyle name="Comma 3 2 4 2 3" xfId="3654" xr:uid="{1DF74438-DF59-4CEB-9C94-BFEC22D89F69}"/>
    <cellStyle name="Comma 3 2 4 2 3 2" xfId="7522" xr:uid="{5D0CAE4C-5E4F-447F-BDAC-4066ADFC169E}"/>
    <cellStyle name="Comma 3 2 4 2 3 2 2" xfId="15227" xr:uid="{EFE107BF-1899-4C6E-9FEC-49C24D674B53}"/>
    <cellStyle name="Comma 3 2 4 2 3 2 2 2" xfId="47979" xr:uid="{77B3CA7D-5AF6-462B-B85E-A4EF90A7A7CB}"/>
    <cellStyle name="Comma 3 2 4 2 3 2 3" xfId="22934" xr:uid="{FCA827BD-1C7B-4A73-B6AD-A28A50B98433}"/>
    <cellStyle name="Comma 3 2 4 2 3 2 3 2" xfId="55685" xr:uid="{58E28838-44D8-4C3B-9DBB-266905452124}"/>
    <cellStyle name="Comma 3 2 4 2 3 2 4" xfId="40274" xr:uid="{3962450A-99BC-4F28-97DF-A3AF42112E12}"/>
    <cellStyle name="Comma 3 2 4 2 3 2 5" xfId="30638" xr:uid="{3E540AFD-328F-466F-93D2-CAFB815E8DA7}"/>
    <cellStyle name="Comma 3 2 4 2 3 3" xfId="9447" xr:uid="{EF6501DE-3897-4BEA-8971-6632128194E6}"/>
    <cellStyle name="Comma 3 2 4 2 3 3 2" xfId="17152" xr:uid="{DA701B69-7699-425C-BFDD-A7B6D7ED7650}"/>
    <cellStyle name="Comma 3 2 4 2 3 3 2 2" xfId="49904" xr:uid="{C9860145-B08E-4422-9180-69996498EBEE}"/>
    <cellStyle name="Comma 3 2 4 2 3 3 3" xfId="24859" xr:uid="{E50DC0FA-8EC9-4454-8044-AC9F13B28BBC}"/>
    <cellStyle name="Comma 3 2 4 2 3 3 3 2" xfId="57610" xr:uid="{CC38B3BB-A325-4C5B-AE3C-E3C3279CF62D}"/>
    <cellStyle name="Comma 3 2 4 2 3 3 4" xfId="42199" xr:uid="{F115BFE6-B7C3-40E1-866C-EEEAEF41A775}"/>
    <cellStyle name="Comma 3 2 4 2 3 3 5" xfId="32563" xr:uid="{E3359BAE-5B6A-49E3-A3E1-B7CB02BF8FE4}"/>
    <cellStyle name="Comma 3 2 4 2 3 4" xfId="11374" xr:uid="{D1D258FB-ABF2-45A2-85CB-B39A197E1C40}"/>
    <cellStyle name="Comma 3 2 4 2 3 4 2" xfId="19079" xr:uid="{FFACFC37-D2FA-43E4-8A07-5095E6929BEE}"/>
    <cellStyle name="Comma 3 2 4 2 3 4 2 2" xfId="51831" xr:uid="{C385D3F1-5D94-43B8-8B23-93CEEA0E9B8E}"/>
    <cellStyle name="Comma 3 2 4 2 3 4 3" xfId="26786" xr:uid="{1C245F40-F247-47CA-89D4-5AFF2A3E709E}"/>
    <cellStyle name="Comma 3 2 4 2 3 4 3 2" xfId="59537" xr:uid="{416B290E-0B56-472B-9EE9-5740F88CA251}"/>
    <cellStyle name="Comma 3 2 4 2 3 4 4" xfId="44126" xr:uid="{AD80AABE-641D-4A9B-9233-A4D9C6E7169E}"/>
    <cellStyle name="Comma 3 2 4 2 3 4 5" xfId="34490" xr:uid="{9360C66E-CE86-41CF-BAAC-2D16E667CA47}"/>
    <cellStyle name="Comma 3 2 4 2 3 5" xfId="5591" xr:uid="{9991590B-2A2C-470B-B939-80E35B245516}"/>
    <cellStyle name="Comma 3 2 4 2 3 5 2" xfId="38343" xr:uid="{AB4FB7BF-4547-4AE9-B3CA-2D22190F6AD8}"/>
    <cellStyle name="Comma 3 2 4 2 3 6" xfId="13303" xr:uid="{2207D170-CAF2-462A-9A91-3A40AC532F96}"/>
    <cellStyle name="Comma 3 2 4 2 3 6 2" xfId="46055" xr:uid="{5544CFF2-C5F5-4EB1-873C-07A3982DBA69}"/>
    <cellStyle name="Comma 3 2 4 2 3 7" xfId="21010" xr:uid="{99F4AD43-E14A-47BC-9B7C-991AF08D6C3B}"/>
    <cellStyle name="Comma 3 2 4 2 3 7 2" xfId="53761" xr:uid="{CD6E453A-EFCA-4504-B09D-10AEECC5527A}"/>
    <cellStyle name="Comma 3 2 4 2 3 8" xfId="36416" xr:uid="{E61A35CF-C7CB-4F8E-8ADF-E0813F8C87B3}"/>
    <cellStyle name="Comma 3 2 4 2 3 9" xfId="28714" xr:uid="{975D1722-3CF7-48EA-B716-13CF69AF2855}"/>
    <cellStyle name="Comma 3 2 4 2 4" xfId="6667" xr:uid="{DC582080-ACC9-4F43-8386-7BB98D15B695}"/>
    <cellStyle name="Comma 3 2 4 2 4 2" xfId="14375" xr:uid="{4B150DBD-41B2-437D-90A2-0D21DC50F8BB}"/>
    <cellStyle name="Comma 3 2 4 2 4 2 2" xfId="47127" xr:uid="{4B5F9DA3-DFA6-4D5A-BED4-53AAE12E6C5D}"/>
    <cellStyle name="Comma 3 2 4 2 4 3" xfId="22082" xr:uid="{C049F503-5098-4279-9D1C-8DB050A7EB22}"/>
    <cellStyle name="Comma 3 2 4 2 4 3 2" xfId="54833" xr:uid="{53FCB0C7-A3D8-437D-80BA-2ED73CD39863}"/>
    <cellStyle name="Comma 3 2 4 2 4 4" xfId="39419" xr:uid="{1F13DCCC-AC6E-4E98-8393-78602111E8C1}"/>
    <cellStyle name="Comma 3 2 4 2 4 5" xfId="29786" xr:uid="{98D48D5D-5ED4-4D55-9569-565EC6602E5B}"/>
    <cellStyle name="Comma 3 2 4 2 5" xfId="8594" xr:uid="{4B7DED13-1671-48FF-B401-12441F3CAF9F}"/>
    <cellStyle name="Comma 3 2 4 2 5 2" xfId="16299" xr:uid="{2A2C82AD-BE91-4A7B-8EC6-D675B047F9A3}"/>
    <cellStyle name="Comma 3 2 4 2 5 2 2" xfId="49051" xr:uid="{C94E971A-14E0-48D0-B3F7-CBD5A6FD7878}"/>
    <cellStyle name="Comma 3 2 4 2 5 3" xfId="24006" xr:uid="{F4AAFB8F-9ADA-4F5D-BF4E-1102BC4BB915}"/>
    <cellStyle name="Comma 3 2 4 2 5 3 2" xfId="56757" xr:uid="{CBB078CF-9EF2-45D2-B943-7CC60DA39D8C}"/>
    <cellStyle name="Comma 3 2 4 2 5 4" xfId="41346" xr:uid="{4E2C9268-E9B5-4C12-AFC3-DE0CD428F1BC}"/>
    <cellStyle name="Comma 3 2 4 2 5 5" xfId="31710" xr:uid="{8A708098-3A22-4E17-A5B7-F9C8AC75CADB}"/>
    <cellStyle name="Comma 3 2 4 2 6" xfId="10520" xr:uid="{F72918CC-D1B2-44D8-A189-970826D0CCA5}"/>
    <cellStyle name="Comma 3 2 4 2 6 2" xfId="18225" xr:uid="{C2A9E56B-D17E-4450-9F31-106D02DDBEA8}"/>
    <cellStyle name="Comma 3 2 4 2 6 2 2" xfId="50977" xr:uid="{2A2BB724-F80F-4A1E-825D-05882DCE2587}"/>
    <cellStyle name="Comma 3 2 4 2 6 3" xfId="25932" xr:uid="{B526B54F-A436-445F-9F97-37F35EB0CB50}"/>
    <cellStyle name="Comma 3 2 4 2 6 3 2" xfId="58683" xr:uid="{29C0892F-0048-4E23-9CDE-B6377107F50C}"/>
    <cellStyle name="Comma 3 2 4 2 6 4" xfId="43272" xr:uid="{1AFD31EA-9A21-4B83-BFB0-AE2D3FEF56BD}"/>
    <cellStyle name="Comma 3 2 4 2 6 5" xfId="33636" xr:uid="{D188A90D-E7C3-45E8-8384-2035403C52A7}"/>
    <cellStyle name="Comma 3 2 4 2 7" xfId="4738" xr:uid="{8A7DE448-AC1D-419C-ABD8-5826B97AFC66}"/>
    <cellStyle name="Comma 3 2 4 2 7 2" xfId="37490" xr:uid="{A02D731D-6DD7-4A33-82BF-5361B76E86C3}"/>
    <cellStyle name="Comma 3 2 4 2 8" xfId="12450" xr:uid="{01C2DAAB-9924-46F8-8A41-382859EDF055}"/>
    <cellStyle name="Comma 3 2 4 2 8 2" xfId="45202" xr:uid="{A7AEE160-EB64-4166-806B-4113F0E24E9D}"/>
    <cellStyle name="Comma 3 2 4 2 9" xfId="20158" xr:uid="{F99A4C8F-E2F5-4813-9F86-6138A3685D5D}"/>
    <cellStyle name="Comma 3 2 4 2 9 2" xfId="52909" xr:uid="{6ACEFA4D-EFFA-4026-9037-35023B90C7D0}"/>
    <cellStyle name="Comma 3 2 4 3" xfId="3043" xr:uid="{9A56482F-CD60-480F-8114-AAADF6FD70BA}"/>
    <cellStyle name="Comma 3 2 4 3 10" xfId="28145" xr:uid="{54D1C01D-DBA5-4677-9415-32339F4A1835}"/>
    <cellStyle name="Comma 3 2 4 3 11" xfId="61340" xr:uid="{5DDD871B-A1B6-4664-8C27-6CF7CFB70BDA}"/>
    <cellStyle name="Comma 3 2 4 3 2" xfId="3924" xr:uid="{6FCB2CF2-0CFB-43D7-8C81-A17EDFA97181}"/>
    <cellStyle name="Comma 3 2 4 3 2 2" xfId="7792" xr:uid="{9A563D29-E880-4904-B5F0-6845B2BC0FFA}"/>
    <cellStyle name="Comma 3 2 4 3 2 2 2" xfId="15497" xr:uid="{0683894D-C70B-45D6-9FC8-EBCD3342C349}"/>
    <cellStyle name="Comma 3 2 4 3 2 2 2 2" xfId="48249" xr:uid="{A2890A9C-C335-4272-ADE6-D3CABE30F10B}"/>
    <cellStyle name="Comma 3 2 4 3 2 2 3" xfId="23204" xr:uid="{0728FE42-AA55-4501-8943-828BB2F39DB9}"/>
    <cellStyle name="Comma 3 2 4 3 2 2 3 2" xfId="55955" xr:uid="{6E052773-D66F-4F0D-9878-81D19B55AA48}"/>
    <cellStyle name="Comma 3 2 4 3 2 2 4" xfId="40544" xr:uid="{1E486549-F05A-4F7B-AC13-EB80F65F4E1D}"/>
    <cellStyle name="Comma 3 2 4 3 2 2 5" xfId="30908" xr:uid="{4EEA0F02-72C8-40D7-90D9-60497204CBDF}"/>
    <cellStyle name="Comma 3 2 4 3 2 3" xfId="9717" xr:uid="{4F0511C6-8A0A-4A18-B91C-C5AA3E044835}"/>
    <cellStyle name="Comma 3 2 4 3 2 3 2" xfId="17422" xr:uid="{7312D3A9-CBE2-4D5E-8BF6-F4496B2FE277}"/>
    <cellStyle name="Comma 3 2 4 3 2 3 2 2" xfId="50174" xr:uid="{4B667766-1344-4245-876B-7EE3160EDCA3}"/>
    <cellStyle name="Comma 3 2 4 3 2 3 3" xfId="25129" xr:uid="{2B85C3B1-87A2-4EAF-93E5-15775ECAC03C}"/>
    <cellStyle name="Comma 3 2 4 3 2 3 3 2" xfId="57880" xr:uid="{73C0D94A-E1A9-4DC0-8343-B399E67C980B}"/>
    <cellStyle name="Comma 3 2 4 3 2 3 4" xfId="42469" xr:uid="{97848ADB-A23A-47AE-B68C-6F7BA944E5F2}"/>
    <cellStyle name="Comma 3 2 4 3 2 3 5" xfId="32833" xr:uid="{A6CAC99D-298C-4D68-85F8-6C28639DE915}"/>
    <cellStyle name="Comma 3 2 4 3 2 4" xfId="11644" xr:uid="{4C684374-32F5-4087-8A4E-B5AFBB0E2979}"/>
    <cellStyle name="Comma 3 2 4 3 2 4 2" xfId="19349" xr:uid="{35787371-DDE6-4465-8997-476EC207BB70}"/>
    <cellStyle name="Comma 3 2 4 3 2 4 2 2" xfId="52101" xr:uid="{898A3ECD-485A-4E3D-81A9-041B9143A8BE}"/>
    <cellStyle name="Comma 3 2 4 3 2 4 3" xfId="27056" xr:uid="{56AD3B7D-2DB2-42D1-BE56-21DC25109660}"/>
    <cellStyle name="Comma 3 2 4 3 2 4 3 2" xfId="59807" xr:uid="{9D9C2DEE-28D4-4EAB-B130-70B0A13C60A3}"/>
    <cellStyle name="Comma 3 2 4 3 2 4 4" xfId="44396" xr:uid="{8103FF80-2B13-44DF-9E07-84994A98F37D}"/>
    <cellStyle name="Comma 3 2 4 3 2 4 5" xfId="34760" xr:uid="{981983F7-CA8E-498F-8DDB-00F9C2ADAA02}"/>
    <cellStyle name="Comma 3 2 4 3 2 5" xfId="5861" xr:uid="{407B6EA4-6A97-4DB5-9C96-C163E2C010EB}"/>
    <cellStyle name="Comma 3 2 4 3 2 5 2" xfId="38613" xr:uid="{CCF408CA-1F1D-464F-9D1F-27C69E8568FF}"/>
    <cellStyle name="Comma 3 2 4 3 2 6" xfId="13573" xr:uid="{79297404-EF10-4468-AF1E-097713C51273}"/>
    <cellStyle name="Comma 3 2 4 3 2 6 2" xfId="46325" xr:uid="{95C9DA60-0F35-499A-B900-85150EB764D4}"/>
    <cellStyle name="Comma 3 2 4 3 2 7" xfId="21280" xr:uid="{D853D143-5C40-42DB-B24A-E79D89A8B7B7}"/>
    <cellStyle name="Comma 3 2 4 3 2 7 2" xfId="54031" xr:uid="{7E87609D-87E3-472F-AF2D-23529081C5AF}"/>
    <cellStyle name="Comma 3 2 4 3 2 8" xfId="36686" xr:uid="{412D54B6-7821-4F91-B7C5-41A93560FD01}"/>
    <cellStyle name="Comma 3 2 4 3 2 9" xfId="28984" xr:uid="{23090FB4-8D09-4E93-909F-9A59FD2D5E05}"/>
    <cellStyle name="Comma 3 2 4 3 3" xfId="6950" xr:uid="{AB01532A-902B-47C3-87F4-D1556E7CAB5B}"/>
    <cellStyle name="Comma 3 2 4 3 3 2" xfId="14658" xr:uid="{2E258B6E-DF6B-405A-8745-B36197879D21}"/>
    <cellStyle name="Comma 3 2 4 3 3 2 2" xfId="47410" xr:uid="{3BD8DA8D-C1D3-4EF0-B297-E8425AA25AEB}"/>
    <cellStyle name="Comma 3 2 4 3 3 3" xfId="22365" xr:uid="{B7B0F3B3-A7B6-4065-A5C8-3A76B6ED9004}"/>
    <cellStyle name="Comma 3 2 4 3 3 3 2" xfId="55116" xr:uid="{EA5AC32C-4091-4473-804B-D301216236C9}"/>
    <cellStyle name="Comma 3 2 4 3 3 4" xfId="39702" xr:uid="{4CC9F59A-E527-4220-A7CD-6E2DB3582936}"/>
    <cellStyle name="Comma 3 2 4 3 3 5" xfId="30069" xr:uid="{70C2D17B-E5CF-4058-B51D-5927235C5AD6}"/>
    <cellStyle name="Comma 3 2 4 3 4" xfId="8877" xr:uid="{02463EED-3744-4B94-86E1-74F6EB038A19}"/>
    <cellStyle name="Comma 3 2 4 3 4 2" xfId="16582" xr:uid="{F8D2371E-FC89-4146-9D3C-73C53F086226}"/>
    <cellStyle name="Comma 3 2 4 3 4 2 2" xfId="49334" xr:uid="{45D3747B-F65F-4395-94EF-566FBCEE4705}"/>
    <cellStyle name="Comma 3 2 4 3 4 3" xfId="24289" xr:uid="{7428F00C-0D10-4487-8911-EEAC99C82C94}"/>
    <cellStyle name="Comma 3 2 4 3 4 3 2" xfId="57040" xr:uid="{2699B562-B7C1-4138-994C-18548F468555}"/>
    <cellStyle name="Comma 3 2 4 3 4 4" xfId="41629" xr:uid="{B362AF9E-DA17-460F-B07D-4E119A99E1CF}"/>
    <cellStyle name="Comma 3 2 4 3 4 5" xfId="31993" xr:uid="{AEEDF077-EE48-4C6A-B0CB-C92682656A36}"/>
    <cellStyle name="Comma 3 2 4 3 5" xfId="10803" xr:uid="{B8DA572C-EFE1-41AB-92B4-6EE5858F04E7}"/>
    <cellStyle name="Comma 3 2 4 3 5 2" xfId="18508" xr:uid="{2BDB9FB1-9279-404F-92C8-E2EACB438E99}"/>
    <cellStyle name="Comma 3 2 4 3 5 2 2" xfId="51260" xr:uid="{4492FBB1-209A-408A-973A-40982197A7EF}"/>
    <cellStyle name="Comma 3 2 4 3 5 3" xfId="26215" xr:uid="{901F3C04-935E-49E9-8566-52103467E42E}"/>
    <cellStyle name="Comma 3 2 4 3 5 3 2" xfId="58966" xr:uid="{555CD7EE-0CE7-45D0-BCF3-788A844039F7}"/>
    <cellStyle name="Comma 3 2 4 3 5 4" xfId="43555" xr:uid="{36B73572-389A-435F-BA10-F627149470DB}"/>
    <cellStyle name="Comma 3 2 4 3 5 5" xfId="33919" xr:uid="{5DBF5402-E310-4115-B65A-12FDB0F9B049}"/>
    <cellStyle name="Comma 3 2 4 3 6" xfId="5021" xr:uid="{75D30953-B5B8-40EF-9873-D45A70713202}"/>
    <cellStyle name="Comma 3 2 4 3 6 2" xfId="37773" xr:uid="{0199A5D0-C354-4BF7-8002-017851040651}"/>
    <cellStyle name="Comma 3 2 4 3 7" xfId="12733" xr:uid="{8FD98CD2-4DB6-4CD2-97AE-96AA66B6035D}"/>
    <cellStyle name="Comma 3 2 4 3 7 2" xfId="45485" xr:uid="{0BCB40DF-D24C-465B-B79C-30173D3DF064}"/>
    <cellStyle name="Comma 3 2 4 3 8" xfId="20441" xr:uid="{28D1C357-25EA-42DE-92A1-87536BA88E83}"/>
    <cellStyle name="Comma 3 2 4 3 8 2" xfId="53192" xr:uid="{D635337C-7ADC-4121-8BE9-1B67B35D014D}"/>
    <cellStyle name="Comma 3 2 4 3 9" xfId="35847" xr:uid="{7032209B-8923-4E80-9EBE-4BC3FC8C79EA}"/>
    <cellStyle name="Comma 3 2 4 4" xfId="3443" xr:uid="{5FD88DB6-12E6-45A9-B91C-D9CECB247977}"/>
    <cellStyle name="Comma 3 2 4 4 10" xfId="28503" xr:uid="{A9C90813-CBF8-45B8-8181-D4ECCAEA6E07}"/>
    <cellStyle name="Comma 3 2 4 4 11" xfId="60898" xr:uid="{457AF53E-005F-4C0E-B722-2AD65B48B2F0}"/>
    <cellStyle name="Comma 3 2 4 4 2" xfId="4507" xr:uid="{983BC799-F9A5-4767-B721-DEB6E4DD7835}"/>
    <cellStyle name="Comma 3 2 4 4 2 2" xfId="8365" xr:uid="{7CAF18B6-F663-4700-9A2F-978BF65EB40F}"/>
    <cellStyle name="Comma 3 2 4 4 2 2 2" xfId="16070" xr:uid="{2E384542-2A66-428E-8719-4356EFEF177A}"/>
    <cellStyle name="Comma 3 2 4 4 2 2 2 2" xfId="48822" xr:uid="{74D4372C-0CC3-417C-BD41-8357E4E53558}"/>
    <cellStyle name="Comma 3 2 4 4 2 2 3" xfId="23777" xr:uid="{8A6492FB-8EE8-4D3B-9404-7E466DFF3150}"/>
    <cellStyle name="Comma 3 2 4 4 2 2 3 2" xfId="56528" xr:uid="{77757E5D-507D-4F0D-83AE-AA2F347A45A0}"/>
    <cellStyle name="Comma 3 2 4 4 2 2 4" xfId="41117" xr:uid="{E599C271-BF35-452C-B199-7191F3D356C9}"/>
    <cellStyle name="Comma 3 2 4 4 2 2 5" xfId="31481" xr:uid="{8844B2CB-CD3C-474A-957C-DAA9353D381C}"/>
    <cellStyle name="Comma 3 2 4 4 2 3" xfId="10290" xr:uid="{64428C9B-AA2F-480C-AC1C-01EA877D2B73}"/>
    <cellStyle name="Comma 3 2 4 4 2 3 2" xfId="17995" xr:uid="{872E2DD2-94E9-472D-A632-1F3804F011C7}"/>
    <cellStyle name="Comma 3 2 4 4 2 3 2 2" xfId="50747" xr:uid="{78E69E48-9D71-4ECF-B1D3-834669DB4125}"/>
    <cellStyle name="Comma 3 2 4 4 2 3 3" xfId="25702" xr:uid="{25E2D623-AE2F-4AA3-B9EC-223CD4DA9FDA}"/>
    <cellStyle name="Comma 3 2 4 4 2 3 3 2" xfId="58453" xr:uid="{6F07EF7F-83A2-4CC2-BA59-6F45F694B6BE}"/>
    <cellStyle name="Comma 3 2 4 4 2 3 4" xfId="43042" xr:uid="{A4EA3D2B-646C-4C7E-A253-771B416A959E}"/>
    <cellStyle name="Comma 3 2 4 4 2 3 5" xfId="33406" xr:uid="{CFE5706E-0E5E-4E73-BA81-13B72B940260}"/>
    <cellStyle name="Comma 3 2 4 4 2 4" xfId="12217" xr:uid="{BFACCDE4-320A-41E7-9422-81305A384AEB}"/>
    <cellStyle name="Comma 3 2 4 4 2 4 2" xfId="19922" xr:uid="{9CE6AF86-2D6C-4115-9167-7EFBD90E540A}"/>
    <cellStyle name="Comma 3 2 4 4 2 4 2 2" xfId="52674" xr:uid="{B15C2D23-ACAA-41EA-AA09-9BC89F591E3B}"/>
    <cellStyle name="Comma 3 2 4 4 2 4 3" xfId="27629" xr:uid="{C307B85F-6036-4263-9A7B-DD93FBEB7E1A}"/>
    <cellStyle name="Comma 3 2 4 4 2 4 3 2" xfId="60380" xr:uid="{A63E957F-C11B-481B-8AF2-CAF72930B73A}"/>
    <cellStyle name="Comma 3 2 4 4 2 4 4" xfId="44969" xr:uid="{C0B33272-E5FC-493A-933D-46675D84B1A4}"/>
    <cellStyle name="Comma 3 2 4 4 2 4 5" xfId="35333" xr:uid="{DE0D07AE-53D1-4B45-AEA6-D2B351A65567}"/>
    <cellStyle name="Comma 3 2 4 4 2 5" xfId="6434" xr:uid="{53E74173-5C3C-44F5-80C2-5809BDAE2288}"/>
    <cellStyle name="Comma 3 2 4 4 2 5 2" xfId="39186" xr:uid="{7B924D93-1755-4D3E-A345-05C13AA43511}"/>
    <cellStyle name="Comma 3 2 4 4 2 6" xfId="14146" xr:uid="{72D1CB49-1FC4-446E-811A-4278FB59054E}"/>
    <cellStyle name="Comma 3 2 4 4 2 6 2" xfId="46898" xr:uid="{553F6DA3-732E-4866-BAB2-93A9883E996C}"/>
    <cellStyle name="Comma 3 2 4 4 2 7" xfId="21853" xr:uid="{DF6D35EF-8A15-45C4-A9CA-254703F44263}"/>
    <cellStyle name="Comma 3 2 4 4 2 7 2" xfId="54604" xr:uid="{8D027323-1C5F-4C50-880B-78FC1BA4F2F4}"/>
    <cellStyle name="Comma 3 2 4 4 2 8" xfId="37259" xr:uid="{C59F4643-AD23-4C4B-AA62-EC8D54FB7F6E}"/>
    <cellStyle name="Comma 3 2 4 4 2 9" xfId="29557" xr:uid="{75921C0B-44A1-4E5E-971F-1923C4CEC08B}"/>
    <cellStyle name="Comma 3 2 4 4 3" xfId="7311" xr:uid="{18B35A40-861C-4A38-A5D6-130B9C736420}"/>
    <cellStyle name="Comma 3 2 4 4 3 2" xfId="15016" xr:uid="{09E4BAF5-8624-41C6-9F12-0DECE0391E10}"/>
    <cellStyle name="Comma 3 2 4 4 3 2 2" xfId="47768" xr:uid="{25EC55D1-1A2F-4650-A2B2-BB9BBEABDA2D}"/>
    <cellStyle name="Comma 3 2 4 4 3 3" xfId="22723" xr:uid="{EBFD9C2B-ABB3-45B4-855E-9C722132399C}"/>
    <cellStyle name="Comma 3 2 4 4 3 3 2" xfId="55474" xr:uid="{3B7BFD82-7FEA-4643-89F7-9B36415247BA}"/>
    <cellStyle name="Comma 3 2 4 4 3 4" xfId="40063" xr:uid="{A0A02259-2FDC-469C-B69D-A93CD4CC9B3E}"/>
    <cellStyle name="Comma 3 2 4 4 3 5" xfId="30427" xr:uid="{6E3DED91-4BBF-4EDD-94BC-412499EB8081}"/>
    <cellStyle name="Comma 3 2 4 4 4" xfId="9236" xr:uid="{ABF0C3D6-EA1E-42BB-B2C3-0859CD99CEF9}"/>
    <cellStyle name="Comma 3 2 4 4 4 2" xfId="16941" xr:uid="{982A171D-9DEE-466F-B822-AF1D60874474}"/>
    <cellStyle name="Comma 3 2 4 4 4 2 2" xfId="49693" xr:uid="{FE6C1F23-7752-4D60-B8B8-6530A27BE2CD}"/>
    <cellStyle name="Comma 3 2 4 4 4 3" xfId="24648" xr:uid="{AE8D8829-63C7-48AC-8F4D-2A7AC78C8630}"/>
    <cellStyle name="Comma 3 2 4 4 4 3 2" xfId="57399" xr:uid="{283D9FCD-2D2B-474B-ABC0-565A84C49191}"/>
    <cellStyle name="Comma 3 2 4 4 4 4" xfId="41988" xr:uid="{552647E5-A942-4C64-9A71-2701B385C3B9}"/>
    <cellStyle name="Comma 3 2 4 4 4 5" xfId="32352" xr:uid="{107C6521-1FFC-49CB-B827-D455C320C0EA}"/>
    <cellStyle name="Comma 3 2 4 4 5" xfId="11163" xr:uid="{4477DA55-0209-48A1-A648-9EA2FFF30CB1}"/>
    <cellStyle name="Comma 3 2 4 4 5 2" xfId="18868" xr:uid="{94064440-A55E-4EF5-95F1-A4489663F709}"/>
    <cellStyle name="Comma 3 2 4 4 5 2 2" xfId="51620" xr:uid="{574B7B6F-7959-4266-A976-05186A461D7A}"/>
    <cellStyle name="Comma 3 2 4 4 5 3" xfId="26575" xr:uid="{BE5D807D-A6C7-4B12-A16A-371470D06CEF}"/>
    <cellStyle name="Comma 3 2 4 4 5 3 2" xfId="59326" xr:uid="{4339F830-6750-4456-B012-00A64840D4B1}"/>
    <cellStyle name="Comma 3 2 4 4 5 4" xfId="43915" xr:uid="{C636405B-C510-4265-A1F7-54CE5DD1A4B9}"/>
    <cellStyle name="Comma 3 2 4 4 5 5" xfId="34279" xr:uid="{2E3E73B1-1DA7-413F-9BBF-D3A4438D70D2}"/>
    <cellStyle name="Comma 3 2 4 4 6" xfId="5380" xr:uid="{EAAEDAD4-90E6-4929-93AE-DE6D67F635B2}"/>
    <cellStyle name="Comma 3 2 4 4 6 2" xfId="38132" xr:uid="{D840D92E-47BD-4475-A48E-AC86417E5B00}"/>
    <cellStyle name="Comma 3 2 4 4 7" xfId="13092" xr:uid="{7C8D0EE2-AA1F-40E2-A6B4-958C50A2C8CA}"/>
    <cellStyle name="Comma 3 2 4 4 7 2" xfId="45844" xr:uid="{92B0D4FC-E2BF-418D-A73B-D758BC3C5A95}"/>
    <cellStyle name="Comma 3 2 4 4 8" xfId="20799" xr:uid="{2866B466-A4DD-4D32-871F-0BB0BDC1381E}"/>
    <cellStyle name="Comma 3 2 4 4 8 2" xfId="53550" xr:uid="{7EBDB010-7A74-4D04-8055-C11A73D70DEC}"/>
    <cellStyle name="Comma 3 2 4 4 9" xfId="36205" xr:uid="{99E35F1E-9802-45DF-8C17-10496814D535}"/>
    <cellStyle name="Comma 3 2 4 5" xfId="3839" xr:uid="{C7101685-6029-4220-9A91-AE0B4B16138C}"/>
    <cellStyle name="Comma 3 2 4 5 2" xfId="7707" xr:uid="{BA8E4122-BBC0-4383-9C55-0DACDB3448CB}"/>
    <cellStyle name="Comma 3 2 4 5 2 2" xfId="15412" xr:uid="{34A5F7FE-5DE0-4306-BEEE-BA6D78393740}"/>
    <cellStyle name="Comma 3 2 4 5 2 2 2" xfId="48164" xr:uid="{66C4676A-A597-4B88-88BC-0F13356FF248}"/>
    <cellStyle name="Comma 3 2 4 5 2 3" xfId="23119" xr:uid="{43D94168-5EFE-4B5E-8FB0-D44257855282}"/>
    <cellStyle name="Comma 3 2 4 5 2 3 2" xfId="55870" xr:uid="{AD4234CB-A21B-4661-84A3-2F82D792402F}"/>
    <cellStyle name="Comma 3 2 4 5 2 4" xfId="40459" xr:uid="{9A464174-8547-4028-8272-B6B467BA055E}"/>
    <cellStyle name="Comma 3 2 4 5 2 5" xfId="30823" xr:uid="{CAA5545F-3A76-4994-948E-0B7C944C332D}"/>
    <cellStyle name="Comma 3 2 4 5 3" xfId="9632" xr:uid="{0C8B6321-7106-4AA7-A584-B7902A2434CD}"/>
    <cellStyle name="Comma 3 2 4 5 3 2" xfId="17337" xr:uid="{82FC6A2B-B486-4DC0-B449-3CA91CBE56CF}"/>
    <cellStyle name="Comma 3 2 4 5 3 2 2" xfId="50089" xr:uid="{CB09BB2E-E75A-4B95-9B5E-F630B8ADF798}"/>
    <cellStyle name="Comma 3 2 4 5 3 3" xfId="25044" xr:uid="{7140728C-6104-4104-A471-C6146C41857D}"/>
    <cellStyle name="Comma 3 2 4 5 3 3 2" xfId="57795" xr:uid="{E0DBFECF-DA7E-4279-ACA5-AECA46CDA528}"/>
    <cellStyle name="Comma 3 2 4 5 3 4" xfId="42384" xr:uid="{BA3E596F-88AA-451D-B1A2-0F1E0F1F26CF}"/>
    <cellStyle name="Comma 3 2 4 5 3 5" xfId="32748" xr:uid="{97AF0F92-CBB4-4C3D-8FCC-F2C427E86765}"/>
    <cellStyle name="Comma 3 2 4 5 4" xfId="11559" xr:uid="{F3309C17-795D-4645-BED9-E747E987CE7A}"/>
    <cellStyle name="Comma 3 2 4 5 4 2" xfId="19264" xr:uid="{3556F329-A9F9-4795-A821-43C3B489533F}"/>
    <cellStyle name="Comma 3 2 4 5 4 2 2" xfId="52016" xr:uid="{E4836C8C-CB11-42AC-933B-46B5810D8E78}"/>
    <cellStyle name="Comma 3 2 4 5 4 3" xfId="26971" xr:uid="{8B4A53E3-DD1D-45B5-ADFF-373A98144EB5}"/>
    <cellStyle name="Comma 3 2 4 5 4 3 2" xfId="59722" xr:uid="{9497C7D1-016E-4941-BFA9-7C44EC42CE9C}"/>
    <cellStyle name="Comma 3 2 4 5 4 4" xfId="44311" xr:uid="{52280E9E-ABC2-4B6E-8A87-44D7100D9D91}"/>
    <cellStyle name="Comma 3 2 4 5 4 5" xfId="34675" xr:uid="{2660E4C7-1C24-43DC-9BF2-73D5FCE8A2CA}"/>
    <cellStyle name="Comma 3 2 4 5 5" xfId="5776" xr:uid="{5B06541C-30FE-460C-A1F0-BFDF01FA247A}"/>
    <cellStyle name="Comma 3 2 4 5 5 2" xfId="38528" xr:uid="{1E835671-7063-4DFC-9CE9-E2B842866FA7}"/>
    <cellStyle name="Comma 3 2 4 5 6" xfId="13488" xr:uid="{E41B8CD8-9E3D-466C-913B-B5FAC14C0595}"/>
    <cellStyle name="Comma 3 2 4 5 6 2" xfId="46240" xr:uid="{F9129C8E-043C-4DB5-BEB9-97414D168CFF}"/>
    <cellStyle name="Comma 3 2 4 5 7" xfId="21195" xr:uid="{F809A185-1AFA-4B5A-9A37-9FD3E4BB906D}"/>
    <cellStyle name="Comma 3 2 4 5 7 2" xfId="53946" xr:uid="{EDD65BA0-33E9-42DA-8E68-94DB70C18395}"/>
    <cellStyle name="Comma 3 2 4 5 8" xfId="36601" xr:uid="{8C75B10E-20A1-4D91-B6C7-38769274B20B}"/>
    <cellStyle name="Comma 3 2 4 5 9" xfId="28899" xr:uid="{A696742D-3A6B-447E-8AEE-21969EA16E84}"/>
    <cellStyle name="Comma 3 2 4 6" xfId="4485" xr:uid="{C3C12B55-C4A9-4592-B65F-15A04F16A822}"/>
    <cellStyle name="Comma 3 2 4 6 2" xfId="8343" xr:uid="{583E593B-9A9B-445E-89A7-067C2081A3D4}"/>
    <cellStyle name="Comma 3 2 4 6 2 2" xfId="16048" xr:uid="{1DAA47EF-C238-4EB8-97E6-B62304EF3B66}"/>
    <cellStyle name="Comma 3 2 4 6 2 2 2" xfId="48800" xr:uid="{482719D3-C4D5-498E-B455-94EE465D6D98}"/>
    <cellStyle name="Comma 3 2 4 6 2 3" xfId="23755" xr:uid="{CEEB51B3-5977-495A-8D8B-BFDEF069C7C9}"/>
    <cellStyle name="Comma 3 2 4 6 2 3 2" xfId="56506" xr:uid="{3DE5B4CF-75E6-47F6-B2ED-E783672F586B}"/>
    <cellStyle name="Comma 3 2 4 6 2 4" xfId="41095" xr:uid="{AF64D383-B388-4FB6-B9F0-C2F046FAC6C7}"/>
    <cellStyle name="Comma 3 2 4 6 2 5" xfId="31459" xr:uid="{49CCD1C4-07DF-4123-B925-F2288C2E1C10}"/>
    <cellStyle name="Comma 3 2 4 6 3" xfId="10268" xr:uid="{18A532C4-4815-44CC-948F-E3EC95609081}"/>
    <cellStyle name="Comma 3 2 4 6 3 2" xfId="17973" xr:uid="{47DE10E6-C5A1-4A55-9548-0DB4893A9D66}"/>
    <cellStyle name="Comma 3 2 4 6 3 2 2" xfId="50725" xr:uid="{52ADF1A4-F4C8-4356-B3A5-72301B1A8176}"/>
    <cellStyle name="Comma 3 2 4 6 3 3" xfId="25680" xr:uid="{710917D9-2E57-4832-AECE-F401DCDFDC75}"/>
    <cellStyle name="Comma 3 2 4 6 3 3 2" xfId="58431" xr:uid="{CD35A1F0-C321-407D-94A5-98CE3E3B9640}"/>
    <cellStyle name="Comma 3 2 4 6 3 4" xfId="43020" xr:uid="{6A34E91F-24B3-497E-825F-19A2686E0EE8}"/>
    <cellStyle name="Comma 3 2 4 6 3 5" xfId="33384" xr:uid="{F1D2792E-C1BD-4E0D-9C51-46E66D4FF98F}"/>
    <cellStyle name="Comma 3 2 4 6 4" xfId="12195" xr:uid="{424C012E-ADE7-42FC-9E9D-132BC0BFA7A9}"/>
    <cellStyle name="Comma 3 2 4 6 4 2" xfId="19900" xr:uid="{BA07B267-9BB9-48FF-A0E5-76FC29332633}"/>
    <cellStyle name="Comma 3 2 4 6 4 2 2" xfId="52652" xr:uid="{A5DA6C1C-403D-4663-86FE-575F0066DAE2}"/>
    <cellStyle name="Comma 3 2 4 6 4 3" xfId="27607" xr:uid="{88F47AEB-426E-4BE5-A4C7-CBBC7A17EF0C}"/>
    <cellStyle name="Comma 3 2 4 6 4 3 2" xfId="60358" xr:uid="{7B99BA6E-25CE-4022-B939-AC89AC7DB278}"/>
    <cellStyle name="Comma 3 2 4 6 4 4" xfId="44947" xr:uid="{7D37CD26-CDD9-4E6D-BBCF-9D2F142A5F01}"/>
    <cellStyle name="Comma 3 2 4 6 4 5" xfId="35311" xr:uid="{C92E07AA-0EAD-4ABB-A64B-141FCD53F3C7}"/>
    <cellStyle name="Comma 3 2 4 6 5" xfId="6412" xr:uid="{4D255D63-1115-4639-B105-A2940BA6B012}"/>
    <cellStyle name="Comma 3 2 4 6 5 2" xfId="39164" xr:uid="{5154F950-01A3-4FBF-B27B-CF48380CE8E8}"/>
    <cellStyle name="Comma 3 2 4 6 6" xfId="14124" xr:uid="{432361D5-AA89-4053-B264-1423A3290D68}"/>
    <cellStyle name="Comma 3 2 4 6 6 2" xfId="46876" xr:uid="{BD751DAD-6DF6-4DD4-A0B9-9DF8A37E8578}"/>
    <cellStyle name="Comma 3 2 4 6 7" xfId="21831" xr:uid="{92F7B2B2-CD70-47FD-A6D3-1A54C44362CF}"/>
    <cellStyle name="Comma 3 2 4 6 7 2" xfId="54582" xr:uid="{0FD58C5A-71C1-4658-B926-982A85E2DDC5}"/>
    <cellStyle name="Comma 3 2 4 6 8" xfId="37237" xr:uid="{778C3BCB-60DF-4011-BFBD-926D6B18AF89}"/>
    <cellStyle name="Comma 3 2 4 6 9" xfId="29535" xr:uid="{9AB982BC-2DDA-4CEB-A498-E1AAD0332AA8}"/>
    <cellStyle name="Comma 3 2 4 7" xfId="6557" xr:uid="{A0B4AF53-9B9B-41D7-8C9E-8907C7569F41}"/>
    <cellStyle name="Comma 3 2 4 7 2" xfId="14265" xr:uid="{6EF23EE0-66E0-4D07-95D3-588B6B0346C4}"/>
    <cellStyle name="Comma 3 2 4 7 2 2" xfId="47017" xr:uid="{6B975BE5-5360-4653-BB37-2557F56035B3}"/>
    <cellStyle name="Comma 3 2 4 7 3" xfId="21972" xr:uid="{57D15D6D-2FAF-4CD7-A7B6-D741353C2C42}"/>
    <cellStyle name="Comma 3 2 4 7 3 2" xfId="54723" xr:uid="{0E0624CC-0C72-4A78-82AF-9D62AA3AF7AB}"/>
    <cellStyle name="Comma 3 2 4 7 4" xfId="39309" xr:uid="{7C6E1B12-6774-4DD1-8327-04E7C802D0A1}"/>
    <cellStyle name="Comma 3 2 4 7 5" xfId="29676" xr:uid="{5234C423-7DD8-4F25-8867-192996DD5C78}"/>
    <cellStyle name="Comma 3 2 4 8" xfId="8484" xr:uid="{FCCB461A-760E-4AAE-8F0B-67100665FDE3}"/>
    <cellStyle name="Comma 3 2 4 8 2" xfId="16189" xr:uid="{8B1EACB5-4280-4018-8AD9-90A898BC9EA3}"/>
    <cellStyle name="Comma 3 2 4 8 2 2" xfId="48941" xr:uid="{5B8B7F9B-4862-4016-B98C-BD90881653DB}"/>
    <cellStyle name="Comma 3 2 4 8 3" xfId="23896" xr:uid="{E9E66513-B35E-4F66-9CF6-C7DA2618DDEC}"/>
    <cellStyle name="Comma 3 2 4 8 3 2" xfId="56647" xr:uid="{66A58D11-CD6C-45C5-96DF-55516945BED2}"/>
    <cellStyle name="Comma 3 2 4 8 4" xfId="41236" xr:uid="{C664CCA1-6B2A-4EB4-B8B5-8D28FAB6BD1E}"/>
    <cellStyle name="Comma 3 2 4 8 5" xfId="31600" xr:uid="{5E1953B5-BED3-4E4E-B226-76DD1E09494B}"/>
    <cellStyle name="Comma 3 2 4 9" xfId="10410" xr:uid="{2514E925-82C7-4697-A08B-95813CB56030}"/>
    <cellStyle name="Comma 3 2 4 9 2" xfId="18115" xr:uid="{0D4AB6D1-3E12-4E68-9EFA-5BBADB776FD7}"/>
    <cellStyle name="Comma 3 2 4 9 2 2" xfId="50867" xr:uid="{B74E47E7-33F9-4BCA-A0F8-C2BD15135439}"/>
    <cellStyle name="Comma 3 2 4 9 3" xfId="25822" xr:uid="{6AC81B9F-6555-4F7B-807A-FFE37725DB89}"/>
    <cellStyle name="Comma 3 2 4 9 3 2" xfId="58573" xr:uid="{CA668298-5E0D-4B08-BC3C-CBA739E5A85C}"/>
    <cellStyle name="Comma 3 2 4 9 4" xfId="43162" xr:uid="{424CDF6D-5CD1-4F10-AADD-B87438987BB1}"/>
    <cellStyle name="Comma 3 2 4 9 5" xfId="33526" xr:uid="{FBC7EE84-DD12-4810-85CD-320843832B6D}"/>
    <cellStyle name="Comma 3 2 5" xfId="211" xr:uid="{AC38D066-B57E-4E37-93EF-2C8318D54BF5}"/>
    <cellStyle name="Comma 3 2 5 10" xfId="12328" xr:uid="{4F9AF068-E2BE-4E33-BD39-71CE52FECE20}"/>
    <cellStyle name="Comma 3 2 5 10 2" xfId="45080" xr:uid="{41D20F52-AEA3-4ECB-AF72-2115C9670C03}"/>
    <cellStyle name="Comma 3 2 5 11" xfId="20036" xr:uid="{42085889-2BB4-4B3B-B1C2-FC91DE6D8FDD}"/>
    <cellStyle name="Comma 3 2 5 11 2" xfId="52787" xr:uid="{163EC49D-A0AC-4A9A-B893-833CBA318828}"/>
    <cellStyle name="Comma 3 2 5 12" xfId="35442" xr:uid="{2E640EC6-6F48-4950-9714-30F2AE61A5F4}"/>
    <cellStyle name="Comma 3 2 5 13" xfId="27740" xr:uid="{345C2DCE-CAC9-4B18-A36E-51D8A4614665}"/>
    <cellStyle name="Comma 3 2 5 14" xfId="2591" xr:uid="{94FA2557-F63B-4900-94F3-B0176BD979DC}"/>
    <cellStyle name="Comma 3 2 5 15" xfId="60787" xr:uid="{BF5E9C33-F332-4122-A29B-284DECEB201A}"/>
    <cellStyle name="Comma 3 2 5 2" xfId="2150" xr:uid="{6E1EDCAA-B75B-4E78-A3B9-9195683D5E8F}"/>
    <cellStyle name="Comma 3 2 5 2 10" xfId="27850" xr:uid="{ACB9D9E2-089D-4B46-A783-7135618B81E6}"/>
    <cellStyle name="Comma 3 2 5 2 11" xfId="2723" xr:uid="{27F03771-5B87-4A73-A207-AB9A12311F71}"/>
    <cellStyle name="Comma 3 2 5 2 12" xfId="61165" xr:uid="{2183C934-B881-4597-84C7-282B6EA910F2}"/>
    <cellStyle name="Comma 3 2 5 2 2" xfId="4121" xr:uid="{F29A974A-44F0-49C5-9E59-9FFAD958C79B}"/>
    <cellStyle name="Comma 3 2 5 2 2 2" xfId="7984" xr:uid="{FBE8680E-49E8-45D9-BC18-2832998A3A99}"/>
    <cellStyle name="Comma 3 2 5 2 2 2 2" xfId="15689" xr:uid="{4505CEA2-189D-4012-B274-9C053AE5D0F1}"/>
    <cellStyle name="Comma 3 2 5 2 2 2 2 2" xfId="48441" xr:uid="{91E11254-847A-4CE2-8113-088B1ACD77F5}"/>
    <cellStyle name="Comma 3 2 5 2 2 2 3" xfId="23396" xr:uid="{225186B8-009E-4A47-9D83-4C8F79975D76}"/>
    <cellStyle name="Comma 3 2 5 2 2 2 3 2" xfId="56147" xr:uid="{E23671F3-5279-42F2-9324-390B44EAE339}"/>
    <cellStyle name="Comma 3 2 5 2 2 2 4" xfId="40736" xr:uid="{FB36A729-407C-4827-A0BC-7CC00C6B668F}"/>
    <cellStyle name="Comma 3 2 5 2 2 2 5" xfId="31100" xr:uid="{91F767E9-878F-43C0-94E1-637CE72DC3DC}"/>
    <cellStyle name="Comma 3 2 5 2 2 3" xfId="9909" xr:uid="{D76B02CF-2909-42AB-830C-57ECE6BE8934}"/>
    <cellStyle name="Comma 3 2 5 2 2 3 2" xfId="17614" xr:uid="{22AF6209-D7FF-41AB-A5FF-0FEF6E019897}"/>
    <cellStyle name="Comma 3 2 5 2 2 3 2 2" xfId="50366" xr:uid="{E179F3F4-DDEC-468E-A4E1-D803BDBA0D7C}"/>
    <cellStyle name="Comma 3 2 5 2 2 3 3" xfId="25321" xr:uid="{211704C7-73C9-4915-9248-BE1D438D689F}"/>
    <cellStyle name="Comma 3 2 5 2 2 3 3 2" xfId="58072" xr:uid="{13175DDA-34F1-4BED-BE04-E27CB105D31D}"/>
    <cellStyle name="Comma 3 2 5 2 2 3 4" xfId="42661" xr:uid="{222C71B9-83B5-4664-81AB-3BD4EAC00020}"/>
    <cellStyle name="Comma 3 2 5 2 2 3 5" xfId="33025" xr:uid="{FED822BD-3808-4173-B5BC-B86283A76FE4}"/>
    <cellStyle name="Comma 3 2 5 2 2 4" xfId="11836" xr:uid="{403A377B-664C-46A2-9D43-2D3CBB1ABCD9}"/>
    <cellStyle name="Comma 3 2 5 2 2 4 2" xfId="19541" xr:uid="{7D9E4F57-C88B-4FA6-A470-16EA82A7E006}"/>
    <cellStyle name="Comma 3 2 5 2 2 4 2 2" xfId="52293" xr:uid="{8D56609B-3B88-4118-AABA-77EFFABA6974}"/>
    <cellStyle name="Comma 3 2 5 2 2 4 3" xfId="27248" xr:uid="{83745261-8F3D-4577-A2C3-93338F484FCD}"/>
    <cellStyle name="Comma 3 2 5 2 2 4 3 2" xfId="59999" xr:uid="{D5AED954-ABA5-40F8-9195-AD712FED05B0}"/>
    <cellStyle name="Comma 3 2 5 2 2 4 4" xfId="44588" xr:uid="{91D940BD-64E7-4665-A4B6-F7338D99871F}"/>
    <cellStyle name="Comma 3 2 5 2 2 4 5" xfId="34952" xr:uid="{23021276-AF37-43C9-9401-FBC512538B68}"/>
    <cellStyle name="Comma 3 2 5 2 2 5" xfId="6053" xr:uid="{04471FA0-FCA6-4852-9C45-BB46EFAC760A}"/>
    <cellStyle name="Comma 3 2 5 2 2 5 2" xfId="38805" xr:uid="{22771E27-8DF7-40B2-8482-B79F12A44C21}"/>
    <cellStyle name="Comma 3 2 5 2 2 6" xfId="13765" xr:uid="{9F840891-61D4-42F0-B463-96D603214279}"/>
    <cellStyle name="Comma 3 2 5 2 2 6 2" xfId="46517" xr:uid="{D5F7FF8E-BB9C-4FCE-9F11-1F9415FDA52A}"/>
    <cellStyle name="Comma 3 2 5 2 2 7" xfId="21472" xr:uid="{D1458208-E001-4FEF-9E45-4F41F6D93EC1}"/>
    <cellStyle name="Comma 3 2 5 2 2 7 2" xfId="54223" xr:uid="{067D3028-CB0E-4F28-ABA6-E1EE128D0E52}"/>
    <cellStyle name="Comma 3 2 5 2 2 8" xfId="36878" xr:uid="{E5D995D7-C65C-49DA-9330-344E43761ED2}"/>
    <cellStyle name="Comma 3 2 5 2 2 9" xfId="29176" xr:uid="{E3CDF03F-337E-4705-A86A-72E897150076}"/>
    <cellStyle name="Comma 3 2 5 2 3" xfId="6655" xr:uid="{EB7FEE3D-B216-4067-BDCF-6A2917D36263}"/>
    <cellStyle name="Comma 3 2 5 2 3 2" xfId="14363" xr:uid="{648A74D1-CF00-4F03-8CA7-CEC4963C3E78}"/>
    <cellStyle name="Comma 3 2 5 2 3 2 2" xfId="47115" xr:uid="{23B90312-8641-4F81-869A-95259CDE6987}"/>
    <cellStyle name="Comma 3 2 5 2 3 3" xfId="22070" xr:uid="{029D8EA2-27BB-4AFF-94BF-532E4AAC8F27}"/>
    <cellStyle name="Comma 3 2 5 2 3 3 2" xfId="54821" xr:uid="{D6BFF036-90FA-4A01-A0D4-EC2CC6F3632D}"/>
    <cellStyle name="Comma 3 2 5 2 3 4" xfId="39407" xr:uid="{07874F36-6839-46DE-AB52-FEB539945A8A}"/>
    <cellStyle name="Comma 3 2 5 2 3 5" xfId="29774" xr:uid="{3D52535A-43E2-47F2-A5E2-5F8E83DC32F5}"/>
    <cellStyle name="Comma 3 2 5 2 4" xfId="8582" xr:uid="{C454F8C8-54BB-437D-9729-6B63ACAFF99C}"/>
    <cellStyle name="Comma 3 2 5 2 4 2" xfId="16287" xr:uid="{74FD4821-D5C9-43E5-8410-962BFA3B51C3}"/>
    <cellStyle name="Comma 3 2 5 2 4 2 2" xfId="49039" xr:uid="{D5A0DE20-7501-4443-A6C0-BC0D6EC55062}"/>
    <cellStyle name="Comma 3 2 5 2 4 3" xfId="23994" xr:uid="{DF9B4ECC-7BBA-4F63-B604-4A54D8FB27E6}"/>
    <cellStyle name="Comma 3 2 5 2 4 3 2" xfId="56745" xr:uid="{1C5D4EBB-CA8E-431D-B99A-6BE090A9B0F0}"/>
    <cellStyle name="Comma 3 2 5 2 4 4" xfId="41334" xr:uid="{5B2D3DED-A94D-4B56-B00C-D0F212CBF801}"/>
    <cellStyle name="Comma 3 2 5 2 4 5" xfId="31698" xr:uid="{BC3758D2-9479-4E5E-8C00-6238E8215573}"/>
    <cellStyle name="Comma 3 2 5 2 5" xfId="10508" xr:uid="{58A27E92-5E71-41F6-BC65-18C829B59E2A}"/>
    <cellStyle name="Comma 3 2 5 2 5 2" xfId="18213" xr:uid="{8107F20F-A31E-42F7-94C2-F0580BC82571}"/>
    <cellStyle name="Comma 3 2 5 2 5 2 2" xfId="50965" xr:uid="{4C6E9FC0-4AC7-4EB4-8B96-9081E537C2CB}"/>
    <cellStyle name="Comma 3 2 5 2 5 3" xfId="25920" xr:uid="{4D3EE9E6-4BA0-402A-8B3D-CFA7F7FC221C}"/>
    <cellStyle name="Comma 3 2 5 2 5 3 2" xfId="58671" xr:uid="{F7428FD8-49CE-4D7F-B329-FD4240E7E3B1}"/>
    <cellStyle name="Comma 3 2 5 2 5 4" xfId="43260" xr:uid="{003F78E7-0761-477F-BB59-455837AC0920}"/>
    <cellStyle name="Comma 3 2 5 2 5 5" xfId="33624" xr:uid="{6467095F-C17F-445E-8BC2-16CC86544117}"/>
    <cellStyle name="Comma 3 2 5 2 6" xfId="4726" xr:uid="{63BCB298-ABA2-4921-8BD1-65DA1658E917}"/>
    <cellStyle name="Comma 3 2 5 2 6 2" xfId="37478" xr:uid="{6009C5DF-CC4D-4EE5-AB69-9CD7BFBCB4F6}"/>
    <cellStyle name="Comma 3 2 5 2 7" xfId="12438" xr:uid="{EDD62C5E-A808-4FB6-9600-29D771BA8032}"/>
    <cellStyle name="Comma 3 2 5 2 7 2" xfId="45190" xr:uid="{CE44B286-35BE-4FA5-8F2B-9D3CBDD0BF9F}"/>
    <cellStyle name="Comma 3 2 5 2 8" xfId="20146" xr:uid="{18DEBC09-3795-4796-BFEB-127AFD703C21}"/>
    <cellStyle name="Comma 3 2 5 2 8 2" xfId="52897" xr:uid="{3D2FF3A1-582D-4ACF-9F10-CDC8AC688B15}"/>
    <cellStyle name="Comma 3 2 5 2 9" xfId="35552" xr:uid="{A03EB6C7-C55E-4F9A-885D-EC3D976B4B6C}"/>
    <cellStyle name="Comma 3 2 5 3" xfId="2868" xr:uid="{B3F081B5-6BCC-4BFB-B6D5-1781AB133DE0}"/>
    <cellStyle name="Comma 3 2 5 3 10" xfId="27980" xr:uid="{829C9110-3D57-4615-B77E-AEACEA6D2A08}"/>
    <cellStyle name="Comma 3 2 5 3 11" xfId="60970" xr:uid="{0DC36127-6AAB-4B95-BF5B-CC1D85762405}"/>
    <cellStyle name="Comma 3 2 5 3 2" xfId="3679" xr:uid="{8F6A7692-DA5E-407B-AC81-14C5D87CCA2E}"/>
    <cellStyle name="Comma 3 2 5 3 2 2" xfId="7547" xr:uid="{3A161ED1-2A67-4714-B611-6993A4FD762D}"/>
    <cellStyle name="Comma 3 2 5 3 2 2 2" xfId="15252" xr:uid="{0A305323-AD8B-4835-9110-44A7A42947EA}"/>
    <cellStyle name="Comma 3 2 5 3 2 2 2 2" xfId="48004" xr:uid="{6DB00CAA-DF26-4B45-A157-E4D76C733999}"/>
    <cellStyle name="Comma 3 2 5 3 2 2 3" xfId="22959" xr:uid="{5BD34F11-202F-4E99-B0E1-1E0FF0A41FB0}"/>
    <cellStyle name="Comma 3 2 5 3 2 2 3 2" xfId="55710" xr:uid="{EAA5D7ED-0BF8-415B-A2A8-23B67B7886C1}"/>
    <cellStyle name="Comma 3 2 5 3 2 2 4" xfId="40299" xr:uid="{E20AD835-332C-4C00-8BAB-3F6EC83902DC}"/>
    <cellStyle name="Comma 3 2 5 3 2 2 5" xfId="30663" xr:uid="{22ED1B7F-3F20-44E1-8F78-D9B2A447BDD8}"/>
    <cellStyle name="Comma 3 2 5 3 2 3" xfId="9472" xr:uid="{73C67629-A795-4CC8-971B-FDB4DD503C39}"/>
    <cellStyle name="Comma 3 2 5 3 2 3 2" xfId="17177" xr:uid="{35973DE9-5033-4E9B-9E84-3BC3BEE02B4C}"/>
    <cellStyle name="Comma 3 2 5 3 2 3 2 2" xfId="49929" xr:uid="{6F5ACB5C-9778-45B8-8230-C2B1DB0A7F82}"/>
    <cellStyle name="Comma 3 2 5 3 2 3 3" xfId="24884" xr:uid="{22F46BCC-2E02-446D-B56F-2C5E7D214D8B}"/>
    <cellStyle name="Comma 3 2 5 3 2 3 3 2" xfId="57635" xr:uid="{16A60DE8-FD69-4994-BAA0-229DDF4CF53E}"/>
    <cellStyle name="Comma 3 2 5 3 2 3 4" xfId="42224" xr:uid="{88A4FADD-5A9C-4B27-8ADD-A58CFD889B0F}"/>
    <cellStyle name="Comma 3 2 5 3 2 3 5" xfId="32588" xr:uid="{13764A7A-66F4-4519-9099-3DEF2FE3D65D}"/>
    <cellStyle name="Comma 3 2 5 3 2 4" xfId="11399" xr:uid="{25A0564C-82AD-477F-81CC-809093FD9345}"/>
    <cellStyle name="Comma 3 2 5 3 2 4 2" xfId="19104" xr:uid="{926B2446-0151-4A37-89C4-170E25983AC9}"/>
    <cellStyle name="Comma 3 2 5 3 2 4 2 2" xfId="51856" xr:uid="{A1F91DDA-A213-4425-B080-AFE14C50CC42}"/>
    <cellStyle name="Comma 3 2 5 3 2 4 3" xfId="26811" xr:uid="{820B5C55-CDFF-4E35-B1BC-D7E01FEF48F8}"/>
    <cellStyle name="Comma 3 2 5 3 2 4 3 2" xfId="59562" xr:uid="{BDF2E49B-AB16-48AF-9B3D-D006A678C20C}"/>
    <cellStyle name="Comma 3 2 5 3 2 4 4" xfId="44151" xr:uid="{47025C79-1DBB-4279-9DB5-9F5B1D65EEEE}"/>
    <cellStyle name="Comma 3 2 5 3 2 4 5" xfId="34515" xr:uid="{D7CC3619-1F62-4F4F-B4DA-2427FC56F292}"/>
    <cellStyle name="Comma 3 2 5 3 2 5" xfId="5616" xr:uid="{487E2BB9-48CF-4017-A956-7326AD97A9EA}"/>
    <cellStyle name="Comma 3 2 5 3 2 5 2" xfId="38368" xr:uid="{163A0D36-1025-4004-89F2-71F7C1AD05DB}"/>
    <cellStyle name="Comma 3 2 5 3 2 6" xfId="13328" xr:uid="{393ECD98-0AB0-43F1-90B9-1CB23DE0FBD1}"/>
    <cellStyle name="Comma 3 2 5 3 2 6 2" xfId="46080" xr:uid="{3C756021-68B3-4AB1-BA7E-B36C95A34125}"/>
    <cellStyle name="Comma 3 2 5 3 2 7" xfId="21035" xr:uid="{B7EF5821-F1DA-438C-A750-5C43B1E67A3D}"/>
    <cellStyle name="Comma 3 2 5 3 2 7 2" xfId="53786" xr:uid="{D223EE05-BD5C-45C8-95B8-B3CCC840F26C}"/>
    <cellStyle name="Comma 3 2 5 3 2 8" xfId="36441" xr:uid="{B457EEDB-38F2-4403-848B-E63F92FC7CC4}"/>
    <cellStyle name="Comma 3 2 5 3 2 9" xfId="28739" xr:uid="{30D26115-FEEB-4AE7-A3AB-16E468B77BA1}"/>
    <cellStyle name="Comma 3 2 5 3 3" xfId="6785" xr:uid="{6860F302-E3D6-41B2-A76D-4AC138D3D3FE}"/>
    <cellStyle name="Comma 3 2 5 3 3 2" xfId="14493" xr:uid="{FCB12650-B70C-4038-A28E-8895B3AFE38C}"/>
    <cellStyle name="Comma 3 2 5 3 3 2 2" xfId="47245" xr:uid="{B61B8F81-6015-4B8D-94BC-839F098947E8}"/>
    <cellStyle name="Comma 3 2 5 3 3 3" xfId="22200" xr:uid="{EAD1561A-DA3C-4D08-BAF6-53AAA29296C9}"/>
    <cellStyle name="Comma 3 2 5 3 3 3 2" xfId="54951" xr:uid="{84986055-EBC9-4E1B-863E-969672071F4C}"/>
    <cellStyle name="Comma 3 2 5 3 3 4" xfId="39537" xr:uid="{F8D2AAFE-92EE-46BA-B077-FAD6AAA4B51E}"/>
    <cellStyle name="Comma 3 2 5 3 3 5" xfId="29904" xr:uid="{BD0C1938-2A7B-4620-B395-2400F7520527}"/>
    <cellStyle name="Comma 3 2 5 3 4" xfId="8712" xr:uid="{0BF577CB-0DAC-4332-8455-A50E42D34D36}"/>
    <cellStyle name="Comma 3 2 5 3 4 2" xfId="16417" xr:uid="{DFD77328-71BE-4D4E-8672-108990F9C071}"/>
    <cellStyle name="Comma 3 2 5 3 4 2 2" xfId="49169" xr:uid="{D2305D92-D8EA-48B7-BA4F-9723D69E766A}"/>
    <cellStyle name="Comma 3 2 5 3 4 3" xfId="24124" xr:uid="{3925A6AA-3DE4-4C21-BA29-F3258665E93A}"/>
    <cellStyle name="Comma 3 2 5 3 4 3 2" xfId="56875" xr:uid="{DF436048-2533-49FE-AABB-B9A93E889364}"/>
    <cellStyle name="Comma 3 2 5 3 4 4" xfId="41464" xr:uid="{5B1CF569-575D-4A3C-8990-4F07F7A275C6}"/>
    <cellStyle name="Comma 3 2 5 3 4 5" xfId="31828" xr:uid="{7EBFAFE9-1AA6-45B2-9372-B98DFCC9E24C}"/>
    <cellStyle name="Comma 3 2 5 3 5" xfId="10638" xr:uid="{C648A6FF-8A17-441A-BF63-9AF6A1FF7C2B}"/>
    <cellStyle name="Comma 3 2 5 3 5 2" xfId="18343" xr:uid="{E330D850-8ABF-4C1A-9ECF-A6CFBF47DE09}"/>
    <cellStyle name="Comma 3 2 5 3 5 2 2" xfId="51095" xr:uid="{44A0FC99-6C13-4421-87BD-DA0CAFED260F}"/>
    <cellStyle name="Comma 3 2 5 3 5 3" xfId="26050" xr:uid="{ABC234E2-0CA0-4320-8BDE-CAB3609CEB3D}"/>
    <cellStyle name="Comma 3 2 5 3 5 3 2" xfId="58801" xr:uid="{322939EB-F9B3-4E4F-A3DB-FC8F4BA0F197}"/>
    <cellStyle name="Comma 3 2 5 3 5 4" xfId="43390" xr:uid="{D984F4F2-9795-4AF6-81D7-0330E6D8877F}"/>
    <cellStyle name="Comma 3 2 5 3 5 5" xfId="33754" xr:uid="{88AAE19C-C0E2-4A70-98DA-33CB81BCEA6A}"/>
    <cellStyle name="Comma 3 2 5 3 6" xfId="4856" xr:uid="{8D604D77-D8DA-4746-BF33-BBDF1297109B}"/>
    <cellStyle name="Comma 3 2 5 3 6 2" xfId="37608" xr:uid="{30C0D64D-C3CC-4001-AA60-C672ECE682D8}"/>
    <cellStyle name="Comma 3 2 5 3 7" xfId="12568" xr:uid="{864D8904-28A7-43DA-B668-3DD0C239FB59}"/>
    <cellStyle name="Comma 3 2 5 3 7 2" xfId="45320" xr:uid="{D7B71764-4EE1-427D-94EA-6308D647FC9A}"/>
    <cellStyle name="Comma 3 2 5 3 8" xfId="20276" xr:uid="{7022F184-59DE-46D2-86F8-D96E7F74E815}"/>
    <cellStyle name="Comma 3 2 5 3 8 2" xfId="53027" xr:uid="{FF977538-711E-4DA6-90D6-7BDC3D6FF886}"/>
    <cellStyle name="Comma 3 2 5 3 9" xfId="35682" xr:uid="{9C4CBBC4-E044-4919-AAE6-C3F7E1C81413}"/>
    <cellStyle name="Comma 3 2 5 4" xfId="3278" xr:uid="{F34A5FA7-36C4-46E8-BD46-B92F077D4F54}"/>
    <cellStyle name="Comma 3 2 5 4 10" xfId="28338" xr:uid="{0EE68210-C33E-4C1C-9EC6-D829F4BDE307}"/>
    <cellStyle name="Comma 3 2 5 4 2" xfId="4000" xr:uid="{56F9F2B8-33E0-4FAA-8484-C2FB82D78281}"/>
    <cellStyle name="Comma 3 2 5 4 2 2" xfId="7863" xr:uid="{796EEC77-820A-4B1C-B435-18D491FE3926}"/>
    <cellStyle name="Comma 3 2 5 4 2 2 2" xfId="15568" xr:uid="{EC589C55-6F62-419A-A064-8596351449C8}"/>
    <cellStyle name="Comma 3 2 5 4 2 2 2 2" xfId="48320" xr:uid="{907B9136-0392-4EA5-BADD-581AF5495A00}"/>
    <cellStyle name="Comma 3 2 5 4 2 2 3" xfId="23275" xr:uid="{77EEE4CE-4236-47A3-8005-6CBA252A87E8}"/>
    <cellStyle name="Comma 3 2 5 4 2 2 3 2" xfId="56026" xr:uid="{568EDBAB-F9DE-46C5-A5DD-F3F1649B1D15}"/>
    <cellStyle name="Comma 3 2 5 4 2 2 4" xfId="40615" xr:uid="{4FFBE502-C4A3-4551-87DF-35C1FAA1CFC0}"/>
    <cellStyle name="Comma 3 2 5 4 2 2 5" xfId="30979" xr:uid="{9F900032-2F4F-44BB-A587-49686AABC312}"/>
    <cellStyle name="Comma 3 2 5 4 2 3" xfId="9788" xr:uid="{577A39A4-5EDF-4E58-8DD7-75B58C88B3E0}"/>
    <cellStyle name="Comma 3 2 5 4 2 3 2" xfId="17493" xr:uid="{AF36F13B-75E2-49AB-9C90-B55BBFC5F22E}"/>
    <cellStyle name="Comma 3 2 5 4 2 3 2 2" xfId="50245" xr:uid="{9328C43E-EB47-47C7-8CD9-0D78F411915D}"/>
    <cellStyle name="Comma 3 2 5 4 2 3 3" xfId="25200" xr:uid="{1416FED8-7EE9-4BB9-8756-5FCFA8569BEC}"/>
    <cellStyle name="Comma 3 2 5 4 2 3 3 2" xfId="57951" xr:uid="{187CB4C2-1BBF-4030-B5AC-C836D7709907}"/>
    <cellStyle name="Comma 3 2 5 4 2 3 4" xfId="42540" xr:uid="{6D23F57E-2A59-45B2-B8B7-8958165645D4}"/>
    <cellStyle name="Comma 3 2 5 4 2 3 5" xfId="32904" xr:uid="{8654B0D5-B8B7-4D97-BF1B-A226F7B8B095}"/>
    <cellStyle name="Comma 3 2 5 4 2 4" xfId="11715" xr:uid="{B9794D76-2764-47DE-B72C-C27272F2AA73}"/>
    <cellStyle name="Comma 3 2 5 4 2 4 2" xfId="19420" xr:uid="{BC85F775-59CB-41DD-90FB-F3362B00A471}"/>
    <cellStyle name="Comma 3 2 5 4 2 4 2 2" xfId="52172" xr:uid="{0A309967-F8BF-4367-94CA-1153B0C4C45E}"/>
    <cellStyle name="Comma 3 2 5 4 2 4 3" xfId="27127" xr:uid="{7418940D-9A8F-4879-8502-EB6150AADEE4}"/>
    <cellStyle name="Comma 3 2 5 4 2 4 3 2" xfId="59878" xr:uid="{8502BC2B-335B-4FF1-920B-CE4EB3BD0BF6}"/>
    <cellStyle name="Comma 3 2 5 4 2 4 4" xfId="44467" xr:uid="{9E0B3754-43C3-4F31-A6B9-6CD1609BB10B}"/>
    <cellStyle name="Comma 3 2 5 4 2 4 5" xfId="34831" xr:uid="{C6D36259-C94F-4FBE-9FBB-08C8F04B8841}"/>
    <cellStyle name="Comma 3 2 5 4 2 5" xfId="5932" xr:uid="{D78F2E5D-CDC5-4E34-AFF9-995E234B291E}"/>
    <cellStyle name="Comma 3 2 5 4 2 5 2" xfId="38684" xr:uid="{E3D8BEAD-D649-489B-AE2C-42DF502FCCF6}"/>
    <cellStyle name="Comma 3 2 5 4 2 6" xfId="13644" xr:uid="{6B6509A5-A403-4B53-B3B5-64492DA47F17}"/>
    <cellStyle name="Comma 3 2 5 4 2 6 2" xfId="46396" xr:uid="{0B253A24-2C30-4881-A99A-F526C8005759}"/>
    <cellStyle name="Comma 3 2 5 4 2 7" xfId="21351" xr:uid="{2C7DC943-C4CC-446F-977C-0AA4B704B176}"/>
    <cellStyle name="Comma 3 2 5 4 2 7 2" xfId="54102" xr:uid="{45D8C605-D811-42CF-A8CC-2C317F09BF25}"/>
    <cellStyle name="Comma 3 2 5 4 2 8" xfId="36757" xr:uid="{CD7643F4-3DBD-410A-8FBA-FE95CF69BB6C}"/>
    <cellStyle name="Comma 3 2 5 4 2 9" xfId="29055" xr:uid="{D7EC4D17-44D1-45E8-A78B-3FC07CEEB2AA}"/>
    <cellStyle name="Comma 3 2 5 4 3" xfId="7146" xr:uid="{07C545D1-543E-445F-9C9D-84376F9FEFEB}"/>
    <cellStyle name="Comma 3 2 5 4 3 2" xfId="14851" xr:uid="{15255F8E-70E3-43D8-8BE1-F1B552A6461E}"/>
    <cellStyle name="Comma 3 2 5 4 3 2 2" xfId="47603" xr:uid="{0FD76121-A15E-4659-B340-D5CF3C38B0DF}"/>
    <cellStyle name="Comma 3 2 5 4 3 3" xfId="22558" xr:uid="{01AC8924-6372-488A-B6C0-8784F57A6CEC}"/>
    <cellStyle name="Comma 3 2 5 4 3 3 2" xfId="55309" xr:uid="{B3AE5D63-2137-4C46-99AA-E291F7074AB8}"/>
    <cellStyle name="Comma 3 2 5 4 3 4" xfId="39898" xr:uid="{1045D412-6C6D-4AA8-9D80-31832662DC8B}"/>
    <cellStyle name="Comma 3 2 5 4 3 5" xfId="30262" xr:uid="{8FF7B444-505A-4F9C-8CE4-1476463E30D6}"/>
    <cellStyle name="Comma 3 2 5 4 4" xfId="9071" xr:uid="{90A4D5D7-7EAF-442F-B48D-877A3DE4278E}"/>
    <cellStyle name="Comma 3 2 5 4 4 2" xfId="16776" xr:uid="{793E3D1F-4E2C-4A17-9353-E7BEF6209FC5}"/>
    <cellStyle name="Comma 3 2 5 4 4 2 2" xfId="49528" xr:uid="{442FD82B-F302-46D9-8B65-DC56F4CD20DE}"/>
    <cellStyle name="Comma 3 2 5 4 4 3" xfId="24483" xr:uid="{B4EE7F87-5A44-4BB3-9F8F-FFDBAB3E8EBF}"/>
    <cellStyle name="Comma 3 2 5 4 4 3 2" xfId="57234" xr:uid="{EBD8A967-3DF9-409B-843A-5D7BD7BB0844}"/>
    <cellStyle name="Comma 3 2 5 4 4 4" xfId="41823" xr:uid="{443514A0-E080-49BF-9170-EDB080663D51}"/>
    <cellStyle name="Comma 3 2 5 4 4 5" xfId="32187" xr:uid="{48CBB131-CD55-45E7-AC60-1CA7A3566B6D}"/>
    <cellStyle name="Comma 3 2 5 4 5" xfId="10998" xr:uid="{5B2DECDB-6121-45BC-BB87-8E31905FFBB0}"/>
    <cellStyle name="Comma 3 2 5 4 5 2" xfId="18703" xr:uid="{5AAF88B9-CBF1-48F0-9C00-38241D85DF93}"/>
    <cellStyle name="Comma 3 2 5 4 5 2 2" xfId="51455" xr:uid="{A3E0535D-31EB-4C69-B3BD-A1B1E06285D3}"/>
    <cellStyle name="Comma 3 2 5 4 5 3" xfId="26410" xr:uid="{3F983D15-3F01-4104-80DF-883B3A8FBFD7}"/>
    <cellStyle name="Comma 3 2 5 4 5 3 2" xfId="59161" xr:uid="{E89D72E5-3A68-4A1A-AB77-B2BDE23F8639}"/>
    <cellStyle name="Comma 3 2 5 4 5 4" xfId="43750" xr:uid="{F56763E2-6F11-43AF-85D8-ED1EA16CEDC0}"/>
    <cellStyle name="Comma 3 2 5 4 5 5" xfId="34114" xr:uid="{7261E4AD-12D1-4036-9EAA-031F4E4E9D44}"/>
    <cellStyle name="Comma 3 2 5 4 6" xfId="5215" xr:uid="{25BC9E67-348F-4317-A3CC-E234F86A1381}"/>
    <cellStyle name="Comma 3 2 5 4 6 2" xfId="37967" xr:uid="{244FA2D9-F369-4F33-9EA2-18A1450142DD}"/>
    <cellStyle name="Comma 3 2 5 4 7" xfId="12927" xr:uid="{D11DE4E9-3A4D-4C9C-8E28-DC747F0C2CE9}"/>
    <cellStyle name="Comma 3 2 5 4 7 2" xfId="45679" xr:uid="{FE006FD8-2263-4DFB-BEF4-170F3BD2737C}"/>
    <cellStyle name="Comma 3 2 5 4 8" xfId="20634" xr:uid="{42DA6101-D323-4A00-AD5E-7367DD8FF165}"/>
    <cellStyle name="Comma 3 2 5 4 8 2" xfId="53385" xr:uid="{0EA2475B-8EA6-4B59-A314-EE921FC84477}"/>
    <cellStyle name="Comma 3 2 5 4 9" xfId="36040" xr:uid="{EB978D49-44D3-4BA2-826B-F6C7F2470294}"/>
    <cellStyle name="Comma 3 2 5 5" xfId="3633" xr:uid="{D7C3AE33-31FA-4EE8-9FF3-1DCE4CAF49EA}"/>
    <cellStyle name="Comma 3 2 5 5 2" xfId="7501" xr:uid="{183A4483-A209-4CC7-8801-2AF4983A7D21}"/>
    <cellStyle name="Comma 3 2 5 5 2 2" xfId="15206" xr:uid="{B107F6CF-19AF-4336-A470-82F392B51878}"/>
    <cellStyle name="Comma 3 2 5 5 2 2 2" xfId="47958" xr:uid="{63C8DCDB-C5F3-4123-811D-8C441FCDFFBA}"/>
    <cellStyle name="Comma 3 2 5 5 2 3" xfId="22913" xr:uid="{FE58DFA7-09D9-45A5-95CE-B6DD90D70123}"/>
    <cellStyle name="Comma 3 2 5 5 2 3 2" xfId="55664" xr:uid="{3A2DAFC2-4136-4222-9A22-5B01861C364B}"/>
    <cellStyle name="Comma 3 2 5 5 2 4" xfId="40253" xr:uid="{105B478E-EE31-4619-8FAE-D037B651FD3E}"/>
    <cellStyle name="Comma 3 2 5 5 2 5" xfId="30617" xr:uid="{89902110-CA9B-4EC3-9C80-2EA1B8E239FD}"/>
    <cellStyle name="Comma 3 2 5 5 3" xfId="9426" xr:uid="{4EB3149B-A9D7-45F3-AD7D-1EBE82D348B1}"/>
    <cellStyle name="Comma 3 2 5 5 3 2" xfId="17131" xr:uid="{AC11E45D-5A44-4BB7-A8A9-9FE75952A670}"/>
    <cellStyle name="Comma 3 2 5 5 3 2 2" xfId="49883" xr:uid="{7CE3CFC1-5E29-4F0B-9E6C-A39979387974}"/>
    <cellStyle name="Comma 3 2 5 5 3 3" xfId="24838" xr:uid="{4D6AA1CB-6D23-499F-883B-CCF0EF1CBA3A}"/>
    <cellStyle name="Comma 3 2 5 5 3 3 2" xfId="57589" xr:uid="{8748D0EC-7198-41E2-81D2-725A4002BD22}"/>
    <cellStyle name="Comma 3 2 5 5 3 4" xfId="42178" xr:uid="{26B81D3C-433D-4845-881A-3C7B1CD485FC}"/>
    <cellStyle name="Comma 3 2 5 5 3 5" xfId="32542" xr:uid="{E5C0DBBC-DB5C-4535-8EA3-1659F7621E8B}"/>
    <cellStyle name="Comma 3 2 5 5 4" xfId="11353" xr:uid="{A96F87BC-8D4D-4764-9A1D-EDABE02EA82F}"/>
    <cellStyle name="Comma 3 2 5 5 4 2" xfId="19058" xr:uid="{7C2E0B07-6182-404C-AAC0-59424F1BAAAA}"/>
    <cellStyle name="Comma 3 2 5 5 4 2 2" xfId="51810" xr:uid="{8A334D15-6446-4AC4-B69D-1E0D776FFDAE}"/>
    <cellStyle name="Comma 3 2 5 5 4 3" xfId="26765" xr:uid="{9224BAD6-44F4-49D2-8AD2-6D2042D34070}"/>
    <cellStyle name="Comma 3 2 5 5 4 3 2" xfId="59516" xr:uid="{B0034243-108E-4FB9-9D6C-5F277AC24C35}"/>
    <cellStyle name="Comma 3 2 5 5 4 4" xfId="44105" xr:uid="{F183967A-A7F6-4690-97F5-A77FD6380CFD}"/>
    <cellStyle name="Comma 3 2 5 5 4 5" xfId="34469" xr:uid="{0D074CA2-A2E9-4F87-B2F2-50E2277AB151}"/>
    <cellStyle name="Comma 3 2 5 5 5" xfId="5570" xr:uid="{1D03226B-5E1B-41E9-82C2-9B4BC4982421}"/>
    <cellStyle name="Comma 3 2 5 5 5 2" xfId="38322" xr:uid="{1A159C15-91F4-4DD6-B74D-E82489A40026}"/>
    <cellStyle name="Comma 3 2 5 5 6" xfId="13282" xr:uid="{631DB4B8-0B88-49AC-9A21-5D5DA48A7C0B}"/>
    <cellStyle name="Comma 3 2 5 5 6 2" xfId="46034" xr:uid="{63A4F7D8-DC03-4EE4-948B-52984EC43D70}"/>
    <cellStyle name="Comma 3 2 5 5 7" xfId="20989" xr:uid="{288A8BF4-FE42-44A6-925F-2165B9696A24}"/>
    <cellStyle name="Comma 3 2 5 5 7 2" xfId="53740" xr:uid="{77332DEC-57B2-43E5-A54D-3E63B078217F}"/>
    <cellStyle name="Comma 3 2 5 5 8" xfId="36395" xr:uid="{4DB5EF24-1EF3-409A-83B3-04437192C538}"/>
    <cellStyle name="Comma 3 2 5 5 9" xfId="28693" xr:uid="{C876CABD-3D58-4817-8FEB-2CF5A38DBDD9}"/>
    <cellStyle name="Comma 3 2 5 6" xfId="6545" xr:uid="{2326525F-E13A-4BA2-90CC-C1C85647F688}"/>
    <cellStyle name="Comma 3 2 5 6 2" xfId="14253" xr:uid="{4BFE0594-54C4-417C-A9B7-D5BFB9C5C73C}"/>
    <cellStyle name="Comma 3 2 5 6 2 2" xfId="47005" xr:uid="{DE0D8DAC-3B38-4475-9C78-C62E80C36918}"/>
    <cellStyle name="Comma 3 2 5 6 3" xfId="21960" xr:uid="{8A6F0521-A6A0-4427-A966-ED5A211CD5CB}"/>
    <cellStyle name="Comma 3 2 5 6 3 2" xfId="54711" xr:uid="{304447B3-E877-43EC-9B22-67BE668D080A}"/>
    <cellStyle name="Comma 3 2 5 6 4" xfId="39297" xr:uid="{210F3935-DDE4-4E96-8B38-3F20A8B001A6}"/>
    <cellStyle name="Comma 3 2 5 6 5" xfId="29664" xr:uid="{84A1AC88-FC8E-492E-907F-3F8484F16C4C}"/>
    <cellStyle name="Comma 3 2 5 7" xfId="8472" xr:uid="{0109F822-9602-48D4-BF13-A482E73F52DB}"/>
    <cellStyle name="Comma 3 2 5 7 2" xfId="16177" xr:uid="{D81AA37C-8F19-4A1A-855C-D8275D364149}"/>
    <cellStyle name="Comma 3 2 5 7 2 2" xfId="48929" xr:uid="{B8EEAC06-089D-44C2-A8C7-10606DD8A0F2}"/>
    <cellStyle name="Comma 3 2 5 7 3" xfId="23884" xr:uid="{964664D1-2B46-4817-871E-8D960D4E5962}"/>
    <cellStyle name="Comma 3 2 5 7 3 2" xfId="56635" xr:uid="{F6B8B398-49CC-439F-B503-88FCC1D69802}"/>
    <cellStyle name="Comma 3 2 5 7 4" xfId="41224" xr:uid="{36B1F55C-C8A9-4D65-BCFC-5F41D72AD5EF}"/>
    <cellStyle name="Comma 3 2 5 7 5" xfId="31588" xr:uid="{7E71BD18-321A-4EF8-9DD5-69C5B0BF380E}"/>
    <cellStyle name="Comma 3 2 5 8" xfId="10397" xr:uid="{26E4A8DA-8780-4FB7-B806-0ACEDD0D2912}"/>
    <cellStyle name="Comma 3 2 5 8 2" xfId="18102" xr:uid="{5AB60DD2-BA58-4BDA-A694-66BC3C558798}"/>
    <cellStyle name="Comma 3 2 5 8 2 2" xfId="50854" xr:uid="{7D2F69CF-52A7-454E-B45B-A700B42CEA03}"/>
    <cellStyle name="Comma 3 2 5 8 3" xfId="25809" xr:uid="{DAF1EF6D-9B18-4A93-81D6-7542E31B4B4F}"/>
    <cellStyle name="Comma 3 2 5 8 3 2" xfId="58560" xr:uid="{BD07E7E8-7792-42AF-A89B-B8C1084F7630}"/>
    <cellStyle name="Comma 3 2 5 8 4" xfId="43149" xr:uid="{CB445B1A-5481-4408-91DB-42654C797FA3}"/>
    <cellStyle name="Comma 3 2 5 8 5" xfId="33513" xr:uid="{84399CCD-9BC2-4005-8A04-9094AAB536DB}"/>
    <cellStyle name="Comma 3 2 5 9" xfId="4616" xr:uid="{35EAE462-42CD-4072-AD78-F46ED77CA810}"/>
    <cellStyle name="Comma 3 2 5 9 2" xfId="37368" xr:uid="{888C8639-1A58-4328-8D17-D7C1B96C4064}"/>
    <cellStyle name="Comma 3 2 6" xfId="146" xr:uid="{B4C4834D-6E93-4060-A466-FF311A7D00D4}"/>
    <cellStyle name="Comma 3 2 6 10" xfId="20098" xr:uid="{0732AE2E-35C9-4E55-A96B-7D8AA24AD01A}"/>
    <cellStyle name="Comma 3 2 6 10 2" xfId="52849" xr:uid="{A6F89365-D37A-4E10-B878-F741141A77F4}"/>
    <cellStyle name="Comma 3 2 6 11" xfId="35504" xr:uid="{7D46937C-A216-4B7D-AA05-F30B433AB3FF}"/>
    <cellStyle name="Comma 3 2 6 12" xfId="27802" xr:uid="{B27FB615-E9DC-42DC-B347-03DCF8FCBA5F}"/>
    <cellStyle name="Comma 3 2 6 13" xfId="2675" xr:uid="{7BCB1A29-668A-4758-AD7F-7A40C99A4B15}"/>
    <cellStyle name="Comma 3 2 6 14" xfId="61130" xr:uid="{9616F3B4-DBA5-4100-B310-BEDD2694F301}"/>
    <cellStyle name="Comma 3 2 6 2" xfId="2125" xr:uid="{1D3C98E3-FC07-4496-94CD-7093009459E4}"/>
    <cellStyle name="Comma 3 2 6 2 10" xfId="27955" xr:uid="{A222E505-BEDE-4A47-9780-454A1C5DDC91}"/>
    <cellStyle name="Comma 3 2 6 2 11" xfId="2838" xr:uid="{F9235D5C-915C-4D8A-923F-0BB8F11B7AE9}"/>
    <cellStyle name="Comma 3 2 6 2 2" xfId="4097" xr:uid="{6E4D5A2A-8ACB-464B-8BDB-C54F9C9C1024}"/>
    <cellStyle name="Comma 3 2 6 2 2 2" xfId="7960" xr:uid="{01AABDB5-64FE-43F3-8B32-60B151F93704}"/>
    <cellStyle name="Comma 3 2 6 2 2 2 2" xfId="15665" xr:uid="{3D5B4682-3279-4C94-914B-1170E0CA0673}"/>
    <cellStyle name="Comma 3 2 6 2 2 2 2 2" xfId="48417" xr:uid="{06758743-9B04-4170-9796-440EB4923BE1}"/>
    <cellStyle name="Comma 3 2 6 2 2 2 3" xfId="23372" xr:uid="{F4144337-8763-4AB8-8B42-B555E6C792B4}"/>
    <cellStyle name="Comma 3 2 6 2 2 2 3 2" xfId="56123" xr:uid="{2BD6F554-7F45-4AC7-A746-467C2B398FE2}"/>
    <cellStyle name="Comma 3 2 6 2 2 2 4" xfId="40712" xr:uid="{B72DBD92-C020-4847-8E25-F503A193C1E6}"/>
    <cellStyle name="Comma 3 2 6 2 2 2 5" xfId="31076" xr:uid="{B2CFD5AC-3E08-4FAE-A057-78D75C016186}"/>
    <cellStyle name="Comma 3 2 6 2 2 3" xfId="9885" xr:uid="{ABC83C00-9FC2-4D9D-9D83-D07E74B35C52}"/>
    <cellStyle name="Comma 3 2 6 2 2 3 2" xfId="17590" xr:uid="{54E8F06D-B2C6-4E65-85A1-94574AD15717}"/>
    <cellStyle name="Comma 3 2 6 2 2 3 2 2" xfId="50342" xr:uid="{7733D2D0-03A7-418E-B242-7F6D61A75812}"/>
    <cellStyle name="Comma 3 2 6 2 2 3 3" xfId="25297" xr:uid="{28229E3B-08AF-4A96-AA75-65CC678A386E}"/>
    <cellStyle name="Comma 3 2 6 2 2 3 3 2" xfId="58048" xr:uid="{6D4DB1F8-46BB-479E-B546-537F45E2EEA8}"/>
    <cellStyle name="Comma 3 2 6 2 2 3 4" xfId="42637" xr:uid="{2F4AC82C-855C-49CA-B625-4052CEF74C0C}"/>
    <cellStyle name="Comma 3 2 6 2 2 3 5" xfId="33001" xr:uid="{DFE27DB5-6DB6-4777-A2C7-8DFC1BEC477C}"/>
    <cellStyle name="Comma 3 2 6 2 2 4" xfId="11812" xr:uid="{069230CA-BFD2-4A88-A44C-FC1E2FDB8A8E}"/>
    <cellStyle name="Comma 3 2 6 2 2 4 2" xfId="19517" xr:uid="{2279EA33-2188-46EC-840A-207F84CA014C}"/>
    <cellStyle name="Comma 3 2 6 2 2 4 2 2" xfId="52269" xr:uid="{F622EF47-8FCC-4961-8D74-6EF47738BEAF}"/>
    <cellStyle name="Comma 3 2 6 2 2 4 3" xfId="27224" xr:uid="{98B9B579-011D-423B-8FAB-7570CDFCA59C}"/>
    <cellStyle name="Comma 3 2 6 2 2 4 3 2" xfId="59975" xr:uid="{C17C1359-5818-42B1-9F84-73B10A31CD80}"/>
    <cellStyle name="Comma 3 2 6 2 2 4 4" xfId="44564" xr:uid="{AF4CF814-4AD8-4136-9F88-6328170DB464}"/>
    <cellStyle name="Comma 3 2 6 2 2 4 5" xfId="34928" xr:uid="{02955F3E-57A1-4B7D-91EA-DA410B9E6554}"/>
    <cellStyle name="Comma 3 2 6 2 2 5" xfId="6029" xr:uid="{9BD3B4A7-2DD4-43AA-B6D5-666EE36BCB99}"/>
    <cellStyle name="Comma 3 2 6 2 2 5 2" xfId="38781" xr:uid="{FDDB4577-2F8A-4475-99A6-B92E4EF09531}"/>
    <cellStyle name="Comma 3 2 6 2 2 6" xfId="13741" xr:uid="{5DCA2E1B-1B94-47A7-A948-AD70D3B19DDD}"/>
    <cellStyle name="Comma 3 2 6 2 2 6 2" xfId="46493" xr:uid="{3FA56987-8551-4A03-8B48-EC91CE7C3535}"/>
    <cellStyle name="Comma 3 2 6 2 2 7" xfId="21448" xr:uid="{8C1F970B-B62B-499A-9B41-F807D18077CD}"/>
    <cellStyle name="Comma 3 2 6 2 2 7 2" xfId="54199" xr:uid="{AF2F0BA8-4A8B-4DF8-A824-1B19AEA3050D}"/>
    <cellStyle name="Comma 3 2 6 2 2 8" xfId="36854" xr:uid="{A382F864-F6FB-4326-B554-C43DB1E6A172}"/>
    <cellStyle name="Comma 3 2 6 2 2 9" xfId="29152" xr:uid="{0455CB35-9DC0-4A48-968E-6AF8DA1DA092}"/>
    <cellStyle name="Comma 3 2 6 2 3" xfId="6760" xr:uid="{958A3BDB-0F1A-4CE5-8B71-286655889071}"/>
    <cellStyle name="Comma 3 2 6 2 3 2" xfId="14468" xr:uid="{9D4B5166-8A8E-4CC0-80A8-1EBDDA75BE25}"/>
    <cellStyle name="Comma 3 2 6 2 3 2 2" xfId="47220" xr:uid="{D5EAF56C-5FC7-4C5A-91C7-81DEF338E4E3}"/>
    <cellStyle name="Comma 3 2 6 2 3 3" xfId="22175" xr:uid="{8DBE45F6-7A21-4833-8AE1-FD9712D0ACDE}"/>
    <cellStyle name="Comma 3 2 6 2 3 3 2" xfId="54926" xr:uid="{FA03BB14-2E1C-4034-9821-E93050B6FB1F}"/>
    <cellStyle name="Comma 3 2 6 2 3 4" xfId="39512" xr:uid="{353961A2-65A8-44A3-AFE4-B9B070F8CA71}"/>
    <cellStyle name="Comma 3 2 6 2 3 5" xfId="29879" xr:uid="{D6FE90A7-24A8-463C-A245-42B3EA3E9841}"/>
    <cellStyle name="Comma 3 2 6 2 4" xfId="8687" xr:uid="{11685EA7-C415-4AA0-83DF-B4084B10B357}"/>
    <cellStyle name="Comma 3 2 6 2 4 2" xfId="16392" xr:uid="{CCEC08C1-064B-4EAB-B686-AC916480DC82}"/>
    <cellStyle name="Comma 3 2 6 2 4 2 2" xfId="49144" xr:uid="{3FD3C0FD-584C-4789-83ED-A7573ED37AF1}"/>
    <cellStyle name="Comma 3 2 6 2 4 3" xfId="24099" xr:uid="{095431C0-5305-48C6-8F19-B0BC92792C14}"/>
    <cellStyle name="Comma 3 2 6 2 4 3 2" xfId="56850" xr:uid="{92023BAE-2325-4287-9C73-BC706D2C4837}"/>
    <cellStyle name="Comma 3 2 6 2 4 4" xfId="41439" xr:uid="{1A6E5ADB-3B0D-40DC-AC57-EEBB1B0D2783}"/>
    <cellStyle name="Comma 3 2 6 2 4 5" xfId="31803" xr:uid="{C5449280-7FAD-40D3-9843-CBB98815C9E5}"/>
    <cellStyle name="Comma 3 2 6 2 5" xfId="10613" xr:uid="{3FCBFB12-E6B7-4B54-887B-6ED8D507B91F}"/>
    <cellStyle name="Comma 3 2 6 2 5 2" xfId="18318" xr:uid="{475C667B-96C1-4B3D-B096-6FDEBC2A089E}"/>
    <cellStyle name="Comma 3 2 6 2 5 2 2" xfId="51070" xr:uid="{A83F9458-65AB-4952-8031-DEF345338502}"/>
    <cellStyle name="Comma 3 2 6 2 5 3" xfId="26025" xr:uid="{1F677E88-45A8-419A-A714-0AF6F5F4CBC7}"/>
    <cellStyle name="Comma 3 2 6 2 5 3 2" xfId="58776" xr:uid="{7C4FDDA4-E8F8-44D7-8D17-CE0334D27495}"/>
    <cellStyle name="Comma 3 2 6 2 5 4" xfId="43365" xr:uid="{E23B7F1C-AFB6-4F98-8047-58DBA0AEB607}"/>
    <cellStyle name="Comma 3 2 6 2 5 5" xfId="33729" xr:uid="{4218FD56-B5D6-4DCC-8541-C86CFBC1BA2B}"/>
    <cellStyle name="Comma 3 2 6 2 6" xfId="4831" xr:uid="{1EC23087-9359-468D-B902-D3444994D476}"/>
    <cellStyle name="Comma 3 2 6 2 6 2" xfId="37583" xr:uid="{FBE1EA24-F607-4909-9A05-CB429529F634}"/>
    <cellStyle name="Comma 3 2 6 2 7" xfId="12543" xr:uid="{50AF1929-6C0A-40DA-924D-4A4F18687898}"/>
    <cellStyle name="Comma 3 2 6 2 7 2" xfId="45295" xr:uid="{C37F03D9-5E8F-4090-AE26-313A9E2C4A7B}"/>
    <cellStyle name="Comma 3 2 6 2 8" xfId="20251" xr:uid="{F80950CE-4943-46B1-A67F-9B54264E35DB}"/>
    <cellStyle name="Comma 3 2 6 2 8 2" xfId="53002" xr:uid="{7BD3EA59-1484-4BCD-80E5-337483BFFA4F}"/>
    <cellStyle name="Comma 3 2 6 2 9" xfId="35657" xr:uid="{0F996DEB-144B-4A15-8B04-82B438970927}"/>
    <cellStyle name="Comma 3 2 6 3" xfId="3254" xr:uid="{06441E20-3559-46FC-AF11-EE77BE894E54}"/>
    <cellStyle name="Comma 3 2 6 3 10" xfId="28314" xr:uid="{CE478168-2946-415B-A9F6-6822D0B703C8}"/>
    <cellStyle name="Comma 3 2 6 3 2" xfId="3987" xr:uid="{18CB3AF9-0C8E-4656-960E-7C3760934A76}"/>
    <cellStyle name="Comma 3 2 6 3 2 2" xfId="7850" xr:uid="{65CD7670-94BE-408F-86CA-3EDBEE041EA3}"/>
    <cellStyle name="Comma 3 2 6 3 2 2 2" xfId="15555" xr:uid="{F38979A8-DCFB-43A4-ADFF-0B0EC69EA924}"/>
    <cellStyle name="Comma 3 2 6 3 2 2 2 2" xfId="48307" xr:uid="{FCB519FA-15B2-4EBA-8CF3-5AEE135D873B}"/>
    <cellStyle name="Comma 3 2 6 3 2 2 3" xfId="23262" xr:uid="{013F3A59-A2B1-4961-8D2E-AF472D94FE5E}"/>
    <cellStyle name="Comma 3 2 6 3 2 2 3 2" xfId="56013" xr:uid="{8FC750DF-3D84-429C-8121-89E9A8356C37}"/>
    <cellStyle name="Comma 3 2 6 3 2 2 4" xfId="40602" xr:uid="{4DB3B76F-A962-4AB6-A422-CA79049B900C}"/>
    <cellStyle name="Comma 3 2 6 3 2 2 5" xfId="30966" xr:uid="{51A2E9B0-E5E0-47FC-8B7D-7D3F1C28E711}"/>
    <cellStyle name="Comma 3 2 6 3 2 3" xfId="9775" xr:uid="{BF7F7AAC-F222-4885-928D-668EBA10DEC9}"/>
    <cellStyle name="Comma 3 2 6 3 2 3 2" xfId="17480" xr:uid="{7A8127EB-042D-4591-9B95-25833978042F}"/>
    <cellStyle name="Comma 3 2 6 3 2 3 2 2" xfId="50232" xr:uid="{678EF740-6891-4BFE-9BAC-F10D2725DC9A}"/>
    <cellStyle name="Comma 3 2 6 3 2 3 3" xfId="25187" xr:uid="{3435C549-830D-4E27-A149-B8B12D0A636D}"/>
    <cellStyle name="Comma 3 2 6 3 2 3 3 2" xfId="57938" xr:uid="{D4E0AAF0-B152-4FB6-9D9E-4A2EBFD5D363}"/>
    <cellStyle name="Comma 3 2 6 3 2 3 4" xfId="42527" xr:uid="{1512E15B-6A22-4E8B-9927-5C12ABF0FA79}"/>
    <cellStyle name="Comma 3 2 6 3 2 3 5" xfId="32891" xr:uid="{F39F6ECB-195B-4BE7-99FF-954CDBFFE8AE}"/>
    <cellStyle name="Comma 3 2 6 3 2 4" xfId="11702" xr:uid="{FAF8F630-227E-425A-9345-784271345B48}"/>
    <cellStyle name="Comma 3 2 6 3 2 4 2" xfId="19407" xr:uid="{D20A1478-54CE-4CE4-8F96-0BBEFFC70E6D}"/>
    <cellStyle name="Comma 3 2 6 3 2 4 2 2" xfId="52159" xr:uid="{E25D7EEA-1D1C-4A5E-A5CA-A45C7CEB7434}"/>
    <cellStyle name="Comma 3 2 6 3 2 4 3" xfId="27114" xr:uid="{A7A3F751-A89C-4372-8966-901E4B46F7C7}"/>
    <cellStyle name="Comma 3 2 6 3 2 4 3 2" xfId="59865" xr:uid="{D83DFA98-E876-4541-998B-80244713B374}"/>
    <cellStyle name="Comma 3 2 6 3 2 4 4" xfId="44454" xr:uid="{BA63E84D-521D-49FB-8781-B8B647174462}"/>
    <cellStyle name="Comma 3 2 6 3 2 4 5" xfId="34818" xr:uid="{81D00762-4675-4FE8-A87F-9BBE09C02735}"/>
    <cellStyle name="Comma 3 2 6 3 2 5" xfId="5919" xr:uid="{C2F3BF65-C77D-43A6-AE27-A550DD6854A0}"/>
    <cellStyle name="Comma 3 2 6 3 2 5 2" xfId="38671" xr:uid="{3B5F062F-90AB-4640-86A6-341FE7B89969}"/>
    <cellStyle name="Comma 3 2 6 3 2 6" xfId="13631" xr:uid="{38646BF3-E8F4-47A8-B24E-4647747F22B6}"/>
    <cellStyle name="Comma 3 2 6 3 2 6 2" xfId="46383" xr:uid="{0F0EB3D7-FE90-4F1F-8A7D-44709AA014BF}"/>
    <cellStyle name="Comma 3 2 6 3 2 7" xfId="21338" xr:uid="{F7B1BC3E-982B-4BB8-BE41-A1F202F988B2}"/>
    <cellStyle name="Comma 3 2 6 3 2 7 2" xfId="54089" xr:uid="{D0ACE819-3EA7-4049-A361-90857B8015B6}"/>
    <cellStyle name="Comma 3 2 6 3 2 8" xfId="36744" xr:uid="{294434DC-C82D-4958-8F3A-A7E1C3C94109}"/>
    <cellStyle name="Comma 3 2 6 3 2 9" xfId="29042" xr:uid="{F5EB952A-DDDA-4F1C-9BC4-6D5757BFC802}"/>
    <cellStyle name="Comma 3 2 6 3 3" xfId="7122" xr:uid="{8EB74071-3A53-4690-868F-62FCA27BCC30}"/>
    <cellStyle name="Comma 3 2 6 3 3 2" xfId="14827" xr:uid="{49609BB2-5F6F-4573-8E91-542C4A937843}"/>
    <cellStyle name="Comma 3 2 6 3 3 2 2" xfId="47579" xr:uid="{368FDCB3-8933-47DF-9876-0139F00393B5}"/>
    <cellStyle name="Comma 3 2 6 3 3 3" xfId="22534" xr:uid="{1FDB53BB-1806-4C22-B57A-D1CA8901BCED}"/>
    <cellStyle name="Comma 3 2 6 3 3 3 2" xfId="55285" xr:uid="{CD048172-AA53-41E3-BAC1-581C43168CFB}"/>
    <cellStyle name="Comma 3 2 6 3 3 4" xfId="39874" xr:uid="{7349CEA8-BB38-4490-86E0-64D69EFD2F2B}"/>
    <cellStyle name="Comma 3 2 6 3 3 5" xfId="30238" xr:uid="{281757C6-186A-4253-8D2B-D358A336F435}"/>
    <cellStyle name="Comma 3 2 6 3 4" xfId="9047" xr:uid="{8904A582-89AA-4AEA-AD6E-2632F409EC91}"/>
    <cellStyle name="Comma 3 2 6 3 4 2" xfId="16752" xr:uid="{516F364F-0CC0-470C-9DEF-122E71FF538C}"/>
    <cellStyle name="Comma 3 2 6 3 4 2 2" xfId="49504" xr:uid="{553E8D3B-A4EF-476C-8E5B-CD827DC50DBE}"/>
    <cellStyle name="Comma 3 2 6 3 4 3" xfId="24459" xr:uid="{1F8E94A7-2F69-4658-B65F-D3213BE28F04}"/>
    <cellStyle name="Comma 3 2 6 3 4 3 2" xfId="57210" xr:uid="{817C2C86-04D0-47D4-96E5-C49E5B8E1E45}"/>
    <cellStyle name="Comma 3 2 6 3 4 4" xfId="41799" xr:uid="{47868B97-2003-4441-81FC-4A9B0F2ABAB7}"/>
    <cellStyle name="Comma 3 2 6 3 4 5" xfId="32163" xr:uid="{2F60A6A9-237A-48EB-91CB-6A348571F1E6}"/>
    <cellStyle name="Comma 3 2 6 3 5" xfId="10974" xr:uid="{7716A970-D168-423C-9B28-DA3235162BDB}"/>
    <cellStyle name="Comma 3 2 6 3 5 2" xfId="18679" xr:uid="{C6C2A429-F501-42AE-8357-D40573D68BF3}"/>
    <cellStyle name="Comma 3 2 6 3 5 2 2" xfId="51431" xr:uid="{D4524179-04AE-4E13-A380-E4D57BAA6950}"/>
    <cellStyle name="Comma 3 2 6 3 5 3" xfId="26386" xr:uid="{CD158DE8-D029-4D2B-9E61-3BBD0F510D7D}"/>
    <cellStyle name="Comma 3 2 6 3 5 3 2" xfId="59137" xr:uid="{C8EF1A05-7B17-4659-B396-7F1A2082CE00}"/>
    <cellStyle name="Comma 3 2 6 3 5 4" xfId="43726" xr:uid="{E580FCA2-D1FD-4F6F-8B9E-F11B0EC12FB4}"/>
    <cellStyle name="Comma 3 2 6 3 5 5" xfId="34090" xr:uid="{03618755-3770-4504-BD81-9B076D4AF1A3}"/>
    <cellStyle name="Comma 3 2 6 3 6" xfId="5191" xr:uid="{AEAC50ED-5EDF-4B02-B3A3-30C8BCE5EE47}"/>
    <cellStyle name="Comma 3 2 6 3 6 2" xfId="37943" xr:uid="{F1E32C1C-A5DB-4B2D-A240-E17116BA5697}"/>
    <cellStyle name="Comma 3 2 6 3 7" xfId="12903" xr:uid="{C7C05149-3A05-45FC-ABF7-0577517854F7}"/>
    <cellStyle name="Comma 3 2 6 3 7 2" xfId="45655" xr:uid="{C1B682B4-59E4-4312-B1D9-5356EFDC09A1}"/>
    <cellStyle name="Comma 3 2 6 3 8" xfId="20610" xr:uid="{E88E3E01-6F60-43D9-8F0B-7877AA90AE52}"/>
    <cellStyle name="Comma 3 2 6 3 8 2" xfId="53361" xr:uid="{7E0ABCAE-C416-4819-80DB-975D5B519534}"/>
    <cellStyle name="Comma 3 2 6 3 9" xfId="36016" xr:uid="{4377EBC5-1B30-4553-832C-F24DAEDA4BD5}"/>
    <cellStyle name="Comma 3 2 6 4" xfId="3608" xr:uid="{7D465644-C15E-433A-BDCA-5EB4F6A58A59}"/>
    <cellStyle name="Comma 3 2 6 4 2" xfId="7476" xr:uid="{EEAD2FE7-4183-45D0-9E4F-A7781FA179A8}"/>
    <cellStyle name="Comma 3 2 6 4 2 2" xfId="15181" xr:uid="{7FC3952C-063D-4366-B4B8-3043173847E7}"/>
    <cellStyle name="Comma 3 2 6 4 2 2 2" xfId="47933" xr:uid="{D2167498-F3D1-4454-8794-6188DA368AAF}"/>
    <cellStyle name="Comma 3 2 6 4 2 3" xfId="22888" xr:uid="{ADAFC74B-3487-4339-8F60-AB314CC4030E}"/>
    <cellStyle name="Comma 3 2 6 4 2 3 2" xfId="55639" xr:uid="{E8AA010E-D649-41D6-B082-83C6066DD134}"/>
    <cellStyle name="Comma 3 2 6 4 2 4" xfId="40228" xr:uid="{8E78A6E6-11B7-442B-AAE2-B0F3B77EB583}"/>
    <cellStyle name="Comma 3 2 6 4 2 5" xfId="30592" xr:uid="{8ED26798-AD52-49E1-93CF-6668D4287908}"/>
    <cellStyle name="Comma 3 2 6 4 3" xfId="9401" xr:uid="{D1B4C18A-8F21-4E92-9031-5E7741B53DE6}"/>
    <cellStyle name="Comma 3 2 6 4 3 2" xfId="17106" xr:uid="{2506AD07-C7CE-4003-8D01-3D22E1FF8E65}"/>
    <cellStyle name="Comma 3 2 6 4 3 2 2" xfId="49858" xr:uid="{E043B86A-1BDC-4706-9E15-5D63A86F9373}"/>
    <cellStyle name="Comma 3 2 6 4 3 3" xfId="24813" xr:uid="{37967930-44EA-41F0-81DA-2B00F10E541D}"/>
    <cellStyle name="Comma 3 2 6 4 3 3 2" xfId="57564" xr:uid="{7C4A7731-6907-4880-B977-22170492CBBA}"/>
    <cellStyle name="Comma 3 2 6 4 3 4" xfId="42153" xr:uid="{D9E08D6E-560B-47BF-A9FA-CC030BEBBD14}"/>
    <cellStyle name="Comma 3 2 6 4 3 5" xfId="32517" xr:uid="{A022D401-37DE-4540-B242-AE9B7D9A301D}"/>
    <cellStyle name="Comma 3 2 6 4 4" xfId="11328" xr:uid="{2BB15255-1022-4F2E-B9ED-0571F7CBA73D}"/>
    <cellStyle name="Comma 3 2 6 4 4 2" xfId="19033" xr:uid="{49CF7397-4AF9-4EC7-9CEB-FC80D84BB2C1}"/>
    <cellStyle name="Comma 3 2 6 4 4 2 2" xfId="51785" xr:uid="{6B164240-9C65-495A-AF8D-B504BCC42C22}"/>
    <cellStyle name="Comma 3 2 6 4 4 3" xfId="26740" xr:uid="{ECF34FBA-AA93-477E-86E1-227DAD2D8492}"/>
    <cellStyle name="Comma 3 2 6 4 4 3 2" xfId="59491" xr:uid="{FEE1E6D2-E097-4530-A4D2-9F9F12F47B77}"/>
    <cellStyle name="Comma 3 2 6 4 4 4" xfId="44080" xr:uid="{C8328906-6388-4BDE-AF36-172C2E1975F4}"/>
    <cellStyle name="Comma 3 2 6 4 4 5" xfId="34444" xr:uid="{C7141E4D-94C7-47FB-A1C5-0835DC7B3813}"/>
    <cellStyle name="Comma 3 2 6 4 5" xfId="5545" xr:uid="{6C8A26EB-8262-4B90-ADAD-5D4659104A06}"/>
    <cellStyle name="Comma 3 2 6 4 5 2" xfId="38297" xr:uid="{BC76F062-2FFE-4781-9C28-B5E80DED9D19}"/>
    <cellStyle name="Comma 3 2 6 4 6" xfId="13257" xr:uid="{A64C4B33-EFC0-4230-9930-280D64C661CB}"/>
    <cellStyle name="Comma 3 2 6 4 6 2" xfId="46009" xr:uid="{39774464-1C0F-4119-AA64-8E21083DAF1D}"/>
    <cellStyle name="Comma 3 2 6 4 7" xfId="20964" xr:uid="{0AC0C98A-B659-4339-AE36-0BAC98F6E38B}"/>
    <cellStyle name="Comma 3 2 6 4 7 2" xfId="53715" xr:uid="{B16B9F97-219B-4BAF-8B09-D1096FEAC372}"/>
    <cellStyle name="Comma 3 2 6 4 8" xfId="36370" xr:uid="{DEE06D1D-685F-4EA5-8387-85BEA71E2DBD}"/>
    <cellStyle name="Comma 3 2 6 4 9" xfId="28668" xr:uid="{E1917E94-1162-46CC-B741-50FC6377CBEF}"/>
    <cellStyle name="Comma 3 2 6 5" xfId="6607" xr:uid="{EEAC6716-2EEE-405C-8BA8-968D25BFFF51}"/>
    <cellStyle name="Comma 3 2 6 5 2" xfId="14315" xr:uid="{B338E415-B4FE-48BF-B53C-A6C6951B8CBA}"/>
    <cellStyle name="Comma 3 2 6 5 2 2" xfId="47067" xr:uid="{4E263A1E-D00C-45FE-809D-211265A6D4A0}"/>
    <cellStyle name="Comma 3 2 6 5 3" xfId="22022" xr:uid="{5A9BE543-D282-4590-993F-78F6C2FE78CE}"/>
    <cellStyle name="Comma 3 2 6 5 3 2" xfId="54773" xr:uid="{052F3B2A-F054-4549-A8E5-5148FBA8EC77}"/>
    <cellStyle name="Comma 3 2 6 5 4" xfId="39359" xr:uid="{77E1AE5A-B372-4DD1-92D4-9C90556B745C}"/>
    <cellStyle name="Comma 3 2 6 5 5" xfId="29726" xr:uid="{57183595-EAB0-41F5-8F8F-9583FBF05CBE}"/>
    <cellStyle name="Comma 3 2 6 6" xfId="8534" xr:uid="{3571C907-1D4E-4A69-9C08-6C53F30A7338}"/>
    <cellStyle name="Comma 3 2 6 6 2" xfId="16239" xr:uid="{9D164A28-D5E9-4C9E-BD84-483E73923579}"/>
    <cellStyle name="Comma 3 2 6 6 2 2" xfId="48991" xr:uid="{C8DBFB9F-8E3E-4C61-8D9B-8C22ADAC808C}"/>
    <cellStyle name="Comma 3 2 6 6 3" xfId="23946" xr:uid="{C96BFD8A-FF05-4F52-A365-78BECCE3B140}"/>
    <cellStyle name="Comma 3 2 6 6 3 2" xfId="56697" xr:uid="{D6C9AF26-A0B9-4298-B237-51FB00850052}"/>
    <cellStyle name="Comma 3 2 6 6 4" xfId="41286" xr:uid="{7F112505-5FB6-4E11-BFE1-24CD4DBEB7C2}"/>
    <cellStyle name="Comma 3 2 6 6 5" xfId="31650" xr:uid="{0D40AEF1-B0CB-4E0F-B996-6F4BE7883404}"/>
    <cellStyle name="Comma 3 2 6 7" xfId="10460" xr:uid="{1B9E907E-706D-4A3A-8E19-1E5FD0E772F7}"/>
    <cellStyle name="Comma 3 2 6 7 2" xfId="18165" xr:uid="{BC9469F8-BD4A-4E62-BE96-7C08CA9EDBDB}"/>
    <cellStyle name="Comma 3 2 6 7 2 2" xfId="50917" xr:uid="{DB113523-1DE3-49C4-98C0-90DFEE6A7A92}"/>
    <cellStyle name="Comma 3 2 6 7 3" xfId="25872" xr:uid="{D70C89CE-E9DB-48B2-A179-44B2591E6FB0}"/>
    <cellStyle name="Comma 3 2 6 7 3 2" xfId="58623" xr:uid="{57B85666-5056-4C42-98D1-62B7F938BB4C}"/>
    <cellStyle name="Comma 3 2 6 7 4" xfId="43212" xr:uid="{EE9DF747-EBD6-4652-A875-AB44AA87C137}"/>
    <cellStyle name="Comma 3 2 6 7 5" xfId="33576" xr:uid="{372E646D-0247-4A15-8320-D4964354B074}"/>
    <cellStyle name="Comma 3 2 6 8" xfId="4678" xr:uid="{D70A9A37-5437-4A3B-99EB-DF49F0443567}"/>
    <cellStyle name="Comma 3 2 6 8 2" xfId="37430" xr:uid="{EA5CCC06-20A0-4636-AC05-2A013985E862}"/>
    <cellStyle name="Comma 3 2 6 9" xfId="12390" xr:uid="{C07455BB-7154-4431-A627-A2211C96D43A}"/>
    <cellStyle name="Comma 3 2 6 9 2" xfId="45142" xr:uid="{CE144E0B-071F-4083-B882-E3BE90B6A70A}"/>
    <cellStyle name="Comma 3 2 7" xfId="2087" xr:uid="{89A859E6-4408-442A-A768-0619C6064E99}"/>
    <cellStyle name="Comma 3 2 7 10" xfId="27918" xr:uid="{9CEBA9CF-86F2-495F-85D0-508D0EC666CE}"/>
    <cellStyle name="Comma 3 2 7 11" xfId="2798" xr:uid="{F2166AD3-3C9D-43A3-B470-9DF5A85C9C61}"/>
    <cellStyle name="Comma 3 2 7 12" xfId="61084" xr:uid="{564AC7E2-920E-4C4A-84D0-CB84E15FC323}"/>
    <cellStyle name="Comma 3 2 7 2" xfId="4060" xr:uid="{F6A87AD4-EAD0-42C1-A171-6763FB19ADAC}"/>
    <cellStyle name="Comma 3 2 7 2 2" xfId="7923" xr:uid="{760594CE-F7A2-43CE-8017-43F9CCBFD965}"/>
    <cellStyle name="Comma 3 2 7 2 2 2" xfId="15628" xr:uid="{DEEB1B1A-5030-431F-B03D-443640373DE7}"/>
    <cellStyle name="Comma 3 2 7 2 2 2 2" xfId="48380" xr:uid="{87C776BB-DF78-4529-BC4B-2D6897922C4B}"/>
    <cellStyle name="Comma 3 2 7 2 2 3" xfId="23335" xr:uid="{38D60DA2-B76C-435F-B36C-8EF36DD1F937}"/>
    <cellStyle name="Comma 3 2 7 2 2 3 2" xfId="56086" xr:uid="{FFE89652-E139-4D0E-B90D-F70A96BFF9B2}"/>
    <cellStyle name="Comma 3 2 7 2 2 4" xfId="40675" xr:uid="{6797E094-3D76-44E8-BE15-8D5F3321D0C2}"/>
    <cellStyle name="Comma 3 2 7 2 2 5" xfId="31039" xr:uid="{A74F91B7-28BD-4207-A1F2-50ABB4A50B9E}"/>
    <cellStyle name="Comma 3 2 7 2 3" xfId="9848" xr:uid="{8FD2A142-7F91-4D05-910E-87F19711A044}"/>
    <cellStyle name="Comma 3 2 7 2 3 2" xfId="17553" xr:uid="{2F142B32-5E40-41D3-A88C-18065A4094C1}"/>
    <cellStyle name="Comma 3 2 7 2 3 2 2" xfId="50305" xr:uid="{BE595AC9-2632-41B5-B7C9-27D340D40FE4}"/>
    <cellStyle name="Comma 3 2 7 2 3 3" xfId="25260" xr:uid="{8EB30AF6-51E1-474F-A844-16FD3B2057AA}"/>
    <cellStyle name="Comma 3 2 7 2 3 3 2" xfId="58011" xr:uid="{FCC79E33-7C97-4D67-8988-877BF80D6F2F}"/>
    <cellStyle name="Comma 3 2 7 2 3 4" xfId="42600" xr:uid="{A0093112-8BBF-48FC-ABAC-4419B19E50AA}"/>
    <cellStyle name="Comma 3 2 7 2 3 5" xfId="32964" xr:uid="{E74A2285-FE2F-4852-B2AA-2A99D958DF32}"/>
    <cellStyle name="Comma 3 2 7 2 4" xfId="11775" xr:uid="{8DD14B8E-EBA0-4237-A392-76715DE82DBB}"/>
    <cellStyle name="Comma 3 2 7 2 4 2" xfId="19480" xr:uid="{E3ECB548-9D03-4916-B4EA-6DB6EEB776C5}"/>
    <cellStyle name="Comma 3 2 7 2 4 2 2" xfId="52232" xr:uid="{7F733E18-E271-46D2-BA44-AEBD9E8A694E}"/>
    <cellStyle name="Comma 3 2 7 2 4 3" xfId="27187" xr:uid="{46D6F7A0-60F2-4B84-AC49-B7C0B9AC0C01}"/>
    <cellStyle name="Comma 3 2 7 2 4 3 2" xfId="59938" xr:uid="{05294FE5-FDD8-4357-98D9-31C39C71CEDB}"/>
    <cellStyle name="Comma 3 2 7 2 4 4" xfId="44527" xr:uid="{E108E2BB-9203-4EE9-8117-A086AD64B676}"/>
    <cellStyle name="Comma 3 2 7 2 4 5" xfId="34891" xr:uid="{1FCC343F-33A5-4C72-ABA2-92F2FB722012}"/>
    <cellStyle name="Comma 3 2 7 2 5" xfId="5992" xr:uid="{E196FDEE-F367-47FF-8D03-BAA3F083EEDB}"/>
    <cellStyle name="Comma 3 2 7 2 5 2" xfId="38744" xr:uid="{1776B96A-0337-4011-9B45-597493B8385C}"/>
    <cellStyle name="Comma 3 2 7 2 6" xfId="13704" xr:uid="{6884D519-9006-4216-B8B2-C28803D1B8AA}"/>
    <cellStyle name="Comma 3 2 7 2 6 2" xfId="46456" xr:uid="{16725959-DB57-43AA-811F-E583CC3D591E}"/>
    <cellStyle name="Comma 3 2 7 2 7" xfId="21411" xr:uid="{28B40949-FFCE-4EB2-9451-127CAE5B9544}"/>
    <cellStyle name="Comma 3 2 7 2 7 2" xfId="54162" xr:uid="{0FC857A5-413A-48A2-B14D-6ED6624062EC}"/>
    <cellStyle name="Comma 3 2 7 2 8" xfId="36817" xr:uid="{A217283E-1F4A-44BD-AE2D-215529C0B8DA}"/>
    <cellStyle name="Comma 3 2 7 2 9" xfId="29115" xr:uid="{2F53371C-6504-4603-B6EA-40B59F91655A}"/>
    <cellStyle name="Comma 3 2 7 3" xfId="6723" xr:uid="{9695B2A3-172D-4719-A8FA-AB7EF9EF4732}"/>
    <cellStyle name="Comma 3 2 7 3 2" xfId="14431" xr:uid="{E60F6630-FDFB-495D-84B8-2E8AE20EA944}"/>
    <cellStyle name="Comma 3 2 7 3 2 2" xfId="47183" xr:uid="{ECE7E215-C3F9-493F-AD79-869F619DFDA2}"/>
    <cellStyle name="Comma 3 2 7 3 3" xfId="22138" xr:uid="{49A9353F-2384-4DA5-B652-B8DFC708E99A}"/>
    <cellStyle name="Comma 3 2 7 3 3 2" xfId="54889" xr:uid="{DD2BCE8B-284B-4FCB-9028-984F9C585E02}"/>
    <cellStyle name="Comma 3 2 7 3 4" xfId="39475" xr:uid="{7F233061-7698-48CA-BCE2-AF1AB42C60CE}"/>
    <cellStyle name="Comma 3 2 7 3 5" xfId="29842" xr:uid="{37112295-2650-47D3-BE7A-86C2F2EF6928}"/>
    <cellStyle name="Comma 3 2 7 4" xfId="8650" xr:uid="{F3705549-24C4-44CB-AAC1-EBA3230178CF}"/>
    <cellStyle name="Comma 3 2 7 4 2" xfId="16355" xr:uid="{563B6E4C-DFAB-47D0-85C3-CDD586634862}"/>
    <cellStyle name="Comma 3 2 7 4 2 2" xfId="49107" xr:uid="{97939093-E4B8-4DE4-A973-08D321530E5F}"/>
    <cellStyle name="Comma 3 2 7 4 3" xfId="24062" xr:uid="{53635AD6-BE84-49D7-94C2-6ADC1E620D21}"/>
    <cellStyle name="Comma 3 2 7 4 3 2" xfId="56813" xr:uid="{8348CC7E-075E-400B-8601-A5562475D2C3}"/>
    <cellStyle name="Comma 3 2 7 4 4" xfId="41402" xr:uid="{6214B9E3-3156-4FE2-8D09-48235EAAEBA5}"/>
    <cellStyle name="Comma 3 2 7 4 5" xfId="31766" xr:uid="{7C5CF9CF-6F52-4B0C-A960-B42E22926789}"/>
    <cellStyle name="Comma 3 2 7 5" xfId="10576" xr:uid="{9DFA1A6D-8028-4837-A1C0-C34CF644E9C6}"/>
    <cellStyle name="Comma 3 2 7 5 2" xfId="18281" xr:uid="{E94A2D0D-1029-420A-AD2C-CC8C7ED44F9E}"/>
    <cellStyle name="Comma 3 2 7 5 2 2" xfId="51033" xr:uid="{FE63DEA7-4382-440B-97BD-46BD00876935}"/>
    <cellStyle name="Comma 3 2 7 5 3" xfId="25988" xr:uid="{963BBD6B-EA5E-44ED-8D23-4FEE0BA7F570}"/>
    <cellStyle name="Comma 3 2 7 5 3 2" xfId="58739" xr:uid="{AF67B716-B374-4A4C-BF01-3D0C2C53559B}"/>
    <cellStyle name="Comma 3 2 7 5 4" xfId="43328" xr:uid="{40D705B0-0063-4098-B1A4-AB22226696CE}"/>
    <cellStyle name="Comma 3 2 7 5 5" xfId="33692" xr:uid="{32E10897-E250-4680-A731-CD76B2B8AE93}"/>
    <cellStyle name="Comma 3 2 7 6" xfId="4794" xr:uid="{630671BB-81D8-4ABB-8CB0-2F7E97CFA7F1}"/>
    <cellStyle name="Comma 3 2 7 6 2" xfId="37546" xr:uid="{86759278-5CF4-4048-B014-E50BE212D8E4}"/>
    <cellStyle name="Comma 3 2 7 7" xfId="12506" xr:uid="{00FF39B4-B2EC-4876-909B-C644A04389B4}"/>
    <cellStyle name="Comma 3 2 7 7 2" xfId="45258" xr:uid="{A8F3D6F1-589F-4525-B247-B6AAC3D82E95}"/>
    <cellStyle name="Comma 3 2 7 8" xfId="20214" xr:uid="{33E0CB2E-4F82-4204-AA43-E4D605126E06}"/>
    <cellStyle name="Comma 3 2 7 8 2" xfId="52965" xr:uid="{2C6B95B2-C461-4ED8-994A-3A9A7C0C0867}"/>
    <cellStyle name="Comma 3 2 7 9" xfId="35620" xr:uid="{4137E83E-038D-472B-BAAD-F14BBF6BDEEC}"/>
    <cellStyle name="Comma 3 2 8" xfId="2465" xr:uid="{142DB88D-F9F5-4D5A-A505-8A2753542905}"/>
    <cellStyle name="Comma 3 2 8 10" xfId="28277" xr:uid="{DAF2E178-E756-4EC5-ADD0-7E0EA3F353DB}"/>
    <cellStyle name="Comma 3 2 8 11" xfId="3217" xr:uid="{FEF49154-418B-4A90-87EA-9A121A002E4E}"/>
    <cellStyle name="Comma 3 2 8 12" xfId="60886" xr:uid="{D06DDC2A-F9FA-40CC-9844-286516FA6937}"/>
    <cellStyle name="Comma 3 2 8 2" xfId="4421" xr:uid="{6A9E2755-0D5D-4218-A108-7496A70301C2}"/>
    <cellStyle name="Comma 3 2 8 2 2" xfId="8280" xr:uid="{FB1CD9AC-73DE-42B5-A61E-871AA71C70CC}"/>
    <cellStyle name="Comma 3 2 8 2 2 2" xfId="15985" xr:uid="{B4701ADF-B591-4D2F-B5A6-50BD5937B663}"/>
    <cellStyle name="Comma 3 2 8 2 2 2 2" xfId="48737" xr:uid="{C8D1E717-85FE-4272-9455-BA7C89E99088}"/>
    <cellStyle name="Comma 3 2 8 2 2 3" xfId="23692" xr:uid="{23389D80-48D7-4927-ACF8-D5BF0BFDFE69}"/>
    <cellStyle name="Comma 3 2 8 2 2 3 2" xfId="56443" xr:uid="{E19536AC-AF27-4A96-A76B-971C04059D71}"/>
    <cellStyle name="Comma 3 2 8 2 2 4" xfId="41032" xr:uid="{25595C77-4C76-47CA-A69A-94F274F8598B}"/>
    <cellStyle name="Comma 3 2 8 2 2 5" xfId="31396" xr:uid="{D01DD97A-89FC-48DD-A7BE-0DAC58398F11}"/>
    <cellStyle name="Comma 3 2 8 2 3" xfId="10205" xr:uid="{0114A4D1-DA31-474C-B55D-8D012D34C4DD}"/>
    <cellStyle name="Comma 3 2 8 2 3 2" xfId="17910" xr:uid="{6BC42DAF-7986-462D-8D30-881703DEA949}"/>
    <cellStyle name="Comma 3 2 8 2 3 2 2" xfId="50662" xr:uid="{0B728444-A260-4AAD-8245-1F63179F53D7}"/>
    <cellStyle name="Comma 3 2 8 2 3 3" xfId="25617" xr:uid="{1DE8C1FE-85A3-48E5-B1E6-C98C3D10236B}"/>
    <cellStyle name="Comma 3 2 8 2 3 3 2" xfId="58368" xr:uid="{3B93682B-F127-45E6-8C04-D232FACF5655}"/>
    <cellStyle name="Comma 3 2 8 2 3 4" xfId="42957" xr:uid="{23EB29E8-2EBD-4EB9-8039-EED6516BA33E}"/>
    <cellStyle name="Comma 3 2 8 2 3 5" xfId="33321" xr:uid="{132C7470-2E20-4D91-8C64-71BBB07E63C9}"/>
    <cellStyle name="Comma 3 2 8 2 4" xfId="12132" xr:uid="{3EA637DE-D4EA-4E16-8500-10ABE8DF66D2}"/>
    <cellStyle name="Comma 3 2 8 2 4 2" xfId="19837" xr:uid="{8286A971-6D49-49CA-9EE0-DAEC080F9672}"/>
    <cellStyle name="Comma 3 2 8 2 4 2 2" xfId="52589" xr:uid="{78708B50-6EC9-44DE-A734-83079670281A}"/>
    <cellStyle name="Comma 3 2 8 2 4 3" xfId="27544" xr:uid="{F426A4F0-C65E-49D6-A5CE-04497F6F8FB5}"/>
    <cellStyle name="Comma 3 2 8 2 4 3 2" xfId="60295" xr:uid="{19D92ED2-5E7C-4139-9837-748DA698FFA4}"/>
    <cellStyle name="Comma 3 2 8 2 4 4" xfId="44884" xr:uid="{AD2AA6E0-DBEE-490A-A344-862C32BB5DB2}"/>
    <cellStyle name="Comma 3 2 8 2 4 5" xfId="35248" xr:uid="{DA0E3F08-0A40-4EEB-86BF-39183E3B8776}"/>
    <cellStyle name="Comma 3 2 8 2 5" xfId="6349" xr:uid="{C9809B19-402D-4AEC-8916-3371C71FF0A9}"/>
    <cellStyle name="Comma 3 2 8 2 5 2" xfId="39101" xr:uid="{F697332E-DB53-4A2D-A3A1-BAB5FF8DBF9B}"/>
    <cellStyle name="Comma 3 2 8 2 6" xfId="14061" xr:uid="{E4F9BF3E-ED56-4DF7-83A9-5C43689D5092}"/>
    <cellStyle name="Comma 3 2 8 2 6 2" xfId="46813" xr:uid="{2102470C-3E37-4BB8-AEEE-D9491100D540}"/>
    <cellStyle name="Comma 3 2 8 2 7" xfId="21768" xr:uid="{266D2FF6-774A-4CA2-9310-60B956FB5F5D}"/>
    <cellStyle name="Comma 3 2 8 2 7 2" xfId="54519" xr:uid="{9AEEC591-90B8-4AA5-91B4-3CBBBC89525C}"/>
    <cellStyle name="Comma 3 2 8 2 8" xfId="37174" xr:uid="{DF45840A-80C9-410B-8A31-EF22C41E5876}"/>
    <cellStyle name="Comma 3 2 8 2 9" xfId="29472" xr:uid="{EE42EA06-432B-461E-982B-05ED680A1612}"/>
    <cellStyle name="Comma 3 2 8 3" xfId="7085" xr:uid="{CB6D5A17-6882-42A7-99FF-B2673609E6C0}"/>
    <cellStyle name="Comma 3 2 8 3 2" xfId="14790" xr:uid="{911F4EE3-D148-46C6-91F1-4DFA186C29D9}"/>
    <cellStyle name="Comma 3 2 8 3 2 2" xfId="47542" xr:uid="{B7C3354B-345B-4EBC-9469-5A0CA0602C56}"/>
    <cellStyle name="Comma 3 2 8 3 3" xfId="22497" xr:uid="{3DE64D82-21BA-4912-99B9-AD0440B8D399}"/>
    <cellStyle name="Comma 3 2 8 3 3 2" xfId="55248" xr:uid="{A26CBC79-001D-4726-90D0-DA44D2A9F945}"/>
    <cellStyle name="Comma 3 2 8 3 4" xfId="39837" xr:uid="{EC131934-665B-457F-BC99-21513E6E4CE9}"/>
    <cellStyle name="Comma 3 2 8 3 5" xfId="30201" xr:uid="{5CD4CE3B-6042-453C-89B6-9DC3F0724C8F}"/>
    <cellStyle name="Comma 3 2 8 4" xfId="9010" xr:uid="{C662CA0C-9897-405F-AB08-6F9CA36C5BDC}"/>
    <cellStyle name="Comma 3 2 8 4 2" xfId="16715" xr:uid="{CA3D0163-B0A1-424C-A904-0BED7A407BBA}"/>
    <cellStyle name="Comma 3 2 8 4 2 2" xfId="49467" xr:uid="{7707F7A8-DF10-4E31-AC3F-0BC3081D2CE3}"/>
    <cellStyle name="Comma 3 2 8 4 3" xfId="24422" xr:uid="{8708098F-52C9-4F32-A85E-A264F90D9168}"/>
    <cellStyle name="Comma 3 2 8 4 3 2" xfId="57173" xr:uid="{54CAD736-B8AD-4E0B-87A6-FDD1427888B5}"/>
    <cellStyle name="Comma 3 2 8 4 4" xfId="41762" xr:uid="{EA6BCB4C-48A0-4DF9-88A5-AF316E9E158E}"/>
    <cellStyle name="Comma 3 2 8 4 5" xfId="32126" xr:uid="{DCAB7CDB-E206-4AB6-9087-AF21AFE75A79}"/>
    <cellStyle name="Comma 3 2 8 5" xfId="10937" xr:uid="{AC956515-C91C-4AF8-B29B-159C591933BA}"/>
    <cellStyle name="Comma 3 2 8 5 2" xfId="18642" xr:uid="{834D42BD-8CE1-49D9-A536-2E27C2BD3AC2}"/>
    <cellStyle name="Comma 3 2 8 5 2 2" xfId="51394" xr:uid="{A77306C2-9691-4433-81F0-1423034FA76E}"/>
    <cellStyle name="Comma 3 2 8 5 3" xfId="26349" xr:uid="{77BE1DF0-A19D-47BB-B22A-7C942A52627E}"/>
    <cellStyle name="Comma 3 2 8 5 3 2" xfId="59100" xr:uid="{089696FF-1676-4AE6-9BC3-3C321B60A7DD}"/>
    <cellStyle name="Comma 3 2 8 5 4" xfId="43689" xr:uid="{77A2EB32-E8CF-481D-B484-210011D8D93F}"/>
    <cellStyle name="Comma 3 2 8 5 5" xfId="34053" xr:uid="{F555D50A-F878-49E9-9605-5001FD0427B6}"/>
    <cellStyle name="Comma 3 2 8 6" xfId="5154" xr:uid="{8593ED34-B10C-499B-81E2-83F350E53533}"/>
    <cellStyle name="Comma 3 2 8 6 2" xfId="37906" xr:uid="{97D7E5DE-7A5F-4B97-8926-8013B21671B5}"/>
    <cellStyle name="Comma 3 2 8 7" xfId="12866" xr:uid="{9AF0ABE5-BDAD-413B-87CC-1C4B2B9067C4}"/>
    <cellStyle name="Comma 3 2 8 7 2" xfId="45618" xr:uid="{E4D622D8-DD3E-4F42-8703-3CD6B4236DC1}"/>
    <cellStyle name="Comma 3 2 8 8" xfId="20573" xr:uid="{D98BA4D1-4240-44A0-8998-CE532A8D6618}"/>
    <cellStyle name="Comma 3 2 8 8 2" xfId="53324" xr:uid="{DB90EEA2-A122-4E64-AFFC-4E3DF7B6E156}"/>
    <cellStyle name="Comma 3 2 8 9" xfId="35979" xr:uid="{811065F4-490D-48DF-BC24-A3D4FFDB1814}"/>
    <cellStyle name="Comma 3 2 9" xfId="3570" xr:uid="{E982AF33-5BEB-4DC8-9778-69858DAF4598}"/>
    <cellStyle name="Comma 3 2 9 2" xfId="7438" xr:uid="{D9CE0051-A7EF-4BAA-B1AB-A5B62A6EDB06}"/>
    <cellStyle name="Comma 3 2 9 2 2" xfId="15143" xr:uid="{4E87A378-57DD-45C7-9376-EB606CBA66DF}"/>
    <cellStyle name="Comma 3 2 9 2 2 2" xfId="47895" xr:uid="{C9B387F3-A500-4F4F-AEF2-A3DB5CDEF226}"/>
    <cellStyle name="Comma 3 2 9 2 3" xfId="22850" xr:uid="{0CF9B5A5-F3AF-4D02-8B6D-D872BAFBB07F}"/>
    <cellStyle name="Comma 3 2 9 2 3 2" xfId="55601" xr:uid="{45F27C5C-638F-48DF-95B9-2FAE71D1103A}"/>
    <cellStyle name="Comma 3 2 9 2 4" xfId="40190" xr:uid="{CC12F11A-4CC5-4350-B454-9F9D3716EAF9}"/>
    <cellStyle name="Comma 3 2 9 2 5" xfId="30554" xr:uid="{6BEE256A-553D-48CA-BEF3-ED8FB6751565}"/>
    <cellStyle name="Comma 3 2 9 3" xfId="9363" xr:uid="{C2890DE8-D94B-417D-A15F-3D72F636DF7B}"/>
    <cellStyle name="Comma 3 2 9 3 2" xfId="17068" xr:uid="{3F1F6BEF-BD99-4582-A26E-F66C56C071BF}"/>
    <cellStyle name="Comma 3 2 9 3 2 2" xfId="49820" xr:uid="{887AA596-3A35-4418-A31C-D30A8D2195E2}"/>
    <cellStyle name="Comma 3 2 9 3 3" xfId="24775" xr:uid="{DF443AC6-A17B-4BC7-8A0C-DD9605D9A959}"/>
    <cellStyle name="Comma 3 2 9 3 3 2" xfId="57526" xr:uid="{D4B47A60-B7AD-49B4-BAE6-D0C4E39D4D2E}"/>
    <cellStyle name="Comma 3 2 9 3 4" xfId="42115" xr:uid="{957954ED-FE50-4EDC-B12B-F80C356A65A1}"/>
    <cellStyle name="Comma 3 2 9 3 5" xfId="32479" xr:uid="{E9C72EB8-52EB-40E9-A83B-28C795B14B50}"/>
    <cellStyle name="Comma 3 2 9 4" xfId="11290" xr:uid="{6774C009-07E8-4A36-A20F-E5DEC6E70D10}"/>
    <cellStyle name="Comma 3 2 9 4 2" xfId="18995" xr:uid="{1935E0A3-A30D-4120-BC91-3ECC2DA35CD0}"/>
    <cellStyle name="Comma 3 2 9 4 2 2" xfId="51747" xr:uid="{CE69074B-5A26-4427-AE7F-9318A1BDD074}"/>
    <cellStyle name="Comma 3 2 9 4 3" xfId="26702" xr:uid="{47527267-6784-417A-AD8C-C2EE51290626}"/>
    <cellStyle name="Comma 3 2 9 4 3 2" xfId="59453" xr:uid="{0E53F430-B009-4518-B003-927A7F3CFBFA}"/>
    <cellStyle name="Comma 3 2 9 4 4" xfId="44042" xr:uid="{8E621D6B-3C7D-4977-AD2C-55E499332F93}"/>
    <cellStyle name="Comma 3 2 9 4 5" xfId="34406" xr:uid="{562D91F1-0625-4CA2-B963-D8EDDE9DE0F6}"/>
    <cellStyle name="Comma 3 2 9 5" xfId="5507" xr:uid="{91BED7EA-7187-4A15-B499-CD9AAA56BF66}"/>
    <cellStyle name="Comma 3 2 9 5 2" xfId="38259" xr:uid="{3FACB973-47D9-49CD-A2D0-1A3CBFB2C58E}"/>
    <cellStyle name="Comma 3 2 9 6" xfId="13219" xr:uid="{040286F7-CDD7-489A-94E9-E8610BB8755F}"/>
    <cellStyle name="Comma 3 2 9 6 2" xfId="45971" xr:uid="{CE11761E-9804-4EDE-A676-D4CE56C740BF}"/>
    <cellStyle name="Comma 3 2 9 7" xfId="20926" xr:uid="{26D250A9-44C0-4B24-9666-DA92CE726062}"/>
    <cellStyle name="Comma 3 2 9 7 2" xfId="53677" xr:uid="{C92FAA29-333C-4040-98F6-FC0DDC4FDFEB}"/>
    <cellStyle name="Comma 3 2 9 8" xfId="36332" xr:uid="{0B547985-ED4F-42FF-A69D-C142AB95A25D}"/>
    <cellStyle name="Comma 3 2 9 9" xfId="28630" xr:uid="{079D1EEC-2DE8-406F-B846-2D14809FB023}"/>
    <cellStyle name="Comma 3 20" xfId="6492" xr:uid="{4557630B-07ED-4CF9-B7FB-7AE77986CACD}"/>
    <cellStyle name="Comma 3 20 2" xfId="14200" xr:uid="{7E27B0DB-B6FA-4B9F-9108-CA340E07F78B}"/>
    <cellStyle name="Comma 3 20 2 2" xfId="46952" xr:uid="{03BF66F7-7ECF-478B-BF43-F3C95B72013B}"/>
    <cellStyle name="Comma 3 20 3" xfId="21907" xr:uid="{4799FC8B-96BE-4404-86EE-C94F821451C7}"/>
    <cellStyle name="Comma 3 20 3 2" xfId="54658" xr:uid="{1A18C4E5-9515-43FD-AA68-DB366D47C773}"/>
    <cellStyle name="Comma 3 20 4" xfId="39244" xr:uid="{09C3042B-7103-4B13-896C-70DBAA5A36D8}"/>
    <cellStyle name="Comma 3 20 5" xfId="29611" xr:uid="{A79F97D9-6273-4B4A-8D0E-52B436FA2743}"/>
    <cellStyle name="Comma 3 21" xfId="8419" xr:uid="{2BB10CDB-948C-4808-8797-F4E1AA215B9A}"/>
    <cellStyle name="Comma 3 21 2" xfId="16124" xr:uid="{B19045FD-2CA6-42B9-9401-D9A568FDD81B}"/>
    <cellStyle name="Comma 3 21 2 2" xfId="48876" xr:uid="{354BA647-CAD1-48F8-91C5-2B8714B67A59}"/>
    <cellStyle name="Comma 3 21 3" xfId="23831" xr:uid="{2E635947-24B5-4A14-8AA3-D2CF5036893A}"/>
    <cellStyle name="Comma 3 21 3 2" xfId="56582" xr:uid="{767FC9CD-2ACD-4874-B0A2-6615E477CD80}"/>
    <cellStyle name="Comma 3 21 4" xfId="41171" xr:uid="{2A278993-AF3D-47E2-AC14-B10FCE85013C}"/>
    <cellStyle name="Comma 3 21 5" xfId="31535" xr:uid="{F78772F4-227E-4084-ACF6-38B7E1A47A6C}"/>
    <cellStyle name="Comma 3 22" xfId="10344" xr:uid="{F0460FF1-3A80-4A8E-BBD7-72A947D1A692}"/>
    <cellStyle name="Comma 3 22 2" xfId="18049" xr:uid="{AF4800EA-7568-4AD2-AE88-15278E517D93}"/>
    <cellStyle name="Comma 3 22 2 2" xfId="50801" xr:uid="{61AADD98-8F0C-4590-B59B-C8AD243417B2}"/>
    <cellStyle name="Comma 3 22 3" xfId="25756" xr:uid="{ECF1AFC5-F18B-4580-B49C-2D12270E019F}"/>
    <cellStyle name="Comma 3 22 3 2" xfId="58507" xr:uid="{E5071362-8635-4992-97EE-82DE7B02D975}"/>
    <cellStyle name="Comma 3 22 4" xfId="43096" xr:uid="{83B50D02-2615-4CF2-9506-D7673CEBEEC9}"/>
    <cellStyle name="Comma 3 22 5" xfId="33460" xr:uid="{F2454BE5-CAFA-47FE-BE25-DC2DE7CD4AED}"/>
    <cellStyle name="Comma 3 23" xfId="4563" xr:uid="{90A7A2E3-5F11-4B5E-AA9C-92115E54D187}"/>
    <cellStyle name="Comma 3 23 2" xfId="37315" xr:uid="{CAF1F246-AF0E-4A13-AA1B-B3773D10054B}"/>
    <cellStyle name="Comma 3 24" xfId="12275" xr:uid="{10E4C9C9-2727-4C8C-B28C-C702D6944DE3}"/>
    <cellStyle name="Comma 3 24 2" xfId="45027" xr:uid="{69B11109-196F-4C52-92C8-DF96EA2F5E95}"/>
    <cellStyle name="Comma 3 25" xfId="19983" xr:uid="{6CD2DC61-D45B-448B-B106-2CA386A4498B}"/>
    <cellStyle name="Comma 3 25 2" xfId="52734" xr:uid="{9478D16F-65FF-4DB5-A7DD-64C997B81BE7}"/>
    <cellStyle name="Comma 3 26" xfId="35389" xr:uid="{2D82C4B0-4DA8-4FBB-8C44-A5D507C46509}"/>
    <cellStyle name="Comma 3 27" xfId="27687" xr:uid="{1F7AA993-5C48-49A1-91D4-53FD96ECECFC}"/>
    <cellStyle name="Comma 3 28" xfId="2524" xr:uid="{D4EF04DF-65C5-4D3D-8EDF-2CDE62BF9C09}"/>
    <cellStyle name="Comma 3 29" xfId="60434" xr:uid="{E91CB142-BA4F-46ED-81C1-A15FFC78B863}"/>
    <cellStyle name="Comma 3 3" xfId="65" xr:uid="{04224BF6-6E0C-451F-A5D9-F4AFD6A97F55}"/>
    <cellStyle name="Comma 3 3 10" xfId="6496" xr:uid="{CB522805-4290-4FF9-830F-10889654B61C}"/>
    <cellStyle name="Comma 3 3 10 2" xfId="14204" xr:uid="{4A72543B-D591-48C9-AE64-D434E4126C0B}"/>
    <cellStyle name="Comma 3 3 10 2 2" xfId="46956" xr:uid="{F571B009-0CB0-4CE7-8EB1-14FB674CF7EA}"/>
    <cellStyle name="Comma 3 3 10 3" xfId="21911" xr:uid="{8467F308-D11B-490D-B315-07D9C0B15285}"/>
    <cellStyle name="Comma 3 3 10 3 2" xfId="54662" xr:uid="{07577C8B-56E9-40ED-A190-DF07E695E925}"/>
    <cellStyle name="Comma 3 3 10 4" xfId="39248" xr:uid="{452E1276-9E2F-4E89-A547-83BD686A3989}"/>
    <cellStyle name="Comma 3 3 10 5" xfId="29615" xr:uid="{4DEEE8CB-EF74-4E77-ACC7-BC41A9D3CA67}"/>
    <cellStyle name="Comma 3 3 11" xfId="8423" xr:uid="{5FA42C0D-A672-4DF3-997A-C6D8F408214C}"/>
    <cellStyle name="Comma 3 3 11 2" xfId="16128" xr:uid="{CD2BB7EC-B004-498E-A3D4-685F983C5125}"/>
    <cellStyle name="Comma 3 3 11 2 2" xfId="48880" xr:uid="{0649459C-769B-423B-B4EB-3C20F95ECAF1}"/>
    <cellStyle name="Comma 3 3 11 3" xfId="23835" xr:uid="{60ECB3EE-28B3-4BCB-AA10-41161EE712AF}"/>
    <cellStyle name="Comma 3 3 11 3 2" xfId="56586" xr:uid="{BB441507-A3EA-4AD6-A157-F09412CD9E06}"/>
    <cellStyle name="Comma 3 3 11 4" xfId="41175" xr:uid="{1F2D695C-1069-478B-8C83-5A23221C411E}"/>
    <cellStyle name="Comma 3 3 11 5" xfId="31539" xr:uid="{8007BD10-5409-4FF6-A164-56FC87C9B0F6}"/>
    <cellStyle name="Comma 3 3 12" xfId="10348" xr:uid="{EC9CEF73-A222-4EB4-93DD-82AD9DD2B67D}"/>
    <cellStyle name="Comma 3 3 12 2" xfId="18053" xr:uid="{46B79CDB-1871-4FE7-A6D0-8D56723086C1}"/>
    <cellStyle name="Comma 3 3 12 2 2" xfId="50805" xr:uid="{0380BD00-B119-4B4A-B55F-1468CB1DEE2B}"/>
    <cellStyle name="Comma 3 3 12 3" xfId="25760" xr:uid="{E9154A22-EC14-470E-96AA-83E8FD5AC157}"/>
    <cellStyle name="Comma 3 3 12 3 2" xfId="58511" xr:uid="{5DECFA2A-A960-4B41-AA9C-C62FA22DEAA5}"/>
    <cellStyle name="Comma 3 3 12 4" xfId="43100" xr:uid="{DCF86F50-D1C9-47D7-9E3B-86F0821050B7}"/>
    <cellStyle name="Comma 3 3 12 5" xfId="33464" xr:uid="{C9F9F41D-CFC6-4BD5-B2AF-CB76032C7A5D}"/>
    <cellStyle name="Comma 3 3 13" xfId="4567" xr:uid="{DCCF2A09-1B8E-45D7-868A-48343DEDC289}"/>
    <cellStyle name="Comma 3 3 13 2" xfId="37319" xr:uid="{298C8373-6B48-45F3-8F18-B46363D1EBA5}"/>
    <cellStyle name="Comma 3 3 14" xfId="12279" xr:uid="{C4FCF1B1-DC30-4539-BC03-CC4431D3BC90}"/>
    <cellStyle name="Comma 3 3 14 2" xfId="45031" xr:uid="{A54A848C-E32C-4E06-9BD1-0EC5EE33FFAD}"/>
    <cellStyle name="Comma 3 3 15" xfId="19987" xr:uid="{852470B1-405F-42FA-B40B-4D63A8986D9A}"/>
    <cellStyle name="Comma 3 3 15 2" xfId="52738" xr:uid="{56A1FCF8-DA16-4B64-8910-A91B5F7A3F81}"/>
    <cellStyle name="Comma 3 3 16" xfId="35393" xr:uid="{23FB75DA-89C9-4656-A1BB-2C40F3A5FFFC}"/>
    <cellStyle name="Comma 3 3 17" xfId="27691" xr:uid="{EE4F05CB-F0AB-4482-9732-8C6206D31B3A}"/>
    <cellStyle name="Comma 3 3 18" xfId="2528" xr:uid="{34B2F6C2-13F6-4F90-BADF-6D5C8297F805}"/>
    <cellStyle name="Comma 3 3 19" xfId="60441" xr:uid="{C5846117-1DBB-46EC-AE1E-6CEB5E7C6AAA}"/>
    <cellStyle name="Comma 3 3 2" xfId="119" xr:uid="{00032676-DB41-40EA-AD0F-93DFAC4BC430}"/>
    <cellStyle name="Comma 3 3 2 10" xfId="4584" xr:uid="{EE48DC16-BDC6-4500-9D55-ADB49B0423B1}"/>
    <cellStyle name="Comma 3 3 2 10 2" xfId="37336" xr:uid="{D32DBA64-E5C5-4941-8EA2-EBD5AFA6E3B1}"/>
    <cellStyle name="Comma 3 3 2 11" xfId="12296" xr:uid="{5503BFF7-2195-47A1-9FEC-03B07AFE5261}"/>
    <cellStyle name="Comma 3 3 2 11 2" xfId="45048" xr:uid="{3AE59671-7414-41C9-8066-80A99BD668BA}"/>
    <cellStyle name="Comma 3 3 2 12" xfId="20004" xr:uid="{508B44B9-22B3-4534-BB27-BE773451434F}"/>
    <cellStyle name="Comma 3 3 2 12 2" xfId="52755" xr:uid="{08EB2E83-A0F8-4A53-8E1C-BB98356F55A9}"/>
    <cellStyle name="Comma 3 3 2 13" xfId="35410" xr:uid="{EE1ABD00-226C-4A45-944E-DE982DB48372}"/>
    <cellStyle name="Comma 3 3 2 14" xfId="27708" xr:uid="{C59C6A67-E880-448B-B071-E29AFBD1B1A1}"/>
    <cellStyle name="Comma 3 3 2 15" xfId="2546" xr:uid="{D2A5627C-C283-4528-AABB-81744878FCCC}"/>
    <cellStyle name="Comma 3 3 2 16" xfId="60760" xr:uid="{39C072AF-3816-4B5C-A834-CEFDA0032C0B}"/>
    <cellStyle name="Comma 3 3 2 2" xfId="2025" xr:uid="{66CC0B87-C56E-4D16-A6D9-DFDC6BBECA29}"/>
    <cellStyle name="Comma 3 3 2 2 10" xfId="12356" xr:uid="{88769C5B-1194-4568-A518-9FF5D305F059}"/>
    <cellStyle name="Comma 3 3 2 2 10 2" xfId="45108" xr:uid="{ECC9FF14-0057-4A4F-AB88-C90C530924B7}"/>
    <cellStyle name="Comma 3 3 2 2 11" xfId="20064" xr:uid="{71281BA1-FF69-4FE6-9FEC-CDF9A9A6A0CD}"/>
    <cellStyle name="Comma 3 3 2 2 11 2" xfId="52815" xr:uid="{17B5D783-1A75-47AD-BFAC-B82C25AD1AD1}"/>
    <cellStyle name="Comma 3 3 2 2 12" xfId="35470" xr:uid="{32212C00-9730-471B-91B3-B6F69D556371}"/>
    <cellStyle name="Comma 3 3 2 2 13" xfId="27768" xr:uid="{D70375CE-E160-48A7-83D9-80D443F3ACF3}"/>
    <cellStyle name="Comma 3 3 2 2 14" xfId="2638" xr:uid="{CCC1A198-6080-4CFE-A30A-8D2D30E42533}"/>
    <cellStyle name="Comma 3 3 2 2 15" xfId="60838" xr:uid="{886062F5-5514-474D-9787-111F5C973F96}"/>
    <cellStyle name="Comma 3 3 2 2 2" xfId="2410" xr:uid="{C4945F70-AF1D-483A-BFDB-D7E65083ED0B}"/>
    <cellStyle name="Comma 3 3 2 2 2 10" xfId="27878" xr:uid="{CC05634F-C1C2-4D1A-A4B0-47E9201C16A1}"/>
    <cellStyle name="Comma 3 3 2 2 2 11" xfId="2751" xr:uid="{EF77E6FB-30F3-4C99-8819-6E19765D3F30}"/>
    <cellStyle name="Comma 3 3 2 2 2 12" xfId="61496" xr:uid="{6E687108-8710-4E19-AA23-CFDC29C52C27}"/>
    <cellStyle name="Comma 3 3 2 2 2 2" xfId="4381" xr:uid="{19DC6509-65F8-4EE8-B134-C0B82DE0FD93}"/>
    <cellStyle name="Comma 3 3 2 2 2 2 2" xfId="8244" xr:uid="{D91A4D44-C2CA-4C30-9B72-0751C44EA6D0}"/>
    <cellStyle name="Comma 3 3 2 2 2 2 2 2" xfId="15949" xr:uid="{3F270617-A977-485F-94E3-54F6D361D4B9}"/>
    <cellStyle name="Comma 3 3 2 2 2 2 2 2 2" xfId="48701" xr:uid="{37F93109-05EB-44E0-B449-6BC3D3F69D54}"/>
    <cellStyle name="Comma 3 3 2 2 2 2 2 3" xfId="23656" xr:uid="{E3F25649-D093-4AE2-B716-06E896F97FC2}"/>
    <cellStyle name="Comma 3 3 2 2 2 2 2 3 2" xfId="56407" xr:uid="{7A4E74D9-ED16-422D-84B9-4F4F0557CE60}"/>
    <cellStyle name="Comma 3 3 2 2 2 2 2 4" xfId="40996" xr:uid="{4369D6D1-B49D-437E-99BB-475C1AA4EFE0}"/>
    <cellStyle name="Comma 3 3 2 2 2 2 2 5" xfId="31360" xr:uid="{C3CAA4DA-CE53-4A53-8E1B-8594E9C99007}"/>
    <cellStyle name="Comma 3 3 2 2 2 2 3" xfId="10169" xr:uid="{8D4868DB-1F50-48F9-B97A-058D16552FC9}"/>
    <cellStyle name="Comma 3 3 2 2 2 2 3 2" xfId="17874" xr:uid="{CBC432F3-ED5D-46BB-8651-80F810CB0F05}"/>
    <cellStyle name="Comma 3 3 2 2 2 2 3 2 2" xfId="50626" xr:uid="{6EE19BB6-533F-49BC-BBF9-4492F2A1E01A}"/>
    <cellStyle name="Comma 3 3 2 2 2 2 3 3" xfId="25581" xr:uid="{473C693E-7490-46E4-BEC3-600EEE912D7D}"/>
    <cellStyle name="Comma 3 3 2 2 2 2 3 3 2" xfId="58332" xr:uid="{EEE61170-9821-4E4D-8C2A-60489D97BE94}"/>
    <cellStyle name="Comma 3 3 2 2 2 2 3 4" xfId="42921" xr:uid="{ADAB2CCE-6C41-4B37-80DE-02F84210E327}"/>
    <cellStyle name="Comma 3 3 2 2 2 2 3 5" xfId="33285" xr:uid="{C38A34CD-5D4A-4367-BD46-3D739213CAFA}"/>
    <cellStyle name="Comma 3 3 2 2 2 2 4" xfId="12096" xr:uid="{56C09D42-51B1-4B0C-AF40-12CC4A99B24C}"/>
    <cellStyle name="Comma 3 3 2 2 2 2 4 2" xfId="19801" xr:uid="{1BFC9D86-B721-4D98-87FA-D960DFF0D837}"/>
    <cellStyle name="Comma 3 3 2 2 2 2 4 2 2" xfId="52553" xr:uid="{1A029878-A566-4F4A-B85F-480D8284C31E}"/>
    <cellStyle name="Comma 3 3 2 2 2 2 4 3" xfId="27508" xr:uid="{B856BD0C-DAA1-413A-A85A-AF60B782E641}"/>
    <cellStyle name="Comma 3 3 2 2 2 2 4 3 2" xfId="60259" xr:uid="{25140973-0E99-4FE6-9FAB-046E1D8EF313}"/>
    <cellStyle name="Comma 3 3 2 2 2 2 4 4" xfId="44848" xr:uid="{FE4DC95E-8A68-43CA-8B99-7E1205D0934F}"/>
    <cellStyle name="Comma 3 3 2 2 2 2 4 5" xfId="35212" xr:uid="{43019058-E96B-4A76-A4B7-DE3EC61F5A3C}"/>
    <cellStyle name="Comma 3 3 2 2 2 2 5" xfId="6313" xr:uid="{DDB9C469-0901-418C-9263-4BB05FCF75AE}"/>
    <cellStyle name="Comma 3 3 2 2 2 2 5 2" xfId="39065" xr:uid="{EF5B9CAC-11FD-476C-B8C2-E837C5E10EAB}"/>
    <cellStyle name="Comma 3 3 2 2 2 2 6" xfId="14025" xr:uid="{59E9434C-81C9-4DF5-8F6E-8E437A1B8A9F}"/>
    <cellStyle name="Comma 3 3 2 2 2 2 6 2" xfId="46777" xr:uid="{77D1C524-3095-4889-B943-989CB1239D38}"/>
    <cellStyle name="Comma 3 3 2 2 2 2 7" xfId="21732" xr:uid="{98A2B8EA-5E1F-48D6-B357-C293D42788ED}"/>
    <cellStyle name="Comma 3 3 2 2 2 2 7 2" xfId="54483" xr:uid="{4C79E97A-1A79-40A9-BF43-A7AAF289962D}"/>
    <cellStyle name="Comma 3 3 2 2 2 2 8" xfId="37138" xr:uid="{A95BD364-AA6E-4852-852C-1A00526E8672}"/>
    <cellStyle name="Comma 3 3 2 2 2 2 9" xfId="29436" xr:uid="{16554B54-EC34-46A6-99A6-F7261B7A39FD}"/>
    <cellStyle name="Comma 3 3 2 2 2 3" xfId="6683" xr:uid="{A8C5F27C-2319-40C4-B7ED-235E3A1A82D3}"/>
    <cellStyle name="Comma 3 3 2 2 2 3 2" xfId="14391" xr:uid="{72DEBAE8-AC99-483B-9593-90C0788ABC1F}"/>
    <cellStyle name="Comma 3 3 2 2 2 3 2 2" xfId="47143" xr:uid="{52BECBF7-988B-42BD-B871-777FABE38A92}"/>
    <cellStyle name="Comma 3 3 2 2 2 3 3" xfId="22098" xr:uid="{8B525FF9-085E-4136-82CA-385274237EB5}"/>
    <cellStyle name="Comma 3 3 2 2 2 3 3 2" xfId="54849" xr:uid="{09CC7DD4-9A41-48C3-BF80-418ADD9A2F2D}"/>
    <cellStyle name="Comma 3 3 2 2 2 3 4" xfId="39435" xr:uid="{C2E987A8-0F45-43DD-AEB9-1D7960BF0B4C}"/>
    <cellStyle name="Comma 3 3 2 2 2 3 5" xfId="29802" xr:uid="{7BAD9E69-DCF0-4C10-8963-B0C29F0E9097}"/>
    <cellStyle name="Comma 3 3 2 2 2 4" xfId="8610" xr:uid="{4CE090BE-9B11-42FE-887E-65EE00EB2BB7}"/>
    <cellStyle name="Comma 3 3 2 2 2 4 2" xfId="16315" xr:uid="{70746865-CFCB-4CBC-B202-7A4A9B2A5108}"/>
    <cellStyle name="Comma 3 3 2 2 2 4 2 2" xfId="49067" xr:uid="{BD979915-AF79-47C6-AB01-AA3C8B43902E}"/>
    <cellStyle name="Comma 3 3 2 2 2 4 3" xfId="24022" xr:uid="{B00A6434-D79C-471C-8448-E75BDB003F8C}"/>
    <cellStyle name="Comma 3 3 2 2 2 4 3 2" xfId="56773" xr:uid="{615438F2-C87B-4A92-B000-2D78E7D8F5E1}"/>
    <cellStyle name="Comma 3 3 2 2 2 4 4" xfId="41362" xr:uid="{1736CF86-0EF7-4DF1-B865-E6EE4B8CF72F}"/>
    <cellStyle name="Comma 3 3 2 2 2 4 5" xfId="31726" xr:uid="{192E7214-B64F-4A9D-B533-1E6A3986B638}"/>
    <cellStyle name="Comma 3 3 2 2 2 5" xfId="10536" xr:uid="{6729C520-1955-46CA-A99F-41A28DBCDBDC}"/>
    <cellStyle name="Comma 3 3 2 2 2 5 2" xfId="18241" xr:uid="{7D012C62-7B94-4739-90A2-1326C1330873}"/>
    <cellStyle name="Comma 3 3 2 2 2 5 2 2" xfId="50993" xr:uid="{54823B33-32ED-45AA-B68B-6EC109EAACF8}"/>
    <cellStyle name="Comma 3 3 2 2 2 5 3" xfId="25948" xr:uid="{3986B2FE-59BD-4DC1-BD07-B2883BBA8626}"/>
    <cellStyle name="Comma 3 3 2 2 2 5 3 2" xfId="58699" xr:uid="{46F661CC-C52C-441F-B618-AB42094112D6}"/>
    <cellStyle name="Comma 3 3 2 2 2 5 4" xfId="43288" xr:uid="{71B50233-C8BF-466E-860E-75272D201D8A}"/>
    <cellStyle name="Comma 3 3 2 2 2 5 5" xfId="33652" xr:uid="{A0E7FC98-536C-4258-AAFD-14E8BABF7F7B}"/>
    <cellStyle name="Comma 3 3 2 2 2 6" xfId="4754" xr:uid="{7F1DE724-FA38-4489-A48D-B8BC43447A5F}"/>
    <cellStyle name="Comma 3 3 2 2 2 6 2" xfId="37506" xr:uid="{048D5B44-35F1-43C4-9A81-7D987A29E435}"/>
    <cellStyle name="Comma 3 3 2 2 2 7" xfId="12466" xr:uid="{54DDC292-9E0C-4758-8169-C54BB7FADA61}"/>
    <cellStyle name="Comma 3 3 2 2 2 7 2" xfId="45218" xr:uid="{75B288D4-B74D-41A4-936D-A2450166AC47}"/>
    <cellStyle name="Comma 3 3 2 2 2 8" xfId="20174" xr:uid="{EC08887D-B15F-4374-B94D-E8CF5FFFDB6A}"/>
    <cellStyle name="Comma 3 3 2 2 2 8 2" xfId="52925" xr:uid="{AAFA4A84-02A0-49EF-9331-8FFDE93CDD22}"/>
    <cellStyle name="Comma 3 3 2 2 2 9" xfId="35580" xr:uid="{91C97537-D9A8-4B26-9A90-25EB89840D40}"/>
    <cellStyle name="Comma 3 3 2 2 3" xfId="3167" xr:uid="{1B8E523C-6AF2-4C19-A634-75BB2B7A165A}"/>
    <cellStyle name="Comma 3 3 2 2 3 10" xfId="28232" xr:uid="{5FA0C3EE-C875-4DAA-B7B7-F0009C704700}"/>
    <cellStyle name="Comma 3 3 2 2 3 11" xfId="61017" xr:uid="{D92CE0C3-D7B6-474E-93D7-F7DD144573EC}"/>
    <cellStyle name="Comma 3 3 2 2 3 2" xfId="3939" xr:uid="{17FD05C8-DBAB-4057-8052-48C1BFE17D83}"/>
    <cellStyle name="Comma 3 3 2 2 3 2 2" xfId="7807" xr:uid="{FA6BF9E1-0F5C-466A-8C41-DC902D3C72EB}"/>
    <cellStyle name="Comma 3 3 2 2 3 2 2 2" xfId="15512" xr:uid="{1E007F58-7B32-422D-9A59-3CBEA6EA5F0F}"/>
    <cellStyle name="Comma 3 3 2 2 3 2 2 2 2" xfId="48264" xr:uid="{A3709C4C-4186-4AC4-87EE-99929122DAA6}"/>
    <cellStyle name="Comma 3 3 2 2 3 2 2 3" xfId="23219" xr:uid="{05FCC7A3-1D6C-4E18-AC1A-F6159640BA74}"/>
    <cellStyle name="Comma 3 3 2 2 3 2 2 3 2" xfId="55970" xr:uid="{F84440FB-330D-4B40-B887-AA4509CB022F}"/>
    <cellStyle name="Comma 3 3 2 2 3 2 2 4" xfId="40559" xr:uid="{CF36CF86-BC72-4B57-8CC9-87F980EB420E}"/>
    <cellStyle name="Comma 3 3 2 2 3 2 2 5" xfId="30923" xr:uid="{D3806FD0-B4F8-4686-B3C6-CBC5660D65DB}"/>
    <cellStyle name="Comma 3 3 2 2 3 2 3" xfId="9732" xr:uid="{CD0702C0-1C99-4FE3-847A-1845AAE73010}"/>
    <cellStyle name="Comma 3 3 2 2 3 2 3 2" xfId="17437" xr:uid="{C48AB37F-0440-4264-8259-FDDD8D03DA02}"/>
    <cellStyle name="Comma 3 3 2 2 3 2 3 2 2" xfId="50189" xr:uid="{BE88C7BA-99AA-4B1A-B584-21D7A5DC2017}"/>
    <cellStyle name="Comma 3 3 2 2 3 2 3 3" xfId="25144" xr:uid="{45E0ADE8-676A-475C-87C6-4A71219D848B}"/>
    <cellStyle name="Comma 3 3 2 2 3 2 3 3 2" xfId="57895" xr:uid="{88D9EBB2-45A3-41D9-B4E5-7C8E505A9F9D}"/>
    <cellStyle name="Comma 3 3 2 2 3 2 3 4" xfId="42484" xr:uid="{7F32146D-6ED8-4355-93F3-A8D0C3132F04}"/>
    <cellStyle name="Comma 3 3 2 2 3 2 3 5" xfId="32848" xr:uid="{636FE5E2-85D7-4C65-BB5E-DC1A32A9F6BD}"/>
    <cellStyle name="Comma 3 3 2 2 3 2 4" xfId="11659" xr:uid="{F1CBA832-2B15-4DD4-BA6A-EADD9ABDA8BE}"/>
    <cellStyle name="Comma 3 3 2 2 3 2 4 2" xfId="19364" xr:uid="{15C9B241-7AF3-433A-B3DC-F1756B9E429F}"/>
    <cellStyle name="Comma 3 3 2 2 3 2 4 2 2" xfId="52116" xr:uid="{6C527E4D-AE61-44BF-ABB5-427468923599}"/>
    <cellStyle name="Comma 3 3 2 2 3 2 4 3" xfId="27071" xr:uid="{8B57A542-61AC-408F-ACFF-4C55B53C0946}"/>
    <cellStyle name="Comma 3 3 2 2 3 2 4 3 2" xfId="59822" xr:uid="{48E3A006-88DD-4640-9342-FCFDFE969B3F}"/>
    <cellStyle name="Comma 3 3 2 2 3 2 4 4" xfId="44411" xr:uid="{E2EDFBA4-8DED-45C7-A28C-C518BB886755}"/>
    <cellStyle name="Comma 3 3 2 2 3 2 4 5" xfId="34775" xr:uid="{30101C6C-7DA8-43B2-AEE6-7B43550D539D}"/>
    <cellStyle name="Comma 3 3 2 2 3 2 5" xfId="5876" xr:uid="{A42B50DB-8D02-485E-9B3F-ADA0179A474E}"/>
    <cellStyle name="Comma 3 3 2 2 3 2 5 2" xfId="38628" xr:uid="{67FC2B92-4C04-44A1-BCB6-847EAA455EBE}"/>
    <cellStyle name="Comma 3 3 2 2 3 2 6" xfId="13588" xr:uid="{F4290E99-D054-437A-ADB9-E542636B14F3}"/>
    <cellStyle name="Comma 3 3 2 2 3 2 6 2" xfId="46340" xr:uid="{018F6386-5743-4534-8117-413684B55566}"/>
    <cellStyle name="Comma 3 3 2 2 3 2 7" xfId="21295" xr:uid="{54869CED-9A88-458F-830B-F6DC1EBD1C0B}"/>
    <cellStyle name="Comma 3 3 2 2 3 2 7 2" xfId="54046" xr:uid="{54264D94-20A3-4768-B239-2A5435694472}"/>
    <cellStyle name="Comma 3 3 2 2 3 2 8" xfId="36701" xr:uid="{C000F9CE-8966-421C-A216-0A5DCF18EB7D}"/>
    <cellStyle name="Comma 3 3 2 2 3 2 9" xfId="28999" xr:uid="{3CE52C1B-2F7B-4C53-8471-3968368EA016}"/>
    <cellStyle name="Comma 3 3 2 2 3 3" xfId="7040" xr:uid="{A6B0FF96-D951-470A-B3DD-88320BDEB9B1}"/>
    <cellStyle name="Comma 3 3 2 2 3 3 2" xfId="14745" xr:uid="{19B0EA2B-4196-4ED2-9B42-21793B88E8BF}"/>
    <cellStyle name="Comma 3 3 2 2 3 3 2 2" xfId="47497" xr:uid="{0A775D46-0C88-4932-AE6B-E482227B4367}"/>
    <cellStyle name="Comma 3 3 2 2 3 3 3" xfId="22452" xr:uid="{3D31A72B-8422-49E3-AED8-7E951CF4F0BB}"/>
    <cellStyle name="Comma 3 3 2 2 3 3 3 2" xfId="55203" xr:uid="{3C711012-C51D-4327-97B6-B1D5F5C927E0}"/>
    <cellStyle name="Comma 3 3 2 2 3 3 4" xfId="39792" xr:uid="{42003A93-5219-4E20-A0CE-D147DD049AAE}"/>
    <cellStyle name="Comma 3 3 2 2 3 3 5" xfId="30156" xr:uid="{6EDEA15B-3EFD-4C00-BB89-9DF5EEE91CAD}"/>
    <cellStyle name="Comma 3 3 2 2 3 4" xfId="8965" xr:uid="{E78B3DD5-8D82-4856-8003-CA7A1304F3D3}"/>
    <cellStyle name="Comma 3 3 2 2 3 4 2" xfId="16670" xr:uid="{BD9E69DF-E0DE-4525-B831-667D27710123}"/>
    <cellStyle name="Comma 3 3 2 2 3 4 2 2" xfId="49422" xr:uid="{998288E2-E7F8-4772-873A-A4F3C5ACE77F}"/>
    <cellStyle name="Comma 3 3 2 2 3 4 3" xfId="24377" xr:uid="{FC8C4A81-E6B4-49ED-ADA0-35273E74C0C9}"/>
    <cellStyle name="Comma 3 3 2 2 3 4 3 2" xfId="57128" xr:uid="{1F73691E-6475-44BC-8AEF-DAB2C716F7B6}"/>
    <cellStyle name="Comma 3 3 2 2 3 4 4" xfId="41717" xr:uid="{94B50693-B9D9-4F09-B2C2-0F0D39A931D6}"/>
    <cellStyle name="Comma 3 3 2 2 3 4 5" xfId="32081" xr:uid="{BFE6C185-06FC-421D-97BF-4012E52A1F1E}"/>
    <cellStyle name="Comma 3 3 2 2 3 5" xfId="10892" xr:uid="{1452C51C-DC47-47D2-A04C-79EC51EE81E3}"/>
    <cellStyle name="Comma 3 3 2 2 3 5 2" xfId="18597" xr:uid="{B0930BBE-91C8-4450-BA0F-6B6F372A078F}"/>
    <cellStyle name="Comma 3 3 2 2 3 5 2 2" xfId="51349" xr:uid="{78133C6B-3FF5-45AD-B6E0-6D67E0533F84}"/>
    <cellStyle name="Comma 3 3 2 2 3 5 3" xfId="26304" xr:uid="{8245C192-9176-41F2-92D1-ECB90FCCB082}"/>
    <cellStyle name="Comma 3 3 2 2 3 5 3 2" xfId="59055" xr:uid="{C066E5B7-0212-4EEB-833B-878AAD775815}"/>
    <cellStyle name="Comma 3 3 2 2 3 5 4" xfId="43644" xr:uid="{000779A2-A2EA-4980-9FE3-C2B28055AEC3}"/>
    <cellStyle name="Comma 3 3 2 2 3 5 5" xfId="34008" xr:uid="{2F36C048-7FA6-4FD6-8A7A-1865831600E5}"/>
    <cellStyle name="Comma 3 3 2 2 3 6" xfId="5109" xr:uid="{CB6D3DAF-0036-42AC-B20A-DCBC9E86E77A}"/>
    <cellStyle name="Comma 3 3 2 2 3 6 2" xfId="37861" xr:uid="{5550E614-205E-4AA8-B854-850CD18B868F}"/>
    <cellStyle name="Comma 3 3 2 2 3 7" xfId="12821" xr:uid="{C18C7137-7BCF-4612-AE2C-D11A32EFA70E}"/>
    <cellStyle name="Comma 3 3 2 2 3 7 2" xfId="45573" xr:uid="{3CF88256-6BC8-46BF-9A0C-9F15AB3AA849}"/>
    <cellStyle name="Comma 3 3 2 2 3 8" xfId="20528" xr:uid="{D3847EDA-62E6-4F54-A5AB-6A734D9C5184}"/>
    <cellStyle name="Comma 3 3 2 2 3 8 2" xfId="53279" xr:uid="{30235410-A555-4C68-AFDC-9C172133FD14}"/>
    <cellStyle name="Comma 3 3 2 2 3 9" xfId="35934" xr:uid="{D400FB45-8288-4497-9EDC-CEE1530EBA0B}"/>
    <cellStyle name="Comma 3 3 2 2 4" xfId="3530" xr:uid="{CBB111B9-9237-4101-89F2-62B3A4A0632D}"/>
    <cellStyle name="Comma 3 3 2 2 4 10" xfId="28590" xr:uid="{7E99FC21-6160-487A-BC51-17B8586804A9}"/>
    <cellStyle name="Comma 3 3 2 2 4 2" xfId="4535" xr:uid="{3E91F9DF-C004-4CC6-BBDD-6D91661357CB}"/>
    <cellStyle name="Comma 3 3 2 2 4 2 2" xfId="8393" xr:uid="{57BC177D-30FC-44E3-89FD-9B35172E4F81}"/>
    <cellStyle name="Comma 3 3 2 2 4 2 2 2" xfId="16098" xr:uid="{90AC9DA9-5532-4940-81F1-B8E058727579}"/>
    <cellStyle name="Comma 3 3 2 2 4 2 2 2 2" xfId="48850" xr:uid="{2F21BEA8-6963-4CA1-AFA7-3508030FE829}"/>
    <cellStyle name="Comma 3 3 2 2 4 2 2 3" xfId="23805" xr:uid="{1BEADFE1-0674-48C2-B18B-7B99EEDE68C3}"/>
    <cellStyle name="Comma 3 3 2 2 4 2 2 3 2" xfId="56556" xr:uid="{31A50331-AB4F-4BDF-A98A-7F7FC83DC0C3}"/>
    <cellStyle name="Comma 3 3 2 2 4 2 2 4" xfId="41145" xr:uid="{38A011A4-13F7-4D68-AB84-6F059831F201}"/>
    <cellStyle name="Comma 3 3 2 2 4 2 2 5" xfId="31509" xr:uid="{CAED677C-7DC8-43F4-97FA-9F105630C380}"/>
    <cellStyle name="Comma 3 3 2 2 4 2 3" xfId="10318" xr:uid="{047BF509-42DE-48F5-B91E-7BD59E12A297}"/>
    <cellStyle name="Comma 3 3 2 2 4 2 3 2" xfId="18023" xr:uid="{C66C9D9F-FEC5-4228-9E40-C286094FEC0F}"/>
    <cellStyle name="Comma 3 3 2 2 4 2 3 2 2" xfId="50775" xr:uid="{78FA59A2-4D63-4208-89DB-0B4D5316D29B}"/>
    <cellStyle name="Comma 3 3 2 2 4 2 3 3" xfId="25730" xr:uid="{AC3A4077-D8BB-469A-AF46-A68CBC6F5C89}"/>
    <cellStyle name="Comma 3 3 2 2 4 2 3 3 2" xfId="58481" xr:uid="{0E03BDB6-8C19-497D-891D-502476E1F315}"/>
    <cellStyle name="Comma 3 3 2 2 4 2 3 4" xfId="43070" xr:uid="{08B23B2B-DDB0-4ABC-B34F-2D3089F99991}"/>
    <cellStyle name="Comma 3 3 2 2 4 2 3 5" xfId="33434" xr:uid="{75473BC7-DA53-4403-8C03-A48638118B05}"/>
    <cellStyle name="Comma 3 3 2 2 4 2 4" xfId="12245" xr:uid="{C326791F-DC36-483C-A6C8-4454696B0153}"/>
    <cellStyle name="Comma 3 3 2 2 4 2 4 2" xfId="19950" xr:uid="{6D3CE7A0-BF24-481F-B4D4-809F515F09C6}"/>
    <cellStyle name="Comma 3 3 2 2 4 2 4 2 2" xfId="52702" xr:uid="{3AC57E94-8AAB-4136-BFD4-F737AEF23DED}"/>
    <cellStyle name="Comma 3 3 2 2 4 2 4 3" xfId="27657" xr:uid="{22C12B4F-7713-486C-92CF-AEB67212F7E9}"/>
    <cellStyle name="Comma 3 3 2 2 4 2 4 3 2" xfId="60408" xr:uid="{519F5FDF-552A-4922-B504-31DFA48981B2}"/>
    <cellStyle name="Comma 3 3 2 2 4 2 4 4" xfId="44997" xr:uid="{204BA872-7508-441E-96A1-F0C8D70465E0}"/>
    <cellStyle name="Comma 3 3 2 2 4 2 4 5" xfId="35361" xr:uid="{B3E7FC8B-318E-4E81-8975-2545D0E77B14}"/>
    <cellStyle name="Comma 3 3 2 2 4 2 5" xfId="6462" xr:uid="{FBD9FCB6-2C02-435B-B667-0A854B34BA0E}"/>
    <cellStyle name="Comma 3 3 2 2 4 2 5 2" xfId="39214" xr:uid="{8DBD0915-BCAC-40EA-8DEA-E7B805D07BB8}"/>
    <cellStyle name="Comma 3 3 2 2 4 2 6" xfId="14174" xr:uid="{2090D720-6F49-4AEE-A45A-4771D86E82F6}"/>
    <cellStyle name="Comma 3 3 2 2 4 2 6 2" xfId="46926" xr:uid="{FA140AE8-97A7-4C1F-AAC1-F931F8D7241A}"/>
    <cellStyle name="Comma 3 3 2 2 4 2 7" xfId="21881" xr:uid="{45C0ED7B-CC6E-4973-A3C4-7DEFFA3D673D}"/>
    <cellStyle name="Comma 3 3 2 2 4 2 7 2" xfId="54632" xr:uid="{429B8217-B132-4501-A804-65F7A347AC74}"/>
    <cellStyle name="Comma 3 3 2 2 4 2 8" xfId="37287" xr:uid="{F88C5EDE-D667-4CAA-AC6C-E34909F6C9E9}"/>
    <cellStyle name="Comma 3 3 2 2 4 2 9" xfId="29585" xr:uid="{BEF0EAFE-EA3B-48A9-AA2C-7982AEBA55C5}"/>
    <cellStyle name="Comma 3 3 2 2 4 3" xfId="7398" xr:uid="{B1DB5334-E8B0-495A-A051-73D5E17C2BA5}"/>
    <cellStyle name="Comma 3 3 2 2 4 3 2" xfId="15103" xr:uid="{20E66E96-C76F-4EA1-BBC1-45A896011CC3}"/>
    <cellStyle name="Comma 3 3 2 2 4 3 2 2" xfId="47855" xr:uid="{852306ED-F51B-43A3-BF28-3D8978281F6E}"/>
    <cellStyle name="Comma 3 3 2 2 4 3 3" xfId="22810" xr:uid="{B39B69EB-DAA5-457E-82CF-E9A04DEDDB88}"/>
    <cellStyle name="Comma 3 3 2 2 4 3 3 2" xfId="55561" xr:uid="{7DC8C4F1-33B8-4AA0-8BB6-ACD475400B39}"/>
    <cellStyle name="Comma 3 3 2 2 4 3 4" xfId="40150" xr:uid="{C68C9977-9DA6-4207-9B7E-CD74B82A9E32}"/>
    <cellStyle name="Comma 3 3 2 2 4 3 5" xfId="30514" xr:uid="{CC125826-CEEC-47C0-9275-F5D1936F3E95}"/>
    <cellStyle name="Comma 3 3 2 2 4 4" xfId="9323" xr:uid="{6C129327-FCAE-4CDD-AAB2-E47EA1DD13ED}"/>
    <cellStyle name="Comma 3 3 2 2 4 4 2" xfId="17028" xr:uid="{06BB01E8-DDEE-4457-803A-945231C48311}"/>
    <cellStyle name="Comma 3 3 2 2 4 4 2 2" xfId="49780" xr:uid="{94667BD1-5F15-4130-A29A-7A5D57EB850B}"/>
    <cellStyle name="Comma 3 3 2 2 4 4 3" xfId="24735" xr:uid="{A3A046E7-E023-40C4-88B6-86F3CC111FA5}"/>
    <cellStyle name="Comma 3 3 2 2 4 4 3 2" xfId="57486" xr:uid="{4AEE5CC5-1DDA-457E-A237-EBBCF1D6A802}"/>
    <cellStyle name="Comma 3 3 2 2 4 4 4" xfId="42075" xr:uid="{1AC2918E-65FC-4E9D-AF63-72817F965089}"/>
    <cellStyle name="Comma 3 3 2 2 4 4 5" xfId="32439" xr:uid="{03460781-6AA0-4CC8-87B8-E1C2C95F2850}"/>
    <cellStyle name="Comma 3 3 2 2 4 5" xfId="11250" xr:uid="{6FCE1029-94A0-4527-8576-FF456BA7BB89}"/>
    <cellStyle name="Comma 3 3 2 2 4 5 2" xfId="18955" xr:uid="{1D2B7D1B-CEE2-4843-A4CA-7CF1A8AAB6EF}"/>
    <cellStyle name="Comma 3 3 2 2 4 5 2 2" xfId="51707" xr:uid="{E8DA1FC6-73F7-4E55-9473-40449E02BF90}"/>
    <cellStyle name="Comma 3 3 2 2 4 5 3" xfId="26662" xr:uid="{27800013-D1AC-406E-9C76-32EA7137A57A}"/>
    <cellStyle name="Comma 3 3 2 2 4 5 3 2" xfId="59413" xr:uid="{ACF3643B-A094-4B9A-9D58-28B196556964}"/>
    <cellStyle name="Comma 3 3 2 2 4 5 4" xfId="44002" xr:uid="{49DD369E-FE5F-404E-9D1C-703BEF9C58A8}"/>
    <cellStyle name="Comma 3 3 2 2 4 5 5" xfId="34366" xr:uid="{26620E6D-3795-4783-AB08-021D50989EEB}"/>
    <cellStyle name="Comma 3 3 2 2 4 6" xfId="5467" xr:uid="{0D0523FF-CD42-4265-85F0-50AF040D7F63}"/>
    <cellStyle name="Comma 3 3 2 2 4 6 2" xfId="38219" xr:uid="{0F1A4DB1-5846-4841-9CB8-46E279C188EC}"/>
    <cellStyle name="Comma 3 3 2 2 4 7" xfId="13179" xr:uid="{022127CB-E28A-4DD7-83F6-A63F654183B1}"/>
    <cellStyle name="Comma 3 3 2 2 4 7 2" xfId="45931" xr:uid="{A045A638-3474-4EA2-9FC7-03D37ABA353D}"/>
    <cellStyle name="Comma 3 3 2 2 4 8" xfId="20886" xr:uid="{8AE7BCBE-7908-4344-80D0-97F7356E7808}"/>
    <cellStyle name="Comma 3 3 2 2 4 8 2" xfId="53637" xr:uid="{3466341F-7623-440F-9332-1A1A873B1ADE}"/>
    <cellStyle name="Comma 3 3 2 2 4 9" xfId="36292" xr:uid="{2FC742C6-2447-4010-B8A6-3DCF8F3F236A}"/>
    <cellStyle name="Comma 3 3 2 2 5" xfId="4020" xr:uid="{A2EF5B56-AEB6-4CAB-948E-232BB4CC2871}"/>
    <cellStyle name="Comma 3 3 2 2 5 2" xfId="7883" xr:uid="{FAEDFC62-F0A2-485B-8A84-AD6750C480CA}"/>
    <cellStyle name="Comma 3 3 2 2 5 2 2" xfId="15588" xr:uid="{26A09BF2-06B1-4688-99BB-2E1B0DEE1325}"/>
    <cellStyle name="Comma 3 3 2 2 5 2 2 2" xfId="48340" xr:uid="{A31B786C-57D4-4D6F-B0B6-F069951299C3}"/>
    <cellStyle name="Comma 3 3 2 2 5 2 3" xfId="23295" xr:uid="{8F1C88BE-BC68-4456-BEF1-D251F0665BB9}"/>
    <cellStyle name="Comma 3 3 2 2 5 2 3 2" xfId="56046" xr:uid="{D756A7F4-F187-45B4-817F-398A8BA2330B}"/>
    <cellStyle name="Comma 3 3 2 2 5 2 4" xfId="40635" xr:uid="{DC7E656C-25E1-4578-B0C0-3079375097A0}"/>
    <cellStyle name="Comma 3 3 2 2 5 2 5" xfId="30999" xr:uid="{81EF7E84-9610-440B-BEDE-7B642C601140}"/>
    <cellStyle name="Comma 3 3 2 2 5 3" xfId="9808" xr:uid="{B85C71E5-BEB4-45ED-8525-00FC2578112B}"/>
    <cellStyle name="Comma 3 3 2 2 5 3 2" xfId="17513" xr:uid="{46624A6F-A442-42DC-A910-53B4FF30878F}"/>
    <cellStyle name="Comma 3 3 2 2 5 3 2 2" xfId="50265" xr:uid="{4A93FF05-D786-47A9-92DE-FD1993F56E07}"/>
    <cellStyle name="Comma 3 3 2 2 5 3 3" xfId="25220" xr:uid="{9C401089-C0BA-46F1-A4AF-2FA48EA59000}"/>
    <cellStyle name="Comma 3 3 2 2 5 3 3 2" xfId="57971" xr:uid="{D773546B-41F1-4AE1-B2D9-8321CD72D6C6}"/>
    <cellStyle name="Comma 3 3 2 2 5 3 4" xfId="42560" xr:uid="{E7E159B7-7AFA-4D54-9435-3FCD2A42CA75}"/>
    <cellStyle name="Comma 3 3 2 2 5 3 5" xfId="32924" xr:uid="{3202366C-A41E-48EF-ABC8-60B8D12C60F7}"/>
    <cellStyle name="Comma 3 3 2 2 5 4" xfId="11735" xr:uid="{3D764591-4467-4CAE-9271-83EA917F2723}"/>
    <cellStyle name="Comma 3 3 2 2 5 4 2" xfId="19440" xr:uid="{61CF9643-43AB-4A1E-8C49-61CB6C294DCC}"/>
    <cellStyle name="Comma 3 3 2 2 5 4 2 2" xfId="52192" xr:uid="{FD6C9ED2-70AD-4B1F-B59B-F2A57FD07772}"/>
    <cellStyle name="Comma 3 3 2 2 5 4 3" xfId="27147" xr:uid="{41ADFFB3-EB8A-4FE5-898D-DF8F719FBB97}"/>
    <cellStyle name="Comma 3 3 2 2 5 4 3 2" xfId="59898" xr:uid="{80393D87-8731-4AEB-972B-E27D82B3C59C}"/>
    <cellStyle name="Comma 3 3 2 2 5 4 4" xfId="44487" xr:uid="{496383D0-9437-48F9-A439-F34411B45999}"/>
    <cellStyle name="Comma 3 3 2 2 5 4 5" xfId="34851" xr:uid="{DD3D648A-332E-47D5-8436-35755DEEC623}"/>
    <cellStyle name="Comma 3 3 2 2 5 5" xfId="5952" xr:uid="{5D73E3E7-0CAD-4A78-A7D0-6E9177D34178}"/>
    <cellStyle name="Comma 3 3 2 2 5 5 2" xfId="38704" xr:uid="{B9B539FA-A9FB-4D4E-ADC3-9D2A993788E5}"/>
    <cellStyle name="Comma 3 3 2 2 5 6" xfId="13664" xr:uid="{C0D71507-3EFC-4A00-9498-701DE2A0F7B7}"/>
    <cellStyle name="Comma 3 3 2 2 5 6 2" xfId="46416" xr:uid="{9BA3C4D6-2E3D-4306-84EF-A4B28F3FA4A4}"/>
    <cellStyle name="Comma 3 3 2 2 5 7" xfId="21371" xr:uid="{31FB91A6-8139-4560-9CA6-F8C79E2348D4}"/>
    <cellStyle name="Comma 3 3 2 2 5 7 2" xfId="54122" xr:uid="{6A3232F6-D2CE-4618-A754-EF03C57A71D3}"/>
    <cellStyle name="Comma 3 3 2 2 5 8" xfId="36777" xr:uid="{3FB016AD-DDC7-44BF-B4DB-E890E761B956}"/>
    <cellStyle name="Comma 3 3 2 2 5 9" xfId="29075" xr:uid="{F15F6078-5F25-4FD1-9E9F-3D8A0B46073E}"/>
    <cellStyle name="Comma 3 3 2 2 6" xfId="6573" xr:uid="{95D499F5-E656-481E-B239-3443DA1FC3B0}"/>
    <cellStyle name="Comma 3 3 2 2 6 2" xfId="14281" xr:uid="{A64216A9-5E12-47D4-A0FF-8F91FB69996A}"/>
    <cellStyle name="Comma 3 3 2 2 6 2 2" xfId="47033" xr:uid="{FE9DA29A-FC80-419D-B228-5DA9A78D66F7}"/>
    <cellStyle name="Comma 3 3 2 2 6 3" xfId="21988" xr:uid="{99043175-5BC5-46D7-B776-AF5C01E4E68E}"/>
    <cellStyle name="Comma 3 3 2 2 6 3 2" xfId="54739" xr:uid="{8724896C-9421-4CB5-AD95-278E76655C32}"/>
    <cellStyle name="Comma 3 3 2 2 6 4" xfId="39325" xr:uid="{2E4898DD-ABD9-4CE6-9BC1-7E91DD32F319}"/>
    <cellStyle name="Comma 3 3 2 2 6 5" xfId="29692" xr:uid="{F220360E-40A2-4B9F-A3AA-0E45E359E6BD}"/>
    <cellStyle name="Comma 3 3 2 2 7" xfId="8500" xr:uid="{712E152D-48D9-4F91-8681-863271837748}"/>
    <cellStyle name="Comma 3 3 2 2 7 2" xfId="16205" xr:uid="{7F470A3D-0D7E-4770-B7B4-2E60A8C88AF2}"/>
    <cellStyle name="Comma 3 3 2 2 7 2 2" xfId="48957" xr:uid="{29E00A3C-8510-485C-A514-B2AF8BA06876}"/>
    <cellStyle name="Comma 3 3 2 2 7 3" xfId="23912" xr:uid="{D5A7218E-7FE0-45BB-8D25-0A32CA58B028}"/>
    <cellStyle name="Comma 3 3 2 2 7 3 2" xfId="56663" xr:uid="{0A5BAC7F-B3C4-46BD-9326-7E8154270969}"/>
    <cellStyle name="Comma 3 3 2 2 7 4" xfId="41252" xr:uid="{2A802BB6-8A36-4C2D-83FF-329D20590019}"/>
    <cellStyle name="Comma 3 3 2 2 7 5" xfId="31616" xr:uid="{A64CDC19-8168-4BDA-94AA-99354653BB0A}"/>
    <cellStyle name="Comma 3 3 2 2 8" xfId="10426" xr:uid="{6AB66C90-0992-46A2-8180-9EBF4F833459}"/>
    <cellStyle name="Comma 3 3 2 2 8 2" xfId="18131" xr:uid="{3259FE23-BB17-42F3-8C14-45D3651F701D}"/>
    <cellStyle name="Comma 3 3 2 2 8 2 2" xfId="50883" xr:uid="{D92D6BFF-317E-4DC2-8B74-CE4C7A899CB9}"/>
    <cellStyle name="Comma 3 3 2 2 8 3" xfId="25838" xr:uid="{08312FE0-985F-438F-874D-88D9FC78ADC9}"/>
    <cellStyle name="Comma 3 3 2 2 8 3 2" xfId="58589" xr:uid="{66BCDC1C-71E6-4A55-AB77-97FCE90DB1FB}"/>
    <cellStyle name="Comma 3 3 2 2 8 4" xfId="43178" xr:uid="{0B452FD8-9284-4D22-908A-1BDF62A7FDEE}"/>
    <cellStyle name="Comma 3 3 2 2 8 5" xfId="33542" xr:uid="{EABCDB14-557C-4FB6-B602-2B9FFA484C30}"/>
    <cellStyle name="Comma 3 3 2 2 9" xfId="4644" xr:uid="{B1F7469D-A18D-4F39-A215-DB72A643E6A7}"/>
    <cellStyle name="Comma 3 3 2 2 9 2" xfId="37396" xr:uid="{FC8281DE-FD45-4D3E-AAA6-EA93532092FA}"/>
    <cellStyle name="Comma 3 3 2 3" xfId="2103" xr:uid="{3D785092-7AD8-45C4-98C6-20792880427D}"/>
    <cellStyle name="Comma 3 3 2 3 10" xfId="27818" xr:uid="{9B75EE22-6931-4D05-ADB9-15D2585174BE}"/>
    <cellStyle name="Comma 3 3 2 3 11" xfId="2691" xr:uid="{0B77AD39-AA69-45CD-808A-FB7060625968}"/>
    <cellStyle name="Comma 3 3 2 3 12" xfId="61107" xr:uid="{0A3FB81C-1645-4D03-8EFC-F76CD84F3FDF}"/>
    <cellStyle name="Comma 3 3 2 3 2" xfId="4076" xr:uid="{4F9591A0-55DF-4A27-827B-5069209B8D5D}"/>
    <cellStyle name="Comma 3 3 2 3 2 2" xfId="7939" xr:uid="{B8ADA801-5FE0-4ED7-8681-F53DA3A526D2}"/>
    <cellStyle name="Comma 3 3 2 3 2 2 2" xfId="15644" xr:uid="{CD20A684-1DF0-4A92-B37F-889B2605A464}"/>
    <cellStyle name="Comma 3 3 2 3 2 2 2 2" xfId="48396" xr:uid="{05845B93-F4EA-427D-8C6C-2FC1F2160621}"/>
    <cellStyle name="Comma 3 3 2 3 2 2 3" xfId="23351" xr:uid="{DFC0FA1F-8BFB-44B9-9BD1-1545A0A0DB1B}"/>
    <cellStyle name="Comma 3 3 2 3 2 2 3 2" xfId="56102" xr:uid="{7365D31F-EB97-4AC9-9264-E8324C5BCD57}"/>
    <cellStyle name="Comma 3 3 2 3 2 2 4" xfId="40691" xr:uid="{84A1CD03-2470-4843-8079-B345A4266913}"/>
    <cellStyle name="Comma 3 3 2 3 2 2 5" xfId="31055" xr:uid="{11CFF445-044E-4B5E-A086-C0FD5CF9398E}"/>
    <cellStyle name="Comma 3 3 2 3 2 3" xfId="9864" xr:uid="{72AFBC8B-56F7-445C-AC1F-11FFDC651797}"/>
    <cellStyle name="Comma 3 3 2 3 2 3 2" xfId="17569" xr:uid="{AC8682F5-B17B-437F-9C3E-68E57929F87D}"/>
    <cellStyle name="Comma 3 3 2 3 2 3 2 2" xfId="50321" xr:uid="{6895055F-F2A2-4672-9F1D-2C9728D5D3DF}"/>
    <cellStyle name="Comma 3 3 2 3 2 3 3" xfId="25276" xr:uid="{2C9291CE-BF1B-4982-84F9-CFED245963F9}"/>
    <cellStyle name="Comma 3 3 2 3 2 3 3 2" xfId="58027" xr:uid="{AE68FEDA-C0C4-4D8B-9AAC-1C8462B7E65F}"/>
    <cellStyle name="Comma 3 3 2 3 2 3 4" xfId="42616" xr:uid="{9D86E0FD-159C-41E5-B47E-A9BF1814419C}"/>
    <cellStyle name="Comma 3 3 2 3 2 3 5" xfId="32980" xr:uid="{7934A91C-3406-41BC-AB6F-F5CBDF1ADFA6}"/>
    <cellStyle name="Comma 3 3 2 3 2 4" xfId="11791" xr:uid="{38761136-4563-4287-81D4-65626AF1FE9E}"/>
    <cellStyle name="Comma 3 3 2 3 2 4 2" xfId="19496" xr:uid="{055CA6C7-5EF3-43F4-BA13-455AAECFB955}"/>
    <cellStyle name="Comma 3 3 2 3 2 4 2 2" xfId="52248" xr:uid="{12C1CC8E-C43F-421E-8E2C-ADA75DF996C8}"/>
    <cellStyle name="Comma 3 3 2 3 2 4 3" xfId="27203" xr:uid="{A582C65E-3822-4255-8101-721908EB75CE}"/>
    <cellStyle name="Comma 3 3 2 3 2 4 3 2" xfId="59954" xr:uid="{E723C7F9-91E7-4959-BD29-DAD0891883A6}"/>
    <cellStyle name="Comma 3 3 2 3 2 4 4" xfId="44543" xr:uid="{9BD12892-DDED-4B78-9C9E-EC42548D0B1B}"/>
    <cellStyle name="Comma 3 3 2 3 2 4 5" xfId="34907" xr:uid="{77A50C05-EEAE-4B14-94B4-3E1B7A46CE3B}"/>
    <cellStyle name="Comma 3 3 2 3 2 5" xfId="6008" xr:uid="{C5E45F5E-6530-4725-B8EE-9068B673724C}"/>
    <cellStyle name="Comma 3 3 2 3 2 5 2" xfId="38760" xr:uid="{90AAB401-3589-4952-B1B4-04DF01A88796}"/>
    <cellStyle name="Comma 3 3 2 3 2 6" xfId="13720" xr:uid="{B9601357-2CC7-47AD-B462-7C64D15DD930}"/>
    <cellStyle name="Comma 3 3 2 3 2 6 2" xfId="46472" xr:uid="{3F9FFFF9-D09F-484C-8275-A766B2699C56}"/>
    <cellStyle name="Comma 3 3 2 3 2 7" xfId="21427" xr:uid="{8986A432-729D-4646-A936-47AB51453549}"/>
    <cellStyle name="Comma 3 3 2 3 2 7 2" xfId="54178" xr:uid="{406C043D-FC85-4110-A84C-FCD5CB7C8688}"/>
    <cellStyle name="Comma 3 3 2 3 2 8" xfId="36833" xr:uid="{88E24E2C-4307-4C24-87F2-37E2E0ABA2FD}"/>
    <cellStyle name="Comma 3 3 2 3 2 9" xfId="29131" xr:uid="{339F3B36-1D59-490F-A31F-168998EBEBF5}"/>
    <cellStyle name="Comma 3 3 2 3 3" xfId="6623" xr:uid="{2412B59D-BF9E-413B-B4B0-E162C6208E5C}"/>
    <cellStyle name="Comma 3 3 2 3 3 2" xfId="14331" xr:uid="{85B522BD-B6DE-4CDC-A2B9-5318883A364E}"/>
    <cellStyle name="Comma 3 3 2 3 3 2 2" xfId="47083" xr:uid="{1F9BA9C9-97C7-478F-8002-83E8B229C21C}"/>
    <cellStyle name="Comma 3 3 2 3 3 3" xfId="22038" xr:uid="{84FE030D-24CB-4223-BDD4-A1D7E5C7546E}"/>
    <cellStyle name="Comma 3 3 2 3 3 3 2" xfId="54789" xr:uid="{336C44D0-CA3F-40FE-B7B4-90C9F4399BF6}"/>
    <cellStyle name="Comma 3 3 2 3 3 4" xfId="39375" xr:uid="{1B9E51DD-28F1-4405-9873-0E6AAB7A21BC}"/>
    <cellStyle name="Comma 3 3 2 3 3 5" xfId="29742" xr:uid="{A0213228-2C62-4FA9-9A9D-D0F99B9CFF0A}"/>
    <cellStyle name="Comma 3 3 2 3 4" xfId="8550" xr:uid="{0AA861E9-3FB6-45A1-96E2-AD443D7E6332}"/>
    <cellStyle name="Comma 3 3 2 3 4 2" xfId="16255" xr:uid="{F8754BB8-58C0-4B2F-9EDB-35F75689C246}"/>
    <cellStyle name="Comma 3 3 2 3 4 2 2" xfId="49007" xr:uid="{728DC53F-C9C3-4FC9-A381-90C0347A98DC}"/>
    <cellStyle name="Comma 3 3 2 3 4 3" xfId="23962" xr:uid="{2D49A15A-5C9E-43FD-905C-01EF648BF0C1}"/>
    <cellStyle name="Comma 3 3 2 3 4 3 2" xfId="56713" xr:uid="{92F0E4CF-13A9-4641-ABAF-D6236BE2A953}"/>
    <cellStyle name="Comma 3 3 2 3 4 4" xfId="41302" xr:uid="{72F76BB8-A77A-49E1-A8ED-C59A58BCEBD6}"/>
    <cellStyle name="Comma 3 3 2 3 4 5" xfId="31666" xr:uid="{04F417FA-12BC-4114-8D57-3A155B1D016C}"/>
    <cellStyle name="Comma 3 3 2 3 5" xfId="10476" xr:uid="{17B99CF6-C41B-4A8D-AD8B-A52559E9F748}"/>
    <cellStyle name="Comma 3 3 2 3 5 2" xfId="18181" xr:uid="{8343423D-0E5E-4601-8E04-F4F293B6D485}"/>
    <cellStyle name="Comma 3 3 2 3 5 2 2" xfId="50933" xr:uid="{1C453714-A965-41FF-9851-B37A810103A6}"/>
    <cellStyle name="Comma 3 3 2 3 5 3" xfId="25888" xr:uid="{DE4B419E-C9D8-4B28-902A-3907B7FC4B59}"/>
    <cellStyle name="Comma 3 3 2 3 5 3 2" xfId="58639" xr:uid="{C385B5D7-2E56-4C3E-8E95-76330DE07D93}"/>
    <cellStyle name="Comma 3 3 2 3 5 4" xfId="43228" xr:uid="{80166B52-51CC-4C47-AA9F-D37A1C7EEAED}"/>
    <cellStyle name="Comma 3 3 2 3 5 5" xfId="33592" xr:uid="{FFE6A4A3-F7AD-44B1-9AC4-CBBF7C1FD8F2}"/>
    <cellStyle name="Comma 3 3 2 3 6" xfId="4694" xr:uid="{FB2E17AD-851D-4970-B3D0-15DAE71716E0}"/>
    <cellStyle name="Comma 3 3 2 3 6 2" xfId="37446" xr:uid="{57FB68C3-A7F7-4252-89B5-C6E118548FD4}"/>
    <cellStyle name="Comma 3 3 2 3 7" xfId="12406" xr:uid="{08C80105-AA45-489E-8E39-0A331EB29813}"/>
    <cellStyle name="Comma 3 3 2 3 7 2" xfId="45158" xr:uid="{F40E71DF-B1B2-43EE-A3D7-52B1F6B45520}"/>
    <cellStyle name="Comma 3 3 2 3 8" xfId="20114" xr:uid="{838AE2D5-647B-4BA9-AE8E-07CEFA42C31B}"/>
    <cellStyle name="Comma 3 3 2 3 8 2" xfId="52865" xr:uid="{876120CE-E218-47CD-A9F9-437A5EC4C417}"/>
    <cellStyle name="Comma 3 3 2 3 9" xfId="35520" xr:uid="{F163BC11-629F-41F5-B1E3-AA27F5727CA1}"/>
    <cellStyle name="Comma 3 3 2 4" xfId="2482" xr:uid="{438FFAFE-CF1E-4788-82F5-0F25FAE6B009}"/>
    <cellStyle name="Comma 3 3 2 4 10" xfId="27934" xr:uid="{DCC7FB1A-FD46-4752-AB6A-60203679B45E}"/>
    <cellStyle name="Comma 3 3 2 4 11" xfId="2814" xr:uid="{7A9C5773-8682-433A-9660-A71A9BBE0553}"/>
    <cellStyle name="Comma 3 3 2 4 12" xfId="60914" xr:uid="{0F795F4C-9814-4BC8-B78B-8A7F16F3E662}"/>
    <cellStyle name="Comma 3 3 2 4 2" xfId="4437" xr:uid="{8E356532-1662-46E3-A45D-7728010D2F19}"/>
    <cellStyle name="Comma 3 3 2 4 2 2" xfId="8296" xr:uid="{A2188A54-3C53-4BBE-ADF2-3947DB5B02ED}"/>
    <cellStyle name="Comma 3 3 2 4 2 2 2" xfId="16001" xr:uid="{2D5302A4-7730-4B87-92F5-F8A49780D964}"/>
    <cellStyle name="Comma 3 3 2 4 2 2 2 2" xfId="48753" xr:uid="{9D030E31-709B-4F02-A508-AE3830A309E4}"/>
    <cellStyle name="Comma 3 3 2 4 2 2 3" xfId="23708" xr:uid="{57561717-829D-440E-961A-D000776DD680}"/>
    <cellStyle name="Comma 3 3 2 4 2 2 3 2" xfId="56459" xr:uid="{F767FF54-8CE0-48B1-BDE3-9965AA633FA7}"/>
    <cellStyle name="Comma 3 3 2 4 2 2 4" xfId="41048" xr:uid="{0E87DF95-E817-4A19-B3A6-12CAA242205D}"/>
    <cellStyle name="Comma 3 3 2 4 2 2 5" xfId="31412" xr:uid="{D983B69C-1DB9-44EC-806D-6B6C465F7F20}"/>
    <cellStyle name="Comma 3 3 2 4 2 3" xfId="10221" xr:uid="{6F1774D9-ECB9-4D47-B719-E3EBF93C97E5}"/>
    <cellStyle name="Comma 3 3 2 4 2 3 2" xfId="17926" xr:uid="{2F168A92-D35B-4E34-B94A-EA0284878D50}"/>
    <cellStyle name="Comma 3 3 2 4 2 3 2 2" xfId="50678" xr:uid="{3A75AF20-1589-4A3B-9D35-10B0D12242BA}"/>
    <cellStyle name="Comma 3 3 2 4 2 3 3" xfId="25633" xr:uid="{CB86E2A6-66F6-456F-8957-2A34AEBB7A59}"/>
    <cellStyle name="Comma 3 3 2 4 2 3 3 2" xfId="58384" xr:uid="{3BE6792C-7E83-486E-8DDB-554CF9E3AC0C}"/>
    <cellStyle name="Comma 3 3 2 4 2 3 4" xfId="42973" xr:uid="{3672D5E4-BD83-49C2-9EA4-76A7C87550ED}"/>
    <cellStyle name="Comma 3 3 2 4 2 3 5" xfId="33337" xr:uid="{3ED5C1B8-B5F8-42BF-B871-2FF6C09361E8}"/>
    <cellStyle name="Comma 3 3 2 4 2 4" xfId="12148" xr:uid="{5350DF56-B958-4530-87FD-A8977BADB6A4}"/>
    <cellStyle name="Comma 3 3 2 4 2 4 2" xfId="19853" xr:uid="{A4F0E02D-D4DD-4BD8-83B1-6124D0045B34}"/>
    <cellStyle name="Comma 3 3 2 4 2 4 2 2" xfId="52605" xr:uid="{BA4A25DA-64B3-40FC-9F01-6E85D10F6292}"/>
    <cellStyle name="Comma 3 3 2 4 2 4 3" xfId="27560" xr:uid="{302B44A3-E320-4FCD-A40C-EEF8FC990D92}"/>
    <cellStyle name="Comma 3 3 2 4 2 4 3 2" xfId="60311" xr:uid="{9E26105B-1118-4C18-97B1-4E31A16CACDD}"/>
    <cellStyle name="Comma 3 3 2 4 2 4 4" xfId="44900" xr:uid="{90FC1369-753C-430C-A214-9E00EB83A036}"/>
    <cellStyle name="Comma 3 3 2 4 2 4 5" xfId="35264" xr:uid="{56DEF54E-DBDD-4D0B-8FAA-3F43C1E7FDB5}"/>
    <cellStyle name="Comma 3 3 2 4 2 5" xfId="6365" xr:uid="{EC9C4134-3E57-4379-9B1A-6EEA2DFB4271}"/>
    <cellStyle name="Comma 3 3 2 4 2 5 2" xfId="39117" xr:uid="{87A4E736-E1FE-4D1C-9B18-826776B03F4D}"/>
    <cellStyle name="Comma 3 3 2 4 2 6" xfId="14077" xr:uid="{DA6E72AB-DF0F-47F5-843E-9C4AF47E3FD9}"/>
    <cellStyle name="Comma 3 3 2 4 2 6 2" xfId="46829" xr:uid="{32B81F52-3507-428F-9627-8EC9EF9D1F59}"/>
    <cellStyle name="Comma 3 3 2 4 2 7" xfId="21784" xr:uid="{5EA8C479-DD1D-4BBD-8A41-5C457E526F65}"/>
    <cellStyle name="Comma 3 3 2 4 2 7 2" xfId="54535" xr:uid="{E62216E7-C947-4C6E-8152-FF1B494A0B37}"/>
    <cellStyle name="Comma 3 3 2 4 2 8" xfId="37190" xr:uid="{34CA94D2-0892-4707-AFED-B6256238A1A7}"/>
    <cellStyle name="Comma 3 3 2 4 2 9" xfId="29488" xr:uid="{D3BD0060-6C6D-4255-A1B0-A866A83E5622}"/>
    <cellStyle name="Comma 3 3 2 4 3" xfId="6739" xr:uid="{F8FA025B-7F7D-4E05-B290-238218CBBE21}"/>
    <cellStyle name="Comma 3 3 2 4 3 2" xfId="14447" xr:uid="{B4BDEF22-61E7-4FC5-96CA-399292B7B284}"/>
    <cellStyle name="Comma 3 3 2 4 3 2 2" xfId="47199" xr:uid="{6A261C6E-5301-41E5-BF71-A7B2E3A0A0ED}"/>
    <cellStyle name="Comma 3 3 2 4 3 3" xfId="22154" xr:uid="{D370F700-341C-4D94-B8D7-F4DF70E4AFFE}"/>
    <cellStyle name="Comma 3 3 2 4 3 3 2" xfId="54905" xr:uid="{83B5BBDF-B9B8-460E-9416-6F9E579D99BE}"/>
    <cellStyle name="Comma 3 3 2 4 3 4" xfId="39491" xr:uid="{D610A9CB-A97F-4BCB-917B-AD9429FF86AB}"/>
    <cellStyle name="Comma 3 3 2 4 3 5" xfId="29858" xr:uid="{1AE19669-46B1-47FD-91B3-B9AEAFE9CA23}"/>
    <cellStyle name="Comma 3 3 2 4 4" xfId="8666" xr:uid="{B5B13588-8D4E-4DC4-8A9C-36601B3D1A12}"/>
    <cellStyle name="Comma 3 3 2 4 4 2" xfId="16371" xr:uid="{38F4BA65-55CB-4384-AD3F-14FADD9550C7}"/>
    <cellStyle name="Comma 3 3 2 4 4 2 2" xfId="49123" xr:uid="{EAD08A0F-FE08-4827-8098-332B4F88939A}"/>
    <cellStyle name="Comma 3 3 2 4 4 3" xfId="24078" xr:uid="{4A10822A-4625-4E3A-A902-4578BD73D354}"/>
    <cellStyle name="Comma 3 3 2 4 4 3 2" xfId="56829" xr:uid="{8AD9A034-4377-4682-8250-AFF78DA59883}"/>
    <cellStyle name="Comma 3 3 2 4 4 4" xfId="41418" xr:uid="{3AB1707B-F19C-488B-B339-D65C2752C2FB}"/>
    <cellStyle name="Comma 3 3 2 4 4 5" xfId="31782" xr:uid="{DC0024F1-D48A-4C65-B07F-AACA1FB4B38E}"/>
    <cellStyle name="Comma 3 3 2 4 5" xfId="10592" xr:uid="{FC19F381-6C65-4345-A67C-0D582582366E}"/>
    <cellStyle name="Comma 3 3 2 4 5 2" xfId="18297" xr:uid="{63BC91CD-E580-4F69-96F0-E65EC1A09A73}"/>
    <cellStyle name="Comma 3 3 2 4 5 2 2" xfId="51049" xr:uid="{2A795AAA-29B0-4E14-8B68-6580D0A2C04D}"/>
    <cellStyle name="Comma 3 3 2 4 5 3" xfId="26004" xr:uid="{203C1A47-7089-4355-BAE3-19B25A26ECE1}"/>
    <cellStyle name="Comma 3 3 2 4 5 3 2" xfId="58755" xr:uid="{5DD2643E-78DF-4B82-9023-7F356FE53254}"/>
    <cellStyle name="Comma 3 3 2 4 5 4" xfId="43344" xr:uid="{3C76EE75-5C8F-42D8-8AA0-8AEA7EA8DAAA}"/>
    <cellStyle name="Comma 3 3 2 4 5 5" xfId="33708" xr:uid="{6228E042-7EBA-4671-AA07-BB9AAED99711}"/>
    <cellStyle name="Comma 3 3 2 4 6" xfId="4810" xr:uid="{5E7A6FD1-8225-49ED-8773-4BEC72610D19}"/>
    <cellStyle name="Comma 3 3 2 4 6 2" xfId="37562" xr:uid="{31168141-C77C-4FB9-8691-E8064E654DEC}"/>
    <cellStyle name="Comma 3 3 2 4 7" xfId="12522" xr:uid="{7746B193-E38A-4027-83E0-2A6B2A1FAD8D}"/>
    <cellStyle name="Comma 3 3 2 4 7 2" xfId="45274" xr:uid="{72EC5C9B-8AA3-4303-811E-716143BFCE9A}"/>
    <cellStyle name="Comma 3 3 2 4 8" xfId="20230" xr:uid="{6952F9C2-849D-487F-9975-18F7C859FBE2}"/>
    <cellStyle name="Comma 3 3 2 4 8 2" xfId="52981" xr:uid="{968105CD-4D02-4A81-9D04-99C650A75D09}"/>
    <cellStyle name="Comma 3 3 2 4 9" xfId="35636" xr:uid="{453BE1BC-B806-4D06-B026-3093A6253E1B}"/>
    <cellStyle name="Comma 3 3 2 5" xfId="3233" xr:uid="{9AC9D91A-D4D5-4C6C-9392-86CA9BBC10B9}"/>
    <cellStyle name="Comma 3 3 2 5 10" xfId="28293" xr:uid="{A14AE928-D793-4DE0-8B35-D2837F5DC1B4}"/>
    <cellStyle name="Comma 3 3 2 5 11" xfId="61584" xr:uid="{2E635E1C-AC1E-46C3-A9FB-DC45C0A8E7DE}"/>
    <cellStyle name="Comma 3 3 2 5 2" xfId="3972" xr:uid="{D004234E-254D-42A8-AD42-30F852E781A7}"/>
    <cellStyle name="Comma 3 3 2 5 2 2" xfId="7835" xr:uid="{F06756CC-3E27-449D-8232-0A51638705BE}"/>
    <cellStyle name="Comma 3 3 2 5 2 2 2" xfId="15540" xr:uid="{D38E8CF8-752B-48CC-89A8-D9789DF7026C}"/>
    <cellStyle name="Comma 3 3 2 5 2 2 2 2" xfId="48292" xr:uid="{6890BE55-3E2B-4066-AA27-0F5BE3D6CF63}"/>
    <cellStyle name="Comma 3 3 2 5 2 2 3" xfId="23247" xr:uid="{1AEE13A2-53F0-4308-AA06-68769C3492E2}"/>
    <cellStyle name="Comma 3 3 2 5 2 2 3 2" xfId="55998" xr:uid="{9922D998-3F0B-4570-83ED-ECD4E18F5DAC}"/>
    <cellStyle name="Comma 3 3 2 5 2 2 4" xfId="40587" xr:uid="{0E57F9EE-5FAB-45B9-A536-321D9ED01DD2}"/>
    <cellStyle name="Comma 3 3 2 5 2 2 5" xfId="30951" xr:uid="{92695AAF-FFD7-4361-8B80-594E23C918DA}"/>
    <cellStyle name="Comma 3 3 2 5 2 3" xfId="9760" xr:uid="{A01348A4-445C-48D8-8998-EBA0C92F0260}"/>
    <cellStyle name="Comma 3 3 2 5 2 3 2" xfId="17465" xr:uid="{3A6B7816-9FB7-4627-8EDA-17FF4F861A4D}"/>
    <cellStyle name="Comma 3 3 2 5 2 3 2 2" xfId="50217" xr:uid="{83BC6BCA-D4C4-4F4E-B6D2-A277F6E67595}"/>
    <cellStyle name="Comma 3 3 2 5 2 3 3" xfId="25172" xr:uid="{C69F6FEE-416B-4942-9522-9C50EC35A7F2}"/>
    <cellStyle name="Comma 3 3 2 5 2 3 3 2" xfId="57923" xr:uid="{3F613996-83A9-4580-91B1-7A33A64E12F9}"/>
    <cellStyle name="Comma 3 3 2 5 2 3 4" xfId="42512" xr:uid="{47C12292-55CF-411E-970F-A61F5F15E350}"/>
    <cellStyle name="Comma 3 3 2 5 2 3 5" xfId="32876" xr:uid="{4C0C30B3-F7A1-4676-824C-733BB49950D1}"/>
    <cellStyle name="Comma 3 3 2 5 2 4" xfId="11687" xr:uid="{EB527C75-DE46-457F-A615-0016658D5835}"/>
    <cellStyle name="Comma 3 3 2 5 2 4 2" xfId="19392" xr:uid="{B50FFEF2-7B3C-497E-8E39-7B8BB6D07B52}"/>
    <cellStyle name="Comma 3 3 2 5 2 4 2 2" xfId="52144" xr:uid="{334A3C13-D2AD-4C89-B29E-FD511ABF9E32}"/>
    <cellStyle name="Comma 3 3 2 5 2 4 3" xfId="27099" xr:uid="{64E60942-B9A7-48CA-B847-46D725A46E7C}"/>
    <cellStyle name="Comma 3 3 2 5 2 4 3 2" xfId="59850" xr:uid="{12C75B50-F7D7-472B-AB95-0A3714C64409}"/>
    <cellStyle name="Comma 3 3 2 5 2 4 4" xfId="44439" xr:uid="{941A5D81-FEF9-4CD5-9A2F-FA5C1AB8836D}"/>
    <cellStyle name="Comma 3 3 2 5 2 4 5" xfId="34803" xr:uid="{2811499F-0FF3-4A6F-B87E-72FCE5D12AB1}"/>
    <cellStyle name="Comma 3 3 2 5 2 5" xfId="5904" xr:uid="{D7C47D08-0304-419A-8700-33D1F6909134}"/>
    <cellStyle name="Comma 3 3 2 5 2 5 2" xfId="38656" xr:uid="{CD3C2A4C-73A9-4A67-9647-A8A8DAF5FE44}"/>
    <cellStyle name="Comma 3 3 2 5 2 6" xfId="13616" xr:uid="{79F5227C-ABE1-48C7-8B63-9385CAA83BD8}"/>
    <cellStyle name="Comma 3 3 2 5 2 6 2" xfId="46368" xr:uid="{5193F2F6-7A5D-45A1-9ECD-57BB299BE315}"/>
    <cellStyle name="Comma 3 3 2 5 2 7" xfId="21323" xr:uid="{A1035CD8-0092-4CC8-B1E4-8DFE3C037BB6}"/>
    <cellStyle name="Comma 3 3 2 5 2 7 2" xfId="54074" xr:uid="{FFD2235C-9412-4077-9372-08C60CA651C9}"/>
    <cellStyle name="Comma 3 3 2 5 2 8" xfId="36729" xr:uid="{A0F392FD-C04A-438D-88E7-97A13984D446}"/>
    <cellStyle name="Comma 3 3 2 5 2 9" xfId="29027" xr:uid="{282F7E15-E368-4889-9334-A993569F9D65}"/>
    <cellStyle name="Comma 3 3 2 5 3" xfId="7101" xr:uid="{C7F08012-BF3A-4973-8B90-2CEA2B89DD37}"/>
    <cellStyle name="Comma 3 3 2 5 3 2" xfId="14806" xr:uid="{982CBC3B-1CF7-46CE-A96D-3A580AB5CDC1}"/>
    <cellStyle name="Comma 3 3 2 5 3 2 2" xfId="47558" xr:uid="{C5FF500F-E94D-4A92-8638-9394D11927F1}"/>
    <cellStyle name="Comma 3 3 2 5 3 3" xfId="22513" xr:uid="{228A5CF5-6A5B-41C2-B162-B0420A6C297D}"/>
    <cellStyle name="Comma 3 3 2 5 3 3 2" xfId="55264" xr:uid="{47E443C3-D0B4-49AD-BDF4-13D2478D0E14}"/>
    <cellStyle name="Comma 3 3 2 5 3 4" xfId="39853" xr:uid="{D60ADB8E-7C67-40C3-A120-343883444551}"/>
    <cellStyle name="Comma 3 3 2 5 3 5" xfId="30217" xr:uid="{B6C4F578-B20E-4512-BFA3-4654D180EC92}"/>
    <cellStyle name="Comma 3 3 2 5 4" xfId="9026" xr:uid="{97AA5711-50C9-413F-9FF4-C33EF8D1B438}"/>
    <cellStyle name="Comma 3 3 2 5 4 2" xfId="16731" xr:uid="{072BD04D-66C2-444A-A683-93DBFACDE610}"/>
    <cellStyle name="Comma 3 3 2 5 4 2 2" xfId="49483" xr:uid="{059D4E9D-C5D6-4D96-B552-4D8A40296DB5}"/>
    <cellStyle name="Comma 3 3 2 5 4 3" xfId="24438" xr:uid="{635AE18F-B5EF-4785-9C31-64609C9C278A}"/>
    <cellStyle name="Comma 3 3 2 5 4 3 2" xfId="57189" xr:uid="{8636FE09-7488-4C43-AF69-1268E00C0B27}"/>
    <cellStyle name="Comma 3 3 2 5 4 4" xfId="41778" xr:uid="{4E93E7DE-AA26-4617-8E4F-32B70EAD8DA9}"/>
    <cellStyle name="Comma 3 3 2 5 4 5" xfId="32142" xr:uid="{3F7FDB77-8102-4175-9969-C328AFF98B1D}"/>
    <cellStyle name="Comma 3 3 2 5 5" xfId="10953" xr:uid="{5CEE8B45-D234-4181-B9CD-448053B3A159}"/>
    <cellStyle name="Comma 3 3 2 5 5 2" xfId="18658" xr:uid="{3968AE3E-8CBF-451B-8CE3-A78A2B5FB291}"/>
    <cellStyle name="Comma 3 3 2 5 5 2 2" xfId="51410" xr:uid="{28C5F11B-ED45-4E33-9ABA-B3E301F85D27}"/>
    <cellStyle name="Comma 3 3 2 5 5 3" xfId="26365" xr:uid="{3EBE10E2-A1EE-4024-8447-214DFA43747C}"/>
    <cellStyle name="Comma 3 3 2 5 5 3 2" xfId="59116" xr:uid="{928085BD-7D5E-48ED-BE88-C5E626C9AB00}"/>
    <cellStyle name="Comma 3 3 2 5 5 4" xfId="43705" xr:uid="{67F16FCB-304C-412B-92BB-80B4E3CCB5CA}"/>
    <cellStyle name="Comma 3 3 2 5 5 5" xfId="34069" xr:uid="{98A5CB0B-3D40-4A35-ABBF-D8F43C1F528C}"/>
    <cellStyle name="Comma 3 3 2 5 6" xfId="5170" xr:uid="{EF789C93-5743-424D-AA59-58E9DE9AAE1E}"/>
    <cellStyle name="Comma 3 3 2 5 6 2" xfId="37922" xr:uid="{D63EA0E3-07FD-4785-AA20-5053F58E867A}"/>
    <cellStyle name="Comma 3 3 2 5 7" xfId="12882" xr:uid="{FFE3AFE9-6B97-4654-8C97-3ED5DC70E287}"/>
    <cellStyle name="Comma 3 3 2 5 7 2" xfId="45634" xr:uid="{7EF9CB53-5A0B-410A-9FA1-DDACFE473130}"/>
    <cellStyle name="Comma 3 3 2 5 8" xfId="20589" xr:uid="{AFF335F1-F35C-4010-95D2-85139228E849}"/>
    <cellStyle name="Comma 3 3 2 5 8 2" xfId="53340" xr:uid="{6766332D-DAA2-4BCD-B66B-1AAF9AC0364E}"/>
    <cellStyle name="Comma 3 3 2 5 9" xfId="35995" xr:uid="{06F0F491-F84B-4BC0-81CC-B4FBB5F3D531}"/>
    <cellStyle name="Comma 3 3 2 6" xfId="3586" xr:uid="{ECE8F4BD-3DB9-498D-BEE0-90107FAB5DA6}"/>
    <cellStyle name="Comma 3 3 2 6 2" xfId="7454" xr:uid="{10905834-AAB7-4F38-B634-3AAA899BB151}"/>
    <cellStyle name="Comma 3 3 2 6 2 2" xfId="15159" xr:uid="{41E781DC-0BA7-4A9B-983E-1A725AF2EE2D}"/>
    <cellStyle name="Comma 3 3 2 6 2 2 2" xfId="47911" xr:uid="{957980E4-B148-4FD8-90D9-7EBCEB8594D8}"/>
    <cellStyle name="Comma 3 3 2 6 2 3" xfId="22866" xr:uid="{840EFC81-7797-41C0-A5F1-F559B905EC7F}"/>
    <cellStyle name="Comma 3 3 2 6 2 3 2" xfId="55617" xr:uid="{5CF6CE6E-C867-4B94-9B07-980160BAEB0D}"/>
    <cellStyle name="Comma 3 3 2 6 2 4" xfId="40206" xr:uid="{B938C33F-ADEF-41AE-972F-CCB30591F72E}"/>
    <cellStyle name="Comma 3 3 2 6 2 5" xfId="30570" xr:uid="{D1175FD5-86AD-4B9F-B788-85E532C2B6EC}"/>
    <cellStyle name="Comma 3 3 2 6 3" xfId="9379" xr:uid="{BF86EE1D-B704-465C-9A53-AC05747C6D35}"/>
    <cellStyle name="Comma 3 3 2 6 3 2" xfId="17084" xr:uid="{EF87C1D5-F3BC-4AB5-959E-F042497F5D74}"/>
    <cellStyle name="Comma 3 3 2 6 3 2 2" xfId="49836" xr:uid="{1EE31DC3-73B1-4372-9626-6C0BF0A515DE}"/>
    <cellStyle name="Comma 3 3 2 6 3 3" xfId="24791" xr:uid="{E817E42C-625B-43F4-8992-C3FB5F5E333E}"/>
    <cellStyle name="Comma 3 3 2 6 3 3 2" xfId="57542" xr:uid="{F0F1FD4B-D482-42DD-8AC7-FC3590CDB4E4}"/>
    <cellStyle name="Comma 3 3 2 6 3 4" xfId="42131" xr:uid="{33B740E8-285E-4DC0-AA50-44D48FA21423}"/>
    <cellStyle name="Comma 3 3 2 6 3 5" xfId="32495" xr:uid="{AFD6DC4D-300B-4CDE-B1AF-7F51C80AF012}"/>
    <cellStyle name="Comma 3 3 2 6 4" xfId="11306" xr:uid="{BBF022B4-416F-45EE-9295-8501621BFFE6}"/>
    <cellStyle name="Comma 3 3 2 6 4 2" xfId="19011" xr:uid="{778FDC73-E135-468C-91B2-D08C2BCCCE2B}"/>
    <cellStyle name="Comma 3 3 2 6 4 2 2" xfId="51763" xr:uid="{E185A640-DA99-48E2-8F40-BD5BCA549F13}"/>
    <cellStyle name="Comma 3 3 2 6 4 3" xfId="26718" xr:uid="{98C95956-BBDB-47B0-BA04-B67C0810B715}"/>
    <cellStyle name="Comma 3 3 2 6 4 3 2" xfId="59469" xr:uid="{E8C23B03-76E5-452B-95F4-35260C706799}"/>
    <cellStyle name="Comma 3 3 2 6 4 4" xfId="44058" xr:uid="{AF3F5401-E788-4AD4-BBA9-A84197426440}"/>
    <cellStyle name="Comma 3 3 2 6 4 5" xfId="34422" xr:uid="{ADB5901B-BB32-4163-B08A-79B1E43A825B}"/>
    <cellStyle name="Comma 3 3 2 6 5" xfId="5523" xr:uid="{97BFED87-4885-4E1D-99F4-951C50E253F8}"/>
    <cellStyle name="Comma 3 3 2 6 5 2" xfId="38275" xr:uid="{365D3D71-A028-4DCE-BD71-7E3FE2BBC0C7}"/>
    <cellStyle name="Comma 3 3 2 6 6" xfId="13235" xr:uid="{8BF5B980-CEB9-4C46-A82A-9B2F04BD741F}"/>
    <cellStyle name="Comma 3 3 2 6 6 2" xfId="45987" xr:uid="{97BA274D-3053-468A-916C-4A57459CB05A}"/>
    <cellStyle name="Comma 3 3 2 6 7" xfId="20942" xr:uid="{3D41A18D-0517-45FC-A14A-75AF7C51EB25}"/>
    <cellStyle name="Comma 3 3 2 6 7 2" xfId="53693" xr:uid="{626CD872-3DD8-4453-B71C-461FDBCFD439}"/>
    <cellStyle name="Comma 3 3 2 6 8" xfId="36348" xr:uid="{B1686D6A-995D-4C2D-88AC-FC4828A12F2A}"/>
    <cellStyle name="Comma 3 3 2 6 9" xfId="28646" xr:uid="{E154A376-774B-466B-893E-763C625C2308}"/>
    <cellStyle name="Comma 3 3 2 7" xfId="6513" xr:uid="{65663A18-B449-491A-9A3B-43DBE72D4018}"/>
    <cellStyle name="Comma 3 3 2 7 2" xfId="14221" xr:uid="{9254A815-AB1C-4202-9F93-8E853943B11D}"/>
    <cellStyle name="Comma 3 3 2 7 2 2" xfId="46973" xr:uid="{4335E8A6-5FC5-4D1A-B083-B7986E38CE62}"/>
    <cellStyle name="Comma 3 3 2 7 3" xfId="21928" xr:uid="{663AE9A5-7166-4B15-A1C3-09A88684D8C9}"/>
    <cellStyle name="Comma 3 3 2 7 3 2" xfId="54679" xr:uid="{5EDE922E-D653-4F98-9ED2-7AB3208B6AF9}"/>
    <cellStyle name="Comma 3 3 2 7 4" xfId="39265" xr:uid="{B6D40472-F6AE-470E-8668-70CE1DA16CD9}"/>
    <cellStyle name="Comma 3 3 2 7 5" xfId="29632" xr:uid="{13F39639-7887-435E-9669-FDC2FDEC99E1}"/>
    <cellStyle name="Comma 3 3 2 8" xfId="8440" xr:uid="{39E56BB0-B9A7-4C26-B42E-4E7A95F3EE13}"/>
    <cellStyle name="Comma 3 3 2 8 2" xfId="16145" xr:uid="{B800A960-5C42-465B-B2EA-EC3208C52B0E}"/>
    <cellStyle name="Comma 3 3 2 8 2 2" xfId="48897" xr:uid="{3418AC28-DC67-4D69-AE36-3C08047449CE}"/>
    <cellStyle name="Comma 3 3 2 8 3" xfId="23852" xr:uid="{951F7ACC-B744-4738-BF71-4D271E948C27}"/>
    <cellStyle name="Comma 3 3 2 8 3 2" xfId="56603" xr:uid="{563B23BE-6C01-4FAE-A752-ABA80E0D877E}"/>
    <cellStyle name="Comma 3 3 2 8 4" xfId="41192" xr:uid="{93589E6D-EAD5-4252-B061-C98D60704284}"/>
    <cellStyle name="Comma 3 3 2 8 5" xfId="31556" xr:uid="{1ACA9E3F-D64B-41D4-A1BC-DBCF6B8D9588}"/>
    <cellStyle name="Comma 3 3 2 9" xfId="10365" xr:uid="{67E801A1-5156-44E6-A1AA-415107C41356}"/>
    <cellStyle name="Comma 3 3 2 9 2" xfId="18070" xr:uid="{A8880F33-1E8F-4F03-9CBA-75F36910FF95}"/>
    <cellStyle name="Comma 3 3 2 9 2 2" xfId="50822" xr:uid="{1F2642E9-1181-4706-AADE-66C73D97D7B3}"/>
    <cellStyle name="Comma 3 3 2 9 3" xfId="25777" xr:uid="{CA2F5417-10F8-4222-A56E-36A32DB6F250}"/>
    <cellStyle name="Comma 3 3 2 9 3 2" xfId="58528" xr:uid="{6EFBB58A-513E-4649-AFCC-EA3141F4210C}"/>
    <cellStyle name="Comma 3 3 2 9 4" xfId="43117" xr:uid="{2079523F-8A45-4887-A07B-E46F8AD9629A}"/>
    <cellStyle name="Comma 3 3 2 9 5" xfId="33481" xr:uid="{2E96D371-8129-43A2-8C02-33CB42F5C646}"/>
    <cellStyle name="Comma 3 3 3" xfId="2058" xr:uid="{B5E73C1E-30FD-423C-A9B4-B5F085057D22}"/>
    <cellStyle name="Comma 3 3 3 10" xfId="4602" xr:uid="{5CAC985A-4B23-4328-8134-4C2CBC93C3C3}"/>
    <cellStyle name="Comma 3 3 3 10 2" xfId="37354" xr:uid="{391B0618-FD0A-4BA4-86B6-91A4A783E236}"/>
    <cellStyle name="Comma 3 3 3 11" xfId="12314" xr:uid="{4BE446E6-A861-4210-9C37-2E62C506C304}"/>
    <cellStyle name="Comma 3 3 3 11 2" xfId="45066" xr:uid="{0864E65D-9EC6-4FBD-A317-25C4D9FF7D20}"/>
    <cellStyle name="Comma 3 3 3 12" xfId="20022" xr:uid="{0FD74262-6EE9-472F-9386-46A417DD313E}"/>
    <cellStyle name="Comma 3 3 3 12 2" xfId="52773" xr:uid="{1B7DD572-0907-4523-BE60-9782D88E1036}"/>
    <cellStyle name="Comma 3 3 3 13" xfId="35428" xr:uid="{CEE66B0A-1DB4-4E01-979B-0D118FFD8CCB}"/>
    <cellStyle name="Comma 3 3 3 14" xfId="27726" xr:uid="{AB5E9E19-CACD-4590-BEA5-B3F36531FC64}"/>
    <cellStyle name="Comma 3 3 3 15" xfId="2577" xr:uid="{ED347EED-B233-45E7-B95D-0B36F7D4970B}"/>
    <cellStyle name="Comma 3 3 3 16" xfId="60772" xr:uid="{DC77F2A0-F247-4D63-ADC2-7F8AC3456D29}"/>
    <cellStyle name="Comma 3 3 3 2" xfId="2422" xr:uid="{F1D57194-B870-4C89-B0DB-734E4B063C4A}"/>
    <cellStyle name="Comma 3 3 3 2 10" xfId="35488" xr:uid="{7C1EFA3F-850B-4172-95D9-2FB603517AFA}"/>
    <cellStyle name="Comma 3 3 3 2 11" xfId="27786" xr:uid="{947203C6-C8E1-4E53-A01E-8C165D7D0862}"/>
    <cellStyle name="Comma 3 3 3 2 12" xfId="2657" xr:uid="{6E639291-1DC4-47BF-9B00-7CE87A1B2EAF}"/>
    <cellStyle name="Comma 3 3 3 2 13" xfId="60870" xr:uid="{80C3F9FF-69C9-4BD0-86AC-670DD9E8144C}"/>
    <cellStyle name="Comma 3 3 3 2 2" xfId="2769" xr:uid="{5D495575-D314-4A2D-AC0D-225C288F7930}"/>
    <cellStyle name="Comma 3 3 3 2 2 10" xfId="27896" xr:uid="{A0A3EFF3-5391-446F-91EC-8A0EA44B8D7E}"/>
    <cellStyle name="Comma 3 3 3 2 2 11" xfId="61039" xr:uid="{B2718149-3A26-44B0-B61C-A361C339FAFD}"/>
    <cellStyle name="Comma 3 3 3 2 2 2" xfId="3667" xr:uid="{1F21EDAD-A801-4DCA-8893-7AA760C442DF}"/>
    <cellStyle name="Comma 3 3 3 2 2 2 2" xfId="7535" xr:uid="{6D1EDFC6-EE61-4AE7-8154-AC7D80DA04A1}"/>
    <cellStyle name="Comma 3 3 3 2 2 2 2 2" xfId="15240" xr:uid="{C6F273C4-1B72-40F8-87DB-BBD437D20500}"/>
    <cellStyle name="Comma 3 3 3 2 2 2 2 2 2" xfId="47992" xr:uid="{12234116-F34A-4BE8-A98B-6346CD63CBAF}"/>
    <cellStyle name="Comma 3 3 3 2 2 2 2 3" xfId="22947" xr:uid="{8772A27A-8130-4925-8DDD-696948AB60E9}"/>
    <cellStyle name="Comma 3 3 3 2 2 2 2 3 2" xfId="55698" xr:uid="{FC0735DC-9305-40FB-AAD9-C7A0DD4D8E68}"/>
    <cellStyle name="Comma 3 3 3 2 2 2 2 4" xfId="40287" xr:uid="{E454C36C-1E9B-435B-ACB4-42EE3AD824D4}"/>
    <cellStyle name="Comma 3 3 3 2 2 2 2 5" xfId="30651" xr:uid="{B51BE627-BA24-42BF-B038-DCBA4EDB9A05}"/>
    <cellStyle name="Comma 3 3 3 2 2 2 3" xfId="9460" xr:uid="{4D65815B-E496-4F4A-A297-18A0709D33A4}"/>
    <cellStyle name="Comma 3 3 3 2 2 2 3 2" xfId="17165" xr:uid="{9543193F-21A2-4109-8FC6-18213190B724}"/>
    <cellStyle name="Comma 3 3 3 2 2 2 3 2 2" xfId="49917" xr:uid="{4C8855A6-58AF-4BB8-B8FE-77AEE9CE8303}"/>
    <cellStyle name="Comma 3 3 3 2 2 2 3 3" xfId="24872" xr:uid="{4DCFBFEA-B40B-4B21-826C-9D70ECBF3D1E}"/>
    <cellStyle name="Comma 3 3 3 2 2 2 3 3 2" xfId="57623" xr:uid="{6AC45961-4FED-4FDE-92AD-63D48438A411}"/>
    <cellStyle name="Comma 3 3 3 2 2 2 3 4" xfId="42212" xr:uid="{C00F77A5-6FC9-444F-8021-DA065EB539C1}"/>
    <cellStyle name="Comma 3 3 3 2 2 2 3 5" xfId="32576" xr:uid="{1DB6DC06-BF33-4B0C-973D-B6D648CB6C61}"/>
    <cellStyle name="Comma 3 3 3 2 2 2 4" xfId="11387" xr:uid="{17A51B35-3AB9-498B-A56C-26D805498E04}"/>
    <cellStyle name="Comma 3 3 3 2 2 2 4 2" xfId="19092" xr:uid="{5DA40B6D-06C7-432F-BEA1-CF2BEC297951}"/>
    <cellStyle name="Comma 3 3 3 2 2 2 4 2 2" xfId="51844" xr:uid="{238FAFA4-A110-4F93-B42B-AA352BD1A646}"/>
    <cellStyle name="Comma 3 3 3 2 2 2 4 3" xfId="26799" xr:uid="{2FFFBC00-485C-428D-B1BA-21C5AF852D7B}"/>
    <cellStyle name="Comma 3 3 3 2 2 2 4 3 2" xfId="59550" xr:uid="{2F82828C-B43E-49BE-8ADC-E028BE3684B5}"/>
    <cellStyle name="Comma 3 3 3 2 2 2 4 4" xfId="44139" xr:uid="{1FEFEC34-B179-4188-A7E4-431759EFA76A}"/>
    <cellStyle name="Comma 3 3 3 2 2 2 4 5" xfId="34503" xr:uid="{5E84B666-FF60-4628-A0CE-E87C0A863A12}"/>
    <cellStyle name="Comma 3 3 3 2 2 2 5" xfId="5604" xr:uid="{BD08A548-ED39-4E9F-91AD-E1EA530CD811}"/>
    <cellStyle name="Comma 3 3 3 2 2 2 5 2" xfId="38356" xr:uid="{CC9E4B7E-09AF-4F93-B79F-4B408EB94E1D}"/>
    <cellStyle name="Comma 3 3 3 2 2 2 6" xfId="13316" xr:uid="{AE718852-2B4F-4ABF-A3CC-FB438819B786}"/>
    <cellStyle name="Comma 3 3 3 2 2 2 6 2" xfId="46068" xr:uid="{55DDA054-5AB2-4322-B802-942F2B076585}"/>
    <cellStyle name="Comma 3 3 3 2 2 2 7" xfId="21023" xr:uid="{29BE4EDF-3285-4A35-8E8E-7F5E03448B80}"/>
    <cellStyle name="Comma 3 3 3 2 2 2 7 2" xfId="53774" xr:uid="{0B10ABFB-9E5B-4B12-8BA6-53921FEC1E7B}"/>
    <cellStyle name="Comma 3 3 3 2 2 2 8" xfId="36429" xr:uid="{F14F9640-8D5D-4703-94D9-934DB40B5C4C}"/>
    <cellStyle name="Comma 3 3 3 2 2 2 9" xfId="28727" xr:uid="{CA6BBF26-6395-4367-95F2-4F045BA00744}"/>
    <cellStyle name="Comma 3 3 3 2 2 3" xfId="6701" xr:uid="{B849E0F5-AF65-49A9-B739-22753A59CCB2}"/>
    <cellStyle name="Comma 3 3 3 2 2 3 2" xfId="14409" xr:uid="{375C1BAD-FD6A-4A8B-B04C-54E49E8691E5}"/>
    <cellStyle name="Comma 3 3 3 2 2 3 2 2" xfId="47161" xr:uid="{53C536E0-31F6-49D2-B872-CD949830F23A}"/>
    <cellStyle name="Comma 3 3 3 2 2 3 3" xfId="22116" xr:uid="{F5C62C59-ED69-4EC0-8411-5DBF573BD5E4}"/>
    <cellStyle name="Comma 3 3 3 2 2 3 3 2" xfId="54867" xr:uid="{2F0BFFDF-5773-4C8B-946B-C1D479B8CAD5}"/>
    <cellStyle name="Comma 3 3 3 2 2 3 4" xfId="39453" xr:uid="{CCB08775-3387-4CCB-8D1C-4B86C51B2CE9}"/>
    <cellStyle name="Comma 3 3 3 2 2 3 5" xfId="29820" xr:uid="{1B14B89C-E078-4004-BAAA-5B8E8BBE018F}"/>
    <cellStyle name="Comma 3 3 3 2 2 4" xfId="8628" xr:uid="{FD35796F-F5A8-4260-8AC6-D72EF60DEF98}"/>
    <cellStyle name="Comma 3 3 3 2 2 4 2" xfId="16333" xr:uid="{B65FFBAC-58B1-46CB-9214-49B1F447E166}"/>
    <cellStyle name="Comma 3 3 3 2 2 4 2 2" xfId="49085" xr:uid="{C55DEDB4-776C-4F32-B710-F3600CD8BAF5}"/>
    <cellStyle name="Comma 3 3 3 2 2 4 3" xfId="24040" xr:uid="{4C56B06A-80BE-4FCD-B2A7-A39A5E2A1517}"/>
    <cellStyle name="Comma 3 3 3 2 2 4 3 2" xfId="56791" xr:uid="{48A71090-1521-49BF-9E8D-A740304834E3}"/>
    <cellStyle name="Comma 3 3 3 2 2 4 4" xfId="41380" xr:uid="{F326A3D5-4145-4DFE-A906-BEB759779762}"/>
    <cellStyle name="Comma 3 3 3 2 2 4 5" xfId="31744" xr:uid="{AEC706F8-3C66-4C35-BB00-48CC18DB99C4}"/>
    <cellStyle name="Comma 3 3 3 2 2 5" xfId="10554" xr:uid="{7CCB2C86-CD08-4F25-B7DA-6D084439DCA8}"/>
    <cellStyle name="Comma 3 3 3 2 2 5 2" xfId="18259" xr:uid="{4996F5C3-9F30-4E24-9A01-C7C010EF5C77}"/>
    <cellStyle name="Comma 3 3 3 2 2 5 2 2" xfId="51011" xr:uid="{581D66A7-B474-4286-A7BB-E020EE7BF126}"/>
    <cellStyle name="Comma 3 3 3 2 2 5 3" xfId="25966" xr:uid="{EAEC9626-86BB-49B3-BCF9-FBF7E71D9D87}"/>
    <cellStyle name="Comma 3 3 3 2 2 5 3 2" xfId="58717" xr:uid="{4E3BB01A-839D-4E5C-8CC1-509BD639F549}"/>
    <cellStyle name="Comma 3 3 3 2 2 5 4" xfId="43306" xr:uid="{EEADCCDE-D76C-479C-AA1B-4F91425FB5AF}"/>
    <cellStyle name="Comma 3 3 3 2 2 5 5" xfId="33670" xr:uid="{0106A16C-0E13-4152-AD84-85E0C85527C2}"/>
    <cellStyle name="Comma 3 3 3 2 2 6" xfId="4772" xr:uid="{221CE203-DB06-4320-B2ED-E6136EADEBBC}"/>
    <cellStyle name="Comma 3 3 3 2 2 6 2" xfId="37524" xr:uid="{1D324D14-409E-4AF0-930B-23D9318E0EF1}"/>
    <cellStyle name="Comma 3 3 3 2 2 7" xfId="12484" xr:uid="{B1475D34-C7B5-4486-9A1F-66560D100C60}"/>
    <cellStyle name="Comma 3 3 3 2 2 7 2" xfId="45236" xr:uid="{DC57DF45-B78E-483F-B64A-EDDDF2D38BFA}"/>
    <cellStyle name="Comma 3 3 3 2 2 8" xfId="20192" xr:uid="{65F00739-33E9-455C-AAF0-2F99CFB2497E}"/>
    <cellStyle name="Comma 3 3 3 2 2 8 2" xfId="52943" xr:uid="{2322E1A1-D1D6-4D5A-A0BC-C0E2E90794C1}"/>
    <cellStyle name="Comma 3 3 3 2 2 9" xfId="35598" xr:uid="{CCE8C3C1-5100-4D82-9D66-33F0CA07C9E6}"/>
    <cellStyle name="Comma 3 3 3 2 3" xfId="4393" xr:uid="{C51CC794-79C0-495D-AB51-9466441EE5E1}"/>
    <cellStyle name="Comma 3 3 3 2 3 2" xfId="8256" xr:uid="{E1DBE959-8F90-48C6-8685-B50166358F25}"/>
    <cellStyle name="Comma 3 3 3 2 3 2 2" xfId="15961" xr:uid="{90E5720E-273D-42DA-87F1-15A52F3624A0}"/>
    <cellStyle name="Comma 3 3 3 2 3 2 2 2" xfId="48713" xr:uid="{A230264C-6C16-4572-A830-AA155A204369}"/>
    <cellStyle name="Comma 3 3 3 2 3 2 3" xfId="23668" xr:uid="{22C47297-5E18-4F2D-A846-9C6B6A318432}"/>
    <cellStyle name="Comma 3 3 3 2 3 2 3 2" xfId="56419" xr:uid="{0514D0D6-32A6-4D9E-AC21-AE0FB837CC9A}"/>
    <cellStyle name="Comma 3 3 3 2 3 2 4" xfId="41008" xr:uid="{56328F06-54EC-4440-A08F-ECA2D92B9476}"/>
    <cellStyle name="Comma 3 3 3 2 3 2 5" xfId="31372" xr:uid="{7CA9D82D-B4AB-41A9-AE34-AB60AFDB9B91}"/>
    <cellStyle name="Comma 3 3 3 2 3 3" xfId="10181" xr:uid="{014E6C77-AF1D-4B4D-8B1F-22A9D312F22B}"/>
    <cellStyle name="Comma 3 3 3 2 3 3 2" xfId="17886" xr:uid="{21A73EBE-D7A3-4737-86F9-63D6F05E5CBF}"/>
    <cellStyle name="Comma 3 3 3 2 3 3 2 2" xfId="50638" xr:uid="{09FBBF2A-70A1-40D4-97D4-8640930E693F}"/>
    <cellStyle name="Comma 3 3 3 2 3 3 3" xfId="25593" xr:uid="{BFBD8313-CC5C-45AA-BA0F-24BF165389E0}"/>
    <cellStyle name="Comma 3 3 3 2 3 3 3 2" xfId="58344" xr:uid="{BCF3D134-73F4-45A3-8479-3399BA3C5E7D}"/>
    <cellStyle name="Comma 3 3 3 2 3 3 4" xfId="42933" xr:uid="{FBDE9ED0-4A92-4F5A-9226-60DE3B2FDB31}"/>
    <cellStyle name="Comma 3 3 3 2 3 3 5" xfId="33297" xr:uid="{B2D26073-9FC4-4A55-B7EA-F0C963BA49A9}"/>
    <cellStyle name="Comma 3 3 3 2 3 4" xfId="12108" xr:uid="{17E957A2-FDF6-4F36-BBD3-4ECB3D18D768}"/>
    <cellStyle name="Comma 3 3 3 2 3 4 2" xfId="19813" xr:uid="{D8A8C1EA-14B1-4CC2-9062-8BA4A7D44D03}"/>
    <cellStyle name="Comma 3 3 3 2 3 4 2 2" xfId="52565" xr:uid="{A5C5F831-42B6-41E5-9922-9905DFC2A215}"/>
    <cellStyle name="Comma 3 3 3 2 3 4 3" xfId="27520" xr:uid="{90E071C1-1B02-4D7A-A001-5181B1E7ECC7}"/>
    <cellStyle name="Comma 3 3 3 2 3 4 3 2" xfId="60271" xr:uid="{2C0E9A51-B299-4D79-BC81-3CEFFF374B75}"/>
    <cellStyle name="Comma 3 3 3 2 3 4 4" xfId="44860" xr:uid="{2875A939-9835-4B0D-AC77-6B099CD4AEEA}"/>
    <cellStyle name="Comma 3 3 3 2 3 4 5" xfId="35224" xr:uid="{CDE8EBE2-9FC6-418A-A2A0-5EFD8EB2F0C7}"/>
    <cellStyle name="Comma 3 3 3 2 3 5" xfId="6325" xr:uid="{B8C515B5-6397-43DD-B8E1-B47A6CDF5FE5}"/>
    <cellStyle name="Comma 3 3 3 2 3 5 2" xfId="39077" xr:uid="{709FA817-7CDA-4308-A923-057A343C2972}"/>
    <cellStyle name="Comma 3 3 3 2 3 6" xfId="14037" xr:uid="{EA1384CB-215B-49FE-B0D9-42D3F2B0C039}"/>
    <cellStyle name="Comma 3 3 3 2 3 6 2" xfId="46789" xr:uid="{2E9CF139-2CE0-494A-A069-C9EA73FC0843}"/>
    <cellStyle name="Comma 3 3 3 2 3 7" xfId="21744" xr:uid="{B8D57D0C-C27D-44AE-B539-DB1102BACFFD}"/>
    <cellStyle name="Comma 3 3 3 2 3 7 2" xfId="54495" xr:uid="{EFDD0637-4200-4B24-9426-DDE96D89F103}"/>
    <cellStyle name="Comma 3 3 3 2 3 8" xfId="37150" xr:uid="{499609DB-5B81-4148-928E-24FC9294C164}"/>
    <cellStyle name="Comma 3 3 3 2 3 9" xfId="29448" xr:uid="{1A0D7CD3-D3F3-4321-BBA4-8D0C6BD49249}"/>
    <cellStyle name="Comma 3 3 3 2 4" xfId="6591" xr:uid="{94E8B755-BA4C-4A5F-B423-3035CBFD0EE8}"/>
    <cellStyle name="Comma 3 3 3 2 4 2" xfId="14299" xr:uid="{F4B4D29E-CC93-4FB1-9098-884BACFAE171}"/>
    <cellStyle name="Comma 3 3 3 2 4 2 2" xfId="47051" xr:uid="{34482BB3-C2BC-4D83-AB46-0D8E31274D74}"/>
    <cellStyle name="Comma 3 3 3 2 4 3" xfId="22006" xr:uid="{63617F1D-AA19-41A2-9C2D-926576C7C6A7}"/>
    <cellStyle name="Comma 3 3 3 2 4 3 2" xfId="54757" xr:uid="{3079B9D8-2E37-45B3-8B0D-B4C28ED6796E}"/>
    <cellStyle name="Comma 3 3 3 2 4 4" xfId="39343" xr:uid="{4C0C4920-0BD9-4400-8E5E-AB468D27A53F}"/>
    <cellStyle name="Comma 3 3 3 2 4 5" xfId="29710" xr:uid="{04464A9A-49DF-43CC-9114-2342B6940FAA}"/>
    <cellStyle name="Comma 3 3 3 2 5" xfId="8518" xr:uid="{6C705710-7389-40F6-A397-F3A884553177}"/>
    <cellStyle name="Comma 3 3 3 2 5 2" xfId="16223" xr:uid="{F79CD599-5809-4DD4-B634-DF0C1E4A9DE8}"/>
    <cellStyle name="Comma 3 3 3 2 5 2 2" xfId="48975" xr:uid="{B66B9E27-18FA-4732-A21D-DB12C64D9C74}"/>
    <cellStyle name="Comma 3 3 3 2 5 3" xfId="23930" xr:uid="{DB638534-4600-44C5-97AA-250D2BF02DA5}"/>
    <cellStyle name="Comma 3 3 3 2 5 3 2" xfId="56681" xr:uid="{831ECB61-E7D9-4D78-8DF6-1C6714B15641}"/>
    <cellStyle name="Comma 3 3 3 2 5 4" xfId="41270" xr:uid="{6DA03A75-98C9-495E-9F78-6B9E96A60645}"/>
    <cellStyle name="Comma 3 3 3 2 5 5" xfId="31634" xr:uid="{C9AE9EA5-46D5-413B-A1B9-8EF9F7A6D067}"/>
    <cellStyle name="Comma 3 3 3 2 6" xfId="10444" xr:uid="{D1D17D4E-23B7-451C-B83D-DC68C48581D6}"/>
    <cellStyle name="Comma 3 3 3 2 6 2" xfId="18149" xr:uid="{F6293C05-4BDD-4F2D-BAE9-75D04187A3B2}"/>
    <cellStyle name="Comma 3 3 3 2 6 2 2" xfId="50901" xr:uid="{B73C6ED1-95FA-47E4-81FD-801578ECA7BA}"/>
    <cellStyle name="Comma 3 3 3 2 6 3" xfId="25856" xr:uid="{6DFD1216-9221-4A1F-9B51-FF7520F41C39}"/>
    <cellStyle name="Comma 3 3 3 2 6 3 2" xfId="58607" xr:uid="{7057E902-4E73-41A3-8C22-8D2346258C5B}"/>
    <cellStyle name="Comma 3 3 3 2 6 4" xfId="43196" xr:uid="{B63DF4D0-46F2-42E6-916F-960E31A6E798}"/>
    <cellStyle name="Comma 3 3 3 2 6 5" xfId="33560" xr:uid="{BB38C3DE-B278-4425-B953-101BEE8EF1E4}"/>
    <cellStyle name="Comma 3 3 3 2 7" xfId="4662" xr:uid="{A9ECF4BA-5C5C-4092-B77D-838BD4613AB6}"/>
    <cellStyle name="Comma 3 3 3 2 7 2" xfId="37414" xr:uid="{5F813CA4-B60B-4F2C-AECE-63A0BFC838A8}"/>
    <cellStyle name="Comma 3 3 3 2 8" xfId="12374" xr:uid="{8C3EE323-78CB-4F71-8690-C2918F69D251}"/>
    <cellStyle name="Comma 3 3 3 2 8 2" xfId="45126" xr:uid="{1ED24DBD-E1C1-4241-B6B0-AAD2F0389352}"/>
    <cellStyle name="Comma 3 3 3 2 9" xfId="20082" xr:uid="{FBC2209F-E0D5-4D95-8E08-CD5C25D9DF4E}"/>
    <cellStyle name="Comma 3 3 3 2 9 2" xfId="52833" xr:uid="{28E66F3B-C825-478E-8DC3-5D57676193F1}"/>
    <cellStyle name="Comma 3 3 3 3" xfId="2709" xr:uid="{B01DC377-E96B-4031-B57F-ED8C7005DF4D}"/>
    <cellStyle name="Comma 3 3 3 3 10" xfId="27836" xr:uid="{2B2BB225-99EE-4853-983D-C7062842E0CB}"/>
    <cellStyle name="Comma 3 3 3 3 11" xfId="61511" xr:uid="{15E886DD-A8F3-4D8B-932E-6C9D3F7819EF}"/>
    <cellStyle name="Comma 3 3 3 3 2" xfId="4469" xr:uid="{79D1C004-8EF8-4A71-91D4-036E40D3265B}"/>
    <cellStyle name="Comma 3 3 3 3 2 2" xfId="8327" xr:uid="{E11BF823-A6F7-42D9-BA66-CC1D0356E964}"/>
    <cellStyle name="Comma 3 3 3 3 2 2 2" xfId="16032" xr:uid="{C41461B7-0782-4183-BEFA-3B434B544356}"/>
    <cellStyle name="Comma 3 3 3 3 2 2 2 2" xfId="48784" xr:uid="{A55BD25B-3EB0-43E8-AEC0-F5D025500A37}"/>
    <cellStyle name="Comma 3 3 3 3 2 2 3" xfId="23739" xr:uid="{68D009B5-5A3C-4508-BB7A-73D96493276F}"/>
    <cellStyle name="Comma 3 3 3 3 2 2 3 2" xfId="56490" xr:uid="{2E092E5E-D66F-4AB4-995B-D09A2897A15B}"/>
    <cellStyle name="Comma 3 3 3 3 2 2 4" xfId="41079" xr:uid="{04EC08ED-BEA1-4734-8A4C-A5C4E61F56E3}"/>
    <cellStyle name="Comma 3 3 3 3 2 2 5" xfId="31443" xr:uid="{9FF30252-E07B-40A6-9AE5-EFDD6D230318}"/>
    <cellStyle name="Comma 3 3 3 3 2 3" xfId="10252" xr:uid="{11D0082C-E5B0-4D15-AD2B-D1935A2247CB}"/>
    <cellStyle name="Comma 3 3 3 3 2 3 2" xfId="17957" xr:uid="{70F459E9-9E5F-4897-AE45-13880B36495E}"/>
    <cellStyle name="Comma 3 3 3 3 2 3 2 2" xfId="50709" xr:uid="{16F8C842-AC83-461F-9BE8-80571D78C3F8}"/>
    <cellStyle name="Comma 3 3 3 3 2 3 3" xfId="25664" xr:uid="{68B44025-F083-4A70-A238-F4D4B2482C8C}"/>
    <cellStyle name="Comma 3 3 3 3 2 3 3 2" xfId="58415" xr:uid="{4FC05C10-9DDA-4999-AFA6-C714AF5C2105}"/>
    <cellStyle name="Comma 3 3 3 3 2 3 4" xfId="43004" xr:uid="{1ACB1020-875D-4248-B9F0-7A6DE0899309}"/>
    <cellStyle name="Comma 3 3 3 3 2 3 5" xfId="33368" xr:uid="{180A03C0-B689-446E-9D1E-8E81BAEDEAD0}"/>
    <cellStyle name="Comma 3 3 3 3 2 4" xfId="12179" xr:uid="{3345CF49-AB69-4460-AEE4-8B6EBC4259FF}"/>
    <cellStyle name="Comma 3 3 3 3 2 4 2" xfId="19884" xr:uid="{4B39852F-A5CC-4853-964B-B885C0A8C8FD}"/>
    <cellStyle name="Comma 3 3 3 3 2 4 2 2" xfId="52636" xr:uid="{804A978E-8260-4C83-8FAC-65E1DA2E1EA3}"/>
    <cellStyle name="Comma 3 3 3 3 2 4 3" xfId="27591" xr:uid="{9EDE5E5E-678C-4726-A2CF-3D2FA98173B9}"/>
    <cellStyle name="Comma 3 3 3 3 2 4 3 2" xfId="60342" xr:uid="{0FE45721-B340-43F1-B7B2-C936ABCCD313}"/>
    <cellStyle name="Comma 3 3 3 3 2 4 4" xfId="44931" xr:uid="{B3708910-F80E-4072-99E2-9FCAD354DB46}"/>
    <cellStyle name="Comma 3 3 3 3 2 4 5" xfId="35295" xr:uid="{FA4197DD-1591-4A55-8AAC-16707807CB24}"/>
    <cellStyle name="Comma 3 3 3 3 2 5" xfId="6396" xr:uid="{1E3D0F2A-2F02-4A8B-A74B-0B9C60F6A658}"/>
    <cellStyle name="Comma 3 3 3 3 2 5 2" xfId="39148" xr:uid="{B96E1622-8A7C-438B-8BE3-55A42C2A83EB}"/>
    <cellStyle name="Comma 3 3 3 3 2 6" xfId="14108" xr:uid="{539BB94A-474C-40A7-BF24-FBC7CFE99539}"/>
    <cellStyle name="Comma 3 3 3 3 2 6 2" xfId="46860" xr:uid="{8EBB0762-4AD2-4754-9533-7DA21AC8D15A}"/>
    <cellStyle name="Comma 3 3 3 3 2 7" xfId="21815" xr:uid="{1F580C8E-CFCF-49D7-A3D6-7885F78094EA}"/>
    <cellStyle name="Comma 3 3 3 3 2 7 2" xfId="54566" xr:uid="{36D35403-66C3-4C49-A794-3A47A2280A9B}"/>
    <cellStyle name="Comma 3 3 3 3 2 8" xfId="37221" xr:uid="{560B4A9E-7488-4999-BEE6-79BE7A2022E6}"/>
    <cellStyle name="Comma 3 3 3 3 2 9" xfId="29519" xr:uid="{C4975BAD-4349-42AF-939D-F8F82ED01D1F}"/>
    <cellStyle name="Comma 3 3 3 3 3" xfId="6641" xr:uid="{96E5469E-2F6D-4F16-B04F-24704703AD9D}"/>
    <cellStyle name="Comma 3 3 3 3 3 2" xfId="14349" xr:uid="{21899DEC-15AD-4824-AE48-96F2A953A10C}"/>
    <cellStyle name="Comma 3 3 3 3 3 2 2" xfId="47101" xr:uid="{50393A4E-9623-44B7-A1B4-CACB2CCB376A}"/>
    <cellStyle name="Comma 3 3 3 3 3 3" xfId="22056" xr:uid="{C0AD26BC-7875-4539-BB16-3E6591B3A8B6}"/>
    <cellStyle name="Comma 3 3 3 3 3 3 2" xfId="54807" xr:uid="{2075C222-B9B5-4D36-85FA-A70A9BA863EE}"/>
    <cellStyle name="Comma 3 3 3 3 3 4" xfId="39393" xr:uid="{9C4890DE-E4A1-4D47-AB29-6D9658A36C3D}"/>
    <cellStyle name="Comma 3 3 3 3 3 5" xfId="29760" xr:uid="{25079D48-EC27-4614-B7DA-EA08C64AF520}"/>
    <cellStyle name="Comma 3 3 3 3 4" xfId="8568" xr:uid="{07F7CE28-73E1-4DCC-BBF1-D9A5C16D1F72}"/>
    <cellStyle name="Comma 3 3 3 3 4 2" xfId="16273" xr:uid="{2A9E5DDD-433E-4B23-90B1-5248042E27B5}"/>
    <cellStyle name="Comma 3 3 3 3 4 2 2" xfId="49025" xr:uid="{3017C2D6-F987-43D0-BB2E-05C6C5870C7C}"/>
    <cellStyle name="Comma 3 3 3 3 4 3" xfId="23980" xr:uid="{7E7A3C61-17D9-4456-9DD5-44B60F291DE5}"/>
    <cellStyle name="Comma 3 3 3 3 4 3 2" xfId="56731" xr:uid="{AED3D376-4CE7-4467-90EB-C55326CDE493}"/>
    <cellStyle name="Comma 3 3 3 3 4 4" xfId="41320" xr:uid="{929358C9-2C8B-4B94-AF73-48C946AB3188}"/>
    <cellStyle name="Comma 3 3 3 3 4 5" xfId="31684" xr:uid="{FBB93891-38C7-44FC-B082-14D5676CAC55}"/>
    <cellStyle name="Comma 3 3 3 3 5" xfId="10494" xr:uid="{F42B6267-C0AE-4685-A1ED-188262E15DB5}"/>
    <cellStyle name="Comma 3 3 3 3 5 2" xfId="18199" xr:uid="{26EFD6E1-2F4C-40D5-8E00-DB42DA2678F8}"/>
    <cellStyle name="Comma 3 3 3 3 5 2 2" xfId="50951" xr:uid="{E75B0977-17C1-4B34-AF96-7B3584B183D6}"/>
    <cellStyle name="Comma 3 3 3 3 5 3" xfId="25906" xr:uid="{0F458FD1-CC17-4EB8-9CE7-DDA49C1C8143}"/>
    <cellStyle name="Comma 3 3 3 3 5 3 2" xfId="58657" xr:uid="{EE6DA4B7-35CF-4A5A-A750-6D62F749DD49}"/>
    <cellStyle name="Comma 3 3 3 3 5 4" xfId="43246" xr:uid="{A6DC1CCB-B26D-4645-9FDB-95ED2D6B0710}"/>
    <cellStyle name="Comma 3 3 3 3 5 5" xfId="33610" xr:uid="{FDE487D2-52D2-41AD-A66D-DBC2A47F8921}"/>
    <cellStyle name="Comma 3 3 3 3 6" xfId="4712" xr:uid="{7463FDD8-69CA-40E0-A20B-63B92BB2B634}"/>
    <cellStyle name="Comma 3 3 3 3 6 2" xfId="37464" xr:uid="{1560DA56-92BD-4CBF-92DF-82F3D24F242B}"/>
    <cellStyle name="Comma 3 3 3 3 7" xfId="12424" xr:uid="{85F26E26-04D8-4ED9-BAC1-946270CF9264}"/>
    <cellStyle name="Comma 3 3 3 3 7 2" xfId="45176" xr:uid="{962179BD-B379-4DB9-8DAE-D5251F391761}"/>
    <cellStyle name="Comma 3 3 3 3 8" xfId="20132" xr:uid="{1521AE0A-67BE-4FE2-AD60-EDD64EA47E2C}"/>
    <cellStyle name="Comma 3 3 3 3 8 2" xfId="52883" xr:uid="{FFC5BD23-F9DF-4CDE-B6AB-67026C5EC7C4}"/>
    <cellStyle name="Comma 3 3 3 3 9" xfId="35538" xr:uid="{52042412-E4A4-4E91-8473-513934F4CD7B}"/>
    <cellStyle name="Comma 3 3 3 4" xfId="3179" xr:uid="{DC71D3D2-B4C3-4CEF-B824-EFD9AB1697F6}"/>
    <cellStyle name="Comma 3 3 3 4 10" xfId="28244" xr:uid="{AF5E2FB6-FE72-4B98-A6C2-14E0BDC97374}"/>
    <cellStyle name="Comma 3 3 3 4 11" xfId="60932" xr:uid="{04A556E4-DEAD-4096-8270-C4890A62D19D}"/>
    <cellStyle name="Comma 3 3 3 4 2" xfId="3946" xr:uid="{6EE14172-D41D-4D78-9D21-CED3E31913EF}"/>
    <cellStyle name="Comma 3 3 3 4 2 2" xfId="7814" xr:uid="{3D9207DE-CA9A-4E9E-9DD5-CFD64A39AA79}"/>
    <cellStyle name="Comma 3 3 3 4 2 2 2" xfId="15519" xr:uid="{E68BCE74-7946-4A53-AACC-861D64B164A4}"/>
    <cellStyle name="Comma 3 3 3 4 2 2 2 2" xfId="48271" xr:uid="{B6247553-F7F0-436C-B5AB-9E68FE8C907A}"/>
    <cellStyle name="Comma 3 3 3 4 2 2 3" xfId="23226" xr:uid="{3B9A34CB-6B3E-4D3F-B502-BC6A1B706BA4}"/>
    <cellStyle name="Comma 3 3 3 4 2 2 3 2" xfId="55977" xr:uid="{692D517C-D9E6-4EC1-AD6E-D094AC842F03}"/>
    <cellStyle name="Comma 3 3 3 4 2 2 4" xfId="40566" xr:uid="{8A204C72-8688-4CDB-ADAC-C7BA118FE4F4}"/>
    <cellStyle name="Comma 3 3 3 4 2 2 5" xfId="30930" xr:uid="{94FBC157-A441-4FF5-8857-9DE142051982}"/>
    <cellStyle name="Comma 3 3 3 4 2 3" xfId="9739" xr:uid="{86B36769-514B-4B0B-BFB7-D24D54C20632}"/>
    <cellStyle name="Comma 3 3 3 4 2 3 2" xfId="17444" xr:uid="{FADCA3C9-0764-483D-AC4E-A8210DF7AFD8}"/>
    <cellStyle name="Comma 3 3 3 4 2 3 2 2" xfId="50196" xr:uid="{F1BED769-09E9-4CB1-8DBB-E06D85C9E134}"/>
    <cellStyle name="Comma 3 3 3 4 2 3 3" xfId="25151" xr:uid="{10D80A36-1FF3-4457-8C13-38321268B862}"/>
    <cellStyle name="Comma 3 3 3 4 2 3 3 2" xfId="57902" xr:uid="{A4137CBD-519A-4F1E-ADE0-C9B7EE7DF3F3}"/>
    <cellStyle name="Comma 3 3 3 4 2 3 4" xfId="42491" xr:uid="{3751BF88-D0FC-44C8-BB2F-9AFF42103DD8}"/>
    <cellStyle name="Comma 3 3 3 4 2 3 5" xfId="32855" xr:uid="{436D26A2-4C53-4CF8-BB5F-FBB74D834A08}"/>
    <cellStyle name="Comma 3 3 3 4 2 4" xfId="11666" xr:uid="{A565888D-35FF-426E-8EA9-A9611ABA833C}"/>
    <cellStyle name="Comma 3 3 3 4 2 4 2" xfId="19371" xr:uid="{1DFF7A8A-54BA-4490-9877-18441CA1B0D9}"/>
    <cellStyle name="Comma 3 3 3 4 2 4 2 2" xfId="52123" xr:uid="{C71A4760-4966-43DB-BDED-485064A6924C}"/>
    <cellStyle name="Comma 3 3 3 4 2 4 3" xfId="27078" xr:uid="{6EF4DD4F-6501-45FC-81D6-97B038CF8764}"/>
    <cellStyle name="Comma 3 3 3 4 2 4 3 2" xfId="59829" xr:uid="{B80FCE98-0711-4DE1-8075-22F04A641A1E}"/>
    <cellStyle name="Comma 3 3 3 4 2 4 4" xfId="44418" xr:uid="{197DFB48-19EE-433F-81F7-C6B057E44F3A}"/>
    <cellStyle name="Comma 3 3 3 4 2 4 5" xfId="34782" xr:uid="{CB996A9C-6303-4723-A633-D5DD417AFCB9}"/>
    <cellStyle name="Comma 3 3 3 4 2 5" xfId="5883" xr:uid="{F3F81500-D498-4EF8-A30F-1DEC0251A803}"/>
    <cellStyle name="Comma 3 3 3 4 2 5 2" xfId="38635" xr:uid="{DAAB0F88-5D6E-464B-846A-7673F6CF6312}"/>
    <cellStyle name="Comma 3 3 3 4 2 6" xfId="13595" xr:uid="{5F3A0C49-6175-4E2A-AAAA-BE63750AC90D}"/>
    <cellStyle name="Comma 3 3 3 4 2 6 2" xfId="46347" xr:uid="{33C694A3-8850-44AE-92ED-258D40681689}"/>
    <cellStyle name="Comma 3 3 3 4 2 7" xfId="21302" xr:uid="{AE5320E8-5A68-4B71-B5DF-4A3B00610228}"/>
    <cellStyle name="Comma 3 3 3 4 2 7 2" xfId="54053" xr:uid="{88DF0257-BB25-46BD-B0A3-20377E402A90}"/>
    <cellStyle name="Comma 3 3 3 4 2 8" xfId="36708" xr:uid="{CB747871-9A6B-4927-8F7E-23DABD2B63BE}"/>
    <cellStyle name="Comma 3 3 3 4 2 9" xfId="29006" xr:uid="{BF91DBEB-8AA6-4FA4-8142-5F7C177CDFAA}"/>
    <cellStyle name="Comma 3 3 3 4 3" xfId="7052" xr:uid="{E70742B7-1989-4EFE-AC4D-F603EF594D58}"/>
    <cellStyle name="Comma 3 3 3 4 3 2" xfId="14757" xr:uid="{92541768-711A-4F31-9B44-01D0338CF39B}"/>
    <cellStyle name="Comma 3 3 3 4 3 2 2" xfId="47509" xr:uid="{8E375321-2B8E-4530-BF14-82A98CEFB0EE}"/>
    <cellStyle name="Comma 3 3 3 4 3 3" xfId="22464" xr:uid="{5E90B643-733D-44CA-804F-9199A886B1F2}"/>
    <cellStyle name="Comma 3 3 3 4 3 3 2" xfId="55215" xr:uid="{925ECD85-F0D9-4EC9-AB7E-2EB712FD347B}"/>
    <cellStyle name="Comma 3 3 3 4 3 4" xfId="39804" xr:uid="{FD6F211F-473D-4F43-A237-9F8F90264629}"/>
    <cellStyle name="Comma 3 3 3 4 3 5" xfId="30168" xr:uid="{CC7CF322-AC16-429A-B967-AFB46D9E6E8B}"/>
    <cellStyle name="Comma 3 3 3 4 4" xfId="8977" xr:uid="{0E4B7B6B-0932-461D-ACE5-DA5EA03D364C}"/>
    <cellStyle name="Comma 3 3 3 4 4 2" xfId="16682" xr:uid="{949356E0-7044-4A64-A433-CDF60598F57A}"/>
    <cellStyle name="Comma 3 3 3 4 4 2 2" xfId="49434" xr:uid="{F950B71A-4416-469B-AEE2-20261D1351CA}"/>
    <cellStyle name="Comma 3 3 3 4 4 3" xfId="24389" xr:uid="{C2A70377-338C-426A-86B0-AB67333F3D26}"/>
    <cellStyle name="Comma 3 3 3 4 4 3 2" xfId="57140" xr:uid="{DCBA4EE0-C4B0-49E6-931D-B9F6385D50E1}"/>
    <cellStyle name="Comma 3 3 3 4 4 4" xfId="41729" xr:uid="{ADB254C0-8431-4334-820E-EAAA782AF371}"/>
    <cellStyle name="Comma 3 3 3 4 4 5" xfId="32093" xr:uid="{BA112986-4886-4783-8B4E-8FF7EBE55C3B}"/>
    <cellStyle name="Comma 3 3 3 4 5" xfId="10904" xr:uid="{D4500325-49C4-4DED-8FE5-25987A91FAD3}"/>
    <cellStyle name="Comma 3 3 3 4 5 2" xfId="18609" xr:uid="{74A53338-FC7F-4045-AB18-D6E2373B086B}"/>
    <cellStyle name="Comma 3 3 3 4 5 2 2" xfId="51361" xr:uid="{BCA089A0-E078-4EDE-B77E-8CEEEE42FD52}"/>
    <cellStyle name="Comma 3 3 3 4 5 3" xfId="26316" xr:uid="{5AD1632B-2E7D-4D51-9243-67BE52253C66}"/>
    <cellStyle name="Comma 3 3 3 4 5 3 2" xfId="59067" xr:uid="{2EEB9D16-7D7E-446A-94AE-36F9E114FA40}"/>
    <cellStyle name="Comma 3 3 3 4 5 4" xfId="43656" xr:uid="{97B810AF-6EA4-4938-9443-F954B28E7C39}"/>
    <cellStyle name="Comma 3 3 3 4 5 5" xfId="34020" xr:uid="{49CFD0C5-5C20-4DCE-A370-651B850625B9}"/>
    <cellStyle name="Comma 3 3 3 4 6" xfId="5121" xr:uid="{128A930F-9C33-4DF0-8021-FBF92618BEC7}"/>
    <cellStyle name="Comma 3 3 3 4 6 2" xfId="37873" xr:uid="{5661DBE8-4A77-4914-ABF1-858442208578}"/>
    <cellStyle name="Comma 3 3 3 4 7" xfId="12833" xr:uid="{3B618C9C-BCD2-4107-AD54-80ADC365D876}"/>
    <cellStyle name="Comma 3 3 3 4 7 2" xfId="45585" xr:uid="{C6240498-B9C3-4F1A-8124-116C7120E7E8}"/>
    <cellStyle name="Comma 3 3 3 4 8" xfId="20540" xr:uid="{41D9E9C2-8ADF-4292-99C4-32808E37906B}"/>
    <cellStyle name="Comma 3 3 3 4 8 2" xfId="53291" xr:uid="{9E543A83-0674-4271-AAB7-9B132CD0F8AD}"/>
    <cellStyle name="Comma 3 3 3 4 9" xfId="35946" xr:uid="{44970E33-0F79-4AE3-9E79-3F7457290101}"/>
    <cellStyle name="Comma 3 3 3 5" xfId="3542" xr:uid="{2C5CFA6F-9A4E-4BE1-844C-C92CA9D777EE}"/>
    <cellStyle name="Comma 3 3 3 5 10" xfId="28602" xr:uid="{A076F05D-734E-4380-A46B-FD750E6F7512}"/>
    <cellStyle name="Comma 3 3 3 5 11" xfId="61723" xr:uid="{7A3D79B5-A555-4282-AAF8-A642465ECD52}"/>
    <cellStyle name="Comma 3 3 3 5 2" xfId="4543" xr:uid="{A9A2F351-FDFE-455B-B3A3-EC0575452ABF}"/>
    <cellStyle name="Comma 3 3 3 5 2 2" xfId="8401" xr:uid="{A787F6D3-8FC7-4F0B-9F69-23E8A251D6D4}"/>
    <cellStyle name="Comma 3 3 3 5 2 2 2" xfId="16106" xr:uid="{E539D36E-37E3-4923-BA8B-082A32AFCB54}"/>
    <cellStyle name="Comma 3 3 3 5 2 2 2 2" xfId="48858" xr:uid="{79E7252A-952F-4FF3-BF22-B9F5530809F8}"/>
    <cellStyle name="Comma 3 3 3 5 2 2 3" xfId="23813" xr:uid="{738653CC-2E96-4933-8DC2-C4A4EB7FE9E9}"/>
    <cellStyle name="Comma 3 3 3 5 2 2 3 2" xfId="56564" xr:uid="{B19A731B-5B2C-40F0-A1DB-53D0C3EE9207}"/>
    <cellStyle name="Comma 3 3 3 5 2 2 4" xfId="41153" xr:uid="{D4993B75-87B4-487E-B0AB-0575CDD57475}"/>
    <cellStyle name="Comma 3 3 3 5 2 2 5" xfId="31517" xr:uid="{E714084C-76CA-428D-9532-A843455A4B58}"/>
    <cellStyle name="Comma 3 3 3 5 2 3" xfId="10326" xr:uid="{53B6734F-82AD-46A4-920E-DA26F25BC524}"/>
    <cellStyle name="Comma 3 3 3 5 2 3 2" xfId="18031" xr:uid="{A2C455ED-732D-484C-BAB0-CC0E7AF2024F}"/>
    <cellStyle name="Comma 3 3 3 5 2 3 2 2" xfId="50783" xr:uid="{80D11DE4-1033-4AD6-9D77-00C6F2F70963}"/>
    <cellStyle name="Comma 3 3 3 5 2 3 3" xfId="25738" xr:uid="{DC990045-5B2C-4E5D-BD86-36CA0A980965}"/>
    <cellStyle name="Comma 3 3 3 5 2 3 3 2" xfId="58489" xr:uid="{BE8FDB42-4210-4A93-B1E8-865B75CA801D}"/>
    <cellStyle name="Comma 3 3 3 5 2 3 4" xfId="43078" xr:uid="{09937B42-0FF0-4CC1-9518-4B40CB98860C}"/>
    <cellStyle name="Comma 3 3 3 5 2 3 5" xfId="33442" xr:uid="{45095BBD-40F5-40BF-99B7-5F9E29C391C0}"/>
    <cellStyle name="Comma 3 3 3 5 2 4" xfId="12253" xr:uid="{826541F5-A28E-4F24-A84A-E1F3B11B94CA}"/>
    <cellStyle name="Comma 3 3 3 5 2 4 2" xfId="19958" xr:uid="{1D72EDF1-B43D-4C01-BB8A-925ABBBC171F}"/>
    <cellStyle name="Comma 3 3 3 5 2 4 2 2" xfId="52710" xr:uid="{33B11DF1-86F7-4A58-A352-66059DA1A25F}"/>
    <cellStyle name="Comma 3 3 3 5 2 4 3" xfId="27665" xr:uid="{85C4F657-3DF3-41A4-8A7B-DF0DB7AF77E1}"/>
    <cellStyle name="Comma 3 3 3 5 2 4 3 2" xfId="60416" xr:uid="{C465488E-F08B-4C54-9C70-914AD059EC37}"/>
    <cellStyle name="Comma 3 3 3 5 2 4 4" xfId="45005" xr:uid="{70B3F07D-7544-4C25-84C0-22FBDA033969}"/>
    <cellStyle name="Comma 3 3 3 5 2 4 5" xfId="35369" xr:uid="{E6DE7409-7B66-44FD-AA43-3BF74F8C6104}"/>
    <cellStyle name="Comma 3 3 3 5 2 5" xfId="6470" xr:uid="{082AE118-0A4D-4166-8168-8C22870AFCE7}"/>
    <cellStyle name="Comma 3 3 3 5 2 5 2" xfId="39222" xr:uid="{41D330B4-E13A-4DAD-8A74-3731A262E4F7}"/>
    <cellStyle name="Comma 3 3 3 5 2 6" xfId="14182" xr:uid="{BDBB6495-C53C-4C8E-9623-BE1E29008F98}"/>
    <cellStyle name="Comma 3 3 3 5 2 6 2" xfId="46934" xr:uid="{DF011139-16AB-476F-8651-521A675F12F3}"/>
    <cellStyle name="Comma 3 3 3 5 2 7" xfId="21889" xr:uid="{76AD1B43-8901-4BA5-A350-106817AAA16F}"/>
    <cellStyle name="Comma 3 3 3 5 2 7 2" xfId="54640" xr:uid="{FFC6440A-38A7-4848-82B7-C0BD7B19EB63}"/>
    <cellStyle name="Comma 3 3 3 5 2 8" xfId="37295" xr:uid="{14280A39-E084-4016-87EC-23467FD495E2}"/>
    <cellStyle name="Comma 3 3 3 5 2 9" xfId="29593" xr:uid="{08492087-E205-4E44-871F-85802113DB7D}"/>
    <cellStyle name="Comma 3 3 3 5 3" xfId="7410" xr:uid="{B483CF32-48FD-43ED-8CD7-0F955D5B6E95}"/>
    <cellStyle name="Comma 3 3 3 5 3 2" xfId="15115" xr:uid="{E4777E71-290D-45E2-97AC-0BBEF72B482A}"/>
    <cellStyle name="Comma 3 3 3 5 3 2 2" xfId="47867" xr:uid="{DA004EAA-9769-4D55-853B-69011FC27031}"/>
    <cellStyle name="Comma 3 3 3 5 3 3" xfId="22822" xr:uid="{5CAA5B34-0317-404D-805A-661F282BCAD6}"/>
    <cellStyle name="Comma 3 3 3 5 3 3 2" xfId="55573" xr:uid="{0D7C269F-615E-4B00-B0F9-693CEC457676}"/>
    <cellStyle name="Comma 3 3 3 5 3 4" xfId="40162" xr:uid="{167BC86D-6030-4CFA-B6BB-8ABB497D64DE}"/>
    <cellStyle name="Comma 3 3 3 5 3 5" xfId="30526" xr:uid="{A25B2B33-E76C-46A9-823A-024598EE2075}"/>
    <cellStyle name="Comma 3 3 3 5 4" xfId="9335" xr:uid="{25707839-5CBD-4A1B-AE12-D6436C3FD5F5}"/>
    <cellStyle name="Comma 3 3 3 5 4 2" xfId="17040" xr:uid="{468999DB-C06F-4327-88BA-6951F936CBF2}"/>
    <cellStyle name="Comma 3 3 3 5 4 2 2" xfId="49792" xr:uid="{84391798-E68D-4481-B766-7AE7F1470AF7}"/>
    <cellStyle name="Comma 3 3 3 5 4 3" xfId="24747" xr:uid="{B6738617-9DD0-4B88-8C13-C7A4C45176AE}"/>
    <cellStyle name="Comma 3 3 3 5 4 3 2" xfId="57498" xr:uid="{2AB772A3-B94B-429B-BF3D-C93B4C16C242}"/>
    <cellStyle name="Comma 3 3 3 5 4 4" xfId="42087" xr:uid="{C5114D2D-D955-47F5-A0F3-533E3A0C0E61}"/>
    <cellStyle name="Comma 3 3 3 5 4 5" xfId="32451" xr:uid="{DA9D914C-A595-4FF9-BE79-726796B57CDE}"/>
    <cellStyle name="Comma 3 3 3 5 5" xfId="11262" xr:uid="{100ABF5D-E6B1-4F6A-816F-6BDB6A3ECB39}"/>
    <cellStyle name="Comma 3 3 3 5 5 2" xfId="18967" xr:uid="{D221B2A2-FB77-4D54-B91D-1DE23B83EC01}"/>
    <cellStyle name="Comma 3 3 3 5 5 2 2" xfId="51719" xr:uid="{DC88BC56-FE2D-48D2-958A-2AE4BBF4F412}"/>
    <cellStyle name="Comma 3 3 3 5 5 3" xfId="26674" xr:uid="{CCE317F4-F4C5-437E-AF48-FF9BD27B99E2}"/>
    <cellStyle name="Comma 3 3 3 5 5 3 2" xfId="59425" xr:uid="{7EF1C7FE-6D16-4D33-8EF3-2269DF06E94F}"/>
    <cellStyle name="Comma 3 3 3 5 5 4" xfId="44014" xr:uid="{6B1732AE-76C0-435C-9101-035B08B6B8DB}"/>
    <cellStyle name="Comma 3 3 3 5 5 5" xfId="34378" xr:uid="{A0816557-4D1C-4D6C-8622-AC501CCE06C5}"/>
    <cellStyle name="Comma 3 3 3 5 6" xfId="5479" xr:uid="{19E56F3C-5E96-46BF-85CE-0A4FD979A603}"/>
    <cellStyle name="Comma 3 3 3 5 6 2" xfId="38231" xr:uid="{C5F3F7E1-DC89-4262-B57C-35ED1CB2EDDA}"/>
    <cellStyle name="Comma 3 3 3 5 7" xfId="13191" xr:uid="{8EB8B4A5-7FFB-437D-90C1-9A7AECFE0ED8}"/>
    <cellStyle name="Comma 3 3 3 5 7 2" xfId="45943" xr:uid="{C02E47FD-09E1-4CA1-9643-D97CA549591E}"/>
    <cellStyle name="Comma 3 3 3 5 8" xfId="20898" xr:uid="{4192971E-C76C-4D2C-B445-7121E6BD71F4}"/>
    <cellStyle name="Comma 3 3 3 5 8 2" xfId="53649" xr:uid="{DDBAB89A-B7F5-421A-A0AF-E72AF5FC8F20}"/>
    <cellStyle name="Comma 3 3 3 5 9" xfId="36304" xr:uid="{288AF9ED-34A1-4EA6-A64A-4D750886649F}"/>
    <cellStyle name="Comma 3 3 3 6" xfId="4032" xr:uid="{94EFD6AD-D1B1-400B-A3CB-5E0C97FA9159}"/>
    <cellStyle name="Comma 3 3 3 6 2" xfId="7895" xr:uid="{518A367F-FD1B-4108-B5BF-EEF96A390766}"/>
    <cellStyle name="Comma 3 3 3 6 2 2" xfId="15600" xr:uid="{A0AB666B-4C72-42BE-AF8C-1E787A00A52C}"/>
    <cellStyle name="Comma 3 3 3 6 2 2 2" xfId="48352" xr:uid="{B54D9A52-9509-4C59-B093-A15D3736A59B}"/>
    <cellStyle name="Comma 3 3 3 6 2 3" xfId="23307" xr:uid="{C79FDD2A-AD9B-4FF3-9068-8F66AFE48EE2}"/>
    <cellStyle name="Comma 3 3 3 6 2 3 2" xfId="56058" xr:uid="{8F50F8A1-7432-43D1-97C9-56280C37AB73}"/>
    <cellStyle name="Comma 3 3 3 6 2 4" xfId="40647" xr:uid="{A875C32D-5F96-4370-ABAB-5B00835365FE}"/>
    <cellStyle name="Comma 3 3 3 6 2 5" xfId="31011" xr:uid="{7EE805CA-7C6D-481E-838E-012EF9534F3A}"/>
    <cellStyle name="Comma 3 3 3 6 3" xfId="9820" xr:uid="{5B50331B-5C01-4928-A6E7-A9012A7A0AB2}"/>
    <cellStyle name="Comma 3 3 3 6 3 2" xfId="17525" xr:uid="{C44B26F8-E159-4B4C-AAD6-9C92D0F2C9F8}"/>
    <cellStyle name="Comma 3 3 3 6 3 2 2" xfId="50277" xr:uid="{52AB142F-650E-4DB5-8598-254FDA85108F}"/>
    <cellStyle name="Comma 3 3 3 6 3 3" xfId="25232" xr:uid="{96C9DF98-33FC-40E6-8811-870D26D1CCD2}"/>
    <cellStyle name="Comma 3 3 3 6 3 3 2" xfId="57983" xr:uid="{9233910C-75CC-4A1A-B633-BA7638172785}"/>
    <cellStyle name="Comma 3 3 3 6 3 4" xfId="42572" xr:uid="{9E926E17-E0DA-4D31-941A-6EE977EB294A}"/>
    <cellStyle name="Comma 3 3 3 6 3 5" xfId="32936" xr:uid="{B0CAA94F-0AC3-4CC3-A731-381854D302A6}"/>
    <cellStyle name="Comma 3 3 3 6 4" xfId="11747" xr:uid="{B08AAA58-1201-4713-A39B-0EE94AC1722A}"/>
    <cellStyle name="Comma 3 3 3 6 4 2" xfId="19452" xr:uid="{964E2AC9-3E34-42C3-9DF8-209B22E28E98}"/>
    <cellStyle name="Comma 3 3 3 6 4 2 2" xfId="52204" xr:uid="{FCCCDFC9-E432-4C62-BA19-BE5E0F1CE871}"/>
    <cellStyle name="Comma 3 3 3 6 4 3" xfId="27159" xr:uid="{207EE8F6-0FD8-404D-858C-29ECBEA6B370}"/>
    <cellStyle name="Comma 3 3 3 6 4 3 2" xfId="59910" xr:uid="{2A165261-A0AA-4691-AD4E-D192208AC42D}"/>
    <cellStyle name="Comma 3 3 3 6 4 4" xfId="44499" xr:uid="{FC6C7935-C7BB-49BE-B48D-3DC439C0CC8D}"/>
    <cellStyle name="Comma 3 3 3 6 4 5" xfId="34863" xr:uid="{05A1373F-2A5D-4709-A3DE-B126A7EC4DC4}"/>
    <cellStyle name="Comma 3 3 3 6 5" xfId="5964" xr:uid="{79C6D350-C568-4773-8B9B-09902CBE79E0}"/>
    <cellStyle name="Comma 3 3 3 6 5 2" xfId="38716" xr:uid="{6D0B23F1-7FDB-48E1-B02E-A44743958804}"/>
    <cellStyle name="Comma 3 3 3 6 6" xfId="13676" xr:uid="{2DF2EE0B-24B7-4ED9-80C2-41A89EB7A870}"/>
    <cellStyle name="Comma 3 3 3 6 6 2" xfId="46428" xr:uid="{3777F878-EE4F-4020-BC4F-8A352002DE5B}"/>
    <cellStyle name="Comma 3 3 3 6 7" xfId="21383" xr:uid="{4BB13223-5C10-4746-9985-68497A4CEF18}"/>
    <cellStyle name="Comma 3 3 3 6 7 2" xfId="54134" xr:uid="{0FFF9449-6CFF-4CF5-A45D-2B433ED79D16}"/>
    <cellStyle name="Comma 3 3 3 6 8" xfId="36789" xr:uid="{0074944E-B18A-42E3-992A-EB8EAD59D158}"/>
    <cellStyle name="Comma 3 3 3 6 9" xfId="29087" xr:uid="{E7DBF59E-9B51-462A-832B-4E85D1E045F0}"/>
    <cellStyle name="Comma 3 3 3 7" xfId="6531" xr:uid="{5D8F2A52-976D-473B-898C-D19C166ABB5D}"/>
    <cellStyle name="Comma 3 3 3 7 2" xfId="14239" xr:uid="{ACFF8D5D-88FE-416B-8DF9-89DF04BE4782}"/>
    <cellStyle name="Comma 3 3 3 7 2 2" xfId="46991" xr:uid="{0156B9FB-1095-49BF-BA60-C22DBAF30F0F}"/>
    <cellStyle name="Comma 3 3 3 7 3" xfId="21946" xr:uid="{9CF9AC85-C6E4-41A5-AE98-03B6A1734E76}"/>
    <cellStyle name="Comma 3 3 3 7 3 2" xfId="54697" xr:uid="{33C6F136-F97E-4E68-80C6-7309568E12A7}"/>
    <cellStyle name="Comma 3 3 3 7 4" xfId="39283" xr:uid="{31187063-5364-44F6-A1F5-A49283D495CC}"/>
    <cellStyle name="Comma 3 3 3 7 5" xfId="29650" xr:uid="{96EDB4AF-EB83-47D4-9FE8-DEA910DF54F6}"/>
    <cellStyle name="Comma 3 3 3 8" xfId="8458" xr:uid="{FD69A8A8-40F9-4546-8FC8-CE5494511806}"/>
    <cellStyle name="Comma 3 3 3 8 2" xfId="16163" xr:uid="{4C415827-E37E-447E-BB8C-1AD60580AAE2}"/>
    <cellStyle name="Comma 3 3 3 8 2 2" xfId="48915" xr:uid="{4B9F0CE3-4FB3-4F5D-AB66-5AD85E8C5CA2}"/>
    <cellStyle name="Comma 3 3 3 8 3" xfId="23870" xr:uid="{C30C25E6-624F-486D-BD78-4589C5DC4DBC}"/>
    <cellStyle name="Comma 3 3 3 8 3 2" xfId="56621" xr:uid="{2DE934F2-6315-4284-A1A9-C9A7AFDDF15A}"/>
    <cellStyle name="Comma 3 3 3 8 4" xfId="41210" xr:uid="{8EEDD1FB-1425-4928-AF7A-BC0DE90A265E}"/>
    <cellStyle name="Comma 3 3 3 8 5" xfId="31574" xr:uid="{94A41EC5-7BE2-4F64-84A9-CBF745F357AC}"/>
    <cellStyle name="Comma 3 3 3 9" xfId="10383" xr:uid="{558277AA-429D-479C-AD29-A0D240B52641}"/>
    <cellStyle name="Comma 3 3 3 9 2" xfId="18088" xr:uid="{DAAB3956-4744-4D05-8E44-2D6F58EA3907}"/>
    <cellStyle name="Comma 3 3 3 9 2 2" xfId="50840" xr:uid="{86D883F8-14A9-4726-AEE3-1AE7914FF86F}"/>
    <cellStyle name="Comma 3 3 3 9 3" xfId="25795" xr:uid="{02E99753-D39A-4BBF-806E-0E743661FAF2}"/>
    <cellStyle name="Comma 3 3 3 9 3 2" xfId="58546" xr:uid="{61F06026-D0DC-430D-948D-2F20B797C9DA}"/>
    <cellStyle name="Comma 3 3 3 9 4" xfId="43135" xr:uid="{A7D4074E-1FF9-4BD2-ACA8-E3F5A781D5A5}"/>
    <cellStyle name="Comma 3 3 3 9 5" xfId="33499" xr:uid="{B19EBA0F-C860-44F0-9512-6ADDCA680D7F}"/>
    <cellStyle name="Comma 3 3 4" xfId="822" xr:uid="{38BDE829-9AD1-4D2B-A800-660D1C6325DD}"/>
    <cellStyle name="Comma 3 3 4 10" xfId="4627" xr:uid="{5EA6D291-7450-4FF5-B335-A1ACCB43E575}"/>
    <cellStyle name="Comma 3 3 4 10 2" xfId="37379" xr:uid="{CB308288-A8DC-4CAA-AB8E-B47BF7A03DB4}"/>
    <cellStyle name="Comma 3 3 4 11" xfId="12339" xr:uid="{F540003A-4DFE-438E-A01F-14B8EB35BB5E}"/>
    <cellStyle name="Comma 3 3 4 11 2" xfId="45091" xr:uid="{3451C02F-A929-4D9B-A1FA-587D9C0056BB}"/>
    <cellStyle name="Comma 3 3 4 12" xfId="20047" xr:uid="{0F3AB5C0-3693-42BB-8880-7DB390FCADF0}"/>
    <cellStyle name="Comma 3 3 4 12 2" xfId="52798" xr:uid="{E837CBDE-66C2-446E-B8FB-AF180902FF80}"/>
    <cellStyle name="Comma 3 3 4 13" xfId="35453" xr:uid="{59933D92-B0F5-44F3-A0E0-6F6D7F5A77AA}"/>
    <cellStyle name="Comma 3 3 4 14" xfId="27751" xr:uid="{758C479F-B59D-452E-9655-BF2DFEDEA42F}"/>
    <cellStyle name="Comma 3 3 4 15" xfId="2611" xr:uid="{C9FF4F32-D59C-4347-A8D2-308529F1256D}"/>
    <cellStyle name="Comma 3 3 4 16" xfId="60619" xr:uid="{B5949DA2-A172-4EFC-AF6A-7ADE58C70947}"/>
    <cellStyle name="Comma 3 3 4 2" xfId="2319" xr:uid="{7673D545-55CC-4E66-AA1C-2644B765166C}"/>
    <cellStyle name="Comma 3 3 4 2 10" xfId="35563" xr:uid="{27350230-7F17-4263-8D1E-9033D29E9FE7}"/>
    <cellStyle name="Comma 3 3 4 2 11" xfId="27861" xr:uid="{27175851-A6B3-4B54-8CD5-79DB00F0966C}"/>
    <cellStyle name="Comma 3 3 4 2 12" xfId="2734" xr:uid="{ECD52880-E121-4943-8EEA-3404B479C053}"/>
    <cellStyle name="Comma 3 3 4 2 13" xfId="60811" xr:uid="{24B49D09-D186-46A2-B046-BFF22E470E4E}"/>
    <cellStyle name="Comma 3 3 4 2 2" xfId="4290" xr:uid="{6CABE13B-E5E4-482B-8AD8-F58BC05EB2D1}"/>
    <cellStyle name="Comma 3 3 4 2 2 10" xfId="60996" xr:uid="{CF71F5D9-E4AB-4E91-B089-FC7E5DA606C4}"/>
    <cellStyle name="Comma 3 3 4 2 2 2" xfId="8153" xr:uid="{C5DEC3BF-6692-4ACE-A6D7-6A83B3146DFA}"/>
    <cellStyle name="Comma 3 3 4 2 2 2 2" xfId="15858" xr:uid="{CF371FFE-D42F-49BB-A9EB-B185101B0FBF}"/>
    <cellStyle name="Comma 3 3 4 2 2 2 2 2" xfId="48610" xr:uid="{EC044A82-4760-451A-97F9-303F022CE8C6}"/>
    <cellStyle name="Comma 3 3 4 2 2 2 3" xfId="23565" xr:uid="{0072D48A-BF2C-41FF-B0C4-A65A91CCA288}"/>
    <cellStyle name="Comma 3 3 4 2 2 2 3 2" xfId="56316" xr:uid="{13189423-54E2-4DAC-B7F2-79CC11B68C6D}"/>
    <cellStyle name="Comma 3 3 4 2 2 2 4" xfId="40905" xr:uid="{89BF4A7D-6AA5-4433-9764-3EBFDC91EFA0}"/>
    <cellStyle name="Comma 3 3 4 2 2 2 5" xfId="31269" xr:uid="{9E57DAB4-A0EF-4774-93E6-2E5F7ED5FBFC}"/>
    <cellStyle name="Comma 3 3 4 2 2 3" xfId="10078" xr:uid="{40E29352-AEF9-4D81-9185-404FFEBA3E67}"/>
    <cellStyle name="Comma 3 3 4 2 2 3 2" xfId="17783" xr:uid="{AF02FB23-CA24-4E03-9978-077C97666088}"/>
    <cellStyle name="Comma 3 3 4 2 2 3 2 2" xfId="50535" xr:uid="{BDBD18FC-2B02-4284-8C3B-94447BCFCD7D}"/>
    <cellStyle name="Comma 3 3 4 2 2 3 3" xfId="25490" xr:uid="{A280DDDD-629D-43DB-91C5-F7A9E08855E5}"/>
    <cellStyle name="Comma 3 3 4 2 2 3 3 2" xfId="58241" xr:uid="{6AFB55E9-5CF5-4CC5-AAE3-2DDB1F9D2E76}"/>
    <cellStyle name="Comma 3 3 4 2 2 3 4" xfId="42830" xr:uid="{E37B897B-EE00-4B3E-93A7-029E171E9454}"/>
    <cellStyle name="Comma 3 3 4 2 2 3 5" xfId="33194" xr:uid="{6CCCD557-446C-40CE-BF6A-B5E236392F3C}"/>
    <cellStyle name="Comma 3 3 4 2 2 4" xfId="12005" xr:uid="{F34F93A7-0201-47C1-8FAB-DA3317B7158C}"/>
    <cellStyle name="Comma 3 3 4 2 2 4 2" xfId="19710" xr:uid="{9AA4D0AF-AF84-4945-981F-54E87C10A613}"/>
    <cellStyle name="Comma 3 3 4 2 2 4 2 2" xfId="52462" xr:uid="{6C7A6A85-EE1A-4FB2-B9EB-1660C0265421}"/>
    <cellStyle name="Comma 3 3 4 2 2 4 3" xfId="27417" xr:uid="{33A2A15B-641B-4D41-B34F-34C35AE2585F}"/>
    <cellStyle name="Comma 3 3 4 2 2 4 3 2" xfId="60168" xr:uid="{38635471-08B3-4343-9A20-4BCC729BDF70}"/>
    <cellStyle name="Comma 3 3 4 2 2 4 4" xfId="44757" xr:uid="{BE07BD35-9325-4F59-8ADF-58B1F9409217}"/>
    <cellStyle name="Comma 3 3 4 2 2 4 5" xfId="35121" xr:uid="{9AFFD1FB-CC28-4853-A03C-90CC68010B6F}"/>
    <cellStyle name="Comma 3 3 4 2 2 5" xfId="6222" xr:uid="{DE6E4BE2-F905-464C-BAB9-3072FFC85DF4}"/>
    <cellStyle name="Comma 3 3 4 2 2 5 2" xfId="38974" xr:uid="{FDEBFE21-EAF1-47CF-8682-C61D2C02AA3A}"/>
    <cellStyle name="Comma 3 3 4 2 2 6" xfId="13934" xr:uid="{2B31BD1A-FE46-494D-8E0E-52B1A0F23245}"/>
    <cellStyle name="Comma 3 3 4 2 2 6 2" xfId="46686" xr:uid="{6BD1E88B-099A-44BC-B1E5-1311BDA256C7}"/>
    <cellStyle name="Comma 3 3 4 2 2 7" xfId="21641" xr:uid="{C4ED3FDD-19AF-4A85-AF1A-2F49BC74AEFF}"/>
    <cellStyle name="Comma 3 3 4 2 2 7 2" xfId="54392" xr:uid="{E12EAE95-5F37-4182-BDA6-D5CB823B6BF8}"/>
    <cellStyle name="Comma 3 3 4 2 2 8" xfId="37047" xr:uid="{E0972770-7EFB-46D0-B8D0-7AE8FCBBC9E3}"/>
    <cellStyle name="Comma 3 3 4 2 2 9" xfId="29345" xr:uid="{D910B07C-0721-4090-BCA3-DB39F0FE44B1}"/>
    <cellStyle name="Comma 3 3 4 2 3" xfId="3653" xr:uid="{646B9A0F-0B8A-4CEA-9A5A-76D96FBE2D5B}"/>
    <cellStyle name="Comma 3 3 4 2 3 2" xfId="7521" xr:uid="{0C8A11C7-C816-4130-B5C9-C833809017FB}"/>
    <cellStyle name="Comma 3 3 4 2 3 2 2" xfId="15226" xr:uid="{FAEB2690-BE80-4F86-A028-ECC9CFDCAEF3}"/>
    <cellStyle name="Comma 3 3 4 2 3 2 2 2" xfId="47978" xr:uid="{3E8CC806-8F92-4739-A589-9A1B7DBDBD9B}"/>
    <cellStyle name="Comma 3 3 4 2 3 2 3" xfId="22933" xr:uid="{92203586-D8C2-4D1B-933D-4BD4A910F02B}"/>
    <cellStyle name="Comma 3 3 4 2 3 2 3 2" xfId="55684" xr:uid="{136806FD-02A9-416A-9D2A-A5843D3B15D2}"/>
    <cellStyle name="Comma 3 3 4 2 3 2 4" xfId="40273" xr:uid="{0612CE65-A385-4EB2-979E-1E63E8972F85}"/>
    <cellStyle name="Comma 3 3 4 2 3 2 5" xfId="30637" xr:uid="{0848282E-4690-4FE5-BC2A-861BB6012A6C}"/>
    <cellStyle name="Comma 3 3 4 2 3 3" xfId="9446" xr:uid="{0B363983-3CBB-4DDB-908D-C065296CAE26}"/>
    <cellStyle name="Comma 3 3 4 2 3 3 2" xfId="17151" xr:uid="{7E64E671-4660-427B-BCFD-FA620793A626}"/>
    <cellStyle name="Comma 3 3 4 2 3 3 2 2" xfId="49903" xr:uid="{0B5F4377-0EA1-478E-A562-BE0D1F37C595}"/>
    <cellStyle name="Comma 3 3 4 2 3 3 3" xfId="24858" xr:uid="{64CB02F6-B17A-4EF9-A364-444678CDA248}"/>
    <cellStyle name="Comma 3 3 4 2 3 3 3 2" xfId="57609" xr:uid="{6252C5C3-A3C5-43B8-A262-C38295BD62E6}"/>
    <cellStyle name="Comma 3 3 4 2 3 3 4" xfId="42198" xr:uid="{D8619A32-D703-4365-B0C1-25B1F3D55F16}"/>
    <cellStyle name="Comma 3 3 4 2 3 3 5" xfId="32562" xr:uid="{0CE5757F-CC83-4C6F-AC0D-1CB42D77DD37}"/>
    <cellStyle name="Comma 3 3 4 2 3 4" xfId="11373" xr:uid="{1342DFBE-2FE4-473D-947E-2A9710A2B4BE}"/>
    <cellStyle name="Comma 3 3 4 2 3 4 2" xfId="19078" xr:uid="{DD6F7A3F-7803-4AD6-AA0B-A418477C540F}"/>
    <cellStyle name="Comma 3 3 4 2 3 4 2 2" xfId="51830" xr:uid="{68ABF9E0-BF62-490F-A468-12ED2FE69AF5}"/>
    <cellStyle name="Comma 3 3 4 2 3 4 3" xfId="26785" xr:uid="{AC42DBBE-F727-4967-8913-89D8F85413D9}"/>
    <cellStyle name="Comma 3 3 4 2 3 4 3 2" xfId="59536" xr:uid="{B86F6333-C2BC-41B5-A5CF-9EC3E073D7C6}"/>
    <cellStyle name="Comma 3 3 4 2 3 4 4" xfId="44125" xr:uid="{3A29D779-9788-44D6-A50A-A1DD9ED50B30}"/>
    <cellStyle name="Comma 3 3 4 2 3 4 5" xfId="34489" xr:uid="{C36D3C29-7085-455C-A897-DFF8A293887D}"/>
    <cellStyle name="Comma 3 3 4 2 3 5" xfId="5590" xr:uid="{925D9BC4-AFE3-4614-8737-0C2DE1320883}"/>
    <cellStyle name="Comma 3 3 4 2 3 5 2" xfId="38342" xr:uid="{881FC363-734B-479C-BE35-FB2CF5257941}"/>
    <cellStyle name="Comma 3 3 4 2 3 6" xfId="13302" xr:uid="{A170EB28-3DBA-432A-81BD-CDD4C022D186}"/>
    <cellStyle name="Comma 3 3 4 2 3 6 2" xfId="46054" xr:uid="{32A964C1-C1C8-4BC4-838A-68615D02665A}"/>
    <cellStyle name="Comma 3 3 4 2 3 7" xfId="21009" xr:uid="{BEA2E087-CE10-4B3E-A824-EC12CD6DFD0C}"/>
    <cellStyle name="Comma 3 3 4 2 3 7 2" xfId="53760" xr:uid="{0B396CEE-8FF6-413F-A0A5-67CE8144D5E8}"/>
    <cellStyle name="Comma 3 3 4 2 3 8" xfId="36415" xr:uid="{4D460ECC-54D2-48F4-BF81-48825070946E}"/>
    <cellStyle name="Comma 3 3 4 2 3 9" xfId="28713" xr:uid="{60CC3794-D102-4422-A3A9-18759DAFCEE0}"/>
    <cellStyle name="Comma 3 3 4 2 4" xfId="6666" xr:uid="{A51B91C1-B56A-4994-9339-53B8E3212CA0}"/>
    <cellStyle name="Comma 3 3 4 2 4 2" xfId="14374" xr:uid="{FA4F7B0C-8385-4CA3-A710-B556AF286544}"/>
    <cellStyle name="Comma 3 3 4 2 4 2 2" xfId="47126" xr:uid="{107210C8-9A6D-4BED-B165-A0C4979BCEF0}"/>
    <cellStyle name="Comma 3 3 4 2 4 3" xfId="22081" xr:uid="{019E50A6-0B0E-4BAC-862B-68846B87DF8E}"/>
    <cellStyle name="Comma 3 3 4 2 4 3 2" xfId="54832" xr:uid="{2C4F3341-25FB-4FDF-A9E0-BDB93D769EC8}"/>
    <cellStyle name="Comma 3 3 4 2 4 4" xfId="39418" xr:uid="{CC6E7963-4D42-4C96-888D-C5A58B366645}"/>
    <cellStyle name="Comma 3 3 4 2 4 5" xfId="29785" xr:uid="{A4784A05-45CB-4DD9-AD6B-033F37D73315}"/>
    <cellStyle name="Comma 3 3 4 2 5" xfId="8593" xr:uid="{D07140D3-FB91-4D29-8559-27195E96ECAC}"/>
    <cellStyle name="Comma 3 3 4 2 5 2" xfId="16298" xr:uid="{8CDF28AC-3806-4D43-8850-2EB6AAAD4098}"/>
    <cellStyle name="Comma 3 3 4 2 5 2 2" xfId="49050" xr:uid="{790FA32A-3B9A-4CCA-AC5B-83EF3432530A}"/>
    <cellStyle name="Comma 3 3 4 2 5 3" xfId="24005" xr:uid="{0DE07C51-F9D9-4877-B9B1-33B2C7493CF9}"/>
    <cellStyle name="Comma 3 3 4 2 5 3 2" xfId="56756" xr:uid="{89C7B991-A9EB-4BB5-9C57-6BABAB2EDEC1}"/>
    <cellStyle name="Comma 3 3 4 2 5 4" xfId="41345" xr:uid="{A313AC3F-21B9-4643-9E4B-4A04678B99FE}"/>
    <cellStyle name="Comma 3 3 4 2 5 5" xfId="31709" xr:uid="{73294DE4-4BB5-444E-96EA-761E523090A5}"/>
    <cellStyle name="Comma 3 3 4 2 6" xfId="10519" xr:uid="{711CE1AA-2EB0-417A-92BC-2BDCEDD1AEB0}"/>
    <cellStyle name="Comma 3 3 4 2 6 2" xfId="18224" xr:uid="{5B641353-E452-4D7F-A126-09C54E57D807}"/>
    <cellStyle name="Comma 3 3 4 2 6 2 2" xfId="50976" xr:uid="{68E9EE29-3CD1-47DF-ADCD-E4F62F7EDDC9}"/>
    <cellStyle name="Comma 3 3 4 2 6 3" xfId="25931" xr:uid="{3632FDDE-22A6-4D11-AFF3-53FDF0BFA02D}"/>
    <cellStyle name="Comma 3 3 4 2 6 3 2" xfId="58682" xr:uid="{B85CCBC3-45AF-4C46-9C7D-6FA901916E69}"/>
    <cellStyle name="Comma 3 3 4 2 6 4" xfId="43271" xr:uid="{DF02C9A8-9C83-48FC-B4C7-3427E20A76A5}"/>
    <cellStyle name="Comma 3 3 4 2 6 5" xfId="33635" xr:uid="{7D49EDAD-5BE9-4517-A8FC-17DA28939C80}"/>
    <cellStyle name="Comma 3 3 4 2 7" xfId="4737" xr:uid="{465DF4A0-0700-497A-970A-48B44479B3A1}"/>
    <cellStyle name="Comma 3 3 4 2 7 2" xfId="37489" xr:uid="{BF44C9CA-BD3E-494F-925D-52C3715D4FEE}"/>
    <cellStyle name="Comma 3 3 4 2 8" xfId="12449" xr:uid="{247F709C-E29C-44E8-A71E-E78D519775E6}"/>
    <cellStyle name="Comma 3 3 4 2 8 2" xfId="45201" xr:uid="{E96E3ABF-E609-4887-A1F9-AD2B78745C6F}"/>
    <cellStyle name="Comma 3 3 4 2 9" xfId="20157" xr:uid="{DE900329-3588-424A-B5AB-F5021C4EA9F8}"/>
    <cellStyle name="Comma 3 3 4 2 9 2" xfId="52908" xr:uid="{4D9DB11C-DE50-4FE3-B300-1C97EB0B6337}"/>
    <cellStyle name="Comma 3 3 4 3" xfId="3044" xr:uid="{2610B3CB-E3C1-4C4E-A90C-E5BD1133BA63}"/>
    <cellStyle name="Comma 3 3 4 3 10" xfId="28146" xr:uid="{80583656-F346-42F9-90F8-8D31D9D81A17}"/>
    <cellStyle name="Comma 3 3 4 3 11" xfId="61341" xr:uid="{B4202E35-300F-4F4F-AC9F-6B932D49069B}"/>
    <cellStyle name="Comma 3 3 4 3 2" xfId="3925" xr:uid="{0F542DE6-48BF-4471-A89E-3D5F6DC0ADD9}"/>
    <cellStyle name="Comma 3 3 4 3 2 2" xfId="7793" xr:uid="{A9C7BCAB-EF8A-41A2-8883-3CCAD22E3332}"/>
    <cellStyle name="Comma 3 3 4 3 2 2 2" xfId="15498" xr:uid="{E77E8156-D24A-4D73-A28F-EA763543DFB6}"/>
    <cellStyle name="Comma 3 3 4 3 2 2 2 2" xfId="48250" xr:uid="{F5CC316C-464F-4E9E-BD63-4EF5DF2DCF48}"/>
    <cellStyle name="Comma 3 3 4 3 2 2 3" xfId="23205" xr:uid="{95FF0511-54AD-496B-A885-30ABA58C657D}"/>
    <cellStyle name="Comma 3 3 4 3 2 2 3 2" xfId="55956" xr:uid="{71FD5061-E658-4C97-836B-EF55CA3DC099}"/>
    <cellStyle name="Comma 3 3 4 3 2 2 4" xfId="40545" xr:uid="{035BA14F-4ACA-43BF-BCC3-5631520735AD}"/>
    <cellStyle name="Comma 3 3 4 3 2 2 5" xfId="30909" xr:uid="{C83ABF10-9445-4C72-B4EB-EF0DF1A483B1}"/>
    <cellStyle name="Comma 3 3 4 3 2 3" xfId="9718" xr:uid="{0F75EA91-0951-4067-B3DE-A330CBC16A8E}"/>
    <cellStyle name="Comma 3 3 4 3 2 3 2" xfId="17423" xr:uid="{CD0DB67F-DFE6-477C-AD76-DE28A91F2B78}"/>
    <cellStyle name="Comma 3 3 4 3 2 3 2 2" xfId="50175" xr:uid="{E45EB9CE-7C68-4EDF-8864-2E88B9258DD3}"/>
    <cellStyle name="Comma 3 3 4 3 2 3 3" xfId="25130" xr:uid="{8C21186D-92BA-4F80-A7EC-E2779966A74A}"/>
    <cellStyle name="Comma 3 3 4 3 2 3 3 2" xfId="57881" xr:uid="{B115BCB9-898C-4BBB-85A4-2E8175514941}"/>
    <cellStyle name="Comma 3 3 4 3 2 3 4" xfId="42470" xr:uid="{F0AF5C47-2376-4BC3-912C-76525888B8FA}"/>
    <cellStyle name="Comma 3 3 4 3 2 3 5" xfId="32834" xr:uid="{94549588-662C-4CA4-927A-9BA00B9B1E02}"/>
    <cellStyle name="Comma 3 3 4 3 2 4" xfId="11645" xr:uid="{45BC4763-ABA5-44FC-80A6-BF636E31AD84}"/>
    <cellStyle name="Comma 3 3 4 3 2 4 2" xfId="19350" xr:uid="{B264E64C-31F5-427C-B8DA-2D36E2F2D054}"/>
    <cellStyle name="Comma 3 3 4 3 2 4 2 2" xfId="52102" xr:uid="{2FAF7D0F-2D16-473A-8125-42D5C8441EC1}"/>
    <cellStyle name="Comma 3 3 4 3 2 4 3" xfId="27057" xr:uid="{37DAFEAF-9480-4764-8C1C-BB60624C351B}"/>
    <cellStyle name="Comma 3 3 4 3 2 4 3 2" xfId="59808" xr:uid="{6DA10BBC-1AAF-48CB-9852-5CDAB32EE2B0}"/>
    <cellStyle name="Comma 3 3 4 3 2 4 4" xfId="44397" xr:uid="{B3846587-54C6-40BE-9745-938CBFE650D6}"/>
    <cellStyle name="Comma 3 3 4 3 2 4 5" xfId="34761" xr:uid="{B9EE8FD9-80A9-462A-B29C-1D5B5AAF6D96}"/>
    <cellStyle name="Comma 3 3 4 3 2 5" xfId="5862" xr:uid="{6630C1E9-FBC2-48DF-87D9-D6D1164631B4}"/>
    <cellStyle name="Comma 3 3 4 3 2 5 2" xfId="38614" xr:uid="{C0C70AAA-BFFA-489B-863B-7C6ABABB561F}"/>
    <cellStyle name="Comma 3 3 4 3 2 6" xfId="13574" xr:uid="{D405FAF5-E73C-4B37-8ACB-85AE3B59B75C}"/>
    <cellStyle name="Comma 3 3 4 3 2 6 2" xfId="46326" xr:uid="{AF9E4769-6726-425A-9042-7CCA8483C44A}"/>
    <cellStyle name="Comma 3 3 4 3 2 7" xfId="21281" xr:uid="{E1100425-7968-4D42-8C64-31DF1B87F508}"/>
    <cellStyle name="Comma 3 3 4 3 2 7 2" xfId="54032" xr:uid="{F6834753-56BA-481B-9007-1E420133E0EF}"/>
    <cellStyle name="Comma 3 3 4 3 2 8" xfId="36687" xr:uid="{59C2FEDF-BDD2-4040-BE9E-0A34AFCE8105}"/>
    <cellStyle name="Comma 3 3 4 3 2 9" xfId="28985" xr:uid="{5DD4D02D-D658-4DBA-BB70-F6CBC1FC160C}"/>
    <cellStyle name="Comma 3 3 4 3 3" xfId="6951" xr:uid="{259B475A-EFFD-4FF0-A3C8-67A298A87A4E}"/>
    <cellStyle name="Comma 3 3 4 3 3 2" xfId="14659" xr:uid="{656BE229-3E02-4704-8AF4-EAFDB6867163}"/>
    <cellStyle name="Comma 3 3 4 3 3 2 2" xfId="47411" xr:uid="{E881E0F0-B23F-460D-AE82-0FB87249A323}"/>
    <cellStyle name="Comma 3 3 4 3 3 3" xfId="22366" xr:uid="{8EFAF86B-0500-41AE-9FE1-18E04C5BFE7B}"/>
    <cellStyle name="Comma 3 3 4 3 3 3 2" xfId="55117" xr:uid="{0BE67A15-326D-4494-A592-4F1B6A2EF77D}"/>
    <cellStyle name="Comma 3 3 4 3 3 4" xfId="39703" xr:uid="{44524717-ADB5-4A7C-9B69-64A73EB2AAF8}"/>
    <cellStyle name="Comma 3 3 4 3 3 5" xfId="30070" xr:uid="{144FFAD3-F22C-4566-A768-111C47AE201A}"/>
    <cellStyle name="Comma 3 3 4 3 4" xfId="8878" xr:uid="{65CC4AD7-2BF8-4EBF-A1A1-471F5D6ADFC6}"/>
    <cellStyle name="Comma 3 3 4 3 4 2" xfId="16583" xr:uid="{2477EB26-5F6D-46F2-9FEF-797BB0BA6148}"/>
    <cellStyle name="Comma 3 3 4 3 4 2 2" xfId="49335" xr:uid="{6DA635D7-DF52-4ADB-AD67-61581B0D0662}"/>
    <cellStyle name="Comma 3 3 4 3 4 3" xfId="24290" xr:uid="{70314FDA-93D1-4F1D-A354-FE1AFC1BE744}"/>
    <cellStyle name="Comma 3 3 4 3 4 3 2" xfId="57041" xr:uid="{E0CAA7B9-4DA1-4920-83BC-9F865D191448}"/>
    <cellStyle name="Comma 3 3 4 3 4 4" xfId="41630" xr:uid="{3E94FDFA-EFD8-4DDF-8A8E-9DD2B46CE1DF}"/>
    <cellStyle name="Comma 3 3 4 3 4 5" xfId="31994" xr:uid="{3748B2F4-C8CA-4CC2-B8E2-EE61F42EAAD6}"/>
    <cellStyle name="Comma 3 3 4 3 5" xfId="10804" xr:uid="{9A64F7C8-0657-49F1-A1E7-BABA2D820985}"/>
    <cellStyle name="Comma 3 3 4 3 5 2" xfId="18509" xr:uid="{C08DFD3F-3BFD-48D8-AF49-EAF34A0CD833}"/>
    <cellStyle name="Comma 3 3 4 3 5 2 2" xfId="51261" xr:uid="{4F624654-ED24-46D7-9737-393B56E6E3F9}"/>
    <cellStyle name="Comma 3 3 4 3 5 3" xfId="26216" xr:uid="{45782963-2F82-48A6-8009-BAA31B3D868A}"/>
    <cellStyle name="Comma 3 3 4 3 5 3 2" xfId="58967" xr:uid="{21997C2D-1F21-4B3B-9569-C7855861DEF3}"/>
    <cellStyle name="Comma 3 3 4 3 5 4" xfId="43556" xr:uid="{97C31763-6412-47F3-9193-7517832B8F77}"/>
    <cellStyle name="Comma 3 3 4 3 5 5" xfId="33920" xr:uid="{CFF16BFE-BE60-43EC-881C-67B5139DB341}"/>
    <cellStyle name="Comma 3 3 4 3 6" xfId="5022" xr:uid="{411F3E21-0915-42C1-AFE6-500AABEB4291}"/>
    <cellStyle name="Comma 3 3 4 3 6 2" xfId="37774" xr:uid="{56066D8B-E1D7-4730-9B0C-DAA32C78287C}"/>
    <cellStyle name="Comma 3 3 4 3 7" xfId="12734" xr:uid="{DA178E8B-ED9C-4005-BCD8-E2BFF7A2F70B}"/>
    <cellStyle name="Comma 3 3 4 3 7 2" xfId="45486" xr:uid="{29020E3A-FAD3-4EA5-9D73-8DCB3F6ECB1F}"/>
    <cellStyle name="Comma 3 3 4 3 8" xfId="20442" xr:uid="{3346ED8D-C65B-4137-BA70-5115809A690A}"/>
    <cellStyle name="Comma 3 3 4 3 8 2" xfId="53193" xr:uid="{B08A16E6-8BAA-4D42-AFC3-2EA260877AD1}"/>
    <cellStyle name="Comma 3 3 4 3 9" xfId="35848" xr:uid="{78A30E58-6C28-41B4-A33D-533154CE51E3}"/>
    <cellStyle name="Comma 3 3 4 4" xfId="3444" xr:uid="{6E0B75E4-BC49-4184-AD42-D054CC981F98}"/>
    <cellStyle name="Comma 3 3 4 4 10" xfId="28504" xr:uid="{A69F274A-BAC8-43DC-B0D7-6354D0F45D07}"/>
    <cellStyle name="Comma 3 3 4 4 11" xfId="60897" xr:uid="{A3C0F7D2-4D6D-4DFC-8ED3-DFD5B96ED6BF}"/>
    <cellStyle name="Comma 3 3 4 4 2" xfId="4508" xr:uid="{BDB428B5-E0ED-49B4-95F9-24BE16A76916}"/>
    <cellStyle name="Comma 3 3 4 4 2 2" xfId="8366" xr:uid="{1915F2DA-B731-4B24-B8A7-01FA4CADE580}"/>
    <cellStyle name="Comma 3 3 4 4 2 2 2" xfId="16071" xr:uid="{5E8A75A1-AE6B-4483-9A9D-77D5EEEC5049}"/>
    <cellStyle name="Comma 3 3 4 4 2 2 2 2" xfId="48823" xr:uid="{DACAC355-6B7B-4B6A-895A-1849CF887157}"/>
    <cellStyle name="Comma 3 3 4 4 2 2 3" xfId="23778" xr:uid="{B0A1B984-4FC2-4646-81B3-837C1E96BABE}"/>
    <cellStyle name="Comma 3 3 4 4 2 2 3 2" xfId="56529" xr:uid="{2378C1B2-9F9B-48A9-8AA9-08250D0A7313}"/>
    <cellStyle name="Comma 3 3 4 4 2 2 4" xfId="41118" xr:uid="{C2A0112F-6063-4DF5-9BD6-FE927C969867}"/>
    <cellStyle name="Comma 3 3 4 4 2 2 5" xfId="31482" xr:uid="{E15C31E6-3EF2-418B-ACD6-C938675E6772}"/>
    <cellStyle name="Comma 3 3 4 4 2 3" xfId="10291" xr:uid="{F059812D-4211-481F-9AC8-0D29D1EDFE81}"/>
    <cellStyle name="Comma 3 3 4 4 2 3 2" xfId="17996" xr:uid="{81D4E629-46F4-4DF5-9586-723FF6BCB77E}"/>
    <cellStyle name="Comma 3 3 4 4 2 3 2 2" xfId="50748" xr:uid="{C22DC790-2C92-45EE-B984-9BCA4BE1DAE0}"/>
    <cellStyle name="Comma 3 3 4 4 2 3 3" xfId="25703" xr:uid="{B7794539-CD4E-4647-98E3-3CC9339B7BED}"/>
    <cellStyle name="Comma 3 3 4 4 2 3 3 2" xfId="58454" xr:uid="{91356DAB-3BD9-4223-8D0D-F5F43D85321C}"/>
    <cellStyle name="Comma 3 3 4 4 2 3 4" xfId="43043" xr:uid="{C5A8D0FF-FBF4-4295-8169-FAE4B88F3E4D}"/>
    <cellStyle name="Comma 3 3 4 4 2 3 5" xfId="33407" xr:uid="{FF9387DA-4D86-44C1-AEEA-0282BC8EE9D5}"/>
    <cellStyle name="Comma 3 3 4 4 2 4" xfId="12218" xr:uid="{EE7978DA-7815-484F-8C92-B8816F2CED76}"/>
    <cellStyle name="Comma 3 3 4 4 2 4 2" xfId="19923" xr:uid="{DFC498D4-05F5-4862-BEDA-1827842FC464}"/>
    <cellStyle name="Comma 3 3 4 4 2 4 2 2" xfId="52675" xr:uid="{45356A5F-9C67-4BE5-A9FF-15E7AB5BA655}"/>
    <cellStyle name="Comma 3 3 4 4 2 4 3" xfId="27630" xr:uid="{073FC1DB-19EB-403B-A75A-736C05F8E7B6}"/>
    <cellStyle name="Comma 3 3 4 4 2 4 3 2" xfId="60381" xr:uid="{9264DE6F-436F-4F42-93FE-886993F165C9}"/>
    <cellStyle name="Comma 3 3 4 4 2 4 4" xfId="44970" xr:uid="{9DDB1D9B-9214-4F1A-B783-B4580A809202}"/>
    <cellStyle name="Comma 3 3 4 4 2 4 5" xfId="35334" xr:uid="{D074A52D-4349-481E-A41B-EB0E21A521A8}"/>
    <cellStyle name="Comma 3 3 4 4 2 5" xfId="6435" xr:uid="{BE0F732E-883A-4D6B-B757-6751CEB4139E}"/>
    <cellStyle name="Comma 3 3 4 4 2 5 2" xfId="39187" xr:uid="{98D6BF03-BD54-45F7-B038-EB896BB68BAE}"/>
    <cellStyle name="Comma 3 3 4 4 2 6" xfId="14147" xr:uid="{F3409B44-78F9-4948-A372-7D81F7805838}"/>
    <cellStyle name="Comma 3 3 4 4 2 6 2" xfId="46899" xr:uid="{F8E8A7E2-0824-4E7B-8EAD-7BBFC68F8009}"/>
    <cellStyle name="Comma 3 3 4 4 2 7" xfId="21854" xr:uid="{56F2CB2F-750E-4D77-879C-E273FDF74EB0}"/>
    <cellStyle name="Comma 3 3 4 4 2 7 2" xfId="54605" xr:uid="{D66A7B7F-ED47-45FB-8EF9-885E247ED208}"/>
    <cellStyle name="Comma 3 3 4 4 2 8" xfId="37260" xr:uid="{21F156DC-6AB9-472E-954F-A8C34114FB29}"/>
    <cellStyle name="Comma 3 3 4 4 2 9" xfId="29558" xr:uid="{8BF3948A-3295-4BB7-917F-E0353863EFA8}"/>
    <cellStyle name="Comma 3 3 4 4 3" xfId="7312" xr:uid="{6946B595-5C86-4372-AFCB-6D9F586965ED}"/>
    <cellStyle name="Comma 3 3 4 4 3 2" xfId="15017" xr:uid="{6F69766E-6762-428B-8781-FE53EF35B42A}"/>
    <cellStyle name="Comma 3 3 4 4 3 2 2" xfId="47769" xr:uid="{5E9F9708-EB8F-4C61-9403-9BBC6A39B857}"/>
    <cellStyle name="Comma 3 3 4 4 3 3" xfId="22724" xr:uid="{64FD1BDB-E9E0-4A95-A94D-40E309A7DAAE}"/>
    <cellStyle name="Comma 3 3 4 4 3 3 2" xfId="55475" xr:uid="{DB5CCE7D-14FB-43B7-A6AC-3A6F5669286D}"/>
    <cellStyle name="Comma 3 3 4 4 3 4" xfId="40064" xr:uid="{2AE30BC8-A5D0-4287-9FBD-ADE66B0C5AF7}"/>
    <cellStyle name="Comma 3 3 4 4 3 5" xfId="30428" xr:uid="{66C70DB6-5066-42A5-B767-CF49F725FCA6}"/>
    <cellStyle name="Comma 3 3 4 4 4" xfId="9237" xr:uid="{11E45EC8-B32F-4CC2-89D7-3A48B712D56E}"/>
    <cellStyle name="Comma 3 3 4 4 4 2" xfId="16942" xr:uid="{6FBDF899-19BD-401A-BEAD-4529BA6C0BE7}"/>
    <cellStyle name="Comma 3 3 4 4 4 2 2" xfId="49694" xr:uid="{42A5E27D-18AA-40E5-8B14-10BA1AD89904}"/>
    <cellStyle name="Comma 3 3 4 4 4 3" xfId="24649" xr:uid="{BFA40528-6310-4C3F-9EBD-AF50F1ADAD8E}"/>
    <cellStyle name="Comma 3 3 4 4 4 3 2" xfId="57400" xr:uid="{AFCF6662-741E-4D96-9BE3-40698BBFEC7E}"/>
    <cellStyle name="Comma 3 3 4 4 4 4" xfId="41989" xr:uid="{1E1C7299-C747-4376-BC40-DBDE9780CCA1}"/>
    <cellStyle name="Comma 3 3 4 4 4 5" xfId="32353" xr:uid="{BCB9803E-A1E1-4D18-AF8C-FF6D82E223A7}"/>
    <cellStyle name="Comma 3 3 4 4 5" xfId="11164" xr:uid="{17D48E0C-1AAE-4D93-891E-F289CE3DDE93}"/>
    <cellStyle name="Comma 3 3 4 4 5 2" xfId="18869" xr:uid="{940A9D4A-E5A8-4BD1-AAEC-4CFB3581477B}"/>
    <cellStyle name="Comma 3 3 4 4 5 2 2" xfId="51621" xr:uid="{EF12D3A5-18F1-42C6-9A73-4C8B9E3CE58D}"/>
    <cellStyle name="Comma 3 3 4 4 5 3" xfId="26576" xr:uid="{72ABC164-A3B3-4359-9EA8-FDA377DAFD11}"/>
    <cellStyle name="Comma 3 3 4 4 5 3 2" xfId="59327" xr:uid="{A86DA578-475D-403D-8B00-8E883D2DA83E}"/>
    <cellStyle name="Comma 3 3 4 4 5 4" xfId="43916" xr:uid="{1CAF23E5-6CDB-4143-9AE9-B2A38A1F7DD2}"/>
    <cellStyle name="Comma 3 3 4 4 5 5" xfId="34280" xr:uid="{E95B476B-78F1-4B8F-A606-5240D8D3183A}"/>
    <cellStyle name="Comma 3 3 4 4 6" xfId="5381" xr:uid="{24CA7803-0F71-4822-8F95-ACBB1561724B}"/>
    <cellStyle name="Comma 3 3 4 4 6 2" xfId="38133" xr:uid="{9A84F04B-DB85-421C-BD8D-3155A45BFF4B}"/>
    <cellStyle name="Comma 3 3 4 4 7" xfId="13093" xr:uid="{B5991A0F-FA9E-4C71-97BC-49C919699F38}"/>
    <cellStyle name="Comma 3 3 4 4 7 2" xfId="45845" xr:uid="{5F97A934-9F69-437E-92AD-C2E4328D0DD7}"/>
    <cellStyle name="Comma 3 3 4 4 8" xfId="20800" xr:uid="{83143DE7-70A6-48F2-A4F4-6A52E8A5081F}"/>
    <cellStyle name="Comma 3 3 4 4 8 2" xfId="53551" xr:uid="{9B6300E9-76BE-454C-A741-5C7E18465AF8}"/>
    <cellStyle name="Comma 3 3 4 4 9" xfId="36206" xr:uid="{B9F4F394-A2A4-4C39-A73B-1A0CD699B716}"/>
    <cellStyle name="Comma 3 3 4 5" xfId="3840" xr:uid="{03D66642-ACF7-44AC-BA12-415106F9710E}"/>
    <cellStyle name="Comma 3 3 4 5 2" xfId="7708" xr:uid="{CBA8D8A3-79D6-48E4-B720-8726FBFBAC7F}"/>
    <cellStyle name="Comma 3 3 4 5 2 2" xfId="15413" xr:uid="{B69B091C-F238-49DB-BA24-7736BA463609}"/>
    <cellStyle name="Comma 3 3 4 5 2 2 2" xfId="48165" xr:uid="{222FBB0B-5CE9-4F4C-869E-F38448D74EDB}"/>
    <cellStyle name="Comma 3 3 4 5 2 3" xfId="23120" xr:uid="{0A3BBB41-2E78-4A3E-8C34-CD53CFA3B838}"/>
    <cellStyle name="Comma 3 3 4 5 2 3 2" xfId="55871" xr:uid="{5DAAC632-987B-4954-A8BE-98F0084A6822}"/>
    <cellStyle name="Comma 3 3 4 5 2 4" xfId="40460" xr:uid="{7804F110-2ADC-45D2-AFBD-1D774903859D}"/>
    <cellStyle name="Comma 3 3 4 5 2 5" xfId="30824" xr:uid="{EB27B720-D72A-4EC0-8C9F-53640184ACC6}"/>
    <cellStyle name="Comma 3 3 4 5 3" xfId="9633" xr:uid="{87EA4BD1-9D13-44B8-A4CC-6495C0F96DA6}"/>
    <cellStyle name="Comma 3 3 4 5 3 2" xfId="17338" xr:uid="{394481F0-29F6-4E0E-9F9F-709FAD9A8827}"/>
    <cellStyle name="Comma 3 3 4 5 3 2 2" xfId="50090" xr:uid="{067B1BD8-E535-470E-AA1D-F37AFD9BD9DC}"/>
    <cellStyle name="Comma 3 3 4 5 3 3" xfId="25045" xr:uid="{D2EC7FB4-19C9-422F-8307-163714A9313F}"/>
    <cellStyle name="Comma 3 3 4 5 3 3 2" xfId="57796" xr:uid="{9A411199-3F53-41A0-AEB9-D8B233C25481}"/>
    <cellStyle name="Comma 3 3 4 5 3 4" xfId="42385" xr:uid="{0A7A1484-6372-4498-9181-76815D17B440}"/>
    <cellStyle name="Comma 3 3 4 5 3 5" xfId="32749" xr:uid="{E903AB6F-69DF-4E39-B9DD-10FEBF2BC408}"/>
    <cellStyle name="Comma 3 3 4 5 4" xfId="11560" xr:uid="{E1226418-2DF0-4730-B739-CD55D7A78D5C}"/>
    <cellStyle name="Comma 3 3 4 5 4 2" xfId="19265" xr:uid="{68D25AF5-285D-4F99-972D-539863149376}"/>
    <cellStyle name="Comma 3 3 4 5 4 2 2" xfId="52017" xr:uid="{4AC6CC84-CDDF-4BC5-9A87-D638C4BC2043}"/>
    <cellStyle name="Comma 3 3 4 5 4 3" xfId="26972" xr:uid="{8C9F3DE0-DB72-4C05-BD99-CA7F17B797BE}"/>
    <cellStyle name="Comma 3 3 4 5 4 3 2" xfId="59723" xr:uid="{1EEBCBDA-4A86-48AF-8D2A-DA662E533979}"/>
    <cellStyle name="Comma 3 3 4 5 4 4" xfId="44312" xr:uid="{56DD3316-8850-4369-8BBC-ABC007FB68E3}"/>
    <cellStyle name="Comma 3 3 4 5 4 5" xfId="34676" xr:uid="{83D61DC9-0FC8-4BC5-8425-365A74A70902}"/>
    <cellStyle name="Comma 3 3 4 5 5" xfId="5777" xr:uid="{1264AB3F-6296-4FE6-BFD0-39807DC7461E}"/>
    <cellStyle name="Comma 3 3 4 5 5 2" xfId="38529" xr:uid="{E0EB0722-B285-42EC-8977-FF3C366B9CD8}"/>
    <cellStyle name="Comma 3 3 4 5 6" xfId="13489" xr:uid="{3511B76E-521E-45A2-807B-A1F27A202F81}"/>
    <cellStyle name="Comma 3 3 4 5 6 2" xfId="46241" xr:uid="{E22C7DE2-9A08-4BAA-8859-A53085EFEB3F}"/>
    <cellStyle name="Comma 3 3 4 5 7" xfId="21196" xr:uid="{01B64043-B4A8-4572-ABA0-6A1D41742209}"/>
    <cellStyle name="Comma 3 3 4 5 7 2" xfId="53947" xr:uid="{058EB13E-7719-404B-B990-282EE5F403F0}"/>
    <cellStyle name="Comma 3 3 4 5 8" xfId="36602" xr:uid="{E7610722-3641-4FAC-8DB9-7567F75E144E}"/>
    <cellStyle name="Comma 3 3 4 5 9" xfId="28900" xr:uid="{8489DDBD-68BE-45D7-A7E7-7C909E8E60F6}"/>
    <cellStyle name="Comma 3 3 4 6" xfId="4486" xr:uid="{D312C98F-9F3B-4CAB-B479-0AD268BF3B1B}"/>
    <cellStyle name="Comma 3 3 4 6 2" xfId="8344" xr:uid="{FD5010F4-840F-4E2C-B6B6-B20EBC218D99}"/>
    <cellStyle name="Comma 3 3 4 6 2 2" xfId="16049" xr:uid="{06396A2B-687A-4346-A31B-0D2F2D80F3A8}"/>
    <cellStyle name="Comma 3 3 4 6 2 2 2" xfId="48801" xr:uid="{1CCBED3C-EB7B-44FB-9679-D57BD6939BFD}"/>
    <cellStyle name="Comma 3 3 4 6 2 3" xfId="23756" xr:uid="{E58EAAC8-9183-4BFF-A490-FD92F39384DA}"/>
    <cellStyle name="Comma 3 3 4 6 2 3 2" xfId="56507" xr:uid="{2C658AE4-1B79-4035-8B48-3ADACCD20888}"/>
    <cellStyle name="Comma 3 3 4 6 2 4" xfId="41096" xr:uid="{706643D4-D969-40A4-B6EC-8B0582E15514}"/>
    <cellStyle name="Comma 3 3 4 6 2 5" xfId="31460" xr:uid="{CB8DF2CB-821D-4C69-BA70-2E6891FF0038}"/>
    <cellStyle name="Comma 3 3 4 6 3" xfId="10269" xr:uid="{54ED49A1-D097-4DF1-8262-FE0353DF08B1}"/>
    <cellStyle name="Comma 3 3 4 6 3 2" xfId="17974" xr:uid="{CCD44E6D-6640-4D02-9B69-C75D8BEBE18D}"/>
    <cellStyle name="Comma 3 3 4 6 3 2 2" xfId="50726" xr:uid="{4CB9F449-7EEC-4E08-AC57-588A52ED0CB0}"/>
    <cellStyle name="Comma 3 3 4 6 3 3" xfId="25681" xr:uid="{75B18ACE-9566-40DE-B8B0-4F78CF3B9074}"/>
    <cellStyle name="Comma 3 3 4 6 3 3 2" xfId="58432" xr:uid="{4A23BB26-072A-4617-BE9F-5337B30E07C6}"/>
    <cellStyle name="Comma 3 3 4 6 3 4" xfId="43021" xr:uid="{486A2C26-C0C7-4EC2-BF6C-7C9006CB8633}"/>
    <cellStyle name="Comma 3 3 4 6 3 5" xfId="33385" xr:uid="{C15BB00B-B3C0-42D7-8B87-F802077AA002}"/>
    <cellStyle name="Comma 3 3 4 6 4" xfId="12196" xr:uid="{160E2C25-7D9C-4E7A-9A1E-D00132F270FA}"/>
    <cellStyle name="Comma 3 3 4 6 4 2" xfId="19901" xr:uid="{0ED96BA3-820F-449D-B602-0C7A3B63A479}"/>
    <cellStyle name="Comma 3 3 4 6 4 2 2" xfId="52653" xr:uid="{15F9BADA-390E-471B-A124-52B07F24892B}"/>
    <cellStyle name="Comma 3 3 4 6 4 3" xfId="27608" xr:uid="{FC82F832-4A1D-4F3E-80F2-18E81D381462}"/>
    <cellStyle name="Comma 3 3 4 6 4 3 2" xfId="60359" xr:uid="{09B49429-2AD4-4BEA-9E05-BBC774308289}"/>
    <cellStyle name="Comma 3 3 4 6 4 4" xfId="44948" xr:uid="{BF805209-F855-496E-8E25-54D9628F738C}"/>
    <cellStyle name="Comma 3 3 4 6 4 5" xfId="35312" xr:uid="{82EB92A5-54DD-40A7-8DD8-D849A5A7F49A}"/>
    <cellStyle name="Comma 3 3 4 6 5" xfId="6413" xr:uid="{08A64BE5-86DC-4B1D-A2FD-13AF0336ABD1}"/>
    <cellStyle name="Comma 3 3 4 6 5 2" xfId="39165" xr:uid="{0685D736-095D-4258-B88D-A53AFF02C8A0}"/>
    <cellStyle name="Comma 3 3 4 6 6" xfId="14125" xr:uid="{7BA450A9-22A2-45C6-8403-80A1B9A0BA21}"/>
    <cellStyle name="Comma 3 3 4 6 6 2" xfId="46877" xr:uid="{2EE97305-1807-4F59-8AD9-E58AEAEB3296}"/>
    <cellStyle name="Comma 3 3 4 6 7" xfId="21832" xr:uid="{8AB129DF-0877-4951-8271-50DFA17B126A}"/>
    <cellStyle name="Comma 3 3 4 6 7 2" xfId="54583" xr:uid="{5DFB5CDE-19C8-4F2F-9C26-E8A3868642CC}"/>
    <cellStyle name="Comma 3 3 4 6 8" xfId="37238" xr:uid="{BE8F35A8-75A2-45FF-91BC-C94C2FFC9CB0}"/>
    <cellStyle name="Comma 3 3 4 6 9" xfId="29536" xr:uid="{0147AF58-D648-48C9-8AE2-772F6E0F9A53}"/>
    <cellStyle name="Comma 3 3 4 7" xfId="6556" xr:uid="{1D5A9B0E-1DDB-4ECD-82D6-ECB4A524FB53}"/>
    <cellStyle name="Comma 3 3 4 7 2" xfId="14264" xr:uid="{EAE9640B-2762-4498-AE0C-85D2515EBE8D}"/>
    <cellStyle name="Comma 3 3 4 7 2 2" xfId="47016" xr:uid="{2D1C04CB-334F-4040-AF81-FD439EE47B0B}"/>
    <cellStyle name="Comma 3 3 4 7 3" xfId="21971" xr:uid="{A1520E68-2CBA-4422-B770-B55973D1B191}"/>
    <cellStyle name="Comma 3 3 4 7 3 2" xfId="54722" xr:uid="{C7CB53B6-2C23-4315-BC4F-E4D8F1B8BEAE}"/>
    <cellStyle name="Comma 3 3 4 7 4" xfId="39308" xr:uid="{153075DA-1CE3-4B01-B010-D8F69020808C}"/>
    <cellStyle name="Comma 3 3 4 7 5" xfId="29675" xr:uid="{EBB7042B-1BDC-480D-B8E0-3EEF2EAC2F20}"/>
    <cellStyle name="Comma 3 3 4 8" xfId="8483" xr:uid="{52CF530B-3FF2-434F-994A-FBAC31593C4B}"/>
    <cellStyle name="Comma 3 3 4 8 2" xfId="16188" xr:uid="{620DBC82-1A35-40AC-B4E5-02B9BE2ADB35}"/>
    <cellStyle name="Comma 3 3 4 8 2 2" xfId="48940" xr:uid="{9A8971BC-2CAE-4DA0-9E93-9A67D64B085E}"/>
    <cellStyle name="Comma 3 3 4 8 3" xfId="23895" xr:uid="{A6823853-771F-420B-9172-525F8D395A74}"/>
    <cellStyle name="Comma 3 3 4 8 3 2" xfId="56646" xr:uid="{89A95D19-2269-48C9-897F-D0DEDD482A97}"/>
    <cellStyle name="Comma 3 3 4 8 4" xfId="41235" xr:uid="{36941D5F-5488-4C57-8F01-C754E59D7842}"/>
    <cellStyle name="Comma 3 3 4 8 5" xfId="31599" xr:uid="{BF04B069-B347-4296-BBDE-BBBBFA65BE5F}"/>
    <cellStyle name="Comma 3 3 4 9" xfId="10409" xr:uid="{7E3C54FF-A505-48CA-B12A-6E0E4BFA614E}"/>
    <cellStyle name="Comma 3 3 4 9 2" xfId="18114" xr:uid="{2C20BE4C-47ED-4B53-8812-3E41CB6A636E}"/>
    <cellStyle name="Comma 3 3 4 9 2 2" xfId="50866" xr:uid="{EE3FB697-561B-491D-B4BD-AC9D6CBEDFB9}"/>
    <cellStyle name="Comma 3 3 4 9 3" xfId="25821" xr:uid="{89F85C9A-3ED2-4830-9D91-7BF254FC9EB4}"/>
    <cellStyle name="Comma 3 3 4 9 3 2" xfId="58572" xr:uid="{35E22CA4-DAD2-497A-95FD-854C542F948A}"/>
    <cellStyle name="Comma 3 3 4 9 4" xfId="43161" xr:uid="{6D4F4E6D-74B0-4874-A7C9-36EB24688240}"/>
    <cellStyle name="Comma 3 3 4 9 5" xfId="33525" xr:uid="{66F1DEE1-3B17-43DA-9D7C-7CD984E67E9E}"/>
    <cellStyle name="Comma 3 3 5" xfId="205" xr:uid="{36388E69-560C-4B37-96DF-9F70888C9BA5}"/>
    <cellStyle name="Comma 3 3 5 10" xfId="12327" xr:uid="{5A53597B-E577-44A3-B2C1-92FBEE629007}"/>
    <cellStyle name="Comma 3 3 5 10 2" xfId="45079" xr:uid="{D0095ACD-6006-49DC-AD23-6638550FD88B}"/>
    <cellStyle name="Comma 3 3 5 11" xfId="20035" xr:uid="{D0733C89-6834-4ED4-8A97-96FFE2B5BC64}"/>
    <cellStyle name="Comma 3 3 5 11 2" xfId="52786" xr:uid="{310C1F9F-5D56-4143-9C65-4069A34E66F8}"/>
    <cellStyle name="Comma 3 3 5 12" xfId="35441" xr:uid="{AA694CC5-FDC4-4EC2-A0D5-E38C9E00777A}"/>
    <cellStyle name="Comma 3 3 5 13" xfId="27739" xr:uid="{6F62EE3B-059D-44E5-9A4F-D1D131C2677A}"/>
    <cellStyle name="Comma 3 3 5 14" xfId="2590" xr:uid="{47E52581-5064-4988-8A76-36A992080F35}"/>
    <cellStyle name="Comma 3 3 5 15" xfId="60786" xr:uid="{79F8813B-F1F2-442E-8E10-B213E67CCD51}"/>
    <cellStyle name="Comma 3 3 5 2" xfId="2149" xr:uid="{9C2AB6B3-044E-41F7-9A03-FC6574490894}"/>
    <cellStyle name="Comma 3 3 5 2 10" xfId="27849" xr:uid="{1B37D7AD-9F99-474C-83F2-5934E15E274B}"/>
    <cellStyle name="Comma 3 3 5 2 11" xfId="2722" xr:uid="{461C5AA3-E156-407C-9C65-4F741879F672}"/>
    <cellStyle name="Comma 3 3 5 2 12" xfId="61163" xr:uid="{B7ACA9A6-4229-4A3A-9285-AF74FAE56841}"/>
    <cellStyle name="Comma 3 3 5 2 2" xfId="4120" xr:uid="{3F5F8354-25C1-482E-AD54-0C8750696129}"/>
    <cellStyle name="Comma 3 3 5 2 2 2" xfId="7983" xr:uid="{C32C5F00-0B1C-4FE2-A4FE-080843B3285D}"/>
    <cellStyle name="Comma 3 3 5 2 2 2 2" xfId="15688" xr:uid="{AE8CCC7F-0BCC-47AF-B1D3-8981C7A6D293}"/>
    <cellStyle name="Comma 3 3 5 2 2 2 2 2" xfId="48440" xr:uid="{AABF0EFC-2D95-4562-88E5-7A21B15959F3}"/>
    <cellStyle name="Comma 3 3 5 2 2 2 3" xfId="23395" xr:uid="{D28EE824-3B00-42B1-8464-46C4BBC2DF18}"/>
    <cellStyle name="Comma 3 3 5 2 2 2 3 2" xfId="56146" xr:uid="{1D9DF307-3634-40F0-8B16-D744AC027104}"/>
    <cellStyle name="Comma 3 3 5 2 2 2 4" xfId="40735" xr:uid="{89F13B9B-EE28-419A-BADE-AE38E664B9F3}"/>
    <cellStyle name="Comma 3 3 5 2 2 2 5" xfId="31099" xr:uid="{5117539A-D99C-4F1A-86AA-242EEB7A47DE}"/>
    <cellStyle name="Comma 3 3 5 2 2 3" xfId="9908" xr:uid="{DAFE3008-2C09-4055-A843-FA94756F14E6}"/>
    <cellStyle name="Comma 3 3 5 2 2 3 2" xfId="17613" xr:uid="{C4F8EC82-30DE-497C-8BFF-A88FFA81992A}"/>
    <cellStyle name="Comma 3 3 5 2 2 3 2 2" xfId="50365" xr:uid="{80DD4B09-4282-4057-A7B4-5D1D3E5DFE9D}"/>
    <cellStyle name="Comma 3 3 5 2 2 3 3" xfId="25320" xr:uid="{DC816BF7-D39D-459A-B196-25DB332F83CB}"/>
    <cellStyle name="Comma 3 3 5 2 2 3 3 2" xfId="58071" xr:uid="{40221B7B-883E-4DD4-8D2E-E329F05B7B92}"/>
    <cellStyle name="Comma 3 3 5 2 2 3 4" xfId="42660" xr:uid="{8BFBBF82-055E-49E7-9DBB-BDD4B4BE42C4}"/>
    <cellStyle name="Comma 3 3 5 2 2 3 5" xfId="33024" xr:uid="{6619F585-6E80-4C30-88EB-1BD4E6719919}"/>
    <cellStyle name="Comma 3 3 5 2 2 4" xfId="11835" xr:uid="{60C18777-0F41-449A-9B24-AEB8C7A84493}"/>
    <cellStyle name="Comma 3 3 5 2 2 4 2" xfId="19540" xr:uid="{97F65F6A-4CAA-4117-92A3-36930A856DEB}"/>
    <cellStyle name="Comma 3 3 5 2 2 4 2 2" xfId="52292" xr:uid="{A1339267-AB41-42AB-8739-5C78376B3B4C}"/>
    <cellStyle name="Comma 3 3 5 2 2 4 3" xfId="27247" xr:uid="{C69BA7D8-AD67-40DE-8E07-93D803C83384}"/>
    <cellStyle name="Comma 3 3 5 2 2 4 3 2" xfId="59998" xr:uid="{623EBC01-7A2B-4491-86E5-921F6F2C8E10}"/>
    <cellStyle name="Comma 3 3 5 2 2 4 4" xfId="44587" xr:uid="{F46FDC70-E754-434B-BD0B-FBE5DFFAFBC7}"/>
    <cellStyle name="Comma 3 3 5 2 2 4 5" xfId="34951" xr:uid="{078BF79F-4B7E-4433-99BC-41E1E8FC1F17}"/>
    <cellStyle name="Comma 3 3 5 2 2 5" xfId="6052" xr:uid="{2A7F4571-A2F9-482A-811C-926E448AC551}"/>
    <cellStyle name="Comma 3 3 5 2 2 5 2" xfId="38804" xr:uid="{0D289019-3B35-4257-B3D2-2A358FB41551}"/>
    <cellStyle name="Comma 3 3 5 2 2 6" xfId="13764" xr:uid="{96B6ADA6-BC02-414C-89C9-FC330C73ECF6}"/>
    <cellStyle name="Comma 3 3 5 2 2 6 2" xfId="46516" xr:uid="{DB9ECBB5-7305-4390-AD20-CCC26D65F285}"/>
    <cellStyle name="Comma 3 3 5 2 2 7" xfId="21471" xr:uid="{69EAFA85-63FB-4C9D-8430-602E16428D8D}"/>
    <cellStyle name="Comma 3 3 5 2 2 7 2" xfId="54222" xr:uid="{2264D5CD-C461-41D3-890E-5B09DFE9C8A3}"/>
    <cellStyle name="Comma 3 3 5 2 2 8" xfId="36877" xr:uid="{560B062D-F3F7-4B48-BD32-67A8CE015F29}"/>
    <cellStyle name="Comma 3 3 5 2 2 9" xfId="29175" xr:uid="{32444695-2049-406C-8A0F-21BE57B30FBD}"/>
    <cellStyle name="Comma 3 3 5 2 3" xfId="6654" xr:uid="{3FECC542-5452-4FAA-90C6-B221C4292A33}"/>
    <cellStyle name="Comma 3 3 5 2 3 2" xfId="14362" xr:uid="{557B26BB-95EB-4681-9EB2-FB8A9473D184}"/>
    <cellStyle name="Comma 3 3 5 2 3 2 2" xfId="47114" xr:uid="{7132708E-B18F-4C62-81D9-C79435D83431}"/>
    <cellStyle name="Comma 3 3 5 2 3 3" xfId="22069" xr:uid="{AE0FBEB0-A14B-490A-9495-ED0321216531}"/>
    <cellStyle name="Comma 3 3 5 2 3 3 2" xfId="54820" xr:uid="{415616CB-5884-4737-B251-C0A7ACFD822D}"/>
    <cellStyle name="Comma 3 3 5 2 3 4" xfId="39406" xr:uid="{4B6CFED2-3725-4454-835C-099D0E0F48BF}"/>
    <cellStyle name="Comma 3 3 5 2 3 5" xfId="29773" xr:uid="{BE9A21E7-7E87-4F01-B293-503FFC2D5769}"/>
    <cellStyle name="Comma 3 3 5 2 4" xfId="8581" xr:uid="{5699920C-0442-4CE5-9CF1-75D1F3E65DFB}"/>
    <cellStyle name="Comma 3 3 5 2 4 2" xfId="16286" xr:uid="{A0C78C41-A8E0-44B8-A681-89B65AE56B08}"/>
    <cellStyle name="Comma 3 3 5 2 4 2 2" xfId="49038" xr:uid="{0A49C7E8-F906-4C0A-B190-6F91497B1834}"/>
    <cellStyle name="Comma 3 3 5 2 4 3" xfId="23993" xr:uid="{8E6A058B-87FE-40CE-8DC9-8E057AA6D634}"/>
    <cellStyle name="Comma 3 3 5 2 4 3 2" xfId="56744" xr:uid="{C4840233-65B6-4FB3-B3C5-5179358B773D}"/>
    <cellStyle name="Comma 3 3 5 2 4 4" xfId="41333" xr:uid="{C4892482-1A06-4A67-97EE-2AB13E1F43D1}"/>
    <cellStyle name="Comma 3 3 5 2 4 5" xfId="31697" xr:uid="{1DCEA883-764C-47A5-831D-4D4DFDCC1B9B}"/>
    <cellStyle name="Comma 3 3 5 2 5" xfId="10507" xr:uid="{EB267956-792D-4D8B-95E9-E294C13640CD}"/>
    <cellStyle name="Comma 3 3 5 2 5 2" xfId="18212" xr:uid="{61C2AFF0-FBA1-4BF4-9780-88309724421E}"/>
    <cellStyle name="Comma 3 3 5 2 5 2 2" xfId="50964" xr:uid="{EDE74711-6809-49D7-A07A-A40E123B4CE7}"/>
    <cellStyle name="Comma 3 3 5 2 5 3" xfId="25919" xr:uid="{0FE97AD1-C93F-4666-8B58-69BD3C8C89C1}"/>
    <cellStyle name="Comma 3 3 5 2 5 3 2" xfId="58670" xr:uid="{E05CE355-B203-48DE-94FA-26D2FC65A4D6}"/>
    <cellStyle name="Comma 3 3 5 2 5 4" xfId="43259" xr:uid="{1FB91851-B848-4B27-8433-D3949C071F74}"/>
    <cellStyle name="Comma 3 3 5 2 5 5" xfId="33623" xr:uid="{2C27FB30-4E1B-4CC3-B564-93B31C0E0A40}"/>
    <cellStyle name="Comma 3 3 5 2 6" xfId="4725" xr:uid="{B3C0F6A4-13DA-4644-8986-D8C6BB9A9EFD}"/>
    <cellStyle name="Comma 3 3 5 2 6 2" xfId="37477" xr:uid="{A79984B8-55EA-4A63-8354-321950EB2243}"/>
    <cellStyle name="Comma 3 3 5 2 7" xfId="12437" xr:uid="{22957340-3956-48D9-8A16-F23D4A6E0D9C}"/>
    <cellStyle name="Comma 3 3 5 2 7 2" xfId="45189" xr:uid="{03FD2987-ABAD-47E7-890A-82D98AF700DB}"/>
    <cellStyle name="Comma 3 3 5 2 8" xfId="20145" xr:uid="{6AE30282-973A-49B1-B3A7-6DFE94460A24}"/>
    <cellStyle name="Comma 3 3 5 2 8 2" xfId="52896" xr:uid="{4E5BEDED-6E4F-478D-8506-D7DAE72BFBFD}"/>
    <cellStyle name="Comma 3 3 5 2 9" xfId="35551" xr:uid="{E74C0A8A-3D5D-4D67-B31A-5A57C93A6CFC}"/>
    <cellStyle name="Comma 3 3 5 3" xfId="2866" xr:uid="{569713AB-6C6C-4D2C-8981-EB3EA11D53CB}"/>
    <cellStyle name="Comma 3 3 5 3 10" xfId="27979" xr:uid="{6DC71171-7AE9-4EF0-A422-F9C16C222F7D}"/>
    <cellStyle name="Comma 3 3 5 3 11" xfId="60965" xr:uid="{1D9E4660-18CB-40B7-8D3B-72BF9FF9C548}"/>
    <cellStyle name="Comma 3 3 5 3 2" xfId="3678" xr:uid="{5934CA24-AE30-4108-B9BF-3A78311B4D9F}"/>
    <cellStyle name="Comma 3 3 5 3 2 2" xfId="7546" xr:uid="{D047EA41-25E6-4B85-8412-101B60462DE5}"/>
    <cellStyle name="Comma 3 3 5 3 2 2 2" xfId="15251" xr:uid="{2D357D50-C81F-4F05-BEAD-E4476FD9AD63}"/>
    <cellStyle name="Comma 3 3 5 3 2 2 2 2" xfId="48003" xr:uid="{97D7F19F-89D0-4BAB-B074-C774936D6D8B}"/>
    <cellStyle name="Comma 3 3 5 3 2 2 3" xfId="22958" xr:uid="{6E064349-74CD-47B2-810E-C3CABE04C56D}"/>
    <cellStyle name="Comma 3 3 5 3 2 2 3 2" xfId="55709" xr:uid="{2F8B43EF-6E2C-430D-81CB-91C3F76D72C5}"/>
    <cellStyle name="Comma 3 3 5 3 2 2 4" xfId="40298" xr:uid="{0EE97564-1E65-4EE8-8E38-251FD31718AA}"/>
    <cellStyle name="Comma 3 3 5 3 2 2 5" xfId="30662" xr:uid="{9A281A2F-C8CB-43A7-8DB7-659EBCCF450C}"/>
    <cellStyle name="Comma 3 3 5 3 2 3" xfId="9471" xr:uid="{5B79EEF0-0E09-498C-B6DC-D7DDDEE63E84}"/>
    <cellStyle name="Comma 3 3 5 3 2 3 2" xfId="17176" xr:uid="{25854C7F-0BD1-4EC2-A5DB-C67DBA61D374}"/>
    <cellStyle name="Comma 3 3 5 3 2 3 2 2" xfId="49928" xr:uid="{92FCEC25-A158-408E-90C6-B26D99BEBB4C}"/>
    <cellStyle name="Comma 3 3 5 3 2 3 3" xfId="24883" xr:uid="{0D352B16-FA13-4131-80E9-FA80C21A7026}"/>
    <cellStyle name="Comma 3 3 5 3 2 3 3 2" xfId="57634" xr:uid="{19A25BB7-9CCD-4DB9-9C3D-5BE3103E3824}"/>
    <cellStyle name="Comma 3 3 5 3 2 3 4" xfId="42223" xr:uid="{B08D15FD-6626-4206-95E4-3A6854F4AA23}"/>
    <cellStyle name="Comma 3 3 5 3 2 3 5" xfId="32587" xr:uid="{35FFA8F4-2E3D-46BA-BDF8-E391CE017903}"/>
    <cellStyle name="Comma 3 3 5 3 2 4" xfId="11398" xr:uid="{87E29404-A761-4693-8290-FDFCF830BD30}"/>
    <cellStyle name="Comma 3 3 5 3 2 4 2" xfId="19103" xr:uid="{3CDDE862-CFD9-4CCA-939A-7FF839D15403}"/>
    <cellStyle name="Comma 3 3 5 3 2 4 2 2" xfId="51855" xr:uid="{0BBB778C-7468-430A-9514-C5496E884214}"/>
    <cellStyle name="Comma 3 3 5 3 2 4 3" xfId="26810" xr:uid="{ECE1AC37-41A2-4171-BF58-FFA4FBF5F06B}"/>
    <cellStyle name="Comma 3 3 5 3 2 4 3 2" xfId="59561" xr:uid="{CCDC55B8-54BC-48AB-A141-B3935C194164}"/>
    <cellStyle name="Comma 3 3 5 3 2 4 4" xfId="44150" xr:uid="{CF1529D2-E60D-4003-BC6E-6966EA716ED3}"/>
    <cellStyle name="Comma 3 3 5 3 2 4 5" xfId="34514" xr:uid="{4330D515-2935-4BC5-8E81-C95D0C62BA85}"/>
    <cellStyle name="Comma 3 3 5 3 2 5" xfId="5615" xr:uid="{32337482-B4B1-4444-9614-0B76D8B32378}"/>
    <cellStyle name="Comma 3 3 5 3 2 5 2" xfId="38367" xr:uid="{E45A69D3-AFE5-4FF0-8A02-A8C37CECA1D7}"/>
    <cellStyle name="Comma 3 3 5 3 2 6" xfId="13327" xr:uid="{0B8A84EB-0F61-46CD-B1A3-C9B2EECECFF1}"/>
    <cellStyle name="Comma 3 3 5 3 2 6 2" xfId="46079" xr:uid="{26E5A5A6-A1E3-4007-AA0A-10A8B52D93EC}"/>
    <cellStyle name="Comma 3 3 5 3 2 7" xfId="21034" xr:uid="{6A8EC708-13B8-4E92-8D10-5E8EBB3B10DC}"/>
    <cellStyle name="Comma 3 3 5 3 2 7 2" xfId="53785" xr:uid="{FA3B39D4-CBC9-42C1-82E8-956AADA8C0FF}"/>
    <cellStyle name="Comma 3 3 5 3 2 8" xfId="36440" xr:uid="{2AA17816-BE3E-4A80-BD51-A14AF722C3FC}"/>
    <cellStyle name="Comma 3 3 5 3 2 9" xfId="28738" xr:uid="{778714DA-D50A-4C18-B441-84D7D5F76E16}"/>
    <cellStyle name="Comma 3 3 5 3 3" xfId="6784" xr:uid="{FC267A83-22D4-4ED8-B081-EDD5F284C221}"/>
    <cellStyle name="Comma 3 3 5 3 3 2" xfId="14492" xr:uid="{D78B418A-01C8-407B-AB12-87B87BEC5F5F}"/>
    <cellStyle name="Comma 3 3 5 3 3 2 2" xfId="47244" xr:uid="{0AD55361-6C34-4421-BCCE-E8BB0F8AD841}"/>
    <cellStyle name="Comma 3 3 5 3 3 3" xfId="22199" xr:uid="{63E1783B-D694-4D91-B7A0-01497778FDF3}"/>
    <cellStyle name="Comma 3 3 5 3 3 3 2" xfId="54950" xr:uid="{3850CB14-E597-40F7-A3EB-025E5F37FD3C}"/>
    <cellStyle name="Comma 3 3 5 3 3 4" xfId="39536" xr:uid="{994EA883-C66B-437D-8A96-848474EBC7BF}"/>
    <cellStyle name="Comma 3 3 5 3 3 5" xfId="29903" xr:uid="{E3BFA1F9-606E-4832-B9DE-A983F9B62FD1}"/>
    <cellStyle name="Comma 3 3 5 3 4" xfId="8711" xr:uid="{93A22523-E71A-486F-BC60-6487F0A41286}"/>
    <cellStyle name="Comma 3 3 5 3 4 2" xfId="16416" xr:uid="{52CE1F2C-DBA1-4FCD-8F59-2A106496B588}"/>
    <cellStyle name="Comma 3 3 5 3 4 2 2" xfId="49168" xr:uid="{CEEE011E-57C2-4CF9-BC08-EB8CDDB14F76}"/>
    <cellStyle name="Comma 3 3 5 3 4 3" xfId="24123" xr:uid="{9C3A3C7B-A786-4666-A3EC-E63317623B5A}"/>
    <cellStyle name="Comma 3 3 5 3 4 3 2" xfId="56874" xr:uid="{6E9EDB6B-52F5-4134-BA8A-59B0D2AC6300}"/>
    <cellStyle name="Comma 3 3 5 3 4 4" xfId="41463" xr:uid="{338A805E-4602-4EC8-881F-ECBD5A53D18C}"/>
    <cellStyle name="Comma 3 3 5 3 4 5" xfId="31827" xr:uid="{EFA4ABD9-938D-4044-948C-038A2E78520D}"/>
    <cellStyle name="Comma 3 3 5 3 5" xfId="10637" xr:uid="{6FA6F173-12B2-4312-A377-63A50A099FC6}"/>
    <cellStyle name="Comma 3 3 5 3 5 2" xfId="18342" xr:uid="{6DFC3D32-D286-4280-82EF-EC6BAAC04C93}"/>
    <cellStyle name="Comma 3 3 5 3 5 2 2" xfId="51094" xr:uid="{B909DA46-3883-4726-A30D-E190616F2B01}"/>
    <cellStyle name="Comma 3 3 5 3 5 3" xfId="26049" xr:uid="{1B27C068-E452-48FB-81AD-60ED86DB66B7}"/>
    <cellStyle name="Comma 3 3 5 3 5 3 2" xfId="58800" xr:uid="{EE475B37-B13C-4080-BB3D-904B294585A7}"/>
    <cellStyle name="Comma 3 3 5 3 5 4" xfId="43389" xr:uid="{E00D4ADE-2141-418B-B588-749FD9112809}"/>
    <cellStyle name="Comma 3 3 5 3 5 5" xfId="33753" xr:uid="{05275141-4242-4C8B-9062-8BDEA4AE4788}"/>
    <cellStyle name="Comma 3 3 5 3 6" xfId="4855" xr:uid="{F2220ECE-9F3E-4B46-9899-D71483EF2EBA}"/>
    <cellStyle name="Comma 3 3 5 3 6 2" xfId="37607" xr:uid="{861F16D9-228B-4617-81D5-3145BBF28EA5}"/>
    <cellStyle name="Comma 3 3 5 3 7" xfId="12567" xr:uid="{4F511727-A01F-438F-8837-4990F749D02F}"/>
    <cellStyle name="Comma 3 3 5 3 7 2" xfId="45319" xr:uid="{467155DD-31A1-49CE-8C67-A279185811EE}"/>
    <cellStyle name="Comma 3 3 5 3 8" xfId="20275" xr:uid="{B0EC55B2-3431-4F2B-B822-9FB48425FA97}"/>
    <cellStyle name="Comma 3 3 5 3 8 2" xfId="53026" xr:uid="{9F3BBEBA-2F8E-4353-AE5A-D3067AEEA4FE}"/>
    <cellStyle name="Comma 3 3 5 3 9" xfId="35681" xr:uid="{C1668CB4-F284-48C2-99FA-B4ACAE8799C5}"/>
    <cellStyle name="Comma 3 3 5 4" xfId="3277" xr:uid="{37C5DDB4-173C-4C8E-8935-86C8F23333CD}"/>
    <cellStyle name="Comma 3 3 5 4 10" xfId="28337" xr:uid="{FFE50989-8BBE-4A49-8C13-E82DF363B07E}"/>
    <cellStyle name="Comma 3 3 5 4 2" xfId="3999" xr:uid="{30688AA4-C71F-4263-A30E-F55A1C351D65}"/>
    <cellStyle name="Comma 3 3 5 4 2 2" xfId="7862" xr:uid="{7713B1D0-36B2-44D5-9E5E-57A78BDF5418}"/>
    <cellStyle name="Comma 3 3 5 4 2 2 2" xfId="15567" xr:uid="{D7C41B2D-2169-402F-9092-350754488AFC}"/>
    <cellStyle name="Comma 3 3 5 4 2 2 2 2" xfId="48319" xr:uid="{92FDEAC9-3F2C-4B01-BF9E-3F2D74F4CEC3}"/>
    <cellStyle name="Comma 3 3 5 4 2 2 3" xfId="23274" xr:uid="{39250514-D0CC-46CB-8AFF-02ACF7F30CC3}"/>
    <cellStyle name="Comma 3 3 5 4 2 2 3 2" xfId="56025" xr:uid="{5D68F598-BFB0-404E-BFCD-E5CCD8BBA63A}"/>
    <cellStyle name="Comma 3 3 5 4 2 2 4" xfId="40614" xr:uid="{B79D28E2-64A4-448F-BD97-1B89D6A8F14E}"/>
    <cellStyle name="Comma 3 3 5 4 2 2 5" xfId="30978" xr:uid="{0C970BCF-86BC-424D-9F4F-D47EABC312A9}"/>
    <cellStyle name="Comma 3 3 5 4 2 3" xfId="9787" xr:uid="{F5A45530-C853-424D-AE91-AE3BFEFE4DEE}"/>
    <cellStyle name="Comma 3 3 5 4 2 3 2" xfId="17492" xr:uid="{9974034B-C0A0-43DD-A8B3-7B1CBB9487EC}"/>
    <cellStyle name="Comma 3 3 5 4 2 3 2 2" xfId="50244" xr:uid="{8472DB3C-2FCF-43E7-A00E-DF26AD3A9587}"/>
    <cellStyle name="Comma 3 3 5 4 2 3 3" xfId="25199" xr:uid="{B3D9BC8D-1127-4FC2-9483-DA8FBF1902EB}"/>
    <cellStyle name="Comma 3 3 5 4 2 3 3 2" xfId="57950" xr:uid="{DF3D9B5C-E18C-42B0-8A33-195D1C3DAB28}"/>
    <cellStyle name="Comma 3 3 5 4 2 3 4" xfId="42539" xr:uid="{73031D0A-17A6-4903-9B0A-970C100836F8}"/>
    <cellStyle name="Comma 3 3 5 4 2 3 5" xfId="32903" xr:uid="{0CA9A75F-6A19-444B-A860-FD0C69417D9E}"/>
    <cellStyle name="Comma 3 3 5 4 2 4" xfId="11714" xr:uid="{000C150D-49BA-4DFD-B4A2-28991B97951D}"/>
    <cellStyle name="Comma 3 3 5 4 2 4 2" xfId="19419" xr:uid="{2F623C76-3EEE-469F-A4CA-E76526B97521}"/>
    <cellStyle name="Comma 3 3 5 4 2 4 2 2" xfId="52171" xr:uid="{799E2235-56C7-4CC3-BE67-7727C33586E5}"/>
    <cellStyle name="Comma 3 3 5 4 2 4 3" xfId="27126" xr:uid="{40D0203C-045C-4E80-837B-6F4387821243}"/>
    <cellStyle name="Comma 3 3 5 4 2 4 3 2" xfId="59877" xr:uid="{2F4D3B64-0F98-4F1F-9910-2E2B45E2218F}"/>
    <cellStyle name="Comma 3 3 5 4 2 4 4" xfId="44466" xr:uid="{5CEC4850-C1AF-4A44-BEEC-17FD121CA960}"/>
    <cellStyle name="Comma 3 3 5 4 2 4 5" xfId="34830" xr:uid="{F464564C-008C-4E21-AD59-9F9A1511716D}"/>
    <cellStyle name="Comma 3 3 5 4 2 5" xfId="5931" xr:uid="{2023B618-F557-4F3B-9CF2-C6E00CD4E9CC}"/>
    <cellStyle name="Comma 3 3 5 4 2 5 2" xfId="38683" xr:uid="{9C0DA778-7F90-4F1F-A462-D0A86E1BBF7E}"/>
    <cellStyle name="Comma 3 3 5 4 2 6" xfId="13643" xr:uid="{F5F8F194-8429-409A-A670-2DED7B4F490B}"/>
    <cellStyle name="Comma 3 3 5 4 2 6 2" xfId="46395" xr:uid="{2085A9C9-9E51-4E28-8C21-3034B5E4E6DA}"/>
    <cellStyle name="Comma 3 3 5 4 2 7" xfId="21350" xr:uid="{1ADFE0CE-F652-4910-97AE-49BD1DAB9014}"/>
    <cellStyle name="Comma 3 3 5 4 2 7 2" xfId="54101" xr:uid="{1907AB6B-88E3-4D20-9429-0537A1044272}"/>
    <cellStyle name="Comma 3 3 5 4 2 8" xfId="36756" xr:uid="{D7168DA8-FA09-48B7-8A98-A8EA0E3BA525}"/>
    <cellStyle name="Comma 3 3 5 4 2 9" xfId="29054" xr:uid="{769C06FD-BF38-4216-A2A8-59E10751B56A}"/>
    <cellStyle name="Comma 3 3 5 4 3" xfId="7145" xr:uid="{8873B737-C33D-4FE4-83F2-DED686AD175C}"/>
    <cellStyle name="Comma 3 3 5 4 3 2" xfId="14850" xr:uid="{D1EF005D-5232-4DFF-991A-73D5A4193A38}"/>
    <cellStyle name="Comma 3 3 5 4 3 2 2" xfId="47602" xr:uid="{ACD022D0-B270-433D-A557-B798CE639B59}"/>
    <cellStyle name="Comma 3 3 5 4 3 3" xfId="22557" xr:uid="{A0E27A89-CDEA-4E67-82D1-F1451BADD35F}"/>
    <cellStyle name="Comma 3 3 5 4 3 3 2" xfId="55308" xr:uid="{B0DA052C-2E16-433D-9399-F30AAB6FB359}"/>
    <cellStyle name="Comma 3 3 5 4 3 4" xfId="39897" xr:uid="{6DDB40D5-9A6C-453B-86CA-3A6915B27F3F}"/>
    <cellStyle name="Comma 3 3 5 4 3 5" xfId="30261" xr:uid="{99573494-E7DE-4660-9FB9-2564CBC36A43}"/>
    <cellStyle name="Comma 3 3 5 4 4" xfId="9070" xr:uid="{99053A23-53AC-4DC9-9273-D63F07D0B2FB}"/>
    <cellStyle name="Comma 3 3 5 4 4 2" xfId="16775" xr:uid="{A889F41A-D866-481F-A5B5-B4B5DB68CB2C}"/>
    <cellStyle name="Comma 3 3 5 4 4 2 2" xfId="49527" xr:uid="{8B6A7F4E-48B7-4EF6-A4AD-72EABEEDBA89}"/>
    <cellStyle name="Comma 3 3 5 4 4 3" xfId="24482" xr:uid="{357EA62F-8AA5-46F7-9920-77BD53B3F810}"/>
    <cellStyle name="Comma 3 3 5 4 4 3 2" xfId="57233" xr:uid="{48FA82EF-4D85-4642-B7D6-44D7DCC3F1FD}"/>
    <cellStyle name="Comma 3 3 5 4 4 4" xfId="41822" xr:uid="{C8BD5CD4-6F7D-4CD2-841C-250501E8F2DE}"/>
    <cellStyle name="Comma 3 3 5 4 4 5" xfId="32186" xr:uid="{8CB40C9D-6204-40FC-81FF-1B15232BC7A2}"/>
    <cellStyle name="Comma 3 3 5 4 5" xfId="10997" xr:uid="{E9055697-7D77-4B0A-9B25-1B3EE9894F43}"/>
    <cellStyle name="Comma 3 3 5 4 5 2" xfId="18702" xr:uid="{732C1D50-4A4A-4F06-9647-A36D87108FA0}"/>
    <cellStyle name="Comma 3 3 5 4 5 2 2" xfId="51454" xr:uid="{978A27AF-7A1A-48B7-8314-B8E0E5F0F35A}"/>
    <cellStyle name="Comma 3 3 5 4 5 3" xfId="26409" xr:uid="{E3E6F42A-98FB-4806-8896-71FAEC72820D}"/>
    <cellStyle name="Comma 3 3 5 4 5 3 2" xfId="59160" xr:uid="{74B1C77E-6F7E-48BF-8021-30F67C6E388E}"/>
    <cellStyle name="Comma 3 3 5 4 5 4" xfId="43749" xr:uid="{C2A7872F-12C2-47AF-8DAB-F8F472AE1493}"/>
    <cellStyle name="Comma 3 3 5 4 5 5" xfId="34113" xr:uid="{DCD5AE21-6764-4EC0-A8C7-2F3F889C2969}"/>
    <cellStyle name="Comma 3 3 5 4 6" xfId="5214" xr:uid="{5FF26015-FB7B-4681-8B23-A8828CD6E3AD}"/>
    <cellStyle name="Comma 3 3 5 4 6 2" xfId="37966" xr:uid="{299B87DB-5123-456D-B7A3-6C3B0EACA71A}"/>
    <cellStyle name="Comma 3 3 5 4 7" xfId="12926" xr:uid="{D31B7A17-26DF-4712-AB19-5EFB8F21C96C}"/>
    <cellStyle name="Comma 3 3 5 4 7 2" xfId="45678" xr:uid="{44A8DB4A-C223-4DE0-ACA1-6F704BA90B23}"/>
    <cellStyle name="Comma 3 3 5 4 8" xfId="20633" xr:uid="{FDE2D355-D503-4813-9D31-7508B9F4215C}"/>
    <cellStyle name="Comma 3 3 5 4 8 2" xfId="53384" xr:uid="{23DD2667-3B24-44A3-9764-414E762E402D}"/>
    <cellStyle name="Comma 3 3 5 4 9" xfId="36039" xr:uid="{49E3035F-4197-4EC8-A28E-9DB929EFF670}"/>
    <cellStyle name="Comma 3 3 5 5" xfId="3632" xr:uid="{C7BB2845-D4CB-47EC-9618-A5FBF66359DF}"/>
    <cellStyle name="Comma 3 3 5 5 2" xfId="7500" xr:uid="{3BE8AD1A-FEE4-4BE5-A5F0-6F65D1B09766}"/>
    <cellStyle name="Comma 3 3 5 5 2 2" xfId="15205" xr:uid="{E3367683-9353-4181-A545-7A97000BF000}"/>
    <cellStyle name="Comma 3 3 5 5 2 2 2" xfId="47957" xr:uid="{8E86E317-2101-4362-9A8D-87301BC96F80}"/>
    <cellStyle name="Comma 3 3 5 5 2 3" xfId="22912" xr:uid="{0D010786-1582-4206-9B29-918D63A0DACE}"/>
    <cellStyle name="Comma 3 3 5 5 2 3 2" xfId="55663" xr:uid="{5ED9EAD3-D7ED-4F2E-8C5A-7B5D84F829AF}"/>
    <cellStyle name="Comma 3 3 5 5 2 4" xfId="40252" xr:uid="{350E92AC-1930-4CEE-B233-7225BF712E9C}"/>
    <cellStyle name="Comma 3 3 5 5 2 5" xfId="30616" xr:uid="{68E9E2A6-FD9D-4F97-BC9F-18C539E57FD9}"/>
    <cellStyle name="Comma 3 3 5 5 3" xfId="9425" xr:uid="{6A5ACD95-5E45-4514-9CF4-D71F3647D409}"/>
    <cellStyle name="Comma 3 3 5 5 3 2" xfId="17130" xr:uid="{7DDFD857-F06C-49DD-B37F-5ADFCAD294DE}"/>
    <cellStyle name="Comma 3 3 5 5 3 2 2" xfId="49882" xr:uid="{DC3B226E-71E0-42BD-950B-C78F370C04BF}"/>
    <cellStyle name="Comma 3 3 5 5 3 3" xfId="24837" xr:uid="{D41B34E0-58D1-4F0B-AA49-60910840550F}"/>
    <cellStyle name="Comma 3 3 5 5 3 3 2" xfId="57588" xr:uid="{6C57F00F-D222-40F3-8347-AA833CAFAE1C}"/>
    <cellStyle name="Comma 3 3 5 5 3 4" xfId="42177" xr:uid="{8431D19F-F836-428C-BBF9-7D6A7AD61E48}"/>
    <cellStyle name="Comma 3 3 5 5 3 5" xfId="32541" xr:uid="{E062F5FF-8BEC-406B-983C-CB58CB26F07D}"/>
    <cellStyle name="Comma 3 3 5 5 4" xfId="11352" xr:uid="{8B70E21C-4341-4C9D-A406-C33D73032D22}"/>
    <cellStyle name="Comma 3 3 5 5 4 2" xfId="19057" xr:uid="{47DB4A96-152B-4B72-8ACF-05999825242C}"/>
    <cellStyle name="Comma 3 3 5 5 4 2 2" xfId="51809" xr:uid="{0D89932B-2F3A-411D-BA40-56A066F46DDC}"/>
    <cellStyle name="Comma 3 3 5 5 4 3" xfId="26764" xr:uid="{FD50FBB7-7E17-4C6B-814A-1ACDB0D527C1}"/>
    <cellStyle name="Comma 3 3 5 5 4 3 2" xfId="59515" xr:uid="{88AB69D2-6493-4503-BD9E-C21AE7A4D2EE}"/>
    <cellStyle name="Comma 3 3 5 5 4 4" xfId="44104" xr:uid="{3985C43F-B146-49FE-B981-0F0D0FEC6061}"/>
    <cellStyle name="Comma 3 3 5 5 4 5" xfId="34468" xr:uid="{918875BA-31B5-4767-8A28-99A64E5EA4C4}"/>
    <cellStyle name="Comma 3 3 5 5 5" xfId="5569" xr:uid="{965074E2-256C-4DB1-B354-8660B071BED5}"/>
    <cellStyle name="Comma 3 3 5 5 5 2" xfId="38321" xr:uid="{18976944-5E5E-4012-B561-D44DB8C8F758}"/>
    <cellStyle name="Comma 3 3 5 5 6" xfId="13281" xr:uid="{A762226C-7853-41DE-A7E1-D6F2383846EF}"/>
    <cellStyle name="Comma 3 3 5 5 6 2" xfId="46033" xr:uid="{9A2A54A6-8D1D-448A-9F65-184855E1DCC1}"/>
    <cellStyle name="Comma 3 3 5 5 7" xfId="20988" xr:uid="{E54FD2B7-BD7B-4A4A-A4B7-83B331DF02B2}"/>
    <cellStyle name="Comma 3 3 5 5 7 2" xfId="53739" xr:uid="{EB383989-BCBD-4273-945A-0369EDAD5BEA}"/>
    <cellStyle name="Comma 3 3 5 5 8" xfId="36394" xr:uid="{B2B0BC38-01A0-40CD-92B3-38B920669A40}"/>
    <cellStyle name="Comma 3 3 5 5 9" xfId="28692" xr:uid="{B2B2D7B6-9C78-46D6-ABE9-316E3C771734}"/>
    <cellStyle name="Comma 3 3 5 6" xfId="6544" xr:uid="{BA51F915-64C9-487A-A7E3-C6E900A2935E}"/>
    <cellStyle name="Comma 3 3 5 6 2" xfId="14252" xr:uid="{EFADF869-24C7-4B72-A3E6-4DB0E19FE86D}"/>
    <cellStyle name="Comma 3 3 5 6 2 2" xfId="47004" xr:uid="{BA36FE2F-017B-4ACF-BBEF-2F451C439FDC}"/>
    <cellStyle name="Comma 3 3 5 6 3" xfId="21959" xr:uid="{1ACE1F6A-705B-4A9F-BA17-C706E5160FAF}"/>
    <cellStyle name="Comma 3 3 5 6 3 2" xfId="54710" xr:uid="{3D0FBD20-365B-43DE-9B0B-846FB9D94477}"/>
    <cellStyle name="Comma 3 3 5 6 4" xfId="39296" xr:uid="{5B769937-E516-4573-9BCD-17F56222E0F2}"/>
    <cellStyle name="Comma 3 3 5 6 5" xfId="29663" xr:uid="{E798CEAE-A10E-4003-A589-0C3A63A43C69}"/>
    <cellStyle name="Comma 3 3 5 7" xfId="8471" xr:uid="{D6FD27A6-AEFA-456C-A7E4-9F225A62ED42}"/>
    <cellStyle name="Comma 3 3 5 7 2" xfId="16176" xr:uid="{EB9869DE-8515-426D-8B14-6BF305495BF0}"/>
    <cellStyle name="Comma 3 3 5 7 2 2" xfId="48928" xr:uid="{ED6FDD17-81CF-489D-BD5F-A50104005161}"/>
    <cellStyle name="Comma 3 3 5 7 3" xfId="23883" xr:uid="{58CAD3EA-3792-4DAC-86E8-EBF8A88A07FF}"/>
    <cellStyle name="Comma 3 3 5 7 3 2" xfId="56634" xr:uid="{A729FA2D-8AE1-479D-842A-5A5C8CBCFEE1}"/>
    <cellStyle name="Comma 3 3 5 7 4" xfId="41223" xr:uid="{111DEC3A-29CE-424D-BA38-A1EFD1BFA5BA}"/>
    <cellStyle name="Comma 3 3 5 7 5" xfId="31587" xr:uid="{8BAB0C0F-2C07-4D11-AE9D-E83368D21BDD}"/>
    <cellStyle name="Comma 3 3 5 8" xfId="10396" xr:uid="{DB987E51-2BE0-47CB-88BB-58C256EA0163}"/>
    <cellStyle name="Comma 3 3 5 8 2" xfId="18101" xr:uid="{19449827-0B03-4F06-9635-0642C409B1F3}"/>
    <cellStyle name="Comma 3 3 5 8 2 2" xfId="50853" xr:uid="{CF15B9ED-5093-4873-B476-BFA6005C5472}"/>
    <cellStyle name="Comma 3 3 5 8 3" xfId="25808" xr:uid="{F0B428E7-65A3-4C68-95DA-98BC3D1783B4}"/>
    <cellStyle name="Comma 3 3 5 8 3 2" xfId="58559" xr:uid="{E56A7806-9879-4CE9-9847-67B1839B8E0A}"/>
    <cellStyle name="Comma 3 3 5 8 4" xfId="43148" xr:uid="{22DCCB56-B34A-4B1A-B46E-BF16E2663956}"/>
    <cellStyle name="Comma 3 3 5 8 5" xfId="33512" xr:uid="{FCE3A679-712A-40AF-850E-A2C44E8FADA9}"/>
    <cellStyle name="Comma 3 3 5 9" xfId="4615" xr:uid="{74207204-5F81-4841-A8D4-2DBC6D7D1113}"/>
    <cellStyle name="Comma 3 3 5 9 2" xfId="37367" xr:uid="{BDE16627-58FC-4340-BEF4-4B4F74AC1DC4}"/>
    <cellStyle name="Comma 3 3 6" xfId="145" xr:uid="{ECBB62A1-A749-43A4-AEEF-31ED44C9453B}"/>
    <cellStyle name="Comma 3 3 6 10" xfId="20097" xr:uid="{F661555B-9231-4F55-A678-47EB573CBDAF}"/>
    <cellStyle name="Comma 3 3 6 10 2" xfId="52848" xr:uid="{8C589768-4BB2-41B2-9980-7554C801D9D6}"/>
    <cellStyle name="Comma 3 3 6 11" xfId="35503" xr:uid="{4D040079-8B38-4A74-8C4B-2DAA118B4E94}"/>
    <cellStyle name="Comma 3 3 6 12" xfId="27801" xr:uid="{A517FAFC-BC76-4DDE-B922-5B8AE53FB7DC}"/>
    <cellStyle name="Comma 3 3 6 13" xfId="2674" xr:uid="{F555D6C9-EE3D-41BF-AEAD-03785087BD0E}"/>
    <cellStyle name="Comma 3 3 6 14" xfId="61129" xr:uid="{641F72B8-E540-421E-80BB-2FAA15EE5965}"/>
    <cellStyle name="Comma 3 3 6 2" xfId="2124" xr:uid="{10924581-5435-4329-BCB7-3A42CF1DAACD}"/>
    <cellStyle name="Comma 3 3 6 2 10" xfId="27954" xr:uid="{409D5B4E-7F17-4199-A5EC-B09CBEF64FB1}"/>
    <cellStyle name="Comma 3 3 6 2 11" xfId="2837" xr:uid="{7FCBE7B1-03AB-42F1-ACA3-9058062D4D6C}"/>
    <cellStyle name="Comma 3 3 6 2 2" xfId="4096" xr:uid="{6A4CE9C6-6488-4597-B585-9AA225D1E86B}"/>
    <cellStyle name="Comma 3 3 6 2 2 2" xfId="7959" xr:uid="{35474B1C-9A0F-43F7-B14D-36DDFDB5EB0D}"/>
    <cellStyle name="Comma 3 3 6 2 2 2 2" xfId="15664" xr:uid="{F3A43C90-1A76-4AA1-969E-034F09380DBE}"/>
    <cellStyle name="Comma 3 3 6 2 2 2 2 2" xfId="48416" xr:uid="{70849D40-C260-4B1F-A5A2-80BB4B8608DE}"/>
    <cellStyle name="Comma 3 3 6 2 2 2 3" xfId="23371" xr:uid="{B4712C40-99C1-4745-8066-201E3CE58A25}"/>
    <cellStyle name="Comma 3 3 6 2 2 2 3 2" xfId="56122" xr:uid="{EFC185F5-32FA-4990-A29D-70CD86789B9F}"/>
    <cellStyle name="Comma 3 3 6 2 2 2 4" xfId="40711" xr:uid="{44EB4917-6AF0-4048-AA24-551359CB1867}"/>
    <cellStyle name="Comma 3 3 6 2 2 2 5" xfId="31075" xr:uid="{2929F505-BE92-4A13-9CF9-6BB295B75158}"/>
    <cellStyle name="Comma 3 3 6 2 2 3" xfId="9884" xr:uid="{8C6CE08F-117E-4149-89B9-D630310F0914}"/>
    <cellStyle name="Comma 3 3 6 2 2 3 2" xfId="17589" xr:uid="{A2ED21DD-C847-46B6-A1B6-7E4C07B412A3}"/>
    <cellStyle name="Comma 3 3 6 2 2 3 2 2" xfId="50341" xr:uid="{D6AA189D-ABD9-40DB-A8C8-28DB46D3F519}"/>
    <cellStyle name="Comma 3 3 6 2 2 3 3" xfId="25296" xr:uid="{C433F1AC-B7C9-4649-A10F-8DA0A0705A6F}"/>
    <cellStyle name="Comma 3 3 6 2 2 3 3 2" xfId="58047" xr:uid="{2CE9B9D8-34C1-4BD0-8E5B-7D8548E8BAEA}"/>
    <cellStyle name="Comma 3 3 6 2 2 3 4" xfId="42636" xr:uid="{2C01E5BF-6561-4FD9-A509-C45F33164877}"/>
    <cellStyle name="Comma 3 3 6 2 2 3 5" xfId="33000" xr:uid="{FE44B50C-5B05-4385-8163-2DA744A49059}"/>
    <cellStyle name="Comma 3 3 6 2 2 4" xfId="11811" xr:uid="{9D1E4D38-CE56-484F-B95F-750986C91D0F}"/>
    <cellStyle name="Comma 3 3 6 2 2 4 2" xfId="19516" xr:uid="{8D67BEBF-8BC7-458B-8821-4AC9A191E97B}"/>
    <cellStyle name="Comma 3 3 6 2 2 4 2 2" xfId="52268" xr:uid="{D3A6F10C-0044-492C-B05F-723853690A05}"/>
    <cellStyle name="Comma 3 3 6 2 2 4 3" xfId="27223" xr:uid="{A4E66F9C-B7BA-4D0A-86D9-A83F40D609C3}"/>
    <cellStyle name="Comma 3 3 6 2 2 4 3 2" xfId="59974" xr:uid="{75881960-CDEE-4C3E-A082-274982730823}"/>
    <cellStyle name="Comma 3 3 6 2 2 4 4" xfId="44563" xr:uid="{002FE3F7-41CF-4403-9638-D496FE78A0FD}"/>
    <cellStyle name="Comma 3 3 6 2 2 4 5" xfId="34927" xr:uid="{B4CE8C06-7FA0-4424-A2D4-AE5A36F92A3A}"/>
    <cellStyle name="Comma 3 3 6 2 2 5" xfId="6028" xr:uid="{E7E9EB40-B92D-4306-B6C5-2603999B81CD}"/>
    <cellStyle name="Comma 3 3 6 2 2 5 2" xfId="38780" xr:uid="{7AC12BE8-17F3-4C16-B169-0945DDFB003A}"/>
    <cellStyle name="Comma 3 3 6 2 2 6" xfId="13740" xr:uid="{EA870A66-602D-47A8-A876-2A9FD585B537}"/>
    <cellStyle name="Comma 3 3 6 2 2 6 2" xfId="46492" xr:uid="{43CBD6ED-C3B2-4350-8014-A7078B9F6FAA}"/>
    <cellStyle name="Comma 3 3 6 2 2 7" xfId="21447" xr:uid="{F7FF4346-1C6F-4EEF-BFE6-56BE369F35DD}"/>
    <cellStyle name="Comma 3 3 6 2 2 7 2" xfId="54198" xr:uid="{D0C7E0D4-B620-4C94-87F6-B279794689D9}"/>
    <cellStyle name="Comma 3 3 6 2 2 8" xfId="36853" xr:uid="{42886EB0-5851-475A-B134-F4BF7789B7E8}"/>
    <cellStyle name="Comma 3 3 6 2 2 9" xfId="29151" xr:uid="{46DC6D0E-5185-4F74-B68E-BFF92DC4E102}"/>
    <cellStyle name="Comma 3 3 6 2 3" xfId="6759" xr:uid="{789D2710-668E-43BB-8714-01184BAADDCB}"/>
    <cellStyle name="Comma 3 3 6 2 3 2" xfId="14467" xr:uid="{7B978121-B44B-44C8-88BA-11FD9F100D89}"/>
    <cellStyle name="Comma 3 3 6 2 3 2 2" xfId="47219" xr:uid="{AD155246-48A5-400A-B8EA-F9949BDD7D6C}"/>
    <cellStyle name="Comma 3 3 6 2 3 3" xfId="22174" xr:uid="{05E46D30-9925-4D14-8117-700D45C01C3B}"/>
    <cellStyle name="Comma 3 3 6 2 3 3 2" xfId="54925" xr:uid="{92A8CCC0-4552-4084-BD06-7717AD58F276}"/>
    <cellStyle name="Comma 3 3 6 2 3 4" xfId="39511" xr:uid="{37682195-B7FB-48C8-BFBC-0509F5004935}"/>
    <cellStyle name="Comma 3 3 6 2 3 5" xfId="29878" xr:uid="{7FCBA0EA-2E55-45D3-B5FB-BADA1A2AD008}"/>
    <cellStyle name="Comma 3 3 6 2 4" xfId="8686" xr:uid="{B7B412CB-441F-4CFE-9B86-1D114FB7F92D}"/>
    <cellStyle name="Comma 3 3 6 2 4 2" xfId="16391" xr:uid="{B2C834B9-041D-4021-A9FD-CE97272C3281}"/>
    <cellStyle name="Comma 3 3 6 2 4 2 2" xfId="49143" xr:uid="{4AC3690F-E5E6-4C5E-9BEB-4CD8A9FFE411}"/>
    <cellStyle name="Comma 3 3 6 2 4 3" xfId="24098" xr:uid="{2408A8E0-FD03-4504-A7FF-3D179EBBCE3B}"/>
    <cellStyle name="Comma 3 3 6 2 4 3 2" xfId="56849" xr:uid="{0652ADB8-8B07-4CC9-811E-E8E1C72798DA}"/>
    <cellStyle name="Comma 3 3 6 2 4 4" xfId="41438" xr:uid="{3D6C5769-3EA5-4B5E-899F-1B49EBB3B5C5}"/>
    <cellStyle name="Comma 3 3 6 2 4 5" xfId="31802" xr:uid="{449DDAFE-C89C-4399-B13D-29F214033194}"/>
    <cellStyle name="Comma 3 3 6 2 5" xfId="10612" xr:uid="{BF1FB20A-942F-4DC2-8644-A3B69406BB92}"/>
    <cellStyle name="Comma 3 3 6 2 5 2" xfId="18317" xr:uid="{F877E62F-647B-4CC0-BAF4-870604560AC9}"/>
    <cellStyle name="Comma 3 3 6 2 5 2 2" xfId="51069" xr:uid="{8EAA5FC1-0911-4599-90A1-5DA843632A8A}"/>
    <cellStyle name="Comma 3 3 6 2 5 3" xfId="26024" xr:uid="{EA35876F-97F5-4058-8CDC-E45222184E57}"/>
    <cellStyle name="Comma 3 3 6 2 5 3 2" xfId="58775" xr:uid="{6758772C-3857-4B33-9E7D-DDC224ECEC8D}"/>
    <cellStyle name="Comma 3 3 6 2 5 4" xfId="43364" xr:uid="{7CE8FC93-B97F-4F4D-8DAC-F1A1F36D61C8}"/>
    <cellStyle name="Comma 3 3 6 2 5 5" xfId="33728" xr:uid="{0F317FFA-0C04-44F8-994F-530B8D58A0B9}"/>
    <cellStyle name="Comma 3 3 6 2 6" xfId="4830" xr:uid="{66C88324-4BC1-4385-B7B0-46C5FF3EF55D}"/>
    <cellStyle name="Comma 3 3 6 2 6 2" xfId="37582" xr:uid="{993D0E49-55CD-4EF7-9B7E-AE92B5EC3B8D}"/>
    <cellStyle name="Comma 3 3 6 2 7" xfId="12542" xr:uid="{FC185357-B61A-4116-9D45-80F80AC1B30B}"/>
    <cellStyle name="Comma 3 3 6 2 7 2" xfId="45294" xr:uid="{2C452FBE-7D87-480E-A29E-69FA71469C60}"/>
    <cellStyle name="Comma 3 3 6 2 8" xfId="20250" xr:uid="{E04B4361-EA56-48D3-97A9-A6529C0351DD}"/>
    <cellStyle name="Comma 3 3 6 2 8 2" xfId="53001" xr:uid="{42BE1111-AA5D-4AB5-A3B7-35F11878C342}"/>
    <cellStyle name="Comma 3 3 6 2 9" xfId="35656" xr:uid="{4D9E9ED6-610C-429C-960C-E6DE88A459EA}"/>
    <cellStyle name="Comma 3 3 6 3" xfId="3253" xr:uid="{C6250DA9-74A0-4883-81EC-B2BC8D8F7D99}"/>
    <cellStyle name="Comma 3 3 6 3 10" xfId="28313" xr:uid="{84FBF388-825D-4106-ACAF-5848615935B3}"/>
    <cellStyle name="Comma 3 3 6 3 2" xfId="3986" xr:uid="{2FBAB529-8660-4FF7-A6D1-54C1B1F703CB}"/>
    <cellStyle name="Comma 3 3 6 3 2 2" xfId="7849" xr:uid="{C3F0EC2F-1FAE-41BF-A99D-59D665AF0362}"/>
    <cellStyle name="Comma 3 3 6 3 2 2 2" xfId="15554" xr:uid="{9E048AAE-DAF0-4E49-8D00-B4291D461CDF}"/>
    <cellStyle name="Comma 3 3 6 3 2 2 2 2" xfId="48306" xr:uid="{64516939-FD81-43F4-9806-08876A7671AD}"/>
    <cellStyle name="Comma 3 3 6 3 2 2 3" xfId="23261" xr:uid="{58F56FDA-8B67-41CF-932D-049E2DD74E85}"/>
    <cellStyle name="Comma 3 3 6 3 2 2 3 2" xfId="56012" xr:uid="{16A93803-CBEA-41E8-A5D9-85D9B43661C4}"/>
    <cellStyle name="Comma 3 3 6 3 2 2 4" xfId="40601" xr:uid="{74F7982B-60EE-435D-BC04-2CA480042AE6}"/>
    <cellStyle name="Comma 3 3 6 3 2 2 5" xfId="30965" xr:uid="{68B8C7DA-55DA-4032-9646-574012F9E865}"/>
    <cellStyle name="Comma 3 3 6 3 2 3" xfId="9774" xr:uid="{032B3EF2-66B1-4B2F-B65B-C87B02C9BA02}"/>
    <cellStyle name="Comma 3 3 6 3 2 3 2" xfId="17479" xr:uid="{BE848E96-81CA-402E-9CC1-4C5A9C988DD8}"/>
    <cellStyle name="Comma 3 3 6 3 2 3 2 2" xfId="50231" xr:uid="{7698371D-7F2A-4536-9CFF-8B1E2B6BDB75}"/>
    <cellStyle name="Comma 3 3 6 3 2 3 3" xfId="25186" xr:uid="{1C006836-7D49-4BC1-915A-9A82FC44246D}"/>
    <cellStyle name="Comma 3 3 6 3 2 3 3 2" xfId="57937" xr:uid="{2BF07DC5-0BCA-4C77-A877-B844D9F383BD}"/>
    <cellStyle name="Comma 3 3 6 3 2 3 4" xfId="42526" xr:uid="{55E3C2BF-C023-4F43-836E-B0A2BE95D0E2}"/>
    <cellStyle name="Comma 3 3 6 3 2 3 5" xfId="32890" xr:uid="{9C572436-08C5-445D-A498-DFD95DCD04F7}"/>
    <cellStyle name="Comma 3 3 6 3 2 4" xfId="11701" xr:uid="{55AF3E7D-DF51-4BD0-BAAD-B007FD53B2BF}"/>
    <cellStyle name="Comma 3 3 6 3 2 4 2" xfId="19406" xr:uid="{62A1B6DD-1484-4955-8C3B-518D56CA8C42}"/>
    <cellStyle name="Comma 3 3 6 3 2 4 2 2" xfId="52158" xr:uid="{DEA8BEDF-C10B-4B61-922F-A6FD1A83B029}"/>
    <cellStyle name="Comma 3 3 6 3 2 4 3" xfId="27113" xr:uid="{38B02EAC-874F-493E-826C-71A2287A3C63}"/>
    <cellStyle name="Comma 3 3 6 3 2 4 3 2" xfId="59864" xr:uid="{624A5F2C-D275-4B19-9D0B-24E926FD873B}"/>
    <cellStyle name="Comma 3 3 6 3 2 4 4" xfId="44453" xr:uid="{5968D3EC-2189-4633-8E70-90233C375394}"/>
    <cellStyle name="Comma 3 3 6 3 2 4 5" xfId="34817" xr:uid="{C1A6A97A-5183-4C93-8414-3C40DD1A3800}"/>
    <cellStyle name="Comma 3 3 6 3 2 5" xfId="5918" xr:uid="{BF850D9D-CAF8-4AE1-BEEA-88F5E5FBDE0E}"/>
    <cellStyle name="Comma 3 3 6 3 2 5 2" xfId="38670" xr:uid="{A080FE53-F957-4FD7-ADD9-189B91229203}"/>
    <cellStyle name="Comma 3 3 6 3 2 6" xfId="13630" xr:uid="{D6D69522-C126-4A4C-93D7-9F77242FC734}"/>
    <cellStyle name="Comma 3 3 6 3 2 6 2" xfId="46382" xr:uid="{897194CA-B513-4225-A1AB-B425F16C6A1C}"/>
    <cellStyle name="Comma 3 3 6 3 2 7" xfId="21337" xr:uid="{85FFDD57-DA4F-44F9-A723-02DF1829F160}"/>
    <cellStyle name="Comma 3 3 6 3 2 7 2" xfId="54088" xr:uid="{960B3D99-EB40-41EC-9A3D-1811EE12CFF9}"/>
    <cellStyle name="Comma 3 3 6 3 2 8" xfId="36743" xr:uid="{D19FDF5A-C969-45BD-87DD-02D1E4616E77}"/>
    <cellStyle name="Comma 3 3 6 3 2 9" xfId="29041" xr:uid="{63148786-1B40-4D63-A83E-21B407F9FDAF}"/>
    <cellStyle name="Comma 3 3 6 3 3" xfId="7121" xr:uid="{BD3F83B9-E542-4B80-A0F3-0E80B3429D13}"/>
    <cellStyle name="Comma 3 3 6 3 3 2" xfId="14826" xr:uid="{ADB60C42-52EF-4327-B14E-DA7F9C528CF0}"/>
    <cellStyle name="Comma 3 3 6 3 3 2 2" xfId="47578" xr:uid="{2151F0E3-D4ED-483A-9697-F304C1B79A2C}"/>
    <cellStyle name="Comma 3 3 6 3 3 3" xfId="22533" xr:uid="{B848DA71-272E-482E-8C66-DF755BC78265}"/>
    <cellStyle name="Comma 3 3 6 3 3 3 2" xfId="55284" xr:uid="{608B9932-4F3E-47EE-8EA6-F3E4E0B538F8}"/>
    <cellStyle name="Comma 3 3 6 3 3 4" xfId="39873" xr:uid="{DAC5542A-3D9C-4CC5-BD00-BC23322B1970}"/>
    <cellStyle name="Comma 3 3 6 3 3 5" xfId="30237" xr:uid="{94DAD96E-89FC-486C-840F-D5FF1BB8B5DF}"/>
    <cellStyle name="Comma 3 3 6 3 4" xfId="9046" xr:uid="{A668F154-9BFC-445D-B47D-60DE1D0861E4}"/>
    <cellStyle name="Comma 3 3 6 3 4 2" xfId="16751" xr:uid="{D8303F91-ED62-49E8-A54D-C1AE78C0CBCB}"/>
    <cellStyle name="Comma 3 3 6 3 4 2 2" xfId="49503" xr:uid="{073AC97E-E8C1-42D4-87F2-5BEBA7F270F9}"/>
    <cellStyle name="Comma 3 3 6 3 4 3" xfId="24458" xr:uid="{A0C0917F-0635-41E2-A3F0-8D64D7BCE8AB}"/>
    <cellStyle name="Comma 3 3 6 3 4 3 2" xfId="57209" xr:uid="{71416248-A420-4A08-8F66-B3C374CB3A46}"/>
    <cellStyle name="Comma 3 3 6 3 4 4" xfId="41798" xr:uid="{0D325E18-BFD1-49EF-BD70-0F36411C240F}"/>
    <cellStyle name="Comma 3 3 6 3 4 5" xfId="32162" xr:uid="{523C44B8-D389-4F1D-8F8E-AB29F57818D2}"/>
    <cellStyle name="Comma 3 3 6 3 5" xfId="10973" xr:uid="{9FF0224A-0FA5-48A2-99B8-D459F5902403}"/>
    <cellStyle name="Comma 3 3 6 3 5 2" xfId="18678" xr:uid="{A1019F3D-95AA-4943-A524-4639705A3619}"/>
    <cellStyle name="Comma 3 3 6 3 5 2 2" xfId="51430" xr:uid="{CD6D3102-9725-4360-8008-A684B5270EC9}"/>
    <cellStyle name="Comma 3 3 6 3 5 3" xfId="26385" xr:uid="{149951DE-BF84-4797-8120-349C00381EBA}"/>
    <cellStyle name="Comma 3 3 6 3 5 3 2" xfId="59136" xr:uid="{2766F439-1CF3-4E0A-BBBE-B11579E0468B}"/>
    <cellStyle name="Comma 3 3 6 3 5 4" xfId="43725" xr:uid="{10DF0D7D-0AD4-48F4-A6B0-2F79BA92A815}"/>
    <cellStyle name="Comma 3 3 6 3 5 5" xfId="34089" xr:uid="{6340BB13-F72F-4F42-8A49-70E9E2C123D6}"/>
    <cellStyle name="Comma 3 3 6 3 6" xfId="5190" xr:uid="{F6DEEBBD-9BAB-40DB-83EB-4647AADA65E0}"/>
    <cellStyle name="Comma 3 3 6 3 6 2" xfId="37942" xr:uid="{5F881F5B-73C9-4718-9F30-692F38B40BBD}"/>
    <cellStyle name="Comma 3 3 6 3 7" xfId="12902" xr:uid="{7AB5B404-6D2E-4E86-8A91-F3F5A4CD6B6B}"/>
    <cellStyle name="Comma 3 3 6 3 7 2" xfId="45654" xr:uid="{9346E225-7150-45E3-89F5-0ADC3065B80B}"/>
    <cellStyle name="Comma 3 3 6 3 8" xfId="20609" xr:uid="{534052AF-A68D-488F-9A0B-15E538505D54}"/>
    <cellStyle name="Comma 3 3 6 3 8 2" xfId="53360" xr:uid="{8DA28505-4AE0-4950-B732-2E19D8FD54CA}"/>
    <cellStyle name="Comma 3 3 6 3 9" xfId="36015" xr:uid="{316F2B65-DEE3-4250-8D61-A713FD2E32D0}"/>
    <cellStyle name="Comma 3 3 6 4" xfId="3607" xr:uid="{A753FDBE-CFDF-4A77-AF2B-FD3524379A8D}"/>
    <cellStyle name="Comma 3 3 6 4 2" xfId="7475" xr:uid="{982A0622-3EB3-4CE4-84F0-2A4226234457}"/>
    <cellStyle name="Comma 3 3 6 4 2 2" xfId="15180" xr:uid="{FCEA7BF9-1872-4D28-9D7A-67F4D26F6B2E}"/>
    <cellStyle name="Comma 3 3 6 4 2 2 2" xfId="47932" xr:uid="{D515E3AF-E828-4697-B4B7-48F725650C3B}"/>
    <cellStyle name="Comma 3 3 6 4 2 3" xfId="22887" xr:uid="{9EC01DC8-33AF-4ED2-959F-B29C286CD486}"/>
    <cellStyle name="Comma 3 3 6 4 2 3 2" xfId="55638" xr:uid="{606A0787-B038-41A0-B286-97F721F75847}"/>
    <cellStyle name="Comma 3 3 6 4 2 4" xfId="40227" xr:uid="{9D20417C-02EA-4191-AB57-EEB3CF28494E}"/>
    <cellStyle name="Comma 3 3 6 4 2 5" xfId="30591" xr:uid="{4EC6B680-585D-4C3B-8D4E-BE5BD7DD50A2}"/>
    <cellStyle name="Comma 3 3 6 4 3" xfId="9400" xr:uid="{C08F3D20-9671-4988-8DEF-A902AB1B2487}"/>
    <cellStyle name="Comma 3 3 6 4 3 2" xfId="17105" xr:uid="{54BFE666-5756-4474-9A6A-964B40D27A52}"/>
    <cellStyle name="Comma 3 3 6 4 3 2 2" xfId="49857" xr:uid="{03A8D338-0DC6-4462-A6D1-5B4C1EFB0211}"/>
    <cellStyle name="Comma 3 3 6 4 3 3" xfId="24812" xr:uid="{647C569D-4180-4E1C-9121-012E9547469D}"/>
    <cellStyle name="Comma 3 3 6 4 3 3 2" xfId="57563" xr:uid="{9023231F-5643-43EB-B1E2-EFEFB7E6AE7F}"/>
    <cellStyle name="Comma 3 3 6 4 3 4" xfId="42152" xr:uid="{6A62C9FE-06E1-4520-B4D3-27DE0E54DC97}"/>
    <cellStyle name="Comma 3 3 6 4 3 5" xfId="32516" xr:uid="{010673D5-7905-4303-80E5-AF896D62CF0E}"/>
    <cellStyle name="Comma 3 3 6 4 4" xfId="11327" xr:uid="{B6C54D34-637B-4957-9658-B9D5588052D6}"/>
    <cellStyle name="Comma 3 3 6 4 4 2" xfId="19032" xr:uid="{0E099C7A-6D52-4B34-8CB4-3AE714B5FE40}"/>
    <cellStyle name="Comma 3 3 6 4 4 2 2" xfId="51784" xr:uid="{FC79FCFE-A510-417E-95F1-CD9853934D74}"/>
    <cellStyle name="Comma 3 3 6 4 4 3" xfId="26739" xr:uid="{35869FA9-8CAF-4F16-935D-92EE70FA262A}"/>
    <cellStyle name="Comma 3 3 6 4 4 3 2" xfId="59490" xr:uid="{D9F72A3C-BDE3-4FC8-AEC3-BA1F95D016B1}"/>
    <cellStyle name="Comma 3 3 6 4 4 4" xfId="44079" xr:uid="{D205245B-699C-4ED3-887D-8525111E1427}"/>
    <cellStyle name="Comma 3 3 6 4 4 5" xfId="34443" xr:uid="{57B03EE4-1AB9-4F49-83CF-220940A05BB3}"/>
    <cellStyle name="Comma 3 3 6 4 5" xfId="5544" xr:uid="{7F6CE13C-197E-4097-B7E9-E31756448BF0}"/>
    <cellStyle name="Comma 3 3 6 4 5 2" xfId="38296" xr:uid="{74E2B05A-0302-46D7-A6B9-A6F87AAB4BA8}"/>
    <cellStyle name="Comma 3 3 6 4 6" xfId="13256" xr:uid="{A2D4A75D-1025-4B80-87AF-F4B3F966144B}"/>
    <cellStyle name="Comma 3 3 6 4 6 2" xfId="46008" xr:uid="{CB1E3A6F-D552-45A1-9667-295F0C62DDFC}"/>
    <cellStyle name="Comma 3 3 6 4 7" xfId="20963" xr:uid="{EB474653-271D-4746-93C2-6C994C115A04}"/>
    <cellStyle name="Comma 3 3 6 4 7 2" xfId="53714" xr:uid="{2DE4437C-3A36-4B4C-B43A-3C6F1CA52D59}"/>
    <cellStyle name="Comma 3 3 6 4 8" xfId="36369" xr:uid="{E94B6C01-94C9-4C79-864A-6B800C3E262F}"/>
    <cellStyle name="Comma 3 3 6 4 9" xfId="28667" xr:uid="{E920FB8F-989B-4C6B-8510-891C277972DB}"/>
    <cellStyle name="Comma 3 3 6 5" xfId="6606" xr:uid="{511583B4-E924-45EC-ACDB-5EB342B67A7D}"/>
    <cellStyle name="Comma 3 3 6 5 2" xfId="14314" xr:uid="{242A48FE-993A-489E-BEB8-577768956583}"/>
    <cellStyle name="Comma 3 3 6 5 2 2" xfId="47066" xr:uid="{AAD2C1AB-F109-418E-92FF-228EF4F8542F}"/>
    <cellStyle name="Comma 3 3 6 5 3" xfId="22021" xr:uid="{04004730-4906-4EA9-B388-F3044117416D}"/>
    <cellStyle name="Comma 3 3 6 5 3 2" xfId="54772" xr:uid="{D6401B93-0756-4E93-A1C2-048218C44929}"/>
    <cellStyle name="Comma 3 3 6 5 4" xfId="39358" xr:uid="{4E55DF93-AAC8-4064-B683-C52FD8EA6BA4}"/>
    <cellStyle name="Comma 3 3 6 5 5" xfId="29725" xr:uid="{EE346BBA-D2BF-404A-ACE8-E34435F0DF1A}"/>
    <cellStyle name="Comma 3 3 6 6" xfId="8533" xr:uid="{9F7D14BB-B8A5-46FE-8134-BF00D179D8AB}"/>
    <cellStyle name="Comma 3 3 6 6 2" xfId="16238" xr:uid="{3C728A1A-DD15-4BE7-847F-99731B370558}"/>
    <cellStyle name="Comma 3 3 6 6 2 2" xfId="48990" xr:uid="{FC9A03BC-51A9-4783-9949-998969AC8CA4}"/>
    <cellStyle name="Comma 3 3 6 6 3" xfId="23945" xr:uid="{A808C581-E020-407E-80C5-3CC7F29A0A78}"/>
    <cellStyle name="Comma 3 3 6 6 3 2" xfId="56696" xr:uid="{37B5FA10-DFC8-4C85-A906-76E3F02A1F08}"/>
    <cellStyle name="Comma 3 3 6 6 4" xfId="41285" xr:uid="{D27D4DBB-E471-4813-AC8C-6EC1376C922F}"/>
    <cellStyle name="Comma 3 3 6 6 5" xfId="31649" xr:uid="{0F7BBA07-7684-4137-B3B9-B9D5CBD3249F}"/>
    <cellStyle name="Comma 3 3 6 7" xfId="10459" xr:uid="{D0EB9158-BE86-4A68-BB22-83BDB6118CF8}"/>
    <cellStyle name="Comma 3 3 6 7 2" xfId="18164" xr:uid="{1C4CC1A5-1C93-4F7A-813B-EBB9BA203ED9}"/>
    <cellStyle name="Comma 3 3 6 7 2 2" xfId="50916" xr:uid="{9A42894F-4441-4985-B77C-B4BDAC5BF91F}"/>
    <cellStyle name="Comma 3 3 6 7 3" xfId="25871" xr:uid="{5E091ADA-9687-4AB2-AA26-CAC32FD004CD}"/>
    <cellStyle name="Comma 3 3 6 7 3 2" xfId="58622" xr:uid="{246C4A64-7239-4A13-B7DA-90B99312A18C}"/>
    <cellStyle name="Comma 3 3 6 7 4" xfId="43211" xr:uid="{2ED85A36-7F62-4A81-9A51-58BB3381F09E}"/>
    <cellStyle name="Comma 3 3 6 7 5" xfId="33575" xr:uid="{9D8DD7C8-5F20-478D-B90F-B954699E7824}"/>
    <cellStyle name="Comma 3 3 6 8" xfId="4677" xr:uid="{3E8BF737-494A-4776-8893-AAF03FC58A93}"/>
    <cellStyle name="Comma 3 3 6 8 2" xfId="37429" xr:uid="{A34FBBDA-C3CE-4E84-B214-DC5E8DA8A3B8}"/>
    <cellStyle name="Comma 3 3 6 9" xfId="12389" xr:uid="{64E59EF2-8E06-47AD-AA18-C64A1407DD94}"/>
    <cellStyle name="Comma 3 3 6 9 2" xfId="45141" xr:uid="{E04852BE-D2B7-4DBD-B84D-E4B7DB373974}"/>
    <cellStyle name="Comma 3 3 7" xfId="2086" xr:uid="{E1D4C4AA-5CB3-4279-B606-9D73DB4F70B8}"/>
    <cellStyle name="Comma 3 3 7 10" xfId="27917" xr:uid="{CE49F9BB-6273-464E-9893-3046FBA089A7}"/>
    <cellStyle name="Comma 3 3 7 11" xfId="2797" xr:uid="{9BFAE1D7-3134-436A-9893-38224E0E7369}"/>
    <cellStyle name="Comma 3 3 7 12" xfId="61079" xr:uid="{C37A0977-2E62-43E5-BF17-F86EC488845E}"/>
    <cellStyle name="Comma 3 3 7 2" xfId="4059" xr:uid="{A031C59F-1AF4-446C-AFB8-D51E90AEF8FC}"/>
    <cellStyle name="Comma 3 3 7 2 2" xfId="7922" xr:uid="{45E8EEFC-0EF1-4661-A891-827E0AD8225E}"/>
    <cellStyle name="Comma 3 3 7 2 2 2" xfId="15627" xr:uid="{59832159-ED30-4888-BB3B-7C2FC4066018}"/>
    <cellStyle name="Comma 3 3 7 2 2 2 2" xfId="48379" xr:uid="{D69982BF-9273-4B00-9F67-EE0081D7DBF7}"/>
    <cellStyle name="Comma 3 3 7 2 2 3" xfId="23334" xr:uid="{B32A5A3B-C97D-4319-B564-78FF1A378BF4}"/>
    <cellStyle name="Comma 3 3 7 2 2 3 2" xfId="56085" xr:uid="{3B6B6C70-8586-4F45-80B7-DC045D2A4316}"/>
    <cellStyle name="Comma 3 3 7 2 2 4" xfId="40674" xr:uid="{ED4ECAFB-4913-4B80-9885-61B398B162AD}"/>
    <cellStyle name="Comma 3 3 7 2 2 5" xfId="31038" xr:uid="{FA7B17D2-117B-4931-AB5C-EE7E568193B3}"/>
    <cellStyle name="Comma 3 3 7 2 3" xfId="9847" xr:uid="{D1A2F595-E694-4DFD-8B0F-F46EF3A09BCB}"/>
    <cellStyle name="Comma 3 3 7 2 3 2" xfId="17552" xr:uid="{1CB00205-1A98-4B40-BD40-9D1ECCF824CD}"/>
    <cellStyle name="Comma 3 3 7 2 3 2 2" xfId="50304" xr:uid="{5B437FCE-FF6B-40E1-B6FF-23BC0D05698F}"/>
    <cellStyle name="Comma 3 3 7 2 3 3" xfId="25259" xr:uid="{B1479A26-CDCB-4953-B73C-49BDE36AE3CB}"/>
    <cellStyle name="Comma 3 3 7 2 3 3 2" xfId="58010" xr:uid="{87F42895-B520-440B-8250-DAEB4B95D8E8}"/>
    <cellStyle name="Comma 3 3 7 2 3 4" xfId="42599" xr:uid="{0CE144BA-737D-4718-8596-5CEBBC455A08}"/>
    <cellStyle name="Comma 3 3 7 2 3 5" xfId="32963" xr:uid="{91C47B13-4B21-401D-8A1C-A716DA4502F7}"/>
    <cellStyle name="Comma 3 3 7 2 4" xfId="11774" xr:uid="{96B573AA-5611-408B-9E89-A5FD5902A375}"/>
    <cellStyle name="Comma 3 3 7 2 4 2" xfId="19479" xr:uid="{956BCC84-2548-4FD6-AE92-1F38C282BD9F}"/>
    <cellStyle name="Comma 3 3 7 2 4 2 2" xfId="52231" xr:uid="{DF64F2EE-7723-4079-92A3-87571C7463C0}"/>
    <cellStyle name="Comma 3 3 7 2 4 3" xfId="27186" xr:uid="{6E3289A1-4FF4-4CBE-8DCC-CE32BAC43944}"/>
    <cellStyle name="Comma 3 3 7 2 4 3 2" xfId="59937" xr:uid="{E21D18D6-DA7C-4C24-9046-4048ED0A4FD9}"/>
    <cellStyle name="Comma 3 3 7 2 4 4" xfId="44526" xr:uid="{36A47927-9011-4EC8-9B13-77ECFAE8EF9A}"/>
    <cellStyle name="Comma 3 3 7 2 4 5" xfId="34890" xr:uid="{9FC8BD11-C10B-4934-A008-FE2017385C53}"/>
    <cellStyle name="Comma 3 3 7 2 5" xfId="5991" xr:uid="{23513F8D-44C1-4B04-9CBD-F8B54BA6C4FA}"/>
    <cellStyle name="Comma 3 3 7 2 5 2" xfId="38743" xr:uid="{49CDF4A0-BFC3-4E38-B335-A20D3CE6E05E}"/>
    <cellStyle name="Comma 3 3 7 2 6" xfId="13703" xr:uid="{9ECF63FF-89EC-4594-A9A4-DEA377FA4F03}"/>
    <cellStyle name="Comma 3 3 7 2 6 2" xfId="46455" xr:uid="{ED56E6DF-7288-48BE-8938-13D138F60E37}"/>
    <cellStyle name="Comma 3 3 7 2 7" xfId="21410" xr:uid="{002AED91-30AF-43C0-A8E9-528107D9009C}"/>
    <cellStyle name="Comma 3 3 7 2 7 2" xfId="54161" xr:uid="{993983C8-551E-4F7F-AA22-9A2A77F57A65}"/>
    <cellStyle name="Comma 3 3 7 2 8" xfId="36816" xr:uid="{625B4160-2123-4271-8A17-006820B3D125}"/>
    <cellStyle name="Comma 3 3 7 2 9" xfId="29114" xr:uid="{E2F1E603-A344-4171-B585-9C3F3F1C37D7}"/>
    <cellStyle name="Comma 3 3 7 3" xfId="6722" xr:uid="{44D93728-4603-42A2-AC53-AD779424D399}"/>
    <cellStyle name="Comma 3 3 7 3 2" xfId="14430" xr:uid="{D193D7EE-8D49-4ABB-8BBB-E0B6760215FA}"/>
    <cellStyle name="Comma 3 3 7 3 2 2" xfId="47182" xr:uid="{AA064F24-57FA-48C7-AE3D-4BE7B7F9BCDF}"/>
    <cellStyle name="Comma 3 3 7 3 3" xfId="22137" xr:uid="{706B3E85-CCBA-4BB5-BB76-468F5D714683}"/>
    <cellStyle name="Comma 3 3 7 3 3 2" xfId="54888" xr:uid="{C14972E3-2F93-4DA0-AD02-1EA6EABD8AC1}"/>
    <cellStyle name="Comma 3 3 7 3 4" xfId="39474" xr:uid="{A15B9B51-D4D1-4BCF-9BBC-6C9EC4B308F0}"/>
    <cellStyle name="Comma 3 3 7 3 5" xfId="29841" xr:uid="{7029A82C-86C7-4D81-8498-F4DE3F0C894E}"/>
    <cellStyle name="Comma 3 3 7 4" xfId="8649" xr:uid="{9552B40E-5B19-4273-918A-77593E300935}"/>
    <cellStyle name="Comma 3 3 7 4 2" xfId="16354" xr:uid="{4F5A8D8B-11BF-4208-B3F5-4E7A47FEC6B9}"/>
    <cellStyle name="Comma 3 3 7 4 2 2" xfId="49106" xr:uid="{C59894E0-8A15-469B-85F6-A168E8DBDB5A}"/>
    <cellStyle name="Comma 3 3 7 4 3" xfId="24061" xr:uid="{0FF67C14-EB15-4151-89BB-E43CDEDC475B}"/>
    <cellStyle name="Comma 3 3 7 4 3 2" xfId="56812" xr:uid="{85520830-F724-48D2-A4DD-3E29DC04A73E}"/>
    <cellStyle name="Comma 3 3 7 4 4" xfId="41401" xr:uid="{65DA8996-0AC8-4948-AD0E-9C93BFAFA15F}"/>
    <cellStyle name="Comma 3 3 7 4 5" xfId="31765" xr:uid="{BD3CCB37-7C0B-4D26-AC3F-DCB71D07FAAD}"/>
    <cellStyle name="Comma 3 3 7 5" xfId="10575" xr:uid="{6D2FC764-EE91-4BE4-9292-D324745C2CD8}"/>
    <cellStyle name="Comma 3 3 7 5 2" xfId="18280" xr:uid="{04956ABF-2BA5-4BDD-B8EC-0FB4BFD345EF}"/>
    <cellStyle name="Comma 3 3 7 5 2 2" xfId="51032" xr:uid="{7CC22F58-08F6-4075-A552-C86CB9315D98}"/>
    <cellStyle name="Comma 3 3 7 5 3" xfId="25987" xr:uid="{03FDA436-749C-46C2-AC66-0A518F56ECBF}"/>
    <cellStyle name="Comma 3 3 7 5 3 2" xfId="58738" xr:uid="{67EA5F9E-AD67-4346-A0B3-092739015767}"/>
    <cellStyle name="Comma 3 3 7 5 4" xfId="43327" xr:uid="{D4CCACEB-5B85-4340-BAD2-EDF6F8442806}"/>
    <cellStyle name="Comma 3 3 7 5 5" xfId="33691" xr:uid="{67A5F820-2F94-4426-8EE9-9F2F72E07B4F}"/>
    <cellStyle name="Comma 3 3 7 6" xfId="4793" xr:uid="{37F9EECC-DF75-4BD5-8083-8DCF7036001E}"/>
    <cellStyle name="Comma 3 3 7 6 2" xfId="37545" xr:uid="{D85A69A8-9CF7-472A-95C0-315C983B4370}"/>
    <cellStyle name="Comma 3 3 7 7" xfId="12505" xr:uid="{60148817-CEF7-4286-A628-AE91708B94AA}"/>
    <cellStyle name="Comma 3 3 7 7 2" xfId="45257" xr:uid="{D1AFC081-632F-4777-BE69-DBC4BFCF52EC}"/>
    <cellStyle name="Comma 3 3 7 8" xfId="20213" xr:uid="{C7C4D80A-F4E4-4E0B-84C3-0DF4215C7634}"/>
    <cellStyle name="Comma 3 3 7 8 2" xfId="52964" xr:uid="{91476D91-07FC-4101-881E-94A060865C88}"/>
    <cellStyle name="Comma 3 3 7 9" xfId="35619" xr:uid="{9AB445B4-8EEF-4D3E-B5A2-3B3775EE4FB7}"/>
    <cellStyle name="Comma 3 3 8" xfId="2464" xr:uid="{F2ADC31D-24E7-4A64-B0D9-405277A7FBE5}"/>
    <cellStyle name="Comma 3 3 8 10" xfId="28276" xr:uid="{9FDAA1F8-5302-4E87-9AB5-FB5D1EE39CCC}"/>
    <cellStyle name="Comma 3 3 8 11" xfId="3216" xr:uid="{70555B38-1A20-450A-94E6-FC8887042562}"/>
    <cellStyle name="Comma 3 3 8 12" xfId="60885" xr:uid="{39DE0A92-2830-44BB-B644-D9432C6D1F2B}"/>
    <cellStyle name="Comma 3 3 8 2" xfId="4420" xr:uid="{4A950573-FCD4-4ED0-87A1-EA7D97B57B1F}"/>
    <cellStyle name="Comma 3 3 8 2 2" xfId="8279" xr:uid="{6423E149-6456-418C-89DD-C8D264A14E22}"/>
    <cellStyle name="Comma 3 3 8 2 2 2" xfId="15984" xr:uid="{3931C3B7-B2E0-4BF4-80A3-FCC482544322}"/>
    <cellStyle name="Comma 3 3 8 2 2 2 2" xfId="48736" xr:uid="{24FC9CA9-D481-440F-B057-FA06E5215B5F}"/>
    <cellStyle name="Comma 3 3 8 2 2 3" xfId="23691" xr:uid="{C6B7D572-98F8-4F42-BD9F-2CC9B49FBDD2}"/>
    <cellStyle name="Comma 3 3 8 2 2 3 2" xfId="56442" xr:uid="{8B0905AA-D141-41D5-9058-BB0E70B4E69C}"/>
    <cellStyle name="Comma 3 3 8 2 2 4" xfId="41031" xr:uid="{C3D7C478-6985-4433-A5E0-EC7414A90800}"/>
    <cellStyle name="Comma 3 3 8 2 2 5" xfId="31395" xr:uid="{8B20A497-2339-40C5-9023-A80AFD00E8AE}"/>
    <cellStyle name="Comma 3 3 8 2 3" xfId="10204" xr:uid="{294EF66D-3BBC-4121-B5C0-080DC66DE68F}"/>
    <cellStyle name="Comma 3 3 8 2 3 2" xfId="17909" xr:uid="{9C8682A1-47E6-4B47-B1CC-AEEDB5B2CDC9}"/>
    <cellStyle name="Comma 3 3 8 2 3 2 2" xfId="50661" xr:uid="{E6D68B75-9C6A-48C8-B230-8119686F9787}"/>
    <cellStyle name="Comma 3 3 8 2 3 3" xfId="25616" xr:uid="{F26A845A-B423-46C0-8A74-51EFE269A33D}"/>
    <cellStyle name="Comma 3 3 8 2 3 3 2" xfId="58367" xr:uid="{9C88765B-6D50-4E5E-974C-826BF714C32F}"/>
    <cellStyle name="Comma 3 3 8 2 3 4" xfId="42956" xr:uid="{ED1D6E27-86C2-4E43-AA4B-715483B81515}"/>
    <cellStyle name="Comma 3 3 8 2 3 5" xfId="33320" xr:uid="{1BAD2207-3F16-4362-B98D-0268A499AA43}"/>
    <cellStyle name="Comma 3 3 8 2 4" xfId="12131" xr:uid="{E456150F-4260-4A66-8C97-1DDE97C8C69D}"/>
    <cellStyle name="Comma 3 3 8 2 4 2" xfId="19836" xr:uid="{880C435B-1EF3-4AFE-80F5-1CD7E8117F78}"/>
    <cellStyle name="Comma 3 3 8 2 4 2 2" xfId="52588" xr:uid="{38648FFF-2825-4501-93AD-420728773327}"/>
    <cellStyle name="Comma 3 3 8 2 4 3" xfId="27543" xr:uid="{B8FFFFF3-6F53-490D-83E4-883DF44C3029}"/>
    <cellStyle name="Comma 3 3 8 2 4 3 2" xfId="60294" xr:uid="{95ECE0DF-873C-4493-B287-040D83672290}"/>
    <cellStyle name="Comma 3 3 8 2 4 4" xfId="44883" xr:uid="{1591E37F-40EB-4910-A6E0-444A0966DB63}"/>
    <cellStyle name="Comma 3 3 8 2 4 5" xfId="35247" xr:uid="{3B2D0FB4-4775-49C2-929B-685F99943FF2}"/>
    <cellStyle name="Comma 3 3 8 2 5" xfId="6348" xr:uid="{12983DE5-64D3-4B76-8EF9-61E081D4655B}"/>
    <cellStyle name="Comma 3 3 8 2 5 2" xfId="39100" xr:uid="{17A07CF1-CDD1-4A46-9EC9-2787B7B098F5}"/>
    <cellStyle name="Comma 3 3 8 2 6" xfId="14060" xr:uid="{9C9641AB-CF53-4F30-9717-D09D247B7214}"/>
    <cellStyle name="Comma 3 3 8 2 6 2" xfId="46812" xr:uid="{91F8A3D4-7398-453C-B460-343624614148}"/>
    <cellStyle name="Comma 3 3 8 2 7" xfId="21767" xr:uid="{C45D8CC9-4870-4989-94B2-B606B82C1A4B}"/>
    <cellStyle name="Comma 3 3 8 2 7 2" xfId="54518" xr:uid="{A2BF76EB-AB75-4F2A-926A-69D4ADD95F87}"/>
    <cellStyle name="Comma 3 3 8 2 8" xfId="37173" xr:uid="{8840AC84-40DC-4991-BB10-CDA9A6D1719B}"/>
    <cellStyle name="Comma 3 3 8 2 9" xfId="29471" xr:uid="{1943A7E4-C8D3-4166-B5AF-3B3632043407}"/>
    <cellStyle name="Comma 3 3 8 3" xfId="7084" xr:uid="{8504EA3F-36CA-49BA-9C8D-800A2B2C9921}"/>
    <cellStyle name="Comma 3 3 8 3 2" xfId="14789" xr:uid="{858A8597-F448-4797-9F33-C135B4B6F8A1}"/>
    <cellStyle name="Comma 3 3 8 3 2 2" xfId="47541" xr:uid="{D859CC84-3280-443A-BD6D-F7C35AB655EA}"/>
    <cellStyle name="Comma 3 3 8 3 3" xfId="22496" xr:uid="{CA964077-F654-4EA2-91C2-F092F8A966C0}"/>
    <cellStyle name="Comma 3 3 8 3 3 2" xfId="55247" xr:uid="{A9F374B5-DBAF-4A36-BF46-C85750B94EF1}"/>
    <cellStyle name="Comma 3 3 8 3 4" xfId="39836" xr:uid="{C6513C9C-15A4-425C-8E67-3D9658BB3D9C}"/>
    <cellStyle name="Comma 3 3 8 3 5" xfId="30200" xr:uid="{73654315-5925-4C76-B9EE-608C458DD7C8}"/>
    <cellStyle name="Comma 3 3 8 4" xfId="9009" xr:uid="{BF348116-245F-4EF9-BDC7-E6CC528FDAE1}"/>
    <cellStyle name="Comma 3 3 8 4 2" xfId="16714" xr:uid="{D93390DB-A198-47FB-8ADC-D836BD06BA50}"/>
    <cellStyle name="Comma 3 3 8 4 2 2" xfId="49466" xr:uid="{772DA5A9-F123-4CB2-8DE2-ADBA8CDB873D}"/>
    <cellStyle name="Comma 3 3 8 4 3" xfId="24421" xr:uid="{0185BA74-972B-4866-8E7F-EA6BB6A2B126}"/>
    <cellStyle name="Comma 3 3 8 4 3 2" xfId="57172" xr:uid="{D22DCF2F-2243-44C0-A57D-5564FD90C5F1}"/>
    <cellStyle name="Comma 3 3 8 4 4" xfId="41761" xr:uid="{B4C04539-DBB7-492E-920C-9BBA17F8EBAA}"/>
    <cellStyle name="Comma 3 3 8 4 5" xfId="32125" xr:uid="{75727641-BEE8-4CC7-A186-44FB6970DF82}"/>
    <cellStyle name="Comma 3 3 8 5" xfId="10936" xr:uid="{74C6771D-8EE9-4E9A-8DB3-515D0127B47B}"/>
    <cellStyle name="Comma 3 3 8 5 2" xfId="18641" xr:uid="{B395269E-8316-45CB-9575-89D97F978536}"/>
    <cellStyle name="Comma 3 3 8 5 2 2" xfId="51393" xr:uid="{CF6B50DA-3166-4A82-B138-605B77DDC436}"/>
    <cellStyle name="Comma 3 3 8 5 3" xfId="26348" xr:uid="{B939EAD1-7B97-475F-80A0-B862D0D52B96}"/>
    <cellStyle name="Comma 3 3 8 5 3 2" xfId="59099" xr:uid="{87574433-C25B-45CD-BA18-365FFAB9E2BF}"/>
    <cellStyle name="Comma 3 3 8 5 4" xfId="43688" xr:uid="{63FDA64E-9715-4E0E-8EE0-AA55F0628A17}"/>
    <cellStyle name="Comma 3 3 8 5 5" xfId="34052" xr:uid="{37D07662-20EB-4095-8CA1-95BF696D45F8}"/>
    <cellStyle name="Comma 3 3 8 6" xfId="5153" xr:uid="{C0A43CC9-19CA-49AD-A590-45A9F06229F9}"/>
    <cellStyle name="Comma 3 3 8 6 2" xfId="37905" xr:uid="{046EAE4C-45FB-48F5-AF14-D6F2A68507DA}"/>
    <cellStyle name="Comma 3 3 8 7" xfId="12865" xr:uid="{06AF523D-D0FA-450C-A618-A20CFE846E04}"/>
    <cellStyle name="Comma 3 3 8 7 2" xfId="45617" xr:uid="{12094CF5-7493-4229-AFFF-F53C2B2EE402}"/>
    <cellStyle name="Comma 3 3 8 8" xfId="20572" xr:uid="{CF06F894-E211-4C1E-9FC1-AAE372B8F461}"/>
    <cellStyle name="Comma 3 3 8 8 2" xfId="53323" xr:uid="{6F618C2E-126C-4F23-9BC9-A23CC95C7D47}"/>
    <cellStyle name="Comma 3 3 8 9" xfId="35978" xr:uid="{C495C420-5DEA-4FCF-B2ED-891B7554B8EC}"/>
    <cellStyle name="Comma 3 3 9" xfId="3569" xr:uid="{DB11810B-5991-4852-A5A1-99CE45F84DAC}"/>
    <cellStyle name="Comma 3 3 9 10" xfId="61571" xr:uid="{8DD51B9A-4059-4DA1-8F5D-F8749E79831C}"/>
    <cellStyle name="Comma 3 3 9 2" xfId="7437" xr:uid="{8717DCFE-7D74-426B-9C2C-580E97515D60}"/>
    <cellStyle name="Comma 3 3 9 2 2" xfId="15142" xr:uid="{8FBAC670-8D4F-4680-B37F-71A7630BF4E8}"/>
    <cellStyle name="Comma 3 3 9 2 2 2" xfId="47894" xr:uid="{F9429A0C-C08B-4F33-8EF1-4A600B8BFD41}"/>
    <cellStyle name="Comma 3 3 9 2 3" xfId="22849" xr:uid="{A6353C5F-DD86-4C96-8305-D6A08EAA8953}"/>
    <cellStyle name="Comma 3 3 9 2 3 2" xfId="55600" xr:uid="{A1EF1BE2-B455-4C47-95A5-C1965EC406CC}"/>
    <cellStyle name="Comma 3 3 9 2 4" xfId="40189" xr:uid="{D0CEA73D-3D1E-4B30-839D-3CAD14F93E35}"/>
    <cellStyle name="Comma 3 3 9 2 5" xfId="30553" xr:uid="{C47880EE-DB96-48B7-A825-FB8240FB293F}"/>
    <cellStyle name="Comma 3 3 9 3" xfId="9362" xr:uid="{CF57931D-0566-4910-A668-4C839974D7A7}"/>
    <cellStyle name="Comma 3 3 9 3 2" xfId="17067" xr:uid="{C4DD70DD-E3B4-45B0-9943-F0D46EC68A48}"/>
    <cellStyle name="Comma 3 3 9 3 2 2" xfId="49819" xr:uid="{890D826E-EFBD-48C0-8294-DBB7E62AE076}"/>
    <cellStyle name="Comma 3 3 9 3 3" xfId="24774" xr:uid="{8EF2191F-660E-4A0E-A8F0-F9A3707F18E0}"/>
    <cellStyle name="Comma 3 3 9 3 3 2" xfId="57525" xr:uid="{EB07F3FF-64C5-49E0-97FE-A9E5817D78CC}"/>
    <cellStyle name="Comma 3 3 9 3 4" xfId="42114" xr:uid="{2CDEB751-A487-4DC3-A00B-5434B9362A6A}"/>
    <cellStyle name="Comma 3 3 9 3 5" xfId="32478" xr:uid="{3D4C0ECC-3A54-4BB3-ADD0-F857D76B4ABD}"/>
    <cellStyle name="Comma 3 3 9 4" xfId="11289" xr:uid="{4D2D7A50-E29C-4E93-8C68-28E0C43F376E}"/>
    <cellStyle name="Comma 3 3 9 4 2" xfId="18994" xr:uid="{A412740E-8671-42E7-AAAF-A41766F5FBC4}"/>
    <cellStyle name="Comma 3 3 9 4 2 2" xfId="51746" xr:uid="{35CD4193-8137-47EE-97E7-5DD2DCCBA4BC}"/>
    <cellStyle name="Comma 3 3 9 4 3" xfId="26701" xr:uid="{B5568FBB-8719-407D-8087-2FEC62C6DC80}"/>
    <cellStyle name="Comma 3 3 9 4 3 2" xfId="59452" xr:uid="{592B7977-3CB6-469A-B8FD-BD9DFAF52EF9}"/>
    <cellStyle name="Comma 3 3 9 4 4" xfId="44041" xr:uid="{359095D5-EB1E-4624-9447-8D2EC443BEAA}"/>
    <cellStyle name="Comma 3 3 9 4 5" xfId="34405" xr:uid="{D776C4F2-C374-4E63-8780-E7B540B1B60C}"/>
    <cellStyle name="Comma 3 3 9 5" xfId="5506" xr:uid="{26A3723F-7510-48A7-8794-7353E66DD1E3}"/>
    <cellStyle name="Comma 3 3 9 5 2" xfId="38258" xr:uid="{56BFD377-7B91-4DCF-AA07-5C45EB2859A7}"/>
    <cellStyle name="Comma 3 3 9 6" xfId="13218" xr:uid="{5DA7ACB6-79AA-4AE9-90BC-0B1FAD5E5EE4}"/>
    <cellStyle name="Comma 3 3 9 6 2" xfId="45970" xr:uid="{7537BDB1-6AA5-4822-85EF-928B529C8725}"/>
    <cellStyle name="Comma 3 3 9 7" xfId="20925" xr:uid="{16D2B352-1803-4B37-B200-762D7E2320F3}"/>
    <cellStyle name="Comma 3 3 9 7 2" xfId="53676" xr:uid="{5D79A8F0-20EE-4340-8D1C-B0FECB348C14}"/>
    <cellStyle name="Comma 3 3 9 8" xfId="36331" xr:uid="{5D09C057-9F72-4C15-9766-21EEDF5D98D7}"/>
    <cellStyle name="Comma 3 3 9 9" xfId="28629" xr:uid="{A688949D-7F75-4433-A7D5-13E08EE85FFE}"/>
    <cellStyle name="Comma 3 4" xfId="115" xr:uid="{92BDD706-0058-4868-928E-08806C0DB404}"/>
    <cellStyle name="Comma 3 4 10" xfId="10361" xr:uid="{AEE65777-F1B2-4987-8A56-4428F0FBFC57}"/>
    <cellStyle name="Comma 3 4 10 2" xfId="18066" xr:uid="{562D8530-382D-4281-B3F7-1F0E8F12C5D9}"/>
    <cellStyle name="Comma 3 4 10 2 2" xfId="50818" xr:uid="{8907FE80-A286-4444-8648-478C875B445B}"/>
    <cellStyle name="Comma 3 4 10 3" xfId="25773" xr:uid="{ABB89DDD-ABB0-4E07-AF98-E16996FDA816}"/>
    <cellStyle name="Comma 3 4 10 3 2" xfId="58524" xr:uid="{DDE57DE4-C346-437D-BAC1-AFA26F76B974}"/>
    <cellStyle name="Comma 3 4 10 4" xfId="43113" xr:uid="{2F2FC13B-0D06-4A38-906E-C272F6CA5590}"/>
    <cellStyle name="Comma 3 4 10 5" xfId="33477" xr:uid="{6515803F-1C42-469C-A433-A1480C5B23DA}"/>
    <cellStyle name="Comma 3 4 11" xfId="4580" xr:uid="{0DEC9E34-7FCC-4C0A-9BCD-EC756F8E7AEF}"/>
    <cellStyle name="Comma 3 4 11 2" xfId="37332" xr:uid="{E9DA8472-7C3A-4F2A-ACF6-72CD7877466A}"/>
    <cellStyle name="Comma 3 4 12" xfId="12292" xr:uid="{CD36AA0E-971E-4447-94B2-CBF05398AC4C}"/>
    <cellStyle name="Comma 3 4 12 2" xfId="45044" xr:uid="{603C8D01-5CF5-406A-A4EC-9B3805E983A0}"/>
    <cellStyle name="Comma 3 4 13" xfId="20000" xr:uid="{77B5A99F-2689-4B7B-9D8C-0AA2106CA682}"/>
    <cellStyle name="Comma 3 4 13 2" xfId="52751" xr:uid="{ABB8D8B4-5BF7-46A6-A7F7-6E7652DF2055}"/>
    <cellStyle name="Comma 3 4 14" xfId="35406" xr:uid="{B55767D8-24BE-496D-B190-3B37EE21113C}"/>
    <cellStyle name="Comma 3 4 15" xfId="27704" xr:uid="{66A7313F-ED47-4BE6-BBC0-782300E3E1D9}"/>
    <cellStyle name="Comma 3 4 16" xfId="2542" xr:uid="{6C0A2A6E-BEDE-4C4B-9EC9-0C65ADBDEBF1}"/>
    <cellStyle name="Comma 3 4 17" xfId="60437" xr:uid="{3F100E40-C08F-43AA-A629-09DA02A89D8A}"/>
    <cellStyle name="Comma 3 4 2" xfId="823" xr:uid="{9BE9C811-DFF9-4277-9CFB-8A2C2A354262}"/>
    <cellStyle name="Comma 3 4 2 10" xfId="4640" xr:uid="{F785BCF7-07C0-4270-A040-4E76550FD302}"/>
    <cellStyle name="Comma 3 4 2 10 2" xfId="37392" xr:uid="{97EE1F3F-351D-42E0-9639-66D3F3BC958F}"/>
    <cellStyle name="Comma 3 4 2 11" xfId="12352" xr:uid="{686B65C0-EE61-4D33-80EF-763A534CFE9B}"/>
    <cellStyle name="Comma 3 4 2 11 2" xfId="45104" xr:uid="{2683A757-B898-48CE-87ED-D58943CD22FC}"/>
    <cellStyle name="Comma 3 4 2 12" xfId="20060" xr:uid="{6EADB3BF-24AD-4B15-BC85-2217F70379B0}"/>
    <cellStyle name="Comma 3 4 2 12 2" xfId="52811" xr:uid="{2DCD4B17-35B6-4A3C-A385-340E4904CEE1}"/>
    <cellStyle name="Comma 3 4 2 13" xfId="35466" xr:uid="{AFEFA198-3495-4472-9045-9014804681AD}"/>
    <cellStyle name="Comma 3 4 2 14" xfId="27764" xr:uid="{D0BEBB11-FD0B-41AF-9182-1146E90E36A4}"/>
    <cellStyle name="Comma 3 4 2 15" xfId="2634" xr:uid="{B9DC7301-C2EC-406D-B624-A741189AE88F}"/>
    <cellStyle name="Comma 3 4 2 16" xfId="60620" xr:uid="{894188EF-918D-4A6F-A0F8-225A72856F0D}"/>
    <cellStyle name="Comma 3 4 2 2" xfId="2320" xr:uid="{DB22977D-9A52-4473-AC7A-D72295561477}"/>
    <cellStyle name="Comma 3 4 2 2 10" xfId="35576" xr:uid="{B1FCD01C-BEBC-482D-900E-015E845495EF}"/>
    <cellStyle name="Comma 3 4 2 2 11" xfId="27874" xr:uid="{0AED4BD4-1203-422E-9409-6EB45297D5E3}"/>
    <cellStyle name="Comma 3 4 2 2 12" xfId="2747" xr:uid="{5D9AEA31-01CE-41FF-AE0E-21062A04885E}"/>
    <cellStyle name="Comma 3 4 2 2 13" xfId="61342" xr:uid="{FA294A23-32AB-4B2D-95A7-465DAEF39C5B}"/>
    <cellStyle name="Comma 3 4 2 2 2" xfId="4291" xr:uid="{56B63C06-9C42-46AD-B1E3-C5EB44F8077F}"/>
    <cellStyle name="Comma 3 4 2 2 2 2" xfId="8154" xr:uid="{71681A4E-635B-4F58-896D-3ABD9C99463B}"/>
    <cellStyle name="Comma 3 4 2 2 2 2 2" xfId="15859" xr:uid="{0DF46B08-DCD4-4E2D-BC1B-5EFD20352CBE}"/>
    <cellStyle name="Comma 3 4 2 2 2 2 2 2" xfId="48611" xr:uid="{CD5BFFFE-8D32-4BA6-87D8-71924CF2FB38}"/>
    <cellStyle name="Comma 3 4 2 2 2 2 3" xfId="23566" xr:uid="{49114C63-E3CE-4960-A669-15DC1A170659}"/>
    <cellStyle name="Comma 3 4 2 2 2 2 3 2" xfId="56317" xr:uid="{335420B5-ADB6-40FA-82CC-99ACBF677E19}"/>
    <cellStyle name="Comma 3 4 2 2 2 2 4" xfId="40906" xr:uid="{3CD0D33B-6123-49B2-ABF0-5D997715BD91}"/>
    <cellStyle name="Comma 3 4 2 2 2 2 5" xfId="31270" xr:uid="{624A2EF4-355A-42E9-94A2-4F0CA54CADB4}"/>
    <cellStyle name="Comma 3 4 2 2 2 3" xfId="10079" xr:uid="{3E31E518-CEAD-4118-AB20-1061FA98AE24}"/>
    <cellStyle name="Comma 3 4 2 2 2 3 2" xfId="17784" xr:uid="{11886EF0-5445-4D57-92AC-1EEB526D8DF0}"/>
    <cellStyle name="Comma 3 4 2 2 2 3 2 2" xfId="50536" xr:uid="{5FCEF0D7-D5D2-4249-8DEA-ED45287DA7A0}"/>
    <cellStyle name="Comma 3 4 2 2 2 3 3" xfId="25491" xr:uid="{B71533B4-107D-4EA1-AB29-83DE1CC30F7C}"/>
    <cellStyle name="Comma 3 4 2 2 2 3 3 2" xfId="58242" xr:uid="{E104302C-7FA1-441F-A2CD-76FEEB687C16}"/>
    <cellStyle name="Comma 3 4 2 2 2 3 4" xfId="42831" xr:uid="{58C363D6-30B5-4A90-AF50-88E8E62D95AC}"/>
    <cellStyle name="Comma 3 4 2 2 2 3 5" xfId="33195" xr:uid="{6E468147-9EB5-440B-9632-BC403B7E5A5E}"/>
    <cellStyle name="Comma 3 4 2 2 2 4" xfId="12006" xr:uid="{E74F3FC5-47A7-4EC5-8899-8539381873FC}"/>
    <cellStyle name="Comma 3 4 2 2 2 4 2" xfId="19711" xr:uid="{969B7678-7E6B-4EFD-8B05-68C9CE30E0C2}"/>
    <cellStyle name="Comma 3 4 2 2 2 4 2 2" xfId="52463" xr:uid="{00261701-EF47-43A9-BA78-3BC7C0A8C96C}"/>
    <cellStyle name="Comma 3 4 2 2 2 4 3" xfId="27418" xr:uid="{723E98DC-D6D3-408A-A2CB-456D4C2C2233}"/>
    <cellStyle name="Comma 3 4 2 2 2 4 3 2" xfId="60169" xr:uid="{E43FE436-7BF3-46F8-854B-8312B6C12469}"/>
    <cellStyle name="Comma 3 4 2 2 2 4 4" xfId="44758" xr:uid="{8E6C5AFC-0C7E-4343-B9B4-35BB24D3AE7C}"/>
    <cellStyle name="Comma 3 4 2 2 2 4 5" xfId="35122" xr:uid="{194A74AD-E4C2-405B-8AE1-3CBC1F8F8124}"/>
    <cellStyle name="Comma 3 4 2 2 2 5" xfId="6223" xr:uid="{8B901CA1-FC28-46A4-9CF3-403323E20902}"/>
    <cellStyle name="Comma 3 4 2 2 2 5 2" xfId="38975" xr:uid="{B2D4272A-6C89-4754-9D8C-728BCC9EBB30}"/>
    <cellStyle name="Comma 3 4 2 2 2 6" xfId="13935" xr:uid="{533F8BA5-0A29-445C-BCEE-849DE4ADA513}"/>
    <cellStyle name="Comma 3 4 2 2 2 6 2" xfId="46687" xr:uid="{58C539F8-2DC8-47AC-A3D3-397CF63464C0}"/>
    <cellStyle name="Comma 3 4 2 2 2 7" xfId="21642" xr:uid="{8C85D1C3-080A-4CAE-8F38-37A375B7189C}"/>
    <cellStyle name="Comma 3 4 2 2 2 7 2" xfId="54393" xr:uid="{B1652C98-D6C1-49F7-AE6C-92262051B542}"/>
    <cellStyle name="Comma 3 4 2 2 2 8" xfId="37048" xr:uid="{F0320CC5-0ED9-4F33-8783-336E684F5D2F}"/>
    <cellStyle name="Comma 3 4 2 2 2 9" xfId="29346" xr:uid="{02B4CEB5-698A-43C1-9F9F-2A3631DC21E9}"/>
    <cellStyle name="Comma 3 4 2 2 3" xfId="3658" xr:uid="{755F4A0C-62AF-42C2-973F-2BE9420FB220}"/>
    <cellStyle name="Comma 3 4 2 2 3 2" xfId="7526" xr:uid="{337A6A09-8A45-4DA1-A52C-8A7E586B3876}"/>
    <cellStyle name="Comma 3 4 2 2 3 2 2" xfId="15231" xr:uid="{302B8763-DD3D-478E-8C23-773F71559B59}"/>
    <cellStyle name="Comma 3 4 2 2 3 2 2 2" xfId="47983" xr:uid="{8570A4E2-59D5-4287-BC2E-37BD7A945EB3}"/>
    <cellStyle name="Comma 3 4 2 2 3 2 3" xfId="22938" xr:uid="{A0F54A11-4273-4BB2-952D-3C4C5888E0B8}"/>
    <cellStyle name="Comma 3 4 2 2 3 2 3 2" xfId="55689" xr:uid="{D56C7D08-4DC2-4E31-90C4-024F9F3416DF}"/>
    <cellStyle name="Comma 3 4 2 2 3 2 4" xfId="40278" xr:uid="{F485CCED-517A-446B-92AD-E72057B03054}"/>
    <cellStyle name="Comma 3 4 2 2 3 2 5" xfId="30642" xr:uid="{F2C3F97E-CEA1-4ACF-B323-AA6E2132ACF3}"/>
    <cellStyle name="Comma 3 4 2 2 3 3" xfId="9451" xr:uid="{78394B3A-07A2-43E7-AFE8-CCDA288200DF}"/>
    <cellStyle name="Comma 3 4 2 2 3 3 2" xfId="17156" xr:uid="{600C70BC-18E5-45FE-8103-17846B5951BB}"/>
    <cellStyle name="Comma 3 4 2 2 3 3 2 2" xfId="49908" xr:uid="{23E0F44B-3E81-4CEF-95EF-1305D427AEC4}"/>
    <cellStyle name="Comma 3 4 2 2 3 3 3" xfId="24863" xr:uid="{9AFCBA19-DE63-40CB-B9F2-94CA2C9FBA35}"/>
    <cellStyle name="Comma 3 4 2 2 3 3 3 2" xfId="57614" xr:uid="{938F42F4-28FB-4E6C-9AA4-520386D424D5}"/>
    <cellStyle name="Comma 3 4 2 2 3 3 4" xfId="42203" xr:uid="{2F3312A9-AB21-40BC-82BE-75C7FC3804D3}"/>
    <cellStyle name="Comma 3 4 2 2 3 3 5" xfId="32567" xr:uid="{D56C430E-8760-4CE6-B903-D4CAD6CEBA95}"/>
    <cellStyle name="Comma 3 4 2 2 3 4" xfId="11378" xr:uid="{FD5EEE11-A7F6-4AD5-A550-403D36638DE9}"/>
    <cellStyle name="Comma 3 4 2 2 3 4 2" xfId="19083" xr:uid="{C06D2B07-B534-4BE9-A14B-F436219DA76C}"/>
    <cellStyle name="Comma 3 4 2 2 3 4 2 2" xfId="51835" xr:uid="{5CCE4AC4-BAB2-42EA-83A2-826FAEDB0C4F}"/>
    <cellStyle name="Comma 3 4 2 2 3 4 3" xfId="26790" xr:uid="{EB97CE43-296C-422E-BD3C-3F8852566FE6}"/>
    <cellStyle name="Comma 3 4 2 2 3 4 3 2" xfId="59541" xr:uid="{5C2218AC-8F3F-4D67-9965-CE315EEA6687}"/>
    <cellStyle name="Comma 3 4 2 2 3 4 4" xfId="44130" xr:uid="{C97CFEB8-24FB-42AA-8924-B174F7D50471}"/>
    <cellStyle name="Comma 3 4 2 2 3 4 5" xfId="34494" xr:uid="{50689DDA-7A28-46E2-9FBF-8FED9E942984}"/>
    <cellStyle name="Comma 3 4 2 2 3 5" xfId="5595" xr:uid="{C282173C-565A-45F8-8C4A-AA07319D125B}"/>
    <cellStyle name="Comma 3 4 2 2 3 5 2" xfId="38347" xr:uid="{0D20106F-B733-47BB-B64E-F55237587857}"/>
    <cellStyle name="Comma 3 4 2 2 3 6" xfId="13307" xr:uid="{3CCAC066-504F-4FE5-807A-32A5E41F73E2}"/>
    <cellStyle name="Comma 3 4 2 2 3 6 2" xfId="46059" xr:uid="{F94B36D7-4A0A-4936-9527-704030D4BADB}"/>
    <cellStyle name="Comma 3 4 2 2 3 7" xfId="21014" xr:uid="{7463CAC7-FB89-47C9-9DC8-B0DC4E65D8B2}"/>
    <cellStyle name="Comma 3 4 2 2 3 7 2" xfId="53765" xr:uid="{B183DE60-7B59-416B-93A0-F9546E07945C}"/>
    <cellStyle name="Comma 3 4 2 2 3 8" xfId="36420" xr:uid="{C3954FD8-6418-4D81-963B-96A5DAC540F8}"/>
    <cellStyle name="Comma 3 4 2 2 3 9" xfId="28718" xr:uid="{A865382E-A5C0-4223-AA01-2BD7344298DE}"/>
    <cellStyle name="Comma 3 4 2 2 4" xfId="6679" xr:uid="{6DE920ED-1BF3-46AB-B38A-0275E849C6D7}"/>
    <cellStyle name="Comma 3 4 2 2 4 2" xfId="14387" xr:uid="{5B5B3EAC-02E3-4034-8F0E-E0178C84C09C}"/>
    <cellStyle name="Comma 3 4 2 2 4 2 2" xfId="47139" xr:uid="{11AAC7CA-8503-41FA-8574-E9ADA382D44F}"/>
    <cellStyle name="Comma 3 4 2 2 4 3" xfId="22094" xr:uid="{63D15309-548F-475A-AEB3-8A72ACD18D8C}"/>
    <cellStyle name="Comma 3 4 2 2 4 3 2" xfId="54845" xr:uid="{53EA67ED-C868-4ED1-9E5E-DE4ACABBC785}"/>
    <cellStyle name="Comma 3 4 2 2 4 4" xfId="39431" xr:uid="{A8099743-7377-489A-A3A8-1BF057CBFAE3}"/>
    <cellStyle name="Comma 3 4 2 2 4 5" xfId="29798" xr:uid="{CF5440B0-C185-4AC4-B423-BD426228CDF6}"/>
    <cellStyle name="Comma 3 4 2 2 5" xfId="8606" xr:uid="{4C46CF0C-24A4-4B1E-9D17-922EA7DF8651}"/>
    <cellStyle name="Comma 3 4 2 2 5 2" xfId="16311" xr:uid="{49DCBA5F-16DD-432B-BEA3-67C93413CF22}"/>
    <cellStyle name="Comma 3 4 2 2 5 2 2" xfId="49063" xr:uid="{5BFA4B7D-87F0-4AAE-BF91-7475B5446945}"/>
    <cellStyle name="Comma 3 4 2 2 5 3" xfId="24018" xr:uid="{27D232D0-E53E-42CA-A078-E2220F07D27A}"/>
    <cellStyle name="Comma 3 4 2 2 5 3 2" xfId="56769" xr:uid="{05B192AF-A964-4132-B95A-685A66F3F8AB}"/>
    <cellStyle name="Comma 3 4 2 2 5 4" xfId="41358" xr:uid="{3B14C18F-31D5-484C-B0D7-7C507C34B846}"/>
    <cellStyle name="Comma 3 4 2 2 5 5" xfId="31722" xr:uid="{AB699009-047A-4A6C-BE10-51D55B16CA9B}"/>
    <cellStyle name="Comma 3 4 2 2 6" xfId="10532" xr:uid="{EB709873-2E0E-429C-8645-F566A756E647}"/>
    <cellStyle name="Comma 3 4 2 2 6 2" xfId="18237" xr:uid="{57455F09-D146-42A0-8994-66ED3BBB22A1}"/>
    <cellStyle name="Comma 3 4 2 2 6 2 2" xfId="50989" xr:uid="{9327F193-A841-4A6E-8397-C6E337AE72DB}"/>
    <cellStyle name="Comma 3 4 2 2 6 3" xfId="25944" xr:uid="{E355A16D-747B-4DF8-B214-FFA0808BE2D8}"/>
    <cellStyle name="Comma 3 4 2 2 6 3 2" xfId="58695" xr:uid="{1F0417A7-4EF5-4A61-9DD5-95E52CC6F443}"/>
    <cellStyle name="Comma 3 4 2 2 6 4" xfId="43284" xr:uid="{FCB20330-5FDF-4550-BBA9-8B46C4353653}"/>
    <cellStyle name="Comma 3 4 2 2 6 5" xfId="33648" xr:uid="{299A567B-62E9-41A5-A320-F6BB513E0052}"/>
    <cellStyle name="Comma 3 4 2 2 7" xfId="4750" xr:uid="{483992C6-4EBB-407E-A18F-BDDAE50A0BA0}"/>
    <cellStyle name="Comma 3 4 2 2 7 2" xfId="37502" xr:uid="{0ECCFDDD-4AD1-41F7-976F-6831CEAEC822}"/>
    <cellStyle name="Comma 3 4 2 2 8" xfId="12462" xr:uid="{A4D52DE3-6EA5-43FE-B3D6-0E2DC00D13F7}"/>
    <cellStyle name="Comma 3 4 2 2 8 2" xfId="45214" xr:uid="{88DC62A6-45B2-4324-A84F-147019807EAE}"/>
    <cellStyle name="Comma 3 4 2 2 9" xfId="20170" xr:uid="{BB0526A6-8201-4CD4-BC82-A639F328D22D}"/>
    <cellStyle name="Comma 3 4 2 2 9 2" xfId="52921" xr:uid="{51D1E954-2AD6-43E2-9329-F1401954C34D}"/>
    <cellStyle name="Comma 3 4 2 3" xfId="3045" xr:uid="{17E6FF3D-7C2F-4422-BF92-FADE6D8C7987}"/>
    <cellStyle name="Comma 3 4 2 3 10" xfId="28147" xr:uid="{14F913CB-C00C-41ED-8F9F-6454FEE257D7}"/>
    <cellStyle name="Comma 3 4 2 3 11" xfId="61013" xr:uid="{ECF07220-3687-4ED2-88B1-8FFE64585FCB}"/>
    <cellStyle name="Comma 3 4 2 3 2" xfId="3926" xr:uid="{F1162F96-CA56-468C-BED4-52AFB9A76FC9}"/>
    <cellStyle name="Comma 3 4 2 3 2 2" xfId="7794" xr:uid="{BF529974-F9D5-4235-91DE-6BD8B7E385DD}"/>
    <cellStyle name="Comma 3 4 2 3 2 2 2" xfId="15499" xr:uid="{B8D8DD7C-B2F6-4E9E-83BB-4C5385C485D9}"/>
    <cellStyle name="Comma 3 4 2 3 2 2 2 2" xfId="48251" xr:uid="{F96B89C3-E552-48FF-A7C3-A3E53CE6918C}"/>
    <cellStyle name="Comma 3 4 2 3 2 2 3" xfId="23206" xr:uid="{4AEA761A-7A8C-4007-8A30-A3E4D39F7E48}"/>
    <cellStyle name="Comma 3 4 2 3 2 2 3 2" xfId="55957" xr:uid="{55CDF7D2-374E-4314-B1A3-43578414C775}"/>
    <cellStyle name="Comma 3 4 2 3 2 2 4" xfId="40546" xr:uid="{150143EC-FFCA-4C63-A486-F9D999145877}"/>
    <cellStyle name="Comma 3 4 2 3 2 2 5" xfId="30910" xr:uid="{35F7FF5A-F1E2-4E87-963A-B2AC560C30F6}"/>
    <cellStyle name="Comma 3 4 2 3 2 3" xfId="9719" xr:uid="{C492C42B-47D8-490E-976B-6D2CB6CD8335}"/>
    <cellStyle name="Comma 3 4 2 3 2 3 2" xfId="17424" xr:uid="{F9F3F262-D44C-43EF-BD75-80A1043B5889}"/>
    <cellStyle name="Comma 3 4 2 3 2 3 2 2" xfId="50176" xr:uid="{2BA5EDFC-4B2E-40EA-9330-A796162334A0}"/>
    <cellStyle name="Comma 3 4 2 3 2 3 3" xfId="25131" xr:uid="{F8340FAC-7667-4AB1-8637-CC8277C0BF8C}"/>
    <cellStyle name="Comma 3 4 2 3 2 3 3 2" xfId="57882" xr:uid="{27398C6C-64AF-4F8A-AD5B-0511D9B85E02}"/>
    <cellStyle name="Comma 3 4 2 3 2 3 4" xfId="42471" xr:uid="{7C08F8BF-121C-4593-8EE6-A201F3150B26}"/>
    <cellStyle name="Comma 3 4 2 3 2 3 5" xfId="32835" xr:uid="{333FD2D3-DB31-46F9-A32C-8459BCDA3181}"/>
    <cellStyle name="Comma 3 4 2 3 2 4" xfId="11646" xr:uid="{882B4463-D826-4BAC-83D4-3A2DD69A9688}"/>
    <cellStyle name="Comma 3 4 2 3 2 4 2" xfId="19351" xr:uid="{164C221B-7850-491C-9C40-BC19BFE2D942}"/>
    <cellStyle name="Comma 3 4 2 3 2 4 2 2" xfId="52103" xr:uid="{D80314D9-6F4F-4D01-995D-EB351FA27C95}"/>
    <cellStyle name="Comma 3 4 2 3 2 4 3" xfId="27058" xr:uid="{56416D3A-A656-42E8-A9E3-8376C0E837A9}"/>
    <cellStyle name="Comma 3 4 2 3 2 4 3 2" xfId="59809" xr:uid="{724EA7B7-54EA-457F-BD09-4B6EC2770E8C}"/>
    <cellStyle name="Comma 3 4 2 3 2 4 4" xfId="44398" xr:uid="{11F67C04-6E78-4258-A807-7C670EC2D96D}"/>
    <cellStyle name="Comma 3 4 2 3 2 4 5" xfId="34762" xr:uid="{1E99D3B1-150F-4402-812B-0A45F89874CE}"/>
    <cellStyle name="Comma 3 4 2 3 2 5" xfId="5863" xr:uid="{F7C93127-63F5-4A7C-9F80-56CDB3C9290A}"/>
    <cellStyle name="Comma 3 4 2 3 2 5 2" xfId="38615" xr:uid="{92FAFFA3-7CC1-4536-8DD9-9B456AA61EDD}"/>
    <cellStyle name="Comma 3 4 2 3 2 6" xfId="13575" xr:uid="{2A39F6AD-5542-4ECF-82FD-B8F665DC2A03}"/>
    <cellStyle name="Comma 3 4 2 3 2 6 2" xfId="46327" xr:uid="{D4DEB142-7734-4B17-80F2-BF5680823D78}"/>
    <cellStyle name="Comma 3 4 2 3 2 7" xfId="21282" xr:uid="{ED843CD6-58C5-4A88-934D-A3BE61292A0D}"/>
    <cellStyle name="Comma 3 4 2 3 2 7 2" xfId="54033" xr:uid="{715ECB1A-A3DB-4E28-9458-5E11DD0A4A17}"/>
    <cellStyle name="Comma 3 4 2 3 2 8" xfId="36688" xr:uid="{151B3EED-54F5-4C42-B4E8-C47B95829DBA}"/>
    <cellStyle name="Comma 3 4 2 3 2 9" xfId="28986" xr:uid="{1F0BFC89-58EC-4089-BCE7-66E25D0AC325}"/>
    <cellStyle name="Comma 3 4 2 3 3" xfId="6952" xr:uid="{BAE3A13A-8C57-4CE5-BA83-C6117F47BCA7}"/>
    <cellStyle name="Comma 3 4 2 3 3 2" xfId="14660" xr:uid="{CE8C5B08-7A17-47E5-B1CB-EAA3EA06FBD5}"/>
    <cellStyle name="Comma 3 4 2 3 3 2 2" xfId="47412" xr:uid="{6D58EE0A-57A5-475D-ADE0-CF94A4656C93}"/>
    <cellStyle name="Comma 3 4 2 3 3 3" xfId="22367" xr:uid="{2F1B748A-8401-4ED7-912A-84A34F4A9A32}"/>
    <cellStyle name="Comma 3 4 2 3 3 3 2" xfId="55118" xr:uid="{A5ACCE34-F202-4F08-9143-38A66E8EE789}"/>
    <cellStyle name="Comma 3 4 2 3 3 4" xfId="39704" xr:uid="{F6129F03-661B-406D-B119-9FDC9E6C7D41}"/>
    <cellStyle name="Comma 3 4 2 3 3 5" xfId="30071" xr:uid="{5DA9C928-42B4-4395-A5AA-BF7B47AC9F31}"/>
    <cellStyle name="Comma 3 4 2 3 4" xfId="8879" xr:uid="{29A79A95-46EA-47EC-BC2E-D5F2C52C2C46}"/>
    <cellStyle name="Comma 3 4 2 3 4 2" xfId="16584" xr:uid="{B949E9DB-0282-47D7-A33E-A4DACA18C5EA}"/>
    <cellStyle name="Comma 3 4 2 3 4 2 2" xfId="49336" xr:uid="{6DFD5E8D-B205-49FE-812D-41F9CA3BD092}"/>
    <cellStyle name="Comma 3 4 2 3 4 3" xfId="24291" xr:uid="{12C72B07-8EAB-4DB4-A425-B875B97F8AD5}"/>
    <cellStyle name="Comma 3 4 2 3 4 3 2" xfId="57042" xr:uid="{B650B85C-ADE2-4C54-BD95-D409A86C753C}"/>
    <cellStyle name="Comma 3 4 2 3 4 4" xfId="41631" xr:uid="{E7D1911C-6A9D-47E2-9BE1-789D1F644131}"/>
    <cellStyle name="Comma 3 4 2 3 4 5" xfId="31995" xr:uid="{61DCE223-E02E-4CEC-BAED-7C7F1E2FBA6F}"/>
    <cellStyle name="Comma 3 4 2 3 5" xfId="10805" xr:uid="{C543C38B-62CB-453B-8E24-F6BDEDC6CACB}"/>
    <cellStyle name="Comma 3 4 2 3 5 2" xfId="18510" xr:uid="{AACDEF58-EB2E-486A-AF51-5AD0F359AF01}"/>
    <cellStyle name="Comma 3 4 2 3 5 2 2" xfId="51262" xr:uid="{0AFA18FF-B5A9-4DB3-95E0-BDAB156E7AD8}"/>
    <cellStyle name="Comma 3 4 2 3 5 3" xfId="26217" xr:uid="{8226F7B8-308C-4679-A020-56A4E35ADA2C}"/>
    <cellStyle name="Comma 3 4 2 3 5 3 2" xfId="58968" xr:uid="{E2327F0D-B77B-4D51-B270-306D445C941B}"/>
    <cellStyle name="Comma 3 4 2 3 5 4" xfId="43557" xr:uid="{1181CD20-E3B4-46A7-B143-5E8BC7A49191}"/>
    <cellStyle name="Comma 3 4 2 3 5 5" xfId="33921" xr:uid="{04E5E3BD-1A59-4CDB-A6DE-B224F7DB4304}"/>
    <cellStyle name="Comma 3 4 2 3 6" xfId="5023" xr:uid="{9EBA63FB-E08B-4493-AD02-3054EEE82A38}"/>
    <cellStyle name="Comma 3 4 2 3 6 2" xfId="37775" xr:uid="{50A82E3A-1838-48DF-A19E-43DADE61BBB8}"/>
    <cellStyle name="Comma 3 4 2 3 7" xfId="12735" xr:uid="{BD420E48-0C86-4488-8140-516EF8027D6D}"/>
    <cellStyle name="Comma 3 4 2 3 7 2" xfId="45487" xr:uid="{CD785AC7-6A75-42BC-9E61-10C07970BD3B}"/>
    <cellStyle name="Comma 3 4 2 3 8" xfId="20443" xr:uid="{90D421E5-A4E0-4460-881D-8840A1C0F29A}"/>
    <cellStyle name="Comma 3 4 2 3 8 2" xfId="53194" xr:uid="{01980ABB-54EC-4DFC-867F-99C6EA1AB0A9}"/>
    <cellStyle name="Comma 3 4 2 3 9" xfId="35849" xr:uid="{9EE36CFB-399B-4335-BF0D-F5A6F2EDB190}"/>
    <cellStyle name="Comma 3 4 2 4" xfId="3445" xr:uid="{7290E84C-10DF-455D-81BC-F83784128727}"/>
    <cellStyle name="Comma 3 4 2 4 10" xfId="28505" xr:uid="{AA64674A-2B1F-43FA-8F39-2485793FA821}"/>
    <cellStyle name="Comma 3 4 2 4 2" xfId="4509" xr:uid="{97FEF4B3-4E3B-4ED3-A664-5B581F76522F}"/>
    <cellStyle name="Comma 3 4 2 4 2 2" xfId="8367" xr:uid="{08C9A5CB-2E7A-4DB3-A18C-2CC2E7350FB5}"/>
    <cellStyle name="Comma 3 4 2 4 2 2 2" xfId="16072" xr:uid="{69DF50D4-FB19-4EEB-9311-DC85AAB6E2E2}"/>
    <cellStyle name="Comma 3 4 2 4 2 2 2 2" xfId="48824" xr:uid="{62E59367-F534-4048-B1CB-04B2116BC79C}"/>
    <cellStyle name="Comma 3 4 2 4 2 2 3" xfId="23779" xr:uid="{5CF69CC0-1F89-479B-BAA9-6831C364D94C}"/>
    <cellStyle name="Comma 3 4 2 4 2 2 3 2" xfId="56530" xr:uid="{B6E4AC6A-09A3-4F79-9B7D-0B8D1F18B7CB}"/>
    <cellStyle name="Comma 3 4 2 4 2 2 4" xfId="41119" xr:uid="{376384CD-5AAC-4612-B002-3CE0828C9790}"/>
    <cellStyle name="Comma 3 4 2 4 2 2 5" xfId="31483" xr:uid="{9B7AABD7-BD45-47CB-9971-65E070FA3AC2}"/>
    <cellStyle name="Comma 3 4 2 4 2 3" xfId="10292" xr:uid="{771BCA35-ADC6-4F78-9749-E3D89B9BFC0C}"/>
    <cellStyle name="Comma 3 4 2 4 2 3 2" xfId="17997" xr:uid="{8532BEDF-110E-44A4-A59E-DA5646558710}"/>
    <cellStyle name="Comma 3 4 2 4 2 3 2 2" xfId="50749" xr:uid="{62C4037D-31A3-49F9-AEE2-D22A5C19D2F6}"/>
    <cellStyle name="Comma 3 4 2 4 2 3 3" xfId="25704" xr:uid="{CC6C383C-8AE5-47A1-B0EE-4F04F0CC9A7C}"/>
    <cellStyle name="Comma 3 4 2 4 2 3 3 2" xfId="58455" xr:uid="{A66832C1-4800-4E24-BA9C-1E85CF2705F6}"/>
    <cellStyle name="Comma 3 4 2 4 2 3 4" xfId="43044" xr:uid="{E4597FD3-94E7-4C6F-8779-DA3B58974FB0}"/>
    <cellStyle name="Comma 3 4 2 4 2 3 5" xfId="33408" xr:uid="{61A962DC-22AE-4B51-A73C-A09C44A06B3E}"/>
    <cellStyle name="Comma 3 4 2 4 2 4" xfId="12219" xr:uid="{E82131FB-8D00-4708-B90C-DC3AFA3A3C93}"/>
    <cellStyle name="Comma 3 4 2 4 2 4 2" xfId="19924" xr:uid="{7CDEF9ED-2525-4965-93C2-E4562905246F}"/>
    <cellStyle name="Comma 3 4 2 4 2 4 2 2" xfId="52676" xr:uid="{09921FD9-7109-40E1-B1DC-860397F0E235}"/>
    <cellStyle name="Comma 3 4 2 4 2 4 3" xfId="27631" xr:uid="{B244C58B-D351-4BD9-B6A6-DA3AD7CA205B}"/>
    <cellStyle name="Comma 3 4 2 4 2 4 3 2" xfId="60382" xr:uid="{92CA0177-7833-421F-ABD2-6C70A37CF1AA}"/>
    <cellStyle name="Comma 3 4 2 4 2 4 4" xfId="44971" xr:uid="{59779108-CD89-46F0-8E32-631FD547B55C}"/>
    <cellStyle name="Comma 3 4 2 4 2 4 5" xfId="35335" xr:uid="{2712DE44-4FB5-4DAC-8DCD-0C22CD5C2954}"/>
    <cellStyle name="Comma 3 4 2 4 2 5" xfId="6436" xr:uid="{ACA40A78-FCED-4934-943F-3274E439743F}"/>
    <cellStyle name="Comma 3 4 2 4 2 5 2" xfId="39188" xr:uid="{0B5DAD18-C9E7-48B4-BB05-A95DD83C7D43}"/>
    <cellStyle name="Comma 3 4 2 4 2 6" xfId="14148" xr:uid="{79580A05-CEEF-4C15-9958-BCA3CE232385}"/>
    <cellStyle name="Comma 3 4 2 4 2 6 2" xfId="46900" xr:uid="{5E268BA0-18AE-44B4-84DE-1CA4B5F0536D}"/>
    <cellStyle name="Comma 3 4 2 4 2 7" xfId="21855" xr:uid="{316D6C32-9863-44D3-AE35-C6D528802FAA}"/>
    <cellStyle name="Comma 3 4 2 4 2 7 2" xfId="54606" xr:uid="{354F1F63-0E0C-4D34-8F75-5295CDCEAF41}"/>
    <cellStyle name="Comma 3 4 2 4 2 8" xfId="37261" xr:uid="{8A81C09A-FEEB-4B41-BD1E-A1972DD0A585}"/>
    <cellStyle name="Comma 3 4 2 4 2 9" xfId="29559" xr:uid="{3A81A6C9-3E96-488B-8F31-A754129500E6}"/>
    <cellStyle name="Comma 3 4 2 4 3" xfId="7313" xr:uid="{284C3E26-91F0-48DE-A226-A86D3F3EA6AC}"/>
    <cellStyle name="Comma 3 4 2 4 3 2" xfId="15018" xr:uid="{33547FEF-0943-489B-B1CB-D8CE3034A5B0}"/>
    <cellStyle name="Comma 3 4 2 4 3 2 2" xfId="47770" xr:uid="{6792CE4E-6E7F-4399-A84B-265F3C2F76C5}"/>
    <cellStyle name="Comma 3 4 2 4 3 3" xfId="22725" xr:uid="{20F10243-98FE-410A-9DF5-299D5FF4DF95}"/>
    <cellStyle name="Comma 3 4 2 4 3 3 2" xfId="55476" xr:uid="{BA1C4C32-70C6-44A5-9541-8836CC5F043C}"/>
    <cellStyle name="Comma 3 4 2 4 3 4" xfId="40065" xr:uid="{7D0BDBDE-F1DD-4B74-A8AA-90945A3F332B}"/>
    <cellStyle name="Comma 3 4 2 4 3 5" xfId="30429" xr:uid="{D34856A1-C895-40BD-8CA2-B4ADC3490D5A}"/>
    <cellStyle name="Comma 3 4 2 4 4" xfId="9238" xr:uid="{5CE074AD-3DD1-401C-B404-6DC9A336F94D}"/>
    <cellStyle name="Comma 3 4 2 4 4 2" xfId="16943" xr:uid="{5F13FA74-985B-4EA9-AA54-281752CBB518}"/>
    <cellStyle name="Comma 3 4 2 4 4 2 2" xfId="49695" xr:uid="{39B86EA8-B947-4BE1-A64A-4125AC5C0267}"/>
    <cellStyle name="Comma 3 4 2 4 4 3" xfId="24650" xr:uid="{F77CA50C-D86A-438C-B7D9-EAE51A8BDB0C}"/>
    <cellStyle name="Comma 3 4 2 4 4 3 2" xfId="57401" xr:uid="{DEDEA1AD-EF76-4B53-9D4D-028F138FD6D2}"/>
    <cellStyle name="Comma 3 4 2 4 4 4" xfId="41990" xr:uid="{D337C1F7-F97F-4C1D-9060-E16574FA3ED8}"/>
    <cellStyle name="Comma 3 4 2 4 4 5" xfId="32354" xr:uid="{C09F60F7-FBE7-4183-B559-792AAB5634A3}"/>
    <cellStyle name="Comma 3 4 2 4 5" xfId="11165" xr:uid="{8D6E9DDC-7CC9-44DB-9A45-2BDEECCFD25B}"/>
    <cellStyle name="Comma 3 4 2 4 5 2" xfId="18870" xr:uid="{54F94CF8-7777-43F4-812B-DF8DDA281089}"/>
    <cellStyle name="Comma 3 4 2 4 5 2 2" xfId="51622" xr:uid="{E46A43AC-7A56-4BBA-907B-6C6D8E0E755F}"/>
    <cellStyle name="Comma 3 4 2 4 5 3" xfId="26577" xr:uid="{9AD202E7-F2AB-43D6-A43D-E24B5F34A825}"/>
    <cellStyle name="Comma 3 4 2 4 5 3 2" xfId="59328" xr:uid="{9DCEB8AB-210A-4A45-8C07-AFAFA26816F0}"/>
    <cellStyle name="Comma 3 4 2 4 5 4" xfId="43917" xr:uid="{33F9E5E7-440E-4CF3-B801-FBCDC1D77292}"/>
    <cellStyle name="Comma 3 4 2 4 5 5" xfId="34281" xr:uid="{1C8724E5-B626-4315-A1FC-3266835ECDEC}"/>
    <cellStyle name="Comma 3 4 2 4 6" xfId="5382" xr:uid="{8E88780F-8026-4A3D-B011-F5CBF3FAF4B0}"/>
    <cellStyle name="Comma 3 4 2 4 6 2" xfId="38134" xr:uid="{222C98D2-3425-4FE8-891F-AEA07F2ADD0D}"/>
    <cellStyle name="Comma 3 4 2 4 7" xfId="13094" xr:uid="{12CD8E01-FB19-46B0-830E-389084516E87}"/>
    <cellStyle name="Comma 3 4 2 4 7 2" xfId="45846" xr:uid="{AC30327A-3427-4AE2-92DB-09178B7EFAB5}"/>
    <cellStyle name="Comma 3 4 2 4 8" xfId="20801" xr:uid="{26407C70-46B7-422B-AC25-E21379E1C8C4}"/>
    <cellStyle name="Comma 3 4 2 4 8 2" xfId="53552" xr:uid="{D2072CED-BBB6-47D8-A008-AD5B8945A9D1}"/>
    <cellStyle name="Comma 3 4 2 4 9" xfId="36207" xr:uid="{79ED275B-1E8C-413B-ABAC-7172A882F245}"/>
    <cellStyle name="Comma 3 4 2 5" xfId="3841" xr:uid="{ADA2F6B5-E154-453F-A1FF-37D5A3BBFDC3}"/>
    <cellStyle name="Comma 3 4 2 5 2" xfId="7709" xr:uid="{5ADAB6B8-E2AE-4C32-8B18-8EFF1BC3AEF5}"/>
    <cellStyle name="Comma 3 4 2 5 2 2" xfId="15414" xr:uid="{7AE88F4D-10EB-4879-9E0D-07A70D22F0AD}"/>
    <cellStyle name="Comma 3 4 2 5 2 2 2" xfId="48166" xr:uid="{646295D1-BFAC-452C-9A2E-3DB114C4631F}"/>
    <cellStyle name="Comma 3 4 2 5 2 3" xfId="23121" xr:uid="{E07FCF1F-2110-4EDF-8074-80D700753AF0}"/>
    <cellStyle name="Comma 3 4 2 5 2 3 2" xfId="55872" xr:uid="{2662CD62-AF16-481E-A91F-C0DF26437B18}"/>
    <cellStyle name="Comma 3 4 2 5 2 4" xfId="40461" xr:uid="{BA497E21-8B96-450B-B2DF-3C636716185B}"/>
    <cellStyle name="Comma 3 4 2 5 2 5" xfId="30825" xr:uid="{616C9270-4A45-4504-9B44-CF28DF92100B}"/>
    <cellStyle name="Comma 3 4 2 5 3" xfId="9634" xr:uid="{8C261E56-D731-4F72-8CBF-0A1AF6533938}"/>
    <cellStyle name="Comma 3 4 2 5 3 2" xfId="17339" xr:uid="{F6FAF9D9-103A-4E30-9E32-9FBD05E1268E}"/>
    <cellStyle name="Comma 3 4 2 5 3 2 2" xfId="50091" xr:uid="{9D41CC55-2E05-4CE3-9BED-E3EF8B7F4B18}"/>
    <cellStyle name="Comma 3 4 2 5 3 3" xfId="25046" xr:uid="{754C17F3-DF99-49BB-8AA3-DB3BE3D20A3A}"/>
    <cellStyle name="Comma 3 4 2 5 3 3 2" xfId="57797" xr:uid="{36A1999B-2C02-49C2-A0F7-5260DCF0AB1F}"/>
    <cellStyle name="Comma 3 4 2 5 3 4" xfId="42386" xr:uid="{B6FCBE89-7A7A-444A-BADA-ABD49FFE09A6}"/>
    <cellStyle name="Comma 3 4 2 5 3 5" xfId="32750" xr:uid="{87E09B68-F3D1-4967-9EED-0A00148458B7}"/>
    <cellStyle name="Comma 3 4 2 5 4" xfId="11561" xr:uid="{9369D0B6-3DFB-40C0-B306-9EB224BD1D15}"/>
    <cellStyle name="Comma 3 4 2 5 4 2" xfId="19266" xr:uid="{B05C71D9-E1F5-470D-AE4A-307E82CD1157}"/>
    <cellStyle name="Comma 3 4 2 5 4 2 2" xfId="52018" xr:uid="{2039516A-B56D-406E-ACD2-DBB288A6AE8B}"/>
    <cellStyle name="Comma 3 4 2 5 4 3" xfId="26973" xr:uid="{18527BBC-0FD0-43D6-9A28-C862F36D1CCE}"/>
    <cellStyle name="Comma 3 4 2 5 4 3 2" xfId="59724" xr:uid="{7845D4D9-D794-4279-A214-5193635BCB17}"/>
    <cellStyle name="Comma 3 4 2 5 4 4" xfId="44313" xr:uid="{CBB4A9C3-9D81-4535-80F7-4A7A3D563523}"/>
    <cellStyle name="Comma 3 4 2 5 4 5" xfId="34677" xr:uid="{D012874A-6557-4ADB-AE71-A32FF2566C6E}"/>
    <cellStyle name="Comma 3 4 2 5 5" xfId="5778" xr:uid="{BB441233-F436-4729-9A09-EE7F34CE2504}"/>
    <cellStyle name="Comma 3 4 2 5 5 2" xfId="38530" xr:uid="{F829FFEE-18B2-4564-B0EC-0192DD814509}"/>
    <cellStyle name="Comma 3 4 2 5 6" xfId="13490" xr:uid="{66DDE538-CBFD-4F19-B338-CB3AD1AC7DB4}"/>
    <cellStyle name="Comma 3 4 2 5 6 2" xfId="46242" xr:uid="{922A716E-FED3-41F0-A938-E7E7C8CDBDDE}"/>
    <cellStyle name="Comma 3 4 2 5 7" xfId="21197" xr:uid="{29F7179E-568D-4486-ACBD-F47AECC3D370}"/>
    <cellStyle name="Comma 3 4 2 5 7 2" xfId="53948" xr:uid="{9C705C29-20D2-45FB-97DF-830EC122A1FE}"/>
    <cellStyle name="Comma 3 4 2 5 8" xfId="36603" xr:uid="{B21502D4-E231-4B86-B448-F3EAFA5242C1}"/>
    <cellStyle name="Comma 3 4 2 5 9" xfId="28901" xr:uid="{01E1E3E7-18FC-4556-B33F-850E27202005}"/>
    <cellStyle name="Comma 3 4 2 6" xfId="4481" xr:uid="{928E6B68-CCF7-409D-BF0B-3004AE2FFA58}"/>
    <cellStyle name="Comma 3 4 2 6 2" xfId="8339" xr:uid="{4BE08494-A4D9-470B-AB4E-F0DAF0F44160}"/>
    <cellStyle name="Comma 3 4 2 6 2 2" xfId="16044" xr:uid="{1013FA61-BAD1-4BEF-BFB5-A5EA8B9D6EA5}"/>
    <cellStyle name="Comma 3 4 2 6 2 2 2" xfId="48796" xr:uid="{3F17500C-D252-4F93-90B5-DD4113F78A70}"/>
    <cellStyle name="Comma 3 4 2 6 2 3" xfId="23751" xr:uid="{E831D027-F2C0-4ACE-8D06-38A7811162D5}"/>
    <cellStyle name="Comma 3 4 2 6 2 3 2" xfId="56502" xr:uid="{E0AD45B5-30DE-44BC-ACFD-AE11B390A57A}"/>
    <cellStyle name="Comma 3 4 2 6 2 4" xfId="41091" xr:uid="{52A041D8-C2C6-4C1F-925F-19AAA8B62BDD}"/>
    <cellStyle name="Comma 3 4 2 6 2 5" xfId="31455" xr:uid="{E3768767-D178-4A4C-A6B2-A0D011D68A72}"/>
    <cellStyle name="Comma 3 4 2 6 3" xfId="10264" xr:uid="{45414472-201B-439D-BFE8-4397E4300826}"/>
    <cellStyle name="Comma 3 4 2 6 3 2" xfId="17969" xr:uid="{34F1D241-1C18-452D-B53F-5EDAF1AFC734}"/>
    <cellStyle name="Comma 3 4 2 6 3 2 2" xfId="50721" xr:uid="{B217DE1F-3FD1-4F51-8E0A-0412E0B891DC}"/>
    <cellStyle name="Comma 3 4 2 6 3 3" xfId="25676" xr:uid="{DE7A3C8B-BAAC-4611-8827-0366AE07584E}"/>
    <cellStyle name="Comma 3 4 2 6 3 3 2" xfId="58427" xr:uid="{0E925BD3-D56F-4413-99B4-2C5E8BDE14CF}"/>
    <cellStyle name="Comma 3 4 2 6 3 4" xfId="43016" xr:uid="{F8206F5B-17FE-40E1-97E9-183B1D298B1A}"/>
    <cellStyle name="Comma 3 4 2 6 3 5" xfId="33380" xr:uid="{3E331479-8DD0-4F96-A347-AB140185161B}"/>
    <cellStyle name="Comma 3 4 2 6 4" xfId="12191" xr:uid="{22D37177-62E7-4FAF-88D5-027CA46AA28C}"/>
    <cellStyle name="Comma 3 4 2 6 4 2" xfId="19896" xr:uid="{647CA15D-D931-4DE6-B199-C99B6F158E0D}"/>
    <cellStyle name="Comma 3 4 2 6 4 2 2" xfId="52648" xr:uid="{32963566-1DA8-4432-8DF7-AD4238C7237B}"/>
    <cellStyle name="Comma 3 4 2 6 4 3" xfId="27603" xr:uid="{336764BA-2E65-488A-81B0-1E1E4DD07E77}"/>
    <cellStyle name="Comma 3 4 2 6 4 3 2" xfId="60354" xr:uid="{90EC42B5-1664-4FD3-835F-965B491651CD}"/>
    <cellStyle name="Comma 3 4 2 6 4 4" xfId="44943" xr:uid="{D6174073-0695-428E-A08D-3F31EAA652B4}"/>
    <cellStyle name="Comma 3 4 2 6 4 5" xfId="35307" xr:uid="{8CCA4C7A-0A8F-499C-92B4-DAD34335A276}"/>
    <cellStyle name="Comma 3 4 2 6 5" xfId="6408" xr:uid="{70AB7900-0576-4076-86DA-045B7E47382F}"/>
    <cellStyle name="Comma 3 4 2 6 5 2" xfId="39160" xr:uid="{A245A284-E7DC-4DAA-9845-92E4695070D1}"/>
    <cellStyle name="Comma 3 4 2 6 6" xfId="14120" xr:uid="{C0BA096A-06DC-4511-8B3A-FB238E76AC9B}"/>
    <cellStyle name="Comma 3 4 2 6 6 2" xfId="46872" xr:uid="{D29D1F91-B3FB-4275-B8B0-050521C79528}"/>
    <cellStyle name="Comma 3 4 2 6 7" xfId="21827" xr:uid="{9779AC71-90B0-4926-A8A9-861DE4E85C03}"/>
    <cellStyle name="Comma 3 4 2 6 7 2" xfId="54578" xr:uid="{C40DD771-BC51-4CB3-93B5-C4BE404670CE}"/>
    <cellStyle name="Comma 3 4 2 6 8" xfId="37233" xr:uid="{C6D93B07-F04F-49EA-AE7F-216786FE5185}"/>
    <cellStyle name="Comma 3 4 2 6 9" xfId="29531" xr:uid="{A32FEDFA-BB82-443B-B637-F4DB1759A90E}"/>
    <cellStyle name="Comma 3 4 2 7" xfId="6569" xr:uid="{829F18CB-00A3-4CFA-86F9-EE5DAC1B86BB}"/>
    <cellStyle name="Comma 3 4 2 7 2" xfId="14277" xr:uid="{F586116D-9D23-4666-8BE4-FF67838EC1E2}"/>
    <cellStyle name="Comma 3 4 2 7 2 2" xfId="47029" xr:uid="{3146A528-9BFD-4733-A61A-3BBF2930091D}"/>
    <cellStyle name="Comma 3 4 2 7 3" xfId="21984" xr:uid="{63372FEC-DBAD-4EED-8DDF-6B7D1A7C6A1D}"/>
    <cellStyle name="Comma 3 4 2 7 3 2" xfId="54735" xr:uid="{37F849EB-B1CE-4A77-A0F4-6A2F13747017}"/>
    <cellStyle name="Comma 3 4 2 7 4" xfId="39321" xr:uid="{8FF9A41F-1847-4BFF-96A5-8B70E55DBC80}"/>
    <cellStyle name="Comma 3 4 2 7 5" xfId="29688" xr:uid="{0AAEB07C-C964-4EC3-B889-4B072DD780C8}"/>
    <cellStyle name="Comma 3 4 2 8" xfId="8496" xr:uid="{4B4B1A36-F0AE-41FF-B75A-5F4B11249981}"/>
    <cellStyle name="Comma 3 4 2 8 2" xfId="16201" xr:uid="{06366EA1-3DB2-4421-AAA9-1E405A4890B1}"/>
    <cellStyle name="Comma 3 4 2 8 2 2" xfId="48953" xr:uid="{F5A39F13-3645-4217-B38D-A90241E8F55E}"/>
    <cellStyle name="Comma 3 4 2 8 3" xfId="23908" xr:uid="{E12FC7AC-36AF-492E-A3CE-6B32DEEBCCF3}"/>
    <cellStyle name="Comma 3 4 2 8 3 2" xfId="56659" xr:uid="{A3C521DE-D258-46D6-A2C8-D6785B395A6D}"/>
    <cellStyle name="Comma 3 4 2 8 4" xfId="41248" xr:uid="{A62BF3FC-85E7-46C3-AF9A-E2020AC180BB}"/>
    <cellStyle name="Comma 3 4 2 8 5" xfId="31612" xr:uid="{3DBD23B4-2C33-4BCC-84E7-FC5F2A15FE54}"/>
    <cellStyle name="Comma 3 4 2 9" xfId="10422" xr:uid="{5BCA1D78-328D-4336-A107-AD6FBFB6010D}"/>
    <cellStyle name="Comma 3 4 2 9 2" xfId="18127" xr:uid="{45E0C2A5-4061-422E-9E12-96F5E3173C19}"/>
    <cellStyle name="Comma 3 4 2 9 2 2" xfId="50879" xr:uid="{95C647A6-3466-4E3D-B78A-121464D4607A}"/>
    <cellStyle name="Comma 3 4 2 9 3" xfId="25834" xr:uid="{ECCA87EF-3036-4194-889B-AB69D7166A0D}"/>
    <cellStyle name="Comma 3 4 2 9 3 2" xfId="58585" xr:uid="{7B1404D0-20C1-4953-8232-78A6B92B1F5D}"/>
    <cellStyle name="Comma 3 4 2 9 4" xfId="43174" xr:uid="{5CA2421A-055E-45C0-9557-BA5E35692184}"/>
    <cellStyle name="Comma 3 4 2 9 5" xfId="33538" xr:uid="{7F0C4F99-7673-4190-9662-386DF367D355}"/>
    <cellStyle name="Comma 3 4 3" xfId="197" xr:uid="{F51336D2-7B99-4907-A8FC-6B2DD3534E2C}"/>
    <cellStyle name="Comma 3 4 3 10" xfId="20110" xr:uid="{F4123904-ABC6-4573-AAEF-2C71B222915E}"/>
    <cellStyle name="Comma 3 4 3 10 2" xfId="52861" xr:uid="{2B57CE7F-0424-471A-B49A-087A15DA8882}"/>
    <cellStyle name="Comma 3 4 3 11" xfId="35516" xr:uid="{CE1D9496-E53F-4553-A3C7-42FA5968865B}"/>
    <cellStyle name="Comma 3 4 3 12" xfId="27814" xr:uid="{5168EA24-BDD0-4330-9E1E-3676995FC79F}"/>
    <cellStyle name="Comma 3 4 3 13" xfId="2687" xr:uid="{976453BD-B9BC-4BCD-B930-26C9412B0D60}"/>
    <cellStyle name="Comma 3 4 3 14" xfId="60834" xr:uid="{CB8464A2-3985-4043-8976-E95323EBCD16}"/>
    <cellStyle name="Comma 3 4 3 2" xfId="2145" xr:uid="{BD5DCCF0-7B8D-4EE6-9EF4-17D489D8AFCC}"/>
    <cellStyle name="Comma 3 4 3 2 10" xfId="27975" xr:uid="{427AFA75-EDEE-4210-8A25-7352077AF9E9}"/>
    <cellStyle name="Comma 3 4 3 2 11" xfId="2862" xr:uid="{07598903-407A-4C1C-B89E-103529FDE306}"/>
    <cellStyle name="Comma 3 4 3 2 12" xfId="61157" xr:uid="{9057B552-97CF-45E6-BB07-283DD3826EBD}"/>
    <cellStyle name="Comma 3 4 3 2 2" xfId="4116" xr:uid="{638BCE0D-3627-4E86-8AA0-DFF73AF4DC88}"/>
    <cellStyle name="Comma 3 4 3 2 2 2" xfId="7979" xr:uid="{3C8F5F01-9581-4596-AA4D-74DD05F027E8}"/>
    <cellStyle name="Comma 3 4 3 2 2 2 2" xfId="15684" xr:uid="{F190E337-E285-4526-A3E6-FC5B8CF98911}"/>
    <cellStyle name="Comma 3 4 3 2 2 2 2 2" xfId="48436" xr:uid="{0D9AB3BA-5858-4B7F-AF86-2DB07AF95215}"/>
    <cellStyle name="Comma 3 4 3 2 2 2 3" xfId="23391" xr:uid="{B078AC70-6659-444F-B51E-E715DB80BF3B}"/>
    <cellStyle name="Comma 3 4 3 2 2 2 3 2" xfId="56142" xr:uid="{D68A5009-E4DF-470A-9698-92CC02B99411}"/>
    <cellStyle name="Comma 3 4 3 2 2 2 4" xfId="40731" xr:uid="{C14B3E13-6667-4CE2-9E45-34A822666863}"/>
    <cellStyle name="Comma 3 4 3 2 2 2 5" xfId="31095" xr:uid="{5E833265-096D-4C89-9EA3-83DC30AA419A}"/>
    <cellStyle name="Comma 3 4 3 2 2 3" xfId="9904" xr:uid="{4396A0FF-19A7-495E-989D-6CD86DC37F4D}"/>
    <cellStyle name="Comma 3 4 3 2 2 3 2" xfId="17609" xr:uid="{5B9BC72C-C9C9-4BBC-B790-E99AAC28B94D}"/>
    <cellStyle name="Comma 3 4 3 2 2 3 2 2" xfId="50361" xr:uid="{61914EBA-4C58-46EA-86D1-1B17C15FB8C1}"/>
    <cellStyle name="Comma 3 4 3 2 2 3 3" xfId="25316" xr:uid="{DAFC3D78-D4A2-49C7-8C9E-155D4C1B5C98}"/>
    <cellStyle name="Comma 3 4 3 2 2 3 3 2" xfId="58067" xr:uid="{A9158D2C-A9C3-40EF-B3A9-6C18D550AFD8}"/>
    <cellStyle name="Comma 3 4 3 2 2 3 4" xfId="42656" xr:uid="{90F2CC79-612A-4377-9A10-D0EDD38ECE62}"/>
    <cellStyle name="Comma 3 4 3 2 2 3 5" xfId="33020" xr:uid="{27F36AF5-236C-4B74-B5EB-21D64D5AF290}"/>
    <cellStyle name="Comma 3 4 3 2 2 4" xfId="11831" xr:uid="{816D385F-6F46-4DD7-8698-A56FADD8E3D2}"/>
    <cellStyle name="Comma 3 4 3 2 2 4 2" xfId="19536" xr:uid="{FDA53825-E719-45D6-9DDF-B39EC90DAD4F}"/>
    <cellStyle name="Comma 3 4 3 2 2 4 2 2" xfId="52288" xr:uid="{FFC40DEB-CBA7-4E57-A4BF-13CAA6740911}"/>
    <cellStyle name="Comma 3 4 3 2 2 4 3" xfId="27243" xr:uid="{4D437C78-C7F1-45E1-A7AF-A50283286945}"/>
    <cellStyle name="Comma 3 4 3 2 2 4 3 2" xfId="59994" xr:uid="{1B6D238A-8A5F-4014-8439-4A22483277F2}"/>
    <cellStyle name="Comma 3 4 3 2 2 4 4" xfId="44583" xr:uid="{052E8D17-D0E6-4E0F-A953-8841B6BEABAA}"/>
    <cellStyle name="Comma 3 4 3 2 2 4 5" xfId="34947" xr:uid="{045E0A4A-CCB1-4AC5-A241-A8E0CF115AD9}"/>
    <cellStyle name="Comma 3 4 3 2 2 5" xfId="6048" xr:uid="{224E5A06-D85A-4D64-B939-40661FC036CD}"/>
    <cellStyle name="Comma 3 4 3 2 2 5 2" xfId="38800" xr:uid="{05B98753-35F3-4FC6-9D21-A29C13B592CD}"/>
    <cellStyle name="Comma 3 4 3 2 2 6" xfId="13760" xr:uid="{84A84121-D832-49A3-B7EC-23EED75BBED1}"/>
    <cellStyle name="Comma 3 4 3 2 2 6 2" xfId="46512" xr:uid="{51386F6F-CD37-4ED2-AC44-0753110446CF}"/>
    <cellStyle name="Comma 3 4 3 2 2 7" xfId="21467" xr:uid="{44DCB647-B51C-4B3A-9CAA-7C4854596E4E}"/>
    <cellStyle name="Comma 3 4 3 2 2 7 2" xfId="54218" xr:uid="{C99F58EB-5C56-47DC-AB77-3D41BEB32726}"/>
    <cellStyle name="Comma 3 4 3 2 2 8" xfId="36873" xr:uid="{82A8588D-9244-4783-AE10-249BC46D0F0B}"/>
    <cellStyle name="Comma 3 4 3 2 2 9" xfId="29171" xr:uid="{84A1DA22-C9B6-4B94-A4DC-E12DBCBFF77D}"/>
    <cellStyle name="Comma 3 4 3 2 3" xfId="6780" xr:uid="{79AE57CB-29BE-4227-95F4-524B6BF24758}"/>
    <cellStyle name="Comma 3 4 3 2 3 2" xfId="14488" xr:uid="{CF506504-8688-4B70-95DE-4F3A178D5EFD}"/>
    <cellStyle name="Comma 3 4 3 2 3 2 2" xfId="47240" xr:uid="{02586E89-D5ED-42ED-946B-5DACED61DFD2}"/>
    <cellStyle name="Comma 3 4 3 2 3 3" xfId="22195" xr:uid="{263894DD-0BAE-4E45-9338-41216181992C}"/>
    <cellStyle name="Comma 3 4 3 2 3 3 2" xfId="54946" xr:uid="{BEC7A295-C52B-42CE-B2C4-6FC6F0D05A6D}"/>
    <cellStyle name="Comma 3 4 3 2 3 4" xfId="39532" xr:uid="{7F6B2387-22E4-480C-AFB0-293F26E73415}"/>
    <cellStyle name="Comma 3 4 3 2 3 5" xfId="29899" xr:uid="{3B8AA220-CEEB-43AF-B5C4-11E87F7593D9}"/>
    <cellStyle name="Comma 3 4 3 2 4" xfId="8707" xr:uid="{AB7ADD02-6023-44C7-B580-F682857823D6}"/>
    <cellStyle name="Comma 3 4 3 2 4 2" xfId="16412" xr:uid="{8CA69B0C-DE36-4497-A46C-82F82E609C6F}"/>
    <cellStyle name="Comma 3 4 3 2 4 2 2" xfId="49164" xr:uid="{1DA9BF8D-6963-4672-9234-7644588F7458}"/>
    <cellStyle name="Comma 3 4 3 2 4 3" xfId="24119" xr:uid="{074A3657-6717-4B0B-AD3C-C983FA64ACCA}"/>
    <cellStyle name="Comma 3 4 3 2 4 3 2" xfId="56870" xr:uid="{72CD8A5D-5AF6-43CE-9C2F-D79FC8A39CBE}"/>
    <cellStyle name="Comma 3 4 3 2 4 4" xfId="41459" xr:uid="{42A7124D-23CB-4E7C-9A5D-43B00DDC00FB}"/>
    <cellStyle name="Comma 3 4 3 2 4 5" xfId="31823" xr:uid="{55A9A065-909A-4AB8-B3E9-B1A9F40CE0D8}"/>
    <cellStyle name="Comma 3 4 3 2 5" xfId="10633" xr:uid="{F314A33F-BB2F-4172-92CD-43E22BABA975}"/>
    <cellStyle name="Comma 3 4 3 2 5 2" xfId="18338" xr:uid="{BC79F7CF-EA0D-43A5-BAE1-675F8B982620}"/>
    <cellStyle name="Comma 3 4 3 2 5 2 2" xfId="51090" xr:uid="{04BA603F-872F-47E9-8014-B474131DD481}"/>
    <cellStyle name="Comma 3 4 3 2 5 3" xfId="26045" xr:uid="{9DE12CE4-0C41-4947-8461-083DC2032BCE}"/>
    <cellStyle name="Comma 3 4 3 2 5 3 2" xfId="58796" xr:uid="{FF9E2E1B-2E11-4B80-934D-4F3595FC7682}"/>
    <cellStyle name="Comma 3 4 3 2 5 4" xfId="43385" xr:uid="{DF2E3CD6-3532-486F-8B2D-1B2210F077AB}"/>
    <cellStyle name="Comma 3 4 3 2 5 5" xfId="33749" xr:uid="{A8471DB3-C8A1-4D42-9480-461CF4AF956A}"/>
    <cellStyle name="Comma 3 4 3 2 6" xfId="4851" xr:uid="{BBFB1A47-DDD8-4EA2-8AAB-ADEC94320DFD}"/>
    <cellStyle name="Comma 3 4 3 2 6 2" xfId="37603" xr:uid="{785A3EAB-F2EF-4771-B542-D6691F185BB6}"/>
    <cellStyle name="Comma 3 4 3 2 7" xfId="12563" xr:uid="{CEC6E085-0B92-4670-88A4-90D786491E3D}"/>
    <cellStyle name="Comma 3 4 3 2 7 2" xfId="45315" xr:uid="{B506995A-C582-4955-B098-F1CF1182A063}"/>
    <cellStyle name="Comma 3 4 3 2 8" xfId="20271" xr:uid="{7DC8B4BE-7269-4DBC-B5DC-400E8396C52E}"/>
    <cellStyle name="Comma 3 4 3 2 8 2" xfId="53022" xr:uid="{E806B7A5-8D30-4957-8201-BDDA22A2E46D}"/>
    <cellStyle name="Comma 3 4 3 2 9" xfId="35677" xr:uid="{D8947A47-9607-4DA0-8AA4-CAD8E38D7E48}"/>
    <cellStyle name="Comma 3 4 3 3" xfId="3273" xr:uid="{BC59BA67-C29A-4D1D-BBEE-E550B3F703CF}"/>
    <cellStyle name="Comma 3 4 3 3 10" xfId="28333" xr:uid="{B5EB24B9-87A5-47B4-8A6B-7730C93A8C1F}"/>
    <cellStyle name="Comma 3 4 3 3 2" xfId="3995" xr:uid="{1EE7DA55-8FA8-4275-AA28-2FEE8C8604F0}"/>
    <cellStyle name="Comma 3 4 3 3 2 2" xfId="7858" xr:uid="{CAA1F79D-73C4-46CB-8327-229D98DEFBB1}"/>
    <cellStyle name="Comma 3 4 3 3 2 2 2" xfId="15563" xr:uid="{458345D2-3235-41E6-B9E9-E6D56F9A5608}"/>
    <cellStyle name="Comma 3 4 3 3 2 2 2 2" xfId="48315" xr:uid="{9E4EB9FB-DE5B-4C6B-BAE6-908475FE1B0E}"/>
    <cellStyle name="Comma 3 4 3 3 2 2 3" xfId="23270" xr:uid="{B6E7B050-C5CD-4061-98AC-A09102E7B957}"/>
    <cellStyle name="Comma 3 4 3 3 2 2 3 2" xfId="56021" xr:uid="{B3DC954C-EA21-442F-82A6-28CD7367BD8C}"/>
    <cellStyle name="Comma 3 4 3 3 2 2 4" xfId="40610" xr:uid="{2463679D-0F72-4705-A4B2-674ACC263D08}"/>
    <cellStyle name="Comma 3 4 3 3 2 2 5" xfId="30974" xr:uid="{EB695A65-E1DB-4139-B2B4-7590D111843A}"/>
    <cellStyle name="Comma 3 4 3 3 2 3" xfId="9783" xr:uid="{97629ADB-3E78-4E09-B077-ACBAFBF24CFB}"/>
    <cellStyle name="Comma 3 4 3 3 2 3 2" xfId="17488" xr:uid="{0A3F0C6E-C4E5-4723-8907-CA8249DD995A}"/>
    <cellStyle name="Comma 3 4 3 3 2 3 2 2" xfId="50240" xr:uid="{7779D3E3-5AC2-4036-83F8-8759559F3613}"/>
    <cellStyle name="Comma 3 4 3 3 2 3 3" xfId="25195" xr:uid="{9971A2FE-72F5-4FF3-9475-6FD29CFF4910}"/>
    <cellStyle name="Comma 3 4 3 3 2 3 3 2" xfId="57946" xr:uid="{DD2C6B82-8894-4BA0-BB60-124C6E8E17BD}"/>
    <cellStyle name="Comma 3 4 3 3 2 3 4" xfId="42535" xr:uid="{EB63B877-10DB-40C2-AAD5-E22AB3B178CF}"/>
    <cellStyle name="Comma 3 4 3 3 2 3 5" xfId="32899" xr:uid="{09058AD0-409B-4F51-8C4E-865377C236FE}"/>
    <cellStyle name="Comma 3 4 3 3 2 4" xfId="11710" xr:uid="{B6B9426F-7371-488F-999D-1AF1DDC5D987}"/>
    <cellStyle name="Comma 3 4 3 3 2 4 2" xfId="19415" xr:uid="{C0194CF5-CE20-4C67-BA48-C86353D2C11B}"/>
    <cellStyle name="Comma 3 4 3 3 2 4 2 2" xfId="52167" xr:uid="{8CE91645-E9A4-461E-B89A-E1B4AACFE126}"/>
    <cellStyle name="Comma 3 4 3 3 2 4 3" xfId="27122" xr:uid="{8B172281-A891-48BF-B544-9B716090D8BF}"/>
    <cellStyle name="Comma 3 4 3 3 2 4 3 2" xfId="59873" xr:uid="{9E901BE8-ACA7-40C7-A596-D5A8688A287E}"/>
    <cellStyle name="Comma 3 4 3 3 2 4 4" xfId="44462" xr:uid="{8B9A3872-E410-4727-AC65-AAB83142717E}"/>
    <cellStyle name="Comma 3 4 3 3 2 4 5" xfId="34826" xr:uid="{1E76F335-CEB3-4CC5-9926-37E121EFCFE7}"/>
    <cellStyle name="Comma 3 4 3 3 2 5" xfId="5927" xr:uid="{0373B2EE-4CE1-42DF-B434-C6414273DEFA}"/>
    <cellStyle name="Comma 3 4 3 3 2 5 2" xfId="38679" xr:uid="{8B0482BA-C4F0-4BB7-B7A7-E52D976721D5}"/>
    <cellStyle name="Comma 3 4 3 3 2 6" xfId="13639" xr:uid="{8EDBD01A-522C-47A8-A4DA-34B11F5CE514}"/>
    <cellStyle name="Comma 3 4 3 3 2 6 2" xfId="46391" xr:uid="{79094098-646F-4404-B8D5-3D5E8625B238}"/>
    <cellStyle name="Comma 3 4 3 3 2 7" xfId="21346" xr:uid="{1DB1E84A-CB37-4A39-956A-4EB53C2D0917}"/>
    <cellStyle name="Comma 3 4 3 3 2 7 2" xfId="54097" xr:uid="{133C3C97-0139-413C-96DD-CF64E497FD0F}"/>
    <cellStyle name="Comma 3 4 3 3 2 8" xfId="36752" xr:uid="{87DFA2A3-8E8F-45AC-B39E-637480743BF4}"/>
    <cellStyle name="Comma 3 4 3 3 2 9" xfId="29050" xr:uid="{6421D60C-1E98-43E4-B11A-F861364FB924}"/>
    <cellStyle name="Comma 3 4 3 3 3" xfId="7141" xr:uid="{AE195C5B-4702-4A4A-8379-048271E7CDE6}"/>
    <cellStyle name="Comma 3 4 3 3 3 2" xfId="14846" xr:uid="{9166E9BD-FDDE-44A7-8F01-3F3E506F4F1C}"/>
    <cellStyle name="Comma 3 4 3 3 3 2 2" xfId="47598" xr:uid="{3C1AFD42-BEE7-4141-8596-905BC259A30F}"/>
    <cellStyle name="Comma 3 4 3 3 3 3" xfId="22553" xr:uid="{489DC71B-A46C-45D9-ADFC-0AC2A1448E1D}"/>
    <cellStyle name="Comma 3 4 3 3 3 3 2" xfId="55304" xr:uid="{8055E2FC-3347-4CA7-9010-0E10A265DD85}"/>
    <cellStyle name="Comma 3 4 3 3 3 4" xfId="39893" xr:uid="{69B51077-D5EF-43F2-9FCA-6ED9637834AA}"/>
    <cellStyle name="Comma 3 4 3 3 3 5" xfId="30257" xr:uid="{7A6CC67B-9407-4AF5-B3A8-A13789F0656C}"/>
    <cellStyle name="Comma 3 4 3 3 4" xfId="9066" xr:uid="{80F50360-5CB5-46D8-8DB1-533B54D24386}"/>
    <cellStyle name="Comma 3 4 3 3 4 2" xfId="16771" xr:uid="{F70281F6-9711-42ED-BA97-E495020E1664}"/>
    <cellStyle name="Comma 3 4 3 3 4 2 2" xfId="49523" xr:uid="{06525AC3-F458-4B84-A228-EE3C3EA88269}"/>
    <cellStyle name="Comma 3 4 3 3 4 3" xfId="24478" xr:uid="{4FD6EDBB-FD34-4E58-8A3F-112A6CBA762E}"/>
    <cellStyle name="Comma 3 4 3 3 4 3 2" xfId="57229" xr:uid="{20358D0C-70F5-48CD-8696-13D65572115D}"/>
    <cellStyle name="Comma 3 4 3 3 4 4" xfId="41818" xr:uid="{978DD499-F337-4587-BB9F-3FB92747FD42}"/>
    <cellStyle name="Comma 3 4 3 3 4 5" xfId="32182" xr:uid="{DC3EE5F1-B0A6-4BF7-912D-487B472E8002}"/>
    <cellStyle name="Comma 3 4 3 3 5" xfId="10993" xr:uid="{A01162B0-73A5-4CFA-88BF-8BB2D4127FF0}"/>
    <cellStyle name="Comma 3 4 3 3 5 2" xfId="18698" xr:uid="{C7ED71D4-B5B4-4A93-8166-58B5EBA2F92C}"/>
    <cellStyle name="Comma 3 4 3 3 5 2 2" xfId="51450" xr:uid="{E8939251-FDB7-4BA5-B78A-03548AF2F932}"/>
    <cellStyle name="Comma 3 4 3 3 5 3" xfId="26405" xr:uid="{CBA0575D-97BC-4781-B110-93BE842D48FA}"/>
    <cellStyle name="Comma 3 4 3 3 5 3 2" xfId="59156" xr:uid="{9512C1F2-2E6A-4EB7-A10E-2EF5D6416ACD}"/>
    <cellStyle name="Comma 3 4 3 3 5 4" xfId="43745" xr:uid="{62C85D76-A73E-4B98-9BBD-D170C55C925D}"/>
    <cellStyle name="Comma 3 4 3 3 5 5" xfId="34109" xr:uid="{4BA592B6-718D-4E77-BF41-19663548846A}"/>
    <cellStyle name="Comma 3 4 3 3 6" xfId="5210" xr:uid="{2752634C-4986-496F-AC33-7785ACE0499E}"/>
    <cellStyle name="Comma 3 4 3 3 6 2" xfId="37962" xr:uid="{DA3BAFBD-8B77-4EA2-AB8A-3FB9BAF36E43}"/>
    <cellStyle name="Comma 3 4 3 3 7" xfId="12922" xr:uid="{53AB6335-28A2-491B-980E-48BDCE927A64}"/>
    <cellStyle name="Comma 3 4 3 3 7 2" xfId="45674" xr:uid="{D111B286-723A-4AE1-BCD4-26D556C31C06}"/>
    <cellStyle name="Comma 3 4 3 3 8" xfId="20629" xr:uid="{FFAB00D3-9FD5-4C01-9917-453E06050E2D}"/>
    <cellStyle name="Comma 3 4 3 3 8 2" xfId="53380" xr:uid="{A9EAF141-C54D-41F7-B128-D5A5E46D803B}"/>
    <cellStyle name="Comma 3 4 3 3 9" xfId="36035" xr:uid="{18751E51-1956-439E-8A6C-2BF95BD148F7}"/>
    <cellStyle name="Comma 3 4 3 4" xfId="3628" xr:uid="{5D9B07A1-AF08-455C-B0D4-E33E249D15DC}"/>
    <cellStyle name="Comma 3 4 3 4 2" xfId="7496" xr:uid="{790AD0A7-A022-41B7-8EF1-9034C8247B09}"/>
    <cellStyle name="Comma 3 4 3 4 2 2" xfId="15201" xr:uid="{AA79CC62-E6B6-4CB9-A67B-0B0BA978DDD8}"/>
    <cellStyle name="Comma 3 4 3 4 2 2 2" xfId="47953" xr:uid="{6F0EC5E8-C210-49DA-99C8-FE71ACF79E5A}"/>
    <cellStyle name="Comma 3 4 3 4 2 3" xfId="22908" xr:uid="{955946C2-E547-4759-A211-E3E0A80B6BBB}"/>
    <cellStyle name="Comma 3 4 3 4 2 3 2" xfId="55659" xr:uid="{0F5C8F02-F776-4A6A-AF7B-208DD2CB010A}"/>
    <cellStyle name="Comma 3 4 3 4 2 4" xfId="40248" xr:uid="{10654D5E-2B1B-4D6E-AC94-4A718314FE87}"/>
    <cellStyle name="Comma 3 4 3 4 2 5" xfId="30612" xr:uid="{C2D87D29-383B-47F2-A7F5-AEF79F2DE95F}"/>
    <cellStyle name="Comma 3 4 3 4 3" xfId="9421" xr:uid="{C84154C1-9B33-4E4D-8A82-7E79810F895C}"/>
    <cellStyle name="Comma 3 4 3 4 3 2" xfId="17126" xr:uid="{FD9EC99C-280C-4D98-981B-E3DC71BAC45D}"/>
    <cellStyle name="Comma 3 4 3 4 3 2 2" xfId="49878" xr:uid="{985CF170-2E32-423A-9170-2FD6AEB3E000}"/>
    <cellStyle name="Comma 3 4 3 4 3 3" xfId="24833" xr:uid="{3779F5FC-4409-4A9B-895A-F20BF9B55FE0}"/>
    <cellStyle name="Comma 3 4 3 4 3 3 2" xfId="57584" xr:uid="{95EE8C8C-188A-412C-A332-D1E90FB22AD8}"/>
    <cellStyle name="Comma 3 4 3 4 3 4" xfId="42173" xr:uid="{04DDCF23-9009-472A-BD1F-23C213B81BDA}"/>
    <cellStyle name="Comma 3 4 3 4 3 5" xfId="32537" xr:uid="{1E78E038-F728-45F2-A787-2315BA5E03C1}"/>
    <cellStyle name="Comma 3 4 3 4 4" xfId="11348" xr:uid="{EE18A6E3-0887-46FE-ABC9-C8F341E2B728}"/>
    <cellStyle name="Comma 3 4 3 4 4 2" xfId="19053" xr:uid="{A7EA5D53-5C8F-4FF4-94DC-4054B723240D}"/>
    <cellStyle name="Comma 3 4 3 4 4 2 2" xfId="51805" xr:uid="{8D634809-D744-4E98-B582-BF224F5A1B48}"/>
    <cellStyle name="Comma 3 4 3 4 4 3" xfId="26760" xr:uid="{6EC8DBF2-0DF2-4782-92F3-F955F62D0A18}"/>
    <cellStyle name="Comma 3 4 3 4 4 3 2" xfId="59511" xr:uid="{CABF28D9-FCA2-4ED5-8A20-66FE8D2C188C}"/>
    <cellStyle name="Comma 3 4 3 4 4 4" xfId="44100" xr:uid="{9B045398-AD8E-49C1-B284-452891D84BD2}"/>
    <cellStyle name="Comma 3 4 3 4 4 5" xfId="34464" xr:uid="{C9E17472-CC07-4625-BC45-B4C05D3AEFF1}"/>
    <cellStyle name="Comma 3 4 3 4 5" xfId="5565" xr:uid="{FCB3D127-66D4-4817-AF60-B4B849C781AF}"/>
    <cellStyle name="Comma 3 4 3 4 5 2" xfId="38317" xr:uid="{A2AE927D-D541-49F9-8A8B-CEE898DCCB0D}"/>
    <cellStyle name="Comma 3 4 3 4 6" xfId="13277" xr:uid="{33F34083-AF1C-4F6A-AD8F-3F9608E3B5AB}"/>
    <cellStyle name="Comma 3 4 3 4 6 2" xfId="46029" xr:uid="{D0CCB4D7-0379-46FD-9999-9F5D64B3D391}"/>
    <cellStyle name="Comma 3 4 3 4 7" xfId="20984" xr:uid="{325A7B73-5F7F-43A3-B92C-A264E00087C5}"/>
    <cellStyle name="Comma 3 4 3 4 7 2" xfId="53735" xr:uid="{0B4826C6-6FA1-4F62-A030-2C37E3F45172}"/>
    <cellStyle name="Comma 3 4 3 4 8" xfId="36390" xr:uid="{C66C128F-6B84-4ED0-AFD0-FD99796DB0CA}"/>
    <cellStyle name="Comma 3 4 3 4 9" xfId="28688" xr:uid="{82489C88-CFEC-4DF8-B2E9-5370092CD030}"/>
    <cellStyle name="Comma 3 4 3 5" xfId="6619" xr:uid="{FD178CF5-5B91-4FD4-AB63-EBBB6555C60D}"/>
    <cellStyle name="Comma 3 4 3 5 2" xfId="14327" xr:uid="{EE12EE8E-5D95-43F6-9B13-9D955C8FBD09}"/>
    <cellStyle name="Comma 3 4 3 5 2 2" xfId="47079" xr:uid="{31D34444-CF88-439E-9E17-D61072797E0E}"/>
    <cellStyle name="Comma 3 4 3 5 3" xfId="22034" xr:uid="{98C458EA-D23A-4A96-A4D1-C11F20FC1A62}"/>
    <cellStyle name="Comma 3 4 3 5 3 2" xfId="54785" xr:uid="{0F14AF60-6A79-42F5-88CD-0A995971F6DD}"/>
    <cellStyle name="Comma 3 4 3 5 4" xfId="39371" xr:uid="{72D8A6F8-9D61-4541-8D1B-0FD773CA1D47}"/>
    <cellStyle name="Comma 3 4 3 5 5" xfId="29738" xr:uid="{CA7F5FC8-76C8-4401-9567-65B8321453B9}"/>
    <cellStyle name="Comma 3 4 3 6" xfId="8546" xr:uid="{91B5B4E4-E409-49C2-9B23-51199861FD92}"/>
    <cellStyle name="Comma 3 4 3 6 2" xfId="16251" xr:uid="{04861CC7-DFC4-4B14-92FE-5E10A1999141}"/>
    <cellStyle name="Comma 3 4 3 6 2 2" xfId="49003" xr:uid="{8A467482-91AB-4953-91B6-BCDE5D7FB6E0}"/>
    <cellStyle name="Comma 3 4 3 6 3" xfId="23958" xr:uid="{DE44C97A-61A4-4DAB-BD95-5FD53616B7F5}"/>
    <cellStyle name="Comma 3 4 3 6 3 2" xfId="56709" xr:uid="{038B6A04-E630-4BEA-B2B8-61A72E368CF6}"/>
    <cellStyle name="Comma 3 4 3 6 4" xfId="41298" xr:uid="{2D7D024E-75BF-412B-A994-A239E8A2DF02}"/>
    <cellStyle name="Comma 3 4 3 6 5" xfId="31662" xr:uid="{C513DDEA-1171-43F2-93C9-A5774250E019}"/>
    <cellStyle name="Comma 3 4 3 7" xfId="10472" xr:uid="{C481D5D3-92F4-4E38-BA0F-E796EA7865F2}"/>
    <cellStyle name="Comma 3 4 3 7 2" xfId="18177" xr:uid="{FE8C8ACE-2208-4480-A0A6-0DE89D0C8148}"/>
    <cellStyle name="Comma 3 4 3 7 2 2" xfId="50929" xr:uid="{5EC6F542-501E-4C57-BBC2-DAD38F6DED36}"/>
    <cellStyle name="Comma 3 4 3 7 3" xfId="25884" xr:uid="{172DC492-A996-43AE-933F-A2A31BA3D8CC}"/>
    <cellStyle name="Comma 3 4 3 7 3 2" xfId="58635" xr:uid="{DA8F2BD4-F591-4B51-B7F2-6515C8FBEC53}"/>
    <cellStyle name="Comma 3 4 3 7 4" xfId="43224" xr:uid="{6F130315-AF9B-48E1-B557-6190774E3762}"/>
    <cellStyle name="Comma 3 4 3 7 5" xfId="33588" xr:uid="{0CE3EA40-44DF-41EB-AE06-EF7F656283DE}"/>
    <cellStyle name="Comma 3 4 3 8" xfId="4690" xr:uid="{36CCE43D-CE2E-467F-AFBA-A654AE1A7B7E}"/>
    <cellStyle name="Comma 3 4 3 8 2" xfId="37442" xr:uid="{E3488F12-7D4A-4D8B-BC91-6C1413349A46}"/>
    <cellStyle name="Comma 3 4 3 9" xfId="12402" xr:uid="{9A0E1B61-B1E1-44A3-AE36-613802E33B4B}"/>
    <cellStyle name="Comma 3 4 3 9 2" xfId="45154" xr:uid="{4E5C078B-9892-4479-AF19-2DBDD4F2C93B}"/>
    <cellStyle name="Comma 3 4 4" xfId="140" xr:uid="{C3181C4F-1BC8-421D-BA48-0FDC9CC39F0F}"/>
    <cellStyle name="Comma 3 4 4 10" xfId="35652" xr:uid="{897F4A9A-FC0A-461B-B0A4-759373E761CB}"/>
    <cellStyle name="Comma 3 4 4 11" xfId="27950" xr:uid="{C40014D2-AF24-4061-A03A-8A3872EFEABF}"/>
    <cellStyle name="Comma 3 4 4 12" xfId="2833" xr:uid="{B43F3EAA-8286-478E-AE40-96F304F80F5C}"/>
    <cellStyle name="Comma 3 4 4 13" xfId="61124" xr:uid="{62EC9C3B-ADC9-4100-B1E2-DDA1E6FFDDFE}"/>
    <cellStyle name="Comma 3 4 4 2" xfId="2120" xr:uid="{CECB6B0B-E0D9-45C8-A4D0-E75A93FED8C0}"/>
    <cellStyle name="Comma 3 4 4 2 10" xfId="28309" xr:uid="{C6A8AE5D-3300-4A23-AF2E-41862EF71B8A}"/>
    <cellStyle name="Comma 3 4 4 2 11" xfId="3249" xr:uid="{8085CBE6-2790-4C12-A831-FA61F58E147F}"/>
    <cellStyle name="Comma 3 4 4 2 2" xfId="4092" xr:uid="{13AF206A-A255-4A15-8B60-5A0AE293F5EC}"/>
    <cellStyle name="Comma 3 4 4 2 2 2" xfId="7955" xr:uid="{207E149D-4ED0-4B81-B0AB-AE4CD89E4709}"/>
    <cellStyle name="Comma 3 4 4 2 2 2 2" xfId="15660" xr:uid="{62B4F9E5-5A59-4571-8868-DBD2C5F562C2}"/>
    <cellStyle name="Comma 3 4 4 2 2 2 2 2" xfId="48412" xr:uid="{A5D6CA25-2F03-42D5-B352-495A351A2667}"/>
    <cellStyle name="Comma 3 4 4 2 2 2 3" xfId="23367" xr:uid="{BF2BEF7E-DC87-442A-A5F4-91E48BA3CC81}"/>
    <cellStyle name="Comma 3 4 4 2 2 2 3 2" xfId="56118" xr:uid="{53305D49-4E41-4940-AD5A-E36EC91B994E}"/>
    <cellStyle name="Comma 3 4 4 2 2 2 4" xfId="40707" xr:uid="{00D6A126-E08F-4995-AF2D-687916577E40}"/>
    <cellStyle name="Comma 3 4 4 2 2 2 5" xfId="31071" xr:uid="{F03DCEDD-DD7C-49F8-9CCF-EE1F93BACB48}"/>
    <cellStyle name="Comma 3 4 4 2 2 3" xfId="9880" xr:uid="{72D70CD9-3C4C-4BE5-927A-C353A820FCDB}"/>
    <cellStyle name="Comma 3 4 4 2 2 3 2" xfId="17585" xr:uid="{9C7F8D47-F899-4EC3-B799-6D768BAE1396}"/>
    <cellStyle name="Comma 3 4 4 2 2 3 2 2" xfId="50337" xr:uid="{C02DA5BA-27FC-4C95-B80C-E383205E2D30}"/>
    <cellStyle name="Comma 3 4 4 2 2 3 3" xfId="25292" xr:uid="{E141B50B-4EB3-4EC2-867B-496D5063BAB3}"/>
    <cellStyle name="Comma 3 4 4 2 2 3 3 2" xfId="58043" xr:uid="{0C3B2582-B3F3-4B2C-9132-1A68130066C0}"/>
    <cellStyle name="Comma 3 4 4 2 2 3 4" xfId="42632" xr:uid="{77468376-41F6-49B5-9440-4079DF8ADEC4}"/>
    <cellStyle name="Comma 3 4 4 2 2 3 5" xfId="32996" xr:uid="{F7C5BC04-26E4-4E3F-9762-65989FDCCDC1}"/>
    <cellStyle name="Comma 3 4 4 2 2 4" xfId="11807" xr:uid="{43EC56C2-CE52-4B32-AA6D-EFB02CE6DA3F}"/>
    <cellStyle name="Comma 3 4 4 2 2 4 2" xfId="19512" xr:uid="{66189586-AADC-4B15-BD1F-3CAEB3374B6D}"/>
    <cellStyle name="Comma 3 4 4 2 2 4 2 2" xfId="52264" xr:uid="{A771FD41-C321-4888-9BFC-D9434FD1C799}"/>
    <cellStyle name="Comma 3 4 4 2 2 4 3" xfId="27219" xr:uid="{AEA60DAB-545E-4AE6-AF8B-C9BACAF1283B}"/>
    <cellStyle name="Comma 3 4 4 2 2 4 3 2" xfId="59970" xr:uid="{673AC711-242F-45CE-9997-319FFB5D562D}"/>
    <cellStyle name="Comma 3 4 4 2 2 4 4" xfId="44559" xr:uid="{C828E10C-12E2-4099-B65B-3A35B907BC7B}"/>
    <cellStyle name="Comma 3 4 4 2 2 4 5" xfId="34923" xr:uid="{355FE89A-3D6C-49F8-B542-7270AED863FD}"/>
    <cellStyle name="Comma 3 4 4 2 2 5" xfId="6024" xr:uid="{5E087B3B-EA7F-495E-9300-3F822552B1E8}"/>
    <cellStyle name="Comma 3 4 4 2 2 5 2" xfId="38776" xr:uid="{1076D075-8A3A-43E9-9157-10064133D5C3}"/>
    <cellStyle name="Comma 3 4 4 2 2 6" xfId="13736" xr:uid="{917175C4-8D48-4AA8-82F9-7727F8384C17}"/>
    <cellStyle name="Comma 3 4 4 2 2 6 2" xfId="46488" xr:uid="{817BD077-D0C2-4E0A-88DE-30DBDDDDCA88}"/>
    <cellStyle name="Comma 3 4 4 2 2 7" xfId="21443" xr:uid="{770DC0E5-9FF7-4A5F-AB9B-0E67488E3A2A}"/>
    <cellStyle name="Comma 3 4 4 2 2 7 2" xfId="54194" xr:uid="{58C9CE77-87B9-49F8-933C-9091CD92F62A}"/>
    <cellStyle name="Comma 3 4 4 2 2 8" xfId="36849" xr:uid="{00A0BA3B-5A91-4053-BAC0-4268CCD6D467}"/>
    <cellStyle name="Comma 3 4 4 2 2 9" xfId="29147" xr:uid="{5B6EC21F-C428-490C-A748-6354E7066D1F}"/>
    <cellStyle name="Comma 3 4 4 2 3" xfId="7117" xr:uid="{D10ACC21-4F80-4689-B873-07953A194ECA}"/>
    <cellStyle name="Comma 3 4 4 2 3 2" xfId="14822" xr:uid="{6F734F8A-DDEB-41E9-85D7-208474BCDBB5}"/>
    <cellStyle name="Comma 3 4 4 2 3 2 2" xfId="47574" xr:uid="{1377995E-BCB7-4AFE-8C58-EECEE1C71627}"/>
    <cellStyle name="Comma 3 4 4 2 3 3" xfId="22529" xr:uid="{85A43E73-0FF9-4157-8516-339E8F4BEDFE}"/>
    <cellStyle name="Comma 3 4 4 2 3 3 2" xfId="55280" xr:uid="{2755D658-0CFF-4B51-8537-3019E957A552}"/>
    <cellStyle name="Comma 3 4 4 2 3 4" xfId="39869" xr:uid="{CF917AEE-5A14-4BDD-93E4-9C4B905036D0}"/>
    <cellStyle name="Comma 3 4 4 2 3 5" xfId="30233" xr:uid="{049A3253-751A-4B70-96D4-3B1BB463A03B}"/>
    <cellStyle name="Comma 3 4 4 2 4" xfId="9042" xr:uid="{EDB54D12-5402-468B-A036-E312D2204A12}"/>
    <cellStyle name="Comma 3 4 4 2 4 2" xfId="16747" xr:uid="{BB708C12-6D67-4886-8827-DED72EB74436}"/>
    <cellStyle name="Comma 3 4 4 2 4 2 2" xfId="49499" xr:uid="{57E03254-A27F-47CC-8E87-85D755B6F864}"/>
    <cellStyle name="Comma 3 4 4 2 4 3" xfId="24454" xr:uid="{71435D92-82D1-4AD7-BCBE-E96709493479}"/>
    <cellStyle name="Comma 3 4 4 2 4 3 2" xfId="57205" xr:uid="{9BCB0E25-6E31-407A-ABF7-618119C64269}"/>
    <cellStyle name="Comma 3 4 4 2 4 4" xfId="41794" xr:uid="{9B36BAEA-0A8B-4D40-AB81-FB576C15E4D2}"/>
    <cellStyle name="Comma 3 4 4 2 4 5" xfId="32158" xr:uid="{06CBD35D-CDBF-4E4A-B171-BCCE4824014C}"/>
    <cellStyle name="Comma 3 4 4 2 5" xfId="10969" xr:uid="{24B3E3B5-9357-4A59-BE3F-B61E73CEE0AB}"/>
    <cellStyle name="Comma 3 4 4 2 5 2" xfId="18674" xr:uid="{1A3316E0-720D-4AA0-8F0F-EAF8D8FF0ED5}"/>
    <cellStyle name="Comma 3 4 4 2 5 2 2" xfId="51426" xr:uid="{2F2FE7D5-49C9-4AE3-A4C4-348C55246A50}"/>
    <cellStyle name="Comma 3 4 4 2 5 3" xfId="26381" xr:uid="{1A29C2EC-3F3B-4656-AEA5-75B0081CF0B0}"/>
    <cellStyle name="Comma 3 4 4 2 5 3 2" xfId="59132" xr:uid="{A36F2501-7D29-4601-87FC-F824AFA5CF4F}"/>
    <cellStyle name="Comma 3 4 4 2 5 4" xfId="43721" xr:uid="{BA23C985-2C52-45FB-9CBA-B0FA43EA7B85}"/>
    <cellStyle name="Comma 3 4 4 2 5 5" xfId="34085" xr:uid="{286E647A-BED4-4F2A-844D-435E0F9135D1}"/>
    <cellStyle name="Comma 3 4 4 2 6" xfId="5186" xr:uid="{17DB1570-157D-44C1-9A2A-C2C76AF1C52B}"/>
    <cellStyle name="Comma 3 4 4 2 6 2" xfId="37938" xr:uid="{44DF7987-8507-4522-8E81-1AC748F50D75}"/>
    <cellStyle name="Comma 3 4 4 2 7" xfId="12898" xr:uid="{AB922166-134D-4822-8B81-3FFC0E1702A4}"/>
    <cellStyle name="Comma 3 4 4 2 7 2" xfId="45650" xr:uid="{DA5E46D3-2AEA-426D-B2EB-A942165901FF}"/>
    <cellStyle name="Comma 3 4 4 2 8" xfId="20605" xr:uid="{23CB389F-EBB8-43CC-8011-452BB230BE01}"/>
    <cellStyle name="Comma 3 4 4 2 8 2" xfId="53356" xr:uid="{DCEB4EE9-3A1E-4286-8515-B8B97A3F9A55}"/>
    <cellStyle name="Comma 3 4 4 2 9" xfId="36011" xr:uid="{C2C7CA7E-9CB0-4766-BF23-64999EB77A5A}"/>
    <cellStyle name="Comma 3 4 4 3" xfId="3603" xr:uid="{74DDC0FB-F54A-4F42-A731-18B4A946788D}"/>
    <cellStyle name="Comma 3 4 4 3 2" xfId="7471" xr:uid="{90EDBAD1-9061-428B-B266-5EF65C8C80D4}"/>
    <cellStyle name="Comma 3 4 4 3 2 2" xfId="15176" xr:uid="{07BEFE4C-429B-4B91-B501-470E3511F6B5}"/>
    <cellStyle name="Comma 3 4 4 3 2 2 2" xfId="47928" xr:uid="{7BD495F6-D59B-422D-A494-62A7F3A8E1C2}"/>
    <cellStyle name="Comma 3 4 4 3 2 3" xfId="22883" xr:uid="{67C72FAF-ED3D-4EF6-8E32-8434A177D124}"/>
    <cellStyle name="Comma 3 4 4 3 2 3 2" xfId="55634" xr:uid="{4DA4BD78-8413-4705-BD87-7B9EBD3C3BDC}"/>
    <cellStyle name="Comma 3 4 4 3 2 4" xfId="40223" xr:uid="{04253F57-5C55-4DB7-8129-583261AFF7B1}"/>
    <cellStyle name="Comma 3 4 4 3 2 5" xfId="30587" xr:uid="{880BE61E-8936-4E1C-94A4-65917D31AADF}"/>
    <cellStyle name="Comma 3 4 4 3 3" xfId="9396" xr:uid="{013AFCA9-F0A9-4E7A-A536-04F5E86BDEA8}"/>
    <cellStyle name="Comma 3 4 4 3 3 2" xfId="17101" xr:uid="{E57FE2E7-FA97-45D1-A51F-1A53F7E26B77}"/>
    <cellStyle name="Comma 3 4 4 3 3 2 2" xfId="49853" xr:uid="{D86A32F7-0820-49B8-A4EE-7A11BE6E8E5A}"/>
    <cellStyle name="Comma 3 4 4 3 3 3" xfId="24808" xr:uid="{B565CFCA-7B4E-43BC-805F-B308B692E9E8}"/>
    <cellStyle name="Comma 3 4 4 3 3 3 2" xfId="57559" xr:uid="{B07A2C50-828F-42CF-A230-792AC4C8EAA9}"/>
    <cellStyle name="Comma 3 4 4 3 3 4" xfId="42148" xr:uid="{DB38D339-5BEA-4D80-9F83-A6C0695FC8D8}"/>
    <cellStyle name="Comma 3 4 4 3 3 5" xfId="32512" xr:uid="{0EF6D025-9DDC-4979-B20A-47E353EFBFC2}"/>
    <cellStyle name="Comma 3 4 4 3 4" xfId="11323" xr:uid="{984B5DBC-C34F-473D-BC97-6874068B7AD3}"/>
    <cellStyle name="Comma 3 4 4 3 4 2" xfId="19028" xr:uid="{1E2B76A5-5E1E-46E2-A2D7-33F604DD6120}"/>
    <cellStyle name="Comma 3 4 4 3 4 2 2" xfId="51780" xr:uid="{A5674EB8-BE8D-43C8-BF20-58519F88D1C2}"/>
    <cellStyle name="Comma 3 4 4 3 4 3" xfId="26735" xr:uid="{E93E0987-FC5E-4371-8D18-DE58C9FA4279}"/>
    <cellStyle name="Comma 3 4 4 3 4 3 2" xfId="59486" xr:uid="{2DBC8390-6939-4A59-B2F0-9F40396C5333}"/>
    <cellStyle name="Comma 3 4 4 3 4 4" xfId="44075" xr:uid="{75949A0A-2ACA-4B1F-88AC-034A789C0FA2}"/>
    <cellStyle name="Comma 3 4 4 3 4 5" xfId="34439" xr:uid="{2078997D-BD75-48F2-8DE5-2BC106E54235}"/>
    <cellStyle name="Comma 3 4 4 3 5" xfId="5540" xr:uid="{6653D859-57EB-404B-90A6-F2FCCF29347A}"/>
    <cellStyle name="Comma 3 4 4 3 5 2" xfId="38292" xr:uid="{DC49A0B6-CDBD-4B59-89FF-F330162A2A78}"/>
    <cellStyle name="Comma 3 4 4 3 6" xfId="13252" xr:uid="{42C4420F-F185-4839-B62E-2A6B134CEAAC}"/>
    <cellStyle name="Comma 3 4 4 3 6 2" xfId="46004" xr:uid="{648AA62B-22DE-4F11-A4B1-73CF7147C958}"/>
    <cellStyle name="Comma 3 4 4 3 7" xfId="20959" xr:uid="{5FF99721-1045-4F8F-BE98-0EA95157DF01}"/>
    <cellStyle name="Comma 3 4 4 3 7 2" xfId="53710" xr:uid="{8C182CC5-B1B4-4D57-B822-BDD01FA0C2E7}"/>
    <cellStyle name="Comma 3 4 4 3 8" xfId="36365" xr:uid="{E133B477-43DB-4C65-B7AA-7C5080231E57}"/>
    <cellStyle name="Comma 3 4 4 3 9" xfId="28663" xr:uid="{E87E3448-02FB-4E93-A62B-E421E4C821F0}"/>
    <cellStyle name="Comma 3 4 4 4" xfId="6755" xr:uid="{5B1F1D89-20E3-4C83-9423-D1AE30E75765}"/>
    <cellStyle name="Comma 3 4 4 4 2" xfId="14463" xr:uid="{3BEFD58F-1B07-4069-BA92-978DA0754AE4}"/>
    <cellStyle name="Comma 3 4 4 4 2 2" xfId="47215" xr:uid="{0E440E47-0CFE-443A-97E9-EF5C584069A6}"/>
    <cellStyle name="Comma 3 4 4 4 3" xfId="22170" xr:uid="{F19EF71E-0ED7-4D64-BE3B-7A68E3F96A9A}"/>
    <cellStyle name="Comma 3 4 4 4 3 2" xfId="54921" xr:uid="{847676CB-7765-4E38-9B1C-679C4713E52C}"/>
    <cellStyle name="Comma 3 4 4 4 4" xfId="39507" xr:uid="{EC009E9A-C9F2-4701-BC0A-5E05419B64F9}"/>
    <cellStyle name="Comma 3 4 4 4 5" xfId="29874" xr:uid="{AB0EF5DA-0677-438B-87A5-25875B12475E}"/>
    <cellStyle name="Comma 3 4 4 5" xfId="8682" xr:uid="{74E94B10-6A5A-4353-8DDC-154BAA09A94E}"/>
    <cellStyle name="Comma 3 4 4 5 2" xfId="16387" xr:uid="{63450BC9-B4D2-43EA-A356-898C5D552B17}"/>
    <cellStyle name="Comma 3 4 4 5 2 2" xfId="49139" xr:uid="{E8D6CEAB-A71F-410B-A2A4-B2DF3A182F78}"/>
    <cellStyle name="Comma 3 4 4 5 3" xfId="24094" xr:uid="{3DA7004A-0B85-41C9-A080-46341A826C79}"/>
    <cellStyle name="Comma 3 4 4 5 3 2" xfId="56845" xr:uid="{9E2B08CF-7528-45D3-BDAD-7CA640138F9E}"/>
    <cellStyle name="Comma 3 4 4 5 4" xfId="41434" xr:uid="{887232F8-A626-4A46-9E81-1B179EF595E1}"/>
    <cellStyle name="Comma 3 4 4 5 5" xfId="31798" xr:uid="{03DB96BE-B234-4E31-8F4C-B2A8AC972CF7}"/>
    <cellStyle name="Comma 3 4 4 6" xfId="10608" xr:uid="{76F04976-BBCF-4CCD-9ADF-71F2724254DA}"/>
    <cellStyle name="Comma 3 4 4 6 2" xfId="18313" xr:uid="{4190A4A5-EAD2-46EB-951B-B6CF95B97146}"/>
    <cellStyle name="Comma 3 4 4 6 2 2" xfId="51065" xr:uid="{97861759-54E2-4ECE-92B8-81206578479E}"/>
    <cellStyle name="Comma 3 4 4 6 3" xfId="26020" xr:uid="{40C259C9-27BE-4506-AC27-FF4949CB7739}"/>
    <cellStyle name="Comma 3 4 4 6 3 2" xfId="58771" xr:uid="{87F48A2F-2E5B-4676-8DD6-C44B68305DD7}"/>
    <cellStyle name="Comma 3 4 4 6 4" xfId="43360" xr:uid="{7E36570F-0E91-4D4D-B352-CB6B86389FB5}"/>
    <cellStyle name="Comma 3 4 4 6 5" xfId="33724" xr:uid="{95ADA8A0-CDA7-4B9C-86EA-E29B475ADB30}"/>
    <cellStyle name="Comma 3 4 4 7" xfId="4826" xr:uid="{90540354-B0DF-4BB0-9545-2AAFEA34875D}"/>
    <cellStyle name="Comma 3 4 4 7 2" xfId="37578" xr:uid="{6AEB56CA-3462-4685-AFE1-AFC4E3D0172B}"/>
    <cellStyle name="Comma 3 4 4 8" xfId="12538" xr:uid="{5736B68D-C229-4ADF-997E-5C92517DB755}"/>
    <cellStyle name="Comma 3 4 4 8 2" xfId="45290" xr:uid="{B3241017-4224-4BCF-869B-30B55B89724F}"/>
    <cellStyle name="Comma 3 4 4 9" xfId="20246" xr:uid="{E4D68B08-3B29-4856-9A60-5F9E30EA9B10}"/>
    <cellStyle name="Comma 3 4 4 9 2" xfId="52997" xr:uid="{953F4617-65B5-41CF-8A71-79EF1F3EEE78}"/>
    <cellStyle name="Comma 3 4 5" xfId="2099" xr:uid="{41C86046-0B5E-42BE-BD5C-AB4E8EEF88A3}"/>
    <cellStyle name="Comma 3 4 5 10" xfId="27930" xr:uid="{B01A81BC-32AE-4AAE-8344-5845BBF7D40F}"/>
    <cellStyle name="Comma 3 4 5 11" xfId="2810" xr:uid="{CE38BFFC-CD5C-44B3-80EF-0E5E017393DA}"/>
    <cellStyle name="Comma 3 4 5 12" xfId="61103" xr:uid="{94FE43DD-9059-475C-A0C5-F41DF15D261B}"/>
    <cellStyle name="Comma 3 4 5 2" xfId="4072" xr:uid="{7E1E54FC-B1BA-4B8D-9ADD-EF019557BC9A}"/>
    <cellStyle name="Comma 3 4 5 2 2" xfId="7935" xr:uid="{1A98BE38-637F-4BE1-A8DC-F9061109BD9C}"/>
    <cellStyle name="Comma 3 4 5 2 2 2" xfId="15640" xr:uid="{7E42BBAD-0DFE-4E7E-B249-18F70AD6A7AD}"/>
    <cellStyle name="Comma 3 4 5 2 2 2 2" xfId="48392" xr:uid="{0429246F-CFA3-4D3B-BA5E-69309962220B}"/>
    <cellStyle name="Comma 3 4 5 2 2 3" xfId="23347" xr:uid="{3564D33E-19F5-4B8A-A0E1-45D02495ED68}"/>
    <cellStyle name="Comma 3 4 5 2 2 3 2" xfId="56098" xr:uid="{52ED5B06-4C18-4CBF-A336-7808DC984EF7}"/>
    <cellStyle name="Comma 3 4 5 2 2 4" xfId="40687" xr:uid="{5F0FA509-A0A6-4938-93D8-93FC4E6B018B}"/>
    <cellStyle name="Comma 3 4 5 2 2 5" xfId="31051" xr:uid="{3E3FB817-AFCC-484A-9A04-7C9FA21E85EC}"/>
    <cellStyle name="Comma 3 4 5 2 3" xfId="9860" xr:uid="{EA8BBB38-AC54-4C09-9E60-71558CE8E0BD}"/>
    <cellStyle name="Comma 3 4 5 2 3 2" xfId="17565" xr:uid="{6524FEE7-B1A7-42B9-816A-D57E548DF948}"/>
    <cellStyle name="Comma 3 4 5 2 3 2 2" xfId="50317" xr:uid="{1BA8FDFD-797C-4050-A801-8BB9B5982B8A}"/>
    <cellStyle name="Comma 3 4 5 2 3 3" xfId="25272" xr:uid="{5A2F2873-39FA-4309-85CA-3E9BC0C2C8B3}"/>
    <cellStyle name="Comma 3 4 5 2 3 3 2" xfId="58023" xr:uid="{D8572D74-0592-4E98-B9AC-89EAF815E6EF}"/>
    <cellStyle name="Comma 3 4 5 2 3 4" xfId="42612" xr:uid="{B315445B-79B5-43EB-BE55-D363ABBD7EAE}"/>
    <cellStyle name="Comma 3 4 5 2 3 5" xfId="32976" xr:uid="{CA217DB9-2D43-4C40-95D5-69CCA67A4E96}"/>
    <cellStyle name="Comma 3 4 5 2 4" xfId="11787" xr:uid="{6916A022-0EC0-497F-8048-990CE9C2B26A}"/>
    <cellStyle name="Comma 3 4 5 2 4 2" xfId="19492" xr:uid="{D1FE7737-3C87-4684-A0C7-C0A2A1BEE6B6}"/>
    <cellStyle name="Comma 3 4 5 2 4 2 2" xfId="52244" xr:uid="{A77B52C6-10F5-43F5-A5B0-F4299A82B806}"/>
    <cellStyle name="Comma 3 4 5 2 4 3" xfId="27199" xr:uid="{229C0EB8-D5A7-4255-A1C6-7EA1498248E0}"/>
    <cellStyle name="Comma 3 4 5 2 4 3 2" xfId="59950" xr:uid="{02441955-3A0F-440E-B3AB-43D73C3DDE5C}"/>
    <cellStyle name="Comma 3 4 5 2 4 4" xfId="44539" xr:uid="{0520C200-24A6-40DC-ADBC-3736D374178C}"/>
    <cellStyle name="Comma 3 4 5 2 4 5" xfId="34903" xr:uid="{EBE85FB2-E00D-45D5-AD1F-35C068F42634}"/>
    <cellStyle name="Comma 3 4 5 2 5" xfId="6004" xr:uid="{E5338AFB-29B8-47C0-9955-05DEFBA81AAD}"/>
    <cellStyle name="Comma 3 4 5 2 5 2" xfId="38756" xr:uid="{252220A8-FA18-48F9-8BDD-4ECE819E725E}"/>
    <cellStyle name="Comma 3 4 5 2 6" xfId="13716" xr:uid="{0F891174-1AE0-4A6A-A88E-FC0D7C11D6D1}"/>
    <cellStyle name="Comma 3 4 5 2 6 2" xfId="46468" xr:uid="{CD1F5B84-082D-495A-9C25-482CFAC2FBC1}"/>
    <cellStyle name="Comma 3 4 5 2 7" xfId="21423" xr:uid="{9C647CCB-099E-46EB-A45C-BF3F6BA49ABE}"/>
    <cellStyle name="Comma 3 4 5 2 7 2" xfId="54174" xr:uid="{F0E4AB15-440D-478C-AB1C-48358503A911}"/>
    <cellStyle name="Comma 3 4 5 2 8" xfId="36829" xr:uid="{625FCEC1-85C2-4690-AB38-7597BD0309E5}"/>
    <cellStyle name="Comma 3 4 5 2 9" xfId="29127" xr:uid="{303D1349-F3DE-4C56-98D9-595A3A44310D}"/>
    <cellStyle name="Comma 3 4 5 3" xfId="6735" xr:uid="{7281B994-B741-48AC-94CC-75C957F7A5A2}"/>
    <cellStyle name="Comma 3 4 5 3 2" xfId="14443" xr:uid="{213D1C97-6186-4B94-88AB-21AB5CA95811}"/>
    <cellStyle name="Comma 3 4 5 3 2 2" xfId="47195" xr:uid="{896EFB0C-E95C-4C7A-BA88-8A6B1D42728C}"/>
    <cellStyle name="Comma 3 4 5 3 3" xfId="22150" xr:uid="{5B7E3DBA-6B3B-444D-AC23-98AE6A3D2431}"/>
    <cellStyle name="Comma 3 4 5 3 3 2" xfId="54901" xr:uid="{F5BCAC5C-752B-4140-8F34-737E87DD7846}"/>
    <cellStyle name="Comma 3 4 5 3 4" xfId="39487" xr:uid="{F8DE73BA-0A7D-4098-98EC-6E01A99C2797}"/>
    <cellStyle name="Comma 3 4 5 3 5" xfId="29854" xr:uid="{A503F4CC-592C-4B06-B9C7-2CC31136EB14}"/>
    <cellStyle name="Comma 3 4 5 4" xfId="8662" xr:uid="{85153ECC-C484-454B-A130-F659ED4537F1}"/>
    <cellStyle name="Comma 3 4 5 4 2" xfId="16367" xr:uid="{E06EB929-9277-40FF-834A-06691FF9F70B}"/>
    <cellStyle name="Comma 3 4 5 4 2 2" xfId="49119" xr:uid="{888190DE-BA51-472B-B3C2-D3DC446867EE}"/>
    <cellStyle name="Comma 3 4 5 4 3" xfId="24074" xr:uid="{0EDB93F1-5F71-4C67-BF8E-536165B6D105}"/>
    <cellStyle name="Comma 3 4 5 4 3 2" xfId="56825" xr:uid="{5D5827A1-0B08-422F-8A22-39396C762A63}"/>
    <cellStyle name="Comma 3 4 5 4 4" xfId="41414" xr:uid="{0A4822F7-4D1C-4425-A8EC-4D6EAAB320AD}"/>
    <cellStyle name="Comma 3 4 5 4 5" xfId="31778" xr:uid="{8E379697-CB8D-41B3-B63F-9BAA8F3032D0}"/>
    <cellStyle name="Comma 3 4 5 5" xfId="10588" xr:uid="{0A0DCA66-C3D9-4B5C-92F6-236F2EA28E14}"/>
    <cellStyle name="Comma 3 4 5 5 2" xfId="18293" xr:uid="{F546698D-C767-40C5-AFED-585287D30695}"/>
    <cellStyle name="Comma 3 4 5 5 2 2" xfId="51045" xr:uid="{6CBF61A9-4CEE-46CE-B47E-6FD58B7EF723}"/>
    <cellStyle name="Comma 3 4 5 5 3" xfId="26000" xr:uid="{3CDB952B-438E-4FBC-BC3D-8FC176327536}"/>
    <cellStyle name="Comma 3 4 5 5 3 2" xfId="58751" xr:uid="{05C96985-E9FE-4DDF-B565-888F33D45AD2}"/>
    <cellStyle name="Comma 3 4 5 5 4" xfId="43340" xr:uid="{B6A955C4-C612-4FC0-B061-DDFABD23EDC8}"/>
    <cellStyle name="Comma 3 4 5 5 5" xfId="33704" xr:uid="{75C148CE-F818-455C-B208-C23EE7005ED3}"/>
    <cellStyle name="Comma 3 4 5 6" xfId="4806" xr:uid="{11B4F066-9880-422D-B52A-6DEC493DD5D0}"/>
    <cellStyle name="Comma 3 4 5 6 2" xfId="37558" xr:uid="{685BAF9F-55EA-4665-A215-A1989C00A874}"/>
    <cellStyle name="Comma 3 4 5 7" xfId="12518" xr:uid="{6B8B8E4D-D2E6-4431-9D62-AC6261C899D7}"/>
    <cellStyle name="Comma 3 4 5 7 2" xfId="45270" xr:uid="{78312698-ABAF-46C3-9B63-63EE04063A2F}"/>
    <cellStyle name="Comma 3 4 5 8" xfId="20226" xr:uid="{92C1B494-EB57-475F-B2A9-D6BB9712BFAD}"/>
    <cellStyle name="Comma 3 4 5 8 2" xfId="52977" xr:uid="{8C472D96-4A21-490F-AA7D-014BFAE2DE62}"/>
    <cellStyle name="Comma 3 4 5 9" xfId="35632" xr:uid="{C9B3DA8E-9723-4C6A-ADE2-3DF10E1D3CDA}"/>
    <cellStyle name="Comma 3 4 6" xfId="2478" xr:uid="{C428DE9B-A121-4C1F-B7E7-29922DA634F9}"/>
    <cellStyle name="Comma 3 4 6 10" xfId="28289" xr:uid="{980C7E25-C918-4B51-B16F-02E6F496431C}"/>
    <cellStyle name="Comma 3 4 6 11" xfId="3229" xr:uid="{372ECEE7-58E3-4469-9695-860A54195F33}"/>
    <cellStyle name="Comma 3 4 6 12" xfId="60910" xr:uid="{B9C324F1-9270-4099-967A-5A02EC8EC3E6}"/>
    <cellStyle name="Comma 3 4 6 2" xfId="4433" xr:uid="{5CEA100C-D678-4CF7-AB69-6D96870C76B9}"/>
    <cellStyle name="Comma 3 4 6 2 2" xfId="8292" xr:uid="{E0B873A4-127A-4D50-8763-AEEA32FCF488}"/>
    <cellStyle name="Comma 3 4 6 2 2 2" xfId="15997" xr:uid="{19D9AEFE-EBE4-4087-8AE2-5C03B678E90C}"/>
    <cellStyle name="Comma 3 4 6 2 2 2 2" xfId="48749" xr:uid="{3E48554B-AD65-4D83-8661-1C3F9622A4C6}"/>
    <cellStyle name="Comma 3 4 6 2 2 3" xfId="23704" xr:uid="{C6DEFB58-51FD-4280-8591-965E8BC1C73A}"/>
    <cellStyle name="Comma 3 4 6 2 2 3 2" xfId="56455" xr:uid="{E4C0F852-9C62-452B-A4B1-610F2CD47B7E}"/>
    <cellStyle name="Comma 3 4 6 2 2 4" xfId="41044" xr:uid="{657FE7D8-0730-4347-BEE5-5C8C66F2C17A}"/>
    <cellStyle name="Comma 3 4 6 2 2 5" xfId="31408" xr:uid="{52866B37-15BC-4753-B755-F31956B554E5}"/>
    <cellStyle name="Comma 3 4 6 2 3" xfId="10217" xr:uid="{DF4454FA-0896-44A8-AE80-C654548FFE57}"/>
    <cellStyle name="Comma 3 4 6 2 3 2" xfId="17922" xr:uid="{1039E37B-6F4E-4DC0-BCAF-E591D95ED0E5}"/>
    <cellStyle name="Comma 3 4 6 2 3 2 2" xfId="50674" xr:uid="{E3F55012-D27A-4063-84DB-A61F939DD455}"/>
    <cellStyle name="Comma 3 4 6 2 3 3" xfId="25629" xr:uid="{49404BE2-E881-4951-AC99-4C08881A859E}"/>
    <cellStyle name="Comma 3 4 6 2 3 3 2" xfId="58380" xr:uid="{85B68E1D-FB0B-403C-8F07-20B00A45434C}"/>
    <cellStyle name="Comma 3 4 6 2 3 4" xfId="42969" xr:uid="{708C7881-92A3-4DAB-8848-32EFB18F368B}"/>
    <cellStyle name="Comma 3 4 6 2 3 5" xfId="33333" xr:uid="{A948B6D2-9C9B-4B68-BEC5-C91C56938C6E}"/>
    <cellStyle name="Comma 3 4 6 2 4" xfId="12144" xr:uid="{DF7BA346-471D-4E54-9650-101E498D0EAA}"/>
    <cellStyle name="Comma 3 4 6 2 4 2" xfId="19849" xr:uid="{391883F5-897A-4179-86B3-56C2F7F88F15}"/>
    <cellStyle name="Comma 3 4 6 2 4 2 2" xfId="52601" xr:uid="{F32F3985-A005-4A7D-B48A-D829C031D18A}"/>
    <cellStyle name="Comma 3 4 6 2 4 3" xfId="27556" xr:uid="{6F8DC202-8347-41B9-B61E-8C81901BC6A7}"/>
    <cellStyle name="Comma 3 4 6 2 4 3 2" xfId="60307" xr:uid="{E857C76C-7CD5-4301-AFD0-DE3712FD25CF}"/>
    <cellStyle name="Comma 3 4 6 2 4 4" xfId="44896" xr:uid="{BA344457-53EF-4E26-881B-D79293FFFEED}"/>
    <cellStyle name="Comma 3 4 6 2 4 5" xfId="35260" xr:uid="{AA55F055-5B1C-475A-8E84-B46B511A324F}"/>
    <cellStyle name="Comma 3 4 6 2 5" xfId="6361" xr:uid="{05860ED9-A9E3-4FE9-A31A-6E9142DB1832}"/>
    <cellStyle name="Comma 3 4 6 2 5 2" xfId="39113" xr:uid="{3935EFA9-182D-4195-B54E-6F3B3E1B2DFB}"/>
    <cellStyle name="Comma 3 4 6 2 6" xfId="14073" xr:uid="{C8571EC1-505E-4BC2-85B5-8CAE64311573}"/>
    <cellStyle name="Comma 3 4 6 2 6 2" xfId="46825" xr:uid="{92B5F2F9-64C1-45CB-8991-2AA012B5809C}"/>
    <cellStyle name="Comma 3 4 6 2 7" xfId="21780" xr:uid="{0960A1B1-4C66-4AA2-85EC-4DCD6314F5E1}"/>
    <cellStyle name="Comma 3 4 6 2 7 2" xfId="54531" xr:uid="{A5A3E669-5A01-41CB-AC52-D8E26A3CA9DE}"/>
    <cellStyle name="Comma 3 4 6 2 8" xfId="37186" xr:uid="{F7552E58-693F-4D6A-8FD2-D6F5BAADB251}"/>
    <cellStyle name="Comma 3 4 6 2 9" xfId="29484" xr:uid="{478EA1AC-C8D6-4169-80CC-937AD07B893B}"/>
    <cellStyle name="Comma 3 4 6 3" xfId="7097" xr:uid="{B22531CE-BF77-4C84-9B56-2D44C7388352}"/>
    <cellStyle name="Comma 3 4 6 3 2" xfId="14802" xr:uid="{838D854C-82E7-4675-B64A-6609224EBA84}"/>
    <cellStyle name="Comma 3 4 6 3 2 2" xfId="47554" xr:uid="{BB9F6530-6150-4DB0-89C8-A464D2D9715B}"/>
    <cellStyle name="Comma 3 4 6 3 3" xfId="22509" xr:uid="{0778178E-3E35-4683-BC1A-1B654F64E00B}"/>
    <cellStyle name="Comma 3 4 6 3 3 2" xfId="55260" xr:uid="{EF89FE49-9766-4242-8359-9AA4324ACBAC}"/>
    <cellStyle name="Comma 3 4 6 3 4" xfId="39849" xr:uid="{4B8368CF-87A1-4306-B3D7-E2F546717A45}"/>
    <cellStyle name="Comma 3 4 6 3 5" xfId="30213" xr:uid="{E76836ED-26C8-4639-AB1A-C4FE2F7923FA}"/>
    <cellStyle name="Comma 3 4 6 4" xfId="9022" xr:uid="{00A990E3-FAB8-4715-BEAD-36F394F0487E}"/>
    <cellStyle name="Comma 3 4 6 4 2" xfId="16727" xr:uid="{04A475D1-06E2-4304-9FDB-4F2773B7A709}"/>
    <cellStyle name="Comma 3 4 6 4 2 2" xfId="49479" xr:uid="{0C83C3DD-290A-464B-92D0-C97865D2AD9B}"/>
    <cellStyle name="Comma 3 4 6 4 3" xfId="24434" xr:uid="{921A1D78-C6C4-4791-8A75-74021849AD8E}"/>
    <cellStyle name="Comma 3 4 6 4 3 2" xfId="57185" xr:uid="{67DCC1B1-D3F5-4F93-8539-BEA91711F4C9}"/>
    <cellStyle name="Comma 3 4 6 4 4" xfId="41774" xr:uid="{76C1654A-DC2E-46D7-90E9-73DBAC9FE853}"/>
    <cellStyle name="Comma 3 4 6 4 5" xfId="32138" xr:uid="{D5981134-42A0-44B0-833E-53D3F22969D9}"/>
    <cellStyle name="Comma 3 4 6 5" xfId="10949" xr:uid="{07E136D8-5A91-430F-9F62-26509F352F20}"/>
    <cellStyle name="Comma 3 4 6 5 2" xfId="18654" xr:uid="{8A64FE8E-23E9-41EA-A94D-3F07F5A83A3F}"/>
    <cellStyle name="Comma 3 4 6 5 2 2" xfId="51406" xr:uid="{311F4C26-D14F-4AF4-8982-BD6455958857}"/>
    <cellStyle name="Comma 3 4 6 5 3" xfId="26361" xr:uid="{20D57D3B-94F5-4473-AE59-162CB7F8BAE0}"/>
    <cellStyle name="Comma 3 4 6 5 3 2" xfId="59112" xr:uid="{E4408F1E-E27C-4BF8-B7D0-77D1853C58E7}"/>
    <cellStyle name="Comma 3 4 6 5 4" xfId="43701" xr:uid="{F9F82B1E-179E-4F26-B62A-AC5A8771EBD8}"/>
    <cellStyle name="Comma 3 4 6 5 5" xfId="34065" xr:uid="{C615315E-A6AC-43B1-BFD3-45541F12CF52}"/>
    <cellStyle name="Comma 3 4 6 6" xfId="5166" xr:uid="{54901332-D675-4C8F-8672-244207D85D5F}"/>
    <cellStyle name="Comma 3 4 6 6 2" xfId="37918" xr:uid="{488B9777-C04C-45BC-AB61-F7F697DA1057}"/>
    <cellStyle name="Comma 3 4 6 7" xfId="12878" xr:uid="{B0199287-C21B-4437-9F68-28FF14AA0963}"/>
    <cellStyle name="Comma 3 4 6 7 2" xfId="45630" xr:uid="{8FF80BDB-F98E-4BC3-8EDF-9B0D70FABFB1}"/>
    <cellStyle name="Comma 3 4 6 8" xfId="20585" xr:uid="{BCDCDAD9-7B8F-4320-BDBD-79903C051017}"/>
    <cellStyle name="Comma 3 4 6 8 2" xfId="53336" xr:uid="{DF71DAEB-2DC9-495C-97CE-0AEB58D76A9C}"/>
    <cellStyle name="Comma 3 4 6 9" xfId="35991" xr:uid="{600DD8BE-A83A-4B9B-9D2C-EBA9AD329A1D}"/>
    <cellStyle name="Comma 3 4 7" xfId="3582" xr:uid="{F6876549-CD5F-460C-8CB9-F04D1E6E576F}"/>
    <cellStyle name="Comma 3 4 7 10" xfId="61745" xr:uid="{8EDD97E4-0826-4A10-BC1B-0F55D70D84EE}"/>
    <cellStyle name="Comma 3 4 7 2" xfId="7450" xr:uid="{8FBAA537-2BD4-4257-B4D0-C00C543C48E7}"/>
    <cellStyle name="Comma 3 4 7 2 2" xfId="15155" xr:uid="{9723C105-D625-40CA-ADB7-A009440AB328}"/>
    <cellStyle name="Comma 3 4 7 2 2 2" xfId="47907" xr:uid="{DE46FEDE-A069-4735-9173-BCF1356D9D49}"/>
    <cellStyle name="Comma 3 4 7 2 3" xfId="22862" xr:uid="{6D3CBD1B-AA6A-4950-A7E4-C12A5CFBE0EC}"/>
    <cellStyle name="Comma 3 4 7 2 3 2" xfId="55613" xr:uid="{92221E44-4901-40E5-B7FA-83240711BEEA}"/>
    <cellStyle name="Comma 3 4 7 2 4" xfId="40202" xr:uid="{0D92F390-E3E9-4233-A21C-A6A7F7B59745}"/>
    <cellStyle name="Comma 3 4 7 2 5" xfId="30566" xr:uid="{BD22A1DE-4056-4880-88B7-63DA971A0670}"/>
    <cellStyle name="Comma 3 4 7 3" xfId="9375" xr:uid="{04BE6275-9EEA-4C9A-A827-2EC9DF4631E0}"/>
    <cellStyle name="Comma 3 4 7 3 2" xfId="17080" xr:uid="{44378D50-A75F-4F9C-BC38-CC7D9A57E6E2}"/>
    <cellStyle name="Comma 3 4 7 3 2 2" xfId="49832" xr:uid="{94843B2B-A291-4D22-8285-1861DCA3BC1A}"/>
    <cellStyle name="Comma 3 4 7 3 3" xfId="24787" xr:uid="{B0420A55-C9A8-4FCF-89CE-9D17892E4861}"/>
    <cellStyle name="Comma 3 4 7 3 3 2" xfId="57538" xr:uid="{9EE7A07C-4442-4B2F-9180-E1071B92BCA6}"/>
    <cellStyle name="Comma 3 4 7 3 4" xfId="42127" xr:uid="{702E90AC-6C73-4764-B5D0-99B0C9AC9924}"/>
    <cellStyle name="Comma 3 4 7 3 5" xfId="32491" xr:uid="{D1384739-CC94-437D-9F9B-62CEF6F2E7EB}"/>
    <cellStyle name="Comma 3 4 7 4" xfId="11302" xr:uid="{507C20E1-659B-4C87-B5FB-5B646A47DC64}"/>
    <cellStyle name="Comma 3 4 7 4 2" xfId="19007" xr:uid="{B741E23C-705B-401D-AE74-7C60FA72E036}"/>
    <cellStyle name="Comma 3 4 7 4 2 2" xfId="51759" xr:uid="{535A85DC-73BA-4D84-9CB3-5BD3F1D53190}"/>
    <cellStyle name="Comma 3 4 7 4 3" xfId="26714" xr:uid="{F15F050F-D4F6-4A13-8CB0-8024CA01C0A0}"/>
    <cellStyle name="Comma 3 4 7 4 3 2" xfId="59465" xr:uid="{ACB9A91E-B5B8-4F93-BF4F-FE98F2E7ECA0}"/>
    <cellStyle name="Comma 3 4 7 4 4" xfId="44054" xr:uid="{F6EDB881-E172-4562-BAA3-E3E87061328E}"/>
    <cellStyle name="Comma 3 4 7 4 5" xfId="34418" xr:uid="{B39496C8-AEBD-4B3C-A4A3-90A261286522}"/>
    <cellStyle name="Comma 3 4 7 5" xfId="5519" xr:uid="{FF3D2D1A-A96D-4521-BF54-B2563515C05D}"/>
    <cellStyle name="Comma 3 4 7 5 2" xfId="38271" xr:uid="{539C7BA9-83A1-4064-847A-450D038B746E}"/>
    <cellStyle name="Comma 3 4 7 6" xfId="13231" xr:uid="{E84FE33F-62F2-4752-B2D4-E2A2A4DE94EF}"/>
    <cellStyle name="Comma 3 4 7 6 2" xfId="45983" xr:uid="{E0061C04-135F-49BC-B5F1-25AF6C547DC4}"/>
    <cellStyle name="Comma 3 4 7 7" xfId="20938" xr:uid="{E8DB2BBF-7545-44E1-8D5C-177944DB96BC}"/>
    <cellStyle name="Comma 3 4 7 7 2" xfId="53689" xr:uid="{8C09CA02-0D23-4664-852D-4527B329EAB0}"/>
    <cellStyle name="Comma 3 4 7 8" xfId="36344" xr:uid="{9CE4AD8A-5B09-4192-9540-A925E02E1BFC}"/>
    <cellStyle name="Comma 3 4 7 9" xfId="28642" xr:uid="{8E61B293-D594-4516-A993-540C8AAC744C}"/>
    <cellStyle name="Comma 3 4 8" xfId="6509" xr:uid="{7B6212B4-3F9B-45E6-816C-7E57002BA338}"/>
    <cellStyle name="Comma 3 4 8 2" xfId="14217" xr:uid="{D40FE928-BA42-43A6-B1C1-B16AFAFE4BC8}"/>
    <cellStyle name="Comma 3 4 8 2 2" xfId="46969" xr:uid="{996FCDC4-3352-4D39-AD80-1A67FF167F17}"/>
    <cellStyle name="Comma 3 4 8 3" xfId="21924" xr:uid="{B6088C5E-1525-4223-9729-B3371B09D918}"/>
    <cellStyle name="Comma 3 4 8 3 2" xfId="54675" xr:uid="{2A63CEA8-B3DC-42FC-9555-D45372501831}"/>
    <cellStyle name="Comma 3 4 8 4" xfId="39261" xr:uid="{66668536-7022-47F2-B372-CED00A1C2C99}"/>
    <cellStyle name="Comma 3 4 8 5" xfId="29628" xr:uid="{E26CD8C6-3AB1-43F9-8DDC-944DE8589C1E}"/>
    <cellStyle name="Comma 3 4 9" xfId="8436" xr:uid="{76FEC094-EFF3-4340-AFDA-7EBA4397CE3F}"/>
    <cellStyle name="Comma 3 4 9 2" xfId="16141" xr:uid="{5C762F60-F17E-4B56-9391-664726593EF1}"/>
    <cellStyle name="Comma 3 4 9 2 2" xfId="48893" xr:uid="{7494F224-CB77-4E43-9DCF-BFCCBE0EBC25}"/>
    <cellStyle name="Comma 3 4 9 3" xfId="23848" xr:uid="{6E3DCBF8-8B48-4172-BD7F-29E8FF65B953}"/>
    <cellStyle name="Comma 3 4 9 3 2" xfId="56599" xr:uid="{F14F70B4-5962-46EB-9E7E-7384F8F75CF4}"/>
    <cellStyle name="Comma 3 4 9 4" xfId="41188" xr:uid="{338456CB-401D-4854-9B58-CF6A22DDF145}"/>
    <cellStyle name="Comma 3 4 9 5" xfId="31552" xr:uid="{578488A1-71C0-4CC7-AF5F-52380E0A3783}"/>
    <cellStyle name="Comma 3 5" xfId="54" xr:uid="{7AE167AD-3C35-4E96-B2B3-8337BA023D5C}"/>
    <cellStyle name="Comma 3 5 10" xfId="10378" xr:uid="{F8088E27-0E44-4E88-AAAA-E3DF99F62E8D}"/>
    <cellStyle name="Comma 3 5 10 2" xfId="18083" xr:uid="{D2B062EC-3FC7-4EB7-A1F8-54F0BE4C3FFA}"/>
    <cellStyle name="Comma 3 5 10 2 2" xfId="50835" xr:uid="{5A241142-A6F3-4A2C-A617-89E956F09CA6}"/>
    <cellStyle name="Comma 3 5 10 3" xfId="25790" xr:uid="{24497E26-141D-4315-9017-FAF1B61707B2}"/>
    <cellStyle name="Comma 3 5 10 3 2" xfId="58541" xr:uid="{C1BBB308-4E6A-4CA6-B31C-9E05915C82B3}"/>
    <cellStyle name="Comma 3 5 10 4" xfId="43130" xr:uid="{34F225C6-60B7-46DA-8FCD-82C2ECEA55C4}"/>
    <cellStyle name="Comma 3 5 10 5" xfId="33494" xr:uid="{B245AC1B-C26D-4D7A-9CB1-691C75198AF8}"/>
    <cellStyle name="Comma 3 5 11" xfId="4597" xr:uid="{0CB91AD0-73E3-4B64-BE14-1DC82573F26A}"/>
    <cellStyle name="Comma 3 5 11 2" xfId="37349" xr:uid="{1BCB44EE-12AE-4F88-BA2E-792AB2CEA549}"/>
    <cellStyle name="Comma 3 5 12" xfId="12309" xr:uid="{68644555-81BE-4495-AFEA-3AB7E11BFF65}"/>
    <cellStyle name="Comma 3 5 12 2" xfId="45061" xr:uid="{C853201F-6031-4541-830B-DD03F6D2315A}"/>
    <cellStyle name="Comma 3 5 13" xfId="20017" xr:uid="{EC518609-C449-488D-ABD1-F8E5A05EC559}"/>
    <cellStyle name="Comma 3 5 13 2" xfId="52768" xr:uid="{235FAD33-3C1D-4EE1-A564-A5348083C01B}"/>
    <cellStyle name="Comma 3 5 14" xfId="35423" xr:uid="{EB4F6D97-5540-4B7C-9BED-63B2C3126D99}"/>
    <cellStyle name="Comma 3 5 15" xfId="27721" xr:uid="{50C84519-A27E-42F2-A930-5E13C0718C29}"/>
    <cellStyle name="Comma 3 5 16" xfId="2569" xr:uid="{82D1FA4E-5C69-4D5F-9426-7295FCF14892}"/>
    <cellStyle name="Comma 3 5 17" xfId="60621" xr:uid="{3C61048C-A964-4660-9AFA-B850A8134418}"/>
    <cellStyle name="Comma 3 5 2" xfId="824" xr:uid="{C47C9691-CA13-4D2A-86B1-A2F58BB41C25}"/>
    <cellStyle name="Comma 3 5 2 10" xfId="4657" xr:uid="{030BD373-5948-4149-9293-08F1A94C2CFD}"/>
    <cellStyle name="Comma 3 5 2 10 2" xfId="37409" xr:uid="{70A2B26D-16C0-47D6-A7EE-F9AD08C2F7EE}"/>
    <cellStyle name="Comma 3 5 2 11" xfId="12369" xr:uid="{8F4D954B-8160-48FE-8799-C6FAE8CF3638}"/>
    <cellStyle name="Comma 3 5 2 11 2" xfId="45121" xr:uid="{B5089CCC-55FB-4B38-9AC8-AAB022E86DCD}"/>
    <cellStyle name="Comma 3 5 2 12" xfId="20077" xr:uid="{5FF6E1D2-4F55-4471-B4ED-69D979CF6BC2}"/>
    <cellStyle name="Comma 3 5 2 12 2" xfId="52828" xr:uid="{5CB6657A-AC00-41FA-8483-7287B0D00E94}"/>
    <cellStyle name="Comma 3 5 2 13" xfId="35483" xr:uid="{2E02B39E-1144-40C0-96FC-BFF1AFB87B31}"/>
    <cellStyle name="Comma 3 5 2 14" xfId="27781" xr:uid="{94C4A8A2-A75E-46A9-8CA4-AE21DED4FCE4}"/>
    <cellStyle name="Comma 3 5 2 15" xfId="2652" xr:uid="{23764878-11FE-460D-A389-D2CDF8D86DFB}"/>
    <cellStyle name="Comma 3 5 2 16" xfId="60862" xr:uid="{67C7BCD1-6872-48D2-B62E-D72AF118C1C8}"/>
    <cellStyle name="Comma 3 5 2 2" xfId="2321" xr:uid="{6F6C8FFA-DB7F-4FD2-B388-E39825459CCE}"/>
    <cellStyle name="Comma 3 5 2 2 10" xfId="35593" xr:uid="{C0094A6F-194D-4D70-BAFE-7113B5C1B300}"/>
    <cellStyle name="Comma 3 5 2 2 11" xfId="27891" xr:uid="{580966C3-BE43-4062-9E66-077CAD8CF3C0}"/>
    <cellStyle name="Comma 3 5 2 2 12" xfId="2764" xr:uid="{90944656-0C54-42EC-8D3D-7C0A7B24A30D}"/>
    <cellStyle name="Comma 3 5 2 2 13" xfId="61343" xr:uid="{85DAF40E-66E1-44C2-B07C-7D83DBF43988}"/>
    <cellStyle name="Comma 3 5 2 2 2" xfId="4292" xr:uid="{C3BF208D-852F-4CFD-AA91-6CA18C7B2A0A}"/>
    <cellStyle name="Comma 3 5 2 2 2 2" xfId="8155" xr:uid="{144D7F0C-8FDA-4449-87F1-99D704143D1C}"/>
    <cellStyle name="Comma 3 5 2 2 2 2 2" xfId="15860" xr:uid="{3460E7CA-05BA-4AEF-93CB-FBACC32479C5}"/>
    <cellStyle name="Comma 3 5 2 2 2 2 2 2" xfId="48612" xr:uid="{3400DA5A-1F9F-47F0-8962-50EA4E7FFB1B}"/>
    <cellStyle name="Comma 3 5 2 2 2 2 3" xfId="23567" xr:uid="{4B5D322C-BF0B-45FC-9075-657B29B1FEA9}"/>
    <cellStyle name="Comma 3 5 2 2 2 2 3 2" xfId="56318" xr:uid="{44311061-E48A-417A-995A-5729B751CE88}"/>
    <cellStyle name="Comma 3 5 2 2 2 2 4" xfId="40907" xr:uid="{6B8F0C16-81BF-4E8E-A253-ED843AB95B96}"/>
    <cellStyle name="Comma 3 5 2 2 2 2 5" xfId="31271" xr:uid="{8120D24B-6080-495C-BD4D-803EFF103443}"/>
    <cellStyle name="Comma 3 5 2 2 2 3" xfId="10080" xr:uid="{D1B325F1-C922-4711-9B7B-FCCEB84ACADE}"/>
    <cellStyle name="Comma 3 5 2 2 2 3 2" xfId="17785" xr:uid="{24AF6A43-F4C4-4134-B6A0-8E4E917660D4}"/>
    <cellStyle name="Comma 3 5 2 2 2 3 2 2" xfId="50537" xr:uid="{04B55C16-9115-4424-A20A-EEB5904AF981}"/>
    <cellStyle name="Comma 3 5 2 2 2 3 3" xfId="25492" xr:uid="{D8704B0B-BABB-4043-AFAB-DFAD3E13B8EA}"/>
    <cellStyle name="Comma 3 5 2 2 2 3 3 2" xfId="58243" xr:uid="{970C5DD9-0AFF-4A7E-BB85-5C4DF8042A82}"/>
    <cellStyle name="Comma 3 5 2 2 2 3 4" xfId="42832" xr:uid="{9C6B29F6-63E5-4CA7-9245-AB072D40AED3}"/>
    <cellStyle name="Comma 3 5 2 2 2 3 5" xfId="33196" xr:uid="{14135984-521E-4200-A209-8492B78CA4DD}"/>
    <cellStyle name="Comma 3 5 2 2 2 4" xfId="12007" xr:uid="{2129FF65-594A-4D3A-8F12-0AB844D4E337}"/>
    <cellStyle name="Comma 3 5 2 2 2 4 2" xfId="19712" xr:uid="{3E39C527-57CF-466B-A0F1-D38476950D8C}"/>
    <cellStyle name="Comma 3 5 2 2 2 4 2 2" xfId="52464" xr:uid="{86FCA9C1-DA7C-4DC6-8A4A-CD294288C941}"/>
    <cellStyle name="Comma 3 5 2 2 2 4 3" xfId="27419" xr:uid="{E6705499-1FA7-45DE-B885-84F0E0F58629}"/>
    <cellStyle name="Comma 3 5 2 2 2 4 3 2" xfId="60170" xr:uid="{5039A324-4F37-4166-A84F-7DEDA15103EA}"/>
    <cellStyle name="Comma 3 5 2 2 2 4 4" xfId="44759" xr:uid="{F5D85E0A-06D7-4E32-BBF5-AC1B772D6801}"/>
    <cellStyle name="Comma 3 5 2 2 2 4 5" xfId="35123" xr:uid="{CEBFD856-BD9F-417B-8686-20A709444519}"/>
    <cellStyle name="Comma 3 5 2 2 2 5" xfId="6224" xr:uid="{B87F2E20-E732-47E3-913A-36522E94479D}"/>
    <cellStyle name="Comma 3 5 2 2 2 5 2" xfId="38976" xr:uid="{4D1E0868-15EA-4BB0-8AB0-030E9D37D301}"/>
    <cellStyle name="Comma 3 5 2 2 2 6" xfId="13936" xr:uid="{FF1CB200-D132-4E8D-AE51-EB11EF186777}"/>
    <cellStyle name="Comma 3 5 2 2 2 6 2" xfId="46688" xr:uid="{7227B6A4-6269-4455-A7D4-959C9EBEF01A}"/>
    <cellStyle name="Comma 3 5 2 2 2 7" xfId="21643" xr:uid="{22274B26-C224-4382-951D-86AC875902B9}"/>
    <cellStyle name="Comma 3 5 2 2 2 7 2" xfId="54394" xr:uid="{0D669ED2-9ECE-482D-8456-12D286F7DE92}"/>
    <cellStyle name="Comma 3 5 2 2 2 8" xfId="37049" xr:uid="{190AB7FE-E77E-4EB5-B453-B081638852EF}"/>
    <cellStyle name="Comma 3 5 2 2 2 9" xfId="29347" xr:uid="{BE17EC29-0BE4-41C7-AFB1-8D5022C42CD4}"/>
    <cellStyle name="Comma 3 5 2 2 3" xfId="3663" xr:uid="{DF0916B9-31E5-447E-8034-7D5E3CEA262F}"/>
    <cellStyle name="Comma 3 5 2 2 3 2" xfId="7531" xr:uid="{6A715AA6-0279-4FE0-A4DF-A447689A0022}"/>
    <cellStyle name="Comma 3 5 2 2 3 2 2" xfId="15236" xr:uid="{EB1FF25C-7E58-4D76-82A8-B0AA8E10BCB0}"/>
    <cellStyle name="Comma 3 5 2 2 3 2 2 2" xfId="47988" xr:uid="{F26DB408-262C-41A4-854E-5C7F500E0D0A}"/>
    <cellStyle name="Comma 3 5 2 2 3 2 3" xfId="22943" xr:uid="{AE9BD1AC-B4DB-499D-9AD0-5FB847961DA3}"/>
    <cellStyle name="Comma 3 5 2 2 3 2 3 2" xfId="55694" xr:uid="{B5A06B08-1E72-4B58-B17E-5B4F9D9E41CA}"/>
    <cellStyle name="Comma 3 5 2 2 3 2 4" xfId="40283" xr:uid="{4C2CF351-FA1B-47B1-A1C7-CC44753CC1A8}"/>
    <cellStyle name="Comma 3 5 2 2 3 2 5" xfId="30647" xr:uid="{2002B5F3-4BF7-42FF-BD88-4B1ED5CFB340}"/>
    <cellStyle name="Comma 3 5 2 2 3 3" xfId="9456" xr:uid="{C43AEF8F-1F02-4696-BA97-E708E1B669E1}"/>
    <cellStyle name="Comma 3 5 2 2 3 3 2" xfId="17161" xr:uid="{A5068878-5048-457B-BA81-7EDEF67D7561}"/>
    <cellStyle name="Comma 3 5 2 2 3 3 2 2" xfId="49913" xr:uid="{3019CF9F-0457-4DF9-801D-86B989AFB79C}"/>
    <cellStyle name="Comma 3 5 2 2 3 3 3" xfId="24868" xr:uid="{CF4A5F5B-C895-4412-B3C5-B2313C25AE11}"/>
    <cellStyle name="Comma 3 5 2 2 3 3 3 2" xfId="57619" xr:uid="{29696679-C9EA-432D-BC52-9E9622AD68D3}"/>
    <cellStyle name="Comma 3 5 2 2 3 3 4" xfId="42208" xr:uid="{0288BD96-89E2-4449-8503-CCA446F7A9D3}"/>
    <cellStyle name="Comma 3 5 2 2 3 3 5" xfId="32572" xr:uid="{BC48167D-8A91-4ACE-AEB0-161B123106D3}"/>
    <cellStyle name="Comma 3 5 2 2 3 4" xfId="11383" xr:uid="{1D5E1C78-1C3D-4195-94CA-28E065463B0D}"/>
    <cellStyle name="Comma 3 5 2 2 3 4 2" xfId="19088" xr:uid="{CD67615D-2EE3-4D01-A62B-D8D03DC5A202}"/>
    <cellStyle name="Comma 3 5 2 2 3 4 2 2" xfId="51840" xr:uid="{0CEC5727-D422-49CD-B75A-A156BD03D39D}"/>
    <cellStyle name="Comma 3 5 2 2 3 4 3" xfId="26795" xr:uid="{3087273F-7A9C-4069-9D89-A5109CB44F5C}"/>
    <cellStyle name="Comma 3 5 2 2 3 4 3 2" xfId="59546" xr:uid="{4C2D2F4A-493A-4EDB-B3DE-15B3F5E7AA56}"/>
    <cellStyle name="Comma 3 5 2 2 3 4 4" xfId="44135" xr:uid="{7B556875-0664-46F7-B499-80FDEC87B269}"/>
    <cellStyle name="Comma 3 5 2 2 3 4 5" xfId="34499" xr:uid="{1A537A24-7262-45B8-931E-DF7A4CFDF7DF}"/>
    <cellStyle name="Comma 3 5 2 2 3 5" xfId="5600" xr:uid="{DD945813-3E80-4098-A867-08FE473B6555}"/>
    <cellStyle name="Comma 3 5 2 2 3 5 2" xfId="38352" xr:uid="{2B4084A3-BC0C-4E97-9BB0-0F10E0D5D9D6}"/>
    <cellStyle name="Comma 3 5 2 2 3 6" xfId="13312" xr:uid="{18CDBFE2-399F-499C-B6F7-16CEA3F4EF90}"/>
    <cellStyle name="Comma 3 5 2 2 3 6 2" xfId="46064" xr:uid="{A7D91EE7-5497-44F3-B288-CF7831ED851C}"/>
    <cellStyle name="Comma 3 5 2 2 3 7" xfId="21019" xr:uid="{78B0C232-C684-42C7-9B4C-9693A1E75130}"/>
    <cellStyle name="Comma 3 5 2 2 3 7 2" xfId="53770" xr:uid="{85274C83-635B-4FE8-9C04-DEE585C6BC3C}"/>
    <cellStyle name="Comma 3 5 2 2 3 8" xfId="36425" xr:uid="{5F8582E9-163A-4AB9-9F9F-5207A4836644}"/>
    <cellStyle name="Comma 3 5 2 2 3 9" xfId="28723" xr:uid="{D16C0934-F236-433C-B364-8221E1539936}"/>
    <cellStyle name="Comma 3 5 2 2 4" xfId="6696" xr:uid="{30A14186-F399-4631-B182-E6C1CF915834}"/>
    <cellStyle name="Comma 3 5 2 2 4 2" xfId="14404" xr:uid="{EA21243D-25C5-4C6A-8D33-8E1FCA24A70B}"/>
    <cellStyle name="Comma 3 5 2 2 4 2 2" xfId="47156" xr:uid="{CF39FAB6-E1FE-4120-B936-D27CA5BE17EB}"/>
    <cellStyle name="Comma 3 5 2 2 4 3" xfId="22111" xr:uid="{3B504AFF-108A-4D1C-AB7B-D9CD08710534}"/>
    <cellStyle name="Comma 3 5 2 2 4 3 2" xfId="54862" xr:uid="{EDA26300-0734-4D9D-9514-1F0612E9C9E0}"/>
    <cellStyle name="Comma 3 5 2 2 4 4" xfId="39448" xr:uid="{9A37DBC3-69B2-4826-9CDB-D645432C98B6}"/>
    <cellStyle name="Comma 3 5 2 2 4 5" xfId="29815" xr:uid="{F7A7EEEB-4910-43A2-9F7C-AA3DDC19D0CE}"/>
    <cellStyle name="Comma 3 5 2 2 5" xfId="8623" xr:uid="{803D1913-69CC-4F15-95D1-994519EA1A49}"/>
    <cellStyle name="Comma 3 5 2 2 5 2" xfId="16328" xr:uid="{F9DD6A61-B115-4B3A-BFAC-BEE2344B0721}"/>
    <cellStyle name="Comma 3 5 2 2 5 2 2" xfId="49080" xr:uid="{9DF64373-B767-4AFC-B6CC-EE60C2DC4DAD}"/>
    <cellStyle name="Comma 3 5 2 2 5 3" xfId="24035" xr:uid="{0B563A5D-F82C-406E-801F-D260C1AA5F57}"/>
    <cellStyle name="Comma 3 5 2 2 5 3 2" xfId="56786" xr:uid="{CAB8D73F-6004-487D-947F-5A4F5577D418}"/>
    <cellStyle name="Comma 3 5 2 2 5 4" xfId="41375" xr:uid="{ED7EEFE8-96D9-4B8D-8296-FBD1576797FA}"/>
    <cellStyle name="Comma 3 5 2 2 5 5" xfId="31739" xr:uid="{9089554F-9432-46EB-A2CD-7808EBC86C88}"/>
    <cellStyle name="Comma 3 5 2 2 6" xfId="10549" xr:uid="{23CDC457-0E8C-47A7-960C-A94D6D6CFE24}"/>
    <cellStyle name="Comma 3 5 2 2 6 2" xfId="18254" xr:uid="{9F2700B5-6E24-4FDE-9A04-EB0E60355377}"/>
    <cellStyle name="Comma 3 5 2 2 6 2 2" xfId="51006" xr:uid="{9E725E89-844F-4B4D-B5AA-83BBD12273EE}"/>
    <cellStyle name="Comma 3 5 2 2 6 3" xfId="25961" xr:uid="{1F9E8009-AD50-44A2-8826-DEB62AC6BC6E}"/>
    <cellStyle name="Comma 3 5 2 2 6 3 2" xfId="58712" xr:uid="{A2E128F1-B57F-4163-AF16-692F43752922}"/>
    <cellStyle name="Comma 3 5 2 2 6 4" xfId="43301" xr:uid="{CC1304D2-EB02-4975-9727-1FDA133F13B6}"/>
    <cellStyle name="Comma 3 5 2 2 6 5" xfId="33665" xr:uid="{6FE5B031-5269-4EF1-883C-DD8AC73AF43F}"/>
    <cellStyle name="Comma 3 5 2 2 7" xfId="4767" xr:uid="{93FCA473-C884-4B52-904C-9C2FE62088A4}"/>
    <cellStyle name="Comma 3 5 2 2 7 2" xfId="37519" xr:uid="{0CB3E48B-8159-4606-8D31-EFD3C262945B}"/>
    <cellStyle name="Comma 3 5 2 2 8" xfId="12479" xr:uid="{6B263BCA-CF74-40A6-A724-E130F3938114}"/>
    <cellStyle name="Comma 3 5 2 2 8 2" xfId="45231" xr:uid="{785B341D-8D96-4352-8FC5-3777736497DE}"/>
    <cellStyle name="Comma 3 5 2 2 9" xfId="20187" xr:uid="{BE867F14-2759-42A5-8910-35B0EBBD4B20}"/>
    <cellStyle name="Comma 3 5 2 2 9 2" xfId="52938" xr:uid="{A64A423E-EFFA-4B0F-BCE4-0B01A9CA9BA5}"/>
    <cellStyle name="Comma 3 5 2 3" xfId="3046" xr:uid="{E251D1D2-E3C0-4C3F-B16D-0DA61EB03097}"/>
    <cellStyle name="Comma 3 5 2 3 10" xfId="28148" xr:uid="{C75B8F91-58E0-4872-9B6C-CBCC35068633}"/>
    <cellStyle name="Comma 3 5 2 3 11" xfId="61033" xr:uid="{83E80EE1-A2B7-492F-9679-FD365CE15E8D}"/>
    <cellStyle name="Comma 3 5 2 3 2" xfId="4499" xr:uid="{E6007266-AE18-469E-9621-DFBE0ED60C3A}"/>
    <cellStyle name="Comma 3 5 2 3 2 2" xfId="8357" xr:uid="{A2B990FF-D883-40CD-A409-A61A73EED719}"/>
    <cellStyle name="Comma 3 5 2 3 2 2 2" xfId="16062" xr:uid="{349EE29E-18EC-4A4E-BA1B-53AE6E7762D7}"/>
    <cellStyle name="Comma 3 5 2 3 2 2 2 2" xfId="48814" xr:uid="{90B6AED9-78E1-4C63-8F0E-716497D93379}"/>
    <cellStyle name="Comma 3 5 2 3 2 2 3" xfId="23769" xr:uid="{613990A0-E2C5-482F-8F86-A58AB530E6C0}"/>
    <cellStyle name="Comma 3 5 2 3 2 2 3 2" xfId="56520" xr:uid="{E2A8BC95-C3CB-4DC8-AB39-07ADA9388047}"/>
    <cellStyle name="Comma 3 5 2 3 2 2 4" xfId="41109" xr:uid="{182BB84C-A959-4CF3-9EC6-5373F2FB08D2}"/>
    <cellStyle name="Comma 3 5 2 3 2 2 5" xfId="31473" xr:uid="{A02443BB-CE3A-4864-97DA-D1298A0F37A1}"/>
    <cellStyle name="Comma 3 5 2 3 2 3" xfId="10282" xr:uid="{7992FDAE-9D92-41AD-8CDB-6CC31D317691}"/>
    <cellStyle name="Comma 3 5 2 3 2 3 2" xfId="17987" xr:uid="{5E97BBB2-EAF8-4176-A205-DD115C646FDD}"/>
    <cellStyle name="Comma 3 5 2 3 2 3 2 2" xfId="50739" xr:uid="{D89469DD-0058-45D8-8611-78F628601010}"/>
    <cellStyle name="Comma 3 5 2 3 2 3 3" xfId="25694" xr:uid="{3311E08C-1200-4CD9-B696-61B4ECBD20BD}"/>
    <cellStyle name="Comma 3 5 2 3 2 3 3 2" xfId="58445" xr:uid="{909E40A3-5EE4-4A97-B5C7-4ADAA04B6B6D}"/>
    <cellStyle name="Comma 3 5 2 3 2 3 4" xfId="43034" xr:uid="{0A60BC37-79B1-4D19-A26F-5F04EDE079D7}"/>
    <cellStyle name="Comma 3 5 2 3 2 3 5" xfId="33398" xr:uid="{ED607E27-E906-4A42-92BA-2207E74B3AB6}"/>
    <cellStyle name="Comma 3 5 2 3 2 4" xfId="12209" xr:uid="{67B3B3D0-ACDF-4B6C-B57C-83747E816C6E}"/>
    <cellStyle name="Comma 3 5 2 3 2 4 2" xfId="19914" xr:uid="{21E6E567-57E9-4BC0-8B48-559FC532BFFE}"/>
    <cellStyle name="Comma 3 5 2 3 2 4 2 2" xfId="52666" xr:uid="{A0A90978-E78C-48C6-ADA3-EA065D52CCFE}"/>
    <cellStyle name="Comma 3 5 2 3 2 4 3" xfId="27621" xr:uid="{A38149BE-1A3D-4548-BA20-BBF994D59ED4}"/>
    <cellStyle name="Comma 3 5 2 3 2 4 3 2" xfId="60372" xr:uid="{61679C43-7840-41E5-8DDE-BA2AC7720B58}"/>
    <cellStyle name="Comma 3 5 2 3 2 4 4" xfId="44961" xr:uid="{84843187-2921-42F3-B23A-E72B941C1D35}"/>
    <cellStyle name="Comma 3 5 2 3 2 4 5" xfId="35325" xr:uid="{A0BCE4FA-285B-49D1-BB5B-16B25581AECA}"/>
    <cellStyle name="Comma 3 5 2 3 2 5" xfId="6426" xr:uid="{9266BF14-CD4E-4078-B0D3-619B0E9E2930}"/>
    <cellStyle name="Comma 3 5 2 3 2 5 2" xfId="39178" xr:uid="{05FDE828-0B5B-4930-A15F-A56642AC0480}"/>
    <cellStyle name="Comma 3 5 2 3 2 6" xfId="14138" xr:uid="{74546AEF-07E0-45B4-AC00-7892CA4595D3}"/>
    <cellStyle name="Comma 3 5 2 3 2 6 2" xfId="46890" xr:uid="{3CE8DF41-39C3-47D8-98AE-72BC1BAD7FF8}"/>
    <cellStyle name="Comma 3 5 2 3 2 7" xfId="21845" xr:uid="{B57CA5A7-6B31-44A8-9476-5F7421F2DD53}"/>
    <cellStyle name="Comma 3 5 2 3 2 7 2" xfId="54596" xr:uid="{E629C16F-8474-46FD-B4C7-45E828F25BDC}"/>
    <cellStyle name="Comma 3 5 2 3 2 8" xfId="37251" xr:uid="{1F08FCE2-D6D4-40F5-9E2D-6EF8531D7C1D}"/>
    <cellStyle name="Comma 3 5 2 3 2 9" xfId="29549" xr:uid="{1D21BD2B-7C8E-45C8-B492-5B84AB93444D}"/>
    <cellStyle name="Comma 3 5 2 3 3" xfId="6953" xr:uid="{4CD36BC7-4D0A-4641-829E-048DFBCCED63}"/>
    <cellStyle name="Comma 3 5 2 3 3 2" xfId="14661" xr:uid="{6A54561B-CE08-4833-9533-32B8AAC66C6B}"/>
    <cellStyle name="Comma 3 5 2 3 3 2 2" xfId="47413" xr:uid="{2D030743-AD21-45FA-9659-AC99EE2031BD}"/>
    <cellStyle name="Comma 3 5 2 3 3 3" xfId="22368" xr:uid="{4AADBFC2-71E8-4EEA-8F4C-458DCEF7A064}"/>
    <cellStyle name="Comma 3 5 2 3 3 3 2" xfId="55119" xr:uid="{84F60B4D-F2CF-463F-B1EC-C56C8F9DC8BA}"/>
    <cellStyle name="Comma 3 5 2 3 3 4" xfId="39705" xr:uid="{3E770EDE-1D56-4700-A72D-F73843B9ED3F}"/>
    <cellStyle name="Comma 3 5 2 3 3 5" xfId="30072" xr:uid="{5F269D5D-91FF-4E49-93BA-7F3F41C97ACE}"/>
    <cellStyle name="Comma 3 5 2 3 4" xfId="8880" xr:uid="{4DE88472-A5CB-4A16-BBB9-14AA00830115}"/>
    <cellStyle name="Comma 3 5 2 3 4 2" xfId="16585" xr:uid="{B57E62E5-4056-49E4-87EC-6893FEE9FB57}"/>
    <cellStyle name="Comma 3 5 2 3 4 2 2" xfId="49337" xr:uid="{B431E454-1867-4737-A0BE-DAB489BD4C65}"/>
    <cellStyle name="Comma 3 5 2 3 4 3" xfId="24292" xr:uid="{16B23C8E-D2D9-4684-A2B4-654150F0991E}"/>
    <cellStyle name="Comma 3 5 2 3 4 3 2" xfId="57043" xr:uid="{A97407F3-4105-495E-8430-9C836E609AB0}"/>
    <cellStyle name="Comma 3 5 2 3 4 4" xfId="41632" xr:uid="{ADE648C4-2B87-4DDD-9C17-A811F83F5F3F}"/>
    <cellStyle name="Comma 3 5 2 3 4 5" xfId="31996" xr:uid="{52119C9B-0303-4120-9BE4-BD6D9822335C}"/>
    <cellStyle name="Comma 3 5 2 3 5" xfId="10806" xr:uid="{A20B1F42-CE34-42C5-829D-6AEF76324762}"/>
    <cellStyle name="Comma 3 5 2 3 5 2" xfId="18511" xr:uid="{66734B74-71FC-4709-94DD-83FA94A54B92}"/>
    <cellStyle name="Comma 3 5 2 3 5 2 2" xfId="51263" xr:uid="{18E371A6-D19D-4411-AAE0-7258B000A58D}"/>
    <cellStyle name="Comma 3 5 2 3 5 3" xfId="26218" xr:uid="{7B857EB0-B8B0-408D-9C99-7CDC5BF12463}"/>
    <cellStyle name="Comma 3 5 2 3 5 3 2" xfId="58969" xr:uid="{FDF0A9C1-A1B2-4AB6-8717-0841873E153F}"/>
    <cellStyle name="Comma 3 5 2 3 5 4" xfId="43558" xr:uid="{7A78A170-2571-427B-8760-1FAF0B121C95}"/>
    <cellStyle name="Comma 3 5 2 3 5 5" xfId="33922" xr:uid="{D8C4AEB4-90C8-4629-B20D-0B6D231AF656}"/>
    <cellStyle name="Comma 3 5 2 3 6" xfId="5024" xr:uid="{B0692D84-283F-4917-8AC1-127024EDA61E}"/>
    <cellStyle name="Comma 3 5 2 3 6 2" xfId="37776" xr:uid="{07DF0BEB-D1DE-4A95-A00F-8CCE1EC612D7}"/>
    <cellStyle name="Comma 3 5 2 3 7" xfId="12736" xr:uid="{029000DE-6E3D-4809-A014-0AF75AB4821E}"/>
    <cellStyle name="Comma 3 5 2 3 7 2" xfId="45488" xr:uid="{A25A4FDD-C131-4CD4-A6CF-8E2A5F26626D}"/>
    <cellStyle name="Comma 3 5 2 3 8" xfId="20444" xr:uid="{51AD4DAC-E2B6-4176-B418-DA6188F72E31}"/>
    <cellStyle name="Comma 3 5 2 3 8 2" xfId="53195" xr:uid="{AE5044B3-024A-4D77-9FC3-21FA0D626F34}"/>
    <cellStyle name="Comma 3 5 2 3 9" xfId="35850" xr:uid="{05446086-4D8F-4CEA-BD5D-4B2DC9C238D3}"/>
    <cellStyle name="Comma 3 5 2 4" xfId="3446" xr:uid="{5FC56835-552C-42F8-BE35-CFC41BD912E2}"/>
    <cellStyle name="Comma 3 5 2 4 10" xfId="28506" xr:uid="{7AE801F8-0BBB-43BC-910A-568AFB82D427}"/>
    <cellStyle name="Comma 3 5 2 4 2" xfId="4510" xr:uid="{312CB367-E919-4A9A-8075-60DD956A5C59}"/>
    <cellStyle name="Comma 3 5 2 4 2 2" xfId="8368" xr:uid="{50C3CD89-1F2F-4018-BD17-54EDD914CF72}"/>
    <cellStyle name="Comma 3 5 2 4 2 2 2" xfId="16073" xr:uid="{615A93C7-8B89-4AA8-A6E2-DB529D333961}"/>
    <cellStyle name="Comma 3 5 2 4 2 2 2 2" xfId="48825" xr:uid="{B5C39711-8800-429E-B67E-3C5962B95D6D}"/>
    <cellStyle name="Comma 3 5 2 4 2 2 3" xfId="23780" xr:uid="{C1A1FDC2-CD74-4DC7-8DEC-9F73231B368C}"/>
    <cellStyle name="Comma 3 5 2 4 2 2 3 2" xfId="56531" xr:uid="{2841E6EE-5097-41B3-9E54-B4991916059F}"/>
    <cellStyle name="Comma 3 5 2 4 2 2 4" xfId="41120" xr:uid="{754CA98D-5A23-4A47-9F74-F3F43B91CBD2}"/>
    <cellStyle name="Comma 3 5 2 4 2 2 5" xfId="31484" xr:uid="{30FE3B7C-FFBF-4A30-91F2-B1760AD71C8E}"/>
    <cellStyle name="Comma 3 5 2 4 2 3" xfId="10293" xr:uid="{F61FDF73-6613-4F44-B3F2-C920DDB61C2B}"/>
    <cellStyle name="Comma 3 5 2 4 2 3 2" xfId="17998" xr:uid="{BEE9EE34-A9BD-4562-B54A-CE48B27A2B1B}"/>
    <cellStyle name="Comma 3 5 2 4 2 3 2 2" xfId="50750" xr:uid="{C47BF8A6-1503-4217-8704-33BA59343418}"/>
    <cellStyle name="Comma 3 5 2 4 2 3 3" xfId="25705" xr:uid="{CC56B6C5-6692-4A19-AAD0-7B6D81D3B8C7}"/>
    <cellStyle name="Comma 3 5 2 4 2 3 3 2" xfId="58456" xr:uid="{C5E70803-52C9-416B-978B-CC65C3D10E9C}"/>
    <cellStyle name="Comma 3 5 2 4 2 3 4" xfId="43045" xr:uid="{E6BDA28A-693A-40BF-BAA1-E9612F815619}"/>
    <cellStyle name="Comma 3 5 2 4 2 3 5" xfId="33409" xr:uid="{DF751B95-C797-4968-8DDD-9BEBD06EFC17}"/>
    <cellStyle name="Comma 3 5 2 4 2 4" xfId="12220" xr:uid="{4DAD7AED-A148-4016-B048-18C3B768B684}"/>
    <cellStyle name="Comma 3 5 2 4 2 4 2" xfId="19925" xr:uid="{55600F8F-7535-4294-A399-C2B1851FADCF}"/>
    <cellStyle name="Comma 3 5 2 4 2 4 2 2" xfId="52677" xr:uid="{C1251B6A-BD55-4D64-8872-B26A9BA77D47}"/>
    <cellStyle name="Comma 3 5 2 4 2 4 3" xfId="27632" xr:uid="{1EF00C35-4193-4692-9316-169B387BBBF4}"/>
    <cellStyle name="Comma 3 5 2 4 2 4 3 2" xfId="60383" xr:uid="{8E58FAEF-7F30-4451-B1A7-C9E5FD826F2C}"/>
    <cellStyle name="Comma 3 5 2 4 2 4 4" xfId="44972" xr:uid="{389F488A-7912-42D2-AF99-F860592B0369}"/>
    <cellStyle name="Comma 3 5 2 4 2 4 5" xfId="35336" xr:uid="{2C57F2D3-3672-472E-9110-508F6DDC7B9F}"/>
    <cellStyle name="Comma 3 5 2 4 2 5" xfId="6437" xr:uid="{54B54286-F383-40BC-85F7-E27CD6F16745}"/>
    <cellStyle name="Comma 3 5 2 4 2 5 2" xfId="39189" xr:uid="{5135FDAA-F96C-4DC8-8A97-005A60B6568A}"/>
    <cellStyle name="Comma 3 5 2 4 2 6" xfId="14149" xr:uid="{445B99DC-0FA9-4390-A828-B28584F13556}"/>
    <cellStyle name="Comma 3 5 2 4 2 6 2" xfId="46901" xr:uid="{E6B9D5FF-1A14-4BD5-B64A-4FCDABD9AD73}"/>
    <cellStyle name="Comma 3 5 2 4 2 7" xfId="21856" xr:uid="{4CAEAEEE-7FFF-496F-86FA-C204041BC69F}"/>
    <cellStyle name="Comma 3 5 2 4 2 7 2" xfId="54607" xr:uid="{810CD154-B3BF-4094-91DE-B77F86041E12}"/>
    <cellStyle name="Comma 3 5 2 4 2 8" xfId="37262" xr:uid="{E96B7D86-AADE-410F-8381-7CDF9AF454D7}"/>
    <cellStyle name="Comma 3 5 2 4 2 9" xfId="29560" xr:uid="{A094A477-7788-41EA-A3F4-DF9FFE2EDD65}"/>
    <cellStyle name="Comma 3 5 2 4 3" xfId="7314" xr:uid="{280ED81D-7251-466B-B4DA-30A686886A2F}"/>
    <cellStyle name="Comma 3 5 2 4 3 2" xfId="15019" xr:uid="{D711BA37-2099-4BB2-8D45-0E5314643675}"/>
    <cellStyle name="Comma 3 5 2 4 3 2 2" xfId="47771" xr:uid="{86AA9A2D-7F26-44BF-8A22-2C0EA84DF94E}"/>
    <cellStyle name="Comma 3 5 2 4 3 3" xfId="22726" xr:uid="{FC41607C-7A18-4B50-AA09-9C121D18020B}"/>
    <cellStyle name="Comma 3 5 2 4 3 3 2" xfId="55477" xr:uid="{6B1A90E5-4E7F-4736-AA1C-849AC48C706B}"/>
    <cellStyle name="Comma 3 5 2 4 3 4" xfId="40066" xr:uid="{20C90993-ACC8-4274-90A8-C1299031A9C6}"/>
    <cellStyle name="Comma 3 5 2 4 3 5" xfId="30430" xr:uid="{6E9FF128-00E6-4FFC-B3DE-45E147789781}"/>
    <cellStyle name="Comma 3 5 2 4 4" xfId="9239" xr:uid="{6B91491B-B159-450F-8F33-BEBB21CDEC8B}"/>
    <cellStyle name="Comma 3 5 2 4 4 2" xfId="16944" xr:uid="{377564FD-81D2-4B97-803A-635C55B5B260}"/>
    <cellStyle name="Comma 3 5 2 4 4 2 2" xfId="49696" xr:uid="{2F5164A6-177A-4B54-A5CC-4D6348C84F82}"/>
    <cellStyle name="Comma 3 5 2 4 4 3" xfId="24651" xr:uid="{E1DBA5F1-DC71-4B35-9405-A35986A94FF4}"/>
    <cellStyle name="Comma 3 5 2 4 4 3 2" xfId="57402" xr:uid="{B3BF403F-AEE8-4A61-934D-5BC9FF900389}"/>
    <cellStyle name="Comma 3 5 2 4 4 4" xfId="41991" xr:uid="{770F7BB3-D016-4F7A-B032-86642CC4371D}"/>
    <cellStyle name="Comma 3 5 2 4 4 5" xfId="32355" xr:uid="{A1ACC1E3-677C-48FF-B310-8EAA78A56B86}"/>
    <cellStyle name="Comma 3 5 2 4 5" xfId="11166" xr:uid="{A05AFEC9-AB48-4542-9EE6-74584B915256}"/>
    <cellStyle name="Comma 3 5 2 4 5 2" xfId="18871" xr:uid="{E34568E4-DFEC-4250-AF7E-5B57BAE72106}"/>
    <cellStyle name="Comma 3 5 2 4 5 2 2" xfId="51623" xr:uid="{3C8B266D-FF6F-4C48-AD7C-1694FF79C272}"/>
    <cellStyle name="Comma 3 5 2 4 5 3" xfId="26578" xr:uid="{01BABEA3-711F-44ED-9C95-E5350A2B52F8}"/>
    <cellStyle name="Comma 3 5 2 4 5 3 2" xfId="59329" xr:uid="{200724CA-0FEB-4A29-8650-0CB979B7CA2B}"/>
    <cellStyle name="Comma 3 5 2 4 5 4" xfId="43918" xr:uid="{8E247A49-1681-4AF6-BF7C-2FA1844363CE}"/>
    <cellStyle name="Comma 3 5 2 4 5 5" xfId="34282" xr:uid="{5901DE19-FD45-48D7-9D72-CCBB4AA21D5E}"/>
    <cellStyle name="Comma 3 5 2 4 6" xfId="5383" xr:uid="{1BD454B0-8806-4F67-BE4A-1B517A37CFE4}"/>
    <cellStyle name="Comma 3 5 2 4 6 2" xfId="38135" xr:uid="{3BC36937-2DC9-4176-8D13-2A7CBEA31EC9}"/>
    <cellStyle name="Comma 3 5 2 4 7" xfId="13095" xr:uid="{AD8203B7-B5B4-4851-BC21-475F4555BCDD}"/>
    <cellStyle name="Comma 3 5 2 4 7 2" xfId="45847" xr:uid="{24647B64-0012-4F62-A118-F617D27E9DE8}"/>
    <cellStyle name="Comma 3 5 2 4 8" xfId="20802" xr:uid="{20F99C13-30E6-4C35-85F4-65AB1477A259}"/>
    <cellStyle name="Comma 3 5 2 4 8 2" xfId="53553" xr:uid="{AC359C16-E172-4778-AD02-F7F2AA3B9E9C}"/>
    <cellStyle name="Comma 3 5 2 4 9" xfId="36208" xr:uid="{0AD79C9D-57F9-45CB-AA30-8039FA0981B9}"/>
    <cellStyle name="Comma 3 5 2 5" xfId="3842" xr:uid="{1995E010-80FB-4137-B2E4-13CFEC385EF6}"/>
    <cellStyle name="Comma 3 5 2 5 2" xfId="7710" xr:uid="{D295820A-B595-4E8B-8FB1-9A412879A0EB}"/>
    <cellStyle name="Comma 3 5 2 5 2 2" xfId="15415" xr:uid="{4CE37BE5-B4BD-4D22-869B-E3DEBA54BD0D}"/>
    <cellStyle name="Comma 3 5 2 5 2 2 2" xfId="48167" xr:uid="{BE48EED1-C8B6-4826-850E-F87A8FB0F90F}"/>
    <cellStyle name="Comma 3 5 2 5 2 3" xfId="23122" xr:uid="{A4AC189C-362D-443C-A5B3-436FE1C5497B}"/>
    <cellStyle name="Comma 3 5 2 5 2 3 2" xfId="55873" xr:uid="{7C5C11F8-0981-48A6-8A26-74A58CDA8042}"/>
    <cellStyle name="Comma 3 5 2 5 2 4" xfId="40462" xr:uid="{B3D5AE24-7E09-4CE7-A2C7-0030605CCDB2}"/>
    <cellStyle name="Comma 3 5 2 5 2 5" xfId="30826" xr:uid="{76CCB5D3-A399-4174-B97C-EEE1ABE5BEFD}"/>
    <cellStyle name="Comma 3 5 2 5 3" xfId="9635" xr:uid="{A06D2CA6-9928-40DA-A4F6-AB30E59D4398}"/>
    <cellStyle name="Comma 3 5 2 5 3 2" xfId="17340" xr:uid="{AD4743BC-6C63-4707-B888-8D90F630BC56}"/>
    <cellStyle name="Comma 3 5 2 5 3 2 2" xfId="50092" xr:uid="{876E1C8F-C7A7-4F99-A9E6-1F9B7AAC06C2}"/>
    <cellStyle name="Comma 3 5 2 5 3 3" xfId="25047" xr:uid="{001F9487-A021-4EB5-822B-8417BCC0BA53}"/>
    <cellStyle name="Comma 3 5 2 5 3 3 2" xfId="57798" xr:uid="{945796F4-2246-454B-8965-8119759DF85E}"/>
    <cellStyle name="Comma 3 5 2 5 3 4" xfId="42387" xr:uid="{68782E6C-EF64-4A9C-AD51-54CAA2EAA794}"/>
    <cellStyle name="Comma 3 5 2 5 3 5" xfId="32751" xr:uid="{43B1EE45-3078-4A36-ACAB-66308A47077B}"/>
    <cellStyle name="Comma 3 5 2 5 4" xfId="11562" xr:uid="{6E4E5245-07FA-4B25-A409-F0655DA4CE3D}"/>
    <cellStyle name="Comma 3 5 2 5 4 2" xfId="19267" xr:uid="{A153BAA4-6B75-465C-BC8F-6F1556552C3B}"/>
    <cellStyle name="Comma 3 5 2 5 4 2 2" xfId="52019" xr:uid="{7064A6AD-103F-4750-ADE6-8FCB3C110831}"/>
    <cellStyle name="Comma 3 5 2 5 4 3" xfId="26974" xr:uid="{7A4ADF58-603A-419E-A744-82FD4EBB2043}"/>
    <cellStyle name="Comma 3 5 2 5 4 3 2" xfId="59725" xr:uid="{E86BDDF2-38C4-432D-A1C0-722F4D3C79B2}"/>
    <cellStyle name="Comma 3 5 2 5 4 4" xfId="44314" xr:uid="{0739B41B-127A-40E5-8695-40FCA986120C}"/>
    <cellStyle name="Comma 3 5 2 5 4 5" xfId="34678" xr:uid="{F3B19F7B-25C1-4183-A553-AA7A0408FA60}"/>
    <cellStyle name="Comma 3 5 2 5 5" xfId="5779" xr:uid="{D0553890-5A46-4E19-B315-45CBD25B6A5B}"/>
    <cellStyle name="Comma 3 5 2 5 5 2" xfId="38531" xr:uid="{35BCC667-F2DC-453B-BD31-8E09EF31BDEB}"/>
    <cellStyle name="Comma 3 5 2 5 6" xfId="13491" xr:uid="{C035EAF3-37EB-47DF-8E3A-5E112C5A1768}"/>
    <cellStyle name="Comma 3 5 2 5 6 2" xfId="46243" xr:uid="{833413F8-7F5A-46D7-A49B-28256AC1D0BB}"/>
    <cellStyle name="Comma 3 5 2 5 7" xfId="21198" xr:uid="{7EBEE66F-661C-4B6B-B051-2BC9958C8F6B}"/>
    <cellStyle name="Comma 3 5 2 5 7 2" xfId="53949" xr:uid="{45F95DBC-6E52-4781-B8CA-9EB5D99047F0}"/>
    <cellStyle name="Comma 3 5 2 5 8" xfId="36604" xr:uid="{27C60AC0-E859-47CE-BD0E-5DA5DE4831B2}"/>
    <cellStyle name="Comma 3 5 2 5 9" xfId="28902" xr:uid="{B5A23DBA-EA59-48D8-B590-B174C3794A56}"/>
    <cellStyle name="Comma 3 5 2 6" xfId="4477" xr:uid="{981218F9-5E65-4103-91BC-40CFE137B4A0}"/>
    <cellStyle name="Comma 3 5 2 6 2" xfId="8335" xr:uid="{0A33B449-CC5A-4D9B-9EDE-29CF49D5E6ED}"/>
    <cellStyle name="Comma 3 5 2 6 2 2" xfId="16040" xr:uid="{6EF53FDD-B370-49D1-832F-366057616B14}"/>
    <cellStyle name="Comma 3 5 2 6 2 2 2" xfId="48792" xr:uid="{A849393F-18EB-4635-B2D2-1C059C7F376A}"/>
    <cellStyle name="Comma 3 5 2 6 2 3" xfId="23747" xr:uid="{A4DFF2AC-AC43-4BC7-81FD-01A4412CA4C3}"/>
    <cellStyle name="Comma 3 5 2 6 2 3 2" xfId="56498" xr:uid="{7525ADFE-71CE-464D-96C5-3BE1B8ACCA22}"/>
    <cellStyle name="Comma 3 5 2 6 2 4" xfId="41087" xr:uid="{1C6E3D5B-82CD-423F-AA86-6E26DEE5E17F}"/>
    <cellStyle name="Comma 3 5 2 6 2 5" xfId="31451" xr:uid="{F2019EC6-8EB2-49BF-B2E1-E8F56CB3CC98}"/>
    <cellStyle name="Comma 3 5 2 6 3" xfId="10260" xr:uid="{A809F5C6-E045-4DD7-84B3-6371B84B0B00}"/>
    <cellStyle name="Comma 3 5 2 6 3 2" xfId="17965" xr:uid="{9B8B0B88-5FD5-4FAC-912D-4EA503BFB7A7}"/>
    <cellStyle name="Comma 3 5 2 6 3 2 2" xfId="50717" xr:uid="{357B4E5C-F83A-4E6B-BC44-620AAE93E92A}"/>
    <cellStyle name="Comma 3 5 2 6 3 3" xfId="25672" xr:uid="{A2AD06D2-24BF-4A36-9476-2E936416A48C}"/>
    <cellStyle name="Comma 3 5 2 6 3 3 2" xfId="58423" xr:uid="{C0D2D675-1554-401D-B2FE-F94179633897}"/>
    <cellStyle name="Comma 3 5 2 6 3 4" xfId="43012" xr:uid="{692FC890-5235-4E8D-8A17-194B12CBD3AD}"/>
    <cellStyle name="Comma 3 5 2 6 3 5" xfId="33376" xr:uid="{D1DFD9BA-C457-4B04-9509-AF1C7841ED1C}"/>
    <cellStyle name="Comma 3 5 2 6 4" xfId="12187" xr:uid="{0B6E3531-FA5D-4543-BB5C-EDA5F4DE6F8B}"/>
    <cellStyle name="Comma 3 5 2 6 4 2" xfId="19892" xr:uid="{A3038D66-BEE5-407A-9178-7A763B630844}"/>
    <cellStyle name="Comma 3 5 2 6 4 2 2" xfId="52644" xr:uid="{5BADE168-E13D-47E9-BB42-335F588CA3F3}"/>
    <cellStyle name="Comma 3 5 2 6 4 3" xfId="27599" xr:uid="{F8B4FED3-4E5B-4F04-A587-9A7A5B0199FE}"/>
    <cellStyle name="Comma 3 5 2 6 4 3 2" xfId="60350" xr:uid="{68AF4C6A-3D4A-48CF-A27F-DE280609BD99}"/>
    <cellStyle name="Comma 3 5 2 6 4 4" xfId="44939" xr:uid="{FA816481-6F64-4FF8-9A76-E20AEE9158E3}"/>
    <cellStyle name="Comma 3 5 2 6 4 5" xfId="35303" xr:uid="{BFF9F203-A340-4969-ABED-0561063F6141}"/>
    <cellStyle name="Comma 3 5 2 6 5" xfId="6404" xr:uid="{47C407A7-3494-424A-8459-97257590B782}"/>
    <cellStyle name="Comma 3 5 2 6 5 2" xfId="39156" xr:uid="{CE923462-52B8-4F15-8260-CF7E4C892FB4}"/>
    <cellStyle name="Comma 3 5 2 6 6" xfId="14116" xr:uid="{7397FE28-FB85-4427-BD49-3D4A12165F5C}"/>
    <cellStyle name="Comma 3 5 2 6 6 2" xfId="46868" xr:uid="{9286A06D-DF76-4FAD-9AF9-60E238482B07}"/>
    <cellStyle name="Comma 3 5 2 6 7" xfId="21823" xr:uid="{FC630113-39C4-4C44-AEBE-1C2EBEE7403E}"/>
    <cellStyle name="Comma 3 5 2 6 7 2" xfId="54574" xr:uid="{78907656-890E-468B-A908-87929671F3DE}"/>
    <cellStyle name="Comma 3 5 2 6 8" xfId="37229" xr:uid="{119BD776-DABF-4F31-B56A-F08DDCB46C6D}"/>
    <cellStyle name="Comma 3 5 2 6 9" xfId="29527" xr:uid="{D8FDFB8D-2326-456E-9565-153E89E27299}"/>
    <cellStyle name="Comma 3 5 2 7" xfId="6586" xr:uid="{411A8576-5735-41EA-9782-6A50EBBA75F8}"/>
    <cellStyle name="Comma 3 5 2 7 2" xfId="14294" xr:uid="{F4F593CE-A4CF-4613-8D0C-89630F659C0F}"/>
    <cellStyle name="Comma 3 5 2 7 2 2" xfId="47046" xr:uid="{0690F687-101F-49A5-B317-2A510789F393}"/>
    <cellStyle name="Comma 3 5 2 7 3" xfId="22001" xr:uid="{7ED4CA78-7ED2-4BFA-98D4-839404E2D2B4}"/>
    <cellStyle name="Comma 3 5 2 7 3 2" xfId="54752" xr:uid="{92F5B25A-0B46-4026-8BDF-CBBE6B108781}"/>
    <cellStyle name="Comma 3 5 2 7 4" xfId="39338" xr:uid="{97E0B7A3-D5E2-4E75-A8E7-87B8D3FCD522}"/>
    <cellStyle name="Comma 3 5 2 7 5" xfId="29705" xr:uid="{CF80C4B5-6D18-45AC-8AB8-8D60A761A253}"/>
    <cellStyle name="Comma 3 5 2 8" xfId="8513" xr:uid="{949A3923-4256-4EC6-9517-E53BB5A9DD3A}"/>
    <cellStyle name="Comma 3 5 2 8 2" xfId="16218" xr:uid="{633ECB8A-78DA-42FA-B872-E4694F11E2E7}"/>
    <cellStyle name="Comma 3 5 2 8 2 2" xfId="48970" xr:uid="{8FDAE214-4155-4CCA-930D-4665E89F8391}"/>
    <cellStyle name="Comma 3 5 2 8 3" xfId="23925" xr:uid="{0115F64C-31D0-4C2B-8BE0-D74A955D0803}"/>
    <cellStyle name="Comma 3 5 2 8 3 2" xfId="56676" xr:uid="{D3BB2242-1628-40D6-B771-4A461656631C}"/>
    <cellStyle name="Comma 3 5 2 8 4" xfId="41265" xr:uid="{5E56D790-C29D-431F-BCD3-A38EA39F7EE9}"/>
    <cellStyle name="Comma 3 5 2 8 5" xfId="31629" xr:uid="{5E344DFC-A65B-4243-8D6D-71A4E9B87E6A}"/>
    <cellStyle name="Comma 3 5 2 9" xfId="10439" xr:uid="{1775C39E-3D10-477F-8DF6-090548EE10D2}"/>
    <cellStyle name="Comma 3 5 2 9 2" xfId="18144" xr:uid="{BEE83728-1C78-44EF-9216-78B0FFEDB594}"/>
    <cellStyle name="Comma 3 5 2 9 2 2" xfId="50896" xr:uid="{19213869-28FD-4E85-875B-A8C6E5AB6497}"/>
    <cellStyle name="Comma 3 5 2 9 3" xfId="25851" xr:uid="{DEA178B9-D5C1-4927-8A27-2C90BE6327DA}"/>
    <cellStyle name="Comma 3 5 2 9 3 2" xfId="58602" xr:uid="{7B8F2BEB-0E1C-42BF-ADBA-506B4E2CF39F}"/>
    <cellStyle name="Comma 3 5 2 9 4" xfId="43191" xr:uid="{A772532B-8624-4F04-A1A0-709DC7121A5A}"/>
    <cellStyle name="Comma 3 5 2 9 5" xfId="33555" xr:uid="{1FAB0B5B-12B1-49BF-8CD9-AB91A3654320}"/>
    <cellStyle name="Comma 3 5 3" xfId="2082" xr:uid="{23BB99CD-D5E8-49A9-9759-7BCC48CC06E0}"/>
    <cellStyle name="Comma 3 5 3 10" xfId="35533" xr:uid="{5016D46E-BA44-4D1B-A17B-205F4665611D}"/>
    <cellStyle name="Comma 3 5 3 11" xfId="27831" xr:uid="{B8D15B0F-62B5-475C-B1A4-3C67FFEA2F09}"/>
    <cellStyle name="Comma 3 5 3 12" xfId="2704" xr:uid="{64B22F0C-A1D7-490D-8FC3-7D2FD0D0FABE}"/>
    <cellStyle name="Comma 3 5 3 13" xfId="61071" xr:uid="{9D81DE8F-B296-42A8-B683-B3BC2B7BEBDB}"/>
    <cellStyle name="Comma 3 5 3 2" xfId="4055" xr:uid="{7FF176A4-41C3-4AAC-B488-7AB7463FF107}"/>
    <cellStyle name="Comma 3 5 3 2 2" xfId="7918" xr:uid="{F7C8CE81-4DFC-4B20-9EA8-E3696C784E2E}"/>
    <cellStyle name="Comma 3 5 3 2 2 2" xfId="15623" xr:uid="{FE33EDF7-9BD5-41AE-8447-E98859A9508D}"/>
    <cellStyle name="Comma 3 5 3 2 2 2 2" xfId="48375" xr:uid="{64BB764A-9B43-4BDA-B59D-DB8D1165D73C}"/>
    <cellStyle name="Comma 3 5 3 2 2 3" xfId="23330" xr:uid="{8F4AE52D-B930-4198-AB55-21EC448B1F70}"/>
    <cellStyle name="Comma 3 5 3 2 2 3 2" xfId="56081" xr:uid="{F1FC331D-0941-4955-878D-FBB47141CC43}"/>
    <cellStyle name="Comma 3 5 3 2 2 4" xfId="40670" xr:uid="{7A5961BD-20DA-4029-8CFC-86F956A8790A}"/>
    <cellStyle name="Comma 3 5 3 2 2 5" xfId="31034" xr:uid="{686E7314-7580-4993-B2B3-0662EE7EDFD8}"/>
    <cellStyle name="Comma 3 5 3 2 3" xfId="9843" xr:uid="{F1E6A5B1-37D9-4073-B8D4-76769B251561}"/>
    <cellStyle name="Comma 3 5 3 2 3 2" xfId="17548" xr:uid="{17FCE8B6-8A2F-4DDF-AB1D-2D724CC63674}"/>
    <cellStyle name="Comma 3 5 3 2 3 2 2" xfId="50300" xr:uid="{F4418477-E312-4BA1-A8B3-7AE8FB5DC92E}"/>
    <cellStyle name="Comma 3 5 3 2 3 3" xfId="25255" xr:uid="{09E34FB5-F160-4C82-8A07-95854A7E43CF}"/>
    <cellStyle name="Comma 3 5 3 2 3 3 2" xfId="58006" xr:uid="{0A94F7C4-1DAE-4A41-8679-006E6D001CA8}"/>
    <cellStyle name="Comma 3 5 3 2 3 4" xfId="42595" xr:uid="{47F7DA6F-2F93-4E8D-A8F5-8BC21E351D4D}"/>
    <cellStyle name="Comma 3 5 3 2 3 5" xfId="32959" xr:uid="{423899C7-DAE8-45C6-B4CC-BE6D9ABF1FA4}"/>
    <cellStyle name="Comma 3 5 3 2 4" xfId="11770" xr:uid="{30B2B936-144B-4803-B312-97656A2B1EB3}"/>
    <cellStyle name="Comma 3 5 3 2 4 2" xfId="19475" xr:uid="{43F9999F-D876-4F5E-B125-05B36F1000A8}"/>
    <cellStyle name="Comma 3 5 3 2 4 2 2" xfId="52227" xr:uid="{8D7BDCA8-27F7-4B3F-A21E-371A32CEFF4A}"/>
    <cellStyle name="Comma 3 5 3 2 4 3" xfId="27182" xr:uid="{7A2ED1B2-5E3F-4016-81C6-B891012B3DE4}"/>
    <cellStyle name="Comma 3 5 3 2 4 3 2" xfId="59933" xr:uid="{545E4687-CB56-4D94-87D8-02DD372E45CE}"/>
    <cellStyle name="Comma 3 5 3 2 4 4" xfId="44522" xr:uid="{5A83B2D1-96CC-44DF-B24A-08E2270C6E2A}"/>
    <cellStyle name="Comma 3 5 3 2 4 5" xfId="34886" xr:uid="{5E1E2B0D-4C4D-4B3D-A730-FB08623066AD}"/>
    <cellStyle name="Comma 3 5 3 2 5" xfId="5987" xr:uid="{D65A2EFE-12DC-4D9E-9BA5-9E9CD6884896}"/>
    <cellStyle name="Comma 3 5 3 2 5 2" xfId="38739" xr:uid="{A2EA08F3-4138-4FAE-AE82-BBE500C254A4}"/>
    <cellStyle name="Comma 3 5 3 2 6" xfId="13699" xr:uid="{7B497191-1E39-4C73-B345-75711063753B}"/>
    <cellStyle name="Comma 3 5 3 2 6 2" xfId="46451" xr:uid="{BEC6852F-84BA-4315-8661-F827C4A17A00}"/>
    <cellStyle name="Comma 3 5 3 2 7" xfId="21406" xr:uid="{FCEC55C2-1418-4EB3-8E9C-658927A8FFC4}"/>
    <cellStyle name="Comma 3 5 3 2 7 2" xfId="54157" xr:uid="{24709A30-9D84-4256-A4CD-6AC359E9D3E9}"/>
    <cellStyle name="Comma 3 5 3 2 8" xfId="36812" xr:uid="{CC278011-E1D0-432E-9331-0A829A3E3AE7}"/>
    <cellStyle name="Comma 3 5 3 2 9" xfId="29110" xr:uid="{476928A4-39D3-40FF-B14C-AE525DCC2D1F}"/>
    <cellStyle name="Comma 3 5 3 3" xfId="4472" xr:uid="{D46EED36-F327-4CFB-A249-09873F80CFA5}"/>
    <cellStyle name="Comma 3 5 3 3 2" xfId="8330" xr:uid="{318084AA-05C1-4419-97C8-7327775F72A9}"/>
    <cellStyle name="Comma 3 5 3 3 2 2" xfId="16035" xr:uid="{614869D7-5B46-4A4A-9AEF-EFF6899F9604}"/>
    <cellStyle name="Comma 3 5 3 3 2 2 2" xfId="48787" xr:uid="{09D08AC8-3150-4E2F-A608-2CBD684C711C}"/>
    <cellStyle name="Comma 3 5 3 3 2 3" xfId="23742" xr:uid="{3FA04ADC-7EED-422D-9D57-94B8B5433CC4}"/>
    <cellStyle name="Comma 3 5 3 3 2 3 2" xfId="56493" xr:uid="{78514A59-9BF3-4E4A-8E9D-84BACC3400DA}"/>
    <cellStyle name="Comma 3 5 3 3 2 4" xfId="41082" xr:uid="{4CCBCA87-5C12-4F22-A0C7-93241FCB0BA8}"/>
    <cellStyle name="Comma 3 5 3 3 2 5" xfId="31446" xr:uid="{CA93E072-D565-47A8-BB73-820216A35648}"/>
    <cellStyle name="Comma 3 5 3 3 3" xfId="10255" xr:uid="{E909F0AF-50D4-4FC6-9800-AA6E76CA399E}"/>
    <cellStyle name="Comma 3 5 3 3 3 2" xfId="17960" xr:uid="{D48C7784-C9E1-4F54-BEA1-98645793B624}"/>
    <cellStyle name="Comma 3 5 3 3 3 2 2" xfId="50712" xr:uid="{3A6CA57F-9968-4FA0-B21B-CB623E389159}"/>
    <cellStyle name="Comma 3 5 3 3 3 3" xfId="25667" xr:uid="{CB352999-B2CB-4E8E-874A-06114976EFB0}"/>
    <cellStyle name="Comma 3 5 3 3 3 3 2" xfId="58418" xr:uid="{5EC892A2-A120-419B-BAD9-B2AC30B2D2CF}"/>
    <cellStyle name="Comma 3 5 3 3 3 4" xfId="43007" xr:uid="{285696C8-DDAB-4749-8E9E-A54FF8E1B71A}"/>
    <cellStyle name="Comma 3 5 3 3 3 5" xfId="33371" xr:uid="{A7C54BCB-CBF7-44D3-9578-DF2D4047D437}"/>
    <cellStyle name="Comma 3 5 3 3 4" xfId="12182" xr:uid="{873FFB58-CA49-4662-9A91-BF581515645C}"/>
    <cellStyle name="Comma 3 5 3 3 4 2" xfId="19887" xr:uid="{A6866249-014A-487B-A599-8482521E7766}"/>
    <cellStyle name="Comma 3 5 3 3 4 2 2" xfId="52639" xr:uid="{EB2575C7-66E9-412C-AAE2-AD1E9F54E9AD}"/>
    <cellStyle name="Comma 3 5 3 3 4 3" xfId="27594" xr:uid="{42B9317C-EDB6-479C-9F2D-99A85B09C1D4}"/>
    <cellStyle name="Comma 3 5 3 3 4 3 2" xfId="60345" xr:uid="{301402FD-74BC-4DC9-9F61-3533602B9531}"/>
    <cellStyle name="Comma 3 5 3 3 4 4" xfId="44934" xr:uid="{FBF66E26-C1B8-4B05-848F-0E7F1D31E43A}"/>
    <cellStyle name="Comma 3 5 3 3 4 5" xfId="35298" xr:uid="{049C1C38-CFF8-4EF6-B500-943AD75B939E}"/>
    <cellStyle name="Comma 3 5 3 3 5" xfId="6399" xr:uid="{E836BEB3-73A8-43F7-914B-2CD796B11C02}"/>
    <cellStyle name="Comma 3 5 3 3 5 2" xfId="39151" xr:uid="{617CFB25-C01F-4E13-BF98-E9C547BA56A5}"/>
    <cellStyle name="Comma 3 5 3 3 6" xfId="14111" xr:uid="{CC53DB10-2091-420D-B3A1-51F86DAE56D0}"/>
    <cellStyle name="Comma 3 5 3 3 6 2" xfId="46863" xr:uid="{7B86C161-8091-4F0C-9DED-8CA172BDC06B}"/>
    <cellStyle name="Comma 3 5 3 3 7" xfId="21818" xr:uid="{921996E8-60D5-411F-AD82-B35A20A8CDF1}"/>
    <cellStyle name="Comma 3 5 3 3 7 2" xfId="54569" xr:uid="{3B0C0529-A308-46D0-99DD-411B7BB730CC}"/>
    <cellStyle name="Comma 3 5 3 3 8" xfId="37224" xr:uid="{DACA514E-FC4B-4C33-BFBC-0A4B6AFBE69B}"/>
    <cellStyle name="Comma 3 5 3 3 9" xfId="29522" xr:uid="{2A3BE609-D026-4781-8271-B6E3440E573E}"/>
    <cellStyle name="Comma 3 5 3 4" xfId="6636" xr:uid="{5BD02991-B9F2-4D01-8E8F-700462B6AA36}"/>
    <cellStyle name="Comma 3 5 3 4 2" xfId="14344" xr:uid="{74A46AB5-E70F-463A-9D28-9E25C89BEF58}"/>
    <cellStyle name="Comma 3 5 3 4 2 2" xfId="47096" xr:uid="{41B3672B-F101-4712-A297-1A1CD177A83C}"/>
    <cellStyle name="Comma 3 5 3 4 3" xfId="22051" xr:uid="{50829DEF-517C-4D5F-8E4F-301B42D1E674}"/>
    <cellStyle name="Comma 3 5 3 4 3 2" xfId="54802" xr:uid="{9EEFDDD6-F381-49C6-A575-67227FDC6523}"/>
    <cellStyle name="Comma 3 5 3 4 4" xfId="39388" xr:uid="{B55ECF19-A947-4391-B1F8-D96DB8199C5C}"/>
    <cellStyle name="Comma 3 5 3 4 5" xfId="29755" xr:uid="{D8C586CD-99D9-4B98-9D08-99D44C7E1AD5}"/>
    <cellStyle name="Comma 3 5 3 5" xfId="8563" xr:uid="{32DAE2F4-3DE6-4AD3-A356-8ECA0573F4BD}"/>
    <cellStyle name="Comma 3 5 3 5 2" xfId="16268" xr:uid="{AA254C11-01D7-41DA-BE47-5634FC9A971F}"/>
    <cellStyle name="Comma 3 5 3 5 2 2" xfId="49020" xr:uid="{0144E9E5-2562-4E0E-9E34-111D7F976E94}"/>
    <cellStyle name="Comma 3 5 3 5 3" xfId="23975" xr:uid="{013ED520-6141-4C29-BCD2-AB0354BFF81C}"/>
    <cellStyle name="Comma 3 5 3 5 3 2" xfId="56726" xr:uid="{E49612E3-E6CD-4754-880C-DFFCA7F161B8}"/>
    <cellStyle name="Comma 3 5 3 5 4" xfId="41315" xr:uid="{4E35387E-347C-4C38-B791-2049223C0AC6}"/>
    <cellStyle name="Comma 3 5 3 5 5" xfId="31679" xr:uid="{45868BBD-29ED-4C12-918C-48B38922BAFA}"/>
    <cellStyle name="Comma 3 5 3 6" xfId="10489" xr:uid="{2CF62046-06E3-4D36-8364-4BDAD8B1675F}"/>
    <cellStyle name="Comma 3 5 3 6 2" xfId="18194" xr:uid="{DC642F86-FFB9-43F0-9C5C-0D24D943573F}"/>
    <cellStyle name="Comma 3 5 3 6 2 2" xfId="50946" xr:uid="{307CCE81-8BF7-4921-BF84-0B3ECAAFAD12}"/>
    <cellStyle name="Comma 3 5 3 6 3" xfId="25901" xr:uid="{10E03525-4348-4A51-97C2-2123E787E6C6}"/>
    <cellStyle name="Comma 3 5 3 6 3 2" xfId="58652" xr:uid="{5ED609AF-3CCF-4225-9437-49381733215A}"/>
    <cellStyle name="Comma 3 5 3 6 4" xfId="43241" xr:uid="{165F19A5-DE9A-461B-B7D0-A29B425C50DA}"/>
    <cellStyle name="Comma 3 5 3 6 5" xfId="33605" xr:uid="{6760D893-8F52-4838-A7A5-9BB406AA0400}"/>
    <cellStyle name="Comma 3 5 3 7" xfId="4707" xr:uid="{908AD306-7994-4E6C-A324-FECFCA27250C}"/>
    <cellStyle name="Comma 3 5 3 7 2" xfId="37459" xr:uid="{DA15DD40-68D4-471D-BAF2-0ACD59D7220B}"/>
    <cellStyle name="Comma 3 5 3 8" xfId="12419" xr:uid="{A96E19BE-9C58-43C5-AEE7-684B64EB16FC}"/>
    <cellStyle name="Comma 3 5 3 8 2" xfId="45171" xr:uid="{F02F372A-EAEF-43CE-A7AA-D63226EC79C5}"/>
    <cellStyle name="Comma 3 5 3 9" xfId="20127" xr:uid="{F479AC30-186D-4F97-94D6-085189F0D151}"/>
    <cellStyle name="Comma 3 5 3 9 2" xfId="52878" xr:uid="{10F0D303-8BD4-471E-8C5B-886877203FEF}"/>
    <cellStyle name="Comma 3 5 4" xfId="2460" xr:uid="{B749A5D6-B57F-4585-B52E-2BFEC1EBC073}"/>
    <cellStyle name="Comma 3 5 4 10" xfId="27913" xr:uid="{507A9102-BCAA-48D7-A0B6-97A773FB50F7}"/>
    <cellStyle name="Comma 3 5 4 11" xfId="2792" xr:uid="{9ED35C98-F35D-435F-83E4-0D995558A20B}"/>
    <cellStyle name="Comma 3 5 4 12" xfId="60927" xr:uid="{33073A6F-01F9-4F86-B014-B4FFBFCE665C}"/>
    <cellStyle name="Comma 3 5 4 2" xfId="4416" xr:uid="{5A0C59F9-79C0-4F9B-BBCC-7B5F53D45476}"/>
    <cellStyle name="Comma 3 5 4 2 2" xfId="8275" xr:uid="{1A716D01-F67A-4C20-BECB-1F861DA3A9F0}"/>
    <cellStyle name="Comma 3 5 4 2 2 2" xfId="15980" xr:uid="{3EF45755-2152-4500-B943-172055CE7118}"/>
    <cellStyle name="Comma 3 5 4 2 2 2 2" xfId="48732" xr:uid="{F1B355F6-BD23-47DC-8BC6-197C3D91AAAB}"/>
    <cellStyle name="Comma 3 5 4 2 2 3" xfId="23687" xr:uid="{FC2A4C91-C0AA-4243-88C1-46C7FCF301A0}"/>
    <cellStyle name="Comma 3 5 4 2 2 3 2" xfId="56438" xr:uid="{40320621-D627-479D-A24A-C1C04BEFDFA6}"/>
    <cellStyle name="Comma 3 5 4 2 2 4" xfId="41027" xr:uid="{C0E9D4ED-3C08-4538-9DA2-83325225A6BE}"/>
    <cellStyle name="Comma 3 5 4 2 2 5" xfId="31391" xr:uid="{51B7442F-6134-474F-8260-505CC7E4352A}"/>
    <cellStyle name="Comma 3 5 4 2 3" xfId="10200" xr:uid="{7E380FB2-A59A-4E0B-9984-7E6761546195}"/>
    <cellStyle name="Comma 3 5 4 2 3 2" xfId="17905" xr:uid="{DCD1FA0E-DAF3-4959-863A-EEFE4B441119}"/>
    <cellStyle name="Comma 3 5 4 2 3 2 2" xfId="50657" xr:uid="{8C058A90-A550-4742-82F8-2C3C9A50011B}"/>
    <cellStyle name="Comma 3 5 4 2 3 3" xfId="25612" xr:uid="{0B75C094-3895-491E-9153-ABBDD46521CD}"/>
    <cellStyle name="Comma 3 5 4 2 3 3 2" xfId="58363" xr:uid="{B6347734-208C-43CC-A199-A73B71392455}"/>
    <cellStyle name="Comma 3 5 4 2 3 4" xfId="42952" xr:uid="{86DAC53D-C361-478A-A543-CACBACA6B788}"/>
    <cellStyle name="Comma 3 5 4 2 3 5" xfId="33316" xr:uid="{B51DB80C-2D3A-4F46-A672-0005C0870F9D}"/>
    <cellStyle name="Comma 3 5 4 2 4" xfId="12127" xr:uid="{833C8A8C-E730-4C73-B7B1-F83F48F709A5}"/>
    <cellStyle name="Comma 3 5 4 2 4 2" xfId="19832" xr:uid="{A0CB3399-5F38-48AB-B0C2-D8CCF68E1106}"/>
    <cellStyle name="Comma 3 5 4 2 4 2 2" xfId="52584" xr:uid="{62839F31-ED9A-4104-BE69-2127AC913E3E}"/>
    <cellStyle name="Comma 3 5 4 2 4 3" xfId="27539" xr:uid="{70E73ECA-2B97-40A6-B855-15CCEBA7BD98}"/>
    <cellStyle name="Comma 3 5 4 2 4 3 2" xfId="60290" xr:uid="{88E25108-FA88-4579-AE91-4981FD7BB51E}"/>
    <cellStyle name="Comma 3 5 4 2 4 4" xfId="44879" xr:uid="{80D6CF17-7B66-4D1F-8500-83DF0A5B473A}"/>
    <cellStyle name="Comma 3 5 4 2 4 5" xfId="35243" xr:uid="{D2D15108-BFB7-40D6-A89C-CE38DFCD8AC3}"/>
    <cellStyle name="Comma 3 5 4 2 5" xfId="6344" xr:uid="{3D1B31F7-C55D-4C45-8F6D-F9C22BAB8089}"/>
    <cellStyle name="Comma 3 5 4 2 5 2" xfId="39096" xr:uid="{389BE1DC-77C1-4612-B370-529B6FF2F8A4}"/>
    <cellStyle name="Comma 3 5 4 2 6" xfId="14056" xr:uid="{4B729779-CA75-451E-8F4B-23FE37495B5E}"/>
    <cellStyle name="Comma 3 5 4 2 6 2" xfId="46808" xr:uid="{A5F0716D-8A2A-4C6C-894D-021F61D4DA68}"/>
    <cellStyle name="Comma 3 5 4 2 7" xfId="21763" xr:uid="{4190403A-33DE-4727-B747-D25D80463AAA}"/>
    <cellStyle name="Comma 3 5 4 2 7 2" xfId="54514" xr:uid="{2DDC9D99-ADFF-4E4F-99DB-DA7643CB5941}"/>
    <cellStyle name="Comma 3 5 4 2 8" xfId="37169" xr:uid="{0F5E2972-19A6-4902-AACD-F3F5BC2DC0D8}"/>
    <cellStyle name="Comma 3 5 4 2 9" xfId="29467" xr:uid="{B0DCBE01-2CC2-42AB-A326-C77CC834AB72}"/>
    <cellStyle name="Comma 3 5 4 3" xfId="6718" xr:uid="{80142F61-DB79-4067-BDB8-F024D66ED109}"/>
    <cellStyle name="Comma 3 5 4 3 2" xfId="14426" xr:uid="{EF298BCD-2A55-4496-B5CC-18901E38CC23}"/>
    <cellStyle name="Comma 3 5 4 3 2 2" xfId="47178" xr:uid="{F1ADA320-0595-4F0E-9BA5-E24DF2FAE5BF}"/>
    <cellStyle name="Comma 3 5 4 3 3" xfId="22133" xr:uid="{B7D8BCC1-FAB0-4A69-BF50-260574FB8FE2}"/>
    <cellStyle name="Comma 3 5 4 3 3 2" xfId="54884" xr:uid="{F9F62EB7-330A-4735-BC10-8B1D91360973}"/>
    <cellStyle name="Comma 3 5 4 3 4" xfId="39470" xr:uid="{A3DE1D92-5D3D-4183-B9CA-08302B2FB5BA}"/>
    <cellStyle name="Comma 3 5 4 3 5" xfId="29837" xr:uid="{950BE32B-3517-4CE2-ACDC-C8B608EE8F69}"/>
    <cellStyle name="Comma 3 5 4 4" xfId="8645" xr:uid="{91DE65CB-9CE2-4705-9285-76A639F05A64}"/>
    <cellStyle name="Comma 3 5 4 4 2" xfId="16350" xr:uid="{2F97233B-7EA7-4B35-8FAC-1DEEF21A06EC}"/>
    <cellStyle name="Comma 3 5 4 4 2 2" xfId="49102" xr:uid="{83F5F34F-7DD6-4B54-85E7-D0E4E04D23B0}"/>
    <cellStyle name="Comma 3 5 4 4 3" xfId="24057" xr:uid="{B4A87599-C462-4153-80E0-5B77B767BB92}"/>
    <cellStyle name="Comma 3 5 4 4 3 2" xfId="56808" xr:uid="{9F8E056A-E73E-43C7-A879-175B93C5EC3D}"/>
    <cellStyle name="Comma 3 5 4 4 4" xfId="41397" xr:uid="{B6A5CBA5-7453-41C2-B36B-6DB06647A314}"/>
    <cellStyle name="Comma 3 5 4 4 5" xfId="31761" xr:uid="{1AC76123-7D39-4D67-A881-A567721EA37F}"/>
    <cellStyle name="Comma 3 5 4 5" xfId="10571" xr:uid="{E57B4D17-619F-4F3A-A050-97FF01A2A3D2}"/>
    <cellStyle name="Comma 3 5 4 5 2" xfId="18276" xr:uid="{CB57A47A-28DC-416A-BEF8-DE0A99951954}"/>
    <cellStyle name="Comma 3 5 4 5 2 2" xfId="51028" xr:uid="{8E2B3978-BE68-4017-868C-D9CA80A5F115}"/>
    <cellStyle name="Comma 3 5 4 5 3" xfId="25983" xr:uid="{1F9D1984-5F95-43B4-BFC1-F2389052BF34}"/>
    <cellStyle name="Comma 3 5 4 5 3 2" xfId="58734" xr:uid="{D7B63004-75B7-4C41-9A97-4964CE78B8CD}"/>
    <cellStyle name="Comma 3 5 4 5 4" xfId="43323" xr:uid="{7145EF6D-FEBF-4270-86D0-BDCEBF8888FA}"/>
    <cellStyle name="Comma 3 5 4 5 5" xfId="33687" xr:uid="{6952FFAF-720A-41D8-8969-8E4F58637920}"/>
    <cellStyle name="Comma 3 5 4 6" xfId="4789" xr:uid="{9F909339-3A5D-4931-A337-DF5034D93E97}"/>
    <cellStyle name="Comma 3 5 4 6 2" xfId="37541" xr:uid="{B4FDA63C-C48B-4879-96A3-4F53067A29E8}"/>
    <cellStyle name="Comma 3 5 4 7" xfId="12501" xr:uid="{CE730EAC-5CA6-4150-96E1-46DDFB836DAA}"/>
    <cellStyle name="Comma 3 5 4 7 2" xfId="45253" xr:uid="{E3C4417C-8DD6-443B-91DE-A7811DB04C4C}"/>
    <cellStyle name="Comma 3 5 4 8" xfId="20209" xr:uid="{FA8B4D57-0987-4CA6-843F-5C913C3AD163}"/>
    <cellStyle name="Comma 3 5 4 8 2" xfId="52960" xr:uid="{5FC65CF5-19F3-45A6-B63B-C87B36B3DA4A}"/>
    <cellStyle name="Comma 3 5 4 9" xfId="35615" xr:uid="{02469D95-3C61-470E-9847-1BD5BA5D37F5}"/>
    <cellStyle name="Comma 3 5 5" xfId="3212" xr:uid="{73591E22-9E4E-49D8-B994-F6BB028D0EAB}"/>
    <cellStyle name="Comma 3 5 5 10" xfId="28272" xr:uid="{3E5BEE61-83D4-40BE-8456-F87C3A9EA19E}"/>
    <cellStyle name="Comma 3 5 5 11" xfId="61850" xr:uid="{2AA332F8-8E95-42C4-93A2-AD83518BBB22}"/>
    <cellStyle name="Comma 3 5 5 2" xfId="3966" xr:uid="{76A4DA72-BBD1-410B-A4B3-035B37196957}"/>
    <cellStyle name="Comma 3 5 5 2 2" xfId="7829" xr:uid="{12647C63-1C5C-47F2-8D50-0364DAA9CBF9}"/>
    <cellStyle name="Comma 3 5 5 2 2 2" xfId="15534" xr:uid="{F4568FA9-0A56-40B3-9BF6-D94764409CF6}"/>
    <cellStyle name="Comma 3 5 5 2 2 2 2" xfId="48286" xr:uid="{96B3FBDB-CCFD-4D0B-A05F-B015D62A0A50}"/>
    <cellStyle name="Comma 3 5 5 2 2 3" xfId="23241" xr:uid="{B19D987A-B9EF-4287-B75F-38F8CAEE349A}"/>
    <cellStyle name="Comma 3 5 5 2 2 3 2" xfId="55992" xr:uid="{860EFF05-0060-4EF5-8D30-455C89D5B386}"/>
    <cellStyle name="Comma 3 5 5 2 2 4" xfId="40581" xr:uid="{FDB692B9-E121-4C4C-9A2E-8A1495A689C9}"/>
    <cellStyle name="Comma 3 5 5 2 2 5" xfId="30945" xr:uid="{F32D1423-FAA4-42BC-AA16-15916BC12CE1}"/>
    <cellStyle name="Comma 3 5 5 2 3" xfId="9754" xr:uid="{C4C8E7DF-DDDA-4676-A690-56195DBC8779}"/>
    <cellStyle name="Comma 3 5 5 2 3 2" xfId="17459" xr:uid="{6F7770A6-A1FE-46C5-A15D-7ACC264327F4}"/>
    <cellStyle name="Comma 3 5 5 2 3 2 2" xfId="50211" xr:uid="{B009C4D9-5DCE-4B77-98F9-C1106DFFE046}"/>
    <cellStyle name="Comma 3 5 5 2 3 3" xfId="25166" xr:uid="{BF868CA9-C08B-472B-8949-71D3DEE71CAF}"/>
    <cellStyle name="Comma 3 5 5 2 3 3 2" xfId="57917" xr:uid="{589EC0C6-6C37-4225-9167-D8BFEA576DD4}"/>
    <cellStyle name="Comma 3 5 5 2 3 4" xfId="42506" xr:uid="{E8856CFB-3F7B-45C5-B815-24C9E4601906}"/>
    <cellStyle name="Comma 3 5 5 2 3 5" xfId="32870" xr:uid="{134C41B8-ACF1-41E6-908D-9BBCA1F2787D}"/>
    <cellStyle name="Comma 3 5 5 2 4" xfId="11681" xr:uid="{47D0732F-4F5B-4DE7-AD3D-40B6852FE25C}"/>
    <cellStyle name="Comma 3 5 5 2 4 2" xfId="19386" xr:uid="{88424BB2-C57E-4E3A-B0F2-272EBD9EA3F2}"/>
    <cellStyle name="Comma 3 5 5 2 4 2 2" xfId="52138" xr:uid="{189B638F-73AE-4C56-940A-A13655CCCE23}"/>
    <cellStyle name="Comma 3 5 5 2 4 3" xfId="27093" xr:uid="{7DD460E5-1519-467E-A669-DCA66E442E28}"/>
    <cellStyle name="Comma 3 5 5 2 4 3 2" xfId="59844" xr:uid="{8D7F051F-165A-4611-9896-908345E0E38B}"/>
    <cellStyle name="Comma 3 5 5 2 4 4" xfId="44433" xr:uid="{CA7D3F7B-C6B4-45D8-AF1B-B5E69672E3F1}"/>
    <cellStyle name="Comma 3 5 5 2 4 5" xfId="34797" xr:uid="{C0CA609D-A00E-4E62-8F3F-4A8873CEA147}"/>
    <cellStyle name="Comma 3 5 5 2 5" xfId="5898" xr:uid="{42279F58-D9A3-4CF5-BE52-D45F1FF3CA33}"/>
    <cellStyle name="Comma 3 5 5 2 5 2" xfId="38650" xr:uid="{02710111-1A9B-494A-BE8B-5796CFC28ACC}"/>
    <cellStyle name="Comma 3 5 5 2 6" xfId="13610" xr:uid="{D781D46D-30A1-4B4F-946A-04A1CFDDDC01}"/>
    <cellStyle name="Comma 3 5 5 2 6 2" xfId="46362" xr:uid="{C355E871-CB5F-4BF6-8231-834DA1ED3177}"/>
    <cellStyle name="Comma 3 5 5 2 7" xfId="21317" xr:uid="{582B5C9F-1563-4565-9E2E-7BE40B0EB2D6}"/>
    <cellStyle name="Comma 3 5 5 2 7 2" xfId="54068" xr:uid="{6FF3CD2A-17EC-4EEF-B051-1E0DEBD56213}"/>
    <cellStyle name="Comma 3 5 5 2 8" xfId="36723" xr:uid="{57AE66B3-F01A-4884-B38C-1B7CED4ABF85}"/>
    <cellStyle name="Comma 3 5 5 2 9" xfId="29021" xr:uid="{8F1C229D-4507-49B3-998C-8D9959A5DFC0}"/>
    <cellStyle name="Comma 3 5 5 3" xfId="7080" xr:uid="{00493472-80CB-4F2B-AE54-3F10CB49E3E8}"/>
    <cellStyle name="Comma 3 5 5 3 2" xfId="14785" xr:uid="{671C8A5D-DEF1-46C9-99E2-00D732D17EC6}"/>
    <cellStyle name="Comma 3 5 5 3 2 2" xfId="47537" xr:uid="{6877E109-C25D-45A8-ABD2-CA25A81AD349}"/>
    <cellStyle name="Comma 3 5 5 3 3" xfId="22492" xr:uid="{4C86468D-5445-4BEC-8E80-B5FA07704400}"/>
    <cellStyle name="Comma 3 5 5 3 3 2" xfId="55243" xr:uid="{48887AB5-37D2-48D5-B9C6-350DF43933E9}"/>
    <cellStyle name="Comma 3 5 5 3 4" xfId="39832" xr:uid="{EDA59E9B-FB35-48EC-A147-DEAB7DA8C71C}"/>
    <cellStyle name="Comma 3 5 5 3 5" xfId="30196" xr:uid="{1BDEFD6E-FD51-46DF-9E29-D5CB1839FFEB}"/>
    <cellStyle name="Comma 3 5 5 4" xfId="9005" xr:uid="{F4F04293-705E-4BE0-89D0-F2A0AF6A8253}"/>
    <cellStyle name="Comma 3 5 5 4 2" xfId="16710" xr:uid="{E5B9B480-6A1D-4C4A-A871-6041D85510ED}"/>
    <cellStyle name="Comma 3 5 5 4 2 2" xfId="49462" xr:uid="{A2A1EEFA-5751-447A-B215-8DB81063206E}"/>
    <cellStyle name="Comma 3 5 5 4 3" xfId="24417" xr:uid="{9291C55C-2EB2-42CA-A51F-C2DB8C99EC18}"/>
    <cellStyle name="Comma 3 5 5 4 3 2" xfId="57168" xr:uid="{452A4505-62E9-4827-B77E-B7C112E2844C}"/>
    <cellStyle name="Comma 3 5 5 4 4" xfId="41757" xr:uid="{0C039354-9302-4DCD-9652-9700B5201032}"/>
    <cellStyle name="Comma 3 5 5 4 5" xfId="32121" xr:uid="{CAC4628B-C904-4FB9-BAAA-60CE7D9B2745}"/>
    <cellStyle name="Comma 3 5 5 5" xfId="10932" xr:uid="{E1BD93F9-40B9-4BE1-AAFA-72E1F4533459}"/>
    <cellStyle name="Comma 3 5 5 5 2" xfId="18637" xr:uid="{C866D24A-BBB5-49CE-B367-A59CCC377C9A}"/>
    <cellStyle name="Comma 3 5 5 5 2 2" xfId="51389" xr:uid="{77B97EA9-CC0C-4D5A-87DD-A35BEFDA95E5}"/>
    <cellStyle name="Comma 3 5 5 5 3" xfId="26344" xr:uid="{3B56C346-ED21-4F6F-ADEB-98AB232A8AEC}"/>
    <cellStyle name="Comma 3 5 5 5 3 2" xfId="59095" xr:uid="{AB485C5B-62A9-49A2-8A33-474235D564EE}"/>
    <cellStyle name="Comma 3 5 5 5 4" xfId="43684" xr:uid="{CA7BAE58-3758-4253-89FA-E7D9499FC2C9}"/>
    <cellStyle name="Comma 3 5 5 5 5" xfId="34048" xr:uid="{E20090E3-80F9-41BD-BA6D-15ADE8126232}"/>
    <cellStyle name="Comma 3 5 5 6" xfId="5149" xr:uid="{40BBD053-B1ED-471A-ACF2-CFAD741326CC}"/>
    <cellStyle name="Comma 3 5 5 6 2" xfId="37901" xr:uid="{FC2D38F9-3914-4B0D-AE7D-D505FBD5B2AE}"/>
    <cellStyle name="Comma 3 5 5 7" xfId="12861" xr:uid="{A38F12FF-8783-4A3D-A8AE-601BE501F06A}"/>
    <cellStyle name="Comma 3 5 5 7 2" xfId="45613" xr:uid="{BB66896A-0B32-404C-A20E-D125005CD375}"/>
    <cellStyle name="Comma 3 5 5 8" xfId="20568" xr:uid="{81A49179-266A-4E11-A6B4-50A31AA0FB6A}"/>
    <cellStyle name="Comma 3 5 5 8 2" xfId="53319" xr:uid="{533B5E10-0316-4AE9-8502-1976266D3449}"/>
    <cellStyle name="Comma 3 5 5 9" xfId="35974" xr:uid="{71EBD400-D7A5-4B2B-BB40-D5DAC4EC8B4A}"/>
    <cellStyle name="Comma 3 5 6" xfId="3565" xr:uid="{4B694BA0-37DD-4CDB-B326-43BB821851C5}"/>
    <cellStyle name="Comma 3 5 6 2" xfId="7433" xr:uid="{0E194700-CE11-41CE-AC67-858D3D2EFBC5}"/>
    <cellStyle name="Comma 3 5 6 2 2" xfId="15138" xr:uid="{F538AC54-33DC-44A6-B7EC-36415EEF6E76}"/>
    <cellStyle name="Comma 3 5 6 2 2 2" xfId="47890" xr:uid="{8A51D36F-EB7E-41FC-875B-B1DB4D00C2D2}"/>
    <cellStyle name="Comma 3 5 6 2 3" xfId="22845" xr:uid="{D1158B86-5D75-47B9-A410-0BC952CEA487}"/>
    <cellStyle name="Comma 3 5 6 2 3 2" xfId="55596" xr:uid="{896221AE-7774-400F-86F4-CBFCD59F4E3C}"/>
    <cellStyle name="Comma 3 5 6 2 4" xfId="40185" xr:uid="{74163BD8-3C9D-4202-92D7-B1BEEB48ACB0}"/>
    <cellStyle name="Comma 3 5 6 2 5" xfId="30549" xr:uid="{E2EFB712-BF12-434A-92BD-56D71FC0C60A}"/>
    <cellStyle name="Comma 3 5 6 3" xfId="9358" xr:uid="{6CCFCBD0-E787-4DDA-850A-8C23DE4A4C2C}"/>
    <cellStyle name="Comma 3 5 6 3 2" xfId="17063" xr:uid="{89678945-C364-487E-B2CC-9C316CA42DA8}"/>
    <cellStyle name="Comma 3 5 6 3 2 2" xfId="49815" xr:uid="{C48CE4B6-217A-4858-9729-8C9A4FFE284B}"/>
    <cellStyle name="Comma 3 5 6 3 3" xfId="24770" xr:uid="{E31B41D7-7C82-4AF8-B31B-CA3355127D30}"/>
    <cellStyle name="Comma 3 5 6 3 3 2" xfId="57521" xr:uid="{78CAF440-E97B-4F3A-89F9-9AE9B7054FD3}"/>
    <cellStyle name="Comma 3 5 6 3 4" xfId="42110" xr:uid="{91794C14-2444-4714-AED5-185CA599500E}"/>
    <cellStyle name="Comma 3 5 6 3 5" xfId="32474" xr:uid="{1783FE91-E0A7-43C5-B3B3-C2CACA5C0B1F}"/>
    <cellStyle name="Comma 3 5 6 4" xfId="11285" xr:uid="{AA381AD0-E7B2-4E98-A342-9CC2FD6E2E0B}"/>
    <cellStyle name="Comma 3 5 6 4 2" xfId="18990" xr:uid="{D4B0D917-4F69-45E4-97C1-DD4BFBB37FC4}"/>
    <cellStyle name="Comma 3 5 6 4 2 2" xfId="51742" xr:uid="{5C13346B-EB75-4BEC-9D41-B413D78F77CC}"/>
    <cellStyle name="Comma 3 5 6 4 3" xfId="26697" xr:uid="{E016B551-FE1D-4EF7-95DC-EE1106DD9814}"/>
    <cellStyle name="Comma 3 5 6 4 3 2" xfId="59448" xr:uid="{3BF39A38-C69E-49CB-AB07-7D9819353D98}"/>
    <cellStyle name="Comma 3 5 6 4 4" xfId="44037" xr:uid="{F5890126-B747-4CEB-9DCC-762A3F11C4B9}"/>
    <cellStyle name="Comma 3 5 6 4 5" xfId="34401" xr:uid="{A5AE4FE5-7809-423E-A17E-758E98EBB6D0}"/>
    <cellStyle name="Comma 3 5 6 5" xfId="5502" xr:uid="{EC75FBBF-77D4-4483-A0FC-8991E77F9AA1}"/>
    <cellStyle name="Comma 3 5 6 5 2" xfId="38254" xr:uid="{5E34D709-477E-4DBB-88E2-4F3B64BEDCA5}"/>
    <cellStyle name="Comma 3 5 6 6" xfId="13214" xr:uid="{B340A54C-03FD-4794-9403-4DE716EC83D8}"/>
    <cellStyle name="Comma 3 5 6 6 2" xfId="45966" xr:uid="{CA3BAD10-3E46-4439-92BA-05DE6D956A20}"/>
    <cellStyle name="Comma 3 5 6 7" xfId="20921" xr:uid="{B25490B7-0D42-4316-B7DC-E1E41F016090}"/>
    <cellStyle name="Comma 3 5 6 7 2" xfId="53672" xr:uid="{5D28F0E3-66B7-43C0-A79B-4C84DCA069AC}"/>
    <cellStyle name="Comma 3 5 6 8" xfId="36327" xr:uid="{09A660B1-BAE6-437F-A90C-3168A68DB7DC}"/>
    <cellStyle name="Comma 3 5 6 9" xfId="28625" xr:uid="{55331854-8121-4BBB-B41B-B53BF36780C6}"/>
    <cellStyle name="Comma 3 5 7" xfId="4493" xr:uid="{D9AB6D1D-201E-47DC-9883-87598F9701AC}"/>
    <cellStyle name="Comma 3 5 7 2" xfId="8351" xr:uid="{96CCDE64-F275-4D1C-BAC2-D47427AB7F08}"/>
    <cellStyle name="Comma 3 5 7 2 2" xfId="16056" xr:uid="{6B7354B8-16B9-498A-B4BA-87B74C10C18C}"/>
    <cellStyle name="Comma 3 5 7 2 2 2" xfId="48808" xr:uid="{B072EF94-FA56-470C-8B0F-51BB50E71BAA}"/>
    <cellStyle name="Comma 3 5 7 2 3" xfId="23763" xr:uid="{28C7AB29-F149-4D3D-AE44-6C16B4A5B5C2}"/>
    <cellStyle name="Comma 3 5 7 2 3 2" xfId="56514" xr:uid="{9C699261-C5A8-4967-BC17-FB9AC374FF66}"/>
    <cellStyle name="Comma 3 5 7 2 4" xfId="41103" xr:uid="{FFDD1F0F-B6BD-4022-91F9-2D4460689A22}"/>
    <cellStyle name="Comma 3 5 7 2 5" xfId="31467" xr:uid="{BC40F47F-30AE-4750-A6E2-61926F529AE4}"/>
    <cellStyle name="Comma 3 5 7 3" xfId="10276" xr:uid="{969E57B1-F62F-43FB-8D7E-B65583619C0B}"/>
    <cellStyle name="Comma 3 5 7 3 2" xfId="17981" xr:uid="{60BBF8BE-E591-4301-9BD7-5C905DD7E70C}"/>
    <cellStyle name="Comma 3 5 7 3 2 2" xfId="50733" xr:uid="{4D829B57-827A-4762-A194-7B799452E7E9}"/>
    <cellStyle name="Comma 3 5 7 3 3" xfId="25688" xr:uid="{6FA16C8A-6489-49F5-9282-3DCF3065EE8C}"/>
    <cellStyle name="Comma 3 5 7 3 3 2" xfId="58439" xr:uid="{BF185D96-487C-4566-A1E7-B9690CABA54B}"/>
    <cellStyle name="Comma 3 5 7 3 4" xfId="43028" xr:uid="{6F91E57A-2C1E-4E6A-B87B-3802535C8F8D}"/>
    <cellStyle name="Comma 3 5 7 3 5" xfId="33392" xr:uid="{17D7FE60-F9BC-498A-B6C5-4E654D431CD2}"/>
    <cellStyle name="Comma 3 5 7 4" xfId="12203" xr:uid="{297531EA-834D-4D38-8955-6E33777075D5}"/>
    <cellStyle name="Comma 3 5 7 4 2" xfId="19908" xr:uid="{640E9D3B-16B9-4186-B322-EB92FC27173F}"/>
    <cellStyle name="Comma 3 5 7 4 2 2" xfId="52660" xr:uid="{5B715B00-032D-4731-BAEB-AA4066317865}"/>
    <cellStyle name="Comma 3 5 7 4 3" xfId="27615" xr:uid="{FA46AA1B-88BE-4EB2-9FDE-D6CC888CA909}"/>
    <cellStyle name="Comma 3 5 7 4 3 2" xfId="60366" xr:uid="{815D0A86-7C8D-4D3A-9E7D-88F83061CDD6}"/>
    <cellStyle name="Comma 3 5 7 4 4" xfId="44955" xr:uid="{DC3E13EF-0A63-4F76-9C1E-16B0285E3F13}"/>
    <cellStyle name="Comma 3 5 7 4 5" xfId="35319" xr:uid="{2E1CABE2-228A-4BF6-A54B-ABBA1F16385C}"/>
    <cellStyle name="Comma 3 5 7 5" xfId="6420" xr:uid="{3EC394A6-8B2F-487E-BA69-582E24C64699}"/>
    <cellStyle name="Comma 3 5 7 5 2" xfId="39172" xr:uid="{0FCE8294-9EAD-49AA-AAC4-9C1BCC2AB7F2}"/>
    <cellStyle name="Comma 3 5 7 6" xfId="14132" xr:uid="{55BDCF18-F159-4DFC-895D-55A554827D8A}"/>
    <cellStyle name="Comma 3 5 7 6 2" xfId="46884" xr:uid="{9D909034-EE87-4508-9287-2B59C71A2C74}"/>
    <cellStyle name="Comma 3 5 7 7" xfId="21839" xr:uid="{30EFB425-E75A-4B8A-BF57-5D5CF31196A9}"/>
    <cellStyle name="Comma 3 5 7 7 2" xfId="54590" xr:uid="{0D5C7EC5-9139-4DA6-9BEA-A559E18BD708}"/>
    <cellStyle name="Comma 3 5 7 8" xfId="37245" xr:uid="{6FE920EC-948C-4997-A913-B0CD713EDCBC}"/>
    <cellStyle name="Comma 3 5 7 9" xfId="29543" xr:uid="{203B7E35-B4F3-43D2-9A6D-54D928FA62E8}"/>
    <cellStyle name="Comma 3 5 8" xfId="6526" xr:uid="{FB74A344-60A7-4EE7-B86C-287B5C46B0AF}"/>
    <cellStyle name="Comma 3 5 8 2" xfId="14234" xr:uid="{DB5A7380-9BA5-4506-8DEA-C372AC518397}"/>
    <cellStyle name="Comma 3 5 8 2 2" xfId="46986" xr:uid="{B07DD97D-BDA7-454D-8AFC-296E9CD77522}"/>
    <cellStyle name="Comma 3 5 8 3" xfId="21941" xr:uid="{66F2FF94-BBE5-4BBD-AD9D-F2FEA22EADF6}"/>
    <cellStyle name="Comma 3 5 8 3 2" xfId="54692" xr:uid="{50B78683-E8B8-4707-9660-B5E820B368F0}"/>
    <cellStyle name="Comma 3 5 8 4" xfId="39278" xr:uid="{3E9367EB-0C37-491A-B508-1749C54C9E57}"/>
    <cellStyle name="Comma 3 5 8 5" xfId="29645" xr:uid="{D4CC391F-55FD-4B9A-BCA2-3D396AD8B0E5}"/>
    <cellStyle name="Comma 3 5 9" xfId="8453" xr:uid="{8563B02D-A60D-41E5-8E4B-113924FCB27F}"/>
    <cellStyle name="Comma 3 5 9 2" xfId="16158" xr:uid="{9F288B56-C1B5-4ED4-8928-AA645B4B6E2D}"/>
    <cellStyle name="Comma 3 5 9 2 2" xfId="48910" xr:uid="{814D14C6-48AF-4093-B6ED-993151FE36EB}"/>
    <cellStyle name="Comma 3 5 9 3" xfId="23865" xr:uid="{09014713-A58E-4D87-9335-9158BD7CEF49}"/>
    <cellStyle name="Comma 3 5 9 3 2" xfId="56616" xr:uid="{5A6A2211-2A9D-49CB-994A-634CBABEB255}"/>
    <cellStyle name="Comma 3 5 9 4" xfId="41205" xr:uid="{A37D7751-3EB0-4559-B565-4A7D90933AD3}"/>
    <cellStyle name="Comma 3 5 9 5" xfId="31569" xr:uid="{56F285E3-9075-413A-A8EE-A21246B1CBA8}"/>
    <cellStyle name="Comma 3 6" xfId="825" xr:uid="{EE92A512-099B-4AB2-8C07-3BF36460D2B8}"/>
    <cellStyle name="Comma 3 6 10" xfId="4623" xr:uid="{C6516E10-9BBB-47D5-B2ED-F6AEC2BED537}"/>
    <cellStyle name="Comma 3 6 10 2" xfId="37375" xr:uid="{45AF2BBD-B9A3-4A9D-9BA2-A5E9E8BF1199}"/>
    <cellStyle name="Comma 3 6 11" xfId="12335" xr:uid="{6A4B1C90-4608-4063-84CE-A0184FE4EA16}"/>
    <cellStyle name="Comma 3 6 11 2" xfId="45087" xr:uid="{C8978819-C41F-4B46-A8E8-9CD40ACA28DA}"/>
    <cellStyle name="Comma 3 6 12" xfId="20043" xr:uid="{CB782B6E-A29F-4180-A2BA-25D913F6D592}"/>
    <cellStyle name="Comma 3 6 12 2" xfId="52794" xr:uid="{3B8B08D7-7916-42CA-8441-0771C5DA6CD6}"/>
    <cellStyle name="Comma 3 6 13" xfId="35449" xr:uid="{8603D1F5-CC21-4F90-83D4-2D524A1F6478}"/>
    <cellStyle name="Comma 3 6 14" xfId="27747" xr:uid="{0F104658-47C3-4514-A332-00B3665AB49A}"/>
    <cellStyle name="Comma 3 6 15" xfId="2604" xr:uid="{FDB1E571-A83D-4838-98D5-9BCD052A1F21}"/>
    <cellStyle name="Comma 3 6 16" xfId="60622" xr:uid="{B5FC4FAD-FE43-4A20-A0B2-AA6239550E00}"/>
    <cellStyle name="Comma 3 6 2" xfId="2322" xr:uid="{A79218B1-7128-4619-92B5-B56FC58B6DA0}"/>
    <cellStyle name="Comma 3 6 2 10" xfId="35559" xr:uid="{F7318C7A-5AAC-4E20-9B53-EA4D83FC4367}"/>
    <cellStyle name="Comma 3 6 2 11" xfId="27857" xr:uid="{9FB11938-1BE9-4970-AFE9-C9C6C2C70999}"/>
    <cellStyle name="Comma 3 6 2 12" xfId="2730" xr:uid="{DAA72EE8-8227-4FC3-AD0A-16CBED4C790C}"/>
    <cellStyle name="Comma 3 6 2 13" xfId="60804" xr:uid="{D89B3607-8C65-4795-9408-A5CD68F678BB}"/>
    <cellStyle name="Comma 3 6 2 2" xfId="4293" xr:uid="{8022A64D-9C52-4138-8B20-8979D520C5DC}"/>
    <cellStyle name="Comma 3 6 2 2 10" xfId="60991" xr:uid="{D6A43627-F89C-4743-B131-90177B2DE0C3}"/>
    <cellStyle name="Comma 3 6 2 2 2" xfId="8156" xr:uid="{6296525A-A87C-4566-B436-066527B4A363}"/>
    <cellStyle name="Comma 3 6 2 2 2 2" xfId="15861" xr:uid="{4CE6CF6A-DED9-4ED6-8E29-793495A95433}"/>
    <cellStyle name="Comma 3 6 2 2 2 2 2" xfId="48613" xr:uid="{977058CF-DA9D-461D-90E6-DA5A95A1C1EC}"/>
    <cellStyle name="Comma 3 6 2 2 2 3" xfId="23568" xr:uid="{34DE55E1-2122-46D1-903C-7C1C1DEB5DE0}"/>
    <cellStyle name="Comma 3 6 2 2 2 3 2" xfId="56319" xr:uid="{D53D33EF-5D99-48A1-8B30-C601D78B8E3C}"/>
    <cellStyle name="Comma 3 6 2 2 2 4" xfId="40908" xr:uid="{F25AD98E-5975-4745-A03F-46943E370BFA}"/>
    <cellStyle name="Comma 3 6 2 2 2 5" xfId="31272" xr:uid="{0BECD31D-BEA6-421C-BBC4-EA350A9B876A}"/>
    <cellStyle name="Comma 3 6 2 2 3" xfId="10081" xr:uid="{8A734408-C611-4952-A807-D568F5366F33}"/>
    <cellStyle name="Comma 3 6 2 2 3 2" xfId="17786" xr:uid="{FB27F1D8-0971-43EA-870B-28AB05795EC9}"/>
    <cellStyle name="Comma 3 6 2 2 3 2 2" xfId="50538" xr:uid="{DFE6C658-DE55-408F-915A-1AD3128D5B39}"/>
    <cellStyle name="Comma 3 6 2 2 3 3" xfId="25493" xr:uid="{4388C62A-1BF4-4FDD-9058-3D60A706E358}"/>
    <cellStyle name="Comma 3 6 2 2 3 3 2" xfId="58244" xr:uid="{2E2AF2CF-4976-445A-984B-2D37228C194A}"/>
    <cellStyle name="Comma 3 6 2 2 3 4" xfId="42833" xr:uid="{654E635A-45BF-49C1-9C8D-BA7C79F6B5A1}"/>
    <cellStyle name="Comma 3 6 2 2 3 5" xfId="33197" xr:uid="{2782762E-6B2D-4606-BEE4-F71B6B43BB67}"/>
    <cellStyle name="Comma 3 6 2 2 4" xfId="12008" xr:uid="{4637750A-E390-4D16-AC48-1F89A185660C}"/>
    <cellStyle name="Comma 3 6 2 2 4 2" xfId="19713" xr:uid="{9C688036-A829-45EA-9BE0-6AF12215D694}"/>
    <cellStyle name="Comma 3 6 2 2 4 2 2" xfId="52465" xr:uid="{23FD7D6A-83A9-4233-8794-753D7403B722}"/>
    <cellStyle name="Comma 3 6 2 2 4 3" xfId="27420" xr:uid="{6E80086E-AF4E-42F1-BE75-1CCBA310D097}"/>
    <cellStyle name="Comma 3 6 2 2 4 3 2" xfId="60171" xr:uid="{2E89B6E9-E1F7-4BE7-9A18-0831A1348F3F}"/>
    <cellStyle name="Comma 3 6 2 2 4 4" xfId="44760" xr:uid="{12B62DB4-B1D7-46C7-9EA1-1E4F41896F45}"/>
    <cellStyle name="Comma 3 6 2 2 4 5" xfId="35124" xr:uid="{2FDB896E-B67E-419E-93C0-C0BAE30A5106}"/>
    <cellStyle name="Comma 3 6 2 2 5" xfId="6225" xr:uid="{C67AA7E3-7C19-4108-BC73-635522804DB4}"/>
    <cellStyle name="Comma 3 6 2 2 5 2" xfId="38977" xr:uid="{DC871325-47E3-4F2D-BDCD-A5490B643A17}"/>
    <cellStyle name="Comma 3 6 2 2 6" xfId="13937" xr:uid="{BEB22DF2-B154-492C-B5E2-6D7A23F3E268}"/>
    <cellStyle name="Comma 3 6 2 2 6 2" xfId="46689" xr:uid="{898D5533-B4B5-4842-BBF0-1530521D38D8}"/>
    <cellStyle name="Comma 3 6 2 2 7" xfId="21644" xr:uid="{6C97958D-9627-445D-8079-2BF74E96CA3A}"/>
    <cellStyle name="Comma 3 6 2 2 7 2" xfId="54395" xr:uid="{2E09374B-5ACD-4553-B281-D514C644D5D0}"/>
    <cellStyle name="Comma 3 6 2 2 8" xfId="37050" xr:uid="{A5B92236-7C49-4130-8D87-0F1E485FA165}"/>
    <cellStyle name="Comma 3 6 2 2 9" xfId="29348" xr:uid="{F96E08BF-DEFA-42FA-83B3-5551D4A192D1}"/>
    <cellStyle name="Comma 3 6 2 3" xfId="3650" xr:uid="{05E9FA56-0363-4710-8BD9-A63205726826}"/>
    <cellStyle name="Comma 3 6 2 3 2" xfId="7518" xr:uid="{531B2BE0-C779-496C-ACC6-789722234C27}"/>
    <cellStyle name="Comma 3 6 2 3 2 2" xfId="15223" xr:uid="{5914AAD4-C7BA-4084-913D-2293ABAA56F5}"/>
    <cellStyle name="Comma 3 6 2 3 2 2 2" xfId="47975" xr:uid="{D1F44936-B3E6-40B6-954B-7D19F725302E}"/>
    <cellStyle name="Comma 3 6 2 3 2 3" xfId="22930" xr:uid="{562E00B2-4D6A-4383-8852-45675351C8A5}"/>
    <cellStyle name="Comma 3 6 2 3 2 3 2" xfId="55681" xr:uid="{AB3AF772-24FF-4469-A238-231EEF945277}"/>
    <cellStyle name="Comma 3 6 2 3 2 4" xfId="40270" xr:uid="{C5DA3F02-E5E1-4371-AB04-A1049E0F0CA0}"/>
    <cellStyle name="Comma 3 6 2 3 2 5" xfId="30634" xr:uid="{6C130E02-11D0-4BA2-94F6-C532F5E2CAAE}"/>
    <cellStyle name="Comma 3 6 2 3 3" xfId="9443" xr:uid="{52107448-FB2A-49FD-B863-44DDD143E23C}"/>
    <cellStyle name="Comma 3 6 2 3 3 2" xfId="17148" xr:uid="{03FE1629-1607-4D19-A559-A3C8E623D0B4}"/>
    <cellStyle name="Comma 3 6 2 3 3 2 2" xfId="49900" xr:uid="{701AEF52-F75E-486F-9199-B6150E0D20AD}"/>
    <cellStyle name="Comma 3 6 2 3 3 3" xfId="24855" xr:uid="{38229332-2EB1-4658-B032-4ACE71BA892E}"/>
    <cellStyle name="Comma 3 6 2 3 3 3 2" xfId="57606" xr:uid="{D11F2612-9F3B-4EFA-86D9-58E0E30F1243}"/>
    <cellStyle name="Comma 3 6 2 3 3 4" xfId="42195" xr:uid="{DBFBB057-863C-4BCF-AE05-F447D25FF509}"/>
    <cellStyle name="Comma 3 6 2 3 3 5" xfId="32559" xr:uid="{5142C8D4-BEE0-4211-8C04-8F81736D7218}"/>
    <cellStyle name="Comma 3 6 2 3 4" xfId="11370" xr:uid="{11A3899F-4CA8-4CC7-BA7B-DBAC015B940B}"/>
    <cellStyle name="Comma 3 6 2 3 4 2" xfId="19075" xr:uid="{1486F66A-15A5-42ED-8B7C-E30FF39A9B36}"/>
    <cellStyle name="Comma 3 6 2 3 4 2 2" xfId="51827" xr:uid="{A95BD352-1C4E-4035-A948-E8F9A6224731}"/>
    <cellStyle name="Comma 3 6 2 3 4 3" xfId="26782" xr:uid="{6373B6C2-73B2-4381-B1A7-406B84F85A9E}"/>
    <cellStyle name="Comma 3 6 2 3 4 3 2" xfId="59533" xr:uid="{04343004-8FFD-4D6D-ABFD-1CE57797BFD0}"/>
    <cellStyle name="Comma 3 6 2 3 4 4" xfId="44122" xr:uid="{C9FE5B7B-5B09-4161-BFEA-CB7B4CF56B51}"/>
    <cellStyle name="Comma 3 6 2 3 4 5" xfId="34486" xr:uid="{DE3A24BB-A24C-45AB-BA46-5C9606434C53}"/>
    <cellStyle name="Comma 3 6 2 3 5" xfId="5587" xr:uid="{F5D19095-153C-4CCD-BD79-09622589E20D}"/>
    <cellStyle name="Comma 3 6 2 3 5 2" xfId="38339" xr:uid="{9FE13032-54DE-4487-833F-420828830E79}"/>
    <cellStyle name="Comma 3 6 2 3 6" xfId="13299" xr:uid="{0F43AA79-1A7D-40FF-AD91-A268D6E21DB4}"/>
    <cellStyle name="Comma 3 6 2 3 6 2" xfId="46051" xr:uid="{EB76A48E-281A-438E-B7CF-C82BCE55111C}"/>
    <cellStyle name="Comma 3 6 2 3 7" xfId="21006" xr:uid="{816E8652-F7A3-4EF9-BCFE-4C2BE16891C8}"/>
    <cellStyle name="Comma 3 6 2 3 7 2" xfId="53757" xr:uid="{8695BED2-87C0-4F20-A154-8169F194606C}"/>
    <cellStyle name="Comma 3 6 2 3 8" xfId="36412" xr:uid="{506A1651-B888-437F-9F2E-051430C46168}"/>
    <cellStyle name="Comma 3 6 2 3 9" xfId="28710" xr:uid="{D6CD0E4A-C829-4115-A051-30DD88EA1C87}"/>
    <cellStyle name="Comma 3 6 2 4" xfId="6662" xr:uid="{BF743963-6470-444E-97A5-0B8AA1D0AA84}"/>
    <cellStyle name="Comma 3 6 2 4 2" xfId="14370" xr:uid="{C8E6CBA7-9383-4070-8964-3265549A8914}"/>
    <cellStyle name="Comma 3 6 2 4 2 2" xfId="47122" xr:uid="{B058818B-9B7C-48BD-8748-ECC3156B7C8D}"/>
    <cellStyle name="Comma 3 6 2 4 3" xfId="22077" xr:uid="{BA760733-0757-4823-96E4-C335200B7CE2}"/>
    <cellStyle name="Comma 3 6 2 4 3 2" xfId="54828" xr:uid="{BE8880B0-83BE-455C-85AC-465E090E4208}"/>
    <cellStyle name="Comma 3 6 2 4 4" xfId="39414" xr:uid="{68DEA943-921C-422C-9074-422EB4CE94D7}"/>
    <cellStyle name="Comma 3 6 2 4 5" xfId="29781" xr:uid="{3B258444-79A3-466B-9DD1-865D206908E4}"/>
    <cellStyle name="Comma 3 6 2 5" xfId="8589" xr:uid="{60723F78-8A9D-4361-9D6C-590351357915}"/>
    <cellStyle name="Comma 3 6 2 5 2" xfId="16294" xr:uid="{2DE668FE-7771-4429-9473-CFE08FB1C134}"/>
    <cellStyle name="Comma 3 6 2 5 2 2" xfId="49046" xr:uid="{6E58109F-A05E-47D2-BB39-00ABE6E382FF}"/>
    <cellStyle name="Comma 3 6 2 5 3" xfId="24001" xr:uid="{57CF439C-2503-44F6-AF29-81A35FA272AF}"/>
    <cellStyle name="Comma 3 6 2 5 3 2" xfId="56752" xr:uid="{849F3823-9F3A-443F-ABA2-73A59D4ACACA}"/>
    <cellStyle name="Comma 3 6 2 5 4" xfId="41341" xr:uid="{F7674592-A2D0-4DC8-B4FE-A45E2C2F32AA}"/>
    <cellStyle name="Comma 3 6 2 5 5" xfId="31705" xr:uid="{F656B820-D890-4FDB-97A5-DA83993793BF}"/>
    <cellStyle name="Comma 3 6 2 6" xfId="10515" xr:uid="{D282A024-0865-40A1-9900-2574DBA7DB51}"/>
    <cellStyle name="Comma 3 6 2 6 2" xfId="18220" xr:uid="{700C5E47-3FB8-4F23-921C-7237532404DE}"/>
    <cellStyle name="Comma 3 6 2 6 2 2" xfId="50972" xr:uid="{AFD35B13-B12D-4A0F-BD70-F34647DA20DD}"/>
    <cellStyle name="Comma 3 6 2 6 3" xfId="25927" xr:uid="{B0C0BFB6-5AE4-461D-97D4-219820B7F459}"/>
    <cellStyle name="Comma 3 6 2 6 3 2" xfId="58678" xr:uid="{F968B619-C083-42AB-BFA7-9E192CF05D73}"/>
    <cellStyle name="Comma 3 6 2 6 4" xfId="43267" xr:uid="{E5A42890-5BEE-4DCF-B386-BC8696D737C8}"/>
    <cellStyle name="Comma 3 6 2 6 5" xfId="33631" xr:uid="{6A50CD0F-E1D6-439C-A056-9F3036298CA0}"/>
    <cellStyle name="Comma 3 6 2 7" xfId="4733" xr:uid="{78ECD4D9-3276-4921-AD5E-01BBF53966E6}"/>
    <cellStyle name="Comma 3 6 2 7 2" xfId="37485" xr:uid="{AFA0DEE8-96C1-49C3-94EA-CC39DFFCB6E4}"/>
    <cellStyle name="Comma 3 6 2 8" xfId="12445" xr:uid="{0D7CBDDC-74B5-4D5B-B7AA-DAA3D6E5BF6D}"/>
    <cellStyle name="Comma 3 6 2 8 2" xfId="45197" xr:uid="{21808379-B7B8-476E-B5AC-516D15D40422}"/>
    <cellStyle name="Comma 3 6 2 9" xfId="20153" xr:uid="{5F6E1614-8E68-4303-A982-7AC1C44CE94B}"/>
    <cellStyle name="Comma 3 6 2 9 2" xfId="52904" xr:uid="{DC8C71EE-2DFF-4A0A-841B-0420D7873C03}"/>
    <cellStyle name="Comma 3 6 3" xfId="2494" xr:uid="{69DAAB97-6C91-4E33-B0C3-AB9BCFE4B257}"/>
    <cellStyle name="Comma 3 6 3 10" xfId="35851" xr:uid="{07A92AB8-2681-46A3-88EF-AC1F2136678C}"/>
    <cellStyle name="Comma 3 6 3 11" xfId="28149" xr:uid="{F21F0117-0C2B-4790-B6C5-7303636682B8}"/>
    <cellStyle name="Comma 3 6 3 12" xfId="3047" xr:uid="{EFD8B90B-4118-47D4-BB6D-BEE09A7F884F}"/>
    <cellStyle name="Comma 3 6 3 13" xfId="61344" xr:uid="{19ECDFCE-F3A8-4E01-A411-93BA9D4E3F26}"/>
    <cellStyle name="Comma 3 6 3 2" xfId="4449" xr:uid="{5D3FE8D9-6EC1-48DA-BF24-950637A01EBB}"/>
    <cellStyle name="Comma 3 6 3 2 2" xfId="8308" xr:uid="{FF91D748-BBD4-41BB-AB8B-A7493A9C3833}"/>
    <cellStyle name="Comma 3 6 3 2 2 2" xfId="16013" xr:uid="{1F9EC85C-0393-4553-8058-DE85D4CDCFC0}"/>
    <cellStyle name="Comma 3 6 3 2 2 2 2" xfId="48765" xr:uid="{D1721F10-870C-4CB2-BEF5-902BB9DF3EB8}"/>
    <cellStyle name="Comma 3 6 3 2 2 3" xfId="23720" xr:uid="{B0E91508-6206-4956-98CB-4F8F773D28C2}"/>
    <cellStyle name="Comma 3 6 3 2 2 3 2" xfId="56471" xr:uid="{6056F7F9-48A1-423C-8E60-B9C1303129FB}"/>
    <cellStyle name="Comma 3 6 3 2 2 4" xfId="41060" xr:uid="{90D6B2B5-56E5-43A9-B8CB-AB1F222B95EA}"/>
    <cellStyle name="Comma 3 6 3 2 2 5" xfId="31424" xr:uid="{FFD56D67-6228-4AD6-A1A6-EF622D08D71E}"/>
    <cellStyle name="Comma 3 6 3 2 3" xfId="10233" xr:uid="{86A6BBFF-C0A2-4AF6-943F-51BC005EA329}"/>
    <cellStyle name="Comma 3 6 3 2 3 2" xfId="17938" xr:uid="{E66C5132-D55F-4062-B3BE-ED6FB9D56FA7}"/>
    <cellStyle name="Comma 3 6 3 2 3 2 2" xfId="50690" xr:uid="{914D3C89-0D26-4652-8A4D-2CC173C692FF}"/>
    <cellStyle name="Comma 3 6 3 2 3 3" xfId="25645" xr:uid="{6A88C48A-2FD4-461C-AD24-A419C2785D1F}"/>
    <cellStyle name="Comma 3 6 3 2 3 3 2" xfId="58396" xr:uid="{322445B7-E58E-47D4-9B14-41162DFE25A6}"/>
    <cellStyle name="Comma 3 6 3 2 3 4" xfId="42985" xr:uid="{9B7F0066-D24E-4D68-84A7-5E659051A2FC}"/>
    <cellStyle name="Comma 3 6 3 2 3 5" xfId="33349" xr:uid="{A00BB4C5-D6CE-429D-8159-CDEABE11F4A9}"/>
    <cellStyle name="Comma 3 6 3 2 4" xfId="12160" xr:uid="{79BE251E-E545-45C1-AC3C-BEA2C2CB61AE}"/>
    <cellStyle name="Comma 3 6 3 2 4 2" xfId="19865" xr:uid="{93D6F23F-375C-41D0-B58A-FD025FC6C0E4}"/>
    <cellStyle name="Comma 3 6 3 2 4 2 2" xfId="52617" xr:uid="{6871F745-BF74-4E8A-83DD-CF4938597414}"/>
    <cellStyle name="Comma 3 6 3 2 4 3" xfId="27572" xr:uid="{7D70D648-BB3B-4652-ADC8-5435072AA74C}"/>
    <cellStyle name="Comma 3 6 3 2 4 3 2" xfId="60323" xr:uid="{66824B2E-A17B-490E-8405-AD7FE95E14BB}"/>
    <cellStyle name="Comma 3 6 3 2 4 4" xfId="44912" xr:uid="{28A6F370-1BEE-4E29-BBAF-2BF8040E5F50}"/>
    <cellStyle name="Comma 3 6 3 2 4 5" xfId="35276" xr:uid="{3A761EB7-F387-4B16-AEA8-518C73F8823F}"/>
    <cellStyle name="Comma 3 6 3 2 5" xfId="6377" xr:uid="{F8D15958-A65D-407C-AD54-B5412579456E}"/>
    <cellStyle name="Comma 3 6 3 2 5 2" xfId="39129" xr:uid="{3D8BB0DC-C39A-4413-BA05-694F140B6452}"/>
    <cellStyle name="Comma 3 6 3 2 6" xfId="14089" xr:uid="{AC582472-F034-4FE7-B8E9-77E7BDC8E57B}"/>
    <cellStyle name="Comma 3 6 3 2 6 2" xfId="46841" xr:uid="{C8960D50-1642-429B-AE98-5E30DE78D2E7}"/>
    <cellStyle name="Comma 3 6 3 2 7" xfId="21796" xr:uid="{21F39E13-4EA1-4A14-B2D0-651CAB0CB5AC}"/>
    <cellStyle name="Comma 3 6 3 2 7 2" xfId="54547" xr:uid="{D417AE08-03A8-4AC8-8A06-9869D126DB4B}"/>
    <cellStyle name="Comma 3 6 3 2 8" xfId="37202" xr:uid="{0048C58D-D6CE-477F-B0F5-0C3B3295484C}"/>
    <cellStyle name="Comma 3 6 3 2 9" xfId="29500" xr:uid="{F5F2E79F-89A8-43C4-B461-B4BFED44FC4B}"/>
    <cellStyle name="Comma 3 6 3 3" xfId="3927" xr:uid="{17FA488D-90F2-4B07-BBE3-5E5862D6A7CB}"/>
    <cellStyle name="Comma 3 6 3 3 2" xfId="7795" xr:uid="{56A74A04-B41B-4B15-9BFF-20B9B3F61E73}"/>
    <cellStyle name="Comma 3 6 3 3 2 2" xfId="15500" xr:uid="{FEB234D0-A0C1-4D84-A504-506F5583EA6F}"/>
    <cellStyle name="Comma 3 6 3 3 2 2 2" xfId="48252" xr:uid="{7CAFF3C2-B833-4630-9C0D-701AEA15916B}"/>
    <cellStyle name="Comma 3 6 3 3 2 3" xfId="23207" xr:uid="{0B30D9BD-E1BE-4514-9533-6A4DC5F2C231}"/>
    <cellStyle name="Comma 3 6 3 3 2 3 2" xfId="55958" xr:uid="{C5E393FC-68FC-4474-B904-CEC48A21D172}"/>
    <cellStyle name="Comma 3 6 3 3 2 4" xfId="40547" xr:uid="{7B9506A0-696F-4B57-94B2-8DD8C31FDF69}"/>
    <cellStyle name="Comma 3 6 3 3 2 5" xfId="30911" xr:uid="{74E21B99-DF44-4434-A4EE-41EF0D289F9A}"/>
    <cellStyle name="Comma 3 6 3 3 3" xfId="9720" xr:uid="{D33D09B4-F800-4A4C-B69F-0C091CB30CA5}"/>
    <cellStyle name="Comma 3 6 3 3 3 2" xfId="17425" xr:uid="{79675925-43A8-40F1-A43F-6538B8913A01}"/>
    <cellStyle name="Comma 3 6 3 3 3 2 2" xfId="50177" xr:uid="{54023CD7-7124-4164-94C7-4B689CFC43C9}"/>
    <cellStyle name="Comma 3 6 3 3 3 3" xfId="25132" xr:uid="{A7055803-A00D-4A7A-BE4C-81088C4CABDC}"/>
    <cellStyle name="Comma 3 6 3 3 3 3 2" xfId="57883" xr:uid="{B8A58BDA-49DC-47A3-8449-6021DD34A1B5}"/>
    <cellStyle name="Comma 3 6 3 3 3 4" xfId="42472" xr:uid="{C5CCDF69-22B9-4AE1-A7F8-2687009F4038}"/>
    <cellStyle name="Comma 3 6 3 3 3 5" xfId="32836" xr:uid="{ECA48863-02F3-4CCB-AA4E-081DEC40378B}"/>
    <cellStyle name="Comma 3 6 3 3 4" xfId="11647" xr:uid="{53CB5EFD-2371-47BD-AEC7-6AB8F11EABB0}"/>
    <cellStyle name="Comma 3 6 3 3 4 2" xfId="19352" xr:uid="{DEDD985B-3B9B-4932-A936-986F477880AD}"/>
    <cellStyle name="Comma 3 6 3 3 4 2 2" xfId="52104" xr:uid="{0F3A30DD-1016-4428-BE69-EED2F3A2C2F9}"/>
    <cellStyle name="Comma 3 6 3 3 4 3" xfId="27059" xr:uid="{645F40FA-26FB-4156-AFF7-AA5B886B965A}"/>
    <cellStyle name="Comma 3 6 3 3 4 3 2" xfId="59810" xr:uid="{F6D94A37-84C4-4B72-B39E-62565416E746}"/>
    <cellStyle name="Comma 3 6 3 3 4 4" xfId="44399" xr:uid="{92770251-1823-4212-AC75-806B7C03CD8A}"/>
    <cellStyle name="Comma 3 6 3 3 4 5" xfId="34763" xr:uid="{497F5D72-B95A-41F7-8D3E-99868163BEC1}"/>
    <cellStyle name="Comma 3 6 3 3 5" xfId="5864" xr:uid="{68C46330-48F3-453F-B444-6A4A34801791}"/>
    <cellStyle name="Comma 3 6 3 3 5 2" xfId="38616" xr:uid="{A6CC255A-E142-431B-B2E8-1EF2B4B5C594}"/>
    <cellStyle name="Comma 3 6 3 3 6" xfId="13576" xr:uid="{8D536A6C-C00B-4B81-BD93-2CB73BF4BF60}"/>
    <cellStyle name="Comma 3 6 3 3 6 2" xfId="46328" xr:uid="{7DED8FC2-5B75-45E3-BA1E-74FAC103FDA2}"/>
    <cellStyle name="Comma 3 6 3 3 7" xfId="21283" xr:uid="{05349C9E-FB3C-49C8-AC49-4BC5E6DA99EC}"/>
    <cellStyle name="Comma 3 6 3 3 7 2" xfId="54034" xr:uid="{1915B182-E4D4-4551-AB8D-544E051DBBDB}"/>
    <cellStyle name="Comma 3 6 3 3 8" xfId="36689" xr:uid="{B2B44228-BAD1-4BA6-8B35-B195B75F838F}"/>
    <cellStyle name="Comma 3 6 3 3 9" xfId="28987" xr:uid="{F2CEDC6C-69B0-4FAA-9AB6-25E8ACCED71C}"/>
    <cellStyle name="Comma 3 6 3 4" xfId="6954" xr:uid="{B3261997-D901-423F-B080-091B8129572E}"/>
    <cellStyle name="Comma 3 6 3 4 2" xfId="14662" xr:uid="{3434308F-8949-4A5B-AB2E-5F503BFB1D2B}"/>
    <cellStyle name="Comma 3 6 3 4 2 2" xfId="47414" xr:uid="{EA8494CC-30B2-458D-A93A-C3FF9753AB47}"/>
    <cellStyle name="Comma 3 6 3 4 3" xfId="22369" xr:uid="{AD9EAE95-326A-42AB-A978-383E00968286}"/>
    <cellStyle name="Comma 3 6 3 4 3 2" xfId="55120" xr:uid="{2BC6C03C-EDB7-4EF8-84A8-67387D9AD04E}"/>
    <cellStyle name="Comma 3 6 3 4 4" xfId="39706" xr:uid="{ED7527FA-D9C7-4F48-8EBC-C25BFA78FC56}"/>
    <cellStyle name="Comma 3 6 3 4 5" xfId="30073" xr:uid="{70B28D85-8D3B-4A68-BC2B-9E5E9F40C992}"/>
    <cellStyle name="Comma 3 6 3 5" xfId="8881" xr:uid="{D76C6F3E-4AB6-48B8-AAD2-775F3598360D}"/>
    <cellStyle name="Comma 3 6 3 5 2" xfId="16586" xr:uid="{AFD45A57-8E72-4A9A-AF5D-DFDCB8C9774E}"/>
    <cellStyle name="Comma 3 6 3 5 2 2" xfId="49338" xr:uid="{3F5AE8ED-63FE-4F16-8CA4-0DC6A6DBB78A}"/>
    <cellStyle name="Comma 3 6 3 5 3" xfId="24293" xr:uid="{853BBF53-B682-485D-BF92-D7CC7706CB72}"/>
    <cellStyle name="Comma 3 6 3 5 3 2" xfId="57044" xr:uid="{AD71A8B5-A283-41A3-BE6F-6D70A8059D4A}"/>
    <cellStyle name="Comma 3 6 3 5 4" xfId="41633" xr:uid="{8A7DCB2F-8085-4F08-AAE1-4B26ED29528A}"/>
    <cellStyle name="Comma 3 6 3 5 5" xfId="31997" xr:uid="{FF959295-EA8B-4C27-91BE-9360DBA5036F}"/>
    <cellStyle name="Comma 3 6 3 6" xfId="10807" xr:uid="{0AC65E66-A8AE-4674-AC73-6E86A2A1489F}"/>
    <cellStyle name="Comma 3 6 3 6 2" xfId="18512" xr:uid="{424FDAEC-223D-4E71-B478-40C85900C203}"/>
    <cellStyle name="Comma 3 6 3 6 2 2" xfId="51264" xr:uid="{547C0389-A433-45BE-9940-AD976BE61451}"/>
    <cellStyle name="Comma 3 6 3 6 3" xfId="26219" xr:uid="{FCC9CE92-0E03-4FDA-9D27-40AEF7E6125A}"/>
    <cellStyle name="Comma 3 6 3 6 3 2" xfId="58970" xr:uid="{BD4E3F3C-3EEA-41CA-BA6C-33290B70E87F}"/>
    <cellStyle name="Comma 3 6 3 6 4" xfId="43559" xr:uid="{F927CAF8-3912-4B18-AACD-A365E3DCEC0C}"/>
    <cellStyle name="Comma 3 6 3 6 5" xfId="33923" xr:uid="{84C517B9-53C4-442B-8FE9-637AE42F5CB2}"/>
    <cellStyle name="Comma 3 6 3 7" xfId="5025" xr:uid="{E770C4AC-2FF4-428B-8DC4-B57E811CCB23}"/>
    <cellStyle name="Comma 3 6 3 7 2" xfId="37777" xr:uid="{8CA4D51C-A50C-4269-96C4-B826E3F3B793}"/>
    <cellStyle name="Comma 3 6 3 8" xfId="12737" xr:uid="{C54F8B16-59A9-4482-A296-BE5FB2939F4D}"/>
    <cellStyle name="Comma 3 6 3 8 2" xfId="45489" xr:uid="{E36441E3-2423-42F3-8C81-8F223F52C4DF}"/>
    <cellStyle name="Comma 3 6 3 9" xfId="20445" xr:uid="{97ABC05F-A6EF-4BC3-859D-62DF49A45F5A}"/>
    <cellStyle name="Comma 3 6 3 9 2" xfId="53196" xr:uid="{D33ACF86-C595-4814-8287-4AE7AE93DC05}"/>
    <cellStyle name="Comma 3 6 4" xfId="3447" xr:uid="{41FD34C7-D535-4DF6-82F5-BC5D2E8FBD68}"/>
    <cellStyle name="Comma 3 6 4 10" xfId="28507" xr:uid="{B7436CE7-D823-4AA2-9D79-A82A493BDD56}"/>
    <cellStyle name="Comma 3 6 4 11" xfId="60893" xr:uid="{C95966F9-F40D-4C51-813F-D1A1CA4A9741}"/>
    <cellStyle name="Comma 3 6 4 2" xfId="4511" xr:uid="{D27CE961-6FFE-489E-9650-473D0E7A65C0}"/>
    <cellStyle name="Comma 3 6 4 2 2" xfId="8369" xr:uid="{299AEB86-D4F8-41BA-811A-2F6AF7038DEE}"/>
    <cellStyle name="Comma 3 6 4 2 2 2" xfId="16074" xr:uid="{D2B27D2B-B806-4377-BBD1-E3D99E8F1C1E}"/>
    <cellStyle name="Comma 3 6 4 2 2 2 2" xfId="48826" xr:uid="{7D60EEBE-34E0-4D43-9885-4445688BF742}"/>
    <cellStyle name="Comma 3 6 4 2 2 3" xfId="23781" xr:uid="{47375F79-05FA-4917-89BB-36505743B521}"/>
    <cellStyle name="Comma 3 6 4 2 2 3 2" xfId="56532" xr:uid="{DF31B0F2-5AFE-41ED-8950-E3529DE88E5A}"/>
    <cellStyle name="Comma 3 6 4 2 2 4" xfId="41121" xr:uid="{499F9B80-3639-4E4E-88D9-F904BFA885D7}"/>
    <cellStyle name="Comma 3 6 4 2 2 5" xfId="31485" xr:uid="{1B15680F-ABB6-4427-9079-6CD6139C0451}"/>
    <cellStyle name="Comma 3 6 4 2 3" xfId="10294" xr:uid="{33DE4900-0A77-4285-8DF5-096028517F68}"/>
    <cellStyle name="Comma 3 6 4 2 3 2" xfId="17999" xr:uid="{7516E6F8-79F6-400D-AAAE-26D0A0577CB6}"/>
    <cellStyle name="Comma 3 6 4 2 3 2 2" xfId="50751" xr:uid="{4161663B-69C2-48D9-A223-30F616AF4997}"/>
    <cellStyle name="Comma 3 6 4 2 3 3" xfId="25706" xr:uid="{2353ECB1-1BD2-4809-801E-E19003BD48D8}"/>
    <cellStyle name="Comma 3 6 4 2 3 3 2" xfId="58457" xr:uid="{FE00E625-E6AD-40FF-86A9-CC4CB1D80723}"/>
    <cellStyle name="Comma 3 6 4 2 3 4" xfId="43046" xr:uid="{FE8D69F8-4F74-4668-9857-FDBE9A4587D1}"/>
    <cellStyle name="Comma 3 6 4 2 3 5" xfId="33410" xr:uid="{89371A6C-3628-4B6B-A4BF-70E0D75CDB94}"/>
    <cellStyle name="Comma 3 6 4 2 4" xfId="12221" xr:uid="{F8D5C481-EACC-40B6-ACAD-9A1241D281CD}"/>
    <cellStyle name="Comma 3 6 4 2 4 2" xfId="19926" xr:uid="{505696A5-28B0-4675-8899-C67BC05C9E3C}"/>
    <cellStyle name="Comma 3 6 4 2 4 2 2" xfId="52678" xr:uid="{E51EC9DD-71F4-4733-ADB9-0E415F81BCEE}"/>
    <cellStyle name="Comma 3 6 4 2 4 3" xfId="27633" xr:uid="{3AD616F6-DF05-468B-8A7B-7352734F4587}"/>
    <cellStyle name="Comma 3 6 4 2 4 3 2" xfId="60384" xr:uid="{30AF8388-F038-4C0A-B84A-9FBF0A649B23}"/>
    <cellStyle name="Comma 3 6 4 2 4 4" xfId="44973" xr:uid="{10B038E7-AA4E-414C-B193-70A6F92695B8}"/>
    <cellStyle name="Comma 3 6 4 2 4 5" xfId="35337" xr:uid="{D38A87F8-2F2C-463B-9A02-984305089CCD}"/>
    <cellStyle name="Comma 3 6 4 2 5" xfId="6438" xr:uid="{5FC897E9-02E3-4C68-AB21-623CB1E89DB4}"/>
    <cellStyle name="Comma 3 6 4 2 5 2" xfId="39190" xr:uid="{26189B43-F833-4151-A7AA-BAC1A9977AE1}"/>
    <cellStyle name="Comma 3 6 4 2 6" xfId="14150" xr:uid="{4288954D-3A5D-4F44-9B2C-6EB5C6D96D26}"/>
    <cellStyle name="Comma 3 6 4 2 6 2" xfId="46902" xr:uid="{6416B14A-0EA6-4732-AB03-192C8E99D027}"/>
    <cellStyle name="Comma 3 6 4 2 7" xfId="21857" xr:uid="{08016924-0376-4955-A436-7CAA1429F64A}"/>
    <cellStyle name="Comma 3 6 4 2 7 2" xfId="54608" xr:uid="{15B2CB47-731B-44AA-A737-FCF31EC61E31}"/>
    <cellStyle name="Comma 3 6 4 2 8" xfId="37263" xr:uid="{A70D5F2F-EE19-4198-B769-3378CAAA45BF}"/>
    <cellStyle name="Comma 3 6 4 2 9" xfId="29561" xr:uid="{7A5D5B03-CF9F-469F-85D7-98372442B5C1}"/>
    <cellStyle name="Comma 3 6 4 3" xfId="7315" xr:uid="{3828F624-2FAF-48ED-84EF-FA76A60D0B39}"/>
    <cellStyle name="Comma 3 6 4 3 2" xfId="15020" xr:uid="{8B973A27-1484-46C7-9D58-04EB9C7E5076}"/>
    <cellStyle name="Comma 3 6 4 3 2 2" xfId="47772" xr:uid="{70063147-354E-4514-90D3-1F7FC9AA02AA}"/>
    <cellStyle name="Comma 3 6 4 3 3" xfId="22727" xr:uid="{3FC27EA9-F2AA-44E3-AF1F-82F374D784E0}"/>
    <cellStyle name="Comma 3 6 4 3 3 2" xfId="55478" xr:uid="{1A0CC834-894D-4ECB-A28C-36D27373A67C}"/>
    <cellStyle name="Comma 3 6 4 3 4" xfId="40067" xr:uid="{C7F8DB24-15C9-498F-80C7-3AF084A2D48E}"/>
    <cellStyle name="Comma 3 6 4 3 5" xfId="30431" xr:uid="{1394A945-5046-4CA5-A235-6ABD258613EA}"/>
    <cellStyle name="Comma 3 6 4 4" xfId="9240" xr:uid="{EB0A9388-79B0-40A5-9B16-2DE1F721CFC4}"/>
    <cellStyle name="Comma 3 6 4 4 2" xfId="16945" xr:uid="{A69B35B8-9295-4639-AB5A-9012E0BFE527}"/>
    <cellStyle name="Comma 3 6 4 4 2 2" xfId="49697" xr:uid="{B0884083-0ABF-46B1-9508-D0988714831B}"/>
    <cellStyle name="Comma 3 6 4 4 3" xfId="24652" xr:uid="{1F5886F5-9CE1-4695-88E6-44434BA3B5AF}"/>
    <cellStyle name="Comma 3 6 4 4 3 2" xfId="57403" xr:uid="{2AEB48C2-DDDD-472E-957F-5109C9A517E6}"/>
    <cellStyle name="Comma 3 6 4 4 4" xfId="41992" xr:uid="{9087AC45-6C3C-4C0A-B147-C95F8C429009}"/>
    <cellStyle name="Comma 3 6 4 4 5" xfId="32356" xr:uid="{805AEC51-FE0A-49E4-9E24-7B06674C3FC6}"/>
    <cellStyle name="Comma 3 6 4 5" xfId="11167" xr:uid="{48E358F2-39EA-4584-8A9F-58253B476F4A}"/>
    <cellStyle name="Comma 3 6 4 5 2" xfId="18872" xr:uid="{36AA72CD-CB26-4C5D-93B9-FD5F799F3E75}"/>
    <cellStyle name="Comma 3 6 4 5 2 2" xfId="51624" xr:uid="{8B60DCDF-81AB-47AF-A811-C1350A182E27}"/>
    <cellStyle name="Comma 3 6 4 5 3" xfId="26579" xr:uid="{84EE7161-A0A6-45FE-8990-56D65D5D97C9}"/>
    <cellStyle name="Comma 3 6 4 5 3 2" xfId="59330" xr:uid="{B166F6B9-4CCB-4061-BB6F-BBF799E32DB5}"/>
    <cellStyle name="Comma 3 6 4 5 4" xfId="43919" xr:uid="{C02EB580-9ED8-49BB-ACCC-F845D173CA53}"/>
    <cellStyle name="Comma 3 6 4 5 5" xfId="34283" xr:uid="{915A103E-E0E3-4A03-BD94-F35FA8730763}"/>
    <cellStyle name="Comma 3 6 4 6" xfId="5384" xr:uid="{811B73C3-DF35-440E-B801-08A2C6CFE1D7}"/>
    <cellStyle name="Comma 3 6 4 6 2" xfId="38136" xr:uid="{A2A3E252-08AD-4232-BF8F-774365F63016}"/>
    <cellStyle name="Comma 3 6 4 7" xfId="13096" xr:uid="{1B41754E-1A64-474C-A9EE-5D00CF9669C3}"/>
    <cellStyle name="Comma 3 6 4 7 2" xfId="45848" xr:uid="{DBD72D3C-FF93-4EAB-A939-4F25F5D98143}"/>
    <cellStyle name="Comma 3 6 4 8" xfId="20803" xr:uid="{354E6B6D-AA95-4C63-BB9E-978EFBB99DFD}"/>
    <cellStyle name="Comma 3 6 4 8 2" xfId="53554" xr:uid="{A20DA5D8-9BB9-4830-B405-6E9069762BA6}"/>
    <cellStyle name="Comma 3 6 4 9" xfId="36209" xr:uid="{DB71FA26-F9EA-4B14-AFC8-C963DDF2DD50}"/>
    <cellStyle name="Comma 3 6 5" xfId="3843" xr:uid="{939365CD-5029-4127-AB5D-06EB348B184A}"/>
    <cellStyle name="Comma 3 6 5 10" xfId="61868" xr:uid="{DE9363B1-2998-4376-A025-39B596AF500F}"/>
    <cellStyle name="Comma 3 6 5 2" xfId="7711" xr:uid="{E7649BAD-E858-4F11-BD40-311C12B5EC2C}"/>
    <cellStyle name="Comma 3 6 5 2 2" xfId="15416" xr:uid="{B8F5DA18-A7CE-45A1-80B8-D5A6CB5654C1}"/>
    <cellStyle name="Comma 3 6 5 2 2 2" xfId="48168" xr:uid="{577012E5-FDD1-49EE-9E87-F5E19E54CE26}"/>
    <cellStyle name="Comma 3 6 5 2 3" xfId="23123" xr:uid="{29789A66-343A-4381-9F45-5716E4D7EA38}"/>
    <cellStyle name="Comma 3 6 5 2 3 2" xfId="55874" xr:uid="{DB38B20D-DDD4-41CC-AC80-4A00F16C43B1}"/>
    <cellStyle name="Comma 3 6 5 2 4" xfId="40463" xr:uid="{7A63FBD2-A886-4449-B8BA-2A7EC46D3FB0}"/>
    <cellStyle name="Comma 3 6 5 2 5" xfId="30827" xr:uid="{5BF4916C-76D1-4A30-B885-D16B0B966293}"/>
    <cellStyle name="Comma 3 6 5 3" xfId="9636" xr:uid="{12851289-0B7A-4047-9915-4375770EAE71}"/>
    <cellStyle name="Comma 3 6 5 3 2" xfId="17341" xr:uid="{403A0D31-926A-4D49-A10D-A2821C8D6CE8}"/>
    <cellStyle name="Comma 3 6 5 3 2 2" xfId="50093" xr:uid="{B4B69CC1-4F75-4495-906E-1626D0F19F6C}"/>
    <cellStyle name="Comma 3 6 5 3 3" xfId="25048" xr:uid="{3CC4BCAA-B4B5-46DA-A4B3-20694CC2B207}"/>
    <cellStyle name="Comma 3 6 5 3 3 2" xfId="57799" xr:uid="{6960E415-71F1-428A-9A54-3750FED85457}"/>
    <cellStyle name="Comma 3 6 5 3 4" xfId="42388" xr:uid="{2418F622-0BBB-4326-8946-6AA6138D7C7F}"/>
    <cellStyle name="Comma 3 6 5 3 5" xfId="32752" xr:uid="{E0B30F5F-162C-4C74-9367-EFD72D226724}"/>
    <cellStyle name="Comma 3 6 5 4" xfId="11563" xr:uid="{073705BC-FA0D-4B1F-A5F0-5E5CADD3C7D7}"/>
    <cellStyle name="Comma 3 6 5 4 2" xfId="19268" xr:uid="{6F17149F-785C-49D9-97ED-3BF4B581A082}"/>
    <cellStyle name="Comma 3 6 5 4 2 2" xfId="52020" xr:uid="{3FF49C89-A536-4221-8CBD-CFB1C9BB12F1}"/>
    <cellStyle name="Comma 3 6 5 4 3" xfId="26975" xr:uid="{6C698870-46AC-4B5D-8E69-350037556DAB}"/>
    <cellStyle name="Comma 3 6 5 4 3 2" xfId="59726" xr:uid="{7E9BD397-A80B-4C24-8832-3CDE4F0E81D9}"/>
    <cellStyle name="Comma 3 6 5 4 4" xfId="44315" xr:uid="{CF3011A0-9191-4CC0-92B0-4818A2203971}"/>
    <cellStyle name="Comma 3 6 5 4 5" xfId="34679" xr:uid="{DE455307-470D-44CD-8699-EADC700F1E83}"/>
    <cellStyle name="Comma 3 6 5 5" xfId="5780" xr:uid="{0B6AEAF4-F076-46F7-91CA-C33F4D126570}"/>
    <cellStyle name="Comma 3 6 5 5 2" xfId="38532" xr:uid="{3D5DC47E-965C-40C9-ACAE-F706167CE156}"/>
    <cellStyle name="Comma 3 6 5 6" xfId="13492" xr:uid="{8E45305A-CDC2-45F0-B9A5-4357279B112C}"/>
    <cellStyle name="Comma 3 6 5 6 2" xfId="46244" xr:uid="{6996FA55-F451-4184-B414-77037C056FD7}"/>
    <cellStyle name="Comma 3 6 5 7" xfId="21199" xr:uid="{71C3CA8E-2EFC-4AFD-81F0-29CF38042BE9}"/>
    <cellStyle name="Comma 3 6 5 7 2" xfId="53950" xr:uid="{24F633AF-8959-4596-8377-5C598BB79906}"/>
    <cellStyle name="Comma 3 6 5 8" xfId="36605" xr:uid="{91CED711-FA75-42C9-BC4D-21FBF8FE8A75}"/>
    <cellStyle name="Comma 3 6 5 9" xfId="28903" xr:uid="{59A676AE-4B6B-4498-8FBD-23D23ED6C3CA}"/>
    <cellStyle name="Comma 3 6 6" xfId="4489" xr:uid="{F390E22B-C3DE-49EC-A125-08D089A24E6B}"/>
    <cellStyle name="Comma 3 6 6 2" xfId="8347" xr:uid="{DD9A2FE4-52AD-42C0-A75C-23C77867F568}"/>
    <cellStyle name="Comma 3 6 6 2 2" xfId="16052" xr:uid="{38A133B4-7FA5-4658-B349-FEAE6339810B}"/>
    <cellStyle name="Comma 3 6 6 2 2 2" xfId="48804" xr:uid="{BC2E04D2-266C-4BDF-A0B2-7BBF76B94AD0}"/>
    <cellStyle name="Comma 3 6 6 2 3" xfId="23759" xr:uid="{EF48FCB7-B9E0-41A9-BE1E-6533AD8696AA}"/>
    <cellStyle name="Comma 3 6 6 2 3 2" xfId="56510" xr:uid="{9CCB722E-2E26-4D54-A2D7-80F566C31A44}"/>
    <cellStyle name="Comma 3 6 6 2 4" xfId="41099" xr:uid="{106B0AB1-690D-42C5-BBE6-F0DFCC69DC4E}"/>
    <cellStyle name="Comma 3 6 6 2 5" xfId="31463" xr:uid="{F899AC8D-236F-4023-A253-66567E5E8BA1}"/>
    <cellStyle name="Comma 3 6 6 3" xfId="10272" xr:uid="{771CC268-7D42-4D20-B3FF-C14222D5C830}"/>
    <cellStyle name="Comma 3 6 6 3 2" xfId="17977" xr:uid="{8EDF8AC6-36CF-4A87-8301-A249ED7DE744}"/>
    <cellStyle name="Comma 3 6 6 3 2 2" xfId="50729" xr:uid="{CDB67F51-D8BC-4B63-8CC7-9A50BBB9EDF1}"/>
    <cellStyle name="Comma 3 6 6 3 3" xfId="25684" xr:uid="{DB0B179C-B0F8-4025-8706-C50381419B59}"/>
    <cellStyle name="Comma 3 6 6 3 3 2" xfId="58435" xr:uid="{401F0201-D56E-4EED-8E01-D2FD5EB742FE}"/>
    <cellStyle name="Comma 3 6 6 3 4" xfId="43024" xr:uid="{409D0A92-CC24-4D2A-928D-8D19B4EAFB74}"/>
    <cellStyle name="Comma 3 6 6 3 5" xfId="33388" xr:uid="{912E301E-30D5-4693-A0EF-7F017A43E186}"/>
    <cellStyle name="Comma 3 6 6 4" xfId="12199" xr:uid="{7E023759-7852-44FE-A370-16420AEFD45B}"/>
    <cellStyle name="Comma 3 6 6 4 2" xfId="19904" xr:uid="{AA3FA69D-C21C-4D3E-8071-958163ED2C31}"/>
    <cellStyle name="Comma 3 6 6 4 2 2" xfId="52656" xr:uid="{0411DDF1-7976-490B-A1F5-3BF26430ADC9}"/>
    <cellStyle name="Comma 3 6 6 4 3" xfId="27611" xr:uid="{276C0E1E-658A-477A-A657-BD23575C1DA1}"/>
    <cellStyle name="Comma 3 6 6 4 3 2" xfId="60362" xr:uid="{040EC7D5-75CA-4B22-8C90-CD781C9B7220}"/>
    <cellStyle name="Comma 3 6 6 4 4" xfId="44951" xr:uid="{F444BBAF-E73E-4E88-A942-F71F45C7C8D2}"/>
    <cellStyle name="Comma 3 6 6 4 5" xfId="35315" xr:uid="{567DCA51-7A65-4B84-B427-8BA1559B7B8A}"/>
    <cellStyle name="Comma 3 6 6 5" xfId="6416" xr:uid="{A9A335D4-6218-4D32-87E3-08BFEA2A4041}"/>
    <cellStyle name="Comma 3 6 6 5 2" xfId="39168" xr:uid="{844D8E51-1A21-432F-8651-3F7A9EEDEADF}"/>
    <cellStyle name="Comma 3 6 6 6" xfId="14128" xr:uid="{44D9F435-E6D7-43E8-A24A-67077ABB58F3}"/>
    <cellStyle name="Comma 3 6 6 6 2" xfId="46880" xr:uid="{F4E4FFBA-15D4-4E43-A9D8-4172DA938B0F}"/>
    <cellStyle name="Comma 3 6 6 7" xfId="21835" xr:uid="{F4FE5F03-C3B5-4BA6-ABAB-D5BE9094B066}"/>
    <cellStyle name="Comma 3 6 6 7 2" xfId="54586" xr:uid="{0AAA484A-4BCE-4CF7-BFB7-D358B558109B}"/>
    <cellStyle name="Comma 3 6 6 8" xfId="37241" xr:uid="{3B849368-E717-479D-85A3-AA26375748A3}"/>
    <cellStyle name="Comma 3 6 6 9" xfId="29539" xr:uid="{1E4E62C5-B094-47CA-AA55-99FE153FEC04}"/>
    <cellStyle name="Comma 3 6 7" xfId="6552" xr:uid="{78923AB9-5BAE-47B6-B722-767079DE58AD}"/>
    <cellStyle name="Comma 3 6 7 2" xfId="14260" xr:uid="{C7E405E7-4F08-4BDD-B2C2-9F37AADBCF26}"/>
    <cellStyle name="Comma 3 6 7 2 2" xfId="47012" xr:uid="{4E2BA42C-AE0D-41C6-8709-8B9156887975}"/>
    <cellStyle name="Comma 3 6 7 3" xfId="21967" xr:uid="{D5B34B64-A957-4357-B8E0-DC0645FD75CD}"/>
    <cellStyle name="Comma 3 6 7 3 2" xfId="54718" xr:uid="{BB05C666-E9DC-43A5-8A81-A467EF1A7B9A}"/>
    <cellStyle name="Comma 3 6 7 4" xfId="39304" xr:uid="{4175EC33-B35B-42B1-AB77-F2C9A8E166C4}"/>
    <cellStyle name="Comma 3 6 7 5" xfId="29671" xr:uid="{3878957C-2320-49A7-A545-94D3ECECAE0F}"/>
    <cellStyle name="Comma 3 6 8" xfId="8479" xr:uid="{5A97F044-A0D0-4AE6-BED7-24DA9987D414}"/>
    <cellStyle name="Comma 3 6 8 2" xfId="16184" xr:uid="{C277D75E-7916-4C66-B352-51619088D675}"/>
    <cellStyle name="Comma 3 6 8 2 2" xfId="48936" xr:uid="{C6201CD8-893C-47CF-958C-F4B3F96FB22F}"/>
    <cellStyle name="Comma 3 6 8 3" xfId="23891" xr:uid="{E12D1FC5-9858-4873-9897-9965C943D65F}"/>
    <cellStyle name="Comma 3 6 8 3 2" xfId="56642" xr:uid="{C3F2428F-14C8-4EC2-B7AA-C1DAE1269976}"/>
    <cellStyle name="Comma 3 6 8 4" xfId="41231" xr:uid="{812B15A8-5629-4FF5-9EB4-34DBF99E0703}"/>
    <cellStyle name="Comma 3 6 8 5" xfId="31595" xr:uid="{40B2A87A-8D13-410D-A4B5-EB8A7ECE8FF7}"/>
    <cellStyle name="Comma 3 6 9" xfId="10405" xr:uid="{69EAC652-1F80-47D3-B71C-8C2B6D504A51}"/>
    <cellStyle name="Comma 3 6 9 2" xfId="18110" xr:uid="{8ECA6205-6031-4BA7-A844-599FE44BEA57}"/>
    <cellStyle name="Comma 3 6 9 2 2" xfId="50862" xr:uid="{9CC92DCD-B017-40DA-A974-4085F187C401}"/>
    <cellStyle name="Comma 3 6 9 3" xfId="25817" xr:uid="{53D12A19-53B9-424D-A95A-A634A82F7A50}"/>
    <cellStyle name="Comma 3 6 9 3 2" xfId="58568" xr:uid="{166122C6-610B-4210-BDE2-AB3A5A9D99F3}"/>
    <cellStyle name="Comma 3 6 9 4" xfId="43157" xr:uid="{4176C7E1-5EEE-42E8-A11A-0F0C6C4CF7E4}"/>
    <cellStyle name="Comma 3 6 9 5" xfId="33521" xr:uid="{FC37685F-CB4F-425C-897B-30F4D823CA44}"/>
    <cellStyle name="Comma 3 7" xfId="826" xr:uid="{AFFAA322-A0A4-487E-AE3F-774CA9A9E72F}"/>
    <cellStyle name="Comma 3 7 10" xfId="4610" xr:uid="{63643607-0134-46A3-8EB7-E668CEE4563A}"/>
    <cellStyle name="Comma 3 7 10 2" xfId="37362" xr:uid="{8B5D907F-4534-4584-980E-38C3F60053F4}"/>
    <cellStyle name="Comma 3 7 11" xfId="12322" xr:uid="{20C45A0C-175E-40BD-B54C-AE187731E8D0}"/>
    <cellStyle name="Comma 3 7 11 2" xfId="45074" xr:uid="{EA98BAE2-92D9-48A1-9C8B-55B44284A5B9}"/>
    <cellStyle name="Comma 3 7 12" xfId="20030" xr:uid="{A72443EE-F154-4FA2-83CF-B12E89593B07}"/>
    <cellStyle name="Comma 3 7 12 2" xfId="52781" xr:uid="{56460B08-92D4-4DF5-8264-614E639EAD65}"/>
    <cellStyle name="Comma 3 7 13" xfId="35436" xr:uid="{D1986147-59E5-46FC-BE7E-8A0FFEC79BAD}"/>
    <cellStyle name="Comma 3 7 14" xfId="27734" xr:uid="{3A0F13AB-90FF-428F-844D-949A635FD666}"/>
    <cellStyle name="Comma 3 7 15" xfId="2585" xr:uid="{0DB02A86-FE79-413F-8826-39152C1E9AE0}"/>
    <cellStyle name="Comma 3 7 16" xfId="60623" xr:uid="{1A1A52BD-DE90-4DD0-AE87-D359E2D0840C}"/>
    <cellStyle name="Comma 3 7 2" xfId="2323" xr:uid="{ED353364-580B-4E1A-8F15-AF82F2B80ED5}"/>
    <cellStyle name="Comma 3 7 2 10" xfId="35546" xr:uid="{2E22113C-7EA1-45F8-B85B-E7CEA3312D39}"/>
    <cellStyle name="Comma 3 7 2 11" xfId="27844" xr:uid="{C397C736-4D2F-416C-A23A-ED7012B530A2}"/>
    <cellStyle name="Comma 3 7 2 12" xfId="2717" xr:uid="{C7DBB0A8-39CC-421F-8487-9BD7E49789C3}"/>
    <cellStyle name="Comma 3 7 2 13" xfId="61345" xr:uid="{2E90D7B5-F567-4DFA-AD98-9ABBC6C0667A}"/>
    <cellStyle name="Comma 3 7 2 2" xfId="4294" xr:uid="{E68FEAE2-7DB8-4D08-99C3-CD4F7D5F2AF7}"/>
    <cellStyle name="Comma 3 7 2 2 2" xfId="8157" xr:uid="{C3ABD218-A7FA-44E0-92E1-4E1FF205B156}"/>
    <cellStyle name="Comma 3 7 2 2 2 2" xfId="15862" xr:uid="{3F9AC42B-AC44-4962-AD9F-23E5B0142642}"/>
    <cellStyle name="Comma 3 7 2 2 2 2 2" xfId="48614" xr:uid="{14D378B0-5588-4F8F-B6EA-9257A22ED8E2}"/>
    <cellStyle name="Comma 3 7 2 2 2 3" xfId="23569" xr:uid="{4DC03B80-BE21-4B48-B6AA-AD51F9F1ADFF}"/>
    <cellStyle name="Comma 3 7 2 2 2 3 2" xfId="56320" xr:uid="{7ED3C755-651A-41E3-9FF6-A18E5F24F6F7}"/>
    <cellStyle name="Comma 3 7 2 2 2 4" xfId="40909" xr:uid="{DA55A083-5AF8-4D16-B6DC-57E2B0146E96}"/>
    <cellStyle name="Comma 3 7 2 2 2 5" xfId="31273" xr:uid="{4BD6271C-30BF-4C66-AD34-3EE31E05256A}"/>
    <cellStyle name="Comma 3 7 2 2 3" xfId="10082" xr:uid="{E41CE525-5051-4DFB-BC70-FA56E906B120}"/>
    <cellStyle name="Comma 3 7 2 2 3 2" xfId="17787" xr:uid="{2B8CFFD9-B664-474F-B1D8-4746452169EC}"/>
    <cellStyle name="Comma 3 7 2 2 3 2 2" xfId="50539" xr:uid="{38293FD6-3AA1-440A-82C7-385AB00B60F8}"/>
    <cellStyle name="Comma 3 7 2 2 3 3" xfId="25494" xr:uid="{76A482BF-961C-42EC-8CDD-D9EBDF84D33A}"/>
    <cellStyle name="Comma 3 7 2 2 3 3 2" xfId="58245" xr:uid="{06898962-AB9B-433C-8322-891F23958A0C}"/>
    <cellStyle name="Comma 3 7 2 2 3 4" xfId="42834" xr:uid="{C362E2A6-EE19-4131-B147-C94CD63E0B88}"/>
    <cellStyle name="Comma 3 7 2 2 3 5" xfId="33198" xr:uid="{8FFDB63B-ECA4-4EE0-BAF2-34F218384925}"/>
    <cellStyle name="Comma 3 7 2 2 4" xfId="12009" xr:uid="{7100D931-F5C9-4102-9E30-02074AA9F599}"/>
    <cellStyle name="Comma 3 7 2 2 4 2" xfId="19714" xr:uid="{214AE448-8310-4DB5-9B01-1646D2A74B5F}"/>
    <cellStyle name="Comma 3 7 2 2 4 2 2" xfId="52466" xr:uid="{4F4E7ACA-0641-4488-BB50-2946FCF3759B}"/>
    <cellStyle name="Comma 3 7 2 2 4 3" xfId="27421" xr:uid="{C2FB1739-6BCF-4CA0-97D4-DE61192FABE6}"/>
    <cellStyle name="Comma 3 7 2 2 4 3 2" xfId="60172" xr:uid="{3A05AEC0-1AAD-4BA2-A172-22C82D86C800}"/>
    <cellStyle name="Comma 3 7 2 2 4 4" xfId="44761" xr:uid="{0A29348F-0F50-4783-99A4-2871C1C59D10}"/>
    <cellStyle name="Comma 3 7 2 2 4 5" xfId="35125" xr:uid="{F799565B-1EFC-4FDF-BA3D-881994526AED}"/>
    <cellStyle name="Comma 3 7 2 2 5" xfId="6226" xr:uid="{26FCB703-CF4E-4BBE-9205-5E2F31C48F44}"/>
    <cellStyle name="Comma 3 7 2 2 5 2" xfId="38978" xr:uid="{84C336BD-05BB-44E0-8AE2-8D74865865AD}"/>
    <cellStyle name="Comma 3 7 2 2 6" xfId="13938" xr:uid="{F5E38460-5B0C-4D88-B3BA-A7A07430CF5E}"/>
    <cellStyle name="Comma 3 7 2 2 6 2" xfId="46690" xr:uid="{A936AC60-4737-4C71-8183-DB7BEBFA58FE}"/>
    <cellStyle name="Comma 3 7 2 2 7" xfId="21645" xr:uid="{54E465C5-C97B-4B9E-B47B-D10743C98BE8}"/>
    <cellStyle name="Comma 3 7 2 2 7 2" xfId="54396" xr:uid="{A3459FAE-3D78-454B-AC09-C467A00A950A}"/>
    <cellStyle name="Comma 3 7 2 2 8" xfId="37051" xr:uid="{653F924B-696C-4A9A-8E17-A1C393BA4222}"/>
    <cellStyle name="Comma 3 7 2 2 9" xfId="29349" xr:uid="{6216951A-1F2C-453D-874F-FACA4BB797AC}"/>
    <cellStyle name="Comma 3 7 2 3" xfId="3647" xr:uid="{C25019AA-3F7D-4B53-ACF4-E1415B44F863}"/>
    <cellStyle name="Comma 3 7 2 3 2" xfId="7515" xr:uid="{AEFC397D-1AB0-4F54-8121-86220F042708}"/>
    <cellStyle name="Comma 3 7 2 3 2 2" xfId="15220" xr:uid="{125039B9-0ABB-47CB-99D7-71FF846FDAE1}"/>
    <cellStyle name="Comma 3 7 2 3 2 2 2" xfId="47972" xr:uid="{AC2129FA-6682-4DE1-A7DE-7BE46680E0B3}"/>
    <cellStyle name="Comma 3 7 2 3 2 3" xfId="22927" xr:uid="{131B3959-1E63-45B6-A3A2-E807A5831C4F}"/>
    <cellStyle name="Comma 3 7 2 3 2 3 2" xfId="55678" xr:uid="{54952BD6-94EA-48E6-93FD-72B1A2DF1821}"/>
    <cellStyle name="Comma 3 7 2 3 2 4" xfId="40267" xr:uid="{08225C12-CE93-42F2-92C5-41854E94D8C1}"/>
    <cellStyle name="Comma 3 7 2 3 2 5" xfId="30631" xr:uid="{D34FB0CE-4656-46C1-9A72-CA6135A843CE}"/>
    <cellStyle name="Comma 3 7 2 3 3" xfId="9440" xr:uid="{BEE4B63D-4927-4D14-9213-9BB4F7808FED}"/>
    <cellStyle name="Comma 3 7 2 3 3 2" xfId="17145" xr:uid="{738FA9BE-F973-4697-90EB-E189B102578C}"/>
    <cellStyle name="Comma 3 7 2 3 3 2 2" xfId="49897" xr:uid="{29229095-CEE4-4DEF-BF20-A2785AB68EB4}"/>
    <cellStyle name="Comma 3 7 2 3 3 3" xfId="24852" xr:uid="{BD6642C0-28DF-4F6D-BB69-DD592DC7FBD6}"/>
    <cellStyle name="Comma 3 7 2 3 3 3 2" xfId="57603" xr:uid="{172A0A30-AC30-4C9A-8579-CACAFD1581B2}"/>
    <cellStyle name="Comma 3 7 2 3 3 4" xfId="42192" xr:uid="{2B59139B-7406-4F5E-B046-FCCA1007A8BB}"/>
    <cellStyle name="Comma 3 7 2 3 3 5" xfId="32556" xr:uid="{8F04D5CA-DBC6-472B-BC54-D497F38F3FB3}"/>
    <cellStyle name="Comma 3 7 2 3 4" xfId="11367" xr:uid="{6AAFF17B-A105-4C09-A18F-AF09CF941FF4}"/>
    <cellStyle name="Comma 3 7 2 3 4 2" xfId="19072" xr:uid="{E610F01A-86EF-4048-93FF-D56F70057467}"/>
    <cellStyle name="Comma 3 7 2 3 4 2 2" xfId="51824" xr:uid="{9FBA1AAC-EF72-4F8C-B34D-0AC52EE747FF}"/>
    <cellStyle name="Comma 3 7 2 3 4 3" xfId="26779" xr:uid="{3A8B531D-DDC1-456D-ADA3-A31886E82C3F}"/>
    <cellStyle name="Comma 3 7 2 3 4 3 2" xfId="59530" xr:uid="{CD47A0D2-7A64-4B66-AE9F-AEBD736BABBE}"/>
    <cellStyle name="Comma 3 7 2 3 4 4" xfId="44119" xr:uid="{975DCE2C-5E69-4662-AFD8-548AAA61313A}"/>
    <cellStyle name="Comma 3 7 2 3 4 5" xfId="34483" xr:uid="{78F00BD4-5944-4C86-826C-FF780A328430}"/>
    <cellStyle name="Comma 3 7 2 3 5" xfId="5584" xr:uid="{1F817CBB-FE94-4218-982C-5CBB5D50FAB6}"/>
    <cellStyle name="Comma 3 7 2 3 5 2" xfId="38336" xr:uid="{1B3B7F33-6A79-4437-9FEC-16A68AEAEBFD}"/>
    <cellStyle name="Comma 3 7 2 3 6" xfId="13296" xr:uid="{E6B64E72-4D41-4CB3-AAA7-C24AF4C64CD9}"/>
    <cellStyle name="Comma 3 7 2 3 6 2" xfId="46048" xr:uid="{8460E298-107A-4197-AF79-D2C5279FB3B0}"/>
    <cellStyle name="Comma 3 7 2 3 7" xfId="21003" xr:uid="{3A55AE1A-637D-4319-802C-3665FFAE924C}"/>
    <cellStyle name="Comma 3 7 2 3 7 2" xfId="53754" xr:uid="{E240DC12-99EE-4512-B789-261057ED0726}"/>
    <cellStyle name="Comma 3 7 2 3 8" xfId="36409" xr:uid="{F4CC7151-6926-4680-865E-CD0578E49721}"/>
    <cellStyle name="Comma 3 7 2 3 9" xfId="28707" xr:uid="{0C4B1042-3092-478E-AE5B-E85894A34451}"/>
    <cellStyle name="Comma 3 7 2 4" xfId="6649" xr:uid="{7BC9BEF7-8EE2-4E33-A0F8-EA93128136CB}"/>
    <cellStyle name="Comma 3 7 2 4 2" xfId="14357" xr:uid="{E6B80B40-68F1-4BBB-8B4D-D024B3CFC498}"/>
    <cellStyle name="Comma 3 7 2 4 2 2" xfId="47109" xr:uid="{A067C964-85FA-45EB-B092-EA759E9FBF65}"/>
    <cellStyle name="Comma 3 7 2 4 3" xfId="22064" xr:uid="{31558C2B-C39F-403A-B36A-34F81DA091A3}"/>
    <cellStyle name="Comma 3 7 2 4 3 2" xfId="54815" xr:uid="{83583202-9E95-4139-B0B0-72D8B7F9B670}"/>
    <cellStyle name="Comma 3 7 2 4 4" xfId="39401" xr:uid="{C80F86C0-A9D9-46DC-AE7F-ED31A0A0B1D4}"/>
    <cellStyle name="Comma 3 7 2 4 5" xfId="29768" xr:uid="{7C27948D-BD7C-46F5-870C-BFBB616A93F9}"/>
    <cellStyle name="Comma 3 7 2 5" xfId="8576" xr:uid="{3B17D509-DBB8-4B6E-A018-C3A37DA5717A}"/>
    <cellStyle name="Comma 3 7 2 5 2" xfId="16281" xr:uid="{0EB0D749-AD6A-436F-A7A0-D12EB22D1170}"/>
    <cellStyle name="Comma 3 7 2 5 2 2" xfId="49033" xr:uid="{C23C176A-B1DF-4525-BD85-1E148D0D0888}"/>
    <cellStyle name="Comma 3 7 2 5 3" xfId="23988" xr:uid="{442E3E69-0964-4A2B-BFC2-FA78D4D446E9}"/>
    <cellStyle name="Comma 3 7 2 5 3 2" xfId="56739" xr:uid="{AFE32E2B-8526-461D-AD30-DB2B8C23086A}"/>
    <cellStyle name="Comma 3 7 2 5 4" xfId="41328" xr:uid="{80E3222D-F5B9-4B20-BC38-EC34E12E22CE}"/>
    <cellStyle name="Comma 3 7 2 5 5" xfId="31692" xr:uid="{294C2112-B9BD-45FE-A098-1BCC42CD7964}"/>
    <cellStyle name="Comma 3 7 2 6" xfId="10502" xr:uid="{9D10C6EF-6FF2-4728-9718-F2306350E964}"/>
    <cellStyle name="Comma 3 7 2 6 2" xfId="18207" xr:uid="{628A7ED9-FFCB-45EE-83A2-27C65BADEE46}"/>
    <cellStyle name="Comma 3 7 2 6 2 2" xfId="50959" xr:uid="{EB65A73D-77DF-40A9-971B-A12472C1AD45}"/>
    <cellStyle name="Comma 3 7 2 6 3" xfId="25914" xr:uid="{C566A156-82F9-4A6B-9A14-3A1EA2001D25}"/>
    <cellStyle name="Comma 3 7 2 6 3 2" xfId="58665" xr:uid="{22645885-D9CE-4103-BB17-6B538132FADB}"/>
    <cellStyle name="Comma 3 7 2 6 4" xfId="43254" xr:uid="{0876A4AB-ED35-41AC-BC7D-ABE9C7BA5D66}"/>
    <cellStyle name="Comma 3 7 2 6 5" xfId="33618" xr:uid="{043024E4-8A45-44F8-AD92-6E05DEC6A4BD}"/>
    <cellStyle name="Comma 3 7 2 7" xfId="4720" xr:uid="{16B4E728-C062-4B53-8B37-74AF2039A172}"/>
    <cellStyle name="Comma 3 7 2 7 2" xfId="37472" xr:uid="{D6F38DF6-0CBF-4F03-AE34-D39A1C02D53E}"/>
    <cellStyle name="Comma 3 7 2 8" xfId="12432" xr:uid="{8454999A-C5F2-45F6-9A5F-3B32E38199D9}"/>
    <cellStyle name="Comma 3 7 2 8 2" xfId="45184" xr:uid="{CA17BAA6-CCA7-4688-9C31-E5C6A62689D2}"/>
    <cellStyle name="Comma 3 7 2 9" xfId="20140" xr:uid="{73C842E7-E53C-43B0-840D-EA7A53B115B0}"/>
    <cellStyle name="Comma 3 7 2 9 2" xfId="52891" xr:uid="{96F824C0-CDCF-40CE-A83E-62AF39164DCF}"/>
    <cellStyle name="Comma 3 7 3" xfId="3048" xr:uid="{CE6B7193-F191-4773-93D2-976C1068E9C2}"/>
    <cellStyle name="Comma 3 7 3 10" xfId="28150" xr:uid="{6D291FAA-FFA1-4953-ABA2-3C9ECFDBD34D}"/>
    <cellStyle name="Comma 3 7 3 11" xfId="60952" xr:uid="{3DBD1059-4492-46C4-B7F0-7F9BA9F40DE0}"/>
    <cellStyle name="Comma 3 7 3 2" xfId="4018" xr:uid="{0AC7E003-C803-4248-A15C-A3B7CEA37F96}"/>
    <cellStyle name="Comma 3 7 3 2 2" xfId="7881" xr:uid="{5175F448-D48F-4556-865E-D643A05D0FBB}"/>
    <cellStyle name="Comma 3 7 3 2 2 2" xfId="15586" xr:uid="{94BD1270-444C-4810-B88A-C8693001EDDF}"/>
    <cellStyle name="Comma 3 7 3 2 2 2 2" xfId="48338" xr:uid="{DBF7B6F4-46D6-4B2A-9003-763285728C4A}"/>
    <cellStyle name="Comma 3 7 3 2 2 3" xfId="23293" xr:uid="{A63DD0DC-E20C-466C-A12F-49A3D9F70ED9}"/>
    <cellStyle name="Comma 3 7 3 2 2 3 2" xfId="56044" xr:uid="{CD32E8EF-3EF7-4EE0-8A79-BD7AF96C5578}"/>
    <cellStyle name="Comma 3 7 3 2 2 4" xfId="40633" xr:uid="{B5CFEDB2-F2E8-434F-A126-AEAAB78B2DA7}"/>
    <cellStyle name="Comma 3 7 3 2 2 5" xfId="30997" xr:uid="{225EABA6-FECB-467C-B623-63692C97B54B}"/>
    <cellStyle name="Comma 3 7 3 2 3" xfId="9806" xr:uid="{43CFB2C4-C77F-4063-B4A1-9B9DD5F7B205}"/>
    <cellStyle name="Comma 3 7 3 2 3 2" xfId="17511" xr:uid="{E430FFDD-DA2A-4359-955E-539977079671}"/>
    <cellStyle name="Comma 3 7 3 2 3 2 2" xfId="50263" xr:uid="{3994B685-4DF7-44A9-AD63-3D49A7019613}"/>
    <cellStyle name="Comma 3 7 3 2 3 3" xfId="25218" xr:uid="{E5C0608B-8642-4D80-B676-08DBE246DB00}"/>
    <cellStyle name="Comma 3 7 3 2 3 3 2" xfId="57969" xr:uid="{014BA3A6-E87F-49CA-885F-4F0B15D2D621}"/>
    <cellStyle name="Comma 3 7 3 2 3 4" xfId="42558" xr:uid="{A962AA80-236A-4907-8981-48EFA1786F87}"/>
    <cellStyle name="Comma 3 7 3 2 3 5" xfId="32922" xr:uid="{2FCB1A19-100F-46D7-9161-825A671A5F00}"/>
    <cellStyle name="Comma 3 7 3 2 4" xfId="11733" xr:uid="{0FB7071B-6F9F-467A-A571-CB4D4443F284}"/>
    <cellStyle name="Comma 3 7 3 2 4 2" xfId="19438" xr:uid="{DA1B1950-05B3-4A9E-A5D5-0750E40D1F98}"/>
    <cellStyle name="Comma 3 7 3 2 4 2 2" xfId="52190" xr:uid="{F8D19989-B1AC-415C-B535-E4935BC98E2B}"/>
    <cellStyle name="Comma 3 7 3 2 4 3" xfId="27145" xr:uid="{3BC2B770-5969-4411-A385-19ABD7D86B96}"/>
    <cellStyle name="Comma 3 7 3 2 4 3 2" xfId="59896" xr:uid="{E231AA32-0B36-4503-919D-FAB70B1B18D3}"/>
    <cellStyle name="Comma 3 7 3 2 4 4" xfId="44485" xr:uid="{DF8EECEC-5C45-4C82-8527-EA18F08C0979}"/>
    <cellStyle name="Comma 3 7 3 2 4 5" xfId="34849" xr:uid="{6417E4F9-D5BD-42C6-8181-E2A86F9C6683}"/>
    <cellStyle name="Comma 3 7 3 2 5" xfId="5950" xr:uid="{D0649D65-437E-4A39-AA03-3798D6B38BC7}"/>
    <cellStyle name="Comma 3 7 3 2 5 2" xfId="38702" xr:uid="{3B9841A8-FC30-44E0-9349-450617DAEF45}"/>
    <cellStyle name="Comma 3 7 3 2 6" xfId="13662" xr:uid="{9B1430BF-F3F4-4CA1-AC6B-260EE8AD3813}"/>
    <cellStyle name="Comma 3 7 3 2 6 2" xfId="46414" xr:uid="{912303C3-5B86-490D-8221-D3048E12225F}"/>
    <cellStyle name="Comma 3 7 3 2 7" xfId="21369" xr:uid="{A094DA22-6817-427F-856D-AA1BE7A241DA}"/>
    <cellStyle name="Comma 3 7 3 2 7 2" xfId="54120" xr:uid="{C0282F76-B25E-48A6-8BED-CA7820702984}"/>
    <cellStyle name="Comma 3 7 3 2 8" xfId="36775" xr:uid="{912E0085-45F4-4D3E-87B9-8A39D9179003}"/>
    <cellStyle name="Comma 3 7 3 2 9" xfId="29073" xr:uid="{2BA22CE3-E4B4-4FF8-B31C-AD5E0CBCE4BA}"/>
    <cellStyle name="Comma 3 7 3 3" xfId="6955" xr:uid="{6A59698B-67F5-4279-9C62-BF4FEF0A8FDE}"/>
    <cellStyle name="Comma 3 7 3 3 2" xfId="14663" xr:uid="{76BB3045-B961-489C-AB2C-03F6D6EB5707}"/>
    <cellStyle name="Comma 3 7 3 3 2 2" xfId="47415" xr:uid="{D963BE06-1D80-4C0D-A0D8-7736CD9FB077}"/>
    <cellStyle name="Comma 3 7 3 3 3" xfId="22370" xr:uid="{9887BE3F-EA6B-451B-8450-0EC323D92F86}"/>
    <cellStyle name="Comma 3 7 3 3 3 2" xfId="55121" xr:uid="{3F1E6D8D-8049-4451-8D3F-E17CF77323F2}"/>
    <cellStyle name="Comma 3 7 3 3 4" xfId="39707" xr:uid="{098EE27A-DFAB-4445-A879-EE2214FD9E3F}"/>
    <cellStyle name="Comma 3 7 3 3 5" xfId="30074" xr:uid="{F3A9AAA9-85EC-4D3D-B644-1548DE2034DA}"/>
    <cellStyle name="Comma 3 7 3 4" xfId="8882" xr:uid="{46498A79-EAE5-43DF-AF7A-7299E56C024A}"/>
    <cellStyle name="Comma 3 7 3 4 2" xfId="16587" xr:uid="{21600B58-9AA7-4938-AC6D-25DF75B97F08}"/>
    <cellStyle name="Comma 3 7 3 4 2 2" xfId="49339" xr:uid="{D08536A4-7128-41BC-BED4-D8766287D3AF}"/>
    <cellStyle name="Comma 3 7 3 4 3" xfId="24294" xr:uid="{13C1A431-D329-46C5-BA2E-61C34D6E026A}"/>
    <cellStyle name="Comma 3 7 3 4 3 2" xfId="57045" xr:uid="{E4A50148-AC29-4A23-9DE5-518AF38B0E3A}"/>
    <cellStyle name="Comma 3 7 3 4 4" xfId="41634" xr:uid="{AEE94CA7-400F-4CF7-98DF-CD98DA405311}"/>
    <cellStyle name="Comma 3 7 3 4 5" xfId="31998" xr:uid="{B69CE687-D021-45D8-867B-729523D5E7CE}"/>
    <cellStyle name="Comma 3 7 3 5" xfId="10808" xr:uid="{BB19FEEA-B7B5-4F03-8894-54520942CC65}"/>
    <cellStyle name="Comma 3 7 3 5 2" xfId="18513" xr:uid="{3E14A541-C77A-4948-BC9F-3D3D462E1531}"/>
    <cellStyle name="Comma 3 7 3 5 2 2" xfId="51265" xr:uid="{819C9C64-3C3B-46FE-9E9B-B2BF1A83B16A}"/>
    <cellStyle name="Comma 3 7 3 5 3" xfId="26220" xr:uid="{A933D27D-E0AB-490A-937F-EC7E75241AA4}"/>
    <cellStyle name="Comma 3 7 3 5 3 2" xfId="58971" xr:uid="{271A0084-CD39-4331-A76F-80A4958F2519}"/>
    <cellStyle name="Comma 3 7 3 5 4" xfId="43560" xr:uid="{FDE541E2-92FE-4621-B373-3C9544637F80}"/>
    <cellStyle name="Comma 3 7 3 5 5" xfId="33924" xr:uid="{F9815726-9F04-434B-ADA9-B70BF3930C74}"/>
    <cellStyle name="Comma 3 7 3 6" xfId="5026" xr:uid="{A9704501-417D-4D09-98BA-E61D12793224}"/>
    <cellStyle name="Comma 3 7 3 6 2" xfId="37778" xr:uid="{30588BF0-FB34-42D8-955F-646197982E70}"/>
    <cellStyle name="Comma 3 7 3 7" xfId="12738" xr:uid="{40C03F50-48C9-4ED8-ABB0-DDC908FD72FE}"/>
    <cellStyle name="Comma 3 7 3 7 2" xfId="45490" xr:uid="{B86FED31-CC2D-4151-8E44-23541DA6A73A}"/>
    <cellStyle name="Comma 3 7 3 8" xfId="20446" xr:uid="{4B972F46-C983-4870-B6A6-539457219133}"/>
    <cellStyle name="Comma 3 7 3 8 2" xfId="53197" xr:uid="{0C7E5D07-79F8-4DD5-9589-8252DBBDC266}"/>
    <cellStyle name="Comma 3 7 3 9" xfId="35852" xr:uid="{6AEA8B0F-6C12-465D-A0D9-2114EBCA74A9}"/>
    <cellStyle name="Comma 3 7 4" xfId="3448" xr:uid="{F532FA57-B791-40A3-9C42-459C76A7F12D}"/>
    <cellStyle name="Comma 3 7 4 10" xfId="28508" xr:uid="{82044ABC-1EF2-4332-A77E-203F16973708}"/>
    <cellStyle name="Comma 3 7 4 11" xfId="61591" xr:uid="{14635B9C-1069-42AE-97DB-E379E47A9989}"/>
    <cellStyle name="Comma 3 7 4 2" xfId="4512" xr:uid="{7F986DB5-18DD-49F6-92F1-FF6E105CF6B5}"/>
    <cellStyle name="Comma 3 7 4 2 2" xfId="8370" xr:uid="{80F3ECBB-15B9-4437-A6CB-B2A8AE6B2A39}"/>
    <cellStyle name="Comma 3 7 4 2 2 2" xfId="16075" xr:uid="{6A9FC7FA-522C-4492-86C3-751B5F2957EE}"/>
    <cellStyle name="Comma 3 7 4 2 2 2 2" xfId="48827" xr:uid="{C6129888-CF01-464C-B516-BF97B70ED658}"/>
    <cellStyle name="Comma 3 7 4 2 2 3" xfId="23782" xr:uid="{6618A058-2A6B-4697-B620-BBFC0EEF5452}"/>
    <cellStyle name="Comma 3 7 4 2 2 3 2" xfId="56533" xr:uid="{69CDBE44-0E90-4E4D-9093-93CA542BBA0B}"/>
    <cellStyle name="Comma 3 7 4 2 2 4" xfId="41122" xr:uid="{32315385-30BE-4697-81CD-8BBE45AC56C6}"/>
    <cellStyle name="Comma 3 7 4 2 2 5" xfId="31486" xr:uid="{59273179-C66D-4081-B251-695F23300417}"/>
    <cellStyle name="Comma 3 7 4 2 3" xfId="10295" xr:uid="{218364F6-D315-4678-85E0-8B5295A0BF49}"/>
    <cellStyle name="Comma 3 7 4 2 3 2" xfId="18000" xr:uid="{FF64BE99-F565-4BF7-9116-0F9D2E6DC351}"/>
    <cellStyle name="Comma 3 7 4 2 3 2 2" xfId="50752" xr:uid="{99B9FE26-4D68-4E08-A426-D08B429F8151}"/>
    <cellStyle name="Comma 3 7 4 2 3 3" xfId="25707" xr:uid="{626B09B1-AEF1-4375-81FC-A1B98244D436}"/>
    <cellStyle name="Comma 3 7 4 2 3 3 2" xfId="58458" xr:uid="{B291F3BB-0A24-432F-96B4-D7347A82F73E}"/>
    <cellStyle name="Comma 3 7 4 2 3 4" xfId="43047" xr:uid="{98DE322B-5E3C-49E1-8674-7071087B6B6B}"/>
    <cellStyle name="Comma 3 7 4 2 3 5" xfId="33411" xr:uid="{4352137A-D16E-481B-B415-E58582F98314}"/>
    <cellStyle name="Comma 3 7 4 2 4" xfId="12222" xr:uid="{0A79558A-25E8-43DD-B9E7-14B0278D7960}"/>
    <cellStyle name="Comma 3 7 4 2 4 2" xfId="19927" xr:uid="{FCF02D42-10BE-4A29-B76B-42DB0C2E283F}"/>
    <cellStyle name="Comma 3 7 4 2 4 2 2" xfId="52679" xr:uid="{E5FF4E63-AB14-4E19-8AEA-BE25323838C9}"/>
    <cellStyle name="Comma 3 7 4 2 4 3" xfId="27634" xr:uid="{291C67E8-67C7-4036-A9AA-1E28273AE08C}"/>
    <cellStyle name="Comma 3 7 4 2 4 3 2" xfId="60385" xr:uid="{79324EAE-5583-41F3-AFCF-34FE01556860}"/>
    <cellStyle name="Comma 3 7 4 2 4 4" xfId="44974" xr:uid="{DB3D09B3-7EEC-403D-A412-0897E582D1BB}"/>
    <cellStyle name="Comma 3 7 4 2 4 5" xfId="35338" xr:uid="{4AE2D032-6FBF-4C29-A4B0-44E2A0F2BBD2}"/>
    <cellStyle name="Comma 3 7 4 2 5" xfId="6439" xr:uid="{82F29CFC-1C38-41DD-B6D4-AA035E7AC2A7}"/>
    <cellStyle name="Comma 3 7 4 2 5 2" xfId="39191" xr:uid="{D2481B11-B2F6-4DC6-A9CB-04E8C9F7E311}"/>
    <cellStyle name="Comma 3 7 4 2 6" xfId="14151" xr:uid="{31A366A0-F53D-40E7-9AFF-9E300EC7470F}"/>
    <cellStyle name="Comma 3 7 4 2 6 2" xfId="46903" xr:uid="{00806D6C-1697-441C-8B82-4042347C5414}"/>
    <cellStyle name="Comma 3 7 4 2 7" xfId="21858" xr:uid="{3367D2AA-6355-4EA5-96C3-5C075C1A5FC5}"/>
    <cellStyle name="Comma 3 7 4 2 7 2" xfId="54609" xr:uid="{6145BCAD-1E7A-46A2-BAB5-D56944578617}"/>
    <cellStyle name="Comma 3 7 4 2 8" xfId="37264" xr:uid="{2701EC4A-9BE6-4635-B656-B4B5D1F107E8}"/>
    <cellStyle name="Comma 3 7 4 2 9" xfId="29562" xr:uid="{1690E7F4-FDA7-4704-BD87-7657DADFCF6E}"/>
    <cellStyle name="Comma 3 7 4 3" xfId="7316" xr:uid="{FD19CA89-4528-4CA3-A9F7-CCFF28BF05FF}"/>
    <cellStyle name="Comma 3 7 4 3 2" xfId="15021" xr:uid="{336C503A-C044-49C8-ABC9-3D24FF699570}"/>
    <cellStyle name="Comma 3 7 4 3 2 2" xfId="47773" xr:uid="{4351EEEC-2851-49B9-94C9-4DDB4213DD16}"/>
    <cellStyle name="Comma 3 7 4 3 3" xfId="22728" xr:uid="{7ECDBC39-A6A5-41C8-A74D-FDDFED7BE692}"/>
    <cellStyle name="Comma 3 7 4 3 3 2" xfId="55479" xr:uid="{91C4AA4D-DED4-47F3-BC0E-11F2219B5D60}"/>
    <cellStyle name="Comma 3 7 4 3 4" xfId="40068" xr:uid="{05C3FDCE-3EDF-4736-B3F5-72A5AC761931}"/>
    <cellStyle name="Comma 3 7 4 3 5" xfId="30432" xr:uid="{2C3D5BC6-A790-444C-8188-606CB4B5587F}"/>
    <cellStyle name="Comma 3 7 4 4" xfId="9241" xr:uid="{6DB0F764-A9DE-47E8-81A7-0D24EAB31F60}"/>
    <cellStyle name="Comma 3 7 4 4 2" xfId="16946" xr:uid="{A8B98014-FCD1-44AE-853E-73001837AA67}"/>
    <cellStyle name="Comma 3 7 4 4 2 2" xfId="49698" xr:uid="{A002A56C-3071-49A0-938D-940788CC3B0B}"/>
    <cellStyle name="Comma 3 7 4 4 3" xfId="24653" xr:uid="{3989BCDE-4985-441D-9593-7151A0666329}"/>
    <cellStyle name="Comma 3 7 4 4 3 2" xfId="57404" xr:uid="{1E777729-72E0-4F1D-825E-8427E6FCB3CE}"/>
    <cellStyle name="Comma 3 7 4 4 4" xfId="41993" xr:uid="{0A2F8E55-2A99-46E9-AEB1-7CF7ED385BBE}"/>
    <cellStyle name="Comma 3 7 4 4 5" xfId="32357" xr:uid="{51F1205E-19D2-4BD8-8B9E-4528994C9042}"/>
    <cellStyle name="Comma 3 7 4 5" xfId="11168" xr:uid="{580704BF-E33D-43CD-938A-8A53CFDE0D79}"/>
    <cellStyle name="Comma 3 7 4 5 2" xfId="18873" xr:uid="{3C14C499-0DA7-4E44-8504-659F1FE46376}"/>
    <cellStyle name="Comma 3 7 4 5 2 2" xfId="51625" xr:uid="{43DFDD0F-6236-4833-ACDB-1807015B8C16}"/>
    <cellStyle name="Comma 3 7 4 5 3" xfId="26580" xr:uid="{B24D1FD1-81AE-4C82-9CBA-228CB8B85456}"/>
    <cellStyle name="Comma 3 7 4 5 3 2" xfId="59331" xr:uid="{634B6989-8006-49D9-8A94-C5B3166544EA}"/>
    <cellStyle name="Comma 3 7 4 5 4" xfId="43920" xr:uid="{D71DA549-3870-4AFA-9645-72FBDF126C7A}"/>
    <cellStyle name="Comma 3 7 4 5 5" xfId="34284" xr:uid="{3E4DB5FA-9762-422A-9897-B0AC271BEA1B}"/>
    <cellStyle name="Comma 3 7 4 6" xfId="5385" xr:uid="{3E631BF7-2606-4933-8820-7A85BD8AB972}"/>
    <cellStyle name="Comma 3 7 4 6 2" xfId="38137" xr:uid="{70CAF8C5-29BC-4504-A3B6-495C4A3A80B8}"/>
    <cellStyle name="Comma 3 7 4 7" xfId="13097" xr:uid="{31DA0F1E-E38D-417E-998F-B853E25E0BD0}"/>
    <cellStyle name="Comma 3 7 4 7 2" xfId="45849" xr:uid="{AE047A8F-49A1-46CC-8A99-3C95C4128E26}"/>
    <cellStyle name="Comma 3 7 4 8" xfId="20804" xr:uid="{160A3363-0F89-49A1-876D-C22967ECFB52}"/>
    <cellStyle name="Comma 3 7 4 8 2" xfId="53555" xr:uid="{ED145AA8-9C04-4F4D-916F-65C735E0DD29}"/>
    <cellStyle name="Comma 3 7 4 9" xfId="36210" xr:uid="{DADA9627-4070-47D8-9383-267CB6A635DD}"/>
    <cellStyle name="Comma 3 7 5" xfId="3844" xr:uid="{2FA748AF-9DB8-4853-9117-7C7DE1DB2EBF}"/>
    <cellStyle name="Comma 3 7 5 2" xfId="7712" xr:uid="{A3FBF353-1DA9-4E88-AA2E-7B6C71809DC2}"/>
    <cellStyle name="Comma 3 7 5 2 2" xfId="15417" xr:uid="{5D15A878-1F03-4207-AC00-5EE386FB5EA9}"/>
    <cellStyle name="Comma 3 7 5 2 2 2" xfId="48169" xr:uid="{3FDF22C6-C554-4487-B6D6-59F55D8A0B73}"/>
    <cellStyle name="Comma 3 7 5 2 3" xfId="23124" xr:uid="{1B743896-E229-4370-B257-BCAD07340C86}"/>
    <cellStyle name="Comma 3 7 5 2 3 2" xfId="55875" xr:uid="{9D1D4EB0-B876-4CB4-84C6-2D006DD1B888}"/>
    <cellStyle name="Comma 3 7 5 2 4" xfId="40464" xr:uid="{A62A0C88-D998-4B5F-8C0A-A001C919E6D0}"/>
    <cellStyle name="Comma 3 7 5 2 5" xfId="30828" xr:uid="{BC66F48A-E2DB-4D0E-9B16-531065E91A9F}"/>
    <cellStyle name="Comma 3 7 5 3" xfId="9637" xr:uid="{70367225-40FE-43F6-9177-2C73187D0656}"/>
    <cellStyle name="Comma 3 7 5 3 2" xfId="17342" xr:uid="{8197F8BE-D06A-4A9D-B9C2-D9A34C06D36A}"/>
    <cellStyle name="Comma 3 7 5 3 2 2" xfId="50094" xr:uid="{E4E36A0F-F81A-4AF2-A810-55B7974A575B}"/>
    <cellStyle name="Comma 3 7 5 3 3" xfId="25049" xr:uid="{F7E817E8-4B9F-4601-BEF7-19B4CB09D504}"/>
    <cellStyle name="Comma 3 7 5 3 3 2" xfId="57800" xr:uid="{7E91BACC-418F-461F-AC99-D411982AD4FD}"/>
    <cellStyle name="Comma 3 7 5 3 4" xfId="42389" xr:uid="{BE9F0632-1197-4AF9-9446-455A6E86CF94}"/>
    <cellStyle name="Comma 3 7 5 3 5" xfId="32753" xr:uid="{B69D0127-6985-4509-AA88-0A556A8509DA}"/>
    <cellStyle name="Comma 3 7 5 4" xfId="11564" xr:uid="{F34ED52F-B70F-4F55-8765-6C87086FD522}"/>
    <cellStyle name="Comma 3 7 5 4 2" xfId="19269" xr:uid="{F79805E1-F6BD-4652-93AE-E92047C50136}"/>
    <cellStyle name="Comma 3 7 5 4 2 2" xfId="52021" xr:uid="{F116B23E-D176-4C52-930F-B2E40A079447}"/>
    <cellStyle name="Comma 3 7 5 4 3" xfId="26976" xr:uid="{4932863D-6ED3-4B28-A5FA-B02BC94150C3}"/>
    <cellStyle name="Comma 3 7 5 4 3 2" xfId="59727" xr:uid="{32C454E1-BB46-4C34-91DE-E86307DB0E94}"/>
    <cellStyle name="Comma 3 7 5 4 4" xfId="44316" xr:uid="{21428562-14FB-4D23-8C8E-4BD8ADF3A926}"/>
    <cellStyle name="Comma 3 7 5 4 5" xfId="34680" xr:uid="{B268D798-0AD2-4240-9B6E-E00A7EA77021}"/>
    <cellStyle name="Comma 3 7 5 5" xfId="5781" xr:uid="{B0296344-692F-40ED-86B9-12997C87CC85}"/>
    <cellStyle name="Comma 3 7 5 5 2" xfId="38533" xr:uid="{0325D4EF-820A-42EE-9934-8933B13E08DE}"/>
    <cellStyle name="Comma 3 7 5 6" xfId="13493" xr:uid="{C325E550-1898-4B64-B75F-C68A72B9E373}"/>
    <cellStyle name="Comma 3 7 5 6 2" xfId="46245" xr:uid="{0C9D614D-9EFD-46BB-8100-2B32E0E16232}"/>
    <cellStyle name="Comma 3 7 5 7" xfId="21200" xr:uid="{A30A74F1-1040-4229-A600-CB78CC35685A}"/>
    <cellStyle name="Comma 3 7 5 7 2" xfId="53951" xr:uid="{78F3308E-B7E4-496C-839B-D02187695845}"/>
    <cellStyle name="Comma 3 7 5 8" xfId="36606" xr:uid="{01B211DB-BAED-4CAF-B039-173051F325E0}"/>
    <cellStyle name="Comma 3 7 5 9" xfId="28904" xr:uid="{15A4D0F7-F75D-40F8-BA85-4CF05FF300D3}"/>
    <cellStyle name="Comma 3 7 6" xfId="4491" xr:uid="{C00774A2-426B-4522-89F3-9353A44AA8B5}"/>
    <cellStyle name="Comma 3 7 6 2" xfId="8349" xr:uid="{FA8EF358-041C-4093-BF7A-A24E8218C2B0}"/>
    <cellStyle name="Comma 3 7 6 2 2" xfId="16054" xr:uid="{14486BAA-0CDC-44D6-A95A-7222EF91A3B0}"/>
    <cellStyle name="Comma 3 7 6 2 2 2" xfId="48806" xr:uid="{06797508-789D-4963-82EA-B945AC29BDDA}"/>
    <cellStyle name="Comma 3 7 6 2 3" xfId="23761" xr:uid="{4C2F305C-5676-463B-8A8D-3AA81D6FC48B}"/>
    <cellStyle name="Comma 3 7 6 2 3 2" xfId="56512" xr:uid="{ED6DC4BF-E868-4B77-9907-8D49A7E4228F}"/>
    <cellStyle name="Comma 3 7 6 2 4" xfId="41101" xr:uid="{6B1C42AE-04EC-41A2-AE20-245CA8D8F7B3}"/>
    <cellStyle name="Comma 3 7 6 2 5" xfId="31465" xr:uid="{00F7342D-A403-4992-A63A-078856E2B426}"/>
    <cellStyle name="Comma 3 7 6 3" xfId="10274" xr:uid="{13336198-C766-44BF-889C-0D7E7B5C6261}"/>
    <cellStyle name="Comma 3 7 6 3 2" xfId="17979" xr:uid="{BA54595F-9298-4E96-A938-D2EC2DA434FD}"/>
    <cellStyle name="Comma 3 7 6 3 2 2" xfId="50731" xr:uid="{8836C18F-0ECD-4585-827B-987E1C1B4546}"/>
    <cellStyle name="Comma 3 7 6 3 3" xfId="25686" xr:uid="{E1278B71-7D2D-4CC8-BCBC-8A049195AB26}"/>
    <cellStyle name="Comma 3 7 6 3 3 2" xfId="58437" xr:uid="{8EE7E214-5615-4869-995F-133507C08E3F}"/>
    <cellStyle name="Comma 3 7 6 3 4" xfId="43026" xr:uid="{E3B8E315-4FA2-41AB-AF08-B4163EBC0565}"/>
    <cellStyle name="Comma 3 7 6 3 5" xfId="33390" xr:uid="{A2D69248-39D7-40A0-8141-311636BA6403}"/>
    <cellStyle name="Comma 3 7 6 4" xfId="12201" xr:uid="{FAC37C70-1387-414A-BC63-A0443F095572}"/>
    <cellStyle name="Comma 3 7 6 4 2" xfId="19906" xr:uid="{AEF72D74-62A3-4C1D-9DC4-E6BC8630DACA}"/>
    <cellStyle name="Comma 3 7 6 4 2 2" xfId="52658" xr:uid="{E98CB0D4-B980-480E-BF6A-7926E989D341}"/>
    <cellStyle name="Comma 3 7 6 4 3" xfId="27613" xr:uid="{EDFA7D62-6472-49A7-AC57-083D9345129E}"/>
    <cellStyle name="Comma 3 7 6 4 3 2" xfId="60364" xr:uid="{1A05FCC4-7A13-417D-99CA-BED34FC09AD6}"/>
    <cellStyle name="Comma 3 7 6 4 4" xfId="44953" xr:uid="{BA2EC098-01F4-4715-A235-3FFA463F7B02}"/>
    <cellStyle name="Comma 3 7 6 4 5" xfId="35317" xr:uid="{2D4A7469-5E7E-4723-8733-7538210AA0BD}"/>
    <cellStyle name="Comma 3 7 6 5" xfId="6418" xr:uid="{50F60128-F0E8-439A-A71D-83CB6F424B77}"/>
    <cellStyle name="Comma 3 7 6 5 2" xfId="39170" xr:uid="{BEAB7196-38FD-4190-848E-2C35DAB8F029}"/>
    <cellStyle name="Comma 3 7 6 6" xfId="14130" xr:uid="{501E3CCA-4BE4-45E2-BCE6-785C1ACDF36E}"/>
    <cellStyle name="Comma 3 7 6 6 2" xfId="46882" xr:uid="{7A59CB1F-2026-49FB-A873-616BDE0F4D2C}"/>
    <cellStyle name="Comma 3 7 6 7" xfId="21837" xr:uid="{7E53D1D9-EA3A-4BCF-BA4D-5D5FE9033D24}"/>
    <cellStyle name="Comma 3 7 6 7 2" xfId="54588" xr:uid="{EE6FE1FD-E640-46E9-B2A5-18444055DF0A}"/>
    <cellStyle name="Comma 3 7 6 8" xfId="37243" xr:uid="{4E671560-30A7-40DD-9F7E-39379DF260A4}"/>
    <cellStyle name="Comma 3 7 6 9" xfId="29541" xr:uid="{FB1C4BF4-F76C-4BBB-9970-DB3ECAA9AF71}"/>
    <cellStyle name="Comma 3 7 7" xfId="6539" xr:uid="{D106DBAC-B4B1-4AC9-8613-01D36B3FD831}"/>
    <cellStyle name="Comma 3 7 7 2" xfId="14247" xr:uid="{7363B368-D6F6-4A51-9279-359D9DC6BC1F}"/>
    <cellStyle name="Comma 3 7 7 2 2" xfId="46999" xr:uid="{0E284B4A-A2E3-4C63-BCA4-A71FF11730DC}"/>
    <cellStyle name="Comma 3 7 7 3" xfId="21954" xr:uid="{08132A86-5296-45B6-ADFC-3561F1E393E0}"/>
    <cellStyle name="Comma 3 7 7 3 2" xfId="54705" xr:uid="{F28E0A58-93EE-4CB7-A0B7-563E0E892BAB}"/>
    <cellStyle name="Comma 3 7 7 4" xfId="39291" xr:uid="{6DA8B73C-7B49-48BC-92B0-A1B2743BDDF3}"/>
    <cellStyle name="Comma 3 7 7 5" xfId="29658" xr:uid="{203F82A1-2BB3-4547-B023-FD12F8D42D69}"/>
    <cellStyle name="Comma 3 7 8" xfId="8466" xr:uid="{BC54FE76-F41F-4CDA-8598-E55928D91138}"/>
    <cellStyle name="Comma 3 7 8 2" xfId="16171" xr:uid="{E5E0B7DB-359F-498A-8AFF-430C786EB137}"/>
    <cellStyle name="Comma 3 7 8 2 2" xfId="48923" xr:uid="{0FA8D663-97DF-4B6C-B084-8526F3ABA1A4}"/>
    <cellStyle name="Comma 3 7 8 3" xfId="23878" xr:uid="{79C12995-8B20-418C-B4B9-9DBF2034C6BE}"/>
    <cellStyle name="Comma 3 7 8 3 2" xfId="56629" xr:uid="{780491FE-ECE1-43DD-9F64-18190D182C9D}"/>
    <cellStyle name="Comma 3 7 8 4" xfId="41218" xr:uid="{CB421934-B184-40F8-8608-BE49A8B06AC1}"/>
    <cellStyle name="Comma 3 7 8 5" xfId="31582" xr:uid="{372F619A-F3CF-4FBB-8635-FEA5EB1CF469}"/>
    <cellStyle name="Comma 3 7 9" xfId="10391" xr:uid="{316AA4B0-05C7-4F4C-A2BA-039C078D5CD8}"/>
    <cellStyle name="Comma 3 7 9 2" xfId="18096" xr:uid="{8A18218E-E7F0-4B0B-AC98-D8956E19F8C3}"/>
    <cellStyle name="Comma 3 7 9 2 2" xfId="50848" xr:uid="{872F9C6F-7ADD-4D0C-951F-7C7C46C0DF24}"/>
    <cellStyle name="Comma 3 7 9 3" xfId="25803" xr:uid="{C7B813F4-CBEF-4CB4-8898-DC67332E6353}"/>
    <cellStyle name="Comma 3 7 9 3 2" xfId="58554" xr:uid="{D5335035-FC5C-4316-B3A8-4C5AC62DAA28}"/>
    <cellStyle name="Comma 3 7 9 4" xfId="43143" xr:uid="{13D3C254-D239-4C0E-8110-D2FEF931F09A}"/>
    <cellStyle name="Comma 3 7 9 5" xfId="33507" xr:uid="{F154E4C7-6AE8-4BB9-8309-50730D9EA936}"/>
    <cellStyle name="Comma 3 8" xfId="827" xr:uid="{0004BF01-F445-43BC-B09D-8B7613409E65}"/>
    <cellStyle name="Comma 3 8 10" xfId="12385" xr:uid="{001020EB-F120-4CCE-8472-649151D6C3D0}"/>
    <cellStyle name="Comma 3 8 10 2" xfId="45137" xr:uid="{62942AFC-8AE2-4580-BF60-9FDAEE5C7390}"/>
    <cellStyle name="Comma 3 8 11" xfId="20093" xr:uid="{9E64FEB8-4693-49EA-A4FB-C1113332B29F}"/>
    <cellStyle name="Comma 3 8 11 2" xfId="52844" xr:uid="{DF40B43C-00EF-4872-B30A-9540F5AD6046}"/>
    <cellStyle name="Comma 3 8 12" xfId="35499" xr:uid="{188B4ADD-785E-4F07-A09D-3B57F9D8C6A7}"/>
    <cellStyle name="Comma 3 8 13" xfId="27797" xr:uid="{B94777A0-509E-46A6-A0D3-8163CBDE2DB8}"/>
    <cellStyle name="Comma 3 8 14" xfId="2670" xr:uid="{DB83D110-9E67-4762-B107-01ACBB4D1FD1}"/>
    <cellStyle name="Comma 3 8 15" xfId="60624" xr:uid="{727B2142-41DB-48E2-A035-9B6D8691685D}"/>
    <cellStyle name="Comma 3 8 2" xfId="2324" xr:uid="{30191D79-9BE2-45B4-BDDF-B2E8A158F648}"/>
    <cellStyle name="Comma 3 8 2 10" xfId="28151" xr:uid="{14B56DFB-DE46-4490-BF11-A9E3C59DA574}"/>
    <cellStyle name="Comma 3 8 2 11" xfId="3049" xr:uid="{EE277A4C-8E75-488B-892F-6377549CC1C3}"/>
    <cellStyle name="Comma 3 8 2 12" xfId="61346" xr:uid="{4D2ED751-F1CA-4424-AB09-FDA264A4AA5F}"/>
    <cellStyle name="Comma 3 8 2 2" xfId="4295" xr:uid="{52104F6F-3CEC-4BAC-8946-1FCFDAE8C8FC}"/>
    <cellStyle name="Comma 3 8 2 2 2" xfId="8158" xr:uid="{CB5CB2DE-B68B-4612-8E10-2797BF22D9A8}"/>
    <cellStyle name="Comma 3 8 2 2 2 2" xfId="15863" xr:uid="{4EAFA914-5EF2-40F3-9A01-442DEC6F49A1}"/>
    <cellStyle name="Comma 3 8 2 2 2 2 2" xfId="48615" xr:uid="{014389C1-E5A9-4BC1-814F-72FE15D0977A}"/>
    <cellStyle name="Comma 3 8 2 2 2 3" xfId="23570" xr:uid="{F0F84B2C-D5F0-44A1-AA11-655D95122870}"/>
    <cellStyle name="Comma 3 8 2 2 2 3 2" xfId="56321" xr:uid="{1F5C31D3-B82B-4E85-9002-3B723D01CA6C}"/>
    <cellStyle name="Comma 3 8 2 2 2 4" xfId="40910" xr:uid="{57DCF5BD-7F24-4CD1-853F-39E1AC7552D4}"/>
    <cellStyle name="Comma 3 8 2 2 2 5" xfId="31274" xr:uid="{DF6A6505-A9C7-454D-8BD0-CC398C1B0E87}"/>
    <cellStyle name="Comma 3 8 2 2 3" xfId="10083" xr:uid="{A2C3FDD5-2A8B-4E60-BD58-0A9D11050D98}"/>
    <cellStyle name="Comma 3 8 2 2 3 2" xfId="17788" xr:uid="{2BA5DFC6-8863-4F21-A921-A63E5F4A0A54}"/>
    <cellStyle name="Comma 3 8 2 2 3 2 2" xfId="50540" xr:uid="{B27991A8-5CD4-4F33-8B28-64806B885DBF}"/>
    <cellStyle name="Comma 3 8 2 2 3 3" xfId="25495" xr:uid="{E1658FB5-A8F2-4CDD-857C-B4AAC7902AB9}"/>
    <cellStyle name="Comma 3 8 2 2 3 3 2" xfId="58246" xr:uid="{F3EBCFC9-DFB3-4D0E-88F8-D922C5016260}"/>
    <cellStyle name="Comma 3 8 2 2 3 4" xfId="42835" xr:uid="{ABA6F944-5879-41F2-AA4A-3F90EA3A08A2}"/>
    <cellStyle name="Comma 3 8 2 2 3 5" xfId="33199" xr:uid="{E3DE2AE1-517E-452E-90A5-3C8EB3E2E318}"/>
    <cellStyle name="Comma 3 8 2 2 4" xfId="12010" xr:uid="{8D765E6D-699F-4C4C-B2FC-4E5B135DD0F9}"/>
    <cellStyle name="Comma 3 8 2 2 4 2" xfId="19715" xr:uid="{E1AD0EDC-D3FE-433E-B90B-2185A61AA274}"/>
    <cellStyle name="Comma 3 8 2 2 4 2 2" xfId="52467" xr:uid="{BABE7A0F-6FD3-472D-819D-AFECC509B603}"/>
    <cellStyle name="Comma 3 8 2 2 4 3" xfId="27422" xr:uid="{F7EDBA39-427B-4B59-BC11-56EC2E790798}"/>
    <cellStyle name="Comma 3 8 2 2 4 3 2" xfId="60173" xr:uid="{34B55A22-880C-40EB-9597-4BF9E84318E0}"/>
    <cellStyle name="Comma 3 8 2 2 4 4" xfId="44762" xr:uid="{D9FBDFC8-813A-47AF-B793-0689F7086657}"/>
    <cellStyle name="Comma 3 8 2 2 4 5" xfId="35126" xr:uid="{6FD290BB-BF5A-4AD0-B7BB-19792AB3B90E}"/>
    <cellStyle name="Comma 3 8 2 2 5" xfId="6227" xr:uid="{4D796C19-A1EB-4FFC-B522-BEA83D401D3F}"/>
    <cellStyle name="Comma 3 8 2 2 5 2" xfId="38979" xr:uid="{E8368FE8-F7EA-498A-ABA2-2D2848787118}"/>
    <cellStyle name="Comma 3 8 2 2 6" xfId="13939" xr:uid="{8F1046F9-5B2B-421D-B3A1-FE9D639C7B2B}"/>
    <cellStyle name="Comma 3 8 2 2 6 2" xfId="46691" xr:uid="{2E842C0E-C83F-4AB1-9745-F7B7590EC4DB}"/>
    <cellStyle name="Comma 3 8 2 2 7" xfId="21646" xr:uid="{5AEC28A1-9B5C-4D6B-BF60-A0708AA656D7}"/>
    <cellStyle name="Comma 3 8 2 2 7 2" xfId="54397" xr:uid="{056C61E5-0C01-42D8-BA44-C976296E269F}"/>
    <cellStyle name="Comma 3 8 2 2 8" xfId="37052" xr:uid="{E39D6EA5-BCF7-48A3-BD8A-C59A0481B6DB}"/>
    <cellStyle name="Comma 3 8 2 2 9" xfId="29350" xr:uid="{4412D599-B35B-4495-B011-BD40029C6FFF}"/>
    <cellStyle name="Comma 3 8 2 3" xfId="6956" xr:uid="{87420EB0-EF34-4B3D-A5D4-17AE1169E777}"/>
    <cellStyle name="Comma 3 8 2 3 2" xfId="14664" xr:uid="{8B090D7F-C914-4886-80CD-89E0F7C68377}"/>
    <cellStyle name="Comma 3 8 2 3 2 2" xfId="47416" xr:uid="{6334FA12-6238-4197-8CFF-3906CBA18749}"/>
    <cellStyle name="Comma 3 8 2 3 3" xfId="22371" xr:uid="{B7706D1F-D3F2-480F-BBF0-BBA19DCD84DC}"/>
    <cellStyle name="Comma 3 8 2 3 3 2" xfId="55122" xr:uid="{E14AA7E7-D12E-4745-BBBC-33A89C8246F2}"/>
    <cellStyle name="Comma 3 8 2 3 4" xfId="39708" xr:uid="{45F2D867-70F2-4B3A-9C34-BDDDCBD4916C}"/>
    <cellStyle name="Comma 3 8 2 3 5" xfId="30075" xr:uid="{58C2383C-9954-42D3-B104-B2E8529589A5}"/>
    <cellStyle name="Comma 3 8 2 4" xfId="8883" xr:uid="{C1A90205-32B8-44D9-8BA7-7E48DFD8817C}"/>
    <cellStyle name="Comma 3 8 2 4 2" xfId="16588" xr:uid="{23FD160A-8DBD-48CF-AA80-3476FA036585}"/>
    <cellStyle name="Comma 3 8 2 4 2 2" xfId="49340" xr:uid="{6FF7CE5A-851A-42CD-AB2B-28FC22D82F18}"/>
    <cellStyle name="Comma 3 8 2 4 3" xfId="24295" xr:uid="{00A5B693-80A9-49A8-9044-4920638D8DF9}"/>
    <cellStyle name="Comma 3 8 2 4 3 2" xfId="57046" xr:uid="{482BD383-CA4A-42BA-95C3-E5D1B6AAF7A7}"/>
    <cellStyle name="Comma 3 8 2 4 4" xfId="41635" xr:uid="{60E22A49-4962-4BC9-856C-7C71612C003C}"/>
    <cellStyle name="Comma 3 8 2 4 5" xfId="31999" xr:uid="{1BC559F0-EC7F-44D5-95D0-A94748312933}"/>
    <cellStyle name="Comma 3 8 2 5" xfId="10809" xr:uid="{BEC3CFE2-85D8-4C53-B47E-112BC6A8D84D}"/>
    <cellStyle name="Comma 3 8 2 5 2" xfId="18514" xr:uid="{EA9486B2-1585-4A05-95A3-BD7C1F807C31}"/>
    <cellStyle name="Comma 3 8 2 5 2 2" xfId="51266" xr:uid="{8B0C3ABE-9BB7-4962-B976-47773B38F44A}"/>
    <cellStyle name="Comma 3 8 2 5 3" xfId="26221" xr:uid="{06A15786-3DC3-4187-B96B-B51188D6C6DB}"/>
    <cellStyle name="Comma 3 8 2 5 3 2" xfId="58972" xr:uid="{03139FFE-57D4-4ECF-B7C0-273AC94686AD}"/>
    <cellStyle name="Comma 3 8 2 5 4" xfId="43561" xr:uid="{1EDF1E1D-E8F9-4D63-B865-373C08643DBE}"/>
    <cellStyle name="Comma 3 8 2 5 5" xfId="33925" xr:uid="{9CE310AE-7264-4722-B55C-7393F1DB279A}"/>
    <cellStyle name="Comma 3 8 2 6" xfId="5027" xr:uid="{C651413C-EB5B-469D-9951-15565AA71C8C}"/>
    <cellStyle name="Comma 3 8 2 6 2" xfId="37779" xr:uid="{35006273-133D-46F9-B99E-131B28E875CE}"/>
    <cellStyle name="Comma 3 8 2 7" xfId="12739" xr:uid="{BB8C9947-EF7D-4534-A388-177155A5FC48}"/>
    <cellStyle name="Comma 3 8 2 7 2" xfId="45491" xr:uid="{0C4B3A9A-4C3B-4B8B-BCC7-38194592AECB}"/>
    <cellStyle name="Comma 3 8 2 8" xfId="20447" xr:uid="{D74ED0F3-3C2C-4CCB-A3C9-DCB4DB209A4E}"/>
    <cellStyle name="Comma 3 8 2 8 2" xfId="53198" xr:uid="{86FA090F-AB8A-435F-871E-D93FC1D0E76E}"/>
    <cellStyle name="Comma 3 8 2 9" xfId="35853" xr:uid="{FD24AD99-4664-4EF2-9022-2F7068A39418}"/>
    <cellStyle name="Comma 3 8 3" xfId="3449" xr:uid="{289627B5-42FE-4850-A315-32A423C0C4C4}"/>
    <cellStyle name="Comma 3 8 3 10" xfId="28509" xr:uid="{A9218E2B-7625-427D-B73B-B2810B82D5AC}"/>
    <cellStyle name="Comma 3 8 3 2" xfId="4513" xr:uid="{1E75A4FD-3EA9-4925-967F-6C0375EC147E}"/>
    <cellStyle name="Comma 3 8 3 2 2" xfId="8371" xr:uid="{272365ED-DD5A-423D-9FC0-A9AF67D9CC9D}"/>
    <cellStyle name="Comma 3 8 3 2 2 2" xfId="16076" xr:uid="{2E56F47D-BD1A-4F48-893E-6D20D63420C4}"/>
    <cellStyle name="Comma 3 8 3 2 2 2 2" xfId="48828" xr:uid="{8AECA3F7-B055-44B6-92AC-339D9DC69820}"/>
    <cellStyle name="Comma 3 8 3 2 2 3" xfId="23783" xr:uid="{C849C85C-42D4-4B73-9C71-0E2B340D6F9B}"/>
    <cellStyle name="Comma 3 8 3 2 2 3 2" xfId="56534" xr:uid="{F4BC017F-3E06-42EC-A16B-00EC5531B25C}"/>
    <cellStyle name="Comma 3 8 3 2 2 4" xfId="41123" xr:uid="{42A5BBE5-FCD2-480E-87C9-24634D5F7426}"/>
    <cellStyle name="Comma 3 8 3 2 2 5" xfId="31487" xr:uid="{7E49F725-CFC1-438D-A842-8F1192838AC7}"/>
    <cellStyle name="Comma 3 8 3 2 3" xfId="10296" xr:uid="{38DB456F-9638-4350-81B9-2789870BA4AB}"/>
    <cellStyle name="Comma 3 8 3 2 3 2" xfId="18001" xr:uid="{A8183733-4D18-462E-87C0-125DA9ED9E34}"/>
    <cellStyle name="Comma 3 8 3 2 3 2 2" xfId="50753" xr:uid="{2484A817-0491-45F5-AD48-203CA4093572}"/>
    <cellStyle name="Comma 3 8 3 2 3 3" xfId="25708" xr:uid="{DDBA907D-7481-4D8D-8FB0-AFCFAD2741CA}"/>
    <cellStyle name="Comma 3 8 3 2 3 3 2" xfId="58459" xr:uid="{1BFEAC43-BF93-4A09-B5ED-C7BC0DAF5396}"/>
    <cellStyle name="Comma 3 8 3 2 3 4" xfId="43048" xr:uid="{1D4A081E-464C-45DB-B0FD-A54D83E07491}"/>
    <cellStyle name="Comma 3 8 3 2 3 5" xfId="33412" xr:uid="{9E769C49-24F3-4EE5-AF3E-C940E0E16054}"/>
    <cellStyle name="Comma 3 8 3 2 4" xfId="12223" xr:uid="{6B1B9B4A-F4F9-41A1-B3A2-5DF43E7FE6B1}"/>
    <cellStyle name="Comma 3 8 3 2 4 2" xfId="19928" xr:uid="{8CF68219-E54D-4642-96FF-BD2E674E8D23}"/>
    <cellStyle name="Comma 3 8 3 2 4 2 2" xfId="52680" xr:uid="{AABAAEC9-D1B1-41A2-95A1-418DA4DF2F4E}"/>
    <cellStyle name="Comma 3 8 3 2 4 3" xfId="27635" xr:uid="{E391F2F7-21DF-4CFE-B1A3-9FAE673C861B}"/>
    <cellStyle name="Comma 3 8 3 2 4 3 2" xfId="60386" xr:uid="{124EC7C4-61C4-4511-8FBD-1DE316E16F80}"/>
    <cellStyle name="Comma 3 8 3 2 4 4" xfId="44975" xr:uid="{5EB07017-965C-4184-8289-4B9BC107B416}"/>
    <cellStyle name="Comma 3 8 3 2 4 5" xfId="35339" xr:uid="{9E9826DF-A61C-4B05-96C5-557AF58C66E0}"/>
    <cellStyle name="Comma 3 8 3 2 5" xfId="6440" xr:uid="{75D301A9-5099-4338-B474-EC832808A5DB}"/>
    <cellStyle name="Comma 3 8 3 2 5 2" xfId="39192" xr:uid="{796A7E52-8D60-4921-A399-B5530C95564E}"/>
    <cellStyle name="Comma 3 8 3 2 6" xfId="14152" xr:uid="{60A48708-FF34-4695-8FD4-EA52D9A64BC7}"/>
    <cellStyle name="Comma 3 8 3 2 6 2" xfId="46904" xr:uid="{7A03C966-D531-45D2-925F-1125205D80CC}"/>
    <cellStyle name="Comma 3 8 3 2 7" xfId="21859" xr:uid="{B6C2AE24-5B9B-4105-9648-91C4FCA93F6A}"/>
    <cellStyle name="Comma 3 8 3 2 7 2" xfId="54610" xr:uid="{863E00BC-A70D-40E3-8596-FC0D58937B36}"/>
    <cellStyle name="Comma 3 8 3 2 8" xfId="37265" xr:uid="{05901FCC-5433-4496-918C-C186FA8DF242}"/>
    <cellStyle name="Comma 3 8 3 2 9" xfId="29563" xr:uid="{D3E8BCDA-C54E-4936-90A7-7E164F49118D}"/>
    <cellStyle name="Comma 3 8 3 3" xfId="7317" xr:uid="{C92745A0-C118-418F-B773-2B1E3BB6D3E0}"/>
    <cellStyle name="Comma 3 8 3 3 2" xfId="15022" xr:uid="{89A7456C-E415-4712-A1E2-5A1495728796}"/>
    <cellStyle name="Comma 3 8 3 3 2 2" xfId="47774" xr:uid="{16233500-7EF6-4F09-88B6-9AD6189290E8}"/>
    <cellStyle name="Comma 3 8 3 3 3" xfId="22729" xr:uid="{8DD32A87-9C64-4C2C-8E7E-FA02DC6F6328}"/>
    <cellStyle name="Comma 3 8 3 3 3 2" xfId="55480" xr:uid="{80C75A2B-2AB5-4ED8-B8BD-BE6D0C0EAEF0}"/>
    <cellStyle name="Comma 3 8 3 3 4" xfId="40069" xr:uid="{F70ADC51-3A49-49AE-BE0C-D697333BC726}"/>
    <cellStyle name="Comma 3 8 3 3 5" xfId="30433" xr:uid="{C7C439F2-E169-4416-BE42-AFCADEFC43B9}"/>
    <cellStyle name="Comma 3 8 3 4" xfId="9242" xr:uid="{5FD75AC2-66BA-4742-9D76-51E7147301CA}"/>
    <cellStyle name="Comma 3 8 3 4 2" xfId="16947" xr:uid="{8AB4BCDF-0A4A-4083-A7B8-B3A0A12ED0BD}"/>
    <cellStyle name="Comma 3 8 3 4 2 2" xfId="49699" xr:uid="{E8FF4902-1128-4287-8D79-6B50EA61686C}"/>
    <cellStyle name="Comma 3 8 3 4 3" xfId="24654" xr:uid="{E8ADC4B9-F4A8-42B5-98B0-03FE59DC2086}"/>
    <cellStyle name="Comma 3 8 3 4 3 2" xfId="57405" xr:uid="{A943EB7D-D749-40A3-9690-422ABCBE0997}"/>
    <cellStyle name="Comma 3 8 3 4 4" xfId="41994" xr:uid="{806B60C9-BE19-428B-940C-17BB9EAA1E9C}"/>
    <cellStyle name="Comma 3 8 3 4 5" xfId="32358" xr:uid="{2BA62F1D-20CF-4A3C-B555-F96752C5082B}"/>
    <cellStyle name="Comma 3 8 3 5" xfId="11169" xr:uid="{81A849E8-D090-4911-AD30-0BFEE679FE54}"/>
    <cellStyle name="Comma 3 8 3 5 2" xfId="18874" xr:uid="{7CE64B7A-9A0D-4445-AF9E-B76817CF8AB6}"/>
    <cellStyle name="Comma 3 8 3 5 2 2" xfId="51626" xr:uid="{A3217216-F277-4466-A4AD-AF24EFC4FA0D}"/>
    <cellStyle name="Comma 3 8 3 5 3" xfId="26581" xr:uid="{6B25BC28-ED5C-43E3-8EEF-D1392CFBC918}"/>
    <cellStyle name="Comma 3 8 3 5 3 2" xfId="59332" xr:uid="{64191B6B-AF4C-4ED1-87CB-7701B1A2DA00}"/>
    <cellStyle name="Comma 3 8 3 5 4" xfId="43921" xr:uid="{4FEBA6AD-5C93-4FFA-BB8B-89B45CF37872}"/>
    <cellStyle name="Comma 3 8 3 5 5" xfId="34285" xr:uid="{AAEC917A-190D-446E-BD77-1E0148AFC691}"/>
    <cellStyle name="Comma 3 8 3 6" xfId="5386" xr:uid="{A5F7F210-9997-4E79-BBFE-23E91D83BE42}"/>
    <cellStyle name="Comma 3 8 3 6 2" xfId="38138" xr:uid="{E8C8EFC9-B7A4-4C7E-A88C-79424AE06AE1}"/>
    <cellStyle name="Comma 3 8 3 7" xfId="13098" xr:uid="{04FC2A34-461C-49B7-BAD5-9A399BEC9AA6}"/>
    <cellStyle name="Comma 3 8 3 7 2" xfId="45850" xr:uid="{3EFAC662-6222-45A9-8878-5CB73A866C86}"/>
    <cellStyle name="Comma 3 8 3 8" xfId="20805" xr:uid="{63CAC51D-50B1-4427-B3DA-65CDAEB88253}"/>
    <cellStyle name="Comma 3 8 3 8 2" xfId="53556" xr:uid="{C2DBD119-1CD8-4255-A0A3-4D2B36F5BCC0}"/>
    <cellStyle name="Comma 3 8 3 9" xfId="36211" xr:uid="{D1D509BB-4D69-4A39-A1E8-84CE42CF8E96}"/>
    <cellStyle name="Comma 3 8 4" xfId="3845" xr:uid="{39551DEC-264C-4CB6-85CE-B6506107857E}"/>
    <cellStyle name="Comma 3 8 4 2" xfId="7713" xr:uid="{CDB06140-B3ED-426E-9B57-7284EFEB17F9}"/>
    <cellStyle name="Comma 3 8 4 2 2" xfId="15418" xr:uid="{968A93F7-DF2E-4387-83E4-10C4CEFBAECB}"/>
    <cellStyle name="Comma 3 8 4 2 2 2" xfId="48170" xr:uid="{29CA1663-D5D8-4994-81C5-9A9B0E3D6EA4}"/>
    <cellStyle name="Comma 3 8 4 2 3" xfId="23125" xr:uid="{5C5D6281-A4D7-419C-BD08-691909D36F98}"/>
    <cellStyle name="Comma 3 8 4 2 3 2" xfId="55876" xr:uid="{7641ED3B-45B0-4C92-AE02-6203C89EB29D}"/>
    <cellStyle name="Comma 3 8 4 2 4" xfId="40465" xr:uid="{A77A411F-D752-4E09-9D2B-05DCA331E650}"/>
    <cellStyle name="Comma 3 8 4 2 5" xfId="30829" xr:uid="{E6CCDCF3-45F3-47B5-A3AB-C0B578722CC0}"/>
    <cellStyle name="Comma 3 8 4 3" xfId="9638" xr:uid="{DE10A727-91CE-4A53-9E0B-BA7D2EDCF674}"/>
    <cellStyle name="Comma 3 8 4 3 2" xfId="17343" xr:uid="{4EDBDABB-0298-40E3-9232-C4DDE1F8B578}"/>
    <cellStyle name="Comma 3 8 4 3 2 2" xfId="50095" xr:uid="{A81AF21D-68FD-42F5-BA53-535505CE0A3A}"/>
    <cellStyle name="Comma 3 8 4 3 3" xfId="25050" xr:uid="{19E62F51-F601-4F2E-9212-F34A2F9BD2FB}"/>
    <cellStyle name="Comma 3 8 4 3 3 2" xfId="57801" xr:uid="{205E2CA1-20EB-45FD-BBB5-59643CEA31B6}"/>
    <cellStyle name="Comma 3 8 4 3 4" xfId="42390" xr:uid="{BA0FBAA0-E5A3-4F85-A5B0-9D5477B4DDE4}"/>
    <cellStyle name="Comma 3 8 4 3 5" xfId="32754" xr:uid="{5F49DEDA-1A2B-4491-8775-1B83E0C40C83}"/>
    <cellStyle name="Comma 3 8 4 4" xfId="11565" xr:uid="{3DE36A36-B3F9-4606-96BE-3CA2A5651B70}"/>
    <cellStyle name="Comma 3 8 4 4 2" xfId="19270" xr:uid="{D3969C0F-791C-431D-B551-690995B2F6AC}"/>
    <cellStyle name="Comma 3 8 4 4 2 2" xfId="52022" xr:uid="{518C6F66-2C95-42C0-8A7F-D7ECF8B58BEC}"/>
    <cellStyle name="Comma 3 8 4 4 3" xfId="26977" xr:uid="{72F955B2-F98E-47C1-BE30-0173900EF3F1}"/>
    <cellStyle name="Comma 3 8 4 4 3 2" xfId="59728" xr:uid="{0EE5F9B4-27E7-4C27-86F7-B91578A76F2B}"/>
    <cellStyle name="Comma 3 8 4 4 4" xfId="44317" xr:uid="{DF337309-495B-4277-AC23-B1B55C00CF50}"/>
    <cellStyle name="Comma 3 8 4 4 5" xfId="34681" xr:uid="{5AF3A2D2-A16C-481F-A2FA-8B68E92A9481}"/>
    <cellStyle name="Comma 3 8 4 5" xfId="5782" xr:uid="{C696C9BF-0606-44BF-9171-DA45F75AD5C0}"/>
    <cellStyle name="Comma 3 8 4 5 2" xfId="38534" xr:uid="{D3DABC2F-9539-4FA4-AF57-DF13AA34534B}"/>
    <cellStyle name="Comma 3 8 4 6" xfId="13494" xr:uid="{C7B18996-B739-439C-8F0E-4FC32E44AB40}"/>
    <cellStyle name="Comma 3 8 4 6 2" xfId="46246" xr:uid="{98C72DEC-BF9B-4E33-ACE9-6D0FFF648C2C}"/>
    <cellStyle name="Comma 3 8 4 7" xfId="21201" xr:uid="{405C6EB4-AA39-46DC-B140-3080AE07403B}"/>
    <cellStyle name="Comma 3 8 4 7 2" xfId="53952" xr:uid="{1EEA8E7E-AC47-4206-B967-212DCC2B4FE5}"/>
    <cellStyle name="Comma 3 8 4 8" xfId="36607" xr:uid="{30BFCD0A-26B9-4D0A-A6C8-8D0D8B0F91EC}"/>
    <cellStyle name="Comma 3 8 4 9" xfId="28905" xr:uid="{61B3117E-2620-4C08-B539-81C8E8532FB2}"/>
    <cellStyle name="Comma 3 8 5" xfId="4475" xr:uid="{97B7C4B6-3B51-43CC-9DAE-C205FB3A4CFF}"/>
    <cellStyle name="Comma 3 8 5 2" xfId="8333" xr:uid="{40464887-42AD-422A-BA9D-547583D867F4}"/>
    <cellStyle name="Comma 3 8 5 2 2" xfId="16038" xr:uid="{DC15DC6D-F387-4ED8-9944-287112C37381}"/>
    <cellStyle name="Comma 3 8 5 2 2 2" xfId="48790" xr:uid="{8646F59D-44DD-4824-9541-D90484B8BE3B}"/>
    <cellStyle name="Comma 3 8 5 2 3" xfId="23745" xr:uid="{81D1C190-9E83-46E7-B4D9-C2179E9FC265}"/>
    <cellStyle name="Comma 3 8 5 2 3 2" xfId="56496" xr:uid="{B1F7F89B-34E2-439C-AE81-85BDAC532058}"/>
    <cellStyle name="Comma 3 8 5 2 4" xfId="41085" xr:uid="{2E77DD2D-856E-4467-A528-810F277A7A78}"/>
    <cellStyle name="Comma 3 8 5 2 5" xfId="31449" xr:uid="{22E565BB-B7A9-47F9-86A5-9061197DE13C}"/>
    <cellStyle name="Comma 3 8 5 3" xfId="10258" xr:uid="{453E5B75-0992-4C12-BB69-F11BFBF90A7A}"/>
    <cellStyle name="Comma 3 8 5 3 2" xfId="17963" xr:uid="{0DA58822-801A-445A-B462-0082C2596A10}"/>
    <cellStyle name="Comma 3 8 5 3 2 2" xfId="50715" xr:uid="{A0F8FDF0-344B-4D86-94B9-FE9F282253CE}"/>
    <cellStyle name="Comma 3 8 5 3 3" xfId="25670" xr:uid="{83DD50DA-223A-4DD5-B662-0554E1943C2D}"/>
    <cellStyle name="Comma 3 8 5 3 3 2" xfId="58421" xr:uid="{118F9221-6D63-4F6A-AAFA-6FCA1E449022}"/>
    <cellStyle name="Comma 3 8 5 3 4" xfId="43010" xr:uid="{5C5F6787-A850-4DF7-B8AA-9611B9211F6F}"/>
    <cellStyle name="Comma 3 8 5 3 5" xfId="33374" xr:uid="{55D06990-D32A-429C-BEDB-7C81CC96966A}"/>
    <cellStyle name="Comma 3 8 5 4" xfId="12185" xr:uid="{21D239B7-893A-4EF4-A640-2B20FF430EE9}"/>
    <cellStyle name="Comma 3 8 5 4 2" xfId="19890" xr:uid="{84D2D968-DB2E-43C1-A910-A873205606FB}"/>
    <cellStyle name="Comma 3 8 5 4 2 2" xfId="52642" xr:uid="{2EDF31C4-48B8-48E0-9705-066FB252EBF6}"/>
    <cellStyle name="Comma 3 8 5 4 3" xfId="27597" xr:uid="{28B49AAE-4EE4-4262-9A1E-DD5A471D109A}"/>
    <cellStyle name="Comma 3 8 5 4 3 2" xfId="60348" xr:uid="{D434C668-846B-4C49-92D2-73BD753FA4C4}"/>
    <cellStyle name="Comma 3 8 5 4 4" xfId="44937" xr:uid="{9B1A0635-F9FF-4C8F-8F4E-34F7711C612A}"/>
    <cellStyle name="Comma 3 8 5 4 5" xfId="35301" xr:uid="{52E99942-BDB7-42D5-8F9F-E5181B0A9EAA}"/>
    <cellStyle name="Comma 3 8 5 5" xfId="6402" xr:uid="{3F49BF18-B333-4E9A-935E-43C84B53DFF8}"/>
    <cellStyle name="Comma 3 8 5 5 2" xfId="39154" xr:uid="{235CF648-DF0B-4FB0-837B-3C5BA2FFA376}"/>
    <cellStyle name="Comma 3 8 5 6" xfId="14114" xr:uid="{4530FED2-44BF-4BCA-8608-0260EA70F42F}"/>
    <cellStyle name="Comma 3 8 5 6 2" xfId="46866" xr:uid="{F459E909-DB94-4B9D-8279-8CBD0B73B7D6}"/>
    <cellStyle name="Comma 3 8 5 7" xfId="21821" xr:uid="{04B88345-6A1D-4ABD-93EC-2C1B7DB9FCA8}"/>
    <cellStyle name="Comma 3 8 5 7 2" xfId="54572" xr:uid="{2E93FCBF-1918-46DC-9F60-52589E480DDA}"/>
    <cellStyle name="Comma 3 8 5 8" xfId="37227" xr:uid="{9783A0E9-D393-4099-B93B-5503CDF0818B}"/>
    <cellStyle name="Comma 3 8 5 9" xfId="29525" xr:uid="{B3F5EB8F-D546-4508-BE12-8DC5A61CE14F}"/>
    <cellStyle name="Comma 3 8 6" xfId="6602" xr:uid="{C0FCECF7-CB12-4D87-9122-5BEF3E62758E}"/>
    <cellStyle name="Comma 3 8 6 2" xfId="14310" xr:uid="{5D361359-EF16-4B3A-A58C-062B236705CA}"/>
    <cellStyle name="Comma 3 8 6 2 2" xfId="47062" xr:uid="{4D0F92BD-D9AB-4828-976C-894CD80FFF51}"/>
    <cellStyle name="Comma 3 8 6 3" xfId="22017" xr:uid="{08286C23-9FF6-4837-96CF-4D8BA2D95EF6}"/>
    <cellStyle name="Comma 3 8 6 3 2" xfId="54768" xr:uid="{D4AFD429-1AB4-423A-A38D-514004F46E5C}"/>
    <cellStyle name="Comma 3 8 6 4" xfId="39354" xr:uid="{C3B29CEC-DC6A-4AA9-AE43-BF9FAFE8A052}"/>
    <cellStyle name="Comma 3 8 6 5" xfId="29721" xr:uid="{54C3367A-BEE4-433A-8694-FBB9B885974F}"/>
    <cellStyle name="Comma 3 8 7" xfId="8529" xr:uid="{D02DD003-2244-40BA-8E4B-960D47B488E4}"/>
    <cellStyle name="Comma 3 8 7 2" xfId="16234" xr:uid="{FF4AD010-ECBE-4AEE-A2DC-E64C36CA7C28}"/>
    <cellStyle name="Comma 3 8 7 2 2" xfId="48986" xr:uid="{1093B1E6-1135-4258-86DC-94230DE0EF21}"/>
    <cellStyle name="Comma 3 8 7 3" xfId="23941" xr:uid="{9AE73A97-A2EF-42AD-8D27-2AF4407D4DA0}"/>
    <cellStyle name="Comma 3 8 7 3 2" xfId="56692" xr:uid="{49DFADB9-8213-4BA7-8038-1CE8F8298260}"/>
    <cellStyle name="Comma 3 8 7 4" xfId="41281" xr:uid="{DA725DE9-AF50-422C-9112-D5D6DC3E2A7F}"/>
    <cellStyle name="Comma 3 8 7 5" xfId="31645" xr:uid="{DD418DEC-5CFC-4B0E-99A7-2EAD03B58B89}"/>
    <cellStyle name="Comma 3 8 8" xfId="10455" xr:uid="{EC5E3D85-F96F-4246-8CE4-31AFBA01F222}"/>
    <cellStyle name="Comma 3 8 8 2" xfId="18160" xr:uid="{9411EE8E-CF0B-436D-AED2-1AC840F1F8CF}"/>
    <cellStyle name="Comma 3 8 8 2 2" xfId="50912" xr:uid="{21D453AA-7985-438D-AB0F-189033CBB6D7}"/>
    <cellStyle name="Comma 3 8 8 3" xfId="25867" xr:uid="{691056E5-29B3-4BD2-B7FC-AAE0A574953B}"/>
    <cellStyle name="Comma 3 8 8 3 2" xfId="58618" xr:uid="{5559A622-92D6-4026-8993-9DC750DFC748}"/>
    <cellStyle name="Comma 3 8 8 4" xfId="43207" xr:uid="{A5F530CF-DA16-4584-8C35-8A2E12ACF384}"/>
    <cellStyle name="Comma 3 8 8 5" xfId="33571" xr:uid="{2692532B-B1A5-4087-86BF-07443E4CDC3D}"/>
    <cellStyle name="Comma 3 8 9" xfId="4673" xr:uid="{7A52305E-8498-466C-B5F5-D7C1458570CD}"/>
    <cellStyle name="Comma 3 8 9 2" xfId="37425" xr:uid="{040D14AA-E622-4949-8366-2F59DC9D8A6F}"/>
    <cellStyle name="Comma 3 9" xfId="828" xr:uid="{9D60E201-58D1-4856-96EF-9BF6863C5C69}"/>
    <cellStyle name="Comma 3 9 10" xfId="35854" xr:uid="{DE6659B2-2E9D-4FDD-A35B-F5A6D279BA14}"/>
    <cellStyle name="Comma 3 9 11" xfId="28152" xr:uid="{E20CCACB-B1C1-4C46-89FC-923F94288E0D}"/>
    <cellStyle name="Comma 3 9 12" xfId="3050" xr:uid="{4F3CB216-F44D-4C78-A918-85E35D0466F3}"/>
    <cellStyle name="Comma 3 9 13" xfId="60625" xr:uid="{C9928AEF-202C-43FA-8927-DD8434E0649D}"/>
    <cellStyle name="Comma 3 9 2" xfId="2325" xr:uid="{B55A1370-690A-4AA4-AE3A-30948F116A70}"/>
    <cellStyle name="Comma 3 9 2 10" xfId="28510" xr:uid="{3BF9EA84-92FB-4543-ADCC-45F1016BEDC2}"/>
    <cellStyle name="Comma 3 9 2 11" xfId="3450" xr:uid="{B455066E-C397-4820-8F4C-E0C43921FDCC}"/>
    <cellStyle name="Comma 3 9 2 12" xfId="61347" xr:uid="{363728F7-154B-436B-B88D-F6B200B29C6B}"/>
    <cellStyle name="Comma 3 9 2 2" xfId="4296" xr:uid="{BF069217-F9D4-4138-A6C5-3050C18C8DA7}"/>
    <cellStyle name="Comma 3 9 2 2 2" xfId="8159" xr:uid="{2A3AB76D-5EFD-4A08-AAA5-B6826CFA6047}"/>
    <cellStyle name="Comma 3 9 2 2 2 2" xfId="15864" xr:uid="{5B9BEF3E-AB97-4097-B706-D54A871CBE8E}"/>
    <cellStyle name="Comma 3 9 2 2 2 2 2" xfId="48616" xr:uid="{BC24C76D-8873-433A-B087-A7169F9B012F}"/>
    <cellStyle name="Comma 3 9 2 2 2 3" xfId="23571" xr:uid="{5E35791D-BC25-4F2B-ABC9-D0B82DD9D8BE}"/>
    <cellStyle name="Comma 3 9 2 2 2 3 2" xfId="56322" xr:uid="{EBE6602D-A23A-4746-B059-61A95DFEA04A}"/>
    <cellStyle name="Comma 3 9 2 2 2 4" xfId="40911" xr:uid="{7D624AFC-DD18-4B83-83CD-6094B225D7D7}"/>
    <cellStyle name="Comma 3 9 2 2 2 5" xfId="31275" xr:uid="{7EA5B0F4-6C2D-4888-AD9B-3640D079E6B1}"/>
    <cellStyle name="Comma 3 9 2 2 3" xfId="10084" xr:uid="{51EEA59E-0CD8-4D73-8AA7-3B88F12F0489}"/>
    <cellStyle name="Comma 3 9 2 2 3 2" xfId="17789" xr:uid="{67C71EDE-1A37-422E-94BC-8BCF72634E5D}"/>
    <cellStyle name="Comma 3 9 2 2 3 2 2" xfId="50541" xr:uid="{551F1989-7A87-4825-AE79-68DACBB26639}"/>
    <cellStyle name="Comma 3 9 2 2 3 3" xfId="25496" xr:uid="{BE57F311-0703-4D02-A7D8-6DA29F23AC26}"/>
    <cellStyle name="Comma 3 9 2 2 3 3 2" xfId="58247" xr:uid="{368419C9-9448-4F00-AC21-C4F3F68C08FB}"/>
    <cellStyle name="Comma 3 9 2 2 3 4" xfId="42836" xr:uid="{063FE817-C51F-465B-9415-E3193F9A7F6F}"/>
    <cellStyle name="Comma 3 9 2 2 3 5" xfId="33200" xr:uid="{96AA5E35-40E6-4D54-A547-51B6A2FB8938}"/>
    <cellStyle name="Comma 3 9 2 2 4" xfId="12011" xr:uid="{A76D3339-9066-4460-8E0D-B3D81320F81C}"/>
    <cellStyle name="Comma 3 9 2 2 4 2" xfId="19716" xr:uid="{6755FDED-29AE-4E77-9133-2BC281AD5143}"/>
    <cellStyle name="Comma 3 9 2 2 4 2 2" xfId="52468" xr:uid="{A1535014-96C3-4286-92DC-0B1BB508D36D}"/>
    <cellStyle name="Comma 3 9 2 2 4 3" xfId="27423" xr:uid="{7DA56C59-24A0-4E87-83BB-CC954C3A443D}"/>
    <cellStyle name="Comma 3 9 2 2 4 3 2" xfId="60174" xr:uid="{808842AD-09E3-438F-8C8B-EFF03289A0E1}"/>
    <cellStyle name="Comma 3 9 2 2 4 4" xfId="44763" xr:uid="{C22C9FA7-8B9C-4989-915B-DA2860A0EA43}"/>
    <cellStyle name="Comma 3 9 2 2 4 5" xfId="35127" xr:uid="{3AA2639D-FFC1-4D2B-AF44-55AF47412260}"/>
    <cellStyle name="Comma 3 9 2 2 5" xfId="6228" xr:uid="{1D1C72D7-0F80-4EB7-BB79-B39BF52FF79E}"/>
    <cellStyle name="Comma 3 9 2 2 5 2" xfId="38980" xr:uid="{5CA58707-972F-44F8-AA8A-850B420DB6E6}"/>
    <cellStyle name="Comma 3 9 2 2 6" xfId="13940" xr:uid="{8A58ED0B-12FF-4081-B912-B9FE04526F28}"/>
    <cellStyle name="Comma 3 9 2 2 6 2" xfId="46692" xr:uid="{AA187B99-E9F9-4D24-B5BA-351A1DEEC2A4}"/>
    <cellStyle name="Comma 3 9 2 2 7" xfId="21647" xr:uid="{71165392-EFFA-48F1-9659-5016D9BFC061}"/>
    <cellStyle name="Comma 3 9 2 2 7 2" xfId="54398" xr:uid="{61D492E6-0DF4-42EC-8E06-FB5931FBF470}"/>
    <cellStyle name="Comma 3 9 2 2 8" xfId="37053" xr:uid="{95935E2F-C854-46A9-AEF2-91781D4A4635}"/>
    <cellStyle name="Comma 3 9 2 2 9" xfId="29351" xr:uid="{F1C9E016-E703-4F07-9AFA-3F57D3729223}"/>
    <cellStyle name="Comma 3 9 2 3" xfId="7318" xr:uid="{A77C7D72-FF72-4C63-AB81-F0416AC53AB7}"/>
    <cellStyle name="Comma 3 9 2 3 2" xfId="15023" xr:uid="{08B8B4C1-FD1B-42C2-B372-5012632CE195}"/>
    <cellStyle name="Comma 3 9 2 3 2 2" xfId="47775" xr:uid="{7D34E0E6-C8E7-4268-BA27-DEE159102DDD}"/>
    <cellStyle name="Comma 3 9 2 3 3" xfId="22730" xr:uid="{F3C2F813-E162-4E60-873B-CDF794755930}"/>
    <cellStyle name="Comma 3 9 2 3 3 2" xfId="55481" xr:uid="{C75F2F0D-FE6B-4EEA-BB35-7C07518E929D}"/>
    <cellStyle name="Comma 3 9 2 3 4" xfId="40070" xr:uid="{D4DBCAE2-A8C5-4837-8EDF-2A9E7F16B76C}"/>
    <cellStyle name="Comma 3 9 2 3 5" xfId="30434" xr:uid="{F943B220-4583-4F43-901B-DC26ADF38839}"/>
    <cellStyle name="Comma 3 9 2 4" xfId="9243" xr:uid="{51EACC58-86B0-460D-8C99-4468903641F9}"/>
    <cellStyle name="Comma 3 9 2 4 2" xfId="16948" xr:uid="{183F3E6D-50D4-4EE8-AE77-5A001190563C}"/>
    <cellStyle name="Comma 3 9 2 4 2 2" xfId="49700" xr:uid="{DBA7E0A9-C2C1-4AB0-96F7-EEDDF361B311}"/>
    <cellStyle name="Comma 3 9 2 4 3" xfId="24655" xr:uid="{8FBFAE52-4DE3-49C6-AC56-E01988B4EF0F}"/>
    <cellStyle name="Comma 3 9 2 4 3 2" xfId="57406" xr:uid="{CD655F39-1840-48A5-AB14-A22F2EBC2CA0}"/>
    <cellStyle name="Comma 3 9 2 4 4" xfId="41995" xr:uid="{D1D56C81-DE32-44B7-AD2A-7153098A8C44}"/>
    <cellStyle name="Comma 3 9 2 4 5" xfId="32359" xr:uid="{9952787E-6828-4692-9413-86245E0AF1ED}"/>
    <cellStyle name="Comma 3 9 2 5" xfId="11170" xr:uid="{78A190D1-DB2D-4106-9571-60CB1CBA5E06}"/>
    <cellStyle name="Comma 3 9 2 5 2" xfId="18875" xr:uid="{1185D9CF-69F4-4C84-9D08-D431AF9BF1ED}"/>
    <cellStyle name="Comma 3 9 2 5 2 2" xfId="51627" xr:uid="{A0B22F65-C3A8-4D8A-BFC8-88A25234846A}"/>
    <cellStyle name="Comma 3 9 2 5 3" xfId="26582" xr:uid="{25C75E98-943E-48A9-B312-71E5844A484B}"/>
    <cellStyle name="Comma 3 9 2 5 3 2" xfId="59333" xr:uid="{BFF6E1CF-0990-4F37-88A4-F8546D42ECB6}"/>
    <cellStyle name="Comma 3 9 2 5 4" xfId="43922" xr:uid="{336FDE93-D2FF-4ACC-B074-31CB8C0357A4}"/>
    <cellStyle name="Comma 3 9 2 5 5" xfId="34286" xr:uid="{EEDAB146-13EA-4948-BC25-E5C0BCA87F11}"/>
    <cellStyle name="Comma 3 9 2 6" xfId="5387" xr:uid="{89A0545B-4898-4D30-94AE-B0AB7D2046E9}"/>
    <cellStyle name="Comma 3 9 2 6 2" xfId="38139" xr:uid="{84264DF9-51C3-4BFE-A459-2253ADDE6996}"/>
    <cellStyle name="Comma 3 9 2 7" xfId="13099" xr:uid="{A1611A18-0A56-4410-9E77-B700325D0701}"/>
    <cellStyle name="Comma 3 9 2 7 2" xfId="45851" xr:uid="{91E1C493-EFA4-476A-A69F-23A9CB49F0CB}"/>
    <cellStyle name="Comma 3 9 2 8" xfId="20806" xr:uid="{985AF626-7F68-4AAA-A88A-DA76D4BBA1C6}"/>
    <cellStyle name="Comma 3 9 2 8 2" xfId="53557" xr:uid="{46D932CF-5E27-4A75-8EB0-1A66E4232384}"/>
    <cellStyle name="Comma 3 9 2 9" xfId="36212" xr:uid="{F221BB51-A4EA-497C-B106-F08101FCD71F}"/>
    <cellStyle name="Comma 3 9 3" xfId="3846" xr:uid="{280C54B6-D529-4D50-83AF-C1EEF81101F1}"/>
    <cellStyle name="Comma 3 9 3 2" xfId="7714" xr:uid="{76D07328-412C-4BC7-BFA9-3AD74FE14B54}"/>
    <cellStyle name="Comma 3 9 3 2 2" xfId="15419" xr:uid="{DE9F3261-6880-47E4-9783-8453CFF11728}"/>
    <cellStyle name="Comma 3 9 3 2 2 2" xfId="48171" xr:uid="{FE0B8BAA-FAFF-4D34-829E-06FAF0445645}"/>
    <cellStyle name="Comma 3 9 3 2 3" xfId="23126" xr:uid="{80AB4F9D-DA50-4B6E-A117-D74546E4055B}"/>
    <cellStyle name="Comma 3 9 3 2 3 2" xfId="55877" xr:uid="{E892DC16-44CF-4CB3-BB4E-337798D9FF5A}"/>
    <cellStyle name="Comma 3 9 3 2 4" xfId="40466" xr:uid="{FC061E6C-5A5A-4FC8-A660-8BBBEE901230}"/>
    <cellStyle name="Comma 3 9 3 2 5" xfId="30830" xr:uid="{93F2A088-E9EC-4BC7-AFDF-5078A5E1D9C5}"/>
    <cellStyle name="Comma 3 9 3 3" xfId="9639" xr:uid="{A1440DDF-A2A4-4233-908E-D69CDF6AFEBE}"/>
    <cellStyle name="Comma 3 9 3 3 2" xfId="17344" xr:uid="{56AC02BF-CA78-4758-8E96-72CCFD01759B}"/>
    <cellStyle name="Comma 3 9 3 3 2 2" xfId="50096" xr:uid="{69A6CD0A-D088-4E64-AF11-645FA1DD437E}"/>
    <cellStyle name="Comma 3 9 3 3 3" xfId="25051" xr:uid="{F44E89CE-661A-48AA-9CE1-A18E6ABBEF9B}"/>
    <cellStyle name="Comma 3 9 3 3 3 2" xfId="57802" xr:uid="{FC9871D6-E936-4B83-B8B2-7C346BFE5060}"/>
    <cellStyle name="Comma 3 9 3 3 4" xfId="42391" xr:uid="{CC67B148-376A-441B-9479-AF7C7D646E62}"/>
    <cellStyle name="Comma 3 9 3 3 5" xfId="32755" xr:uid="{69328E6E-8E37-44F9-9892-379313B69636}"/>
    <cellStyle name="Comma 3 9 3 4" xfId="11566" xr:uid="{AF41FFFB-8597-4F4D-B8EB-6059714CB34F}"/>
    <cellStyle name="Comma 3 9 3 4 2" xfId="19271" xr:uid="{22C7E363-B967-48DD-88C8-B2EBC65E52F4}"/>
    <cellStyle name="Comma 3 9 3 4 2 2" xfId="52023" xr:uid="{513B80A2-1C8F-44EA-908A-9EF8C3D11EB4}"/>
    <cellStyle name="Comma 3 9 3 4 3" xfId="26978" xr:uid="{407D52D4-B223-479F-BCB6-C44A4BEF6F1B}"/>
    <cellStyle name="Comma 3 9 3 4 3 2" xfId="59729" xr:uid="{A2AE4157-D2F2-466D-A8F6-367405C855E8}"/>
    <cellStyle name="Comma 3 9 3 4 4" xfId="44318" xr:uid="{98239D51-5DE9-409A-9526-D05FEC6957D3}"/>
    <cellStyle name="Comma 3 9 3 4 5" xfId="34682" xr:uid="{81FBB0E2-DF77-47B6-A522-08A5DC8E6EBC}"/>
    <cellStyle name="Comma 3 9 3 5" xfId="5783" xr:uid="{262530AB-9354-47E2-8E6C-9697ECC13DBB}"/>
    <cellStyle name="Comma 3 9 3 5 2" xfId="38535" xr:uid="{72D941D9-2B51-4CF3-9622-86655D10DBA6}"/>
    <cellStyle name="Comma 3 9 3 6" xfId="13495" xr:uid="{5FF7CE60-CFC0-4E8B-BB55-A26A842EEF1E}"/>
    <cellStyle name="Comma 3 9 3 6 2" xfId="46247" xr:uid="{9B36C96A-BE29-43CB-A2AF-BDAEEA2AC7EF}"/>
    <cellStyle name="Comma 3 9 3 7" xfId="21202" xr:uid="{4B414FE6-E0B6-43DE-A886-DB4EC9287631}"/>
    <cellStyle name="Comma 3 9 3 7 2" xfId="53953" xr:uid="{7E0128A4-9751-4E32-85AA-028AE6A1ED85}"/>
    <cellStyle name="Comma 3 9 3 8" xfId="36608" xr:uid="{1349591A-1685-49BD-B832-E8D7E7AD5831}"/>
    <cellStyle name="Comma 3 9 3 9" xfId="28906" xr:uid="{C64752D4-2F8A-4E33-A5CE-E42B33704E09}"/>
    <cellStyle name="Comma 3 9 4" xfId="6957" xr:uid="{EA654FD2-5051-4A8E-BFDF-FE6E9ECE8CBD}"/>
    <cellStyle name="Comma 3 9 4 2" xfId="14665" xr:uid="{3CC0A500-201A-4934-843C-A8BF99EF21F0}"/>
    <cellStyle name="Comma 3 9 4 2 2" xfId="47417" xr:uid="{D98E7072-9351-4261-86C2-7DB7FA00D2F0}"/>
    <cellStyle name="Comma 3 9 4 3" xfId="22372" xr:uid="{8193E93C-A2FA-4D7A-BECB-CCD2D92DD162}"/>
    <cellStyle name="Comma 3 9 4 3 2" xfId="55123" xr:uid="{CF446892-5006-4016-8F90-C51D37601E6F}"/>
    <cellStyle name="Comma 3 9 4 4" xfId="39709" xr:uid="{78BAE701-AFB0-4ED4-9191-1F780FCE75AD}"/>
    <cellStyle name="Comma 3 9 4 5" xfId="30076" xr:uid="{9FDD94D9-F755-4D10-9FFF-4A40BC689A8B}"/>
    <cellStyle name="Comma 3 9 5" xfId="8884" xr:uid="{195A54BD-D07E-4C89-A914-F0EE1A226A0B}"/>
    <cellStyle name="Comma 3 9 5 2" xfId="16589" xr:uid="{54C89244-5FFC-41D3-AE35-851483B7874E}"/>
    <cellStyle name="Comma 3 9 5 2 2" xfId="49341" xr:uid="{4B524B65-46E2-4454-BC1B-B933A394D686}"/>
    <cellStyle name="Comma 3 9 5 3" xfId="24296" xr:uid="{AFA10FFA-C71D-4D6A-966C-FCF6A77E632A}"/>
    <cellStyle name="Comma 3 9 5 3 2" xfId="57047" xr:uid="{28B0828B-6CF6-4400-9762-F1E88F1AAFEA}"/>
    <cellStyle name="Comma 3 9 5 4" xfId="41636" xr:uid="{3AAC8BB9-BB6A-412D-B514-498C25121DE9}"/>
    <cellStyle name="Comma 3 9 5 5" xfId="32000" xr:uid="{E5F7A731-EE71-459C-9D1F-0091E4564375}"/>
    <cellStyle name="Comma 3 9 6" xfId="10810" xr:uid="{1EBE7157-F83B-4DAF-A365-389D822A3368}"/>
    <cellStyle name="Comma 3 9 6 2" xfId="18515" xr:uid="{C76C3373-4948-4098-8516-441A7F146DAF}"/>
    <cellStyle name="Comma 3 9 6 2 2" xfId="51267" xr:uid="{9F8FB0B2-0EEB-4088-8A93-4062331153E0}"/>
    <cellStyle name="Comma 3 9 6 3" xfId="26222" xr:uid="{F04C2280-6D1A-495B-AC4C-3CAE35740B3D}"/>
    <cellStyle name="Comma 3 9 6 3 2" xfId="58973" xr:uid="{3734DCF8-0016-4395-BFB5-912FB8601921}"/>
    <cellStyle name="Comma 3 9 6 4" xfId="43562" xr:uid="{486B4399-0819-45CD-9EFF-4665F55E46DB}"/>
    <cellStyle name="Comma 3 9 6 5" xfId="33926" xr:uid="{330857CD-923A-4A4B-8880-DAF90DD3F53D}"/>
    <cellStyle name="Comma 3 9 7" xfId="5028" xr:uid="{D04C6E0C-11B1-4464-8EEF-6AC888C195A0}"/>
    <cellStyle name="Comma 3 9 7 2" xfId="37780" xr:uid="{C1B7C3A4-4BB7-43D5-B8B4-9C6D32D75A7A}"/>
    <cellStyle name="Comma 3 9 8" xfId="12740" xr:uid="{559D92F5-73DD-4C9F-9507-8C0478F7DD09}"/>
    <cellStyle name="Comma 3 9 8 2" xfId="45492" xr:uid="{196837E7-2125-4F34-8705-EB28482ACB41}"/>
    <cellStyle name="Comma 3 9 9" xfId="20448" xr:uid="{AD0101E2-D7D2-47C1-BDB4-BCAFD5875B27}"/>
    <cellStyle name="Comma 3 9 9 2" xfId="53199" xr:uid="{7C1B8949-0F08-489E-AC47-0EAC16B5F621}"/>
    <cellStyle name="Comma 30" xfId="2073" xr:uid="{11A5CB5D-466F-4286-9DFF-20E266E9C8C0}"/>
    <cellStyle name="Comma 30 10" xfId="35960" xr:uid="{01A85267-5AD0-4B4D-91AB-D8383EA70A73}"/>
    <cellStyle name="Comma 30 11" xfId="28258" xr:uid="{7348BC17-8610-4BD7-BD65-5DD2600E8EC5}"/>
    <cellStyle name="Comma 30 12" xfId="3193" xr:uid="{E09747A3-ABB8-4D7D-AE78-72FE099B934C}"/>
    <cellStyle name="Comma 30 13" xfId="61838" xr:uid="{F4E99EF2-31EA-45E5-9226-CF2A91F7A5C2}"/>
    <cellStyle name="Comma 30 2" xfId="3556" xr:uid="{4802C564-5E4E-4C57-87F3-444AA63FCF7C}"/>
    <cellStyle name="Comma 30 2 10" xfId="28616" xr:uid="{80E2C6E5-9803-4C67-8610-E6795D823DA1}"/>
    <cellStyle name="Comma 30 2 2" xfId="4554" xr:uid="{9D01771C-CFFB-49BF-99BF-22F764BBBE75}"/>
    <cellStyle name="Comma 30 2 2 2" xfId="8412" xr:uid="{AA45312B-3395-4330-8796-753661C494F6}"/>
    <cellStyle name="Comma 30 2 2 2 2" xfId="16117" xr:uid="{EE1CD6E6-03D8-4487-9F88-B89DDADA5024}"/>
    <cellStyle name="Comma 30 2 2 2 2 2" xfId="48869" xr:uid="{92346E69-0097-49ED-9698-FB4AFA5B7382}"/>
    <cellStyle name="Comma 30 2 2 2 3" xfId="23824" xr:uid="{5AC62BAE-71BF-407D-924E-C5EF3C04D7E8}"/>
    <cellStyle name="Comma 30 2 2 2 3 2" xfId="56575" xr:uid="{1C3D4D14-F176-43E6-9393-17BEA05483E8}"/>
    <cellStyle name="Comma 30 2 2 2 4" xfId="41164" xr:uid="{254E6B84-B232-48F1-BF3E-5AA908C0B37C}"/>
    <cellStyle name="Comma 30 2 2 2 5" xfId="31528" xr:uid="{84BBE49A-8EF7-42B8-BFA2-9EB2FE497871}"/>
    <cellStyle name="Comma 30 2 2 3" xfId="10337" xr:uid="{DA52585C-6BD9-474C-B49A-A9EC3838F3B4}"/>
    <cellStyle name="Comma 30 2 2 3 2" xfId="18042" xr:uid="{1B8CEE47-086A-435E-8C54-5165762F273D}"/>
    <cellStyle name="Comma 30 2 2 3 2 2" xfId="50794" xr:uid="{7BCB93AE-1799-46DD-9692-28BBCC660855}"/>
    <cellStyle name="Comma 30 2 2 3 3" xfId="25749" xr:uid="{49160965-03EF-4934-B286-8E3396D48A62}"/>
    <cellStyle name="Comma 30 2 2 3 3 2" xfId="58500" xr:uid="{089E6D60-6451-47C8-8537-AE195FC16CAB}"/>
    <cellStyle name="Comma 30 2 2 3 4" xfId="43089" xr:uid="{0A5C8E6C-A71C-4171-A93F-EB7F26CAC49A}"/>
    <cellStyle name="Comma 30 2 2 3 5" xfId="33453" xr:uid="{09962380-9E1F-4720-9997-25084A4D7FEC}"/>
    <cellStyle name="Comma 30 2 2 4" xfId="12264" xr:uid="{50496D5D-4678-4F7A-80DC-BDAB1DAC6019}"/>
    <cellStyle name="Comma 30 2 2 4 2" xfId="19969" xr:uid="{F979CAA6-B85B-40EE-8213-A79A6FE0A419}"/>
    <cellStyle name="Comma 30 2 2 4 2 2" xfId="52721" xr:uid="{89CF6121-ADE9-43ED-ABCE-9C450F286BC3}"/>
    <cellStyle name="Comma 30 2 2 4 3" xfId="27676" xr:uid="{61FD0E4A-5DC5-42AB-924B-29951C7D8F81}"/>
    <cellStyle name="Comma 30 2 2 4 3 2" xfId="60427" xr:uid="{3E3E16FC-8C2E-4391-9927-9B483E396068}"/>
    <cellStyle name="Comma 30 2 2 4 4" xfId="45016" xr:uid="{C572661B-2E26-46F7-B68D-E9649DA4D4B8}"/>
    <cellStyle name="Comma 30 2 2 4 5" xfId="35380" xr:uid="{6870DBBF-2A18-43E8-8FBD-AF29142170D3}"/>
    <cellStyle name="Comma 30 2 2 5" xfId="6481" xr:uid="{B10049E7-6474-4A47-ADB4-16BC7B6C74E7}"/>
    <cellStyle name="Comma 30 2 2 5 2" xfId="39233" xr:uid="{7B20D80C-54C6-4667-8C2D-B7E05EC20FDD}"/>
    <cellStyle name="Comma 30 2 2 6" xfId="14193" xr:uid="{7D833195-EB52-4834-A704-7BAB4A1EAAE0}"/>
    <cellStyle name="Comma 30 2 2 6 2" xfId="46945" xr:uid="{0B0CAA02-6FCF-4750-9DEB-4E57849DE2EA}"/>
    <cellStyle name="Comma 30 2 2 7" xfId="21900" xr:uid="{3AAF4E3C-5B09-4518-B1CD-3BDA78AB3A5F}"/>
    <cellStyle name="Comma 30 2 2 7 2" xfId="54651" xr:uid="{B48AB5D3-A6E4-41F5-AB81-09512191D111}"/>
    <cellStyle name="Comma 30 2 2 8" xfId="37306" xr:uid="{483AC20B-C471-42DC-97FC-8309B8A59240}"/>
    <cellStyle name="Comma 30 2 2 9" xfId="29604" xr:uid="{345D8486-70E9-4038-AF92-984F01378EBF}"/>
    <cellStyle name="Comma 30 2 3" xfId="7424" xr:uid="{09E8CB2B-B1C5-4208-A932-55D1B1A1AF0A}"/>
    <cellStyle name="Comma 30 2 3 2" xfId="15129" xr:uid="{A9532BD8-E77E-4E2C-95CB-4BB6591C2C7F}"/>
    <cellStyle name="Comma 30 2 3 2 2" xfId="47881" xr:uid="{77A16E21-3F57-4252-B10D-95D8EC969F46}"/>
    <cellStyle name="Comma 30 2 3 3" xfId="22836" xr:uid="{5531225F-C7D0-4F6C-A902-59861948BC96}"/>
    <cellStyle name="Comma 30 2 3 3 2" xfId="55587" xr:uid="{6A6A6B32-765F-4B32-B4C9-86F32182B296}"/>
    <cellStyle name="Comma 30 2 3 4" xfId="40176" xr:uid="{F78CD522-65D3-4D08-AE43-43F0F9CB956A}"/>
    <cellStyle name="Comma 30 2 3 5" xfId="30540" xr:uid="{BE476121-B13E-4AE9-98B9-EC1EF7ABB3DC}"/>
    <cellStyle name="Comma 30 2 4" xfId="9349" xr:uid="{427CF43A-919A-4832-890C-0D3C5CD1520F}"/>
    <cellStyle name="Comma 30 2 4 2" xfId="17054" xr:uid="{FAFDBF86-C017-45E0-836D-E64764EDFD68}"/>
    <cellStyle name="Comma 30 2 4 2 2" xfId="49806" xr:uid="{0D509AB9-48E7-4D00-B1D0-DE0DE60DBD6B}"/>
    <cellStyle name="Comma 30 2 4 3" xfId="24761" xr:uid="{BF7C5907-BE56-4AEA-B51D-D908ABD1FFBA}"/>
    <cellStyle name="Comma 30 2 4 3 2" xfId="57512" xr:uid="{FB821B7F-B50B-4073-BA86-706565C748F4}"/>
    <cellStyle name="Comma 30 2 4 4" xfId="42101" xr:uid="{ED512638-4F49-494A-A1F2-F43F2EE00FEC}"/>
    <cellStyle name="Comma 30 2 4 5" xfId="32465" xr:uid="{8CE53EC4-67E1-45DA-8A26-4AB4DA446C8E}"/>
    <cellStyle name="Comma 30 2 5" xfId="11276" xr:uid="{999D305E-911F-4573-94F4-7F423600371A}"/>
    <cellStyle name="Comma 30 2 5 2" xfId="18981" xr:uid="{0E7F04BB-C71F-4711-B476-CE12934D205A}"/>
    <cellStyle name="Comma 30 2 5 2 2" xfId="51733" xr:uid="{A9E76681-385C-41B3-AB57-C50C46BEC92E}"/>
    <cellStyle name="Comma 30 2 5 3" xfId="26688" xr:uid="{5C34A567-204F-4394-9F38-E2F2C245BC2D}"/>
    <cellStyle name="Comma 30 2 5 3 2" xfId="59439" xr:uid="{1D019AD6-9556-4726-88E2-A575295307AD}"/>
    <cellStyle name="Comma 30 2 5 4" xfId="44028" xr:uid="{967BE44E-1581-4733-ABAC-1AB973CF928A}"/>
    <cellStyle name="Comma 30 2 5 5" xfId="34392" xr:uid="{2C36CEE9-1A5E-4705-A6E0-6CBF904E78E5}"/>
    <cellStyle name="Comma 30 2 6" xfId="5493" xr:uid="{5E65DFC8-412E-4425-ACC7-CE3116E5DBF3}"/>
    <cellStyle name="Comma 30 2 6 2" xfId="38245" xr:uid="{C2AA16CB-34DF-47AF-95BE-4E5A4A0B0A1F}"/>
    <cellStyle name="Comma 30 2 7" xfId="13205" xr:uid="{9CEEEA7A-D191-49E2-9D4F-77D749289AEA}"/>
    <cellStyle name="Comma 30 2 7 2" xfId="45957" xr:uid="{B129C046-0F99-42AF-91D4-F846841CA3FA}"/>
    <cellStyle name="Comma 30 2 8" xfId="20912" xr:uid="{3F0885E7-EB69-4D96-A86B-2C1D81081897}"/>
    <cellStyle name="Comma 30 2 8 2" xfId="53663" xr:uid="{77D6100A-D479-4C1C-B00E-620A11767C9C}"/>
    <cellStyle name="Comma 30 2 9" xfId="36318" xr:uid="{09A6C307-658C-46A0-B36F-2C07ADD9508C}"/>
    <cellStyle name="Comma 30 3" xfId="4046" xr:uid="{AF3162EB-C591-490D-89D7-E3F9DBF51DFA}"/>
    <cellStyle name="Comma 30 3 2" xfId="7909" xr:uid="{C6F4335A-FB47-4A92-B82A-B40A5EDDCA8F}"/>
    <cellStyle name="Comma 30 3 2 2" xfId="15614" xr:uid="{0B3ED524-9F27-4944-9B91-0C99ED280A17}"/>
    <cellStyle name="Comma 30 3 2 2 2" xfId="48366" xr:uid="{FC7EB26E-752E-4A34-BA2A-EECDB8FE67B2}"/>
    <cellStyle name="Comma 30 3 2 3" xfId="23321" xr:uid="{23143A3C-53D2-43F4-810A-4D6795CAC39C}"/>
    <cellStyle name="Comma 30 3 2 3 2" xfId="56072" xr:uid="{188396ED-A404-4D0F-8A99-4F92130F0357}"/>
    <cellStyle name="Comma 30 3 2 4" xfId="40661" xr:uid="{DCF2887E-1BA3-4BBF-AE1E-A9AD2017D474}"/>
    <cellStyle name="Comma 30 3 2 5" xfId="31025" xr:uid="{1510D3C9-453E-43F3-AC65-DDD5DD982D13}"/>
    <cellStyle name="Comma 30 3 3" xfId="9834" xr:uid="{15EF3188-AF9A-4294-9115-CD3617DE74FE}"/>
    <cellStyle name="Comma 30 3 3 2" xfId="17539" xr:uid="{F421FC3C-58EF-4B8D-A4D9-6F0E89D5F304}"/>
    <cellStyle name="Comma 30 3 3 2 2" xfId="50291" xr:uid="{E9999FEF-6BFE-4C2D-9D3E-5CCB6EAD9736}"/>
    <cellStyle name="Comma 30 3 3 3" xfId="25246" xr:uid="{9FBDAADF-01C4-4D8E-8669-903F7B359EC2}"/>
    <cellStyle name="Comma 30 3 3 3 2" xfId="57997" xr:uid="{B486965B-A438-46B6-9182-A4A16000E564}"/>
    <cellStyle name="Comma 30 3 3 4" xfId="42586" xr:uid="{C257DA2A-613F-4B07-9A0E-D60C37EBEFE8}"/>
    <cellStyle name="Comma 30 3 3 5" xfId="32950" xr:uid="{BEFB507F-6E1E-4887-B9F8-EC3E17DE6E3D}"/>
    <cellStyle name="Comma 30 3 4" xfId="11761" xr:uid="{F898C7B9-73AF-4F7A-8909-E7A1470F0F8D}"/>
    <cellStyle name="Comma 30 3 4 2" xfId="19466" xr:uid="{E826C339-6F5B-4F3E-B8C8-9B1735ECDAF9}"/>
    <cellStyle name="Comma 30 3 4 2 2" xfId="52218" xr:uid="{BB724695-7AEC-492E-88B1-571906433CAD}"/>
    <cellStyle name="Comma 30 3 4 3" xfId="27173" xr:uid="{2C2A9838-A7B7-478A-A30A-36B58F06F4E3}"/>
    <cellStyle name="Comma 30 3 4 3 2" xfId="59924" xr:uid="{F6C101BF-47BC-4673-BA79-1F44CF05847F}"/>
    <cellStyle name="Comma 30 3 4 4" xfId="44513" xr:uid="{C6DDD9B4-60F5-47D8-B6AD-5493BD525246}"/>
    <cellStyle name="Comma 30 3 4 5" xfId="34877" xr:uid="{64BAB9B4-53C6-4BE6-B540-14C521FB93E2}"/>
    <cellStyle name="Comma 30 3 5" xfId="5978" xr:uid="{432B5350-704F-4239-AEB1-6573934508DB}"/>
    <cellStyle name="Comma 30 3 5 2" xfId="38730" xr:uid="{81C68B0E-5C09-45FA-A752-7E259E5FED19}"/>
    <cellStyle name="Comma 30 3 6" xfId="13690" xr:uid="{6FC14F4B-86EF-49E2-B2F2-70D1E357D983}"/>
    <cellStyle name="Comma 30 3 6 2" xfId="46442" xr:uid="{405ED426-4422-47EA-A96A-3B6CB9FA5689}"/>
    <cellStyle name="Comma 30 3 7" xfId="21397" xr:uid="{A0E785BB-F88F-49EC-BDC7-D367FB869B01}"/>
    <cellStyle name="Comma 30 3 7 2" xfId="54148" xr:uid="{A4597FE1-5F71-4533-9D46-93B54862496B}"/>
    <cellStyle name="Comma 30 3 8" xfId="36803" xr:uid="{4F658085-D905-431B-AF8B-6BA7150F5D5B}"/>
    <cellStyle name="Comma 30 3 9" xfId="29101" xr:uid="{99937889-C3DB-426E-91C9-A135B77B4348}"/>
    <cellStyle name="Comma 30 4" xfId="7066" xr:uid="{7BA07EB8-8C8E-499C-A028-5B9C6FE51157}"/>
    <cellStyle name="Comma 30 4 2" xfId="14771" xr:uid="{798A91A0-7D21-4BBF-A689-8FDF7D172914}"/>
    <cellStyle name="Comma 30 4 2 2" xfId="47523" xr:uid="{318AD881-E7D2-4345-AD13-7B8E03AF5BE5}"/>
    <cellStyle name="Comma 30 4 3" xfId="22478" xr:uid="{C08780CF-5FF5-47BF-AB3D-38B7A17CDAAC}"/>
    <cellStyle name="Comma 30 4 3 2" xfId="55229" xr:uid="{BE144E42-EE21-4318-8E02-57E40888B314}"/>
    <cellStyle name="Comma 30 4 4" xfId="39818" xr:uid="{CCD8E937-45DD-4D00-ABFF-C3B10F67990F}"/>
    <cellStyle name="Comma 30 4 5" xfId="30182" xr:uid="{A34542A7-EAF0-410A-AA27-93ABEF7AC707}"/>
    <cellStyle name="Comma 30 5" xfId="8991" xr:uid="{3BD96A36-C25F-4250-A898-C5111F9F6FD6}"/>
    <cellStyle name="Comma 30 5 2" xfId="16696" xr:uid="{D52BAA8E-E2A6-4844-B851-19A178F7B425}"/>
    <cellStyle name="Comma 30 5 2 2" xfId="49448" xr:uid="{BD594A46-31EE-47DE-9806-13FBCDAE621D}"/>
    <cellStyle name="Comma 30 5 3" xfId="24403" xr:uid="{CC292C22-A3C3-4661-BDD7-50ECB59015E8}"/>
    <cellStyle name="Comma 30 5 3 2" xfId="57154" xr:uid="{FA68D1C9-1C4B-4FC9-9998-4275EEFDC4BC}"/>
    <cellStyle name="Comma 30 5 4" xfId="41743" xr:uid="{F1697F08-8AE3-4E5A-9E6D-EFE72341D299}"/>
    <cellStyle name="Comma 30 5 5" xfId="32107" xr:uid="{46A45562-8A13-46C1-84D8-CB68B8D23C83}"/>
    <cellStyle name="Comma 30 6" xfId="10918" xr:uid="{1AFDCB01-33E2-4B13-880C-80A22E8076EE}"/>
    <cellStyle name="Comma 30 6 2" xfId="18623" xr:uid="{C89B8580-0683-4A2D-A775-D5EF6CEFC82B}"/>
    <cellStyle name="Comma 30 6 2 2" xfId="51375" xr:uid="{9E005FC5-A2EF-4150-84E4-47C0CF93CB05}"/>
    <cellStyle name="Comma 30 6 3" xfId="26330" xr:uid="{C9B1CC36-D267-4DE7-99DA-3936855DC4DF}"/>
    <cellStyle name="Comma 30 6 3 2" xfId="59081" xr:uid="{5EBEB940-91E7-4B13-A853-5517E594CDA9}"/>
    <cellStyle name="Comma 30 6 4" xfId="43670" xr:uid="{163214AB-8400-47BB-85E6-6C878EB665F4}"/>
    <cellStyle name="Comma 30 6 5" xfId="34034" xr:uid="{05F89FFF-C399-4F95-8D62-C5D9B75451EA}"/>
    <cellStyle name="Comma 30 7" xfId="5135" xr:uid="{2AD986A9-C58F-4429-BF8A-542F44A32CB1}"/>
    <cellStyle name="Comma 30 7 2" xfId="37887" xr:uid="{7519730B-484F-426D-926F-B6CB7DE3CD45}"/>
    <cellStyle name="Comma 30 8" xfId="12847" xr:uid="{97E67EF5-33A7-4123-A6DA-FDB60F81A410}"/>
    <cellStyle name="Comma 30 8 2" xfId="45599" xr:uid="{AEA2331D-6D3E-46AE-B28E-377CC1A3CF63}"/>
    <cellStyle name="Comma 30 9" xfId="20554" xr:uid="{7CAF6062-442E-423D-9908-0F709CE03F17}"/>
    <cellStyle name="Comma 30 9 2" xfId="53305" xr:uid="{3DE19E16-48A9-4DAC-BFA0-743BB4AE0A12}"/>
    <cellStyle name="Comma 31" xfId="2075" xr:uid="{4AE3524F-EBCC-4A34-9D1A-D0E1B7E81485}"/>
    <cellStyle name="Comma 31 10" xfId="27903" xr:uid="{E459DC5E-568F-4389-A7D8-70B5E06070CB}"/>
    <cellStyle name="Comma 31 11" xfId="2776" xr:uid="{758251B2-4CD0-4D3B-9147-06FB2FA62242}"/>
    <cellStyle name="Comma 31 12" xfId="61840" xr:uid="{384D9396-1695-46BF-BF97-CBBA3F753A2E}"/>
    <cellStyle name="Comma 31 2" xfId="4048" xr:uid="{EF9827F4-AE4F-4B05-993A-14A26A49E8B9}"/>
    <cellStyle name="Comma 31 2 2" xfId="7911" xr:uid="{618973C7-9C01-4C1C-93F9-FF7EF5CACEBA}"/>
    <cellStyle name="Comma 31 2 2 2" xfId="15616" xr:uid="{4F7AF92F-BD23-4963-8AD8-A2148374F0E1}"/>
    <cellStyle name="Comma 31 2 2 2 2" xfId="48368" xr:uid="{820877B1-2C18-46E5-9C76-1A9F3A77D229}"/>
    <cellStyle name="Comma 31 2 2 3" xfId="23323" xr:uid="{9E349A88-D516-4323-B433-08A42262FDBA}"/>
    <cellStyle name="Comma 31 2 2 3 2" xfId="56074" xr:uid="{D73CC93B-BA05-4164-8893-12A318A1F959}"/>
    <cellStyle name="Comma 31 2 2 4" xfId="40663" xr:uid="{88A2A5C9-C47A-420D-85E9-01679C0F5FD1}"/>
    <cellStyle name="Comma 31 2 2 5" xfId="31027" xr:uid="{1A69BEA5-FEDF-4BA0-90BF-47E9A5521430}"/>
    <cellStyle name="Comma 31 2 3" xfId="9836" xr:uid="{8D8172E4-285C-4F54-AF7F-4416A1FDCEFE}"/>
    <cellStyle name="Comma 31 2 3 2" xfId="17541" xr:uid="{9B5DC953-3D93-47AB-A939-06C47179E149}"/>
    <cellStyle name="Comma 31 2 3 2 2" xfId="50293" xr:uid="{C8FD802F-845B-404F-818B-7AC35CEC096D}"/>
    <cellStyle name="Comma 31 2 3 3" xfId="25248" xr:uid="{A01C07B7-3046-4379-9081-0CC2393C29E0}"/>
    <cellStyle name="Comma 31 2 3 3 2" xfId="57999" xr:uid="{7978F195-2B24-47E7-923C-30A6B47B79F6}"/>
    <cellStyle name="Comma 31 2 3 4" xfId="42588" xr:uid="{981E7B9D-8773-4ECC-BAB7-39AF7FFC483F}"/>
    <cellStyle name="Comma 31 2 3 5" xfId="32952" xr:uid="{631562FB-BE8C-4797-9336-AD57181B9233}"/>
    <cellStyle name="Comma 31 2 4" xfId="11763" xr:uid="{7515FDBF-C9EA-4BCD-9E82-B9A9805A1C2B}"/>
    <cellStyle name="Comma 31 2 4 2" xfId="19468" xr:uid="{5BD95848-3B5D-422C-9EB6-F3936D5F6620}"/>
    <cellStyle name="Comma 31 2 4 2 2" xfId="52220" xr:uid="{FE0835F9-3425-43BA-B87B-C66468E29C42}"/>
    <cellStyle name="Comma 31 2 4 3" xfId="27175" xr:uid="{67700120-53EF-4C98-8344-84F191A55C3B}"/>
    <cellStyle name="Comma 31 2 4 3 2" xfId="59926" xr:uid="{10F8F474-00E4-448C-9437-614CD43AF870}"/>
    <cellStyle name="Comma 31 2 4 4" xfId="44515" xr:uid="{03527F66-76EC-4AD0-979B-9C9F372FE1D7}"/>
    <cellStyle name="Comma 31 2 4 5" xfId="34879" xr:uid="{EA5FA03B-F314-4447-8FD3-5DEB9F5176A2}"/>
    <cellStyle name="Comma 31 2 5" xfId="5980" xr:uid="{A1663E2B-239A-4944-BE8F-334A13A95BC8}"/>
    <cellStyle name="Comma 31 2 5 2" xfId="38732" xr:uid="{2DC5E6DC-7F19-4DDD-821A-2AFADBBEF11D}"/>
    <cellStyle name="Comma 31 2 6" xfId="13692" xr:uid="{9B19751F-CD9E-4C42-AA61-151A196ABD01}"/>
    <cellStyle name="Comma 31 2 6 2" xfId="46444" xr:uid="{0902F55A-AF35-4530-BFC7-79D28AF0F044}"/>
    <cellStyle name="Comma 31 2 7" xfId="21399" xr:uid="{FC337CD2-4DF8-4FA1-BD51-F14A16D22286}"/>
    <cellStyle name="Comma 31 2 7 2" xfId="54150" xr:uid="{9E0E705C-F0F5-47FF-A64E-297AC62DF99D}"/>
    <cellStyle name="Comma 31 2 8" xfId="36805" xr:uid="{F0365EEF-D307-4F8C-8D1D-044A2FCBF37F}"/>
    <cellStyle name="Comma 31 2 9" xfId="29103" xr:uid="{BC96BF55-19AC-4BEE-A209-0D5B689A1ACB}"/>
    <cellStyle name="Comma 31 3" xfId="6708" xr:uid="{92EB607C-7BA3-436D-AAE0-36B4B338D35C}"/>
    <cellStyle name="Comma 31 3 2" xfId="14416" xr:uid="{1209D378-722E-445E-AC49-BE011FDD0229}"/>
    <cellStyle name="Comma 31 3 2 2" xfId="47168" xr:uid="{67D9AB87-0C1C-487C-82FD-B80A86576130}"/>
    <cellStyle name="Comma 31 3 3" xfId="22123" xr:uid="{C0AEA0F3-9CF6-4526-A927-3AA7CC150A92}"/>
    <cellStyle name="Comma 31 3 3 2" xfId="54874" xr:uid="{7A1803FB-760C-4F10-B574-96A4249ACB54}"/>
    <cellStyle name="Comma 31 3 4" xfId="39460" xr:uid="{0B359EB3-9766-464F-8302-EECE2F44EC41}"/>
    <cellStyle name="Comma 31 3 5" xfId="29827" xr:uid="{6845BADD-46A0-4F9C-BC0B-BE5EA962897F}"/>
    <cellStyle name="Comma 31 4" xfId="8635" xr:uid="{8E3B9E9A-2DAF-4376-99AE-356499A87CBC}"/>
    <cellStyle name="Comma 31 4 2" xfId="16340" xr:uid="{8278F9AD-A147-4F6A-BD09-7DA3739109B1}"/>
    <cellStyle name="Comma 31 4 2 2" xfId="49092" xr:uid="{9652CCD7-6E43-460F-901D-B7C8C9261989}"/>
    <cellStyle name="Comma 31 4 3" xfId="24047" xr:uid="{93CEE939-3653-4B5B-A5D2-626F52EC8797}"/>
    <cellStyle name="Comma 31 4 3 2" xfId="56798" xr:uid="{4DD6F88C-EFE8-45E1-8B9A-56EAEA9F15DA}"/>
    <cellStyle name="Comma 31 4 4" xfId="41387" xr:uid="{34A2F6E6-21BA-41B9-AEBA-326600FA68B8}"/>
    <cellStyle name="Comma 31 4 5" xfId="31751" xr:uid="{790D2D51-70D1-4BA1-8131-4E20F53F7F54}"/>
    <cellStyle name="Comma 31 5" xfId="10561" xr:uid="{DE4487B2-AF18-4718-A149-2A54B28F565B}"/>
    <cellStyle name="Comma 31 5 2" xfId="18266" xr:uid="{8C3101CF-C919-402C-BB4E-8C881A87AF04}"/>
    <cellStyle name="Comma 31 5 2 2" xfId="51018" xr:uid="{32655592-471B-4E49-8D2A-B00F621499A0}"/>
    <cellStyle name="Comma 31 5 3" xfId="25973" xr:uid="{53DB7947-16BC-4576-A65F-90F82DD798B8}"/>
    <cellStyle name="Comma 31 5 3 2" xfId="58724" xr:uid="{0A937382-EFF6-4723-B19E-9DDDAA5A25EA}"/>
    <cellStyle name="Comma 31 5 4" xfId="43313" xr:uid="{8C73BEE3-A1DE-4765-8158-2011A2E90747}"/>
    <cellStyle name="Comma 31 5 5" xfId="33677" xr:uid="{9BC0933B-6D96-4DB1-BC33-E39992F8D5A5}"/>
    <cellStyle name="Comma 31 6" xfId="4779" xr:uid="{7ED545AC-F411-4AB8-88D4-2E441391129B}"/>
    <cellStyle name="Comma 31 6 2" xfId="37531" xr:uid="{565D353B-2A99-40A5-93AA-8E3FB2D88CCD}"/>
    <cellStyle name="Comma 31 7" xfId="12491" xr:uid="{7583D37B-2E5D-43A1-A29A-F92E15B92010}"/>
    <cellStyle name="Comma 31 7 2" xfId="45243" xr:uid="{4AA89D01-6CAA-44A2-8DF9-83BB2C5D7F82}"/>
    <cellStyle name="Comma 31 8" xfId="20199" xr:uid="{834D3866-5160-485D-AB21-671F06F1B59C}"/>
    <cellStyle name="Comma 31 8 2" xfId="52950" xr:uid="{A3104B6C-AC8D-4080-9373-9B2AA292420B}"/>
    <cellStyle name="Comma 31 9" xfId="35605" xr:uid="{813803CB-EEFB-4266-8D71-5E3C6FE55421}"/>
    <cellStyle name="Comma 32" xfId="2405" xr:uid="{E562FE6A-6793-4587-BB45-BCA16E8EA8E3}"/>
    <cellStyle name="Comma 32 10" xfId="27967" xr:uid="{B5759297-4EFC-49AE-BBB5-282E5496588C}"/>
    <cellStyle name="Comma 32 11" xfId="2850" xr:uid="{BD650F89-B603-492C-B0BE-26BC3D3153CF}"/>
    <cellStyle name="Comma 32 12" xfId="61842" xr:uid="{5404A06D-3676-43D9-AA4B-F125E878F543}"/>
    <cellStyle name="Comma 32 2" xfId="4376" xr:uid="{C2CD0325-5FA2-45B6-9D1D-24DB3CF08BBD}"/>
    <cellStyle name="Comma 32 2 2" xfId="8239" xr:uid="{04926789-F86E-4DD4-952D-D88B90A9C0A8}"/>
    <cellStyle name="Comma 32 2 2 2" xfId="15944" xr:uid="{4FE3BA5D-F148-4AAB-A43E-061A8796DFAC}"/>
    <cellStyle name="Comma 32 2 2 2 2" xfId="48696" xr:uid="{3A9A4746-E45C-4770-B375-7A30A2BDC482}"/>
    <cellStyle name="Comma 32 2 2 3" xfId="23651" xr:uid="{D09893BA-DA9A-42C1-B9C9-41F7ED3AB7CC}"/>
    <cellStyle name="Comma 32 2 2 3 2" xfId="56402" xr:uid="{8BAF4C97-17CA-41AC-9041-0CB60463CE9E}"/>
    <cellStyle name="Comma 32 2 2 4" xfId="40991" xr:uid="{35D772CA-80D4-4FC0-A3EC-597837B15797}"/>
    <cellStyle name="Comma 32 2 2 5" xfId="31355" xr:uid="{07976912-088A-4956-AAC8-0505600214D7}"/>
    <cellStyle name="Comma 32 2 3" xfId="10164" xr:uid="{94BFA63D-102E-4A0F-B27D-9AB2E0333B18}"/>
    <cellStyle name="Comma 32 2 3 2" xfId="17869" xr:uid="{EF717ABF-02A2-4EE6-A7DD-8F0A31A01AFA}"/>
    <cellStyle name="Comma 32 2 3 2 2" xfId="50621" xr:uid="{68F9CA3C-8C03-4F81-8FED-354A6F0E5700}"/>
    <cellStyle name="Comma 32 2 3 3" xfId="25576" xr:uid="{19E340AB-8C5F-469F-BE96-8B10FB660480}"/>
    <cellStyle name="Comma 32 2 3 3 2" xfId="58327" xr:uid="{1EC317B8-2444-4645-8B3C-B94D00604934}"/>
    <cellStyle name="Comma 32 2 3 4" xfId="42916" xr:uid="{E2C91C12-595C-49A0-9CDC-BC73313A7272}"/>
    <cellStyle name="Comma 32 2 3 5" xfId="33280" xr:uid="{29A2D6A1-74B7-4780-B43B-02DBCA59B7C6}"/>
    <cellStyle name="Comma 32 2 4" xfId="12091" xr:uid="{FA790886-5100-4FDE-8317-567714F402B3}"/>
    <cellStyle name="Comma 32 2 4 2" xfId="19796" xr:uid="{D0C87EF2-52F4-48F8-9FBE-55A420CFA968}"/>
    <cellStyle name="Comma 32 2 4 2 2" xfId="52548" xr:uid="{8EF32CA2-91FE-44AB-A1A0-655BD36105C7}"/>
    <cellStyle name="Comma 32 2 4 3" xfId="27503" xr:uid="{399ED0DA-A65E-430C-A883-DE19F5D3B767}"/>
    <cellStyle name="Comma 32 2 4 3 2" xfId="60254" xr:uid="{2B454F6D-3FA0-49EA-BEE2-2F6AE4F3729B}"/>
    <cellStyle name="Comma 32 2 4 4" xfId="44843" xr:uid="{86591767-5BEE-4405-8F24-A46F0894B1BD}"/>
    <cellStyle name="Comma 32 2 4 5" xfId="35207" xr:uid="{22E6AA3E-8356-436E-9DDF-4279CE29010F}"/>
    <cellStyle name="Comma 32 2 5" xfId="6308" xr:uid="{D159DEA2-2EFC-4B91-87F5-335EAB3A308B}"/>
    <cellStyle name="Comma 32 2 5 2" xfId="39060" xr:uid="{42968A1B-B9D9-4C2F-9A3A-9A8BFA4CBF06}"/>
    <cellStyle name="Comma 32 2 6" xfId="14020" xr:uid="{7BB4E39B-6D45-4981-A49B-F1B38E9DD659}"/>
    <cellStyle name="Comma 32 2 6 2" xfId="46772" xr:uid="{F3CC3A88-EE57-4FB8-932D-3BA2475BCC22}"/>
    <cellStyle name="Comma 32 2 7" xfId="21727" xr:uid="{7B045EF6-C737-45A4-A772-A901F40DFA41}"/>
    <cellStyle name="Comma 32 2 7 2" xfId="54478" xr:uid="{7CB57AFE-AA2B-4AB2-A1C3-A45A4C2B8DFA}"/>
    <cellStyle name="Comma 32 2 8" xfId="37133" xr:uid="{E9187CA5-07B8-4199-B9FB-E130251DAFC7}"/>
    <cellStyle name="Comma 32 2 9" xfId="29431" xr:uid="{3DE3B619-15A4-4AE1-B699-26E2A99FA6BC}"/>
    <cellStyle name="Comma 32 3" xfId="6772" xr:uid="{650EB23A-4E7E-4326-A7F7-8C23992A2C5C}"/>
    <cellStyle name="Comma 32 3 2" xfId="14480" xr:uid="{7D4B6BF9-0EFD-4664-8498-BD7BDF809EA7}"/>
    <cellStyle name="Comma 32 3 2 2" xfId="47232" xr:uid="{A19FD06B-9932-49FD-A39E-55B5DB994E8F}"/>
    <cellStyle name="Comma 32 3 3" xfId="22187" xr:uid="{B27C48FC-53FB-43F1-B869-DB95FA7284C6}"/>
    <cellStyle name="Comma 32 3 3 2" xfId="54938" xr:uid="{05952122-FDA6-4B7A-AFCA-B7FD251A9791}"/>
    <cellStyle name="Comma 32 3 4" xfId="39524" xr:uid="{606B0E59-2842-40A0-AE0F-688A147F5B40}"/>
    <cellStyle name="Comma 32 3 5" xfId="29891" xr:uid="{7F82AA60-B0B0-4CBE-89B1-5464D55731B5}"/>
    <cellStyle name="Comma 32 4" xfId="8699" xr:uid="{308F2012-F279-494F-A163-7DA6813B69CF}"/>
    <cellStyle name="Comma 32 4 2" xfId="16404" xr:uid="{D73B29C7-3F4A-4D80-8518-D299D6BCD149}"/>
    <cellStyle name="Comma 32 4 2 2" xfId="49156" xr:uid="{F04898B5-9B61-4B0E-95C4-A6342679EA4E}"/>
    <cellStyle name="Comma 32 4 3" xfId="24111" xr:uid="{D2D65237-5101-4289-AFBA-BA88E60D82F0}"/>
    <cellStyle name="Comma 32 4 3 2" xfId="56862" xr:uid="{EB3A15E8-F96E-4A9B-9C1E-2B484B050CA2}"/>
    <cellStyle name="Comma 32 4 4" xfId="41451" xr:uid="{9016504D-BDAF-4D45-A386-F7627C685932}"/>
    <cellStyle name="Comma 32 4 5" xfId="31815" xr:uid="{8F046CEC-6BFA-4C1C-B439-BDFA35AC62B6}"/>
    <cellStyle name="Comma 32 5" xfId="10625" xr:uid="{A147BEF9-AFFB-4DEA-B5A0-B82ECF9E4BAE}"/>
    <cellStyle name="Comma 32 5 2" xfId="18330" xr:uid="{6C0BD9D8-8870-400E-9744-16DE33373EAD}"/>
    <cellStyle name="Comma 32 5 2 2" xfId="51082" xr:uid="{66A47797-64BE-4CD5-B157-51CC0A2187DA}"/>
    <cellStyle name="Comma 32 5 3" xfId="26037" xr:uid="{2B15B5EC-CAB3-4F18-8EA5-690BDDA7342F}"/>
    <cellStyle name="Comma 32 5 3 2" xfId="58788" xr:uid="{C3D801AC-E6D2-4DD5-B3E2-5FB6DE22C902}"/>
    <cellStyle name="Comma 32 5 4" xfId="43377" xr:uid="{DB9F3C82-0725-4FDF-B4E0-F63780FB1B8B}"/>
    <cellStyle name="Comma 32 5 5" xfId="33741" xr:uid="{77B1F5A2-A35E-4E16-9CD1-2F424E4E2CCC}"/>
    <cellStyle name="Comma 32 6" xfId="4843" xr:uid="{5716F433-A655-4A10-892D-CCEBDD9E1C83}"/>
    <cellStyle name="Comma 32 6 2" xfId="37595" xr:uid="{D7D3B97C-EAE5-4F3C-B7BA-9D0C7223DE82}"/>
    <cellStyle name="Comma 32 7" xfId="12555" xr:uid="{3955DFCA-0EC7-41D6-A87C-F435F8293D9E}"/>
    <cellStyle name="Comma 32 7 2" xfId="45307" xr:uid="{CC11425B-A813-4144-8DFD-DCC6ECCB0C13}"/>
    <cellStyle name="Comma 32 8" xfId="20263" xr:uid="{37CF8EDA-0A79-43A6-A1CB-70227D1C5005}"/>
    <cellStyle name="Comma 32 8 2" xfId="53014" xr:uid="{5AC08B19-600D-48C2-A76C-E29306DF4988}"/>
    <cellStyle name="Comma 32 9" xfId="35669" xr:uid="{4FD5D2F0-6AEC-4BFC-8B85-D16BE66F3837}"/>
    <cellStyle name="Comma 33" xfId="2431" xr:uid="{B34414A9-A68E-405E-A9EC-46907D94115D}"/>
    <cellStyle name="Comma 33 10" xfId="28260" xr:uid="{74CBF0D4-229D-49AE-8DEC-34CCA7F02523}"/>
    <cellStyle name="Comma 33 11" xfId="3195" xr:uid="{14FD4F96-7D44-41E4-B056-663BC470A239}"/>
    <cellStyle name="Comma 33 12" xfId="61844" xr:uid="{D27CDE79-0887-4DC0-B9E3-9CE2CECE5998}"/>
    <cellStyle name="Comma 33 2" xfId="4402" xr:uid="{4FB54A0E-E3F4-4C35-9DED-4B93F77E00F7}"/>
    <cellStyle name="Comma 33 2 2" xfId="8265" xr:uid="{BA7E25EB-93E8-4775-A9CD-D228568E531A}"/>
    <cellStyle name="Comma 33 2 2 2" xfId="15970" xr:uid="{D9141274-94DB-48EB-B9C9-9B4A5E8FB8F8}"/>
    <cellStyle name="Comma 33 2 2 2 2" xfId="48722" xr:uid="{532A47E6-CDE6-41D0-ABB0-9F45EF8AC0E3}"/>
    <cellStyle name="Comma 33 2 2 3" xfId="23677" xr:uid="{EDB0C3A3-940E-4E20-87F8-748839DF3728}"/>
    <cellStyle name="Comma 33 2 2 3 2" xfId="56428" xr:uid="{E942579A-9105-4E81-8A31-090C420DBE02}"/>
    <cellStyle name="Comma 33 2 2 4" xfId="41017" xr:uid="{8025759C-7B04-4250-AA32-C55F205BC33D}"/>
    <cellStyle name="Comma 33 2 2 5" xfId="31381" xr:uid="{EB425AA0-CF31-4034-97F4-3280D35BB27C}"/>
    <cellStyle name="Comma 33 2 3" xfId="10190" xr:uid="{C1E62643-C4CF-493E-90BA-AF1AA9361548}"/>
    <cellStyle name="Comma 33 2 3 2" xfId="17895" xr:uid="{D60230AA-BDCD-4D7E-AF69-02C8CC4E5C05}"/>
    <cellStyle name="Comma 33 2 3 2 2" xfId="50647" xr:uid="{395B48AC-EB50-4E60-A5EB-DDC5262CBDF6}"/>
    <cellStyle name="Comma 33 2 3 3" xfId="25602" xr:uid="{63D70369-8C2D-4E45-8370-8023EC746FC3}"/>
    <cellStyle name="Comma 33 2 3 3 2" xfId="58353" xr:uid="{0421F4E5-F819-45D1-A608-6BED3595DD00}"/>
    <cellStyle name="Comma 33 2 3 4" xfId="42942" xr:uid="{BB0905E6-3996-48C1-B878-CAAD82DC2E65}"/>
    <cellStyle name="Comma 33 2 3 5" xfId="33306" xr:uid="{FE32BE55-5AE5-413E-B179-790BA4073EBF}"/>
    <cellStyle name="Comma 33 2 4" xfId="12117" xr:uid="{C4DE88E2-7BA4-41DC-AA38-DB793824C9BF}"/>
    <cellStyle name="Comma 33 2 4 2" xfId="19822" xr:uid="{05FD3E74-6D13-4A79-BD4C-0E310853708B}"/>
    <cellStyle name="Comma 33 2 4 2 2" xfId="52574" xr:uid="{1F1239AB-F9A9-4CE2-99DF-C174D9528849}"/>
    <cellStyle name="Comma 33 2 4 3" xfId="27529" xr:uid="{C5E31918-D81C-4FD8-B42C-03D717D8D296}"/>
    <cellStyle name="Comma 33 2 4 3 2" xfId="60280" xr:uid="{6E8389C6-D7A6-4DFF-A263-9CC334D9D96E}"/>
    <cellStyle name="Comma 33 2 4 4" xfId="44869" xr:uid="{67F5F104-D82F-426A-9698-95C6FC3B2708}"/>
    <cellStyle name="Comma 33 2 4 5" xfId="35233" xr:uid="{7A376787-0D99-4833-86B7-F2B337318AA1}"/>
    <cellStyle name="Comma 33 2 5" xfId="6334" xr:uid="{4D1A7270-A1FD-4965-9CD9-024353E94463}"/>
    <cellStyle name="Comma 33 2 5 2" xfId="39086" xr:uid="{410AAEA4-08F5-4F24-BCE0-53EEB17061D9}"/>
    <cellStyle name="Comma 33 2 6" xfId="14046" xr:uid="{CFEBFFAE-2FA5-460E-971E-5611692BFD97}"/>
    <cellStyle name="Comma 33 2 6 2" xfId="46798" xr:uid="{017FA562-30A2-44C2-A99E-B9293EE0E430}"/>
    <cellStyle name="Comma 33 2 7" xfId="21753" xr:uid="{FAD7F5EA-043E-42C7-BEA9-17982C3EA45F}"/>
    <cellStyle name="Comma 33 2 7 2" xfId="54504" xr:uid="{A74AFF70-DC56-432F-839F-2801CFED5556}"/>
    <cellStyle name="Comma 33 2 8" xfId="37159" xr:uid="{A089BD00-ACBD-492B-8870-383B9A9547CF}"/>
    <cellStyle name="Comma 33 2 9" xfId="29457" xr:uid="{DF55F603-61E6-451C-9BE7-A0ABEB59F922}"/>
    <cellStyle name="Comma 33 3" xfId="7068" xr:uid="{0428696C-7926-4275-AFC8-C50299F0E3EC}"/>
    <cellStyle name="Comma 33 3 2" xfId="14773" xr:uid="{58FD7097-29BB-4602-B542-13995F28DA7C}"/>
    <cellStyle name="Comma 33 3 2 2" xfId="47525" xr:uid="{4892427A-34DE-4666-AB4A-50D03B04A388}"/>
    <cellStyle name="Comma 33 3 3" xfId="22480" xr:uid="{1496C3C2-EA1C-4BC2-B4D2-B75A0D4D3FEB}"/>
    <cellStyle name="Comma 33 3 3 2" xfId="55231" xr:uid="{C8B29470-C52F-4269-86D0-54C5E5C0D6C3}"/>
    <cellStyle name="Comma 33 3 4" xfId="39820" xr:uid="{01D31072-0D05-4701-9E05-0B9CB63B0F74}"/>
    <cellStyle name="Comma 33 3 5" xfId="30184" xr:uid="{A5B3CCD1-64B3-4C90-93D1-751D7A9EAB11}"/>
    <cellStyle name="Comma 33 4" xfId="8993" xr:uid="{07CE4C27-9C9F-436C-8262-82E2C5E34A44}"/>
    <cellStyle name="Comma 33 4 2" xfId="16698" xr:uid="{C64C59D0-144B-4AA0-933A-631B04ECD630}"/>
    <cellStyle name="Comma 33 4 2 2" xfId="49450" xr:uid="{7502FDE5-051E-4A2D-9DE5-BFA815AB4841}"/>
    <cellStyle name="Comma 33 4 3" xfId="24405" xr:uid="{763DDCD7-ED46-409A-936B-DBC1C08024C7}"/>
    <cellStyle name="Comma 33 4 3 2" xfId="57156" xr:uid="{2117E1FB-57C7-4978-A62D-7A77018C8C0A}"/>
    <cellStyle name="Comma 33 4 4" xfId="41745" xr:uid="{300DA82B-99E1-476E-9F8F-3FE049B12887}"/>
    <cellStyle name="Comma 33 4 5" xfId="32109" xr:uid="{A5AE0D50-AC30-479F-8621-B8CE91C32B36}"/>
    <cellStyle name="Comma 33 5" xfId="10920" xr:uid="{DCB8AB16-34F3-4411-9581-6D8DEDBA94D1}"/>
    <cellStyle name="Comma 33 5 2" xfId="18625" xr:uid="{EF69481D-ACBE-47C5-B82C-0D57CB4BD6CB}"/>
    <cellStyle name="Comma 33 5 2 2" xfId="51377" xr:uid="{805FA8D4-9352-4813-85C3-F7604C4ED98F}"/>
    <cellStyle name="Comma 33 5 3" xfId="26332" xr:uid="{86262E21-7C9A-4248-AA46-7E0AE101A0E6}"/>
    <cellStyle name="Comma 33 5 3 2" xfId="59083" xr:uid="{0652ED85-ADE3-4E96-B3AC-314C5E015D43}"/>
    <cellStyle name="Comma 33 5 4" xfId="43672" xr:uid="{74123676-3F02-4C2B-807E-73F6D38173CE}"/>
    <cellStyle name="Comma 33 5 5" xfId="34036" xr:uid="{7CA8A083-AE1D-4C62-A070-E6CFEEDEA072}"/>
    <cellStyle name="Comma 33 6" xfId="5137" xr:uid="{21275EAD-52F8-4B0F-956B-C6E8124ED7D8}"/>
    <cellStyle name="Comma 33 6 2" xfId="37889" xr:uid="{FEB783AA-0876-4641-98C8-F144FF83FD1E}"/>
    <cellStyle name="Comma 33 7" xfId="12849" xr:uid="{7AC79283-55D5-4EA4-8457-9EE392B503D9}"/>
    <cellStyle name="Comma 33 7 2" xfId="45601" xr:uid="{3D24F7B6-1E64-400D-B449-F7375209D1B8}"/>
    <cellStyle name="Comma 33 8" xfId="20556" xr:uid="{4CC48901-10C5-461B-A3DD-FDB95931D83F}"/>
    <cellStyle name="Comma 33 8 2" xfId="53307" xr:uid="{DED44576-3BA3-4719-AFC9-836293536981}"/>
    <cellStyle name="Comma 33 9" xfId="35962" xr:uid="{24608142-36A9-4EE2-A9B1-A7D8868825C7}"/>
    <cellStyle name="Comma 34" xfId="2403" xr:uid="{6FA1303C-6611-434D-9161-A133D7E9395B}"/>
    <cellStyle name="Comma 34 10" xfId="28262" xr:uid="{FE2EDDFE-EB17-4018-BE91-AE3355A9AC99}"/>
    <cellStyle name="Comma 34 11" xfId="3202" xr:uid="{B3E5A836-42E7-4D86-9538-7D48F6F96A45}"/>
    <cellStyle name="Comma 34 12" xfId="61845" xr:uid="{4152B52B-EB29-4127-A71A-59019494252E}"/>
    <cellStyle name="Comma 34 2" xfId="4374" xr:uid="{06B1F427-44A0-441B-8D01-B37831069D85}"/>
    <cellStyle name="Comma 34 2 2" xfId="8237" xr:uid="{A7525FF6-31EB-4128-9335-45FFC0D58783}"/>
    <cellStyle name="Comma 34 2 2 2" xfId="15942" xr:uid="{F15E8B4D-4423-48B6-B3EB-0CBF9D661ED4}"/>
    <cellStyle name="Comma 34 2 2 2 2" xfId="48694" xr:uid="{906EC269-4624-4612-9D2D-BAB3381575EB}"/>
    <cellStyle name="Comma 34 2 2 3" xfId="23649" xr:uid="{33786A0C-F611-4529-B6BC-EC9A5D802266}"/>
    <cellStyle name="Comma 34 2 2 3 2" xfId="56400" xr:uid="{D8883296-AEB8-4BD2-92C5-DC6ABEA31E42}"/>
    <cellStyle name="Comma 34 2 2 4" xfId="40989" xr:uid="{9D7A08D1-B379-48B6-BBF8-4391C9FC4F02}"/>
    <cellStyle name="Comma 34 2 2 5" xfId="31353" xr:uid="{FFAB9BAB-0B23-469B-AC1F-87508E0EBE85}"/>
    <cellStyle name="Comma 34 2 3" xfId="10162" xr:uid="{C61B1E3A-1267-4BB7-BC49-672C3940FEDF}"/>
    <cellStyle name="Comma 34 2 3 2" xfId="17867" xr:uid="{2A3F26D7-AECA-4930-B257-8BC08ABA9993}"/>
    <cellStyle name="Comma 34 2 3 2 2" xfId="50619" xr:uid="{B6B02927-C346-4904-8679-0225EE92B27A}"/>
    <cellStyle name="Comma 34 2 3 3" xfId="25574" xr:uid="{85193C63-F16D-492B-8555-FC365942166C}"/>
    <cellStyle name="Comma 34 2 3 3 2" xfId="58325" xr:uid="{E5C077C8-63DE-4E4C-91B6-2C932AF61972}"/>
    <cellStyle name="Comma 34 2 3 4" xfId="42914" xr:uid="{83974128-0B60-4023-BFDB-629FE7D174A1}"/>
    <cellStyle name="Comma 34 2 3 5" xfId="33278" xr:uid="{A84A8D44-7027-49EE-8319-EAFE46B4756A}"/>
    <cellStyle name="Comma 34 2 4" xfId="12089" xr:uid="{020C128B-A4F2-4ED1-B0D3-3ABDB5458847}"/>
    <cellStyle name="Comma 34 2 4 2" xfId="19794" xr:uid="{12DA1C03-8959-4099-AE9C-23049DB6068F}"/>
    <cellStyle name="Comma 34 2 4 2 2" xfId="52546" xr:uid="{D15124E3-6BCD-4AA3-BEF7-D20C2343CF3B}"/>
    <cellStyle name="Comma 34 2 4 3" xfId="27501" xr:uid="{76D6CCE7-B01F-4CCE-A2B1-E3697A8682EB}"/>
    <cellStyle name="Comma 34 2 4 3 2" xfId="60252" xr:uid="{AD48EDC5-BECE-44CF-A380-043649050015}"/>
    <cellStyle name="Comma 34 2 4 4" xfId="44841" xr:uid="{1D82B899-0B2E-47B1-A49A-D73F592FFCD9}"/>
    <cellStyle name="Comma 34 2 4 5" xfId="35205" xr:uid="{4C080ECF-1FF3-4E7C-8B2D-8BA4D8222585}"/>
    <cellStyle name="Comma 34 2 5" xfId="6306" xr:uid="{CD4AD6CB-F2C1-46ED-AAA0-9E099CC76D8D}"/>
    <cellStyle name="Comma 34 2 5 2" xfId="39058" xr:uid="{E13807C7-CD52-4898-BF3E-2366C744E32B}"/>
    <cellStyle name="Comma 34 2 6" xfId="14018" xr:uid="{6E3A5F3D-7F03-4D22-AC81-BA4AD36DB3EF}"/>
    <cellStyle name="Comma 34 2 6 2" xfId="46770" xr:uid="{6D94B1CA-541F-40B3-A796-710999D3A05B}"/>
    <cellStyle name="Comma 34 2 7" xfId="21725" xr:uid="{C1E5D482-3341-4057-BD30-D8259BFA0D5C}"/>
    <cellStyle name="Comma 34 2 7 2" xfId="54476" xr:uid="{F0D6E80A-03F2-4E70-93DB-00A5EE32C0E2}"/>
    <cellStyle name="Comma 34 2 8" xfId="37131" xr:uid="{F95167D9-A134-47FF-B932-52FB973BF992}"/>
    <cellStyle name="Comma 34 2 9" xfId="29429" xr:uid="{EFE664CA-9129-4E78-A418-36F7AECB01D7}"/>
    <cellStyle name="Comma 34 3" xfId="7070" xr:uid="{5F46DC88-E44E-49CF-A105-AF7D783496C5}"/>
    <cellStyle name="Comma 34 3 2" xfId="14775" xr:uid="{8010EE42-0382-4D1C-B3E0-43BB2350AA8C}"/>
    <cellStyle name="Comma 34 3 2 2" xfId="47527" xr:uid="{1502EAF3-9D11-4A2E-82DD-988415C0109B}"/>
    <cellStyle name="Comma 34 3 3" xfId="22482" xr:uid="{3AF8DDF7-4126-4B57-9774-59552D951732}"/>
    <cellStyle name="Comma 34 3 3 2" xfId="55233" xr:uid="{59EE7DE4-AEDA-4D97-BEEC-D6EF6CF42FD2}"/>
    <cellStyle name="Comma 34 3 4" xfId="39822" xr:uid="{DF74A92C-74DC-4BCD-BFAA-3452AEFAD342}"/>
    <cellStyle name="Comma 34 3 5" xfId="30186" xr:uid="{97773BB4-0508-4BB7-8F1D-3C8A3FF3E660}"/>
    <cellStyle name="Comma 34 4" xfId="8995" xr:uid="{C969CF16-2CA0-4786-9C0C-5D98350627BA}"/>
    <cellStyle name="Comma 34 4 2" xfId="16700" xr:uid="{8BCD4079-19AC-4AB6-B1E8-1E58A49B269E}"/>
    <cellStyle name="Comma 34 4 2 2" xfId="49452" xr:uid="{5EA7FBAF-13C6-4C8F-B5D9-4E96614C2608}"/>
    <cellStyle name="Comma 34 4 3" xfId="24407" xr:uid="{3FDC7D8F-A3F3-4125-A380-B1430C7FD47E}"/>
    <cellStyle name="Comma 34 4 3 2" xfId="57158" xr:uid="{C63D974F-DBA6-44BD-9397-52D744A5080E}"/>
    <cellStyle name="Comma 34 4 4" xfId="41747" xr:uid="{16E2A866-CE6C-4139-920C-EA522620A2DF}"/>
    <cellStyle name="Comma 34 4 5" xfId="32111" xr:uid="{87CCDC4C-51EE-4F7D-A31D-5961FA1DCF19}"/>
    <cellStyle name="Comma 34 5" xfId="10922" xr:uid="{996CE236-32C6-4F67-9E91-D9A62A137298}"/>
    <cellStyle name="Comma 34 5 2" xfId="18627" xr:uid="{A3A71B47-4266-42DD-8CFF-7FF207E81CCF}"/>
    <cellStyle name="Comma 34 5 2 2" xfId="51379" xr:uid="{5C2ABA16-6489-405A-B170-831EB13DC3D4}"/>
    <cellStyle name="Comma 34 5 3" xfId="26334" xr:uid="{17CC9E23-9661-439F-986B-0826A6714E85}"/>
    <cellStyle name="Comma 34 5 3 2" xfId="59085" xr:uid="{EE327056-7884-44B9-B988-3DE5862FAFFA}"/>
    <cellStyle name="Comma 34 5 4" xfId="43674" xr:uid="{5EEB21A8-E32D-4034-86DF-6079DA655902}"/>
    <cellStyle name="Comma 34 5 5" xfId="34038" xr:uid="{C3640AEE-B78E-45F0-A33A-80CB6D6B6174}"/>
    <cellStyle name="Comma 34 6" xfId="5139" xr:uid="{BF137685-8131-45DB-82F8-B9C5E488453C}"/>
    <cellStyle name="Comma 34 6 2" xfId="37891" xr:uid="{D221C558-1FB1-478B-BE1D-AD02328765CC}"/>
    <cellStyle name="Comma 34 7" xfId="12851" xr:uid="{9BD5903A-914F-4FC2-BE87-5333897E6F1F}"/>
    <cellStyle name="Comma 34 7 2" xfId="45603" xr:uid="{E2CBEC0B-6B09-4725-A9B2-90521F8729CE}"/>
    <cellStyle name="Comma 34 8" xfId="20558" xr:uid="{6DA96F91-DB12-4C52-BF06-BE2F84B56456}"/>
    <cellStyle name="Comma 34 8 2" xfId="53309" xr:uid="{5D4B802C-F2D0-41B3-9999-FC4A05B07239}"/>
    <cellStyle name="Comma 34 9" xfId="35964" xr:uid="{BCA7F714-773D-4654-BB65-9F123EAD67CA}"/>
    <cellStyle name="Comma 35" xfId="2161" xr:uid="{CDFED8D5-9615-49E5-93CC-17D6CBDB6731}"/>
    <cellStyle name="Comma 35 10" xfId="4132" xr:uid="{B7145422-6531-4714-ADF2-ACE6B1F20A5A}"/>
    <cellStyle name="Comma 35 11" xfId="61854" xr:uid="{B97B8AD3-6C6B-4075-8AD0-3752CF8F582B}"/>
    <cellStyle name="Comma 35 2" xfId="7995" xr:uid="{4E88393D-1D1F-4D08-9251-3EF347BA3868}"/>
    <cellStyle name="Comma 35 2 2" xfId="15700" xr:uid="{BEB90BDF-3BEB-4CEE-88B5-6D4857350D1A}"/>
    <cellStyle name="Comma 35 2 2 2" xfId="48452" xr:uid="{8EDEE2FA-7F9B-4817-8939-9A0CA663BBC8}"/>
    <cellStyle name="Comma 35 2 3" xfId="23407" xr:uid="{06C35B0A-4E6E-475F-BDFD-B5E384B0BC62}"/>
    <cellStyle name="Comma 35 2 3 2" xfId="56158" xr:uid="{0B7D5765-0686-4531-976A-B1A6A211D677}"/>
    <cellStyle name="Comma 35 2 4" xfId="40747" xr:uid="{753BA751-7116-44DD-A469-E8579A32200D}"/>
    <cellStyle name="Comma 35 2 5" xfId="31111" xr:uid="{F2EECC08-ACD1-43E9-B54F-C7FEB3AEEE56}"/>
    <cellStyle name="Comma 35 3" xfId="9920" xr:uid="{AFB94518-B6B9-4E98-A6D7-ADBC8F371BB0}"/>
    <cellStyle name="Comma 35 3 2" xfId="17625" xr:uid="{0C699450-A2AE-4FC6-A64D-4800DD987DE0}"/>
    <cellStyle name="Comma 35 3 2 2" xfId="50377" xr:uid="{88402AB2-4CDA-4213-BA27-0005D2CA5FA9}"/>
    <cellStyle name="Comma 35 3 3" xfId="25332" xr:uid="{6644F8B7-0EAE-4D7D-AED9-BA244E825F57}"/>
    <cellStyle name="Comma 35 3 3 2" xfId="58083" xr:uid="{27B7E61B-E130-4972-A9E8-17FEF19E0B84}"/>
    <cellStyle name="Comma 35 3 4" xfId="42672" xr:uid="{BC1A9ABE-E47E-434B-AAD6-609423C92616}"/>
    <cellStyle name="Comma 35 3 5" xfId="33036" xr:uid="{92BEC634-AB58-483B-8C55-28C333891327}"/>
    <cellStyle name="Comma 35 4" xfId="11847" xr:uid="{8B9ECDFF-E3C2-4B13-8576-61D876BE0CDB}"/>
    <cellStyle name="Comma 35 4 2" xfId="19552" xr:uid="{4A50937A-3048-4B42-8E9E-9BC9AB0B70B4}"/>
    <cellStyle name="Comma 35 4 2 2" xfId="52304" xr:uid="{2765D63F-3F90-46EB-81FF-9313131BB1E7}"/>
    <cellStyle name="Comma 35 4 3" xfId="27259" xr:uid="{18549FD4-F7CC-404B-A38A-81EA410C9F7F}"/>
    <cellStyle name="Comma 35 4 3 2" xfId="60010" xr:uid="{251CEDDB-7A67-45CC-8169-1CA8F101F41C}"/>
    <cellStyle name="Comma 35 4 4" xfId="44599" xr:uid="{65963756-6EED-4FD7-B5E9-917402F2685A}"/>
    <cellStyle name="Comma 35 4 5" xfId="34963" xr:uid="{4C79C946-0244-4356-BDDD-28F41027A2D5}"/>
    <cellStyle name="Comma 35 5" xfId="6064" xr:uid="{29236D4C-D3B7-4960-87F5-CECCB36AED33}"/>
    <cellStyle name="Comma 35 5 2" xfId="38816" xr:uid="{81CE8D53-0495-4E5C-A9B6-87CC66F2848B}"/>
    <cellStyle name="Comma 35 6" xfId="13776" xr:uid="{9E94165C-C072-480F-9638-E7263019B876}"/>
    <cellStyle name="Comma 35 6 2" xfId="46528" xr:uid="{C711FF21-5373-466F-AEB0-6B55FE26018E}"/>
    <cellStyle name="Comma 35 7" xfId="21483" xr:uid="{20A0AFF4-FF54-4240-B606-0C58EB0C2956}"/>
    <cellStyle name="Comma 35 7 2" xfId="54234" xr:uid="{891BC6A8-0566-4402-92B9-0A8EE591E4EA}"/>
    <cellStyle name="Comma 35 8" xfId="36889" xr:uid="{772BC779-0507-4859-A964-DFD7DC846386}"/>
    <cellStyle name="Comma 35 9" xfId="29187" xr:uid="{EF672051-4CA3-4699-A77C-E48EB1A9AF6B}"/>
    <cellStyle name="Comma 36" xfId="2401" xr:uid="{9044E948-B2EA-4A28-839C-516E5FD4151A}"/>
    <cellStyle name="Comma 36 10" xfId="4372" xr:uid="{38CA8CD5-67FD-4674-B030-D81AC6BB8F3D}"/>
    <cellStyle name="Comma 36 11" xfId="61862" xr:uid="{40B2CCCB-B628-4E39-B585-415ABAFEC772}"/>
    <cellStyle name="Comma 36 2" xfId="8235" xr:uid="{CAC07772-B4CF-4C9D-ACDF-F523743F4C02}"/>
    <cellStyle name="Comma 36 2 2" xfId="15940" xr:uid="{06EA7035-0A0C-4390-B253-539163CC082E}"/>
    <cellStyle name="Comma 36 2 2 2" xfId="48692" xr:uid="{044AE5C6-A6D3-4583-A79F-FDD30AB0CB88}"/>
    <cellStyle name="Comma 36 2 3" xfId="23647" xr:uid="{AEAAB748-ABB8-42D7-9550-90F4AAB9F563}"/>
    <cellStyle name="Comma 36 2 3 2" xfId="56398" xr:uid="{ECDD2D4A-E649-40E7-8157-F4A7B7D6FC45}"/>
    <cellStyle name="Comma 36 2 4" xfId="40987" xr:uid="{48B005D5-2BE1-4A7F-9005-482CA927A989}"/>
    <cellStyle name="Comma 36 2 5" xfId="31351" xr:uid="{60150AEF-9891-435B-94EC-4EF6CB540BBB}"/>
    <cellStyle name="Comma 36 3" xfId="10160" xr:uid="{C8BA3B10-F14D-457E-A6DC-A1DBFCB68338}"/>
    <cellStyle name="Comma 36 3 2" xfId="17865" xr:uid="{C0D3B46F-05DF-4C2A-9C47-170B09DE062C}"/>
    <cellStyle name="Comma 36 3 2 2" xfId="50617" xr:uid="{3CC8BBCA-BB78-4F85-AE49-A03229D5C758}"/>
    <cellStyle name="Comma 36 3 3" xfId="25572" xr:uid="{5E64EC0C-694C-4713-B95F-F1396DE4B0D3}"/>
    <cellStyle name="Comma 36 3 3 2" xfId="58323" xr:uid="{96752DA0-49CE-4992-A6D1-F3F15E17FACE}"/>
    <cellStyle name="Comma 36 3 4" xfId="42912" xr:uid="{D77BBC5B-197C-4123-B80A-0947F7ACEBD2}"/>
    <cellStyle name="Comma 36 3 5" xfId="33276" xr:uid="{F97DA9CA-5338-473C-AABC-1BD6CC67B9EB}"/>
    <cellStyle name="Comma 36 4" xfId="12087" xr:uid="{7517D78A-438B-4BA6-B66B-27D27BDD3807}"/>
    <cellStyle name="Comma 36 4 2" xfId="19792" xr:uid="{862167C3-2BDB-4622-8B20-E133D9A7E258}"/>
    <cellStyle name="Comma 36 4 2 2" xfId="52544" xr:uid="{799A9214-7B59-469D-858A-0F158BD4A3C7}"/>
    <cellStyle name="Comma 36 4 3" xfId="27499" xr:uid="{B4B35209-EC69-4DAA-8EA6-03134F078964}"/>
    <cellStyle name="Comma 36 4 3 2" xfId="60250" xr:uid="{74DC13A5-76EB-427F-9D34-1C4191D59537}"/>
    <cellStyle name="Comma 36 4 4" xfId="44839" xr:uid="{13DD35B6-6173-4E62-AAEF-2A19126A3670}"/>
    <cellStyle name="Comma 36 4 5" xfId="35203" xr:uid="{6BF9A3DF-4A68-4044-AAFE-A020552020D5}"/>
    <cellStyle name="Comma 36 5" xfId="6304" xr:uid="{E98C2A48-B630-437B-BFFD-37E98D73CA9D}"/>
    <cellStyle name="Comma 36 5 2" xfId="39056" xr:uid="{373BE0E0-90D1-43E7-89BB-4312DACD96FA}"/>
    <cellStyle name="Comma 36 6" xfId="14016" xr:uid="{DA09B841-3AB9-4A6A-ABA0-71B7EBB122B2}"/>
    <cellStyle name="Comma 36 6 2" xfId="46768" xr:uid="{70584A72-F9FD-4B69-9931-C484D5B59F04}"/>
    <cellStyle name="Comma 36 7" xfId="21723" xr:uid="{48D5C2F3-65CF-48CB-BE35-794823690103}"/>
    <cellStyle name="Comma 36 7 2" xfId="54474" xr:uid="{FFF0A115-6A83-4724-BA1B-BBE8087026A6}"/>
    <cellStyle name="Comma 36 8" xfId="37129" xr:uid="{425F1024-F10F-4BBD-8CA4-152F2E0C38B8}"/>
    <cellStyle name="Comma 36 9" xfId="29427" xr:uid="{E15CB7B4-55A6-4E79-905B-DF28281C9201}"/>
    <cellStyle name="Comma 37" xfId="2163" xr:uid="{C020EFE5-1BDA-4432-A55A-F891CA0B405B}"/>
    <cellStyle name="Comma 37 10" xfId="4134" xr:uid="{1259C0F6-14F0-4469-9C83-4DCDA25D5780}"/>
    <cellStyle name="Comma 37 11" xfId="61870" xr:uid="{927442FA-FFD9-4595-9900-43FBB5EFA002}"/>
    <cellStyle name="Comma 37 2" xfId="7997" xr:uid="{C2FFA805-7F63-4366-BEB1-E9B43D41A5F0}"/>
    <cellStyle name="Comma 37 2 2" xfId="15702" xr:uid="{119D2FBE-9E94-4A7E-81C4-F8C2B2AD3567}"/>
    <cellStyle name="Comma 37 2 2 2" xfId="48454" xr:uid="{2E72A34F-BB2E-4B57-BE2A-94C5FA18890F}"/>
    <cellStyle name="Comma 37 2 3" xfId="23409" xr:uid="{2EBA2AF0-9F65-4FA5-A83E-4AE137A44586}"/>
    <cellStyle name="Comma 37 2 3 2" xfId="56160" xr:uid="{E7852FF5-03DE-4744-A233-86C804FB3F9B}"/>
    <cellStyle name="Comma 37 2 4" xfId="40749" xr:uid="{12855444-86A3-49B2-B2F9-B2290BE932FF}"/>
    <cellStyle name="Comma 37 2 5" xfId="31113" xr:uid="{6997B0F7-30E6-4473-A5AF-02CF9036606A}"/>
    <cellStyle name="Comma 37 3" xfId="9922" xr:uid="{89A33BA7-37C2-4528-A48E-5C6413623B63}"/>
    <cellStyle name="Comma 37 3 2" xfId="17627" xr:uid="{8EA6CA84-ED30-49E4-90E8-E38C7F64763C}"/>
    <cellStyle name="Comma 37 3 2 2" xfId="50379" xr:uid="{2D61B5CD-3579-4813-AC39-0A56D6A8A8E2}"/>
    <cellStyle name="Comma 37 3 3" xfId="25334" xr:uid="{6E550F7F-68C1-454A-A4C9-906A644BE1CC}"/>
    <cellStyle name="Comma 37 3 3 2" xfId="58085" xr:uid="{5DC9FB93-FB43-4886-AB2B-C495E27F7F24}"/>
    <cellStyle name="Comma 37 3 4" xfId="42674" xr:uid="{66134FA5-2B6D-49D8-BED6-420E6529F3EE}"/>
    <cellStyle name="Comma 37 3 5" xfId="33038" xr:uid="{99219CC8-D078-4021-8EE4-7B21E4DF6F48}"/>
    <cellStyle name="Comma 37 4" xfId="11849" xr:uid="{1543FF2D-7969-4814-8904-63334B9732D8}"/>
    <cellStyle name="Comma 37 4 2" xfId="19554" xr:uid="{FCB6BD5A-6873-4BF3-A015-874DF21B1BC3}"/>
    <cellStyle name="Comma 37 4 2 2" xfId="52306" xr:uid="{FB788E04-AACE-44DC-B124-93DDF9129409}"/>
    <cellStyle name="Comma 37 4 3" xfId="27261" xr:uid="{7BDE7166-0C42-49CC-B041-72B08B832BA0}"/>
    <cellStyle name="Comma 37 4 3 2" xfId="60012" xr:uid="{3B2874A2-28DB-4A7A-A068-1A383C235869}"/>
    <cellStyle name="Comma 37 4 4" xfId="44601" xr:uid="{D1D317E7-3A6F-4692-B4E8-996341518E0C}"/>
    <cellStyle name="Comma 37 4 5" xfId="34965" xr:uid="{E93BDE38-9AE0-4C75-A38F-019BB274B638}"/>
    <cellStyle name="Comma 37 5" xfId="6066" xr:uid="{C81AB318-C03A-4B43-BBAA-82F1B288444A}"/>
    <cellStyle name="Comma 37 5 2" xfId="38818" xr:uid="{6F836B78-52A6-4802-9C26-5910895C0ADD}"/>
    <cellStyle name="Comma 37 6" xfId="13778" xr:uid="{5C1D9EF3-FC64-4C51-80A4-3551DF330786}"/>
    <cellStyle name="Comma 37 6 2" xfId="46530" xr:uid="{D2B1A4DA-05DF-4DDB-A261-0CD539888650}"/>
    <cellStyle name="Comma 37 7" xfId="21485" xr:uid="{A62A1479-8810-4BA3-8098-CB65AE76B6D2}"/>
    <cellStyle name="Comma 37 7 2" xfId="54236" xr:uid="{12710D04-F56F-47EF-836E-59450898BD84}"/>
    <cellStyle name="Comma 37 8" xfId="36891" xr:uid="{D7C7CD84-59A8-4A7F-8C05-2DB1B3DE3932}"/>
    <cellStyle name="Comma 37 9" xfId="29189" xr:uid="{D961F666-0A97-4D2A-9615-F6917388B349}"/>
    <cellStyle name="Comma 38" xfId="2404" xr:uid="{84254057-A785-4CC0-B37B-A3A0DCCEFC95}"/>
    <cellStyle name="Comma 38 10" xfId="4375" xr:uid="{0E2E00BA-3F7F-4C3F-855D-736450325AFD}"/>
    <cellStyle name="Comma 38 11" xfId="61866" xr:uid="{D101DCC2-C65F-45DA-BBB4-364285E58915}"/>
    <cellStyle name="Comma 38 2" xfId="8238" xr:uid="{6317D96D-7082-44E6-9E79-4C28DB9C06FF}"/>
    <cellStyle name="Comma 38 2 2" xfId="15943" xr:uid="{8879489F-289D-42F2-BDA1-D8705C4B9674}"/>
    <cellStyle name="Comma 38 2 2 2" xfId="48695" xr:uid="{EA091F34-A40C-4CD7-B683-8167ABAA7493}"/>
    <cellStyle name="Comma 38 2 3" xfId="23650" xr:uid="{E835B664-C5AE-407C-95DB-90E61A7F4DC8}"/>
    <cellStyle name="Comma 38 2 3 2" xfId="56401" xr:uid="{0B12219E-5C4E-4F7F-8F69-661001DD67A4}"/>
    <cellStyle name="Comma 38 2 4" xfId="40990" xr:uid="{66A52727-B7EC-4CB7-9285-F87AF091A9EC}"/>
    <cellStyle name="Comma 38 2 5" xfId="31354" xr:uid="{7E326D57-7EE2-4698-ABBA-463ED2439372}"/>
    <cellStyle name="Comma 38 3" xfId="10163" xr:uid="{372DBC1D-A748-4DAC-80C7-F81677444737}"/>
    <cellStyle name="Comma 38 3 2" xfId="17868" xr:uid="{BCB91C5B-266E-4A93-8293-B6261AD9B36E}"/>
    <cellStyle name="Comma 38 3 2 2" xfId="50620" xr:uid="{3BA6D17A-E8B9-41D8-B1BF-37C5CC3806C9}"/>
    <cellStyle name="Comma 38 3 3" xfId="25575" xr:uid="{BFE3F698-9851-4A11-B5E3-1137874BED61}"/>
    <cellStyle name="Comma 38 3 3 2" xfId="58326" xr:uid="{B458CBAF-83DD-4039-93F0-BCCEC7990C4A}"/>
    <cellStyle name="Comma 38 3 4" xfId="42915" xr:uid="{5D27F96C-68E7-4A49-BF32-D4ADFC992FA4}"/>
    <cellStyle name="Comma 38 3 5" xfId="33279" xr:uid="{EF2804C0-D200-4754-BF26-AB6BF35316E8}"/>
    <cellStyle name="Comma 38 4" xfId="12090" xr:uid="{2D7B4BC7-E73C-430F-AD71-1076AB716A91}"/>
    <cellStyle name="Comma 38 4 2" xfId="19795" xr:uid="{A1ADD881-1D3F-40B6-878C-965E3491CA6C}"/>
    <cellStyle name="Comma 38 4 2 2" xfId="52547" xr:uid="{FB413748-9E76-496E-AB8C-D32796C876F5}"/>
    <cellStyle name="Comma 38 4 3" xfId="27502" xr:uid="{B415AA38-67FA-4723-AE27-513CC2AEB084}"/>
    <cellStyle name="Comma 38 4 3 2" xfId="60253" xr:uid="{F9756A09-B1B9-4E62-AE15-03376D68E5D8}"/>
    <cellStyle name="Comma 38 4 4" xfId="44842" xr:uid="{45C4B526-922B-4425-B246-B4B8A2A7888B}"/>
    <cellStyle name="Comma 38 4 5" xfId="35206" xr:uid="{B6B69669-5EBA-425E-8CEC-56366AABE718}"/>
    <cellStyle name="Comma 38 5" xfId="6307" xr:uid="{16500A04-CFBD-4459-BFCB-D603E4E8CC87}"/>
    <cellStyle name="Comma 38 5 2" xfId="39059" xr:uid="{EA148DD0-4F3E-423C-9106-999370372C9B}"/>
    <cellStyle name="Comma 38 6" xfId="14019" xr:uid="{596ABDC6-3F16-46D1-A51B-45982936C3A0}"/>
    <cellStyle name="Comma 38 6 2" xfId="46771" xr:uid="{1D8FB706-AAD1-4A39-85B5-AC5051AED130}"/>
    <cellStyle name="Comma 38 7" xfId="21726" xr:uid="{86DE92E3-7878-4071-BA1F-87AA17473768}"/>
    <cellStyle name="Comma 38 7 2" xfId="54477" xr:uid="{E76B03EA-5A88-40CC-A674-19AAABEC64E8}"/>
    <cellStyle name="Comma 38 8" xfId="37132" xr:uid="{2DDE6113-0E8D-43E7-A394-9B8DC888F4C9}"/>
    <cellStyle name="Comma 38 9" xfId="29430" xr:uid="{C9BA884D-96FA-4841-82AD-24FF353AD8FD}"/>
    <cellStyle name="Comma 39" xfId="2430" xr:uid="{A3FDA3D0-CE0A-48EA-A036-2571CF60012F}"/>
    <cellStyle name="Comma 39 10" xfId="4401" xr:uid="{83B466B9-92F8-4272-8D1C-760AF23F8FE1}"/>
    <cellStyle name="Comma 39 11" xfId="61872" xr:uid="{34AC3B72-73CD-4D4B-BD0B-7DFAB8E6A969}"/>
    <cellStyle name="Comma 39 2" xfId="8264" xr:uid="{B903FD8F-3A35-48A3-9B4A-7DAA6895D8C9}"/>
    <cellStyle name="Comma 39 2 2" xfId="15969" xr:uid="{6ECEF120-893A-46D7-90CD-D30202B40037}"/>
    <cellStyle name="Comma 39 2 2 2" xfId="48721" xr:uid="{8222EF97-487B-4CF6-ABFF-27966B46A8A8}"/>
    <cellStyle name="Comma 39 2 3" xfId="23676" xr:uid="{F0DE9F60-4A10-4849-B4BC-FA863BC45114}"/>
    <cellStyle name="Comma 39 2 3 2" xfId="56427" xr:uid="{A4DD86A2-0A24-49DC-8B10-DF0FCADF71F7}"/>
    <cellStyle name="Comma 39 2 4" xfId="41016" xr:uid="{FD10E62A-EDBB-40D9-B663-AB2739CB997E}"/>
    <cellStyle name="Comma 39 2 5" xfId="31380" xr:uid="{3D701CEE-E61B-4146-9E9A-7F0D53953158}"/>
    <cellStyle name="Comma 39 3" xfId="10189" xr:uid="{63D0D68F-A0BB-46EC-927D-D90E9327D467}"/>
    <cellStyle name="Comma 39 3 2" xfId="17894" xr:uid="{8550F5EA-EFBA-4392-B611-99DCD700C1DF}"/>
    <cellStyle name="Comma 39 3 2 2" xfId="50646" xr:uid="{5560F0DC-9B59-4BD1-9E6E-699BEA92435A}"/>
    <cellStyle name="Comma 39 3 3" xfId="25601" xr:uid="{7F66005D-749B-4365-BC0D-4F1B4064FF30}"/>
    <cellStyle name="Comma 39 3 3 2" xfId="58352" xr:uid="{D17B7D38-2ED9-416A-9814-885B311EAB2B}"/>
    <cellStyle name="Comma 39 3 4" xfId="42941" xr:uid="{425B4670-094A-427C-83FC-31DB4124F203}"/>
    <cellStyle name="Comma 39 3 5" xfId="33305" xr:uid="{4827C6AD-28E5-45DC-9C46-44A48F49E9AE}"/>
    <cellStyle name="Comma 39 4" xfId="12116" xr:uid="{7D224F49-677A-4104-BEA6-24B4E4595916}"/>
    <cellStyle name="Comma 39 4 2" xfId="19821" xr:uid="{B8121E4A-7832-4EEF-AD82-A1ACB817260D}"/>
    <cellStyle name="Comma 39 4 2 2" xfId="52573" xr:uid="{541F84A6-5F68-4406-9FDF-469B39E1ED99}"/>
    <cellStyle name="Comma 39 4 3" xfId="27528" xr:uid="{D4C3939A-03B2-41CD-95E2-334699471784}"/>
    <cellStyle name="Comma 39 4 3 2" xfId="60279" xr:uid="{0B4B4074-23EE-4BAA-B64C-BFE8AB9518EF}"/>
    <cellStyle name="Comma 39 4 4" xfId="44868" xr:uid="{036ED30B-2018-4F3A-A8A9-F09F437FE142}"/>
    <cellStyle name="Comma 39 4 5" xfId="35232" xr:uid="{5A045866-C155-4449-9A82-CD0A7F7A0AB2}"/>
    <cellStyle name="Comma 39 5" xfId="6333" xr:uid="{15D3E15D-BA2A-444B-8585-CE74F064CF99}"/>
    <cellStyle name="Comma 39 5 2" xfId="39085" xr:uid="{888D4A39-234B-48A7-9134-E8F7BBA55653}"/>
    <cellStyle name="Comma 39 6" xfId="14045" xr:uid="{BCEEC1A7-5BFD-4756-9195-89920CA42920}"/>
    <cellStyle name="Comma 39 6 2" xfId="46797" xr:uid="{E90A89E3-14D7-414C-9791-C66531C2B554}"/>
    <cellStyle name="Comma 39 7" xfId="21752" xr:uid="{9AFB7DD8-70A2-42EF-A823-15AE1F5A2609}"/>
    <cellStyle name="Comma 39 7 2" xfId="54503" xr:uid="{6521AD0B-9217-4457-8022-6F663ED892ED}"/>
    <cellStyle name="Comma 39 8" xfId="37158" xr:uid="{E74D0E2A-2B03-4F73-80DB-9E230178FE18}"/>
    <cellStyle name="Comma 39 9" xfId="29456" xr:uid="{1B8219A7-6313-420C-A3AF-FC2B04C7A691}"/>
    <cellStyle name="Comma 4" xfId="21" xr:uid="{7AF7E3CC-CA49-4FAB-9498-C5AB562E34F6}"/>
    <cellStyle name="Comma 4 10" xfId="2043" xr:uid="{CBF1FC0F-8137-46C8-9F41-29CF1E336F0C}"/>
    <cellStyle name="Comma 4 10 10" xfId="35938" xr:uid="{8BDB41F5-CE97-44B7-B4B7-E4C21F43BB5B}"/>
    <cellStyle name="Comma 4 10 11" xfId="28236" xr:uid="{8202986F-7C7F-4EED-818A-E55A21EECF31}"/>
    <cellStyle name="Comma 4 10 12" xfId="3171" xr:uid="{2118B8D4-6AF4-4FB3-B82F-C81F75059B5C}"/>
    <cellStyle name="Comma 4 10 13" xfId="60764" xr:uid="{2BD5DA53-72EE-4D7E-AF16-65D57D481319}"/>
    <cellStyle name="Comma 4 10 2" xfId="2414" xr:uid="{443DBB56-299E-4C99-8D56-CF68453818BB}"/>
    <cellStyle name="Comma 4 10 2 10" xfId="28594" xr:uid="{58B125FD-25CB-4737-9334-0F7FB7382D99}"/>
    <cellStyle name="Comma 4 10 2 11" xfId="3534" xr:uid="{CF9BF922-B5DB-4BFE-A9E5-5B24B93A6129}"/>
    <cellStyle name="Comma 4 10 2 12" xfId="61502" xr:uid="{2FCAEE91-24FA-446D-81B4-7794B523EC64}"/>
    <cellStyle name="Comma 4 10 2 2" xfId="4385" xr:uid="{624E4D5E-C2E3-4DBF-A813-6944DA176300}"/>
    <cellStyle name="Comma 4 10 2 2 2" xfId="8248" xr:uid="{50EC79CD-BD99-4C0D-BC5A-D6B645D7D6D8}"/>
    <cellStyle name="Comma 4 10 2 2 2 2" xfId="15953" xr:uid="{F5537B3C-B11D-4B70-8A10-8710E1F38693}"/>
    <cellStyle name="Comma 4 10 2 2 2 2 2" xfId="48705" xr:uid="{E0AFF488-F9CB-406B-A68E-66B738DA0AD1}"/>
    <cellStyle name="Comma 4 10 2 2 2 3" xfId="23660" xr:uid="{4E1EAF7D-E095-4942-9698-798E4D37236B}"/>
    <cellStyle name="Comma 4 10 2 2 2 3 2" xfId="56411" xr:uid="{B4AAAEAD-3692-436D-A1DC-1AC9619CC6EE}"/>
    <cellStyle name="Comma 4 10 2 2 2 4" xfId="41000" xr:uid="{D6E9F164-5053-4626-BE3A-97FEA4627D99}"/>
    <cellStyle name="Comma 4 10 2 2 2 5" xfId="31364" xr:uid="{556BE486-E8B0-4366-8A4C-72A025D84342}"/>
    <cellStyle name="Comma 4 10 2 2 3" xfId="10173" xr:uid="{16AC2CA8-1571-40E0-A6FB-878BA02EE046}"/>
    <cellStyle name="Comma 4 10 2 2 3 2" xfId="17878" xr:uid="{84FD6B99-2E2B-4B7E-A7BF-8C4FEAC9CC2D}"/>
    <cellStyle name="Comma 4 10 2 2 3 2 2" xfId="50630" xr:uid="{8909A59B-E9B0-4078-AC9D-B187B4F12FE9}"/>
    <cellStyle name="Comma 4 10 2 2 3 3" xfId="25585" xr:uid="{ABD984AB-C2E7-4ADF-A7E0-A70BF0AF2942}"/>
    <cellStyle name="Comma 4 10 2 2 3 3 2" xfId="58336" xr:uid="{D6BDF2F8-D167-4BDC-B2AB-575331797C2F}"/>
    <cellStyle name="Comma 4 10 2 2 3 4" xfId="42925" xr:uid="{615CB6F9-AC43-471E-BBFC-648F38E83092}"/>
    <cellStyle name="Comma 4 10 2 2 3 5" xfId="33289" xr:uid="{D2F3FE3E-350F-4165-87A2-F49690CB2372}"/>
    <cellStyle name="Comma 4 10 2 2 4" xfId="12100" xr:uid="{64A3303D-35AF-49F8-A218-ABDDE9FEAC50}"/>
    <cellStyle name="Comma 4 10 2 2 4 2" xfId="19805" xr:uid="{23B2561C-800C-4A96-92F6-38386678C5EB}"/>
    <cellStyle name="Comma 4 10 2 2 4 2 2" xfId="52557" xr:uid="{0E0B872D-9A5E-40A4-9431-DA9F43B11A86}"/>
    <cellStyle name="Comma 4 10 2 2 4 3" xfId="27512" xr:uid="{ACE4B98A-76D5-4084-975C-9517F965BC2C}"/>
    <cellStyle name="Comma 4 10 2 2 4 3 2" xfId="60263" xr:uid="{4BB6511E-9D7D-4498-9DDF-1A19E0D77BCC}"/>
    <cellStyle name="Comma 4 10 2 2 4 4" xfId="44852" xr:uid="{72ACF6EF-4388-4CD4-A03F-642263E9576C}"/>
    <cellStyle name="Comma 4 10 2 2 4 5" xfId="35216" xr:uid="{83497504-3AA4-4A74-8E37-1D1D7D9CB943}"/>
    <cellStyle name="Comma 4 10 2 2 5" xfId="6317" xr:uid="{564FE591-F660-4865-BBA6-212671D5C383}"/>
    <cellStyle name="Comma 4 10 2 2 5 2" xfId="39069" xr:uid="{B6154858-BD5D-4873-AD60-4288609C192E}"/>
    <cellStyle name="Comma 4 10 2 2 6" xfId="14029" xr:uid="{EAD6F036-CE07-4031-83EF-4770E51C6574}"/>
    <cellStyle name="Comma 4 10 2 2 6 2" xfId="46781" xr:uid="{2C482F3A-5509-47A3-A53D-ADEA1A64AEE7}"/>
    <cellStyle name="Comma 4 10 2 2 7" xfId="21736" xr:uid="{DE3BA377-FB07-4CAF-8F8D-48877B8C43A0}"/>
    <cellStyle name="Comma 4 10 2 2 7 2" xfId="54487" xr:uid="{1F2F8A0A-0AC8-4603-BF5E-D01F98AB904B}"/>
    <cellStyle name="Comma 4 10 2 2 8" xfId="37142" xr:uid="{D31A8B90-95F1-42E4-A078-A0A8C818A990}"/>
    <cellStyle name="Comma 4 10 2 2 9" xfId="29440" xr:uid="{C6F079C5-D0C5-4526-B83C-591602F748FD}"/>
    <cellStyle name="Comma 4 10 2 3" xfId="7402" xr:uid="{C7A964FD-5238-4554-960A-A81E1AF23DC8}"/>
    <cellStyle name="Comma 4 10 2 3 2" xfId="15107" xr:uid="{669FA31B-E583-43A7-8AB3-2C7BAA9ED50E}"/>
    <cellStyle name="Comma 4 10 2 3 2 2" xfId="47859" xr:uid="{CCBD1756-240F-4522-9958-32999CFFEBC1}"/>
    <cellStyle name="Comma 4 10 2 3 3" xfId="22814" xr:uid="{1B33C313-4E0B-4EF5-B80A-878E53A81C80}"/>
    <cellStyle name="Comma 4 10 2 3 3 2" xfId="55565" xr:uid="{174B378B-7D59-492F-8F7A-14C04427483D}"/>
    <cellStyle name="Comma 4 10 2 3 4" xfId="40154" xr:uid="{48744A61-0A13-4D38-ADF3-41032C1759E2}"/>
    <cellStyle name="Comma 4 10 2 3 5" xfId="30518" xr:uid="{E90DA7DD-E264-49ED-9455-202A50E84CE7}"/>
    <cellStyle name="Comma 4 10 2 4" xfId="9327" xr:uid="{00F47A97-87E8-405A-B49E-37039AB31AE0}"/>
    <cellStyle name="Comma 4 10 2 4 2" xfId="17032" xr:uid="{DE8150C7-5C7D-4E15-8D8A-880067367367}"/>
    <cellStyle name="Comma 4 10 2 4 2 2" xfId="49784" xr:uid="{B55BDBB6-EBE6-4367-8796-918C8621E615}"/>
    <cellStyle name="Comma 4 10 2 4 3" xfId="24739" xr:uid="{C1C717B1-A85C-4AFD-A406-89B9A971971A}"/>
    <cellStyle name="Comma 4 10 2 4 3 2" xfId="57490" xr:uid="{8ABC2265-126F-4BD4-A562-9881B1554F2F}"/>
    <cellStyle name="Comma 4 10 2 4 4" xfId="42079" xr:uid="{C95D85D9-04DC-490F-B8DE-542094C64B95}"/>
    <cellStyle name="Comma 4 10 2 4 5" xfId="32443" xr:uid="{9B44D030-4063-4BFB-A678-FD6284B05E5F}"/>
    <cellStyle name="Comma 4 10 2 5" xfId="11254" xr:uid="{1947B645-287A-4F8B-B7F1-44B12C72977A}"/>
    <cellStyle name="Comma 4 10 2 5 2" xfId="18959" xr:uid="{51040FC3-0F39-48C1-A8F4-88D337C108F2}"/>
    <cellStyle name="Comma 4 10 2 5 2 2" xfId="51711" xr:uid="{4BC9EAE7-C87B-4CEB-96FD-D013DE04C13E}"/>
    <cellStyle name="Comma 4 10 2 5 3" xfId="26666" xr:uid="{02558D01-E8F1-4824-97C4-B542D262602F}"/>
    <cellStyle name="Comma 4 10 2 5 3 2" xfId="59417" xr:uid="{7215E6DD-A604-450E-AA62-C1B3FDE50362}"/>
    <cellStyle name="Comma 4 10 2 5 4" xfId="44006" xr:uid="{C1EC4C7B-A6D1-407F-934C-4EF35F83A1D1}"/>
    <cellStyle name="Comma 4 10 2 5 5" xfId="34370" xr:uid="{2293EED8-D59C-4C25-AF1A-8EFFFE4D9EB0}"/>
    <cellStyle name="Comma 4 10 2 6" xfId="5471" xr:uid="{845C406F-2C1D-49B8-BB9B-438EA1DC228C}"/>
    <cellStyle name="Comma 4 10 2 6 2" xfId="38223" xr:uid="{683378DA-B41E-4A6D-BF2A-9C5E56FFDD6D}"/>
    <cellStyle name="Comma 4 10 2 7" xfId="13183" xr:uid="{33C10412-78BF-45AD-8360-B7CF9471B98F}"/>
    <cellStyle name="Comma 4 10 2 7 2" xfId="45935" xr:uid="{F7D91969-7205-4578-9071-1FD6655704BE}"/>
    <cellStyle name="Comma 4 10 2 8" xfId="20890" xr:uid="{D2061451-8F68-4055-96F0-FEFB77DD38A8}"/>
    <cellStyle name="Comma 4 10 2 8 2" xfId="53641" xr:uid="{9EE1D6A4-F6C9-4C9A-8978-07D9DE090A0A}"/>
    <cellStyle name="Comma 4 10 2 9" xfId="36296" xr:uid="{EC8B7207-F758-4093-B898-3442BF45397E}"/>
    <cellStyle name="Comma 4 10 3" xfId="4024" xr:uid="{86AB5287-CB33-454C-9E81-FDAB4AD2CC1C}"/>
    <cellStyle name="Comma 4 10 3 2" xfId="7887" xr:uid="{2423D655-2EDF-4DDE-A165-91FD233FAF96}"/>
    <cellStyle name="Comma 4 10 3 2 2" xfId="15592" xr:uid="{C803E91D-18FC-4050-B88D-5A5172ED2939}"/>
    <cellStyle name="Comma 4 10 3 2 2 2" xfId="48344" xr:uid="{3D92B117-77A7-4F04-894C-FF72757889EC}"/>
    <cellStyle name="Comma 4 10 3 2 3" xfId="23299" xr:uid="{01EF0E5C-5153-44C6-B647-E3416A910B7D}"/>
    <cellStyle name="Comma 4 10 3 2 3 2" xfId="56050" xr:uid="{A42B5597-4C80-416B-BBA7-38A7ABBC4FAF}"/>
    <cellStyle name="Comma 4 10 3 2 4" xfId="40639" xr:uid="{BC0858E3-F0F4-43B6-8BC0-FF9247922EF4}"/>
    <cellStyle name="Comma 4 10 3 2 5" xfId="31003" xr:uid="{36CC2BED-B7C4-4F45-B65F-B6D33DD35C01}"/>
    <cellStyle name="Comma 4 10 3 3" xfId="9812" xr:uid="{1A11C1A1-94D2-485D-8DE7-A75DAF229932}"/>
    <cellStyle name="Comma 4 10 3 3 2" xfId="17517" xr:uid="{83594791-B14D-464C-B863-3E76FADDF5B8}"/>
    <cellStyle name="Comma 4 10 3 3 2 2" xfId="50269" xr:uid="{637884ED-06C4-4BC2-88B5-E4FA5A340915}"/>
    <cellStyle name="Comma 4 10 3 3 3" xfId="25224" xr:uid="{36C34124-3054-47CE-B3DC-3EAEEF89E6A9}"/>
    <cellStyle name="Comma 4 10 3 3 3 2" xfId="57975" xr:uid="{BCDC4C42-2C17-478F-8084-F7A2ADC1190D}"/>
    <cellStyle name="Comma 4 10 3 3 4" xfId="42564" xr:uid="{D2714BF6-FA84-4641-9A38-61AD122109C3}"/>
    <cellStyle name="Comma 4 10 3 3 5" xfId="32928" xr:uid="{6C019962-F08F-4985-B0DC-31B8047A74A3}"/>
    <cellStyle name="Comma 4 10 3 4" xfId="11739" xr:uid="{DCBAE349-5569-48E3-B2D4-0914F34BF8CB}"/>
    <cellStyle name="Comma 4 10 3 4 2" xfId="19444" xr:uid="{8684CA22-CBD2-4EED-A849-D7119D6B7BDD}"/>
    <cellStyle name="Comma 4 10 3 4 2 2" xfId="52196" xr:uid="{9765643A-E66A-4578-898F-578DE1FF5741}"/>
    <cellStyle name="Comma 4 10 3 4 3" xfId="27151" xr:uid="{05D7AFFD-2D7A-4DD0-A963-2BB3158CAAB0}"/>
    <cellStyle name="Comma 4 10 3 4 3 2" xfId="59902" xr:uid="{C893BBF1-8862-42E8-B74C-D21317A3B246}"/>
    <cellStyle name="Comma 4 10 3 4 4" xfId="44491" xr:uid="{FF34DDEA-1A2B-46B2-858B-99CFF7CEC9CD}"/>
    <cellStyle name="Comma 4 10 3 4 5" xfId="34855" xr:uid="{F23FC129-11B7-4706-A059-B5F7347BB749}"/>
    <cellStyle name="Comma 4 10 3 5" xfId="5956" xr:uid="{246E6206-ABDF-4AC1-A7B6-B2B092F7FCEA}"/>
    <cellStyle name="Comma 4 10 3 5 2" xfId="38708" xr:uid="{0A3A8593-5B4A-4801-8620-03214A34C20C}"/>
    <cellStyle name="Comma 4 10 3 6" xfId="13668" xr:uid="{D3F49FFE-7FBE-4DBD-971D-19833D49C72F}"/>
    <cellStyle name="Comma 4 10 3 6 2" xfId="46420" xr:uid="{C6F3BE92-B566-42E6-B390-EC41E8D411C4}"/>
    <cellStyle name="Comma 4 10 3 7" xfId="21375" xr:uid="{152E97AE-EB68-4C4D-BAE6-479A7399A20F}"/>
    <cellStyle name="Comma 4 10 3 7 2" xfId="54126" xr:uid="{4C8D71DF-8D45-46E4-8785-BFE9C1E78FAC}"/>
    <cellStyle name="Comma 4 10 3 8" xfId="36781" xr:uid="{80DFEC12-7162-4356-9446-DDB34C2EAB9A}"/>
    <cellStyle name="Comma 4 10 3 9" xfId="29079" xr:uid="{4B5C0D2F-DFB0-4231-BDEA-8B0B6A7950C4}"/>
    <cellStyle name="Comma 4 10 4" xfId="7044" xr:uid="{303DE011-FC24-4C57-9848-48AFB5D25363}"/>
    <cellStyle name="Comma 4 10 4 2" xfId="14749" xr:uid="{341AE6E4-F757-4F3F-B92D-C9260C985B69}"/>
    <cellStyle name="Comma 4 10 4 2 2" xfId="47501" xr:uid="{9614CC11-8044-427A-9E54-30F002C72A48}"/>
    <cellStyle name="Comma 4 10 4 3" xfId="22456" xr:uid="{96A303A8-B78F-4C60-842F-5724C246D1A3}"/>
    <cellStyle name="Comma 4 10 4 3 2" xfId="55207" xr:uid="{313E0519-2A3B-4A8F-9D8E-ACB1A394AD83}"/>
    <cellStyle name="Comma 4 10 4 4" xfId="39796" xr:uid="{74868B59-8DFF-4164-B79E-F3AE0575E80C}"/>
    <cellStyle name="Comma 4 10 4 5" xfId="30160" xr:uid="{DE2B869E-A9FE-4B57-95B2-F4D2CB898136}"/>
    <cellStyle name="Comma 4 10 5" xfId="8969" xr:uid="{220103CB-9C0E-4E7F-B811-2B196F6CAF2D}"/>
    <cellStyle name="Comma 4 10 5 2" xfId="16674" xr:uid="{AE105CF9-E74B-4689-80B0-8077AB500723}"/>
    <cellStyle name="Comma 4 10 5 2 2" xfId="49426" xr:uid="{2D0ABEE6-ABA8-4896-9EA6-5E44B024D006}"/>
    <cellStyle name="Comma 4 10 5 3" xfId="24381" xr:uid="{975006F0-F76D-4E50-BDF2-4FBC19B5BE59}"/>
    <cellStyle name="Comma 4 10 5 3 2" xfId="57132" xr:uid="{8C53A86F-F089-4EAB-8468-DE04C58F277F}"/>
    <cellStyle name="Comma 4 10 5 4" xfId="41721" xr:uid="{862D7DA8-04DA-4A33-B000-14B8A4D30906}"/>
    <cellStyle name="Comma 4 10 5 5" xfId="32085" xr:uid="{496C7878-CC15-4073-B792-5036D7DA5015}"/>
    <cellStyle name="Comma 4 10 6" xfId="10896" xr:uid="{1A498194-E717-4E3B-98A6-7F3A4F63BF17}"/>
    <cellStyle name="Comma 4 10 6 2" xfId="18601" xr:uid="{E3D4C8DA-75F2-4E3C-9573-289D06CEAFF2}"/>
    <cellStyle name="Comma 4 10 6 2 2" xfId="51353" xr:uid="{CF0431E7-9B7B-4BC2-AFE7-EF9213D39F78}"/>
    <cellStyle name="Comma 4 10 6 3" xfId="26308" xr:uid="{92FA5EBA-3F4F-4A1E-85A6-5B44F707C14F}"/>
    <cellStyle name="Comma 4 10 6 3 2" xfId="59059" xr:uid="{14168644-228E-4A10-9459-BF9523587B11}"/>
    <cellStyle name="Comma 4 10 6 4" xfId="43648" xr:uid="{76A3E3CA-578C-454C-89D5-49B0E1FA80BF}"/>
    <cellStyle name="Comma 4 10 6 5" xfId="34012" xr:uid="{18F608FD-9F62-4540-B639-63B969AABC39}"/>
    <cellStyle name="Comma 4 10 7" xfId="5113" xr:uid="{4C9A9265-6797-4A73-86BB-CD634BEB6A07}"/>
    <cellStyle name="Comma 4 10 7 2" xfId="37865" xr:uid="{FA25FD90-4662-47DC-8212-A5C42AEF9C6C}"/>
    <cellStyle name="Comma 4 10 8" xfId="12825" xr:uid="{15E21F59-DDA2-454E-966A-6E3376ACDA1F}"/>
    <cellStyle name="Comma 4 10 8 2" xfId="45577" xr:uid="{899CB769-310F-4C14-A8C6-A1F08C516242}"/>
    <cellStyle name="Comma 4 10 9" xfId="20532" xr:uid="{929E8E50-1F3E-4CF0-A30E-DDDA3226DAA6}"/>
    <cellStyle name="Comma 4 10 9 2" xfId="53283" xr:uid="{2CEB7037-59D2-4183-96CE-D6F591EDD8EF}"/>
    <cellStyle name="Comma 4 11" xfId="2063" xr:uid="{0E762FF0-B151-4E08-94CA-C67E24F24AAC}"/>
    <cellStyle name="Comma 4 11 10" xfId="35951" xr:uid="{646C6232-D93B-4047-9E55-A5CFF3A4AB12}"/>
    <cellStyle name="Comma 4 11 11" xfId="28249" xr:uid="{40B05B5D-205C-485B-BC4C-633E89FF2262}"/>
    <cellStyle name="Comma 4 11 12" xfId="3184" xr:uid="{6FAC5919-47CC-4557-9276-DF32021A9FB3}"/>
    <cellStyle name="Comma 4 11 13" xfId="60777" xr:uid="{39AADF49-2128-4C68-890E-147425E5EE34}"/>
    <cellStyle name="Comma 4 11 2" xfId="2427" xr:uid="{D041FA83-2918-4857-B533-04018A84F3D3}"/>
    <cellStyle name="Comma 4 11 2 10" xfId="28607" xr:uid="{77E4FD74-8940-47FD-BA33-021CF4C3CE5F}"/>
    <cellStyle name="Comma 4 11 2 11" xfId="3547" xr:uid="{A7312E8F-4E74-4D18-9A36-3F95431380EC}"/>
    <cellStyle name="Comma 4 11 2 12" xfId="61516" xr:uid="{6DE9FE16-6E65-45E7-8BBA-BF85EC829219}"/>
    <cellStyle name="Comma 4 11 2 2" xfId="4398" xr:uid="{9738BA92-A8D6-4103-B6F9-29F9AE6823B3}"/>
    <cellStyle name="Comma 4 11 2 2 2" xfId="8261" xr:uid="{8D754A25-A045-471A-87C7-705F4F20A8CC}"/>
    <cellStyle name="Comma 4 11 2 2 2 2" xfId="15966" xr:uid="{BDC413E0-BA28-4E94-BAA5-3C3467F1E37D}"/>
    <cellStyle name="Comma 4 11 2 2 2 2 2" xfId="48718" xr:uid="{AD28CCBC-55C2-453B-BDBD-683817A0A43B}"/>
    <cellStyle name="Comma 4 11 2 2 2 3" xfId="23673" xr:uid="{F3A73551-531F-4A05-8568-1CF5E3844418}"/>
    <cellStyle name="Comma 4 11 2 2 2 3 2" xfId="56424" xr:uid="{5D898B6A-337F-405E-A3EE-172C0ACCBDBC}"/>
    <cellStyle name="Comma 4 11 2 2 2 4" xfId="41013" xr:uid="{D17386AA-1730-40AB-9F44-7C1A952720B0}"/>
    <cellStyle name="Comma 4 11 2 2 2 5" xfId="31377" xr:uid="{BD495773-424D-480C-A851-C123D26E134B}"/>
    <cellStyle name="Comma 4 11 2 2 3" xfId="10186" xr:uid="{F0463F83-B27D-48A5-87A8-8CBD8EB0FF3B}"/>
    <cellStyle name="Comma 4 11 2 2 3 2" xfId="17891" xr:uid="{36F6C462-AC98-4513-9B16-87B9513DBA2B}"/>
    <cellStyle name="Comma 4 11 2 2 3 2 2" xfId="50643" xr:uid="{937E4A8B-710F-4CB0-8196-83C580908300}"/>
    <cellStyle name="Comma 4 11 2 2 3 3" xfId="25598" xr:uid="{5A58E65B-76C9-440C-845A-ECF3B3EC5464}"/>
    <cellStyle name="Comma 4 11 2 2 3 3 2" xfId="58349" xr:uid="{0F64D31E-0D02-4A79-9E7D-B7197F9585DC}"/>
    <cellStyle name="Comma 4 11 2 2 3 4" xfId="42938" xr:uid="{0002FBF4-4B13-4135-A50D-31BA97383392}"/>
    <cellStyle name="Comma 4 11 2 2 3 5" xfId="33302" xr:uid="{08DA0283-EF61-4FFC-9F5D-67485FE82560}"/>
    <cellStyle name="Comma 4 11 2 2 4" xfId="12113" xr:uid="{793DA332-B6C2-43E0-88D9-507DB26B2410}"/>
    <cellStyle name="Comma 4 11 2 2 4 2" xfId="19818" xr:uid="{F27CCCE3-4955-49FB-BB8B-035605B0AF0D}"/>
    <cellStyle name="Comma 4 11 2 2 4 2 2" xfId="52570" xr:uid="{6A4FD620-8EDA-4439-8604-816EFCD17809}"/>
    <cellStyle name="Comma 4 11 2 2 4 3" xfId="27525" xr:uid="{10F1615D-CBAB-4367-9D8C-92D908AD8C64}"/>
    <cellStyle name="Comma 4 11 2 2 4 3 2" xfId="60276" xr:uid="{F1669913-2ED2-48AC-8E12-EEBA92345854}"/>
    <cellStyle name="Comma 4 11 2 2 4 4" xfId="44865" xr:uid="{8B7702D3-254A-4507-B145-12C70EABEDB9}"/>
    <cellStyle name="Comma 4 11 2 2 4 5" xfId="35229" xr:uid="{8285DEBA-FA44-4E26-A2B9-F6CF18CF542A}"/>
    <cellStyle name="Comma 4 11 2 2 5" xfId="6330" xr:uid="{DD6C7C3C-47E7-4547-B623-A61DECAB5437}"/>
    <cellStyle name="Comma 4 11 2 2 5 2" xfId="39082" xr:uid="{49C2F787-46F8-4E09-BDEF-AE2878775934}"/>
    <cellStyle name="Comma 4 11 2 2 6" xfId="14042" xr:uid="{909A29F0-6C6F-484C-842A-B6842FFBA3D4}"/>
    <cellStyle name="Comma 4 11 2 2 6 2" xfId="46794" xr:uid="{1AD2107B-195B-438D-A38A-1C28450F4FA6}"/>
    <cellStyle name="Comma 4 11 2 2 7" xfId="21749" xr:uid="{E0D8B241-3B41-43B3-B493-267E1CEB7723}"/>
    <cellStyle name="Comma 4 11 2 2 7 2" xfId="54500" xr:uid="{48313797-FC3E-4CAE-912A-F31FCB321406}"/>
    <cellStyle name="Comma 4 11 2 2 8" xfId="37155" xr:uid="{68DAF329-DA8D-49FA-9C82-6C7A575AFCA9}"/>
    <cellStyle name="Comma 4 11 2 2 9" xfId="29453" xr:uid="{61902AF3-B933-4D29-A7E0-A972923455E1}"/>
    <cellStyle name="Comma 4 11 2 3" xfId="7415" xr:uid="{1DE6351D-8CA3-4702-8A73-6D2285313C84}"/>
    <cellStyle name="Comma 4 11 2 3 2" xfId="15120" xr:uid="{F66E269A-8BD5-421A-B53B-508E05061344}"/>
    <cellStyle name="Comma 4 11 2 3 2 2" xfId="47872" xr:uid="{9CA2400E-D423-4B48-9C88-ED2B8F6EC8FE}"/>
    <cellStyle name="Comma 4 11 2 3 3" xfId="22827" xr:uid="{5F96AFE2-C44A-453B-8BDD-07E84D59274F}"/>
    <cellStyle name="Comma 4 11 2 3 3 2" xfId="55578" xr:uid="{16027695-2487-4191-8176-F8AE4F9CAD19}"/>
    <cellStyle name="Comma 4 11 2 3 4" xfId="40167" xr:uid="{52000529-CD03-4FCD-A697-677000997ADC}"/>
    <cellStyle name="Comma 4 11 2 3 5" xfId="30531" xr:uid="{102CFED3-CFA3-4CC9-B3EC-946A77863EA4}"/>
    <cellStyle name="Comma 4 11 2 4" xfId="9340" xr:uid="{EA240550-1EDC-45E9-87FD-E73BAC636CA7}"/>
    <cellStyle name="Comma 4 11 2 4 2" xfId="17045" xr:uid="{1E9FB445-0167-4171-BEF5-9C8E19D95091}"/>
    <cellStyle name="Comma 4 11 2 4 2 2" xfId="49797" xr:uid="{FDA952BC-5B01-4C3B-8A45-E4B88257E7A9}"/>
    <cellStyle name="Comma 4 11 2 4 3" xfId="24752" xr:uid="{0F26E9F3-870F-4641-A7EC-0B2C6A5DE002}"/>
    <cellStyle name="Comma 4 11 2 4 3 2" xfId="57503" xr:uid="{EE4D5174-406D-4A9D-B158-53CE4F057D60}"/>
    <cellStyle name="Comma 4 11 2 4 4" xfId="42092" xr:uid="{A203B27F-CFB7-4513-859B-B86825751896}"/>
    <cellStyle name="Comma 4 11 2 4 5" xfId="32456" xr:uid="{327476E5-3E02-4C7A-8BEC-F967C9C4BF84}"/>
    <cellStyle name="Comma 4 11 2 5" xfId="11267" xr:uid="{53495EA9-0904-4C31-B089-863B1EA29868}"/>
    <cellStyle name="Comma 4 11 2 5 2" xfId="18972" xr:uid="{AF33F402-C399-490B-BDB5-277CDDF2A21C}"/>
    <cellStyle name="Comma 4 11 2 5 2 2" xfId="51724" xr:uid="{CB5B86C0-09F8-4503-870B-5576711EFAAA}"/>
    <cellStyle name="Comma 4 11 2 5 3" xfId="26679" xr:uid="{83C59819-C2F8-4C23-B9CA-33376CC44882}"/>
    <cellStyle name="Comma 4 11 2 5 3 2" xfId="59430" xr:uid="{252F05CA-7A10-4185-9BBA-DC9C57F8FFBF}"/>
    <cellStyle name="Comma 4 11 2 5 4" xfId="44019" xr:uid="{FB4F21A3-8D19-47D9-858F-B47C365122C1}"/>
    <cellStyle name="Comma 4 11 2 5 5" xfId="34383" xr:uid="{A09DD10A-4594-4E9F-9D85-0830595F9D5B}"/>
    <cellStyle name="Comma 4 11 2 6" xfId="5484" xr:uid="{8BB96F52-A15E-494D-B1EB-EE4F89876D9A}"/>
    <cellStyle name="Comma 4 11 2 6 2" xfId="38236" xr:uid="{CFFAB754-8104-452F-8752-A67144D7F313}"/>
    <cellStyle name="Comma 4 11 2 7" xfId="13196" xr:uid="{4A6CB090-9C39-4E39-BEE3-D0C504849833}"/>
    <cellStyle name="Comma 4 11 2 7 2" xfId="45948" xr:uid="{BE949E11-2D56-401B-A811-5434F23E5B4E}"/>
    <cellStyle name="Comma 4 11 2 8" xfId="20903" xr:uid="{680B651F-1F44-4C5F-A19C-9B963CFBAE51}"/>
    <cellStyle name="Comma 4 11 2 8 2" xfId="53654" xr:uid="{31526568-A7D3-4336-842D-435CDD3470FF}"/>
    <cellStyle name="Comma 4 11 2 9" xfId="36309" xr:uid="{7DF5A178-2BC7-43F3-BD11-275EE959B327}"/>
    <cellStyle name="Comma 4 11 3" xfId="4037" xr:uid="{29EC2DDD-2CF0-4F2C-A13F-75CA0FD266D3}"/>
    <cellStyle name="Comma 4 11 3 2" xfId="7900" xr:uid="{DD98CC4F-DE7C-4376-AFCD-2C5D60A46CCB}"/>
    <cellStyle name="Comma 4 11 3 2 2" xfId="15605" xr:uid="{F24C8261-071E-4749-B2EA-34E5E646F57E}"/>
    <cellStyle name="Comma 4 11 3 2 2 2" xfId="48357" xr:uid="{9C0A72B3-ABB0-4360-995A-BD037432A237}"/>
    <cellStyle name="Comma 4 11 3 2 3" xfId="23312" xr:uid="{92A8A536-8ADA-45ED-A34A-E2CF6711DB98}"/>
    <cellStyle name="Comma 4 11 3 2 3 2" xfId="56063" xr:uid="{EAA89E65-13B2-4994-AF6C-FA03DF4A1A8D}"/>
    <cellStyle name="Comma 4 11 3 2 4" xfId="40652" xr:uid="{D2F856F9-CD3C-4606-97AD-C4D98393D8F2}"/>
    <cellStyle name="Comma 4 11 3 2 5" xfId="31016" xr:uid="{94E4400A-3DD8-4D38-8B10-7FD9CFC981E8}"/>
    <cellStyle name="Comma 4 11 3 3" xfId="9825" xr:uid="{5AE3469B-7908-4F18-BFA7-A2BA46F09612}"/>
    <cellStyle name="Comma 4 11 3 3 2" xfId="17530" xr:uid="{AE63B2D6-0895-4B8F-9ACC-1A7BFA4494D6}"/>
    <cellStyle name="Comma 4 11 3 3 2 2" xfId="50282" xr:uid="{CBD78AD5-7CFC-4920-A5A5-118EA23F1873}"/>
    <cellStyle name="Comma 4 11 3 3 3" xfId="25237" xr:uid="{CD79E83A-B7FF-426F-81EB-7896BA0CE61F}"/>
    <cellStyle name="Comma 4 11 3 3 3 2" xfId="57988" xr:uid="{4E39D856-6326-4D4B-AA15-995B22AC1999}"/>
    <cellStyle name="Comma 4 11 3 3 4" xfId="42577" xr:uid="{50189F5C-E71D-4390-B643-4F1A47C7C44F}"/>
    <cellStyle name="Comma 4 11 3 3 5" xfId="32941" xr:uid="{A0AE8D8C-E9CA-4FF4-B026-06C535B5AE10}"/>
    <cellStyle name="Comma 4 11 3 4" xfId="11752" xr:uid="{971F19D0-FF2C-4D52-9DC9-826D0D374ABC}"/>
    <cellStyle name="Comma 4 11 3 4 2" xfId="19457" xr:uid="{70D0E737-65B3-4F5E-988B-E7582277505B}"/>
    <cellStyle name="Comma 4 11 3 4 2 2" xfId="52209" xr:uid="{0D5D524D-E218-4C77-B3F4-2A919580BEE2}"/>
    <cellStyle name="Comma 4 11 3 4 3" xfId="27164" xr:uid="{4A9A628C-2C7B-476C-BEDE-59C57B27918A}"/>
    <cellStyle name="Comma 4 11 3 4 3 2" xfId="59915" xr:uid="{7F0E4A43-7FA2-427C-9421-946B7D44C790}"/>
    <cellStyle name="Comma 4 11 3 4 4" xfId="44504" xr:uid="{F2B144F2-DC18-48EC-A3E2-B81AC7C1416F}"/>
    <cellStyle name="Comma 4 11 3 4 5" xfId="34868" xr:uid="{250D84E4-1845-448C-86FB-5F71A817065B}"/>
    <cellStyle name="Comma 4 11 3 5" xfId="5969" xr:uid="{3623CF85-600D-45B7-8308-C9F9831C47CE}"/>
    <cellStyle name="Comma 4 11 3 5 2" xfId="38721" xr:uid="{10220972-F97B-4CB1-A0CB-C2D814773398}"/>
    <cellStyle name="Comma 4 11 3 6" xfId="13681" xr:uid="{C31C208C-924B-461A-B6A0-6B183490E000}"/>
    <cellStyle name="Comma 4 11 3 6 2" xfId="46433" xr:uid="{6E14CCAA-7C71-4A63-90CA-8B33E3231625}"/>
    <cellStyle name="Comma 4 11 3 7" xfId="21388" xr:uid="{1CBFAEAD-FCF5-4EA0-96A8-8B1FBA692DC7}"/>
    <cellStyle name="Comma 4 11 3 7 2" xfId="54139" xr:uid="{2928F38D-F95F-47F3-864F-23645B34672F}"/>
    <cellStyle name="Comma 4 11 3 8" xfId="36794" xr:uid="{14E1E9EE-D7BD-4AF9-9538-E48FB07BDF0C}"/>
    <cellStyle name="Comma 4 11 3 9" xfId="29092" xr:uid="{96BBE663-32B6-4939-A45C-DF7AF27E0141}"/>
    <cellStyle name="Comma 4 11 4" xfId="7057" xr:uid="{0C0C9C62-41FD-4B2F-8F70-3381F0F492DA}"/>
    <cellStyle name="Comma 4 11 4 2" xfId="14762" xr:uid="{AEC3D1A3-FEED-4D29-9BAF-45250C588289}"/>
    <cellStyle name="Comma 4 11 4 2 2" xfId="47514" xr:uid="{54560A95-8879-40AD-B1DB-EC0FCF4D393C}"/>
    <cellStyle name="Comma 4 11 4 3" xfId="22469" xr:uid="{02BC9C83-DA49-4728-97E4-BA37CCC604A3}"/>
    <cellStyle name="Comma 4 11 4 3 2" xfId="55220" xr:uid="{9EA83D29-C16B-43AE-956D-C60A9CB94035}"/>
    <cellStyle name="Comma 4 11 4 4" xfId="39809" xr:uid="{1B5DD737-E34C-4655-A8E9-2BF8102A69E8}"/>
    <cellStyle name="Comma 4 11 4 5" xfId="30173" xr:uid="{D5E20D63-0D6D-4A8A-900C-A639764459B8}"/>
    <cellStyle name="Comma 4 11 5" xfId="8982" xr:uid="{BE40676F-170E-4A6A-927C-02A778CBBE89}"/>
    <cellStyle name="Comma 4 11 5 2" xfId="16687" xr:uid="{BD102C5D-29E6-4E8C-B3E2-06B8605D3E8F}"/>
    <cellStyle name="Comma 4 11 5 2 2" xfId="49439" xr:uid="{297C8621-B054-4F31-80B9-316CF28EB826}"/>
    <cellStyle name="Comma 4 11 5 3" xfId="24394" xr:uid="{AEC4C5AC-8094-4DF3-916B-B15FACBE9397}"/>
    <cellStyle name="Comma 4 11 5 3 2" xfId="57145" xr:uid="{D7BDFB23-03B9-4B23-8F0D-8FE2D29E1F6E}"/>
    <cellStyle name="Comma 4 11 5 4" xfId="41734" xr:uid="{341AFFF7-98E8-406F-8AC7-BDAF11694FC8}"/>
    <cellStyle name="Comma 4 11 5 5" xfId="32098" xr:uid="{EC556AAA-EC6C-433F-B6E5-AD2A78974171}"/>
    <cellStyle name="Comma 4 11 6" xfId="10909" xr:uid="{83421D78-C910-4588-AB21-D16BE99E71C8}"/>
    <cellStyle name="Comma 4 11 6 2" xfId="18614" xr:uid="{5725A764-AF22-4B6F-8AA1-6C0FE2E519EB}"/>
    <cellStyle name="Comma 4 11 6 2 2" xfId="51366" xr:uid="{ACA8A94B-EF38-4DFA-8E05-FBFB43BAA1CC}"/>
    <cellStyle name="Comma 4 11 6 3" xfId="26321" xr:uid="{025F75FD-72BE-4C94-B7E7-D6505CEC626F}"/>
    <cellStyle name="Comma 4 11 6 3 2" xfId="59072" xr:uid="{43105B02-B936-414A-BE17-3E662942DCB0}"/>
    <cellStyle name="Comma 4 11 6 4" xfId="43661" xr:uid="{AAA235C2-6048-41E4-AEB2-2EFA86E00C4C}"/>
    <cellStyle name="Comma 4 11 6 5" xfId="34025" xr:uid="{169DD7AE-9058-4C2C-B97D-2A6C72613C03}"/>
    <cellStyle name="Comma 4 11 7" xfId="5126" xr:uid="{9DAB6A82-5BF4-4CDD-A6D3-D7EB96D2BF4B}"/>
    <cellStyle name="Comma 4 11 7 2" xfId="37878" xr:uid="{DCFB8C63-755F-4E8C-9941-5A00845E1437}"/>
    <cellStyle name="Comma 4 11 8" xfId="12838" xr:uid="{57B8F05B-735E-414E-89B9-DFFAAEA7ABEB}"/>
    <cellStyle name="Comma 4 11 8 2" xfId="45590" xr:uid="{1FE5556D-A450-4592-A05F-D2394E387AF0}"/>
    <cellStyle name="Comma 4 11 9" xfId="20545" xr:uid="{ED6F8316-EBFA-4CEB-9F42-406047B1B60F}"/>
    <cellStyle name="Comma 4 11 9 2" xfId="53296" xr:uid="{947DD4F1-A693-481A-BBE8-F68F1A69B743}"/>
    <cellStyle name="Comma 4 12" xfId="829" xr:uid="{36ED08C7-4CF8-4A3E-9B35-CF68E02B360D}"/>
    <cellStyle name="Comma 4 12 10" xfId="35855" xr:uid="{D9AF9D73-C4B4-4EF7-9562-A4636DA2B7F4}"/>
    <cellStyle name="Comma 4 12 11" xfId="28153" xr:uid="{B4F555D9-ECEF-47FC-B04C-67F0B2B9AF0B}"/>
    <cellStyle name="Comma 4 12 12" xfId="3051" xr:uid="{CA8F0BAF-762E-4AB8-9A2E-64AF3440941B}"/>
    <cellStyle name="Comma 4 12 13" xfId="60626" xr:uid="{68F09FCA-ADEE-4DDC-AAB3-12CC94C77B04}"/>
    <cellStyle name="Comma 4 12 2" xfId="2326" xr:uid="{3C3CB630-60C0-43A3-8687-9A9085D7ECB8}"/>
    <cellStyle name="Comma 4 12 2 10" xfId="28511" xr:uid="{7C868DCE-8E95-4E9A-B4E5-686F3AE8E3A8}"/>
    <cellStyle name="Comma 4 12 2 11" xfId="3451" xr:uid="{DEE8664F-2784-4C38-9849-4E508753EBBE}"/>
    <cellStyle name="Comma 4 12 2 12" xfId="61348" xr:uid="{CB4E3952-66AD-48E2-BAAA-DEF6CA74D5B1}"/>
    <cellStyle name="Comma 4 12 2 2" xfId="4297" xr:uid="{FA8CD772-2B88-47D4-B6B0-CF42992E9718}"/>
    <cellStyle name="Comma 4 12 2 2 2" xfId="8160" xr:uid="{303A8BAD-F45B-4479-ACFB-2813D991A995}"/>
    <cellStyle name="Comma 4 12 2 2 2 2" xfId="15865" xr:uid="{9D1D8F81-0374-4D9F-B3DC-215E581DFBB6}"/>
    <cellStyle name="Comma 4 12 2 2 2 2 2" xfId="48617" xr:uid="{3978E741-79CD-49C3-A2EB-B15C6E8C3AFE}"/>
    <cellStyle name="Comma 4 12 2 2 2 3" xfId="23572" xr:uid="{29F50D4D-9267-445E-BB98-5EF8BEE09CD5}"/>
    <cellStyle name="Comma 4 12 2 2 2 3 2" xfId="56323" xr:uid="{6F0AA7CC-0709-4FC6-B584-EB9EA95A8862}"/>
    <cellStyle name="Comma 4 12 2 2 2 4" xfId="40912" xr:uid="{0303A54B-AE80-404D-9C96-387E5DC9BE31}"/>
    <cellStyle name="Comma 4 12 2 2 2 5" xfId="31276" xr:uid="{0581AA6C-18D4-45C5-81A9-FA6652C345D2}"/>
    <cellStyle name="Comma 4 12 2 2 3" xfId="10085" xr:uid="{621A8118-D259-4431-8989-029A488FCC51}"/>
    <cellStyle name="Comma 4 12 2 2 3 2" xfId="17790" xr:uid="{E34CA4DE-4C7A-41DF-8768-8DD8E500138E}"/>
    <cellStyle name="Comma 4 12 2 2 3 2 2" xfId="50542" xr:uid="{1CF0B0F6-7406-4BC2-98EB-4C22E8417A43}"/>
    <cellStyle name="Comma 4 12 2 2 3 3" xfId="25497" xr:uid="{701ACC77-ACDC-4E3E-9A92-BBCDB94D90A2}"/>
    <cellStyle name="Comma 4 12 2 2 3 3 2" xfId="58248" xr:uid="{BCFA20E1-4CD5-4448-8407-773847801C41}"/>
    <cellStyle name="Comma 4 12 2 2 3 4" xfId="42837" xr:uid="{C729D6EE-7252-4FCF-A782-61FEC5E7E882}"/>
    <cellStyle name="Comma 4 12 2 2 3 5" xfId="33201" xr:uid="{EA4E0BFC-71F3-4280-84C1-B5DD45705DDB}"/>
    <cellStyle name="Comma 4 12 2 2 4" xfId="12012" xr:uid="{13EEFD76-F1DB-41B4-8093-5ADC5E560AD3}"/>
    <cellStyle name="Comma 4 12 2 2 4 2" xfId="19717" xr:uid="{530DB55F-0626-4D94-8F80-70F92DFF0354}"/>
    <cellStyle name="Comma 4 12 2 2 4 2 2" xfId="52469" xr:uid="{4E994274-B2CE-41F1-A27A-D4A1AFDF1BF6}"/>
    <cellStyle name="Comma 4 12 2 2 4 3" xfId="27424" xr:uid="{BFDFFF0E-16BE-4E5D-A2A1-604A3D06C207}"/>
    <cellStyle name="Comma 4 12 2 2 4 3 2" xfId="60175" xr:uid="{E3538AB4-3CD2-4174-925C-1BC97DE4D4B0}"/>
    <cellStyle name="Comma 4 12 2 2 4 4" xfId="44764" xr:uid="{8A9E8EE7-2E74-417A-ABA7-FCC899C88C40}"/>
    <cellStyle name="Comma 4 12 2 2 4 5" xfId="35128" xr:uid="{04AAE9A5-E3B7-4DC6-B324-35E9F96D0FDC}"/>
    <cellStyle name="Comma 4 12 2 2 5" xfId="6229" xr:uid="{D8438222-18A1-4BEB-913F-461483487F15}"/>
    <cellStyle name="Comma 4 12 2 2 5 2" xfId="38981" xr:uid="{E58ED3B1-054B-4BC4-A648-AEC7666E3AC5}"/>
    <cellStyle name="Comma 4 12 2 2 6" xfId="13941" xr:uid="{3943AD56-697F-458E-9D3B-797E977F493A}"/>
    <cellStyle name="Comma 4 12 2 2 6 2" xfId="46693" xr:uid="{356076B2-DD31-4F23-B617-09E03EFA83E4}"/>
    <cellStyle name="Comma 4 12 2 2 7" xfId="21648" xr:uid="{4B817E86-2B86-42DF-8409-34E69AE5AFC4}"/>
    <cellStyle name="Comma 4 12 2 2 7 2" xfId="54399" xr:uid="{6D30134E-BA9A-4CD0-AF79-7CD3C679E4C9}"/>
    <cellStyle name="Comma 4 12 2 2 8" xfId="37054" xr:uid="{568A0187-ED15-464D-B4B8-9A4C839E2B0C}"/>
    <cellStyle name="Comma 4 12 2 2 9" xfId="29352" xr:uid="{727E5317-F7BC-4D7B-B7DF-E304C04220EE}"/>
    <cellStyle name="Comma 4 12 2 3" xfId="7319" xr:uid="{5C194A70-A1DD-43CB-A552-CB3BBDA1D756}"/>
    <cellStyle name="Comma 4 12 2 3 2" xfId="15024" xr:uid="{88E7FD87-AC3D-404F-9819-E4AADFE7EA93}"/>
    <cellStyle name="Comma 4 12 2 3 2 2" xfId="47776" xr:uid="{CB03F87C-10FF-4735-8690-4173EDE0EC75}"/>
    <cellStyle name="Comma 4 12 2 3 3" xfId="22731" xr:uid="{6840A884-9BE7-4AD0-A7DE-6B2F2E51A1F2}"/>
    <cellStyle name="Comma 4 12 2 3 3 2" xfId="55482" xr:uid="{0A0F90A8-2671-4A09-AF34-4AA2E0AD8BD3}"/>
    <cellStyle name="Comma 4 12 2 3 4" xfId="40071" xr:uid="{BFA390A8-EB35-4436-AB71-0E156D73EB5E}"/>
    <cellStyle name="Comma 4 12 2 3 5" xfId="30435" xr:uid="{91469C52-611E-4DB9-A8AB-3144574D66B9}"/>
    <cellStyle name="Comma 4 12 2 4" xfId="9244" xr:uid="{46000D20-E62B-4452-9018-A89223B38E11}"/>
    <cellStyle name="Comma 4 12 2 4 2" xfId="16949" xr:uid="{CDAEE6D2-5413-4254-8E38-EEA805781443}"/>
    <cellStyle name="Comma 4 12 2 4 2 2" xfId="49701" xr:uid="{750B4785-45B0-42E6-BCB4-7C1634E98A6C}"/>
    <cellStyle name="Comma 4 12 2 4 3" xfId="24656" xr:uid="{BAA8E3E7-00C1-4D33-BB42-26E7850FB541}"/>
    <cellStyle name="Comma 4 12 2 4 3 2" xfId="57407" xr:uid="{564EDE15-583F-443F-8EBE-86E3444B8C39}"/>
    <cellStyle name="Comma 4 12 2 4 4" xfId="41996" xr:uid="{499B8A22-EC59-4840-8860-B5F4ABE09CB3}"/>
    <cellStyle name="Comma 4 12 2 4 5" xfId="32360" xr:uid="{90AA5640-185D-4897-A774-D2544AE1B806}"/>
    <cellStyle name="Comma 4 12 2 5" xfId="11171" xr:uid="{017250F9-AE0B-4410-9008-9159D98DA5B8}"/>
    <cellStyle name="Comma 4 12 2 5 2" xfId="18876" xr:uid="{68EC96A9-AB01-4DD8-ACD9-CDBF237F1F0F}"/>
    <cellStyle name="Comma 4 12 2 5 2 2" xfId="51628" xr:uid="{EDB14933-BEB4-4FE8-9F30-AEE9C3201ECB}"/>
    <cellStyle name="Comma 4 12 2 5 3" xfId="26583" xr:uid="{E7AE69CB-0AE8-4489-A04E-076CE68DA45D}"/>
    <cellStyle name="Comma 4 12 2 5 3 2" xfId="59334" xr:uid="{DFB93789-C980-45EF-B7B4-589F46BDD702}"/>
    <cellStyle name="Comma 4 12 2 5 4" xfId="43923" xr:uid="{CEA1FD36-A6B4-4CE0-9DBA-1366FB1E1AB0}"/>
    <cellStyle name="Comma 4 12 2 5 5" xfId="34287" xr:uid="{108BD65D-E7C4-447D-8A21-416FE6379C9F}"/>
    <cellStyle name="Comma 4 12 2 6" xfId="5388" xr:uid="{A40F6AC5-56DD-4F7B-A1EF-228126BA41A7}"/>
    <cellStyle name="Comma 4 12 2 6 2" xfId="38140" xr:uid="{6A4ACCA7-D663-4320-AB6F-D6C64F96E2B9}"/>
    <cellStyle name="Comma 4 12 2 7" xfId="13100" xr:uid="{27E826C0-187D-4088-A135-A6A91E3B179F}"/>
    <cellStyle name="Comma 4 12 2 7 2" xfId="45852" xr:uid="{A028D311-6E20-408F-8E38-B420326C27F4}"/>
    <cellStyle name="Comma 4 12 2 8" xfId="20807" xr:uid="{B7D7EA54-BD8A-46CD-92C8-4875E679C23F}"/>
    <cellStyle name="Comma 4 12 2 8 2" xfId="53558" xr:uid="{9C766663-77D6-435A-982F-38F0A30E814F}"/>
    <cellStyle name="Comma 4 12 2 9" xfId="36213" xr:uid="{5EDCAB47-C442-4333-B01B-A0EADCA1CBB4}"/>
    <cellStyle name="Comma 4 12 3" xfId="3847" xr:uid="{BC7F1FE0-3B68-436A-B440-B73FB40FA97F}"/>
    <cellStyle name="Comma 4 12 3 2" xfId="7715" xr:uid="{24953D90-147F-4A8A-8265-F1ABE5CC01DF}"/>
    <cellStyle name="Comma 4 12 3 2 2" xfId="15420" xr:uid="{47D1A4BB-43EB-45AB-B775-D6370539D266}"/>
    <cellStyle name="Comma 4 12 3 2 2 2" xfId="48172" xr:uid="{0B3E6F44-96D0-43C6-8CD1-09BAE9F74E63}"/>
    <cellStyle name="Comma 4 12 3 2 3" xfId="23127" xr:uid="{1885F071-024B-4F3A-A757-10ECDAFF005B}"/>
    <cellStyle name="Comma 4 12 3 2 3 2" xfId="55878" xr:uid="{BBB05120-F989-4CF9-9C26-3FF4E817C83B}"/>
    <cellStyle name="Comma 4 12 3 2 4" xfId="40467" xr:uid="{117B84E7-A3FE-4614-AAF2-FB010E73CA01}"/>
    <cellStyle name="Comma 4 12 3 2 5" xfId="30831" xr:uid="{F0F12AFF-A3DE-483A-9C3F-28C2A8F05827}"/>
    <cellStyle name="Comma 4 12 3 3" xfId="9640" xr:uid="{0F3F96E7-BB99-4793-917F-28D5B2FF28C9}"/>
    <cellStyle name="Comma 4 12 3 3 2" xfId="17345" xr:uid="{66A844DE-A9C4-4B5E-B461-0D0280627761}"/>
    <cellStyle name="Comma 4 12 3 3 2 2" xfId="50097" xr:uid="{F68AC42E-4F1D-4EF0-96DB-0D257D3843C9}"/>
    <cellStyle name="Comma 4 12 3 3 3" xfId="25052" xr:uid="{D76D7584-F945-4BA6-B72E-5A7982322099}"/>
    <cellStyle name="Comma 4 12 3 3 3 2" xfId="57803" xr:uid="{44DDEE8A-8CEA-4187-808C-ED48B7C3D188}"/>
    <cellStyle name="Comma 4 12 3 3 4" xfId="42392" xr:uid="{18B3E404-C087-4E1C-BE96-421C9F7F0ABE}"/>
    <cellStyle name="Comma 4 12 3 3 5" xfId="32756" xr:uid="{3238019F-3469-4501-A25B-C4A42DC11E3B}"/>
    <cellStyle name="Comma 4 12 3 4" xfId="11567" xr:uid="{1034D7C4-30E2-4019-A7B6-895E394CC087}"/>
    <cellStyle name="Comma 4 12 3 4 2" xfId="19272" xr:uid="{78FFBB5B-29D8-46C1-A8FE-B5F4AA4B5091}"/>
    <cellStyle name="Comma 4 12 3 4 2 2" xfId="52024" xr:uid="{C0338DB2-A69F-4C48-AD6E-A25FC087E0B6}"/>
    <cellStyle name="Comma 4 12 3 4 3" xfId="26979" xr:uid="{ECF42227-BDA3-454A-8D59-99258EFE4535}"/>
    <cellStyle name="Comma 4 12 3 4 3 2" xfId="59730" xr:uid="{6EA96B69-1253-47AA-9461-936BEE4AE4AA}"/>
    <cellStyle name="Comma 4 12 3 4 4" xfId="44319" xr:uid="{D7EE3480-475D-49DE-9B4C-F8A0874C89DA}"/>
    <cellStyle name="Comma 4 12 3 4 5" xfId="34683" xr:uid="{31F7ADE9-26C8-46E0-BA19-74EA60D02058}"/>
    <cellStyle name="Comma 4 12 3 5" xfId="5784" xr:uid="{4E84AF38-3FA1-49E5-8B1F-96092C838A3B}"/>
    <cellStyle name="Comma 4 12 3 5 2" xfId="38536" xr:uid="{34607059-12BF-45F3-BB01-A8E9FBB640D3}"/>
    <cellStyle name="Comma 4 12 3 6" xfId="13496" xr:uid="{FBD20DF9-CAF3-438A-BA96-66CFF1884F8F}"/>
    <cellStyle name="Comma 4 12 3 6 2" xfId="46248" xr:uid="{3EDC0A1C-A403-457A-8A8F-EFF270317B23}"/>
    <cellStyle name="Comma 4 12 3 7" xfId="21203" xr:uid="{4F37F3DD-8A8E-4B73-BFDC-E92D051A1B90}"/>
    <cellStyle name="Comma 4 12 3 7 2" xfId="53954" xr:uid="{6A4A2BFD-E4FB-40F7-9044-B13DE2E5B403}"/>
    <cellStyle name="Comma 4 12 3 8" xfId="36609" xr:uid="{BF4AF574-2306-49A0-A753-55AB30F70BE4}"/>
    <cellStyle name="Comma 4 12 3 9" xfId="28907" xr:uid="{0AE0B492-05F9-4D0C-828D-9E3E2521EF39}"/>
    <cellStyle name="Comma 4 12 4" xfId="6958" xr:uid="{9594ACD0-B10A-4A02-BE22-483B37E78D47}"/>
    <cellStyle name="Comma 4 12 4 2" xfId="14666" xr:uid="{88A1D474-5C08-4C48-977F-917F2BA82263}"/>
    <cellStyle name="Comma 4 12 4 2 2" xfId="47418" xr:uid="{BD608A44-8A43-4709-A6DD-01C04EDC5BE5}"/>
    <cellStyle name="Comma 4 12 4 3" xfId="22373" xr:uid="{88BF9497-6F80-40B7-9B76-C4523C89ED35}"/>
    <cellStyle name="Comma 4 12 4 3 2" xfId="55124" xr:uid="{F9C0BB55-33F5-440F-B004-265B8128642F}"/>
    <cellStyle name="Comma 4 12 4 4" xfId="39710" xr:uid="{8A011DFC-5C56-461B-8FA7-5FB6479311AD}"/>
    <cellStyle name="Comma 4 12 4 5" xfId="30077" xr:uid="{17C14314-B4D9-4912-A9DA-E84CD27E94E2}"/>
    <cellStyle name="Comma 4 12 5" xfId="8885" xr:uid="{B679C294-97B7-40E1-8651-F6F9C3C3BBF2}"/>
    <cellStyle name="Comma 4 12 5 2" xfId="16590" xr:uid="{8F6B7496-4800-4065-B6A1-225E7104A722}"/>
    <cellStyle name="Comma 4 12 5 2 2" xfId="49342" xr:uid="{CB52334B-E593-4374-800D-294159590977}"/>
    <cellStyle name="Comma 4 12 5 3" xfId="24297" xr:uid="{C45CE355-C0A3-4A4C-BDBA-4DCECC9DB01F}"/>
    <cellStyle name="Comma 4 12 5 3 2" xfId="57048" xr:uid="{D0537491-5343-48F6-B05A-9044F2E08A8C}"/>
    <cellStyle name="Comma 4 12 5 4" xfId="41637" xr:uid="{8FFAB2B2-284E-48D7-9954-620C4DAA932E}"/>
    <cellStyle name="Comma 4 12 5 5" xfId="32001" xr:uid="{BFB49527-BA15-485A-8697-C38FD18A110A}"/>
    <cellStyle name="Comma 4 12 6" xfId="10811" xr:uid="{BDF90013-934A-4DAC-B053-79F7727DE4BE}"/>
    <cellStyle name="Comma 4 12 6 2" xfId="18516" xr:uid="{B9B5F241-BDB5-47CD-AEAC-51F0F5037F1E}"/>
    <cellStyle name="Comma 4 12 6 2 2" xfId="51268" xr:uid="{870DB8C9-A737-46D3-BE36-477371F9C5E8}"/>
    <cellStyle name="Comma 4 12 6 3" xfId="26223" xr:uid="{249E77E6-9B62-4859-8BF9-977EE9945EC2}"/>
    <cellStyle name="Comma 4 12 6 3 2" xfId="58974" xr:uid="{4EC36B3B-D8A9-4B15-AA78-361153C8E26B}"/>
    <cellStyle name="Comma 4 12 6 4" xfId="43563" xr:uid="{E3130640-A314-495A-8A61-DEB73923087F}"/>
    <cellStyle name="Comma 4 12 6 5" xfId="33927" xr:uid="{C96D2D4F-1971-401B-8D14-D2B0071D014D}"/>
    <cellStyle name="Comma 4 12 7" xfId="5029" xr:uid="{C683EA5C-8118-4D02-AC51-8855ADF15A7E}"/>
    <cellStyle name="Comma 4 12 7 2" xfId="37781" xr:uid="{7F5D5033-611F-4757-A6E2-9F1CFC09E739}"/>
    <cellStyle name="Comma 4 12 8" xfId="12741" xr:uid="{50B20DD5-984A-45E4-9479-D4613DBD2D5D}"/>
    <cellStyle name="Comma 4 12 8 2" xfId="45493" xr:uid="{D6ACE2CA-BCCF-4DEF-BD28-78A336535B62}"/>
    <cellStyle name="Comma 4 12 9" xfId="20449" xr:uid="{84669551-BF35-4D2D-911A-47F1BA904515}"/>
    <cellStyle name="Comma 4 12 9 2" xfId="53200" xr:uid="{91BD2B7E-6318-4DE2-B54C-0846583A4EB6}"/>
    <cellStyle name="Comma 4 13" xfId="221" xr:uid="{9E52C910-96AB-4F6F-9E82-31745C97E768}"/>
    <cellStyle name="Comma 4 13 10" xfId="35686" xr:uid="{0528BCF3-AF7C-4608-8ABB-1166DCB4ABBC}"/>
    <cellStyle name="Comma 4 13 11" xfId="27984" xr:uid="{97B3AF24-5994-495B-AE30-45A001F0DFD5}"/>
    <cellStyle name="Comma 4 13 12" xfId="2872" xr:uid="{C5EB0FE0-254B-4174-A5C2-8597A198EFCD}"/>
    <cellStyle name="Comma 4 13 13" xfId="60792" xr:uid="{840BC2BE-C9AB-4F23-9D8F-99F459F34807}"/>
    <cellStyle name="Comma 4 13 2" xfId="2154" xr:uid="{BE80FC21-433C-4B7E-9827-40663D67E15A}"/>
    <cellStyle name="Comma 4 13 2 10" xfId="28342" xr:uid="{447572A8-EA2E-48EA-98CD-A1EC0F4A064D}"/>
    <cellStyle name="Comma 4 13 2 11" xfId="3282" xr:uid="{21603687-5416-46C5-8B6B-F462B8F3E7DC}"/>
    <cellStyle name="Comma 4 13 2 12" xfId="61170" xr:uid="{B75B1B25-2362-448C-A7AD-60FE4331080A}"/>
    <cellStyle name="Comma 4 13 2 2" xfId="4125" xr:uid="{84445E6B-8E75-4F87-9C48-799C8C0A2AA1}"/>
    <cellStyle name="Comma 4 13 2 2 2" xfId="7988" xr:uid="{4AA1537F-C8CB-4CAD-BF10-4DB11EBA9A5C}"/>
    <cellStyle name="Comma 4 13 2 2 2 2" xfId="15693" xr:uid="{06E9BFA0-E94C-481A-86C2-F82D278EB0CD}"/>
    <cellStyle name="Comma 4 13 2 2 2 2 2" xfId="48445" xr:uid="{EF15A425-8E01-4A5A-826E-F9C210BD8AE8}"/>
    <cellStyle name="Comma 4 13 2 2 2 3" xfId="23400" xr:uid="{F9FF0BE7-A572-4CDA-84DF-B4895B53A134}"/>
    <cellStyle name="Comma 4 13 2 2 2 3 2" xfId="56151" xr:uid="{95F00331-FBB7-4509-AA8E-A19FE7788A1B}"/>
    <cellStyle name="Comma 4 13 2 2 2 4" xfId="40740" xr:uid="{CB9071A1-E739-48D0-9B0E-D835CCFC2933}"/>
    <cellStyle name="Comma 4 13 2 2 2 5" xfId="31104" xr:uid="{DAD5B03F-49A0-4854-B3DD-0D3D081B436E}"/>
    <cellStyle name="Comma 4 13 2 2 3" xfId="9913" xr:uid="{3008FE13-2976-4DC8-BF62-2C1E36A5BEC0}"/>
    <cellStyle name="Comma 4 13 2 2 3 2" xfId="17618" xr:uid="{575F490B-922E-417F-9C25-858FD9FC5FF8}"/>
    <cellStyle name="Comma 4 13 2 2 3 2 2" xfId="50370" xr:uid="{81D2D101-B0F1-499D-9011-6C05974FDF0E}"/>
    <cellStyle name="Comma 4 13 2 2 3 3" xfId="25325" xr:uid="{761176E4-37A1-4E76-BBA6-90BD22976DB9}"/>
    <cellStyle name="Comma 4 13 2 2 3 3 2" xfId="58076" xr:uid="{2951ED30-5DB8-468F-BC58-84B60A6F2D30}"/>
    <cellStyle name="Comma 4 13 2 2 3 4" xfId="42665" xr:uid="{A8748541-E045-4534-95C6-6526FB7A9F56}"/>
    <cellStyle name="Comma 4 13 2 2 3 5" xfId="33029" xr:uid="{2F7763BB-76ED-46BC-B0E5-F68D8128B2EA}"/>
    <cellStyle name="Comma 4 13 2 2 4" xfId="11840" xr:uid="{ECE0C5AF-6C83-4D9E-A1D0-6BD4E53DEDA8}"/>
    <cellStyle name="Comma 4 13 2 2 4 2" xfId="19545" xr:uid="{9748455F-E352-4696-9967-9F09D15F2C13}"/>
    <cellStyle name="Comma 4 13 2 2 4 2 2" xfId="52297" xr:uid="{E52DF796-4F08-444C-B0AE-1414E4CF427C}"/>
    <cellStyle name="Comma 4 13 2 2 4 3" xfId="27252" xr:uid="{59A6D1C9-765C-4A2A-9D9A-F814AE1AFE84}"/>
    <cellStyle name="Comma 4 13 2 2 4 3 2" xfId="60003" xr:uid="{46E0374D-E2EF-4D14-BEF6-1931A145325F}"/>
    <cellStyle name="Comma 4 13 2 2 4 4" xfId="44592" xr:uid="{E9DB4EDB-D657-42DE-8479-00BAFE470B72}"/>
    <cellStyle name="Comma 4 13 2 2 4 5" xfId="34956" xr:uid="{04770E78-B41D-4F10-B2EB-C90963846B66}"/>
    <cellStyle name="Comma 4 13 2 2 5" xfId="6057" xr:uid="{07F2ADC4-FA62-4A03-828B-1EB623C17EF9}"/>
    <cellStyle name="Comma 4 13 2 2 5 2" xfId="38809" xr:uid="{7B1A7C07-BB7D-46C5-9A99-8D573A4527AB}"/>
    <cellStyle name="Comma 4 13 2 2 6" xfId="13769" xr:uid="{556EF6CD-77A1-4E31-A47B-97665AB09CAD}"/>
    <cellStyle name="Comma 4 13 2 2 6 2" xfId="46521" xr:uid="{0AE0DA62-C8B2-44CD-B1B3-D29D0E509432}"/>
    <cellStyle name="Comma 4 13 2 2 7" xfId="21476" xr:uid="{DCC1A71B-952D-40AE-A179-18F7B9E376C4}"/>
    <cellStyle name="Comma 4 13 2 2 7 2" xfId="54227" xr:uid="{D60326C8-C3BA-442E-B478-1DAC289E4FE5}"/>
    <cellStyle name="Comma 4 13 2 2 8" xfId="36882" xr:uid="{55183F69-F28B-40D6-856C-B0682A98D342}"/>
    <cellStyle name="Comma 4 13 2 2 9" xfId="29180" xr:uid="{FDB6F372-0365-427B-B9DF-3674D3D88B1F}"/>
    <cellStyle name="Comma 4 13 2 3" xfId="7150" xr:uid="{A1F63B15-F4FE-4C84-99A0-CC455CB9453E}"/>
    <cellStyle name="Comma 4 13 2 3 2" xfId="14855" xr:uid="{EB0B1F7F-14A9-40F6-9188-A28ED8104165}"/>
    <cellStyle name="Comma 4 13 2 3 2 2" xfId="47607" xr:uid="{DCE7B64E-5D2A-4D89-A10A-B33A435CC245}"/>
    <cellStyle name="Comma 4 13 2 3 3" xfId="22562" xr:uid="{57B14EAD-4AA4-4CD7-9195-E7CAD8C38846}"/>
    <cellStyle name="Comma 4 13 2 3 3 2" xfId="55313" xr:uid="{7334C8E8-D025-4B35-8A46-AA84472317F2}"/>
    <cellStyle name="Comma 4 13 2 3 4" xfId="39902" xr:uid="{4EE6C62B-CB6E-4C3D-9AD1-4D367DA2E772}"/>
    <cellStyle name="Comma 4 13 2 3 5" xfId="30266" xr:uid="{11C0903F-73EA-4CCC-80C1-25841A8A4000}"/>
    <cellStyle name="Comma 4 13 2 4" xfId="9075" xr:uid="{B518ED59-4FB8-407B-BA26-668E81C7BA1B}"/>
    <cellStyle name="Comma 4 13 2 4 2" xfId="16780" xr:uid="{9A1E6108-A5E0-45DD-A42D-D0E634054B34}"/>
    <cellStyle name="Comma 4 13 2 4 2 2" xfId="49532" xr:uid="{F1BC9DFA-DAF4-42E5-AA72-3260A6680E8E}"/>
    <cellStyle name="Comma 4 13 2 4 3" xfId="24487" xr:uid="{68E6AA7B-FF0F-4C76-9B47-0F86AAF7BC17}"/>
    <cellStyle name="Comma 4 13 2 4 3 2" xfId="57238" xr:uid="{FD5595B0-EA98-4380-8BBF-5310A648B112}"/>
    <cellStyle name="Comma 4 13 2 4 4" xfId="41827" xr:uid="{B1FCB8B2-1D98-4091-8838-03E8B83D4038}"/>
    <cellStyle name="Comma 4 13 2 4 5" xfId="32191" xr:uid="{9ECAD193-FFBC-4235-8A86-094DAA1C7357}"/>
    <cellStyle name="Comma 4 13 2 5" xfId="11002" xr:uid="{1C69B628-9056-4AE1-A857-8917869CD86F}"/>
    <cellStyle name="Comma 4 13 2 5 2" xfId="18707" xr:uid="{8A9B4E04-E9CB-4ACB-B496-3BBB039E5E76}"/>
    <cellStyle name="Comma 4 13 2 5 2 2" xfId="51459" xr:uid="{7C4ECCE7-2893-4F3D-B29D-B74674BF78E5}"/>
    <cellStyle name="Comma 4 13 2 5 3" xfId="26414" xr:uid="{EC472F52-8231-4B05-AB8C-339FAFA3FABD}"/>
    <cellStyle name="Comma 4 13 2 5 3 2" xfId="59165" xr:uid="{11E5DF0E-0A52-4529-A3FD-BAA8526F14E9}"/>
    <cellStyle name="Comma 4 13 2 5 4" xfId="43754" xr:uid="{46614DA8-DC94-4FC3-9884-94956A102CA5}"/>
    <cellStyle name="Comma 4 13 2 5 5" xfId="34118" xr:uid="{25FD9549-0EA7-45F1-96C5-A1746335805D}"/>
    <cellStyle name="Comma 4 13 2 6" xfId="5219" xr:uid="{AA200EBC-F118-4F0F-B100-66A000714A23}"/>
    <cellStyle name="Comma 4 13 2 6 2" xfId="37971" xr:uid="{D403DCB7-7695-462C-9595-FAD4F31D74CE}"/>
    <cellStyle name="Comma 4 13 2 7" xfId="12931" xr:uid="{99BCE5F9-8790-44EB-A0EB-58C8EE5AB6ED}"/>
    <cellStyle name="Comma 4 13 2 7 2" xfId="45683" xr:uid="{358DCB2E-4FBB-4066-B1DD-40117FF44509}"/>
    <cellStyle name="Comma 4 13 2 8" xfId="20638" xr:uid="{74C77981-B1A3-4013-AC07-2FA5E45A1AD4}"/>
    <cellStyle name="Comma 4 13 2 8 2" xfId="53389" xr:uid="{042E74E7-72B7-4AFC-A1F3-EF665E1B6959}"/>
    <cellStyle name="Comma 4 13 2 9" xfId="36044" xr:uid="{2E19ED63-4CDC-4C16-A838-A20BA2302930}"/>
    <cellStyle name="Comma 4 13 3" xfId="3637" xr:uid="{AA58ADA6-4073-4367-AF00-0231E81D6EAA}"/>
    <cellStyle name="Comma 4 13 3 2" xfId="7505" xr:uid="{BE28C8DF-7B23-49FF-B765-DC0F6C161B3E}"/>
    <cellStyle name="Comma 4 13 3 2 2" xfId="15210" xr:uid="{D9F4D37E-C4A3-4854-8350-33EB8C142FF1}"/>
    <cellStyle name="Comma 4 13 3 2 2 2" xfId="47962" xr:uid="{D255A807-E161-481F-96C6-12556C823B9B}"/>
    <cellStyle name="Comma 4 13 3 2 3" xfId="22917" xr:uid="{0C3B4E5E-16B8-49D1-8590-6B3D09EF7C78}"/>
    <cellStyle name="Comma 4 13 3 2 3 2" xfId="55668" xr:uid="{5D411DC6-4623-4C95-9B40-1861F7723197}"/>
    <cellStyle name="Comma 4 13 3 2 4" xfId="40257" xr:uid="{A9E41007-A3C3-46E0-AF80-05468701A097}"/>
    <cellStyle name="Comma 4 13 3 2 5" xfId="30621" xr:uid="{878CDA82-D9E6-4AF1-99B0-261198254A3B}"/>
    <cellStyle name="Comma 4 13 3 3" xfId="9430" xr:uid="{187E4025-B892-4A9E-9D7E-4111DFCD5163}"/>
    <cellStyle name="Comma 4 13 3 3 2" xfId="17135" xr:uid="{C95F0ECA-DE3C-48DB-A652-DB07C0D7999C}"/>
    <cellStyle name="Comma 4 13 3 3 2 2" xfId="49887" xr:uid="{965EBC43-4DFF-4663-8487-2A631D2F5809}"/>
    <cellStyle name="Comma 4 13 3 3 3" xfId="24842" xr:uid="{CEE9BE38-536E-472B-8E80-405AFBD017F4}"/>
    <cellStyle name="Comma 4 13 3 3 3 2" xfId="57593" xr:uid="{41F6B3AE-C051-41C1-8452-62791B85898D}"/>
    <cellStyle name="Comma 4 13 3 3 4" xfId="42182" xr:uid="{A59C6F0F-3D99-4AD7-821A-370ABB8D5397}"/>
    <cellStyle name="Comma 4 13 3 3 5" xfId="32546" xr:uid="{739337CC-5582-41ED-A95F-48AEC97EC0C6}"/>
    <cellStyle name="Comma 4 13 3 4" xfId="11357" xr:uid="{D4B1EAC8-0298-46D0-8B0C-0D2E2E842ADC}"/>
    <cellStyle name="Comma 4 13 3 4 2" xfId="19062" xr:uid="{7429118D-03AD-4587-B2CC-FA28D23ECC7F}"/>
    <cellStyle name="Comma 4 13 3 4 2 2" xfId="51814" xr:uid="{2BF4312F-19FC-4244-A5E7-932C28BEC963}"/>
    <cellStyle name="Comma 4 13 3 4 3" xfId="26769" xr:uid="{4AEFABD9-7D63-47AF-ADB6-75133A131F65}"/>
    <cellStyle name="Comma 4 13 3 4 3 2" xfId="59520" xr:uid="{518FE98B-4343-4ECB-B740-A3A861FB8624}"/>
    <cellStyle name="Comma 4 13 3 4 4" xfId="44109" xr:uid="{FFE501AF-B89C-4E7C-9B41-7E9A1D8C8CD9}"/>
    <cellStyle name="Comma 4 13 3 4 5" xfId="34473" xr:uid="{5EE924F8-7C11-498C-8955-534DF8833D0A}"/>
    <cellStyle name="Comma 4 13 3 5" xfId="5574" xr:uid="{512E4ECD-6678-4C1E-BC54-13540CEC378F}"/>
    <cellStyle name="Comma 4 13 3 5 2" xfId="38326" xr:uid="{63DFBBF6-05FB-426B-8305-A7699C68A661}"/>
    <cellStyle name="Comma 4 13 3 6" xfId="13286" xr:uid="{27EE8DED-FB3D-4877-AC7A-9C683A110CF9}"/>
    <cellStyle name="Comma 4 13 3 6 2" xfId="46038" xr:uid="{191AF38C-AA62-4B6D-AD20-688A420E226E}"/>
    <cellStyle name="Comma 4 13 3 7" xfId="20993" xr:uid="{F8620425-A8AA-47C9-ABD9-24DFC211C7E6}"/>
    <cellStyle name="Comma 4 13 3 7 2" xfId="53744" xr:uid="{68461F8A-9E08-4AD0-BE4F-8B40DC62AF92}"/>
    <cellStyle name="Comma 4 13 3 8" xfId="36399" xr:uid="{F0555780-BDD9-49E7-8457-19A00AA3BFDA}"/>
    <cellStyle name="Comma 4 13 3 9" xfId="28697" xr:uid="{AF744F2C-E4BE-4D6B-A227-B105651C1F90}"/>
    <cellStyle name="Comma 4 13 4" xfId="6789" xr:uid="{2490C5A5-AEFE-4703-B89B-F82C6B8216DE}"/>
    <cellStyle name="Comma 4 13 4 2" xfId="14497" xr:uid="{AE9A3000-0ADC-4C9C-964A-26B32C1864BC}"/>
    <cellStyle name="Comma 4 13 4 2 2" xfId="47249" xr:uid="{3E61A98F-1320-4677-8C47-2FE009C74C24}"/>
    <cellStyle name="Comma 4 13 4 3" xfId="22204" xr:uid="{4CDCDE47-BF75-4157-9B0A-462869C57015}"/>
    <cellStyle name="Comma 4 13 4 3 2" xfId="54955" xr:uid="{44EBD593-FB5A-40E5-A244-E33563C32959}"/>
    <cellStyle name="Comma 4 13 4 4" xfId="39541" xr:uid="{245CB64A-37B2-4F92-B037-3614C63E0279}"/>
    <cellStyle name="Comma 4 13 4 5" xfId="29908" xr:uid="{5C53CED8-AC16-4A09-9CF7-08CBCE6275C9}"/>
    <cellStyle name="Comma 4 13 5" xfId="8716" xr:uid="{85595FA4-CDF1-4A91-818D-D12F718DF971}"/>
    <cellStyle name="Comma 4 13 5 2" xfId="16421" xr:uid="{E8CAD61A-5C44-4BC8-A35E-CF2B048078D6}"/>
    <cellStyle name="Comma 4 13 5 2 2" xfId="49173" xr:uid="{64185B4C-43F9-4042-B3FE-CF4970B07F7C}"/>
    <cellStyle name="Comma 4 13 5 3" xfId="24128" xr:uid="{358E1EDC-B9E5-4B82-94DD-E44025320C59}"/>
    <cellStyle name="Comma 4 13 5 3 2" xfId="56879" xr:uid="{81BB912F-D1B2-4409-AFB6-AE64E9685F63}"/>
    <cellStyle name="Comma 4 13 5 4" xfId="41468" xr:uid="{E69FD60E-B87F-4957-B7B5-2641CAA7A01A}"/>
    <cellStyle name="Comma 4 13 5 5" xfId="31832" xr:uid="{E76A4DB8-404F-412A-B1F6-2CA5CA4B727B}"/>
    <cellStyle name="Comma 4 13 6" xfId="10642" xr:uid="{E91F9B6C-C556-4AED-8E98-08B8A247F676}"/>
    <cellStyle name="Comma 4 13 6 2" xfId="18347" xr:uid="{0CF255EE-0139-4212-8DDE-D1994FA0C966}"/>
    <cellStyle name="Comma 4 13 6 2 2" xfId="51099" xr:uid="{D38E9B3E-BBF7-441A-AEA5-EEBA9099D7F6}"/>
    <cellStyle name="Comma 4 13 6 3" xfId="26054" xr:uid="{04457D81-6E56-4241-A748-9E18BF90519F}"/>
    <cellStyle name="Comma 4 13 6 3 2" xfId="58805" xr:uid="{F186E20E-4B5A-4DE8-9211-711C8C420B7B}"/>
    <cellStyle name="Comma 4 13 6 4" xfId="43394" xr:uid="{5B96C8E1-82E4-4E31-B3AB-9D2A295E3DE6}"/>
    <cellStyle name="Comma 4 13 6 5" xfId="33758" xr:uid="{D8D95833-9DEC-4899-ACCA-009A1FB1B85E}"/>
    <cellStyle name="Comma 4 13 7" xfId="4860" xr:uid="{40B23270-F6FD-455D-98A9-50C8D720AC9B}"/>
    <cellStyle name="Comma 4 13 7 2" xfId="37612" xr:uid="{0252C7F0-7A2A-4216-B7C9-E1E7542FCC66}"/>
    <cellStyle name="Comma 4 13 8" xfId="12572" xr:uid="{7E2CF23B-56B7-4146-AB98-1F93D59540AF}"/>
    <cellStyle name="Comma 4 13 8 2" xfId="45324" xr:uid="{2B0FA1F5-7903-4DB5-9D73-7F4EF65EC66B}"/>
    <cellStyle name="Comma 4 13 9" xfId="20280" xr:uid="{D931D7B7-F0DA-4504-8CB7-9F01DAB2E677}"/>
    <cellStyle name="Comma 4 13 9 2" xfId="53031" xr:uid="{75ECC874-08E3-40B1-810E-1FC55E81A6D7}"/>
    <cellStyle name="Comma 4 14" xfId="150" xr:uid="{9A3FBDF9-0701-419F-994E-28445050D6E8}"/>
    <cellStyle name="Comma 4 14 10" xfId="35661" xr:uid="{0D1CB1F5-0282-4406-856E-BDEC298FA633}"/>
    <cellStyle name="Comma 4 14 11" xfId="27959" xr:uid="{F8CEA11A-E154-4881-9AFA-8E7B63EAABB0}"/>
    <cellStyle name="Comma 4 14 12" xfId="2842" xr:uid="{5914667E-09B1-4E6A-AB41-73846BA58AC6}"/>
    <cellStyle name="Comma 4 14 13" xfId="61134" xr:uid="{1BFF9511-964F-4EF1-90B5-6CAA7521F2FD}"/>
    <cellStyle name="Comma 4 14 2" xfId="2129" xr:uid="{2EBC7B87-C9AA-4BC4-84E8-85B18BA6FF3A}"/>
    <cellStyle name="Comma 4 14 2 10" xfId="28318" xr:uid="{7A8EB88C-DDD7-4C8A-9587-CF9D4570C9F2}"/>
    <cellStyle name="Comma 4 14 2 11" xfId="3258" xr:uid="{D0A37BD4-A3D8-4E69-9960-65A14335926F}"/>
    <cellStyle name="Comma 4 14 2 2" xfId="4101" xr:uid="{AECE5E90-72D1-4804-B28C-C6E707F20903}"/>
    <cellStyle name="Comma 4 14 2 2 2" xfId="7964" xr:uid="{FCBAA946-E620-4393-812F-D3EFBA87BB42}"/>
    <cellStyle name="Comma 4 14 2 2 2 2" xfId="15669" xr:uid="{328DD39B-DBD2-4A0E-A86E-70AA49206015}"/>
    <cellStyle name="Comma 4 14 2 2 2 2 2" xfId="48421" xr:uid="{56792CBA-4E0B-4750-86B2-C506CD6A1EDB}"/>
    <cellStyle name="Comma 4 14 2 2 2 3" xfId="23376" xr:uid="{EC3C521F-52C5-41FB-A06B-535602209753}"/>
    <cellStyle name="Comma 4 14 2 2 2 3 2" xfId="56127" xr:uid="{F313DA65-0E56-4607-AB8E-5D417A950D8C}"/>
    <cellStyle name="Comma 4 14 2 2 2 4" xfId="40716" xr:uid="{1903D130-325A-4B31-BA57-D3342C724C0C}"/>
    <cellStyle name="Comma 4 14 2 2 2 5" xfId="31080" xr:uid="{1F05F0C6-E7C4-45B8-921C-52941466EED7}"/>
    <cellStyle name="Comma 4 14 2 2 3" xfId="9889" xr:uid="{C19082D4-FD6F-4A73-957D-29EAD2D806D5}"/>
    <cellStyle name="Comma 4 14 2 2 3 2" xfId="17594" xr:uid="{2CED88AF-08DE-450D-A157-648F0FF5F9D7}"/>
    <cellStyle name="Comma 4 14 2 2 3 2 2" xfId="50346" xr:uid="{B53E19E1-BA23-452B-A8CE-1DC76C123544}"/>
    <cellStyle name="Comma 4 14 2 2 3 3" xfId="25301" xr:uid="{AB119B4D-5DD3-44A1-9769-48E50CDFB546}"/>
    <cellStyle name="Comma 4 14 2 2 3 3 2" xfId="58052" xr:uid="{F007041B-F1A0-41BC-BF11-6F14C9D32CCE}"/>
    <cellStyle name="Comma 4 14 2 2 3 4" xfId="42641" xr:uid="{EA518FCA-BF43-4655-AC56-FC43B1AB1AB3}"/>
    <cellStyle name="Comma 4 14 2 2 3 5" xfId="33005" xr:uid="{C6F79928-74CB-4577-9ED7-87305B8A80B2}"/>
    <cellStyle name="Comma 4 14 2 2 4" xfId="11816" xr:uid="{BD7503C6-08C9-4476-9624-1FBF79299EFF}"/>
    <cellStyle name="Comma 4 14 2 2 4 2" xfId="19521" xr:uid="{F4AF5CDA-ABDE-4295-B28B-A40513DBEABC}"/>
    <cellStyle name="Comma 4 14 2 2 4 2 2" xfId="52273" xr:uid="{7ADF34E6-E64B-4CB2-91F8-4D868DD74701}"/>
    <cellStyle name="Comma 4 14 2 2 4 3" xfId="27228" xr:uid="{699AC642-8995-4386-8E41-7995BA1D8E84}"/>
    <cellStyle name="Comma 4 14 2 2 4 3 2" xfId="59979" xr:uid="{DB9B5FD1-A78B-42D8-AB98-34032FFB6F43}"/>
    <cellStyle name="Comma 4 14 2 2 4 4" xfId="44568" xr:uid="{1254F258-722F-4F4F-8C2C-CAA6F9548600}"/>
    <cellStyle name="Comma 4 14 2 2 4 5" xfId="34932" xr:uid="{C983682F-BEBC-410D-9669-84E25E533A24}"/>
    <cellStyle name="Comma 4 14 2 2 5" xfId="6033" xr:uid="{482D0872-AC14-42AC-99BC-97E6CE264F34}"/>
    <cellStyle name="Comma 4 14 2 2 5 2" xfId="38785" xr:uid="{DC3E75A2-968C-465F-8065-167306313FDE}"/>
    <cellStyle name="Comma 4 14 2 2 6" xfId="13745" xr:uid="{F96426D2-AB91-4DD6-97E0-05E022CF3558}"/>
    <cellStyle name="Comma 4 14 2 2 6 2" xfId="46497" xr:uid="{84E5A5D7-3CA5-4D37-958E-AA9F420A2C9B}"/>
    <cellStyle name="Comma 4 14 2 2 7" xfId="21452" xr:uid="{A8C9D2CB-2A72-4A78-9867-FF79F2283549}"/>
    <cellStyle name="Comma 4 14 2 2 7 2" xfId="54203" xr:uid="{9B07DE78-7E38-4DB7-96FF-B23AD6875CBF}"/>
    <cellStyle name="Comma 4 14 2 2 8" xfId="36858" xr:uid="{CFD60873-F6B7-4CA2-BC46-5F320D478D0D}"/>
    <cellStyle name="Comma 4 14 2 2 9" xfId="29156" xr:uid="{21A04159-3CC0-4EE0-9BBA-697383684C2C}"/>
    <cellStyle name="Comma 4 14 2 3" xfId="7126" xr:uid="{7095DFDD-2275-422B-8A0A-DA1F648092FA}"/>
    <cellStyle name="Comma 4 14 2 3 2" xfId="14831" xr:uid="{07F2F8DE-8A74-48F5-B909-103D41EA03BF}"/>
    <cellStyle name="Comma 4 14 2 3 2 2" xfId="47583" xr:uid="{B91BDB97-729A-43E9-9A76-54877F583287}"/>
    <cellStyle name="Comma 4 14 2 3 3" xfId="22538" xr:uid="{35D258BC-0079-4825-B277-4AAE2808B597}"/>
    <cellStyle name="Comma 4 14 2 3 3 2" xfId="55289" xr:uid="{980758EB-E824-4060-9F48-EBF4EF53B7AB}"/>
    <cellStyle name="Comma 4 14 2 3 4" xfId="39878" xr:uid="{8AB4C75B-DF52-44AC-8A8A-5D100EC70BD2}"/>
    <cellStyle name="Comma 4 14 2 3 5" xfId="30242" xr:uid="{AC8DFF05-BC78-44CD-BA22-FAAFF07930AC}"/>
    <cellStyle name="Comma 4 14 2 4" xfId="9051" xr:uid="{3540639D-F1A5-49CA-90E5-8E209ECA7207}"/>
    <cellStyle name="Comma 4 14 2 4 2" xfId="16756" xr:uid="{F0B3FB17-1180-40D1-8237-82CFD2E47189}"/>
    <cellStyle name="Comma 4 14 2 4 2 2" xfId="49508" xr:uid="{A811EE2E-03A6-4917-9795-BAC260D0E322}"/>
    <cellStyle name="Comma 4 14 2 4 3" xfId="24463" xr:uid="{D22F5DAB-1C4E-4DC4-82F6-77531E381338}"/>
    <cellStyle name="Comma 4 14 2 4 3 2" xfId="57214" xr:uid="{52F3944E-7624-4FCE-82E5-1622C947C991}"/>
    <cellStyle name="Comma 4 14 2 4 4" xfId="41803" xr:uid="{3293EB94-FDF2-4C75-A735-32CF70BFA314}"/>
    <cellStyle name="Comma 4 14 2 4 5" xfId="32167" xr:uid="{D66B2B68-D09E-44A6-91B5-6A1C606B84E6}"/>
    <cellStyle name="Comma 4 14 2 5" xfId="10978" xr:uid="{DD5CBE8E-05C7-4E96-8033-B6F8ECB035EA}"/>
    <cellStyle name="Comma 4 14 2 5 2" xfId="18683" xr:uid="{02631AAC-D0D8-43C8-96EC-18AAE670EDE0}"/>
    <cellStyle name="Comma 4 14 2 5 2 2" xfId="51435" xr:uid="{D3A48A40-BD44-4D9D-9111-7EAF1AA0A16A}"/>
    <cellStyle name="Comma 4 14 2 5 3" xfId="26390" xr:uid="{EBE3AE1F-3F9F-4085-BFC9-6F9326A8A6A9}"/>
    <cellStyle name="Comma 4 14 2 5 3 2" xfId="59141" xr:uid="{FFAAC732-D8CE-4478-95EE-FCBE1BBF0CAE}"/>
    <cellStyle name="Comma 4 14 2 5 4" xfId="43730" xr:uid="{42A6B9F3-EFCD-411B-95C5-9E3914D702F8}"/>
    <cellStyle name="Comma 4 14 2 5 5" xfId="34094" xr:uid="{00C05234-9AE0-4EC2-ABEE-A2CAC0D0CC45}"/>
    <cellStyle name="Comma 4 14 2 6" xfId="5195" xr:uid="{ADD53ADC-8D29-474D-A296-8A5D433525AC}"/>
    <cellStyle name="Comma 4 14 2 6 2" xfId="37947" xr:uid="{479DD332-1E3B-4739-A866-0051EAC763BB}"/>
    <cellStyle name="Comma 4 14 2 7" xfId="12907" xr:uid="{9D792D2E-B22E-4F19-914A-8C1B50CB4078}"/>
    <cellStyle name="Comma 4 14 2 7 2" xfId="45659" xr:uid="{EBFB964D-42A0-43FD-B305-2ACB03BBCC02}"/>
    <cellStyle name="Comma 4 14 2 8" xfId="20614" xr:uid="{87BC0C56-CA49-4EDC-B517-FA3830CD7D08}"/>
    <cellStyle name="Comma 4 14 2 8 2" xfId="53365" xr:uid="{6EB4402E-29FF-48E5-B468-9F378E51554A}"/>
    <cellStyle name="Comma 4 14 2 9" xfId="36020" xr:uid="{488AA40F-46AB-49BA-8A7E-A30FE44433F5}"/>
    <cellStyle name="Comma 4 14 3" xfId="3612" xr:uid="{3F0ED73F-1EAF-4DB6-99EE-4FB5C5A4FA40}"/>
    <cellStyle name="Comma 4 14 3 2" xfId="7480" xr:uid="{9F87A993-6712-4952-9A1B-5F3F6E20B59B}"/>
    <cellStyle name="Comma 4 14 3 2 2" xfId="15185" xr:uid="{47E5EA0E-A9ED-450F-84BD-78518BE94AC7}"/>
    <cellStyle name="Comma 4 14 3 2 2 2" xfId="47937" xr:uid="{96117D82-B027-4000-8FB9-B51798284B5B}"/>
    <cellStyle name="Comma 4 14 3 2 3" xfId="22892" xr:uid="{EEE6EB75-3B7F-44B3-B701-83D3C54F57C4}"/>
    <cellStyle name="Comma 4 14 3 2 3 2" xfId="55643" xr:uid="{53C2802B-A0E3-4A81-AB4F-313DCC75947B}"/>
    <cellStyle name="Comma 4 14 3 2 4" xfId="40232" xr:uid="{FDF291A3-B91C-411D-B173-6A24313F5350}"/>
    <cellStyle name="Comma 4 14 3 2 5" xfId="30596" xr:uid="{B0A4AF90-1BA8-49F3-BE4D-F12A7418AD09}"/>
    <cellStyle name="Comma 4 14 3 3" xfId="9405" xr:uid="{F2BD2BEA-5FBB-42C1-9D69-8070E58F03C5}"/>
    <cellStyle name="Comma 4 14 3 3 2" xfId="17110" xr:uid="{51278502-5570-4241-85F8-D98A97527732}"/>
    <cellStyle name="Comma 4 14 3 3 2 2" xfId="49862" xr:uid="{8A6173AE-AC94-40B0-8AF3-2C0D9E49E936}"/>
    <cellStyle name="Comma 4 14 3 3 3" xfId="24817" xr:uid="{8A69A618-97D4-458B-82D3-CA454DEF118E}"/>
    <cellStyle name="Comma 4 14 3 3 3 2" xfId="57568" xr:uid="{2BD39F17-4E51-4BF4-BC70-6F80D2AAE87C}"/>
    <cellStyle name="Comma 4 14 3 3 4" xfId="42157" xr:uid="{339230C8-C87D-47D9-8977-6B09C439B0CE}"/>
    <cellStyle name="Comma 4 14 3 3 5" xfId="32521" xr:uid="{68DDA272-3A94-49B5-9033-EBF7077DEFA4}"/>
    <cellStyle name="Comma 4 14 3 4" xfId="11332" xr:uid="{355F51E2-A4E8-48CD-BD53-8BA4814423A3}"/>
    <cellStyle name="Comma 4 14 3 4 2" xfId="19037" xr:uid="{35E9FAAF-8521-4388-8879-01EF104312D9}"/>
    <cellStyle name="Comma 4 14 3 4 2 2" xfId="51789" xr:uid="{2B308F92-803F-4E22-A314-4B3FA0874A8C}"/>
    <cellStyle name="Comma 4 14 3 4 3" xfId="26744" xr:uid="{553BF3ED-A71A-4C94-87CB-C809031B9851}"/>
    <cellStyle name="Comma 4 14 3 4 3 2" xfId="59495" xr:uid="{AC9B1D6C-DFCA-4849-AEA6-DFE740AF24C3}"/>
    <cellStyle name="Comma 4 14 3 4 4" xfId="44084" xr:uid="{0EA73642-5BCF-4132-B271-F47EF1083096}"/>
    <cellStyle name="Comma 4 14 3 4 5" xfId="34448" xr:uid="{2AF729B8-DF78-4408-A639-FBDC51A4FFAF}"/>
    <cellStyle name="Comma 4 14 3 5" xfId="5549" xr:uid="{A05CCF7A-FF0C-46D7-99E2-27C358B5179A}"/>
    <cellStyle name="Comma 4 14 3 5 2" xfId="38301" xr:uid="{E625DD02-59E2-4AFA-8D61-24B6822FBA7A}"/>
    <cellStyle name="Comma 4 14 3 6" xfId="13261" xr:uid="{30A19C4C-6D75-4FB2-A5B8-EF46C4D911B2}"/>
    <cellStyle name="Comma 4 14 3 6 2" xfId="46013" xr:uid="{A5DDC9A6-BCE3-480C-A49E-B5D9EA13F8C8}"/>
    <cellStyle name="Comma 4 14 3 7" xfId="20968" xr:uid="{21BE0C8A-80D2-4B65-9599-6A5880B26159}"/>
    <cellStyle name="Comma 4 14 3 7 2" xfId="53719" xr:uid="{88E14FC1-97B5-46C5-99E9-8141D5E9190D}"/>
    <cellStyle name="Comma 4 14 3 8" xfId="36374" xr:uid="{714A8BCF-14D7-4F3C-8FF5-FC65EF1C948C}"/>
    <cellStyle name="Comma 4 14 3 9" xfId="28672" xr:uid="{CA8EF802-1D8D-4A22-86DB-044012D0BB6B}"/>
    <cellStyle name="Comma 4 14 4" xfId="6764" xr:uid="{F16C968F-C3EF-467D-A978-FFF25E8EFAB0}"/>
    <cellStyle name="Comma 4 14 4 2" xfId="14472" xr:uid="{B2F3F246-3285-47C0-AFC6-54187AA387F5}"/>
    <cellStyle name="Comma 4 14 4 2 2" xfId="47224" xr:uid="{3D25B6E5-D82A-4F36-AD3D-60456F16FB6F}"/>
    <cellStyle name="Comma 4 14 4 3" xfId="22179" xr:uid="{A7CA53EC-E443-4705-AFAA-AA7375109C00}"/>
    <cellStyle name="Comma 4 14 4 3 2" xfId="54930" xr:uid="{1455DE9B-1370-4F46-A718-0FE81FBF06E8}"/>
    <cellStyle name="Comma 4 14 4 4" xfId="39516" xr:uid="{5F9B02AA-8A7D-4BED-9E18-62C890079829}"/>
    <cellStyle name="Comma 4 14 4 5" xfId="29883" xr:uid="{F9BD695A-9089-4DC6-9379-4CDF5E5DC097}"/>
    <cellStyle name="Comma 4 14 5" xfId="8691" xr:uid="{0BD5DB26-9588-4FC5-83DF-92B799334105}"/>
    <cellStyle name="Comma 4 14 5 2" xfId="16396" xr:uid="{4B96B3D5-726A-4870-A276-F4BCD1623721}"/>
    <cellStyle name="Comma 4 14 5 2 2" xfId="49148" xr:uid="{D515BC73-F90E-4A02-8C32-D7C86B41B9EF}"/>
    <cellStyle name="Comma 4 14 5 3" xfId="24103" xr:uid="{88B250BF-1A8C-47CB-A378-591AE1EF3A64}"/>
    <cellStyle name="Comma 4 14 5 3 2" xfId="56854" xr:uid="{00189FF3-EBAA-471E-A0D5-16451D71BAF6}"/>
    <cellStyle name="Comma 4 14 5 4" xfId="41443" xr:uid="{D6F4EB3A-3C7A-4E0D-82F0-FA63AE2D12C5}"/>
    <cellStyle name="Comma 4 14 5 5" xfId="31807" xr:uid="{8FA7CB4A-A6B6-4ADD-B241-9162B1A89A34}"/>
    <cellStyle name="Comma 4 14 6" xfId="10617" xr:uid="{2BA9A8B4-9FD9-4D47-ADA2-F04A81A548B7}"/>
    <cellStyle name="Comma 4 14 6 2" xfId="18322" xr:uid="{919390B3-019B-4AA5-B398-F553CF0C7BCB}"/>
    <cellStyle name="Comma 4 14 6 2 2" xfId="51074" xr:uid="{6662F599-FC0A-466A-BEFA-EC9095EFD283}"/>
    <cellStyle name="Comma 4 14 6 3" xfId="26029" xr:uid="{55A258AC-C945-417E-BE76-C46C24D9B43B}"/>
    <cellStyle name="Comma 4 14 6 3 2" xfId="58780" xr:uid="{F11ECBC4-673B-4BE4-922C-2FE57BA9F9CA}"/>
    <cellStyle name="Comma 4 14 6 4" xfId="43369" xr:uid="{4AF098C5-973D-42AA-8587-D45739C3C3B8}"/>
    <cellStyle name="Comma 4 14 6 5" xfId="33733" xr:uid="{59BB0660-7945-4525-BC83-3151970D8F48}"/>
    <cellStyle name="Comma 4 14 7" xfId="4835" xr:uid="{BFB8489B-0ED5-4270-909C-4BB5BBDA06B9}"/>
    <cellStyle name="Comma 4 14 7 2" xfId="37587" xr:uid="{26DA0C95-29CF-486C-8107-AD6AEA94D577}"/>
    <cellStyle name="Comma 4 14 8" xfId="12547" xr:uid="{98E38BE6-6681-4FB9-B3CC-820A5E88440D}"/>
    <cellStyle name="Comma 4 14 8 2" xfId="45299" xr:uid="{047FF8A0-8EA9-4E3C-B0AF-9355E7463BB8}"/>
    <cellStyle name="Comma 4 14 9" xfId="20255" xr:uid="{B65D768D-7618-45EE-927E-A20AC942A24D}"/>
    <cellStyle name="Comma 4 14 9 2" xfId="53006" xr:uid="{3EEB5BF7-C185-49C5-8519-0426DAE8C870}"/>
    <cellStyle name="Comma 4 15" xfId="2080" xr:uid="{A8BA1C9C-B9AE-4C87-BAA0-3C006867DFDB}"/>
    <cellStyle name="Comma 4 15 10" xfId="27911" xr:uid="{A1CDA06D-CC62-4687-AD18-E9151CF6D341}"/>
    <cellStyle name="Comma 4 15 11" xfId="2784" xr:uid="{C264CCE7-F20F-4B9D-9559-D8F8B5959AD0}"/>
    <cellStyle name="Comma 4 15 12" xfId="61058" xr:uid="{D35D0DF9-9183-400D-9296-2573550B0EFE}"/>
    <cellStyle name="Comma 4 15 2" xfId="4053" xr:uid="{33576952-82EF-4449-A81E-B195B699BB74}"/>
    <cellStyle name="Comma 4 15 2 2" xfId="7916" xr:uid="{38974095-C9C9-4E15-A7F1-1FB9D49DD867}"/>
    <cellStyle name="Comma 4 15 2 2 2" xfId="15621" xr:uid="{E8E87570-9039-43F1-AD39-8412680789F1}"/>
    <cellStyle name="Comma 4 15 2 2 2 2" xfId="48373" xr:uid="{8CBA4E08-3ECF-403B-B9FA-6FD96197B4DD}"/>
    <cellStyle name="Comma 4 15 2 2 3" xfId="23328" xr:uid="{343A8B08-5D3C-4677-BCA5-F9CD2B9F306C}"/>
    <cellStyle name="Comma 4 15 2 2 3 2" xfId="56079" xr:uid="{E4F8D3CC-96E4-4529-B648-18F278B0FBD5}"/>
    <cellStyle name="Comma 4 15 2 2 4" xfId="40668" xr:uid="{4DE94E28-D470-4977-BFAE-A0BA5FBEA2AD}"/>
    <cellStyle name="Comma 4 15 2 2 5" xfId="31032" xr:uid="{AF5BBB53-F5A6-407F-83E7-84509115D8A0}"/>
    <cellStyle name="Comma 4 15 2 3" xfId="9841" xr:uid="{C9E4DC71-91ED-4D2F-A6B2-9E6E13A02F7A}"/>
    <cellStyle name="Comma 4 15 2 3 2" xfId="17546" xr:uid="{F934F97D-3B73-4FAB-A206-E0994785BF66}"/>
    <cellStyle name="Comma 4 15 2 3 2 2" xfId="50298" xr:uid="{7302C456-264C-49B7-83F9-4D3D76EE7F5C}"/>
    <cellStyle name="Comma 4 15 2 3 3" xfId="25253" xr:uid="{9F9332A0-258C-4B8F-8269-8479EF2B110C}"/>
    <cellStyle name="Comma 4 15 2 3 3 2" xfId="58004" xr:uid="{7A3B8728-09A1-447A-BA73-A48D214CF142}"/>
    <cellStyle name="Comma 4 15 2 3 4" xfId="42593" xr:uid="{0B6F755F-CBD0-47FD-BBA8-11FE7118BA28}"/>
    <cellStyle name="Comma 4 15 2 3 5" xfId="32957" xr:uid="{FB411A64-2264-40FA-ACF4-96D9F7E10973}"/>
    <cellStyle name="Comma 4 15 2 4" xfId="11768" xr:uid="{74216A25-4B7F-4B64-8C0B-2B962138FEFB}"/>
    <cellStyle name="Comma 4 15 2 4 2" xfId="19473" xr:uid="{4CB304A5-96A0-4603-8C11-50FAE02F0A47}"/>
    <cellStyle name="Comma 4 15 2 4 2 2" xfId="52225" xr:uid="{2D1B9C0D-642B-48E2-8A7B-36DBC86FE8F1}"/>
    <cellStyle name="Comma 4 15 2 4 3" xfId="27180" xr:uid="{409A19C4-BF5F-43A8-9BCA-0ECC5575BFC4}"/>
    <cellStyle name="Comma 4 15 2 4 3 2" xfId="59931" xr:uid="{8526CAFD-4304-4E53-A9E6-6386DB313141}"/>
    <cellStyle name="Comma 4 15 2 4 4" xfId="44520" xr:uid="{596CF70C-C20A-493A-A4AF-530D6D003B2A}"/>
    <cellStyle name="Comma 4 15 2 4 5" xfId="34884" xr:uid="{D40F66E1-8474-4E19-AEFB-610CB3A931F0}"/>
    <cellStyle name="Comma 4 15 2 5" xfId="5985" xr:uid="{28D66B19-C255-4EFE-A5E0-02919EE4AF0D}"/>
    <cellStyle name="Comma 4 15 2 5 2" xfId="38737" xr:uid="{C9F3B454-C9C4-4831-A49E-03313663BC5E}"/>
    <cellStyle name="Comma 4 15 2 6" xfId="13697" xr:uid="{4876CE18-F0AA-4C29-924A-8EB446CC7C9D}"/>
    <cellStyle name="Comma 4 15 2 6 2" xfId="46449" xr:uid="{A2A5B970-F708-46E2-90A1-8A2912CE9625}"/>
    <cellStyle name="Comma 4 15 2 7" xfId="21404" xr:uid="{53B4F8B2-836E-4867-B24E-56693CBFA181}"/>
    <cellStyle name="Comma 4 15 2 7 2" xfId="54155" xr:uid="{EBE2F9B7-1BAD-475B-87C7-F3081F5029B4}"/>
    <cellStyle name="Comma 4 15 2 8" xfId="36810" xr:uid="{12A6D327-D0EF-4234-A12C-2B36C640D9AA}"/>
    <cellStyle name="Comma 4 15 2 9" xfId="29108" xr:uid="{AB3B9F95-65FC-41D0-AB72-B00DD09CEB95}"/>
    <cellStyle name="Comma 4 15 3" xfId="6716" xr:uid="{A4966BEA-2E6D-4827-90D5-731C50349D5B}"/>
    <cellStyle name="Comma 4 15 3 2" xfId="14424" xr:uid="{0BD35880-D698-405D-8D79-E4C3D16F9462}"/>
    <cellStyle name="Comma 4 15 3 2 2" xfId="47176" xr:uid="{BCAC57B2-8178-45E6-A8BC-D8B6594E8A06}"/>
    <cellStyle name="Comma 4 15 3 3" xfId="22131" xr:uid="{C7FAD345-4EE7-4E43-AED7-DA82A417BDD3}"/>
    <cellStyle name="Comma 4 15 3 3 2" xfId="54882" xr:uid="{E371AE38-566F-4B32-938D-8428E8701B51}"/>
    <cellStyle name="Comma 4 15 3 4" xfId="39468" xr:uid="{51B6BBF0-DB87-4358-B7C3-6F74CFB9AD2A}"/>
    <cellStyle name="Comma 4 15 3 5" xfId="29835" xr:uid="{B333A807-5A7E-4999-A74E-722D06185D28}"/>
    <cellStyle name="Comma 4 15 4" xfId="8643" xr:uid="{4489D860-4088-43BF-99A8-23B2EB55C6CE}"/>
    <cellStyle name="Comma 4 15 4 2" xfId="16348" xr:uid="{CF9042E1-0398-4580-9D5C-5FF42AFA9A38}"/>
    <cellStyle name="Comma 4 15 4 2 2" xfId="49100" xr:uid="{33731864-4697-4A90-AE6A-905D6E40460E}"/>
    <cellStyle name="Comma 4 15 4 3" xfId="24055" xr:uid="{E90B2FCA-7F90-42AD-8E85-00FFDFD02F2F}"/>
    <cellStyle name="Comma 4 15 4 3 2" xfId="56806" xr:uid="{3F14B374-3FBC-47D2-9AD1-758BD1A90E2D}"/>
    <cellStyle name="Comma 4 15 4 4" xfId="41395" xr:uid="{C20E06AD-4BFC-4A63-A8A4-B5B43E797418}"/>
    <cellStyle name="Comma 4 15 4 5" xfId="31759" xr:uid="{F5F5C2A5-EF88-4D09-873C-DA9D4AE2194A}"/>
    <cellStyle name="Comma 4 15 5" xfId="10569" xr:uid="{EDBB3FE1-70B9-4194-A834-5F4C86B6AC1B}"/>
    <cellStyle name="Comma 4 15 5 2" xfId="18274" xr:uid="{F3378F2F-CF8C-493A-A36F-A56F84AD251C}"/>
    <cellStyle name="Comma 4 15 5 2 2" xfId="51026" xr:uid="{82394F80-C7DA-4C2A-85E2-29095560AE77}"/>
    <cellStyle name="Comma 4 15 5 3" xfId="25981" xr:uid="{2147905E-0DA8-4935-BC19-ADB52CABBB08}"/>
    <cellStyle name="Comma 4 15 5 3 2" xfId="58732" xr:uid="{837D0506-5919-4553-B365-66A73E8AC9C4}"/>
    <cellStyle name="Comma 4 15 5 4" xfId="43321" xr:uid="{C456E5D7-63E6-46E3-A016-5CCBE51B9A62}"/>
    <cellStyle name="Comma 4 15 5 5" xfId="33685" xr:uid="{18230FFB-1A25-4752-A6B8-A1AEE1CE26E1}"/>
    <cellStyle name="Comma 4 15 6" xfId="4787" xr:uid="{68650E07-E202-4D82-B568-1FDC3C5BDFDE}"/>
    <cellStyle name="Comma 4 15 6 2" xfId="37539" xr:uid="{DEB03793-85C8-4113-B786-A51363A1A14F}"/>
    <cellStyle name="Comma 4 15 7" xfId="12499" xr:uid="{46C2BAC3-8FE1-4962-9D21-07E2E773486C}"/>
    <cellStyle name="Comma 4 15 7 2" xfId="45251" xr:uid="{22D98CCD-9CE4-412F-AC2F-E429E860DF3F}"/>
    <cellStyle name="Comma 4 15 8" xfId="20207" xr:uid="{20384A2D-5FE9-4853-8009-C3DEDA24C12F}"/>
    <cellStyle name="Comma 4 15 8 2" xfId="52958" xr:uid="{F99295EE-5F2C-4182-A898-4D3468AB84DD}"/>
    <cellStyle name="Comma 4 15 9" xfId="35613" xr:uid="{D9C2F318-F37F-4BE1-9609-FBD54A4F0FC2}"/>
    <cellStyle name="Comma 4 16" xfId="2432" xr:uid="{123CBE56-86D0-4C77-9BAD-64E4EC6A1754}"/>
    <cellStyle name="Comma 4 16 10" xfId="35972" xr:uid="{DCD583E1-C1D5-49B1-B123-2869C1334E5B}"/>
    <cellStyle name="Comma 4 16 11" xfId="28270" xr:uid="{981632E8-412C-4A13-B302-45D6E4F6D09C}"/>
    <cellStyle name="Comma 4 16 12" xfId="3210" xr:uid="{F1ACCFF5-F875-4466-A1BF-0813457C416F}"/>
    <cellStyle name="Comma 4 16 13" xfId="60890" xr:uid="{F9C89C88-C491-4AE1-B7D6-4CA488596432}"/>
    <cellStyle name="Comma 4 16 2" xfId="4403" xr:uid="{1E808145-4018-4D7D-8766-FD52DF20398E}"/>
    <cellStyle name="Comma 4 16 2 2" xfId="8266" xr:uid="{2B5659F0-1F1D-45DD-8D96-D2A5C58C5221}"/>
    <cellStyle name="Comma 4 16 2 2 2" xfId="15971" xr:uid="{C6880306-5ED6-45E7-AC18-2D3AA5F737B3}"/>
    <cellStyle name="Comma 4 16 2 2 2 2" xfId="48723" xr:uid="{ABB79146-646E-41C3-96DF-F80CD1409789}"/>
    <cellStyle name="Comma 4 16 2 2 3" xfId="23678" xr:uid="{0C1F90CE-4FE3-4569-A153-F41C17258588}"/>
    <cellStyle name="Comma 4 16 2 2 3 2" xfId="56429" xr:uid="{9758885E-1027-4F6C-AC91-94CE6B88E53C}"/>
    <cellStyle name="Comma 4 16 2 2 4" xfId="41018" xr:uid="{536CB753-2DB6-4E3E-AF7A-9DC34D7618B9}"/>
    <cellStyle name="Comma 4 16 2 2 5" xfId="31382" xr:uid="{C451D1D3-0A4D-409D-BBC2-D0F92D9C4039}"/>
    <cellStyle name="Comma 4 16 2 3" xfId="10191" xr:uid="{0B1F2156-DEB2-4682-AC07-958C2FFE9F54}"/>
    <cellStyle name="Comma 4 16 2 3 2" xfId="17896" xr:uid="{92C717E5-842D-48B2-A600-3175B8A3A4A8}"/>
    <cellStyle name="Comma 4 16 2 3 2 2" xfId="50648" xr:uid="{22C5F9CB-157A-40B0-90C8-37671EB55EE3}"/>
    <cellStyle name="Comma 4 16 2 3 3" xfId="25603" xr:uid="{B53BDFDD-7D21-4D7C-B887-4C82DC4FFC1D}"/>
    <cellStyle name="Comma 4 16 2 3 3 2" xfId="58354" xr:uid="{4AF606CB-AD46-463A-BC3E-5ACF9DDE0852}"/>
    <cellStyle name="Comma 4 16 2 3 4" xfId="42943" xr:uid="{39DAA001-4C8F-4F2F-B9B1-F042ECB1E28F}"/>
    <cellStyle name="Comma 4 16 2 3 5" xfId="33307" xr:uid="{6A607B6F-ACCA-4007-A24A-F5A2FCCCA963}"/>
    <cellStyle name="Comma 4 16 2 4" xfId="12118" xr:uid="{2504DAD2-A050-4C13-844B-5ED3866BBABD}"/>
    <cellStyle name="Comma 4 16 2 4 2" xfId="19823" xr:uid="{88F3BD60-0E50-46CF-BF2A-495355A884B7}"/>
    <cellStyle name="Comma 4 16 2 4 2 2" xfId="52575" xr:uid="{095A5130-C61F-4111-99B0-403AB50FE692}"/>
    <cellStyle name="Comma 4 16 2 4 3" xfId="27530" xr:uid="{BF59F358-48D6-4578-8BF6-6FE48003362D}"/>
    <cellStyle name="Comma 4 16 2 4 3 2" xfId="60281" xr:uid="{EA678AAA-83E9-4A64-8EF1-E3D0C02CDF45}"/>
    <cellStyle name="Comma 4 16 2 4 4" xfId="44870" xr:uid="{1E2506AF-33D6-4499-8245-1A4A572C8A2F}"/>
    <cellStyle name="Comma 4 16 2 4 5" xfId="35234" xr:uid="{751789B8-FCFE-4DB0-A9B0-07ED88C8926E}"/>
    <cellStyle name="Comma 4 16 2 5" xfId="6335" xr:uid="{9FD74098-1474-40A8-88F9-FDDF5EFFC6CC}"/>
    <cellStyle name="Comma 4 16 2 5 2" xfId="39087" xr:uid="{3B6B53B2-1FC6-4C59-AC84-157B1803BC3E}"/>
    <cellStyle name="Comma 4 16 2 6" xfId="14047" xr:uid="{3CBBCCA9-5BBE-46CE-BD26-676CA1F2369F}"/>
    <cellStyle name="Comma 4 16 2 6 2" xfId="46799" xr:uid="{8391A129-873D-4427-B0FE-56DFD2331E00}"/>
    <cellStyle name="Comma 4 16 2 7" xfId="21754" xr:uid="{5106B401-BB3E-4E5C-AC79-836F2B137073}"/>
    <cellStyle name="Comma 4 16 2 7 2" xfId="54505" xr:uid="{ACC9EF9B-DA2C-4152-8AFF-2E2BEF7B21EF}"/>
    <cellStyle name="Comma 4 16 2 8" xfId="37160" xr:uid="{3460C85B-A18A-43F1-83CA-6031D81EAAAB}"/>
    <cellStyle name="Comma 4 16 2 9" xfId="29458" xr:uid="{9AEF9892-D82C-419F-9116-37032CA78A15}"/>
    <cellStyle name="Comma 4 16 3" xfId="3963" xr:uid="{DFD0A9D0-F959-47A9-876A-BEE2A7ABAD79}"/>
    <cellStyle name="Comma 4 16 3 2" xfId="7826" xr:uid="{6AC94B9F-23B8-4C86-A995-0DCDAD6EA744}"/>
    <cellStyle name="Comma 4 16 3 2 2" xfId="15531" xr:uid="{8584593C-A0B2-45B7-9879-7AF64AB0BF82}"/>
    <cellStyle name="Comma 4 16 3 2 2 2" xfId="48283" xr:uid="{2F432465-3D00-41FF-AD80-559D55F3866D}"/>
    <cellStyle name="Comma 4 16 3 2 3" xfId="23238" xr:uid="{10CF1EF5-85E6-4991-9ABC-67080D867873}"/>
    <cellStyle name="Comma 4 16 3 2 3 2" xfId="55989" xr:uid="{B8382811-9075-4521-A3E8-53909F92ADCE}"/>
    <cellStyle name="Comma 4 16 3 2 4" xfId="40578" xr:uid="{7691B688-5B7E-4A0F-BD1F-2D26E3900126}"/>
    <cellStyle name="Comma 4 16 3 2 5" xfId="30942" xr:uid="{BE9F7D1C-F238-4422-ABE9-07A70D3A5D9B}"/>
    <cellStyle name="Comma 4 16 3 3" xfId="9751" xr:uid="{CAE2DC37-B047-4ABF-B38A-9B510D0BE331}"/>
    <cellStyle name="Comma 4 16 3 3 2" xfId="17456" xr:uid="{8D280ECC-F2D3-49F0-9524-AA7BDDF09BE0}"/>
    <cellStyle name="Comma 4 16 3 3 2 2" xfId="50208" xr:uid="{0B5DA3CA-F79E-45F7-883E-5EA09E5E33EB}"/>
    <cellStyle name="Comma 4 16 3 3 3" xfId="25163" xr:uid="{4894E731-AE48-40D9-A373-4046E2D23540}"/>
    <cellStyle name="Comma 4 16 3 3 3 2" xfId="57914" xr:uid="{08634DBC-248E-42FB-85E8-6DB8B19E23FC}"/>
    <cellStyle name="Comma 4 16 3 3 4" xfId="42503" xr:uid="{E71B6B81-57E3-48E7-A31B-14A21298EB8A}"/>
    <cellStyle name="Comma 4 16 3 3 5" xfId="32867" xr:uid="{A482A82C-816C-43B2-89A3-BDCFCFF8CDAC}"/>
    <cellStyle name="Comma 4 16 3 4" xfId="11678" xr:uid="{1202CA99-D961-4957-9388-284AF80C43A2}"/>
    <cellStyle name="Comma 4 16 3 4 2" xfId="19383" xr:uid="{A135B8AF-86F0-4ECD-B053-C94A240C76B1}"/>
    <cellStyle name="Comma 4 16 3 4 2 2" xfId="52135" xr:uid="{EC0F70E6-B653-411F-B575-C540414C6E61}"/>
    <cellStyle name="Comma 4 16 3 4 3" xfId="27090" xr:uid="{BAA4EE7F-08AE-4A18-8DB1-D5E0EDAF6D0D}"/>
    <cellStyle name="Comma 4 16 3 4 3 2" xfId="59841" xr:uid="{7D076173-B719-459C-AFD1-943B40B944EE}"/>
    <cellStyle name="Comma 4 16 3 4 4" xfId="44430" xr:uid="{18AA024B-3D45-4753-BFDE-67929FCD3390}"/>
    <cellStyle name="Comma 4 16 3 4 5" xfId="34794" xr:uid="{7800199A-B7E4-4041-856D-DB1EC5757D53}"/>
    <cellStyle name="Comma 4 16 3 5" xfId="5895" xr:uid="{E43672BE-438F-4DBC-BB62-BEE10ACA16AC}"/>
    <cellStyle name="Comma 4 16 3 5 2" xfId="38647" xr:uid="{AE0B3F8D-EA47-4410-8D49-E5AB6D8EE407}"/>
    <cellStyle name="Comma 4 16 3 6" xfId="13607" xr:uid="{8050B48C-56A6-4D07-9EDF-B5BC9BA6544E}"/>
    <cellStyle name="Comma 4 16 3 6 2" xfId="46359" xr:uid="{3B0B9D09-D259-4F68-8884-A20365E126EE}"/>
    <cellStyle name="Comma 4 16 3 7" xfId="21314" xr:uid="{B14D5A2E-8A2A-4105-8265-D3CA15AA9645}"/>
    <cellStyle name="Comma 4 16 3 7 2" xfId="54065" xr:uid="{CAE4533D-D292-4852-A6C7-7B82FD82E7DA}"/>
    <cellStyle name="Comma 4 16 3 8" xfId="36720" xr:uid="{BE545EF6-37FE-4779-B408-274FDC6D8988}"/>
    <cellStyle name="Comma 4 16 3 9" xfId="29018" xr:uid="{E19D4023-39BB-474C-B8C3-C108144A6FB3}"/>
    <cellStyle name="Comma 4 16 4" xfId="7078" xr:uid="{771C1CFD-5F0A-4B54-8050-742F8C7A7F9F}"/>
    <cellStyle name="Comma 4 16 4 2" xfId="14783" xr:uid="{AF9F29E6-21FD-4E17-AB25-E6FF1ACF0E6B}"/>
    <cellStyle name="Comma 4 16 4 2 2" xfId="47535" xr:uid="{9F5A073D-08D1-47C8-B8B4-F438489588DC}"/>
    <cellStyle name="Comma 4 16 4 3" xfId="22490" xr:uid="{683C3D66-329A-4D01-A540-094C2CDA1BEC}"/>
    <cellStyle name="Comma 4 16 4 3 2" xfId="55241" xr:uid="{56D0DD81-C8A2-427F-B225-6499AB8C91B2}"/>
    <cellStyle name="Comma 4 16 4 4" xfId="39830" xr:uid="{AFF7D315-E255-48F7-BA6B-CFCC2FA98EFF}"/>
    <cellStyle name="Comma 4 16 4 5" xfId="30194" xr:uid="{72F0C907-F007-43BB-B120-C6DC6E469F8B}"/>
    <cellStyle name="Comma 4 16 5" xfId="9003" xr:uid="{9108D73D-0115-4F6F-80BF-F772AE4159A5}"/>
    <cellStyle name="Comma 4 16 5 2" xfId="16708" xr:uid="{815EC567-7A3A-49BE-AD45-0751171C2658}"/>
    <cellStyle name="Comma 4 16 5 2 2" xfId="49460" xr:uid="{E234A766-2DCA-4249-BE65-7A5A4B7D343C}"/>
    <cellStyle name="Comma 4 16 5 3" xfId="24415" xr:uid="{2E3781B9-E770-481C-90D1-4492A27B8FEF}"/>
    <cellStyle name="Comma 4 16 5 3 2" xfId="57166" xr:uid="{CF181185-7ABB-427D-9F4C-469DAD150131}"/>
    <cellStyle name="Comma 4 16 5 4" xfId="41755" xr:uid="{0F2E2B5A-9D0D-4566-890C-EAF1A838683E}"/>
    <cellStyle name="Comma 4 16 5 5" xfId="32119" xr:uid="{E6EC5B73-7DBE-4538-812A-8D50075B4CC6}"/>
    <cellStyle name="Comma 4 16 6" xfId="10930" xr:uid="{B1E88253-F10F-4296-9330-C3F99FC8E649}"/>
    <cellStyle name="Comma 4 16 6 2" xfId="18635" xr:uid="{C74CA766-8FA9-437B-B620-2D809A1DAA36}"/>
    <cellStyle name="Comma 4 16 6 2 2" xfId="51387" xr:uid="{BFBBA058-6D73-4FED-8C58-D06642E3D6E0}"/>
    <cellStyle name="Comma 4 16 6 3" xfId="26342" xr:uid="{3AB1CB22-DDBC-4561-A2AB-87FAF36BCDCC}"/>
    <cellStyle name="Comma 4 16 6 3 2" xfId="59093" xr:uid="{9584A170-E8D9-45B3-8264-B000D1239145}"/>
    <cellStyle name="Comma 4 16 6 4" xfId="43682" xr:uid="{B744BBC8-9DA3-4238-A4BD-035B81858D51}"/>
    <cellStyle name="Comma 4 16 6 5" xfId="34046" xr:uid="{4286F05D-A38D-415A-B99F-09D1BCA0EE50}"/>
    <cellStyle name="Comma 4 16 7" xfId="5147" xr:uid="{F8829AB7-D2B2-4C82-99A1-E907BC5D0A41}"/>
    <cellStyle name="Comma 4 16 7 2" xfId="37899" xr:uid="{E8D58B33-1BC1-45C2-9A0F-46894DADE813}"/>
    <cellStyle name="Comma 4 16 8" xfId="12859" xr:uid="{AB314966-96AD-49E5-B476-24DF8BCB7909}"/>
    <cellStyle name="Comma 4 16 8 2" xfId="45611" xr:uid="{E6872E76-9003-4D70-A986-3173CB546D1D}"/>
    <cellStyle name="Comma 4 16 9" xfId="20566" xr:uid="{4567E70B-AFBB-40BE-900C-FCD7446B3D1A}"/>
    <cellStyle name="Comma 4 16 9 2" xfId="53317" xr:uid="{E4C4EA0C-5D30-47A6-84D1-26FAD59A3DE1}"/>
    <cellStyle name="Comma 4 17" xfId="3563" xr:uid="{8736365A-319D-4FA7-940E-FC3D5CF32A65}"/>
    <cellStyle name="Comma 4 17 10" xfId="61521" xr:uid="{E7B93D10-A3F8-4C43-A7F5-B70B0A26D7CF}"/>
    <cellStyle name="Comma 4 17 2" xfId="7431" xr:uid="{004989AC-5C0E-434B-B7C8-2CFC62009425}"/>
    <cellStyle name="Comma 4 17 2 2" xfId="15136" xr:uid="{22960239-4328-442D-B45D-BE3DC3123AF7}"/>
    <cellStyle name="Comma 4 17 2 2 2" xfId="47888" xr:uid="{FBE8DADC-0D2D-4AAF-92B2-706C19CF0EED}"/>
    <cellStyle name="Comma 4 17 2 3" xfId="22843" xr:uid="{B96812AD-430C-4DE1-83BD-2482B602ABBA}"/>
    <cellStyle name="Comma 4 17 2 3 2" xfId="55594" xr:uid="{7F098D36-8207-4039-B796-82575497F39C}"/>
    <cellStyle name="Comma 4 17 2 4" xfId="40183" xr:uid="{31F602BD-F82E-43BD-B018-907BA44EDAF2}"/>
    <cellStyle name="Comma 4 17 2 5" xfId="30547" xr:uid="{6F9F79E0-8A66-4603-BAD2-BF64819B90FF}"/>
    <cellStyle name="Comma 4 17 3" xfId="9356" xr:uid="{D335525A-3751-432A-88F9-A42A7E688DB3}"/>
    <cellStyle name="Comma 4 17 3 2" xfId="17061" xr:uid="{F7F54DFC-E89A-4C7E-98BC-AACA04A9C590}"/>
    <cellStyle name="Comma 4 17 3 2 2" xfId="49813" xr:uid="{4C936F84-FA2E-41FE-A036-F4592B47DD0C}"/>
    <cellStyle name="Comma 4 17 3 3" xfId="24768" xr:uid="{DD6D7118-EBF5-48FE-8CCC-98E9BC60A4ED}"/>
    <cellStyle name="Comma 4 17 3 3 2" xfId="57519" xr:uid="{2AF88A9E-E76A-47E3-BA4A-CB89EB4A6256}"/>
    <cellStyle name="Comma 4 17 3 4" xfId="42108" xr:uid="{21CCD5B7-9C06-4845-B3FF-DD1EA47A9E58}"/>
    <cellStyle name="Comma 4 17 3 5" xfId="32472" xr:uid="{4ADF6008-566E-442D-B9C4-31F5198C1673}"/>
    <cellStyle name="Comma 4 17 4" xfId="11283" xr:uid="{C20BEEE8-3B85-477F-B082-7A6C176ACB64}"/>
    <cellStyle name="Comma 4 17 4 2" xfId="18988" xr:uid="{DD7CB8F8-E467-49AF-82AC-0574D242EA6B}"/>
    <cellStyle name="Comma 4 17 4 2 2" xfId="51740" xr:uid="{9D23B3E3-BE2D-4CF0-979A-2A27746EEEB9}"/>
    <cellStyle name="Comma 4 17 4 3" xfId="26695" xr:uid="{AA0FF350-739B-4B79-AE01-66EBCEDCDD5E}"/>
    <cellStyle name="Comma 4 17 4 3 2" xfId="59446" xr:uid="{F50D27CE-DCED-4ADC-9750-F1F5609D1095}"/>
    <cellStyle name="Comma 4 17 4 4" xfId="44035" xr:uid="{9812EE4E-7A8D-463F-A0CD-F5A34CCC5072}"/>
    <cellStyle name="Comma 4 17 4 5" xfId="34399" xr:uid="{C83258FE-AC7A-43EC-97FF-F760EDC2AF44}"/>
    <cellStyle name="Comma 4 17 5" xfId="5500" xr:uid="{37A7246E-550B-4BFB-AF8D-D55E19ED3D28}"/>
    <cellStyle name="Comma 4 17 5 2" xfId="38252" xr:uid="{B0A6F169-960A-4624-88AA-F43E03283F2D}"/>
    <cellStyle name="Comma 4 17 6" xfId="13212" xr:uid="{7930907A-0E14-4BD0-9CD2-2B1E580BBCE3}"/>
    <cellStyle name="Comma 4 17 6 2" xfId="45964" xr:uid="{517A96DA-B280-40D1-BE5F-2E9FA7402562}"/>
    <cellStyle name="Comma 4 17 7" xfId="20919" xr:uid="{5B40E3DB-4AE3-4B8D-B9EC-FA32FB40B399}"/>
    <cellStyle name="Comma 4 17 7 2" xfId="53670" xr:uid="{8B98287A-7E61-4BF3-B6BD-50AE5896B83B}"/>
    <cellStyle name="Comma 4 17 8" xfId="36325" xr:uid="{2C09170A-4D3A-4B9F-8497-CF876A335AE4}"/>
    <cellStyle name="Comma 4 17 9" xfId="28623" xr:uid="{B61E7C0F-D938-41A8-8F01-ED9A916AA508}"/>
    <cellStyle name="Comma 4 18" xfId="6488" xr:uid="{99EB016E-529A-4858-B4EE-E1F9F00F6204}"/>
    <cellStyle name="Comma 4 18 2" xfId="14196" xr:uid="{24809D78-F6F5-4E74-A8A3-6C4FE0987FA0}"/>
    <cellStyle name="Comma 4 18 2 2" xfId="46948" xr:uid="{52646D39-076A-4241-8755-F1BC07F62F47}"/>
    <cellStyle name="Comma 4 18 3" xfId="21903" xr:uid="{45CBC2FD-E993-4A54-930B-1648EC1DCD4D}"/>
    <cellStyle name="Comma 4 18 3 2" xfId="54654" xr:uid="{7372CE5B-0F41-4EF2-98E0-AAD34D6C634A}"/>
    <cellStyle name="Comma 4 18 4" xfId="39240" xr:uid="{03E4C35E-AD78-421A-AE40-8ECF972259B0}"/>
    <cellStyle name="Comma 4 18 5" xfId="29607" xr:uid="{DC2E35D1-4CC1-453C-BA0E-E2BE9E276158}"/>
    <cellStyle name="Comma 4 19" xfId="8415" xr:uid="{660D2A9D-A123-4B38-9ABB-A2BEDAFC4E2B}"/>
    <cellStyle name="Comma 4 19 2" xfId="16120" xr:uid="{C8BEC837-DE2B-4F42-8DCA-0517DBF5539D}"/>
    <cellStyle name="Comma 4 19 2 2" xfId="48872" xr:uid="{3C009708-9643-4F7D-901B-C36A1F63FEDC}"/>
    <cellStyle name="Comma 4 19 3" xfId="23827" xr:uid="{C5C5975B-3AA2-4B62-B54F-5D728DE1E892}"/>
    <cellStyle name="Comma 4 19 3 2" xfId="56578" xr:uid="{51EC5A73-A6FE-4957-BA2E-8698351A7AD4}"/>
    <cellStyle name="Comma 4 19 4" xfId="41167" xr:uid="{2B8C2FBA-0EE1-4273-BA18-32F5BF970E3C}"/>
    <cellStyle name="Comma 4 19 5" xfId="31531" xr:uid="{ACD13BBD-1DA5-4CBF-A8CC-CDF30D127EB5}"/>
    <cellStyle name="Comma 4 2" xfId="124" xr:uid="{D3D91472-FECF-4D5A-9CDE-B5B2D8B7EFEC}"/>
    <cellStyle name="Comma 4 2 10" xfId="4589" xr:uid="{242FD51F-B69E-46A8-9D43-56584604D5FE}"/>
    <cellStyle name="Comma 4 2 10 2" xfId="37341" xr:uid="{551EA160-3917-4F4E-929E-D42F9B10485D}"/>
    <cellStyle name="Comma 4 2 11" xfId="12301" xr:uid="{886DB521-43B3-49C1-9B11-3319AD505CC1}"/>
    <cellStyle name="Comma 4 2 11 2" xfId="45053" xr:uid="{84D44120-5C43-4CC2-86DA-7C64C1E4D6FA}"/>
    <cellStyle name="Comma 4 2 12" xfId="20009" xr:uid="{96C12384-C0E5-4BB4-B151-024087199A3A}"/>
    <cellStyle name="Comma 4 2 12 2" xfId="52760" xr:uid="{38F5AE11-EAB8-4EF8-B041-45BB3344D4F1}"/>
    <cellStyle name="Comma 4 2 13" xfId="35415" xr:uid="{CB28485B-1E54-40C1-ACB4-29EA35E01D9D}"/>
    <cellStyle name="Comma 4 2 14" xfId="27713" xr:uid="{2014DEB1-4877-43C0-9C75-2CADF078D844}"/>
    <cellStyle name="Comma 4 2 15" xfId="2551" xr:uid="{6F2B3DD4-067D-4974-B4B7-211A09603D33}"/>
    <cellStyle name="Comma 4 2 16" xfId="60627" xr:uid="{6A5A2F19-75D8-431C-AE78-5371AC85C250}"/>
    <cellStyle name="Comma 4 2 2" xfId="830" xr:uid="{87FBC9BD-D243-438E-AF56-EA2EC0A6759D}"/>
    <cellStyle name="Comma 4 2 2 10" xfId="4649" xr:uid="{19626786-A0FB-453B-9DA6-EFA967E45386}"/>
    <cellStyle name="Comma 4 2 2 10 2" xfId="37401" xr:uid="{893409AE-CFB7-4A80-9CB0-49532BD9325A}"/>
    <cellStyle name="Comma 4 2 2 11" xfId="12361" xr:uid="{CDE6B4B9-6418-458F-9E5A-F76D320322DE}"/>
    <cellStyle name="Comma 4 2 2 11 2" xfId="45113" xr:uid="{865AFEC0-5654-436A-8101-487AB526088F}"/>
    <cellStyle name="Comma 4 2 2 12" xfId="20069" xr:uid="{13D7881F-B40C-4265-B4A0-FE028931D5D5}"/>
    <cellStyle name="Comma 4 2 2 12 2" xfId="52820" xr:uid="{8CDA6D73-8A59-4816-A354-50521B797BB4}"/>
    <cellStyle name="Comma 4 2 2 13" xfId="35475" xr:uid="{6C19D79E-BCE3-4C5B-850C-E8E230A02593}"/>
    <cellStyle name="Comma 4 2 2 14" xfId="27773" xr:uid="{53392192-847F-4960-9B48-ACD29FF87DFC}"/>
    <cellStyle name="Comma 4 2 2 15" xfId="2643" xr:uid="{B9F7A9D4-C6AF-41B7-A8BE-25A601519305}"/>
    <cellStyle name="Comma 4 2 2 16" xfId="60843" xr:uid="{1AD8E08B-3574-41E4-91DA-CA9A7A2080E2}"/>
    <cellStyle name="Comma 4 2 2 2" xfId="2327" xr:uid="{CF68C6C7-1F2E-4CF8-87CE-79AECE32DBBC}"/>
    <cellStyle name="Comma 4 2 2 2 10" xfId="35585" xr:uid="{2D310FCE-1063-4C75-BDA8-AA406EC79CB3}"/>
    <cellStyle name="Comma 4 2 2 2 11" xfId="27883" xr:uid="{08B7AD99-8FCB-4386-BF35-524A3698F595}"/>
    <cellStyle name="Comma 4 2 2 2 12" xfId="2756" xr:uid="{9994ADA4-4A04-47BF-A4B0-F8B18F2AFE26}"/>
    <cellStyle name="Comma 4 2 2 2 13" xfId="61349" xr:uid="{D732BB81-FCB0-48D1-BE86-91026CBDCF0C}"/>
    <cellStyle name="Comma 4 2 2 2 2" xfId="4298" xr:uid="{4A80E082-47E0-41F4-AEB8-4A3D8106521A}"/>
    <cellStyle name="Comma 4 2 2 2 2 2" xfId="8161" xr:uid="{D34CBF0B-5BB2-49BA-B228-8F5A857D2C15}"/>
    <cellStyle name="Comma 4 2 2 2 2 2 2" xfId="15866" xr:uid="{8D1C39E5-91A3-4CFD-8308-36988914DD6F}"/>
    <cellStyle name="Comma 4 2 2 2 2 2 2 2" xfId="48618" xr:uid="{2EBC6357-01E7-48BF-AF10-9101D7839696}"/>
    <cellStyle name="Comma 4 2 2 2 2 2 3" xfId="23573" xr:uid="{BF9ED9BE-61FF-4638-9450-EA5A1C3D4DA2}"/>
    <cellStyle name="Comma 4 2 2 2 2 2 3 2" xfId="56324" xr:uid="{4B2D01CC-AC42-4101-9B27-67EACEA658D6}"/>
    <cellStyle name="Comma 4 2 2 2 2 2 4" xfId="40913" xr:uid="{AFF52094-F15B-434A-8395-BA332DF9610C}"/>
    <cellStyle name="Comma 4 2 2 2 2 2 5" xfId="31277" xr:uid="{CA555D8F-B8B8-4F4C-B092-8786D72D3A18}"/>
    <cellStyle name="Comma 4 2 2 2 2 3" xfId="10086" xr:uid="{5841D4E8-E3DA-411F-94B0-E870097D212E}"/>
    <cellStyle name="Comma 4 2 2 2 2 3 2" xfId="17791" xr:uid="{45B03CAB-0DC4-497F-9127-8EE28570F824}"/>
    <cellStyle name="Comma 4 2 2 2 2 3 2 2" xfId="50543" xr:uid="{9689456E-CBF4-4A0E-A138-726695D7A709}"/>
    <cellStyle name="Comma 4 2 2 2 2 3 3" xfId="25498" xr:uid="{8EF17F04-A7EA-4541-AE4D-4DDBAB6A7F06}"/>
    <cellStyle name="Comma 4 2 2 2 2 3 3 2" xfId="58249" xr:uid="{05FBACD7-A9A0-4EA8-B009-DFFA865A1D0D}"/>
    <cellStyle name="Comma 4 2 2 2 2 3 4" xfId="42838" xr:uid="{BAC42E97-82FD-4F5C-91A2-230B07F21059}"/>
    <cellStyle name="Comma 4 2 2 2 2 3 5" xfId="33202" xr:uid="{6E33B1B1-F7E7-4F9D-99DA-367712220B92}"/>
    <cellStyle name="Comma 4 2 2 2 2 4" xfId="12013" xr:uid="{BA3E1EEA-A29C-434A-97EF-3B2342D110B1}"/>
    <cellStyle name="Comma 4 2 2 2 2 4 2" xfId="19718" xr:uid="{AD6C329E-AB08-431D-9084-F3E1AB89F19B}"/>
    <cellStyle name="Comma 4 2 2 2 2 4 2 2" xfId="52470" xr:uid="{4B61737F-9C1E-41AD-A7CA-1EC11EBED9FD}"/>
    <cellStyle name="Comma 4 2 2 2 2 4 3" xfId="27425" xr:uid="{DA9E2CD2-956D-4BF5-BB48-36C706C43C58}"/>
    <cellStyle name="Comma 4 2 2 2 2 4 3 2" xfId="60176" xr:uid="{9447CDF8-B450-4202-ACFC-3C3A2A94A8E3}"/>
    <cellStyle name="Comma 4 2 2 2 2 4 4" xfId="44765" xr:uid="{68139FA1-DB48-4410-8EFA-5FE8FA07E6F2}"/>
    <cellStyle name="Comma 4 2 2 2 2 4 5" xfId="35129" xr:uid="{C3800C7C-A1AB-461A-872E-3D5BE9CE188F}"/>
    <cellStyle name="Comma 4 2 2 2 2 5" xfId="6230" xr:uid="{E7AD31B9-CFE6-4CDC-B6C6-4A370523E90A}"/>
    <cellStyle name="Comma 4 2 2 2 2 5 2" xfId="38982" xr:uid="{34359B88-7181-4A3C-824A-A950FEC41FCA}"/>
    <cellStyle name="Comma 4 2 2 2 2 6" xfId="13942" xr:uid="{E1FB1E28-D773-4681-AE45-644DD3107CB0}"/>
    <cellStyle name="Comma 4 2 2 2 2 6 2" xfId="46694" xr:uid="{2BB764F8-0505-4469-B88F-D87861819CE1}"/>
    <cellStyle name="Comma 4 2 2 2 2 7" xfId="21649" xr:uid="{D0597A8B-426C-44AF-A35B-A058E97C8B13}"/>
    <cellStyle name="Comma 4 2 2 2 2 7 2" xfId="54400" xr:uid="{6CFD9BE7-6A34-4862-9392-0FF807E76CC6}"/>
    <cellStyle name="Comma 4 2 2 2 2 8" xfId="37055" xr:uid="{13CEB652-DE30-4FE9-A887-471E6ECC6F4C}"/>
    <cellStyle name="Comma 4 2 2 2 2 9" xfId="29353" xr:uid="{39B10282-06CA-4311-97B3-E9756535BAF2}"/>
    <cellStyle name="Comma 4 2 2 2 3" xfId="3659" xr:uid="{E1D164FA-4733-412C-B093-6AC4F74CBEBD}"/>
    <cellStyle name="Comma 4 2 2 2 3 2" xfId="7527" xr:uid="{9D9DEE2C-F908-41F2-A9B1-F501B468F8BB}"/>
    <cellStyle name="Comma 4 2 2 2 3 2 2" xfId="15232" xr:uid="{09A1C8BC-8A5B-4B0D-9AF0-3FA1F034D6C0}"/>
    <cellStyle name="Comma 4 2 2 2 3 2 2 2" xfId="47984" xr:uid="{2702BEFF-C70A-445C-BDC7-6FC5401B4FAD}"/>
    <cellStyle name="Comma 4 2 2 2 3 2 3" xfId="22939" xr:uid="{E864ACFD-6D75-46D5-8E12-AF842C100007}"/>
    <cellStyle name="Comma 4 2 2 2 3 2 3 2" xfId="55690" xr:uid="{17B365AE-915F-4323-931F-A5B15D35E1AC}"/>
    <cellStyle name="Comma 4 2 2 2 3 2 4" xfId="40279" xr:uid="{151D4211-AE99-4FB2-8E8F-3AA343E258AE}"/>
    <cellStyle name="Comma 4 2 2 2 3 2 5" xfId="30643" xr:uid="{704BD2AA-FF5F-4A75-9554-91034DF2112E}"/>
    <cellStyle name="Comma 4 2 2 2 3 3" xfId="9452" xr:uid="{5163A473-0D99-463B-90E7-63F2C6057C21}"/>
    <cellStyle name="Comma 4 2 2 2 3 3 2" xfId="17157" xr:uid="{3911091C-57C1-469B-A9E8-E72CBFB3550C}"/>
    <cellStyle name="Comma 4 2 2 2 3 3 2 2" xfId="49909" xr:uid="{4B5E7264-846B-454C-9A58-C4A34D171D1F}"/>
    <cellStyle name="Comma 4 2 2 2 3 3 3" xfId="24864" xr:uid="{7B874B31-6489-4CB7-8F4E-6B73D4CDF722}"/>
    <cellStyle name="Comma 4 2 2 2 3 3 3 2" xfId="57615" xr:uid="{CB0F2486-6737-4721-B170-4A9800036D57}"/>
    <cellStyle name="Comma 4 2 2 2 3 3 4" xfId="42204" xr:uid="{A817F9E7-8548-41EA-BD5D-B3B39F9560A1}"/>
    <cellStyle name="Comma 4 2 2 2 3 3 5" xfId="32568" xr:uid="{C3379F11-DB7C-41F6-8F99-2AD21C622560}"/>
    <cellStyle name="Comma 4 2 2 2 3 4" xfId="11379" xr:uid="{AF4746CD-EABB-4DFD-93DC-516B9F014295}"/>
    <cellStyle name="Comma 4 2 2 2 3 4 2" xfId="19084" xr:uid="{D57E9088-3A69-49C0-A695-D2BEC79546E1}"/>
    <cellStyle name="Comma 4 2 2 2 3 4 2 2" xfId="51836" xr:uid="{208CF981-168B-491A-8B3C-08D1CB7F35E6}"/>
    <cellStyle name="Comma 4 2 2 2 3 4 3" xfId="26791" xr:uid="{5E07D159-9E03-4C0A-A9B8-6A40446B17C3}"/>
    <cellStyle name="Comma 4 2 2 2 3 4 3 2" xfId="59542" xr:uid="{E1B0542E-E0E0-4926-862B-6A5907B27101}"/>
    <cellStyle name="Comma 4 2 2 2 3 4 4" xfId="44131" xr:uid="{2F8FF300-8A21-4311-80CF-AC89A99A23E9}"/>
    <cellStyle name="Comma 4 2 2 2 3 4 5" xfId="34495" xr:uid="{8A4CCCDE-85CB-44A1-8A8D-DC5DDA983A10}"/>
    <cellStyle name="Comma 4 2 2 2 3 5" xfId="5596" xr:uid="{00D4497C-1E3F-4A4E-B31C-192529121FA7}"/>
    <cellStyle name="Comma 4 2 2 2 3 5 2" xfId="38348" xr:uid="{D2E0349D-243B-4F4A-B74D-C400E81D5142}"/>
    <cellStyle name="Comma 4 2 2 2 3 6" xfId="13308" xr:uid="{1C118E68-B0D1-4C6E-9671-1BB4311826D5}"/>
    <cellStyle name="Comma 4 2 2 2 3 6 2" xfId="46060" xr:uid="{59587726-258B-41EC-A444-1DFEC190B0C9}"/>
    <cellStyle name="Comma 4 2 2 2 3 7" xfId="21015" xr:uid="{E16F28A8-72ED-4540-8ED5-4E344280DAB1}"/>
    <cellStyle name="Comma 4 2 2 2 3 7 2" xfId="53766" xr:uid="{60C71BEF-7B49-4099-B994-BE2CC1692344}"/>
    <cellStyle name="Comma 4 2 2 2 3 8" xfId="36421" xr:uid="{708832DD-CCE4-47F2-A66D-95284D4A4542}"/>
    <cellStyle name="Comma 4 2 2 2 3 9" xfId="28719" xr:uid="{EB645BAE-9EA7-40F8-AC12-39CE9D4205CC}"/>
    <cellStyle name="Comma 4 2 2 2 4" xfId="6688" xr:uid="{9D33BADF-D1D7-4E9D-8EC7-D1EB274183CC}"/>
    <cellStyle name="Comma 4 2 2 2 4 2" xfId="14396" xr:uid="{C034CA55-710C-435E-88BC-E1FD23EFAF25}"/>
    <cellStyle name="Comma 4 2 2 2 4 2 2" xfId="47148" xr:uid="{3E7ABA15-9563-4E4B-9E17-40695CFDB4A3}"/>
    <cellStyle name="Comma 4 2 2 2 4 3" xfId="22103" xr:uid="{E121106D-A38B-485F-9A6A-43C9AB145EEA}"/>
    <cellStyle name="Comma 4 2 2 2 4 3 2" xfId="54854" xr:uid="{990AF07F-27A3-4D77-99F9-464F7223662D}"/>
    <cellStyle name="Comma 4 2 2 2 4 4" xfId="39440" xr:uid="{C6A6C813-4E98-4647-A8A9-6B31451F9A53}"/>
    <cellStyle name="Comma 4 2 2 2 4 5" xfId="29807" xr:uid="{8904B4C4-B624-4C59-937B-98DDE0F07325}"/>
    <cellStyle name="Comma 4 2 2 2 5" xfId="8615" xr:uid="{FF5CB608-E5BC-4A76-9646-D83AFF9CB697}"/>
    <cellStyle name="Comma 4 2 2 2 5 2" xfId="16320" xr:uid="{A4312FF3-BD70-4873-B5F6-BF221D835457}"/>
    <cellStyle name="Comma 4 2 2 2 5 2 2" xfId="49072" xr:uid="{7D8C0A3F-9C5F-434B-9666-E6291522B3D1}"/>
    <cellStyle name="Comma 4 2 2 2 5 3" xfId="24027" xr:uid="{86820184-5B79-4936-A939-2C5659D7A5BE}"/>
    <cellStyle name="Comma 4 2 2 2 5 3 2" xfId="56778" xr:uid="{B1DBC783-3496-48AD-826E-0662850493D3}"/>
    <cellStyle name="Comma 4 2 2 2 5 4" xfId="41367" xr:uid="{FF83E8F6-79BB-451C-A103-C167B790D53F}"/>
    <cellStyle name="Comma 4 2 2 2 5 5" xfId="31731" xr:uid="{47325807-3CE9-4931-8B2C-19EFCB04F67E}"/>
    <cellStyle name="Comma 4 2 2 2 6" xfId="10541" xr:uid="{21CED094-5661-4595-94CC-45466398595B}"/>
    <cellStyle name="Comma 4 2 2 2 6 2" xfId="18246" xr:uid="{B1B59EFF-53B7-4762-B62E-E0836A9FE2D9}"/>
    <cellStyle name="Comma 4 2 2 2 6 2 2" xfId="50998" xr:uid="{97B75BA9-E2AD-44AD-9F09-0A57B987B47C}"/>
    <cellStyle name="Comma 4 2 2 2 6 3" xfId="25953" xr:uid="{E7C1BD82-A79A-4A23-83A3-23AC76ACC081}"/>
    <cellStyle name="Comma 4 2 2 2 6 3 2" xfId="58704" xr:uid="{EB6E2922-F73C-473B-AEF7-CC46C380D707}"/>
    <cellStyle name="Comma 4 2 2 2 6 4" xfId="43293" xr:uid="{D9A15891-030F-41E6-B405-483D3B5E07AB}"/>
    <cellStyle name="Comma 4 2 2 2 6 5" xfId="33657" xr:uid="{FE3BCC4E-0988-4A46-A1A4-F6371F7995A0}"/>
    <cellStyle name="Comma 4 2 2 2 7" xfId="4759" xr:uid="{3CD2BBDC-AD60-4409-A195-F397DEB2953A}"/>
    <cellStyle name="Comma 4 2 2 2 7 2" xfId="37511" xr:uid="{20B5CF4B-46C7-4244-9231-91070FCC6610}"/>
    <cellStyle name="Comma 4 2 2 2 8" xfId="12471" xr:uid="{BC9BDDAB-F5BE-4EE8-B6F7-BF209660417B}"/>
    <cellStyle name="Comma 4 2 2 2 8 2" xfId="45223" xr:uid="{2E3D46B3-6B0F-479A-993A-3DE6ED9E589F}"/>
    <cellStyle name="Comma 4 2 2 2 9" xfId="20179" xr:uid="{8CBFB957-723F-42FB-890D-C754EDF2EAE3}"/>
    <cellStyle name="Comma 4 2 2 2 9 2" xfId="52930" xr:uid="{9167BE33-505E-4FC0-B739-31D5C09DB257}"/>
    <cellStyle name="Comma 4 2 2 3" xfId="3052" xr:uid="{6F77B2A9-7998-41E8-9C7F-245F9001ECBA}"/>
    <cellStyle name="Comma 4 2 2 3 10" xfId="28154" xr:uid="{258605F4-B5C8-4075-AE1E-334CCAC4CD01}"/>
    <cellStyle name="Comma 4 2 2 3 11" xfId="61022" xr:uid="{F1FA68A3-0772-4C7E-9902-E0D491DAE17E}"/>
    <cellStyle name="Comma 4 2 2 3 2" xfId="3601" xr:uid="{7AB29B25-7C7E-4D9E-8562-C0AFA512445E}"/>
    <cellStyle name="Comma 4 2 2 3 2 2" xfId="7469" xr:uid="{5D4D0AD9-12A7-4A89-87CD-13B065DD4F58}"/>
    <cellStyle name="Comma 4 2 2 3 2 2 2" xfId="15174" xr:uid="{64B9BEFF-A47A-4220-B8FB-97B693A89890}"/>
    <cellStyle name="Comma 4 2 2 3 2 2 2 2" xfId="47926" xr:uid="{502C3BFF-A223-4C9C-87EC-5B44E6CDF40A}"/>
    <cellStyle name="Comma 4 2 2 3 2 2 3" xfId="22881" xr:uid="{1C1515A9-AB25-4E0A-884D-0D5A0C97BA08}"/>
    <cellStyle name="Comma 4 2 2 3 2 2 3 2" xfId="55632" xr:uid="{FEA886E9-6EC9-4722-A3B2-0FAB9A06EBB3}"/>
    <cellStyle name="Comma 4 2 2 3 2 2 4" xfId="40221" xr:uid="{28EFE7B9-C344-4599-9FC9-2E16A4D836FB}"/>
    <cellStyle name="Comma 4 2 2 3 2 2 5" xfId="30585" xr:uid="{31C014CD-7376-4E57-A9A1-9BA246AC9E61}"/>
    <cellStyle name="Comma 4 2 2 3 2 3" xfId="9394" xr:uid="{8956FEF3-73A4-4ED4-93F4-0177ABCC20E1}"/>
    <cellStyle name="Comma 4 2 2 3 2 3 2" xfId="17099" xr:uid="{FD6F02C6-1C26-46CA-BE36-F8A8F97DD4D8}"/>
    <cellStyle name="Comma 4 2 2 3 2 3 2 2" xfId="49851" xr:uid="{225E2CE3-85E6-435F-9158-70A5C2761D3C}"/>
    <cellStyle name="Comma 4 2 2 3 2 3 3" xfId="24806" xr:uid="{905068AC-849E-4EDA-AB2F-6ED3A02AE4C4}"/>
    <cellStyle name="Comma 4 2 2 3 2 3 3 2" xfId="57557" xr:uid="{0D0EE259-D072-4990-ACE2-B02347A5FF89}"/>
    <cellStyle name="Comma 4 2 2 3 2 3 4" xfId="42146" xr:uid="{E7BD6730-00BE-4325-B114-D6B385CE6189}"/>
    <cellStyle name="Comma 4 2 2 3 2 3 5" xfId="32510" xr:uid="{9D91CC0F-2A7F-45CD-967F-A7DAE9FD751F}"/>
    <cellStyle name="Comma 4 2 2 3 2 4" xfId="11321" xr:uid="{749D5D63-242F-4D77-B562-2A36FF6DFE94}"/>
    <cellStyle name="Comma 4 2 2 3 2 4 2" xfId="19026" xr:uid="{B1E98DF2-5A3E-4D13-9213-BFDE338AF80D}"/>
    <cellStyle name="Comma 4 2 2 3 2 4 2 2" xfId="51778" xr:uid="{858D151D-864A-4FA0-8633-139745E7715A}"/>
    <cellStyle name="Comma 4 2 2 3 2 4 3" xfId="26733" xr:uid="{AEE122BE-4E4D-4900-98D7-58F36A4F3EBB}"/>
    <cellStyle name="Comma 4 2 2 3 2 4 3 2" xfId="59484" xr:uid="{E82D304F-48CE-4E12-85B7-56FF4880990D}"/>
    <cellStyle name="Comma 4 2 2 3 2 4 4" xfId="44073" xr:uid="{E21EEC2F-2F6B-4D84-9A49-18B2BDA04F4C}"/>
    <cellStyle name="Comma 4 2 2 3 2 4 5" xfId="34437" xr:uid="{7C6AC8EB-3FF9-466C-9BCF-800029378896}"/>
    <cellStyle name="Comma 4 2 2 3 2 5" xfId="5538" xr:uid="{C392B569-EF2F-4FA1-8C7A-78BC93E04C1A}"/>
    <cellStyle name="Comma 4 2 2 3 2 5 2" xfId="38290" xr:uid="{3FF5D0A0-D2AD-41F9-9541-992247805F43}"/>
    <cellStyle name="Comma 4 2 2 3 2 6" xfId="13250" xr:uid="{2A4AD63A-C568-44F6-AF2F-9CE24DB30001}"/>
    <cellStyle name="Comma 4 2 2 3 2 6 2" xfId="46002" xr:uid="{6B3DF5D5-0591-4553-AF53-30A1ADC7F253}"/>
    <cellStyle name="Comma 4 2 2 3 2 7" xfId="20957" xr:uid="{FA576CBF-46AB-41E5-BB87-2C1F700FEE6C}"/>
    <cellStyle name="Comma 4 2 2 3 2 7 2" xfId="53708" xr:uid="{22553C24-D7F8-4625-9A04-23219EBD5E2B}"/>
    <cellStyle name="Comma 4 2 2 3 2 8" xfId="36363" xr:uid="{1F0281BC-7364-44DB-86BD-CF3FD308504B}"/>
    <cellStyle name="Comma 4 2 2 3 2 9" xfId="28661" xr:uid="{83B478B0-5F88-4585-9A88-1CAEB5EE413F}"/>
    <cellStyle name="Comma 4 2 2 3 3" xfId="6959" xr:uid="{38BD6D58-27EE-469C-9BEB-3B4290E357F4}"/>
    <cellStyle name="Comma 4 2 2 3 3 2" xfId="14667" xr:uid="{A507A880-C65F-469A-96E6-A8CB60B582D8}"/>
    <cellStyle name="Comma 4 2 2 3 3 2 2" xfId="47419" xr:uid="{FAE0B6A9-9B04-49EC-A49D-A17AD0C2F796}"/>
    <cellStyle name="Comma 4 2 2 3 3 3" xfId="22374" xr:uid="{691869C0-C9E5-4236-B1FB-B0F3B41E0C59}"/>
    <cellStyle name="Comma 4 2 2 3 3 3 2" xfId="55125" xr:uid="{29C22F64-B8D4-4E2F-AA1E-564D9D143471}"/>
    <cellStyle name="Comma 4 2 2 3 3 4" xfId="39711" xr:uid="{FDCC89D1-BBD2-4D05-9F60-CE4218156F6F}"/>
    <cellStyle name="Comma 4 2 2 3 3 5" xfId="30078" xr:uid="{4C4BC1E3-1CF9-4C79-B81A-10782A27FF12}"/>
    <cellStyle name="Comma 4 2 2 3 4" xfId="8886" xr:uid="{218815D8-C37C-4445-996B-3B0D582C8902}"/>
    <cellStyle name="Comma 4 2 2 3 4 2" xfId="16591" xr:uid="{16C4C680-50BA-48A9-955C-802EC2AF7358}"/>
    <cellStyle name="Comma 4 2 2 3 4 2 2" xfId="49343" xr:uid="{BF76F48D-265E-46C3-B9F9-D9E12CABA350}"/>
    <cellStyle name="Comma 4 2 2 3 4 3" xfId="24298" xr:uid="{2BBC1E01-8174-4217-A6D9-24DAFDD6A91B}"/>
    <cellStyle name="Comma 4 2 2 3 4 3 2" xfId="57049" xr:uid="{26D4A124-7DB7-43E6-B1C0-6BAF99FA6262}"/>
    <cellStyle name="Comma 4 2 2 3 4 4" xfId="41638" xr:uid="{30F3894B-18CB-41F6-9975-76E04BE36333}"/>
    <cellStyle name="Comma 4 2 2 3 4 5" xfId="32002" xr:uid="{ACF2BA95-BED7-436A-8FFE-8F999A98BB08}"/>
    <cellStyle name="Comma 4 2 2 3 5" xfId="10812" xr:uid="{44B2F653-1146-4034-A1F2-A1AC27D2B841}"/>
    <cellStyle name="Comma 4 2 2 3 5 2" xfId="18517" xr:uid="{411EB47C-CADD-4A64-858D-888E7A0B78AB}"/>
    <cellStyle name="Comma 4 2 2 3 5 2 2" xfId="51269" xr:uid="{B3504792-380D-4A37-99D9-6EB3FF2DCC83}"/>
    <cellStyle name="Comma 4 2 2 3 5 3" xfId="26224" xr:uid="{F91B92D9-7C58-4C74-B9AA-6869823A7EFE}"/>
    <cellStyle name="Comma 4 2 2 3 5 3 2" xfId="58975" xr:uid="{6A0BC13D-E38F-47FE-8B0D-F36E3B833751}"/>
    <cellStyle name="Comma 4 2 2 3 5 4" xfId="43564" xr:uid="{42FB8AEA-C826-4D79-90A2-D962CF8C44CF}"/>
    <cellStyle name="Comma 4 2 2 3 5 5" xfId="33928" xr:uid="{1C5DFDF0-01EC-4EE9-909C-53E60EF4772A}"/>
    <cellStyle name="Comma 4 2 2 3 6" xfId="5030" xr:uid="{F6F3E81E-8532-43D1-AD42-38D492FAAD06}"/>
    <cellStyle name="Comma 4 2 2 3 6 2" xfId="37782" xr:uid="{498CB11F-90B5-4A15-8061-E95DEECDA1BF}"/>
    <cellStyle name="Comma 4 2 2 3 7" xfId="12742" xr:uid="{C69CE46A-5A45-47EA-9DDA-505FFA65DE03}"/>
    <cellStyle name="Comma 4 2 2 3 7 2" xfId="45494" xr:uid="{7621EDC4-991B-4D7B-B300-F85CDAADD5A9}"/>
    <cellStyle name="Comma 4 2 2 3 8" xfId="20450" xr:uid="{19878BF4-D3EF-4494-A94B-BE28EF469C2D}"/>
    <cellStyle name="Comma 4 2 2 3 8 2" xfId="53201" xr:uid="{9FF1E40D-5B89-4669-82FE-C497C991370F}"/>
    <cellStyle name="Comma 4 2 2 3 9" xfId="35856" xr:uid="{A545111A-D947-4FB9-BA05-E70D19917F03}"/>
    <cellStyle name="Comma 4 2 2 4" xfId="3452" xr:uid="{1F94B668-5896-418C-AEF2-A8F6B18599F2}"/>
    <cellStyle name="Comma 4 2 2 4 10" xfId="28512" xr:uid="{2186A9FC-35FE-44A8-843E-AFB46AB483C8}"/>
    <cellStyle name="Comma 4 2 2 4 2" xfId="4514" xr:uid="{9BA80888-283F-4267-9E4C-A41B1C4DB62D}"/>
    <cellStyle name="Comma 4 2 2 4 2 2" xfId="8372" xr:uid="{9C3AA6F4-23E2-47E8-9F92-A736E39A5CD2}"/>
    <cellStyle name="Comma 4 2 2 4 2 2 2" xfId="16077" xr:uid="{03C9FE48-1E6E-42D0-AF94-BAA407F8494C}"/>
    <cellStyle name="Comma 4 2 2 4 2 2 2 2" xfId="48829" xr:uid="{C5CBD568-C83A-4E08-9E03-948B7FE3E4DB}"/>
    <cellStyle name="Comma 4 2 2 4 2 2 3" xfId="23784" xr:uid="{FB39D24B-3C4E-4605-AEE7-37235A17F107}"/>
    <cellStyle name="Comma 4 2 2 4 2 2 3 2" xfId="56535" xr:uid="{94899861-A5FA-4879-A9EE-44B19D93550F}"/>
    <cellStyle name="Comma 4 2 2 4 2 2 4" xfId="41124" xr:uid="{15EE7D4F-4336-45CE-AB33-FCDC02943FC3}"/>
    <cellStyle name="Comma 4 2 2 4 2 2 5" xfId="31488" xr:uid="{10A9E15C-78E1-4B43-83E7-87D18EA5522F}"/>
    <cellStyle name="Comma 4 2 2 4 2 3" xfId="10297" xr:uid="{2E6A4AC8-4E56-4A0E-9980-71715EABECE6}"/>
    <cellStyle name="Comma 4 2 2 4 2 3 2" xfId="18002" xr:uid="{2F642F98-3840-4B6F-A7D1-B163D8CCCF5F}"/>
    <cellStyle name="Comma 4 2 2 4 2 3 2 2" xfId="50754" xr:uid="{99166EE6-E623-45B2-8E18-4D643DDA4CF4}"/>
    <cellStyle name="Comma 4 2 2 4 2 3 3" xfId="25709" xr:uid="{63AE0AE7-9B82-4D8B-B64D-528B7163FB95}"/>
    <cellStyle name="Comma 4 2 2 4 2 3 3 2" xfId="58460" xr:uid="{2CFD738C-85F8-446C-8D5C-33FD5FF0F821}"/>
    <cellStyle name="Comma 4 2 2 4 2 3 4" xfId="43049" xr:uid="{2D45BF99-E025-499A-9FC6-B90A47037228}"/>
    <cellStyle name="Comma 4 2 2 4 2 3 5" xfId="33413" xr:uid="{10E437B7-580C-4714-A2E7-2B360CAE4935}"/>
    <cellStyle name="Comma 4 2 2 4 2 4" xfId="12224" xr:uid="{F148D4FC-9684-4FA1-86DE-6CA4CD65D45D}"/>
    <cellStyle name="Comma 4 2 2 4 2 4 2" xfId="19929" xr:uid="{F914C2C0-2016-4A48-B884-58F724C54B7B}"/>
    <cellStyle name="Comma 4 2 2 4 2 4 2 2" xfId="52681" xr:uid="{A529D814-0495-4025-8386-1F39C56136BB}"/>
    <cellStyle name="Comma 4 2 2 4 2 4 3" xfId="27636" xr:uid="{88CFE1D0-5548-4BAA-9E32-32708C97F6B8}"/>
    <cellStyle name="Comma 4 2 2 4 2 4 3 2" xfId="60387" xr:uid="{32298296-B3EB-41B2-82C4-45B868A11402}"/>
    <cellStyle name="Comma 4 2 2 4 2 4 4" xfId="44976" xr:uid="{B06D83C6-452F-4184-A082-D27D976A444C}"/>
    <cellStyle name="Comma 4 2 2 4 2 4 5" xfId="35340" xr:uid="{89F77478-09C9-412C-A58F-26EB6B717E04}"/>
    <cellStyle name="Comma 4 2 2 4 2 5" xfId="6441" xr:uid="{10CA49DD-9802-409F-9404-DB2C98EF1FDC}"/>
    <cellStyle name="Comma 4 2 2 4 2 5 2" xfId="39193" xr:uid="{86E58821-6BB6-46FF-9C8E-250949C9731B}"/>
    <cellStyle name="Comma 4 2 2 4 2 6" xfId="14153" xr:uid="{94C813D2-116F-466B-959E-47E1F37C3A83}"/>
    <cellStyle name="Comma 4 2 2 4 2 6 2" xfId="46905" xr:uid="{E66DCC50-9FAF-4645-B5EE-A1B12067FF35}"/>
    <cellStyle name="Comma 4 2 2 4 2 7" xfId="21860" xr:uid="{A207A4FA-4342-4716-9B1B-093726512805}"/>
    <cellStyle name="Comma 4 2 2 4 2 7 2" xfId="54611" xr:uid="{AAE7C169-466F-439D-98C3-2E9B15005B5C}"/>
    <cellStyle name="Comma 4 2 2 4 2 8" xfId="37266" xr:uid="{6284618A-5541-4F47-B012-B24C6403258B}"/>
    <cellStyle name="Comma 4 2 2 4 2 9" xfId="29564" xr:uid="{575BC935-1E8C-4A3E-9F27-B9277066704A}"/>
    <cellStyle name="Comma 4 2 2 4 3" xfId="7320" xr:uid="{C9AAA260-2406-48AB-9A42-D8B6996B1118}"/>
    <cellStyle name="Comma 4 2 2 4 3 2" xfId="15025" xr:uid="{0CF57259-EEA8-480A-A11B-5FC6D5C552F8}"/>
    <cellStyle name="Comma 4 2 2 4 3 2 2" xfId="47777" xr:uid="{F1CF0D57-3FD2-4249-AC7D-3EE02C9DEF81}"/>
    <cellStyle name="Comma 4 2 2 4 3 3" xfId="22732" xr:uid="{8FF855CF-69D8-48F6-8D6C-9512B28512B2}"/>
    <cellStyle name="Comma 4 2 2 4 3 3 2" xfId="55483" xr:uid="{45F162BF-72D3-46A3-95EF-DE63EDC47CDE}"/>
    <cellStyle name="Comma 4 2 2 4 3 4" xfId="40072" xr:uid="{9F0E6953-2CD8-47DF-AC1E-C188DE389E6A}"/>
    <cellStyle name="Comma 4 2 2 4 3 5" xfId="30436" xr:uid="{4F133F74-9452-4A1E-A62B-B41B754CC6C2}"/>
    <cellStyle name="Comma 4 2 2 4 4" xfId="9245" xr:uid="{FC0063FB-790D-4A19-A120-8A7EC808B76D}"/>
    <cellStyle name="Comma 4 2 2 4 4 2" xfId="16950" xr:uid="{FBEADE90-D10D-468F-A83D-51A75CCAAA9B}"/>
    <cellStyle name="Comma 4 2 2 4 4 2 2" xfId="49702" xr:uid="{BD2A7A46-231C-40D9-A2E8-2529B2875E53}"/>
    <cellStyle name="Comma 4 2 2 4 4 3" xfId="24657" xr:uid="{3A38609C-7560-4E95-91A1-17A790FB9FD3}"/>
    <cellStyle name="Comma 4 2 2 4 4 3 2" xfId="57408" xr:uid="{57C94569-6F71-43A1-89C0-C68CBAB420C6}"/>
    <cellStyle name="Comma 4 2 2 4 4 4" xfId="41997" xr:uid="{B495C063-0277-49A0-B675-A3B8B9ABD20B}"/>
    <cellStyle name="Comma 4 2 2 4 4 5" xfId="32361" xr:uid="{B575EE78-C52E-4098-A735-6F58C4C83D5E}"/>
    <cellStyle name="Comma 4 2 2 4 5" xfId="11172" xr:uid="{377A7AF5-1939-41E3-A7B1-E0CEBB3F3F47}"/>
    <cellStyle name="Comma 4 2 2 4 5 2" xfId="18877" xr:uid="{3E9B0673-C96E-43ED-B1AB-FB50F877BF4D}"/>
    <cellStyle name="Comma 4 2 2 4 5 2 2" xfId="51629" xr:uid="{89E6F4DD-0B1C-4D99-BB2E-E9762D4912B9}"/>
    <cellStyle name="Comma 4 2 2 4 5 3" xfId="26584" xr:uid="{321E3F3F-7293-4EDE-99C8-B980A3AEAEC3}"/>
    <cellStyle name="Comma 4 2 2 4 5 3 2" xfId="59335" xr:uid="{593E2DBB-DEAF-46DC-A782-46E5814C0B41}"/>
    <cellStyle name="Comma 4 2 2 4 5 4" xfId="43924" xr:uid="{C210A353-C4E3-41ED-82ED-B00A2FC02318}"/>
    <cellStyle name="Comma 4 2 2 4 5 5" xfId="34288" xr:uid="{F277C3D1-05F4-4197-B0AA-2E7A524039A9}"/>
    <cellStyle name="Comma 4 2 2 4 6" xfId="5389" xr:uid="{F34C0D4E-4FA5-4145-87DF-E799473BA166}"/>
    <cellStyle name="Comma 4 2 2 4 6 2" xfId="38141" xr:uid="{C92F0ED1-BED2-4C5C-AB9D-25F3C00B8801}"/>
    <cellStyle name="Comma 4 2 2 4 7" xfId="13101" xr:uid="{C3FB5672-8B87-4EDF-AF2B-46A9FEB5E909}"/>
    <cellStyle name="Comma 4 2 2 4 7 2" xfId="45853" xr:uid="{7877BF80-7CC6-41CE-8283-6ADB893EB7DA}"/>
    <cellStyle name="Comma 4 2 2 4 8" xfId="20808" xr:uid="{A28445B0-ECA5-4377-92BD-47FF57B766D1}"/>
    <cellStyle name="Comma 4 2 2 4 8 2" xfId="53559" xr:uid="{0791355D-24F3-4F6D-81F3-F0F2DD63CC1E}"/>
    <cellStyle name="Comma 4 2 2 4 9" xfId="36214" xr:uid="{C52BF43B-8FEF-4074-840C-CE922CDC916C}"/>
    <cellStyle name="Comma 4 2 2 5" xfId="3848" xr:uid="{405F8B92-DB63-4255-928D-FC5726F1E69F}"/>
    <cellStyle name="Comma 4 2 2 5 2" xfId="7716" xr:uid="{9F14B553-0B6E-41B3-A39E-0C608421705E}"/>
    <cellStyle name="Comma 4 2 2 5 2 2" xfId="15421" xr:uid="{2DA8E2F6-A2E5-451B-9934-DEFFAA2D8F3B}"/>
    <cellStyle name="Comma 4 2 2 5 2 2 2" xfId="48173" xr:uid="{DAC4BDF8-853A-489F-AF99-3A9831D84187}"/>
    <cellStyle name="Comma 4 2 2 5 2 3" xfId="23128" xr:uid="{7E1280F6-0CC2-4590-8585-210058322483}"/>
    <cellStyle name="Comma 4 2 2 5 2 3 2" xfId="55879" xr:uid="{F0C750E1-7E71-4857-9AF7-811726C6A1E7}"/>
    <cellStyle name="Comma 4 2 2 5 2 4" xfId="40468" xr:uid="{96540711-AC1F-434A-817A-C3FFB85F4A0C}"/>
    <cellStyle name="Comma 4 2 2 5 2 5" xfId="30832" xr:uid="{947027C8-CEA1-48D8-B87B-04AD9B3644CB}"/>
    <cellStyle name="Comma 4 2 2 5 3" xfId="9641" xr:uid="{E1F94BFC-F4CE-4430-8B58-5FF47FAB7D2F}"/>
    <cellStyle name="Comma 4 2 2 5 3 2" xfId="17346" xr:uid="{F45F4F3F-FEA4-4742-9042-8D305DDFCACB}"/>
    <cellStyle name="Comma 4 2 2 5 3 2 2" xfId="50098" xr:uid="{9A30FEE5-A640-4CE3-AB87-CB58F43A3312}"/>
    <cellStyle name="Comma 4 2 2 5 3 3" xfId="25053" xr:uid="{A36C38D4-3D20-4CFC-8FAC-E0DCCF85B50C}"/>
    <cellStyle name="Comma 4 2 2 5 3 3 2" xfId="57804" xr:uid="{8549F7C5-BFDB-4859-830C-F07062C5EB32}"/>
    <cellStyle name="Comma 4 2 2 5 3 4" xfId="42393" xr:uid="{44517DAD-00EB-4324-A0F1-C0C683BAA107}"/>
    <cellStyle name="Comma 4 2 2 5 3 5" xfId="32757" xr:uid="{7F36907D-CEA2-4137-9C29-4598A176C1C1}"/>
    <cellStyle name="Comma 4 2 2 5 4" xfId="11568" xr:uid="{267BBB74-6CAB-4809-B68B-1BEE0E13E177}"/>
    <cellStyle name="Comma 4 2 2 5 4 2" xfId="19273" xr:uid="{101F589A-96AB-4B4C-856E-A93C296B22F6}"/>
    <cellStyle name="Comma 4 2 2 5 4 2 2" xfId="52025" xr:uid="{C85FBA7B-46D9-4B87-BBBD-336B3954E5F3}"/>
    <cellStyle name="Comma 4 2 2 5 4 3" xfId="26980" xr:uid="{AA6594AF-5ADA-484F-85D7-276E7F1339C4}"/>
    <cellStyle name="Comma 4 2 2 5 4 3 2" xfId="59731" xr:uid="{95A9CF2F-A5E7-41D8-8C3D-A4DE1524016D}"/>
    <cellStyle name="Comma 4 2 2 5 4 4" xfId="44320" xr:uid="{066486C3-580D-4C8C-9C1B-013CF9A83BAB}"/>
    <cellStyle name="Comma 4 2 2 5 4 5" xfId="34684" xr:uid="{D807B7EE-9FB1-4FD1-85BB-3BADBBAEE186}"/>
    <cellStyle name="Comma 4 2 2 5 5" xfId="5785" xr:uid="{A19492AD-0FBE-4CF9-9C89-3373A4D05942}"/>
    <cellStyle name="Comma 4 2 2 5 5 2" xfId="38537" xr:uid="{A9DC9266-F8A5-4CA6-8721-581EB958F513}"/>
    <cellStyle name="Comma 4 2 2 5 6" xfId="13497" xr:uid="{CA71D73D-51C3-4BE1-BEFA-FF76A10A7A99}"/>
    <cellStyle name="Comma 4 2 2 5 6 2" xfId="46249" xr:uid="{B1FFC155-3887-4736-BD97-8646A749B3D5}"/>
    <cellStyle name="Comma 4 2 2 5 7" xfId="21204" xr:uid="{EB28A332-ED0F-4CDA-B3B2-C2BF43B9B21E}"/>
    <cellStyle name="Comma 4 2 2 5 7 2" xfId="53955" xr:uid="{92BDA404-87DE-46E3-B099-211D6227131D}"/>
    <cellStyle name="Comma 4 2 2 5 8" xfId="36610" xr:uid="{DDCEA830-59DE-4E52-93D5-B186A76A0191}"/>
    <cellStyle name="Comma 4 2 2 5 9" xfId="28908" xr:uid="{BB1246A5-1EBB-43A2-AD88-69959F3FC5E3}"/>
    <cellStyle name="Comma 4 2 2 6" xfId="4480" xr:uid="{93A2BEDB-BA4C-47A9-A933-EF3B450D6304}"/>
    <cellStyle name="Comma 4 2 2 6 2" xfId="8338" xr:uid="{F07F55CD-8E27-4685-8B8C-47B36F6E95A0}"/>
    <cellStyle name="Comma 4 2 2 6 2 2" xfId="16043" xr:uid="{51D7669B-FB27-4A21-A5D2-108BE2417E21}"/>
    <cellStyle name="Comma 4 2 2 6 2 2 2" xfId="48795" xr:uid="{6CE8DE28-5FCD-46AF-A2AF-925C71482986}"/>
    <cellStyle name="Comma 4 2 2 6 2 3" xfId="23750" xr:uid="{2B3BDD6C-034A-422C-8F00-828AB2942497}"/>
    <cellStyle name="Comma 4 2 2 6 2 3 2" xfId="56501" xr:uid="{7B74F615-2D57-44BF-903D-E92323F92AED}"/>
    <cellStyle name="Comma 4 2 2 6 2 4" xfId="41090" xr:uid="{F3668912-2FF8-4984-AAA6-D625846F0A9D}"/>
    <cellStyle name="Comma 4 2 2 6 2 5" xfId="31454" xr:uid="{A60843DD-6693-444B-A2A6-C2FEA5DF9167}"/>
    <cellStyle name="Comma 4 2 2 6 3" xfId="10263" xr:uid="{E282BC23-F15F-476E-91A2-24F17AD74BD7}"/>
    <cellStyle name="Comma 4 2 2 6 3 2" xfId="17968" xr:uid="{FBAB3829-066B-4421-9EA9-E382E8027C29}"/>
    <cellStyle name="Comma 4 2 2 6 3 2 2" xfId="50720" xr:uid="{527AFEA6-1304-485D-8B21-84C6F880885F}"/>
    <cellStyle name="Comma 4 2 2 6 3 3" xfId="25675" xr:uid="{55752E57-8CF6-4996-9D5F-78FD9113B219}"/>
    <cellStyle name="Comma 4 2 2 6 3 3 2" xfId="58426" xr:uid="{D5B0E51D-B7FD-4E38-BBB9-6784E6733E72}"/>
    <cellStyle name="Comma 4 2 2 6 3 4" xfId="43015" xr:uid="{E25F099A-2A5E-49A8-B65B-5E31E832EC45}"/>
    <cellStyle name="Comma 4 2 2 6 3 5" xfId="33379" xr:uid="{56BD34FB-A1BC-4519-B4E5-FF9D74919A92}"/>
    <cellStyle name="Comma 4 2 2 6 4" xfId="12190" xr:uid="{51E76D6C-5642-4160-83D6-5E558F61D6F1}"/>
    <cellStyle name="Comma 4 2 2 6 4 2" xfId="19895" xr:uid="{004DC498-38D5-4E2E-AD70-6497F1EA6E3B}"/>
    <cellStyle name="Comma 4 2 2 6 4 2 2" xfId="52647" xr:uid="{199873FE-750D-46B4-8F6E-1DC4FC4CB129}"/>
    <cellStyle name="Comma 4 2 2 6 4 3" xfId="27602" xr:uid="{568805D8-27AB-4F0E-87B6-BF1AD7F8D5C4}"/>
    <cellStyle name="Comma 4 2 2 6 4 3 2" xfId="60353" xr:uid="{0A23C564-5A4F-45E7-B344-5ADD70B5BD72}"/>
    <cellStyle name="Comma 4 2 2 6 4 4" xfId="44942" xr:uid="{DFB61552-7031-41A8-A483-C187514D9E19}"/>
    <cellStyle name="Comma 4 2 2 6 4 5" xfId="35306" xr:uid="{6DA8971A-9ECB-4CCA-809B-A506AF86669C}"/>
    <cellStyle name="Comma 4 2 2 6 5" xfId="6407" xr:uid="{B9AB46A5-2BC3-4310-A121-CA649FEBE25B}"/>
    <cellStyle name="Comma 4 2 2 6 5 2" xfId="39159" xr:uid="{1DCAC94A-79B6-4F40-8259-08FEF8E402F1}"/>
    <cellStyle name="Comma 4 2 2 6 6" xfId="14119" xr:uid="{F2C6C0D5-A728-42F4-B7CF-3FB95DE793AC}"/>
    <cellStyle name="Comma 4 2 2 6 6 2" xfId="46871" xr:uid="{9E29D9D5-ACFB-4ABB-8835-EA83E0F908E6}"/>
    <cellStyle name="Comma 4 2 2 6 7" xfId="21826" xr:uid="{1BC45484-585B-40AB-8B5C-14191701383F}"/>
    <cellStyle name="Comma 4 2 2 6 7 2" xfId="54577" xr:uid="{D6268937-B7BA-4067-96BD-017899074F79}"/>
    <cellStyle name="Comma 4 2 2 6 8" xfId="37232" xr:uid="{7598142D-6684-4E33-925F-85CE95D925EA}"/>
    <cellStyle name="Comma 4 2 2 6 9" xfId="29530" xr:uid="{71CAE8BE-E145-4F24-85B2-E542B76C9300}"/>
    <cellStyle name="Comma 4 2 2 7" xfId="6578" xr:uid="{D969736B-58D1-4B7C-A19F-05570E5D90C1}"/>
    <cellStyle name="Comma 4 2 2 7 2" xfId="14286" xr:uid="{54D9C463-7696-42F6-8763-FF34A615DFCF}"/>
    <cellStyle name="Comma 4 2 2 7 2 2" xfId="47038" xr:uid="{EF339D9F-9D26-4C5F-B92A-FB827D7614B9}"/>
    <cellStyle name="Comma 4 2 2 7 3" xfId="21993" xr:uid="{A4530CB2-5938-4C62-A566-281AA3A5285D}"/>
    <cellStyle name="Comma 4 2 2 7 3 2" xfId="54744" xr:uid="{572B48AC-E6D2-40AE-B414-61949D6D77AA}"/>
    <cellStyle name="Comma 4 2 2 7 4" xfId="39330" xr:uid="{45EABEAA-C19F-49AC-B925-A6793D922834}"/>
    <cellStyle name="Comma 4 2 2 7 5" xfId="29697" xr:uid="{783B5C31-62CA-4738-AC77-7B404A2579F6}"/>
    <cellStyle name="Comma 4 2 2 8" xfId="8505" xr:uid="{50D6AF16-C8C0-4C4A-8A15-4A21489B9351}"/>
    <cellStyle name="Comma 4 2 2 8 2" xfId="16210" xr:uid="{979ECC66-EC3E-49A6-817E-528BC9046D1D}"/>
    <cellStyle name="Comma 4 2 2 8 2 2" xfId="48962" xr:uid="{69C6C53D-6506-4D5F-9225-DAFF14398C98}"/>
    <cellStyle name="Comma 4 2 2 8 3" xfId="23917" xr:uid="{5129325B-903C-467B-8B5A-C0BD7914A0CF}"/>
    <cellStyle name="Comma 4 2 2 8 3 2" xfId="56668" xr:uid="{3CAACBD7-2A5B-4CC0-83A0-D87514FF16C2}"/>
    <cellStyle name="Comma 4 2 2 8 4" xfId="41257" xr:uid="{DA8AB1D3-9726-4309-96C8-6189661AFED7}"/>
    <cellStyle name="Comma 4 2 2 8 5" xfId="31621" xr:uid="{00FAA095-33C2-46EB-B165-9BEA734C330B}"/>
    <cellStyle name="Comma 4 2 2 9" xfId="10431" xr:uid="{4CE3074D-7A51-49EF-B892-84C49116BCBB}"/>
    <cellStyle name="Comma 4 2 2 9 2" xfId="18136" xr:uid="{9822F3DC-46C1-41C5-BC93-2E320B7495AC}"/>
    <cellStyle name="Comma 4 2 2 9 2 2" xfId="50888" xr:uid="{B4425177-A857-400F-9C95-033EF004DF3C}"/>
    <cellStyle name="Comma 4 2 2 9 3" xfId="25843" xr:uid="{2D2D3C8D-FBE4-49EE-A56F-896726A92D09}"/>
    <cellStyle name="Comma 4 2 2 9 3 2" xfId="58594" xr:uid="{2D51252A-C763-4C4F-84E6-6D01D52272B4}"/>
    <cellStyle name="Comma 4 2 2 9 4" xfId="43183" xr:uid="{9F09B215-0D9D-42B3-8287-A055231F2E57}"/>
    <cellStyle name="Comma 4 2 2 9 5" xfId="33547" xr:uid="{0EFA2424-9285-4034-9A98-E17E03F60BC7}"/>
    <cellStyle name="Comma 4 2 3" xfId="2108" xr:uid="{488B46F1-7A33-4BC9-A023-756074118C97}"/>
    <cellStyle name="Comma 4 2 3 10" xfId="27823" xr:uid="{C4911B81-37B7-4504-86F4-E826BC3A7B5F}"/>
    <cellStyle name="Comma 4 2 3 11" xfId="2696" xr:uid="{38C2686A-96B9-4BCF-A7ED-6AAF8AB9208F}"/>
    <cellStyle name="Comma 4 2 3 12" xfId="61112" xr:uid="{76DCC5B0-1A93-49F0-A88B-2CCBAE9B2FAF}"/>
    <cellStyle name="Comma 4 2 3 2" xfId="4081" xr:uid="{A12F19CF-D4A0-4B70-92C8-7C01E758A8BD}"/>
    <cellStyle name="Comma 4 2 3 2 2" xfId="7944" xr:uid="{B4F2FD50-6562-4790-AB04-03FED7142DE8}"/>
    <cellStyle name="Comma 4 2 3 2 2 2" xfId="15649" xr:uid="{F500BFF2-73E0-41C0-BEE1-A14979F82DB8}"/>
    <cellStyle name="Comma 4 2 3 2 2 2 2" xfId="48401" xr:uid="{F28066BC-CEAD-4F73-88DC-BD6B4783F359}"/>
    <cellStyle name="Comma 4 2 3 2 2 3" xfId="23356" xr:uid="{5C89D5EE-48AC-4DDC-9F04-25DA96EF1ACB}"/>
    <cellStyle name="Comma 4 2 3 2 2 3 2" xfId="56107" xr:uid="{454CECF3-89CA-4353-99B9-509ADDAD71E1}"/>
    <cellStyle name="Comma 4 2 3 2 2 4" xfId="40696" xr:uid="{4379E2CD-DBE1-40D4-B6E4-BC2D6353554C}"/>
    <cellStyle name="Comma 4 2 3 2 2 5" xfId="31060" xr:uid="{C011E920-1058-4AF0-A45F-B65A90AD1804}"/>
    <cellStyle name="Comma 4 2 3 2 3" xfId="9869" xr:uid="{900573EF-D8A2-4EE1-9CAA-895EC8AA5364}"/>
    <cellStyle name="Comma 4 2 3 2 3 2" xfId="17574" xr:uid="{374E07DF-417A-4249-884A-D9DB69BDEE79}"/>
    <cellStyle name="Comma 4 2 3 2 3 2 2" xfId="50326" xr:uid="{35F37A09-8EC7-4AB5-881F-9D395311780D}"/>
    <cellStyle name="Comma 4 2 3 2 3 3" xfId="25281" xr:uid="{5424DAA0-B632-45D7-ADFE-15CEAC02F70B}"/>
    <cellStyle name="Comma 4 2 3 2 3 3 2" xfId="58032" xr:uid="{D87B5985-841D-4439-8CB5-9E0FA2632C5B}"/>
    <cellStyle name="Comma 4 2 3 2 3 4" xfId="42621" xr:uid="{80EB6D7A-A15A-4F89-ABAE-08FB44809539}"/>
    <cellStyle name="Comma 4 2 3 2 3 5" xfId="32985" xr:uid="{EFB11B78-1120-4A86-B749-270D7FB258A6}"/>
    <cellStyle name="Comma 4 2 3 2 4" xfId="11796" xr:uid="{612207FE-C236-4441-A8F1-F36BA7597701}"/>
    <cellStyle name="Comma 4 2 3 2 4 2" xfId="19501" xr:uid="{587F5BC9-AD13-40D8-BBC3-DB24B8009BBF}"/>
    <cellStyle name="Comma 4 2 3 2 4 2 2" xfId="52253" xr:uid="{DA0E5E1F-4CF0-4DF2-BF8E-E2E91B1F1E98}"/>
    <cellStyle name="Comma 4 2 3 2 4 3" xfId="27208" xr:uid="{3B2639E3-8068-4E58-A797-15988E6FE581}"/>
    <cellStyle name="Comma 4 2 3 2 4 3 2" xfId="59959" xr:uid="{8293F7AB-9887-4A1D-8E95-8770E8198240}"/>
    <cellStyle name="Comma 4 2 3 2 4 4" xfId="44548" xr:uid="{3B96BF8C-0479-49E5-A007-5B4BB924721F}"/>
    <cellStyle name="Comma 4 2 3 2 4 5" xfId="34912" xr:uid="{8B577D2C-75F7-4EFA-93FE-114C00B099F6}"/>
    <cellStyle name="Comma 4 2 3 2 5" xfId="6013" xr:uid="{73A0FCFD-27B9-4BF6-A1C7-C5090A5D4C11}"/>
    <cellStyle name="Comma 4 2 3 2 5 2" xfId="38765" xr:uid="{B545E210-F43A-47B4-B07C-564F5B17EB18}"/>
    <cellStyle name="Comma 4 2 3 2 6" xfId="13725" xr:uid="{2D3C064C-0899-4E86-B3ED-53FEE765B6D5}"/>
    <cellStyle name="Comma 4 2 3 2 6 2" xfId="46477" xr:uid="{42EAB387-47DC-454A-9C64-52B94899ED86}"/>
    <cellStyle name="Comma 4 2 3 2 7" xfId="21432" xr:uid="{66B1630B-F55B-46FE-ABC2-12239C5AF2AC}"/>
    <cellStyle name="Comma 4 2 3 2 7 2" xfId="54183" xr:uid="{7A23943E-86E3-43C6-81FC-CB8C4B34C316}"/>
    <cellStyle name="Comma 4 2 3 2 8" xfId="36838" xr:uid="{131BF6B8-9D78-43E8-89EC-B7A139354044}"/>
    <cellStyle name="Comma 4 2 3 2 9" xfId="29136" xr:uid="{86C46308-0641-4EA4-A8FD-022FFE2F53D3}"/>
    <cellStyle name="Comma 4 2 3 3" xfId="6628" xr:uid="{43FCED62-CD39-435A-90CF-99E8F7FE6690}"/>
    <cellStyle name="Comma 4 2 3 3 2" xfId="14336" xr:uid="{3F18DFA6-BDB5-4936-92D6-7DADE03D5A93}"/>
    <cellStyle name="Comma 4 2 3 3 2 2" xfId="47088" xr:uid="{2263E6EE-F4B6-44FE-8216-91E8483767AA}"/>
    <cellStyle name="Comma 4 2 3 3 3" xfId="22043" xr:uid="{7D9B3DB8-9D71-4BD8-999F-921848CB6417}"/>
    <cellStyle name="Comma 4 2 3 3 3 2" xfId="54794" xr:uid="{D8510AFE-FC13-4518-83CC-191F6AFE48FB}"/>
    <cellStyle name="Comma 4 2 3 3 4" xfId="39380" xr:uid="{16118A2C-A98E-4686-B899-185E5229FC90}"/>
    <cellStyle name="Comma 4 2 3 3 5" xfId="29747" xr:uid="{523CACDB-8A5B-4F5F-A0C5-184D887C3FEA}"/>
    <cellStyle name="Comma 4 2 3 4" xfId="8555" xr:uid="{9C632B63-D550-40F7-B70A-85CC9F49DDCC}"/>
    <cellStyle name="Comma 4 2 3 4 2" xfId="16260" xr:uid="{911844BD-86C5-4C00-AE41-464F387A94EA}"/>
    <cellStyle name="Comma 4 2 3 4 2 2" xfId="49012" xr:uid="{C167C883-BE73-42E7-A636-EE58C7E2A2D4}"/>
    <cellStyle name="Comma 4 2 3 4 3" xfId="23967" xr:uid="{D0A8EF6C-7463-4DF7-A9D0-EF98795F54ED}"/>
    <cellStyle name="Comma 4 2 3 4 3 2" xfId="56718" xr:uid="{963E7E92-64EA-4042-9EAF-42ECA00B7AB5}"/>
    <cellStyle name="Comma 4 2 3 4 4" xfId="41307" xr:uid="{02A3F96C-C76B-4677-BEB5-80BA83AE71E7}"/>
    <cellStyle name="Comma 4 2 3 4 5" xfId="31671" xr:uid="{75CF165E-24CE-41B5-95E0-59790E5B8C1D}"/>
    <cellStyle name="Comma 4 2 3 5" xfId="10481" xr:uid="{828D5242-F643-43C3-A9E0-76EE613BB9B6}"/>
    <cellStyle name="Comma 4 2 3 5 2" xfId="18186" xr:uid="{A11FB1C6-2BA5-4167-BAEE-A611896A7A84}"/>
    <cellStyle name="Comma 4 2 3 5 2 2" xfId="50938" xr:uid="{DC1AE36A-6CAF-48F9-8182-69BD1ABF3D8D}"/>
    <cellStyle name="Comma 4 2 3 5 3" xfId="25893" xr:uid="{3717D08F-5D52-429F-A5C2-47F49E18284E}"/>
    <cellStyle name="Comma 4 2 3 5 3 2" xfId="58644" xr:uid="{B340AB0E-11DB-411D-8EAF-70DB8EB39F3C}"/>
    <cellStyle name="Comma 4 2 3 5 4" xfId="43233" xr:uid="{66A40B9C-8B5E-454F-B6CA-ACA30A7CD193}"/>
    <cellStyle name="Comma 4 2 3 5 5" xfId="33597" xr:uid="{7247C6B9-9A23-4154-9394-FAFA263DE2C0}"/>
    <cellStyle name="Comma 4 2 3 6" xfId="4699" xr:uid="{916C36D8-4336-4A58-AD10-7F0ECF89C436}"/>
    <cellStyle name="Comma 4 2 3 6 2" xfId="37451" xr:uid="{4D6D1F4D-C945-40B9-913B-4CEE8930AFA5}"/>
    <cellStyle name="Comma 4 2 3 7" xfId="12411" xr:uid="{4CAAAC93-9F7E-429E-9491-171DBAC9CDC9}"/>
    <cellStyle name="Comma 4 2 3 7 2" xfId="45163" xr:uid="{5DECB8ED-F544-423E-9CB5-BF93BA954300}"/>
    <cellStyle name="Comma 4 2 3 8" xfId="20119" xr:uid="{F5CC3603-DFCE-430A-800F-03B3D2AC2533}"/>
    <cellStyle name="Comma 4 2 3 8 2" xfId="52870" xr:uid="{AED2F0DB-F990-4BA5-8ADB-3D77D4143EFE}"/>
    <cellStyle name="Comma 4 2 3 9" xfId="35525" xr:uid="{07326E21-6DF3-4AA3-B443-2149BB78B0AD}"/>
    <cellStyle name="Comma 4 2 4" xfId="2487" xr:uid="{F3020002-31DE-413E-8295-2EE00CF4B2FC}"/>
    <cellStyle name="Comma 4 2 4 10" xfId="27939" xr:uid="{75483B1E-8CC2-4A5B-AE00-FD3DE8D87BB7}"/>
    <cellStyle name="Comma 4 2 4 11" xfId="2819" xr:uid="{2EFBFA31-C627-4BF6-B01D-80F4EB69D242}"/>
    <cellStyle name="Comma 4 2 4 12" xfId="60919" xr:uid="{42C80FD6-42E4-49E2-A573-34812C9D90DA}"/>
    <cellStyle name="Comma 4 2 4 2" xfId="4442" xr:uid="{A7AF1554-7A5F-43FE-9717-0DE4850BFF44}"/>
    <cellStyle name="Comma 4 2 4 2 2" xfId="8301" xr:uid="{E1BC2C59-4135-439F-98DB-28B8D198944B}"/>
    <cellStyle name="Comma 4 2 4 2 2 2" xfId="16006" xr:uid="{1CF3B96A-9017-4AB0-A7C8-393824924915}"/>
    <cellStyle name="Comma 4 2 4 2 2 2 2" xfId="48758" xr:uid="{54696DA2-1C3C-4A3D-BB59-544A17A9A2E5}"/>
    <cellStyle name="Comma 4 2 4 2 2 3" xfId="23713" xr:uid="{AF6E0435-D19B-4A43-B409-B94CC5EF326F}"/>
    <cellStyle name="Comma 4 2 4 2 2 3 2" xfId="56464" xr:uid="{1212BCCA-FA1E-4A18-AE9A-0702EEE326C3}"/>
    <cellStyle name="Comma 4 2 4 2 2 4" xfId="41053" xr:uid="{B2A6110A-C27F-4402-A4BB-270B750ECA78}"/>
    <cellStyle name="Comma 4 2 4 2 2 5" xfId="31417" xr:uid="{8B00CC18-BE0C-412B-9AFD-D5B84D08C3DF}"/>
    <cellStyle name="Comma 4 2 4 2 3" xfId="10226" xr:uid="{BBB6FD34-51A6-4001-B7B5-5877DE390BFE}"/>
    <cellStyle name="Comma 4 2 4 2 3 2" xfId="17931" xr:uid="{55D8920D-26AB-492D-90BA-B693EF49CDFC}"/>
    <cellStyle name="Comma 4 2 4 2 3 2 2" xfId="50683" xr:uid="{6A6AAF77-A25A-4EC1-96FB-3C1486DAC55E}"/>
    <cellStyle name="Comma 4 2 4 2 3 3" xfId="25638" xr:uid="{010CD417-E51A-4792-BABF-15C0FCFD0131}"/>
    <cellStyle name="Comma 4 2 4 2 3 3 2" xfId="58389" xr:uid="{770ED18E-0259-4ED8-A207-EFCA155181FC}"/>
    <cellStyle name="Comma 4 2 4 2 3 4" xfId="42978" xr:uid="{515F6ED2-113A-4776-A2AC-5D12AAFE33D9}"/>
    <cellStyle name="Comma 4 2 4 2 3 5" xfId="33342" xr:uid="{935FCE63-431A-4E21-A37A-374C3D09BA24}"/>
    <cellStyle name="Comma 4 2 4 2 4" xfId="12153" xr:uid="{3A413660-E428-4E35-8877-613FFD28A971}"/>
    <cellStyle name="Comma 4 2 4 2 4 2" xfId="19858" xr:uid="{9AE90E18-F019-44BD-85F3-F074BCB7B15E}"/>
    <cellStyle name="Comma 4 2 4 2 4 2 2" xfId="52610" xr:uid="{B8273DBE-5692-439C-830A-03E597F57986}"/>
    <cellStyle name="Comma 4 2 4 2 4 3" xfId="27565" xr:uid="{333B1873-B040-46B1-AA41-DEF378E4B9B4}"/>
    <cellStyle name="Comma 4 2 4 2 4 3 2" xfId="60316" xr:uid="{B58877D1-981B-4C4F-8C83-6BE2253AFA46}"/>
    <cellStyle name="Comma 4 2 4 2 4 4" xfId="44905" xr:uid="{DB846FDB-6153-4D39-9518-5397FC74961B}"/>
    <cellStyle name="Comma 4 2 4 2 4 5" xfId="35269" xr:uid="{E0720568-0810-425A-B72B-76046D00732D}"/>
    <cellStyle name="Comma 4 2 4 2 5" xfId="6370" xr:uid="{3C5805E9-F76A-4571-943F-0BD764387775}"/>
    <cellStyle name="Comma 4 2 4 2 5 2" xfId="39122" xr:uid="{CF338E2B-13A2-4BA3-B534-45825A6BAFFE}"/>
    <cellStyle name="Comma 4 2 4 2 6" xfId="14082" xr:uid="{1AD0F669-A248-499F-B488-3ED671371B8F}"/>
    <cellStyle name="Comma 4 2 4 2 6 2" xfId="46834" xr:uid="{7507472F-5030-4044-A71D-72B3DBEC5FDB}"/>
    <cellStyle name="Comma 4 2 4 2 7" xfId="21789" xr:uid="{6334812D-E2D5-4D8F-8510-2E53E63B6490}"/>
    <cellStyle name="Comma 4 2 4 2 7 2" xfId="54540" xr:uid="{B35214CF-71A3-43DA-A2DE-B83578529104}"/>
    <cellStyle name="Comma 4 2 4 2 8" xfId="37195" xr:uid="{748D94F4-E335-4D03-936B-AD2702A10B8A}"/>
    <cellStyle name="Comma 4 2 4 2 9" xfId="29493" xr:uid="{3D466E71-3FEF-4CD3-90E8-2FEFE1A9D264}"/>
    <cellStyle name="Comma 4 2 4 3" xfId="6744" xr:uid="{E5A9B8E8-58C9-47E4-B6A5-7585D244791D}"/>
    <cellStyle name="Comma 4 2 4 3 2" xfId="14452" xr:uid="{EDD30E11-364C-4504-B4C7-6E977333DDDA}"/>
    <cellStyle name="Comma 4 2 4 3 2 2" xfId="47204" xr:uid="{36F5CC06-6CE6-4C07-858F-130A193558FF}"/>
    <cellStyle name="Comma 4 2 4 3 3" xfId="22159" xr:uid="{6502DB46-3735-4FE8-9931-F577D6E35FB6}"/>
    <cellStyle name="Comma 4 2 4 3 3 2" xfId="54910" xr:uid="{24A530F0-9B6E-48B4-BE19-A069D6A6F826}"/>
    <cellStyle name="Comma 4 2 4 3 4" xfId="39496" xr:uid="{56C902C2-4D12-4A4E-A1F2-3A0E969BBE25}"/>
    <cellStyle name="Comma 4 2 4 3 5" xfId="29863" xr:uid="{65286D89-6DFA-4E8B-A8EC-61B179E2D685}"/>
    <cellStyle name="Comma 4 2 4 4" xfId="8671" xr:uid="{30D3CCC7-C1D9-40CD-9425-BA5F5436EE81}"/>
    <cellStyle name="Comma 4 2 4 4 2" xfId="16376" xr:uid="{86B82AB3-59DB-4CE9-BB68-76CED4AB8820}"/>
    <cellStyle name="Comma 4 2 4 4 2 2" xfId="49128" xr:uid="{55FA4054-3E45-4A5C-B178-FEA767046510}"/>
    <cellStyle name="Comma 4 2 4 4 3" xfId="24083" xr:uid="{80059D95-55C2-4081-94CE-D99FAB68444A}"/>
    <cellStyle name="Comma 4 2 4 4 3 2" xfId="56834" xr:uid="{03E72F55-D87D-4F8C-8B38-D3227AFC6AC3}"/>
    <cellStyle name="Comma 4 2 4 4 4" xfId="41423" xr:uid="{148509BE-5C37-4660-9F79-D96FA07F61CD}"/>
    <cellStyle name="Comma 4 2 4 4 5" xfId="31787" xr:uid="{0B5A9CEE-516F-4C0B-B46C-6C754D56C0BE}"/>
    <cellStyle name="Comma 4 2 4 5" xfId="10597" xr:uid="{953BE83B-2C81-48F0-975C-44ECF79424A0}"/>
    <cellStyle name="Comma 4 2 4 5 2" xfId="18302" xr:uid="{249B9741-AD7A-483A-8260-10C76BD80E93}"/>
    <cellStyle name="Comma 4 2 4 5 2 2" xfId="51054" xr:uid="{AC6B6E97-4DD4-439A-AD11-7EFF1D6A468F}"/>
    <cellStyle name="Comma 4 2 4 5 3" xfId="26009" xr:uid="{19E1C1A3-C412-40A1-92DF-03A00B8470DA}"/>
    <cellStyle name="Comma 4 2 4 5 3 2" xfId="58760" xr:uid="{3FE1309F-8959-4F8D-8C30-8CE024072904}"/>
    <cellStyle name="Comma 4 2 4 5 4" xfId="43349" xr:uid="{C9B82E95-697F-413B-A30D-42EF00CF41E8}"/>
    <cellStyle name="Comma 4 2 4 5 5" xfId="33713" xr:uid="{EEC04961-29C7-4328-8F6D-9C4DAFD0D63B}"/>
    <cellStyle name="Comma 4 2 4 6" xfId="4815" xr:uid="{1295A936-AE4D-4A1C-815F-D28240CF1028}"/>
    <cellStyle name="Comma 4 2 4 6 2" xfId="37567" xr:uid="{77BABB85-6620-4777-8292-46BE275EF285}"/>
    <cellStyle name="Comma 4 2 4 7" xfId="12527" xr:uid="{9CBB85FF-A2B2-40BF-A3F0-EFA66071A4D4}"/>
    <cellStyle name="Comma 4 2 4 7 2" xfId="45279" xr:uid="{AC8639FD-D28E-4EB1-B91B-DFAF6F250860}"/>
    <cellStyle name="Comma 4 2 4 8" xfId="20235" xr:uid="{CC1BC83A-2C0C-4653-B91F-2FD5BAFEB4A1}"/>
    <cellStyle name="Comma 4 2 4 8 2" xfId="52986" xr:uid="{FDED2A14-7C1F-45C0-A966-F0A6D6E41A97}"/>
    <cellStyle name="Comma 4 2 4 9" xfId="35641" xr:uid="{230F14F2-B79F-4626-BEBA-68127FFA300C}"/>
    <cellStyle name="Comma 4 2 5" xfId="3238" xr:uid="{504B47BA-8739-4C4C-968C-7CCCEA935E00}"/>
    <cellStyle name="Comma 4 2 5 10" xfId="28298" xr:uid="{6244074B-341C-4BE9-B563-2126BC8398E4}"/>
    <cellStyle name="Comma 4 2 5 11" xfId="61852" xr:uid="{419B047A-F782-41DF-8AFF-B101D286D0FE}"/>
    <cellStyle name="Comma 4 2 5 2" xfId="3976" xr:uid="{B7D79D64-65CA-44A1-8E6A-181D21E8816A}"/>
    <cellStyle name="Comma 4 2 5 2 2" xfId="7839" xr:uid="{1F1F53E2-F82B-40C0-9201-239A89898750}"/>
    <cellStyle name="Comma 4 2 5 2 2 2" xfId="15544" xr:uid="{48CFF1BF-508A-412E-83BA-AE75DA950E92}"/>
    <cellStyle name="Comma 4 2 5 2 2 2 2" xfId="48296" xr:uid="{024669DF-4329-4754-9D29-46D929D8C7D7}"/>
    <cellStyle name="Comma 4 2 5 2 2 3" xfId="23251" xr:uid="{1C552FAA-97E2-4BB4-8EB1-D8686BCAE496}"/>
    <cellStyle name="Comma 4 2 5 2 2 3 2" xfId="56002" xr:uid="{24F025DB-D852-4F97-84A3-D1CE6D9C0FB3}"/>
    <cellStyle name="Comma 4 2 5 2 2 4" xfId="40591" xr:uid="{12C0AB84-E8FD-4FB8-8F18-B4FE99614396}"/>
    <cellStyle name="Comma 4 2 5 2 2 5" xfId="30955" xr:uid="{B7B2D4D8-2221-416E-8A27-9B5C3DC61752}"/>
    <cellStyle name="Comma 4 2 5 2 3" xfId="9764" xr:uid="{D4F3574A-8986-4F2B-9D58-777315CFCF87}"/>
    <cellStyle name="Comma 4 2 5 2 3 2" xfId="17469" xr:uid="{C4EADDC2-B68F-42C1-91E2-A43684AB4A6C}"/>
    <cellStyle name="Comma 4 2 5 2 3 2 2" xfId="50221" xr:uid="{FAA85D7B-61DB-403B-BDE8-D6AAC86A1258}"/>
    <cellStyle name="Comma 4 2 5 2 3 3" xfId="25176" xr:uid="{0B343B51-DFDB-4900-846E-CE250748493A}"/>
    <cellStyle name="Comma 4 2 5 2 3 3 2" xfId="57927" xr:uid="{B0259541-866C-405D-B32D-E594D9F3A86D}"/>
    <cellStyle name="Comma 4 2 5 2 3 4" xfId="42516" xr:uid="{C453B1C5-D891-4AD6-A3B4-B5EDB453C1C9}"/>
    <cellStyle name="Comma 4 2 5 2 3 5" xfId="32880" xr:uid="{BA829889-83D1-4FEC-BE57-1FDF2717E948}"/>
    <cellStyle name="Comma 4 2 5 2 4" xfId="11691" xr:uid="{88F53BA2-D662-41B5-B8F6-8D854681B4DE}"/>
    <cellStyle name="Comma 4 2 5 2 4 2" xfId="19396" xr:uid="{89423404-2964-438A-8531-3C2108C6FD32}"/>
    <cellStyle name="Comma 4 2 5 2 4 2 2" xfId="52148" xr:uid="{AD01A2F7-DC73-495F-B3B3-019454AC277A}"/>
    <cellStyle name="Comma 4 2 5 2 4 3" xfId="27103" xr:uid="{1004E0EE-C9AB-4A8F-A0D7-EBD74F07E7CC}"/>
    <cellStyle name="Comma 4 2 5 2 4 3 2" xfId="59854" xr:uid="{5EED7E70-EA34-48FB-8707-F8855E64689A}"/>
    <cellStyle name="Comma 4 2 5 2 4 4" xfId="44443" xr:uid="{FDEC15C6-60FA-4395-A70C-ABCEBEE913B9}"/>
    <cellStyle name="Comma 4 2 5 2 4 5" xfId="34807" xr:uid="{31503AD2-1A77-49E3-A085-E649CA86B748}"/>
    <cellStyle name="Comma 4 2 5 2 5" xfId="5908" xr:uid="{4F9173F7-ED07-433B-98FB-DF69B054165B}"/>
    <cellStyle name="Comma 4 2 5 2 5 2" xfId="38660" xr:uid="{F37E7B8C-FC53-466F-9A5A-E42BA4B3F926}"/>
    <cellStyle name="Comma 4 2 5 2 6" xfId="13620" xr:uid="{5F9F5401-98F8-4973-8366-93EAC91818AC}"/>
    <cellStyle name="Comma 4 2 5 2 6 2" xfId="46372" xr:uid="{1679FFF3-978E-4D63-BD4B-E81A293995A4}"/>
    <cellStyle name="Comma 4 2 5 2 7" xfId="21327" xr:uid="{091A00B9-FF97-47B2-8931-4170921C4100}"/>
    <cellStyle name="Comma 4 2 5 2 7 2" xfId="54078" xr:uid="{B4F2C997-F2AA-4D61-8EE3-24A3198F1D25}"/>
    <cellStyle name="Comma 4 2 5 2 8" xfId="36733" xr:uid="{7F36598D-B94A-4D1C-A4F2-6ABE3E5AD217}"/>
    <cellStyle name="Comma 4 2 5 2 9" xfId="29031" xr:uid="{9881957A-8A0A-46CD-BD50-CD1CA4021F55}"/>
    <cellStyle name="Comma 4 2 5 3" xfId="7106" xr:uid="{24C6E4E6-E965-4E40-BA5F-DB4F13345D38}"/>
    <cellStyle name="Comma 4 2 5 3 2" xfId="14811" xr:uid="{70A88ADB-2C8A-43C0-94BE-2CDA8B9B4AD1}"/>
    <cellStyle name="Comma 4 2 5 3 2 2" xfId="47563" xr:uid="{554B073F-5104-412A-85D1-511CAE1D965A}"/>
    <cellStyle name="Comma 4 2 5 3 3" xfId="22518" xr:uid="{3A52FAB6-FC02-49B2-B7A1-9202B7BB4D6D}"/>
    <cellStyle name="Comma 4 2 5 3 3 2" xfId="55269" xr:uid="{C240D4B7-18AD-489B-B27A-7C8D54EC0A23}"/>
    <cellStyle name="Comma 4 2 5 3 4" xfId="39858" xr:uid="{12B3B9ED-26AF-47B6-9DB2-4A86303EAE17}"/>
    <cellStyle name="Comma 4 2 5 3 5" xfId="30222" xr:uid="{F04FDB38-87A0-435F-B7B0-EA62468A99B4}"/>
    <cellStyle name="Comma 4 2 5 4" xfId="9031" xr:uid="{73AF4C25-8437-4998-B700-F700812DCA1F}"/>
    <cellStyle name="Comma 4 2 5 4 2" xfId="16736" xr:uid="{5A2EAA94-720D-4F0E-88A8-E00A1D913E4A}"/>
    <cellStyle name="Comma 4 2 5 4 2 2" xfId="49488" xr:uid="{07E4BB58-658C-46FE-B160-370E85C7B586}"/>
    <cellStyle name="Comma 4 2 5 4 3" xfId="24443" xr:uid="{B0DD54D9-4684-440D-988A-98EBB4A655D7}"/>
    <cellStyle name="Comma 4 2 5 4 3 2" xfId="57194" xr:uid="{4FD1A77F-171B-45E5-946F-118A64811B53}"/>
    <cellStyle name="Comma 4 2 5 4 4" xfId="41783" xr:uid="{48DD6AE7-9F9E-4EB7-868C-BC0304D921BB}"/>
    <cellStyle name="Comma 4 2 5 4 5" xfId="32147" xr:uid="{5814CC4C-BC36-49D6-9CB2-690BCED91120}"/>
    <cellStyle name="Comma 4 2 5 5" xfId="10958" xr:uid="{CA3E1102-D062-4946-A266-9FAFB179007C}"/>
    <cellStyle name="Comma 4 2 5 5 2" xfId="18663" xr:uid="{83CE4A11-9476-4556-AE5E-078F498E2AE1}"/>
    <cellStyle name="Comma 4 2 5 5 2 2" xfId="51415" xr:uid="{48951F7B-BDE8-40E0-8403-2987404095D8}"/>
    <cellStyle name="Comma 4 2 5 5 3" xfId="26370" xr:uid="{4E0E1123-3F1D-431D-B732-E371ED440B1A}"/>
    <cellStyle name="Comma 4 2 5 5 3 2" xfId="59121" xr:uid="{2A720AA6-6752-46D6-97D0-D4BEE145D717}"/>
    <cellStyle name="Comma 4 2 5 5 4" xfId="43710" xr:uid="{EA657864-7965-40D3-9043-5D3CE9B6E998}"/>
    <cellStyle name="Comma 4 2 5 5 5" xfId="34074" xr:uid="{AF84569F-EAE5-4813-ADA1-6AB116626677}"/>
    <cellStyle name="Comma 4 2 5 6" xfId="5175" xr:uid="{5BE05BBA-3D68-4559-86FD-5E446ED504F1}"/>
    <cellStyle name="Comma 4 2 5 6 2" xfId="37927" xr:uid="{AAE220F0-C9FD-4468-A5B2-D77BA7D2FD65}"/>
    <cellStyle name="Comma 4 2 5 7" xfId="12887" xr:uid="{67FD4F9F-D99E-40CF-9DF6-C823D293A782}"/>
    <cellStyle name="Comma 4 2 5 7 2" xfId="45639" xr:uid="{C3798771-FB5F-4E65-9C0E-CBFE52D32202}"/>
    <cellStyle name="Comma 4 2 5 8" xfId="20594" xr:uid="{E510CFAD-1C3B-4667-8A76-8FB3194EB149}"/>
    <cellStyle name="Comma 4 2 5 8 2" xfId="53345" xr:uid="{44AC7FAD-E789-4AB6-888C-904CFC95A9DE}"/>
    <cellStyle name="Comma 4 2 5 9" xfId="36000" xr:uid="{627AE8F0-8CC3-4E94-BB8C-E6859A2E0282}"/>
    <cellStyle name="Comma 4 2 6" xfId="3591" xr:uid="{D0388111-60CC-4F16-9AD6-6CA576B9C9FA}"/>
    <cellStyle name="Comma 4 2 6 2" xfId="7459" xr:uid="{0FE04E1B-06F4-451E-9D00-B99FA6698E9C}"/>
    <cellStyle name="Comma 4 2 6 2 2" xfId="15164" xr:uid="{97252F69-6540-45DB-B83E-BAE3463EDD56}"/>
    <cellStyle name="Comma 4 2 6 2 2 2" xfId="47916" xr:uid="{10FC1B8B-FCDB-4768-8D45-4E27A71385A2}"/>
    <cellStyle name="Comma 4 2 6 2 3" xfId="22871" xr:uid="{97317156-04C1-412B-82CB-5736E3D75212}"/>
    <cellStyle name="Comma 4 2 6 2 3 2" xfId="55622" xr:uid="{DF8F4AC8-C575-4432-94D4-E58DCA2A87D4}"/>
    <cellStyle name="Comma 4 2 6 2 4" xfId="40211" xr:uid="{C5904226-AE04-43EF-B404-F42FE19FDD11}"/>
    <cellStyle name="Comma 4 2 6 2 5" xfId="30575" xr:uid="{7E69DB00-D23B-4B36-9112-E407CCB5EF4B}"/>
    <cellStyle name="Comma 4 2 6 3" xfId="9384" xr:uid="{A7DEB697-2D96-44B3-9F48-4F954FDEB753}"/>
    <cellStyle name="Comma 4 2 6 3 2" xfId="17089" xr:uid="{E67089DD-C49F-4DF1-86D0-E3A0B3DB6E59}"/>
    <cellStyle name="Comma 4 2 6 3 2 2" xfId="49841" xr:uid="{31960D0F-8E65-486F-A4DF-6D064397FFB1}"/>
    <cellStyle name="Comma 4 2 6 3 3" xfId="24796" xr:uid="{4DD0BCB8-BEFC-492A-B9B4-6DC2EEE40C95}"/>
    <cellStyle name="Comma 4 2 6 3 3 2" xfId="57547" xr:uid="{59C0E608-A95B-4811-B532-4665091322E3}"/>
    <cellStyle name="Comma 4 2 6 3 4" xfId="42136" xr:uid="{38B2BDDA-B957-4A9A-B04A-A5BA07B4C398}"/>
    <cellStyle name="Comma 4 2 6 3 5" xfId="32500" xr:uid="{AE792E0F-DF85-4906-BB92-00F5F4969B17}"/>
    <cellStyle name="Comma 4 2 6 4" xfId="11311" xr:uid="{DB5D3BB3-6F1E-4E33-8C21-B94046176DB8}"/>
    <cellStyle name="Comma 4 2 6 4 2" xfId="19016" xr:uid="{F0F57B22-75E2-4FFA-ABFC-EB84B4653C06}"/>
    <cellStyle name="Comma 4 2 6 4 2 2" xfId="51768" xr:uid="{C224350D-62A2-4CAC-96AC-5FF188451DEA}"/>
    <cellStyle name="Comma 4 2 6 4 3" xfId="26723" xr:uid="{1250AFF8-4B6A-4D5C-A1AE-4D2153457FFE}"/>
    <cellStyle name="Comma 4 2 6 4 3 2" xfId="59474" xr:uid="{8F96F21D-97CF-4D34-A0BC-857B88182D0C}"/>
    <cellStyle name="Comma 4 2 6 4 4" xfId="44063" xr:uid="{55F93EA9-1B67-4FD5-9E29-835293E45153}"/>
    <cellStyle name="Comma 4 2 6 4 5" xfId="34427" xr:uid="{EF1909FA-8C4F-4CEF-9265-EE1EC9560DEE}"/>
    <cellStyle name="Comma 4 2 6 5" xfId="5528" xr:uid="{26D1F06C-56E3-4CCA-85F7-23F2D2706945}"/>
    <cellStyle name="Comma 4 2 6 5 2" xfId="38280" xr:uid="{BB5FD11E-8F49-47B9-9FC7-8B75A5EC6744}"/>
    <cellStyle name="Comma 4 2 6 6" xfId="13240" xr:uid="{F96B8E5D-795D-4951-8BA8-2B7FC2B5D76D}"/>
    <cellStyle name="Comma 4 2 6 6 2" xfId="45992" xr:uid="{5D623880-87CE-433E-9ECC-BC0CBAEE2F6C}"/>
    <cellStyle name="Comma 4 2 6 7" xfId="20947" xr:uid="{4B6B40AC-341E-4B6A-984B-0675D2D16B64}"/>
    <cellStyle name="Comma 4 2 6 7 2" xfId="53698" xr:uid="{2D205D61-1087-4113-B1F0-0415AA9AB661}"/>
    <cellStyle name="Comma 4 2 6 8" xfId="36353" xr:uid="{5005C91D-2018-4150-93FD-39388A502303}"/>
    <cellStyle name="Comma 4 2 6 9" xfId="28651" xr:uid="{9A0002CC-B6C4-41FB-856A-F1F706558E41}"/>
    <cellStyle name="Comma 4 2 7" xfId="6518" xr:uid="{D2FD7B8D-E243-4542-98D1-3AB45CC4D99B}"/>
    <cellStyle name="Comma 4 2 7 2" xfId="14226" xr:uid="{DBDA5967-3E30-49B6-A9B1-41503587CC9B}"/>
    <cellStyle name="Comma 4 2 7 2 2" xfId="46978" xr:uid="{CEFDC5B1-143C-437F-9E5A-7B260DD52277}"/>
    <cellStyle name="Comma 4 2 7 3" xfId="21933" xr:uid="{F849FCCE-3F3A-4195-8B01-4EB9C8B146F2}"/>
    <cellStyle name="Comma 4 2 7 3 2" xfId="54684" xr:uid="{F6785CE1-203A-4753-8666-A9BE1817228C}"/>
    <cellStyle name="Comma 4 2 7 4" xfId="39270" xr:uid="{64730D1A-AF7A-4142-B2B8-7C8AD46DA115}"/>
    <cellStyle name="Comma 4 2 7 5" xfId="29637" xr:uid="{EADF3F15-8448-4515-8483-0A5632AA4DF2}"/>
    <cellStyle name="Comma 4 2 8" xfId="8445" xr:uid="{6ADC8A21-F405-4C99-9926-9C6705896517}"/>
    <cellStyle name="Comma 4 2 8 2" xfId="16150" xr:uid="{C4B93670-DADB-4B1D-93B9-3505FB776DF1}"/>
    <cellStyle name="Comma 4 2 8 2 2" xfId="48902" xr:uid="{C76CD876-B676-41C6-BEFC-8B8CBD4F4368}"/>
    <cellStyle name="Comma 4 2 8 3" xfId="23857" xr:uid="{AC4940FD-895D-495B-81A0-993DBFB66BC7}"/>
    <cellStyle name="Comma 4 2 8 3 2" xfId="56608" xr:uid="{8EFE8A96-647C-49E5-A87C-57BB74E70BA3}"/>
    <cellStyle name="Comma 4 2 8 4" xfId="41197" xr:uid="{E2F05C93-84F2-4C4D-AAC9-390A33BD03A8}"/>
    <cellStyle name="Comma 4 2 8 5" xfId="31561" xr:uid="{1F95F4F1-7237-4909-A9E2-2638DB1DB254}"/>
    <cellStyle name="Comma 4 2 9" xfId="10370" xr:uid="{106EFAF4-9B87-44E3-ACFA-A07E9FC50CE1}"/>
    <cellStyle name="Comma 4 2 9 2" xfId="18075" xr:uid="{794FD223-2B9D-4643-8068-DF70A0424F50}"/>
    <cellStyle name="Comma 4 2 9 2 2" xfId="50827" xr:uid="{0902BF9E-2B23-4B19-9A45-B3978F931726}"/>
    <cellStyle name="Comma 4 2 9 3" xfId="25782" xr:uid="{5ED66A6C-61D4-448E-861A-309B22D2A3B0}"/>
    <cellStyle name="Comma 4 2 9 3 2" xfId="58533" xr:uid="{5FDD0A5E-99F4-49EB-A32A-407CE0AB9640}"/>
    <cellStyle name="Comma 4 2 9 4" xfId="43122" xr:uid="{82842A65-FBDE-44E8-BE0D-51CA5B9C3DF1}"/>
    <cellStyle name="Comma 4 2 9 5" xfId="33486" xr:uid="{6727D0E2-E059-43D3-BFD3-0B97A5DA4DCF}"/>
    <cellStyle name="Comma 4 20" xfId="10340" xr:uid="{E7741071-DE9F-4F77-9D37-CDDA9FE5B514}"/>
    <cellStyle name="Comma 4 20 2" xfId="18045" xr:uid="{2E706047-D834-4DC2-9481-58D4A42C04E4}"/>
    <cellStyle name="Comma 4 20 2 2" xfId="50797" xr:uid="{DF5BCFD8-638D-499B-A70C-5B61026D26D4}"/>
    <cellStyle name="Comma 4 20 3" xfId="25752" xr:uid="{D9459B81-3F1F-4F2E-A406-12AD5B59E3CA}"/>
    <cellStyle name="Comma 4 20 3 2" xfId="58503" xr:uid="{DE59C637-8C40-4E6D-9E8E-22BB5158ABF7}"/>
    <cellStyle name="Comma 4 20 4" xfId="43092" xr:uid="{08075171-5913-43AB-B982-E2DDAD5402BC}"/>
    <cellStyle name="Comma 4 20 5" xfId="33456" xr:uid="{4F31C0DC-A565-478D-B81D-4AF216F3AECD}"/>
    <cellStyle name="Comma 4 21" xfId="4559" xr:uid="{756B733F-F06F-4FA0-9964-05DB62DE0ADC}"/>
    <cellStyle name="Comma 4 21 2" xfId="37311" xr:uid="{F0F63F87-2AB2-4B19-9D6C-F0483E6531F5}"/>
    <cellStyle name="Comma 4 22" xfId="12271" xr:uid="{8ECCF554-A4CC-49F4-9CB5-7E156CEF25DF}"/>
    <cellStyle name="Comma 4 22 2" xfId="45023" xr:uid="{85C05455-1BE9-4BBD-9C48-E7B9CC85D21B}"/>
    <cellStyle name="Comma 4 23" xfId="19979" xr:uid="{6051A152-FAA0-4595-ADCD-2098F22091F5}"/>
    <cellStyle name="Comma 4 23 2" xfId="52730" xr:uid="{9F192443-E48F-4EC0-830E-01830884ED38}"/>
    <cellStyle name="Comma 4 24" xfId="35385" xr:uid="{CEA3AC8B-13B3-400C-B9E0-5752E2A41D53}"/>
    <cellStyle name="Comma 4 25" xfId="27683" xr:uid="{0037A214-5950-4E5C-9B4E-2F8720508AB5}"/>
    <cellStyle name="Comma 4 26" xfId="2515" xr:uid="{79BC19C8-4728-49E2-86F6-F6F49743DEDC}"/>
    <cellStyle name="Comma 4 27" xfId="60446" xr:uid="{AB080710-93F6-4680-A1FF-A17466E6CAD8}"/>
    <cellStyle name="Comma 4 3" xfId="89" xr:uid="{E5E97C41-3482-479F-B2ED-D7F4EB019E2D}"/>
    <cellStyle name="Comma 4 3 10" xfId="4607" xr:uid="{619C9FFD-6D93-419A-A85E-83E100689264}"/>
    <cellStyle name="Comma 4 3 10 2" xfId="37359" xr:uid="{9655C7C7-7379-4574-B4AF-9107AA1709EA}"/>
    <cellStyle name="Comma 4 3 11" xfId="12319" xr:uid="{475EDDEC-04D1-4766-8A05-A2658F814CE4}"/>
    <cellStyle name="Comma 4 3 11 2" xfId="45071" xr:uid="{83C41507-F9F3-4045-8C50-B0719C7840CD}"/>
    <cellStyle name="Comma 4 3 12" xfId="20027" xr:uid="{6BAEAB58-2E07-41EC-9CD4-3726A1467DF9}"/>
    <cellStyle name="Comma 4 3 12 2" xfId="52778" xr:uid="{BB6486DF-2729-41FD-8FD1-587BD70C31DC}"/>
    <cellStyle name="Comma 4 3 13" xfId="35433" xr:uid="{1F2151FB-BB32-42AA-8005-A93B37BF3F4D}"/>
    <cellStyle name="Comma 4 3 14" xfId="27731" xr:uid="{8B76105F-F527-4898-891F-B7593486FC99}"/>
    <cellStyle name="Comma 4 3 15" xfId="2582" xr:uid="{781D25A6-1C10-4B9F-B1DA-C81333A54097}"/>
    <cellStyle name="Comma 4 3 16" xfId="60628" xr:uid="{FCAABCC6-5F1A-485B-822E-5C306331FFDA}"/>
    <cellStyle name="Comma 4 3 2" xfId="831" xr:uid="{C3EC3FDB-6FB7-4E37-B2B3-BB80ACCAD519}"/>
    <cellStyle name="Comma 4 3 2 10" xfId="4667" xr:uid="{BAEDD7E4-5BA8-4C90-B91E-EBD93AB80D8B}"/>
    <cellStyle name="Comma 4 3 2 10 2" xfId="37419" xr:uid="{CFBE29E8-C7EC-4052-AA7A-49CC61EAC7D7}"/>
    <cellStyle name="Comma 4 3 2 11" xfId="12379" xr:uid="{4EB75E94-FEE0-4DED-A4F9-86ECE875F7DF}"/>
    <cellStyle name="Comma 4 3 2 11 2" xfId="45131" xr:uid="{9652622F-FED7-4CC9-BF23-C6C9516D011C}"/>
    <cellStyle name="Comma 4 3 2 12" xfId="20087" xr:uid="{EF2DE344-0DD0-42A0-AC1A-1078611D9D63}"/>
    <cellStyle name="Comma 4 3 2 12 2" xfId="52838" xr:uid="{3EABD72B-EC31-4AEE-922D-2B5E688066D7}"/>
    <cellStyle name="Comma 4 3 2 13" xfId="35493" xr:uid="{3A1E8CF6-3BCE-49B6-828F-1F5A719B6757}"/>
    <cellStyle name="Comma 4 3 2 14" xfId="27791" xr:uid="{2F9192DF-DAEB-4E01-8589-0A0C6E1BDBD0}"/>
    <cellStyle name="Comma 4 3 2 15" xfId="2664" xr:uid="{FB5FB5D6-F7C5-420B-8CC7-BC1ECFD83F94}"/>
    <cellStyle name="Comma 4 3 2 16" xfId="60877" xr:uid="{786B6209-6960-4C6C-A467-DF8C296FC0B2}"/>
    <cellStyle name="Comma 4 3 2 2" xfId="2328" xr:uid="{DAE8BDD2-8AD4-40A3-9894-785D0F92611C}"/>
    <cellStyle name="Comma 4 3 2 2 10" xfId="35603" xr:uid="{4CB2AB35-BBB4-4F8D-88A6-AA7254B20FB2}"/>
    <cellStyle name="Comma 4 3 2 2 11" xfId="27901" xr:uid="{F506D7BC-4237-4BBF-95E1-8B322288AA42}"/>
    <cellStyle name="Comma 4 3 2 2 12" xfId="2774" xr:uid="{B25B8E80-9CCA-4652-BA4A-77F60066A0DF}"/>
    <cellStyle name="Comma 4 3 2 2 13" xfId="61350" xr:uid="{FD6865BF-8234-40CF-8DB7-813CB6CAA682}"/>
    <cellStyle name="Comma 4 3 2 2 2" xfId="4299" xr:uid="{96EB736C-A5C8-4C35-92F3-9ECFAFC8B82A}"/>
    <cellStyle name="Comma 4 3 2 2 2 2" xfId="8162" xr:uid="{B283FF39-8592-4AD3-8B17-60CA46FE7E63}"/>
    <cellStyle name="Comma 4 3 2 2 2 2 2" xfId="15867" xr:uid="{FF23FF53-4AFE-4F61-9781-ABA6BD9DED4B}"/>
    <cellStyle name="Comma 4 3 2 2 2 2 2 2" xfId="48619" xr:uid="{D2F2D336-015E-4403-B2DF-9195C0629646}"/>
    <cellStyle name="Comma 4 3 2 2 2 2 3" xfId="23574" xr:uid="{9548974F-6E12-4251-B9B5-D9CE01196F19}"/>
    <cellStyle name="Comma 4 3 2 2 2 2 3 2" xfId="56325" xr:uid="{A8153B81-B177-4061-A157-F335478B9A4B}"/>
    <cellStyle name="Comma 4 3 2 2 2 2 4" xfId="40914" xr:uid="{0958ED4E-89D7-4123-BFFA-4021DE8772A0}"/>
    <cellStyle name="Comma 4 3 2 2 2 2 5" xfId="31278" xr:uid="{75D6838E-AD3C-4624-8D66-24376A8707DB}"/>
    <cellStyle name="Comma 4 3 2 2 2 3" xfId="10087" xr:uid="{4967529B-47C0-468B-BE12-0B21EBB2DADB}"/>
    <cellStyle name="Comma 4 3 2 2 2 3 2" xfId="17792" xr:uid="{115CAEA5-A69E-4EAE-B904-D4990036AFAA}"/>
    <cellStyle name="Comma 4 3 2 2 2 3 2 2" xfId="50544" xr:uid="{AD967314-E4A6-4380-885C-BF3CEB385173}"/>
    <cellStyle name="Comma 4 3 2 2 2 3 3" xfId="25499" xr:uid="{A7A6F4F6-DC44-48EA-AB1E-9061B6B42AC7}"/>
    <cellStyle name="Comma 4 3 2 2 2 3 3 2" xfId="58250" xr:uid="{4D7EDE9D-24A9-4DB5-97D9-6D105DDBB3EA}"/>
    <cellStyle name="Comma 4 3 2 2 2 3 4" xfId="42839" xr:uid="{CA51D391-D2C1-49AF-A4EA-40DD27FA876D}"/>
    <cellStyle name="Comma 4 3 2 2 2 3 5" xfId="33203" xr:uid="{1BDCB86A-3CC8-4386-A65B-813120FCC103}"/>
    <cellStyle name="Comma 4 3 2 2 2 4" xfId="12014" xr:uid="{17882FC0-6AA9-44F6-85CF-8E73DB221380}"/>
    <cellStyle name="Comma 4 3 2 2 2 4 2" xfId="19719" xr:uid="{42A4BE61-1EB5-4BA9-8AE0-EB9EF79E4E0C}"/>
    <cellStyle name="Comma 4 3 2 2 2 4 2 2" xfId="52471" xr:uid="{B629F82D-B770-4A68-A959-E47B3A623246}"/>
    <cellStyle name="Comma 4 3 2 2 2 4 3" xfId="27426" xr:uid="{A925CAD6-296A-4F35-9A4D-65E20DCAA2B0}"/>
    <cellStyle name="Comma 4 3 2 2 2 4 3 2" xfId="60177" xr:uid="{3118D818-1C82-4195-9EAC-CDC09EA1D4AD}"/>
    <cellStyle name="Comma 4 3 2 2 2 4 4" xfId="44766" xr:uid="{025C9AEE-29DD-4D65-9538-A16C532A2A51}"/>
    <cellStyle name="Comma 4 3 2 2 2 4 5" xfId="35130" xr:uid="{D9E63893-348B-4D25-85E4-CE5D9C95A865}"/>
    <cellStyle name="Comma 4 3 2 2 2 5" xfId="6231" xr:uid="{6864B3DE-F25C-4EDC-BF32-211953F1D869}"/>
    <cellStyle name="Comma 4 3 2 2 2 5 2" xfId="38983" xr:uid="{D2E16ED6-BE6B-4FBA-8CCF-CC19FAB5D9E4}"/>
    <cellStyle name="Comma 4 3 2 2 2 6" xfId="13943" xr:uid="{5A06A9C5-8A22-499A-B12C-9F6C6A7921BF}"/>
    <cellStyle name="Comma 4 3 2 2 2 6 2" xfId="46695" xr:uid="{2CFDF93F-FE61-4D4B-949A-1624BFD890F5}"/>
    <cellStyle name="Comma 4 3 2 2 2 7" xfId="21650" xr:uid="{EADC5D7D-7563-4D1E-AE5C-9ADBC13CE6F7}"/>
    <cellStyle name="Comma 4 3 2 2 2 7 2" xfId="54401" xr:uid="{9F675139-F5C2-4598-97FA-52E038D2F065}"/>
    <cellStyle name="Comma 4 3 2 2 2 8" xfId="37056" xr:uid="{B17DE5DC-B941-4F01-9EAB-C8255B220FE0}"/>
    <cellStyle name="Comma 4 3 2 2 2 9" xfId="29354" xr:uid="{71843C28-A129-46CC-A04A-F7D11E464F3F}"/>
    <cellStyle name="Comma 4 3 2 2 3" xfId="3672" xr:uid="{DA4EB8AF-BD1D-4C0D-A18C-B9D68FC29123}"/>
    <cellStyle name="Comma 4 3 2 2 3 2" xfId="7540" xr:uid="{1363E3DF-D223-4E3D-AC44-7080018428F7}"/>
    <cellStyle name="Comma 4 3 2 2 3 2 2" xfId="15245" xr:uid="{ABAA0946-EEA6-41C2-9512-A44273486A3C}"/>
    <cellStyle name="Comma 4 3 2 2 3 2 2 2" xfId="47997" xr:uid="{996B9CBA-2DA2-4554-BCC7-D81FD2BDE403}"/>
    <cellStyle name="Comma 4 3 2 2 3 2 3" xfId="22952" xr:uid="{8A76FC54-268A-490B-8AF9-816EB5BAE50D}"/>
    <cellStyle name="Comma 4 3 2 2 3 2 3 2" xfId="55703" xr:uid="{951F983C-42EA-4C22-9E62-E12EC8E62F1F}"/>
    <cellStyle name="Comma 4 3 2 2 3 2 4" xfId="40292" xr:uid="{378165EC-14B1-4F98-A523-6E248601648C}"/>
    <cellStyle name="Comma 4 3 2 2 3 2 5" xfId="30656" xr:uid="{730C5D03-3270-41AD-B994-01B9826EB10C}"/>
    <cellStyle name="Comma 4 3 2 2 3 3" xfId="9465" xr:uid="{AACEFA95-FB99-4C63-8040-25344E71DCF3}"/>
    <cellStyle name="Comma 4 3 2 2 3 3 2" xfId="17170" xr:uid="{7E1B85FA-8772-471E-8CBA-1829828795A5}"/>
    <cellStyle name="Comma 4 3 2 2 3 3 2 2" xfId="49922" xr:uid="{569CDE46-53C4-496D-A055-252AAC685028}"/>
    <cellStyle name="Comma 4 3 2 2 3 3 3" xfId="24877" xr:uid="{464D3F4A-40E5-41BB-9CFF-E4CC4B322FCE}"/>
    <cellStyle name="Comma 4 3 2 2 3 3 3 2" xfId="57628" xr:uid="{72FD43A2-2BA8-4935-B1EC-5D2009366888}"/>
    <cellStyle name="Comma 4 3 2 2 3 3 4" xfId="42217" xr:uid="{77A78909-5B38-482D-8E59-DCABC0C3CC9B}"/>
    <cellStyle name="Comma 4 3 2 2 3 3 5" xfId="32581" xr:uid="{92DB96F1-835F-48BF-BEAE-DA1D85D17027}"/>
    <cellStyle name="Comma 4 3 2 2 3 4" xfId="11392" xr:uid="{5E78FA54-41C3-4A93-AC41-11A6E87543B0}"/>
    <cellStyle name="Comma 4 3 2 2 3 4 2" xfId="19097" xr:uid="{6442D93D-754A-40D7-8096-7F390AA84945}"/>
    <cellStyle name="Comma 4 3 2 2 3 4 2 2" xfId="51849" xr:uid="{225AF9BF-60F7-4DFE-93C4-DC862C9F0B35}"/>
    <cellStyle name="Comma 4 3 2 2 3 4 3" xfId="26804" xr:uid="{140FE59D-3E53-4F36-B503-68DBE6550393}"/>
    <cellStyle name="Comma 4 3 2 2 3 4 3 2" xfId="59555" xr:uid="{09236C10-BA18-4304-995A-2E6475E4B9E1}"/>
    <cellStyle name="Comma 4 3 2 2 3 4 4" xfId="44144" xr:uid="{45C251AA-DA9E-42E9-9DA8-AD36E2C76B9B}"/>
    <cellStyle name="Comma 4 3 2 2 3 4 5" xfId="34508" xr:uid="{D11D8459-669F-4425-AB47-DB799A154B8E}"/>
    <cellStyle name="Comma 4 3 2 2 3 5" xfId="5609" xr:uid="{D8AA6632-7DFB-449A-BCBA-5196FAAEF556}"/>
    <cellStyle name="Comma 4 3 2 2 3 5 2" xfId="38361" xr:uid="{FB232E8B-B270-449D-A2EA-3E6899FE002D}"/>
    <cellStyle name="Comma 4 3 2 2 3 6" xfId="13321" xr:uid="{9678F201-FA36-4E19-A899-CA27E0D4A8FD}"/>
    <cellStyle name="Comma 4 3 2 2 3 6 2" xfId="46073" xr:uid="{C3C7DCA8-64A5-4F44-90A9-116785A0C69B}"/>
    <cellStyle name="Comma 4 3 2 2 3 7" xfId="21028" xr:uid="{4AD0DAF5-ACA4-4DA3-BE4B-C3D295E987F0}"/>
    <cellStyle name="Comma 4 3 2 2 3 7 2" xfId="53779" xr:uid="{7645CB39-1093-4862-A0F9-9143835DB34B}"/>
    <cellStyle name="Comma 4 3 2 2 3 8" xfId="36434" xr:uid="{A1B3DAC6-22CE-4D72-A9FC-8D0698D5B384}"/>
    <cellStyle name="Comma 4 3 2 2 3 9" xfId="28732" xr:uid="{E4773D6B-DA16-42A8-8409-F280D6111F48}"/>
    <cellStyle name="Comma 4 3 2 2 4" xfId="6706" xr:uid="{DA580910-FF50-4947-A295-1A5AA93F79E7}"/>
    <cellStyle name="Comma 4 3 2 2 4 2" xfId="14414" xr:uid="{78D4E6C2-5145-41A3-99B2-2179D5469158}"/>
    <cellStyle name="Comma 4 3 2 2 4 2 2" xfId="47166" xr:uid="{C4D81C1F-C60F-40D4-8BB7-B222F62EC3A3}"/>
    <cellStyle name="Comma 4 3 2 2 4 3" xfId="22121" xr:uid="{E516DE12-9D1F-4D09-BEF9-B004D1042C7D}"/>
    <cellStyle name="Comma 4 3 2 2 4 3 2" xfId="54872" xr:uid="{F3A1AF1F-FF01-44DA-AACD-67AD9E980C76}"/>
    <cellStyle name="Comma 4 3 2 2 4 4" xfId="39458" xr:uid="{A70BEC50-AAE6-4337-99ED-ED092AEA6B11}"/>
    <cellStyle name="Comma 4 3 2 2 4 5" xfId="29825" xr:uid="{25BC7EBB-3FF5-465F-82C7-1A94A2F5E134}"/>
    <cellStyle name="Comma 4 3 2 2 5" xfId="8633" xr:uid="{E02B2960-A086-4B39-8ED9-70C5A4DBFC79}"/>
    <cellStyle name="Comma 4 3 2 2 5 2" xfId="16338" xr:uid="{11D0F7DB-A6C0-4D7C-90A7-4DB8B7A44A5C}"/>
    <cellStyle name="Comma 4 3 2 2 5 2 2" xfId="49090" xr:uid="{1988A820-7027-4864-BCBA-A36E9F856C36}"/>
    <cellStyle name="Comma 4 3 2 2 5 3" xfId="24045" xr:uid="{29CEFA7F-9413-4AFB-8595-090170F1D68F}"/>
    <cellStyle name="Comma 4 3 2 2 5 3 2" xfId="56796" xr:uid="{6F0961FD-A44D-417C-A854-A4BA9CA63ABB}"/>
    <cellStyle name="Comma 4 3 2 2 5 4" xfId="41385" xr:uid="{EACB9951-3D63-4A6C-92EB-844888AA843C}"/>
    <cellStyle name="Comma 4 3 2 2 5 5" xfId="31749" xr:uid="{DAC732C5-F55B-4EE2-94BF-80A32B625409}"/>
    <cellStyle name="Comma 4 3 2 2 6" xfId="10559" xr:uid="{22988849-5F68-4239-96B8-20B5927E8376}"/>
    <cellStyle name="Comma 4 3 2 2 6 2" xfId="18264" xr:uid="{C437CDAB-15CC-4111-9AE6-82AF65F02C4C}"/>
    <cellStyle name="Comma 4 3 2 2 6 2 2" xfId="51016" xr:uid="{EBE6237B-349E-4B46-8599-6EE626FA2AFB}"/>
    <cellStyle name="Comma 4 3 2 2 6 3" xfId="25971" xr:uid="{CB641E55-22B1-43B3-8E61-FC4EB22E144C}"/>
    <cellStyle name="Comma 4 3 2 2 6 3 2" xfId="58722" xr:uid="{E5B970B7-495A-4881-B9C2-DA1E14417990}"/>
    <cellStyle name="Comma 4 3 2 2 6 4" xfId="43311" xr:uid="{A4FF1B68-FAFB-4D18-BBB7-F044324D9795}"/>
    <cellStyle name="Comma 4 3 2 2 6 5" xfId="33675" xr:uid="{86E0CA72-9859-40B2-B24C-0F28AB9679A4}"/>
    <cellStyle name="Comma 4 3 2 2 7" xfId="4777" xr:uid="{C9EEF32F-FEDC-4B47-AF15-99B7E81B6F17}"/>
    <cellStyle name="Comma 4 3 2 2 7 2" xfId="37529" xr:uid="{8AA5C214-7507-4E41-B844-393BC1ADC14F}"/>
    <cellStyle name="Comma 4 3 2 2 8" xfId="12489" xr:uid="{4635DC1A-7D9A-4B22-BE79-CE257D5018FA}"/>
    <cellStyle name="Comma 4 3 2 2 8 2" xfId="45241" xr:uid="{6B0B27D3-118C-4ED1-A324-F7BA6DB26E65}"/>
    <cellStyle name="Comma 4 3 2 2 9" xfId="20197" xr:uid="{9099FD4C-DBCB-45F7-8979-298C8E9A8448}"/>
    <cellStyle name="Comma 4 3 2 2 9 2" xfId="52948" xr:uid="{0C37DB72-4167-45FE-9879-34D2CC21594F}"/>
    <cellStyle name="Comma 4 3 2 3" xfId="3053" xr:uid="{B4927A59-1F3D-4722-B0EB-E3B9B8553B9C}"/>
    <cellStyle name="Comma 4 3 2 3 10" xfId="28155" xr:uid="{85C0F27A-F34D-46FD-9326-EF0DCA0CD9FC}"/>
    <cellStyle name="Comma 4 3 2 3 11" xfId="61046" xr:uid="{21528A86-366B-46DB-A4DF-8CDDF8D7D6C4}"/>
    <cellStyle name="Comma 4 3 2 3 2" xfId="4011" xr:uid="{B7A86A87-A86D-421B-AC35-68C381139DD2}"/>
    <cellStyle name="Comma 4 3 2 3 2 2" xfId="7874" xr:uid="{5A6CA349-9531-4FF6-A66C-40367C0EB49C}"/>
    <cellStyle name="Comma 4 3 2 3 2 2 2" xfId="15579" xr:uid="{03B509E2-64F2-4A98-B34D-D1BB64ECA5E1}"/>
    <cellStyle name="Comma 4 3 2 3 2 2 2 2" xfId="48331" xr:uid="{C9A95120-C78F-4A99-A5EC-4C2548048114}"/>
    <cellStyle name="Comma 4 3 2 3 2 2 3" xfId="23286" xr:uid="{CE5DA725-932B-4E63-B245-74885A90755B}"/>
    <cellStyle name="Comma 4 3 2 3 2 2 3 2" xfId="56037" xr:uid="{1D4CAC53-A6AA-4DC9-AF16-D3F6D2CC7CBD}"/>
    <cellStyle name="Comma 4 3 2 3 2 2 4" xfId="40626" xr:uid="{48BE9529-9796-4E78-B90B-6D61B99C9F86}"/>
    <cellStyle name="Comma 4 3 2 3 2 2 5" xfId="30990" xr:uid="{EB24BF48-57F7-4444-872C-D76DFFA158C0}"/>
    <cellStyle name="Comma 4 3 2 3 2 3" xfId="9799" xr:uid="{58616D57-0551-4D74-9156-64C87DE1FC89}"/>
    <cellStyle name="Comma 4 3 2 3 2 3 2" xfId="17504" xr:uid="{AE036321-8AB9-42A2-A695-DF01C48DC4A8}"/>
    <cellStyle name="Comma 4 3 2 3 2 3 2 2" xfId="50256" xr:uid="{B6C5B847-49BB-471F-88B4-DFBA59171B73}"/>
    <cellStyle name="Comma 4 3 2 3 2 3 3" xfId="25211" xr:uid="{E2443B7B-2BF2-442A-9281-8F49CCE3C66B}"/>
    <cellStyle name="Comma 4 3 2 3 2 3 3 2" xfId="57962" xr:uid="{A13B3E06-3F79-48A0-9961-9ADF48197D86}"/>
    <cellStyle name="Comma 4 3 2 3 2 3 4" xfId="42551" xr:uid="{D843516D-D45F-4387-8AE0-C55302BE4B23}"/>
    <cellStyle name="Comma 4 3 2 3 2 3 5" xfId="32915" xr:uid="{5177C243-5F1B-47FD-AA24-5498BF3795C0}"/>
    <cellStyle name="Comma 4 3 2 3 2 4" xfId="11726" xr:uid="{BDF06936-D8E6-4C51-91A1-AC663D710852}"/>
    <cellStyle name="Comma 4 3 2 3 2 4 2" xfId="19431" xr:uid="{879BBB17-CE1D-44E1-BC5E-4BE0E1BE0572}"/>
    <cellStyle name="Comma 4 3 2 3 2 4 2 2" xfId="52183" xr:uid="{0DCDB880-E033-4A48-8DFD-370B5D5C143B}"/>
    <cellStyle name="Comma 4 3 2 3 2 4 3" xfId="27138" xr:uid="{5F96427F-AA45-49BA-A2F8-6EBE26F19158}"/>
    <cellStyle name="Comma 4 3 2 3 2 4 3 2" xfId="59889" xr:uid="{04AFB04C-6ED6-41D6-90EE-C1BB707A0238}"/>
    <cellStyle name="Comma 4 3 2 3 2 4 4" xfId="44478" xr:uid="{72CDDA9A-7E72-46FA-9AAD-49AA15220183}"/>
    <cellStyle name="Comma 4 3 2 3 2 4 5" xfId="34842" xr:uid="{5F8B7EA3-3B5A-41D8-A763-BA8CF6E3A7C3}"/>
    <cellStyle name="Comma 4 3 2 3 2 5" xfId="5943" xr:uid="{AFBC3F92-6A2C-45AB-99DE-77E58AF2A22A}"/>
    <cellStyle name="Comma 4 3 2 3 2 5 2" xfId="38695" xr:uid="{AA447B2B-78DD-4BA9-BB3E-E3D3D66B21C3}"/>
    <cellStyle name="Comma 4 3 2 3 2 6" xfId="13655" xr:uid="{F17A95C0-4D07-4DD0-92B7-EBBAC240196D}"/>
    <cellStyle name="Comma 4 3 2 3 2 6 2" xfId="46407" xr:uid="{B254CF1B-FF63-4C5F-8B34-39581135B190}"/>
    <cellStyle name="Comma 4 3 2 3 2 7" xfId="21362" xr:uid="{51818F1D-1637-42A7-880E-98431E101A83}"/>
    <cellStyle name="Comma 4 3 2 3 2 7 2" xfId="54113" xr:uid="{16736643-E6D5-41DD-BB76-96AF317EBB78}"/>
    <cellStyle name="Comma 4 3 2 3 2 8" xfId="36768" xr:uid="{2DBC115E-F6BE-4679-A9FB-D9DE45ECEC9A}"/>
    <cellStyle name="Comma 4 3 2 3 2 9" xfId="29066" xr:uid="{2B5BB256-BB51-4B5A-B267-A51143DC6118}"/>
    <cellStyle name="Comma 4 3 2 3 3" xfId="6960" xr:uid="{CA106264-C2A9-4C86-AA15-A98E5685C404}"/>
    <cellStyle name="Comma 4 3 2 3 3 2" xfId="14668" xr:uid="{B4523B49-24BD-4A50-9DA0-617AFCEDD010}"/>
    <cellStyle name="Comma 4 3 2 3 3 2 2" xfId="47420" xr:uid="{372244C2-0751-45F5-9462-3572E076ADAE}"/>
    <cellStyle name="Comma 4 3 2 3 3 3" xfId="22375" xr:uid="{16C669D3-5CE8-4A5D-BC00-8B6C3B679347}"/>
    <cellStyle name="Comma 4 3 2 3 3 3 2" xfId="55126" xr:uid="{A9AD8531-8473-46ED-8460-BDC25E1A55C2}"/>
    <cellStyle name="Comma 4 3 2 3 3 4" xfId="39712" xr:uid="{B294BA15-91DB-44B6-A374-9E6633CB5AB7}"/>
    <cellStyle name="Comma 4 3 2 3 3 5" xfId="30079" xr:uid="{88E09886-8C17-4601-BBD7-C6132B39B317}"/>
    <cellStyle name="Comma 4 3 2 3 4" xfId="8887" xr:uid="{DA473A89-5542-482F-9F9E-3537424B23C7}"/>
    <cellStyle name="Comma 4 3 2 3 4 2" xfId="16592" xr:uid="{29A0C950-9C47-40B8-9FA8-B9C52429F338}"/>
    <cellStyle name="Comma 4 3 2 3 4 2 2" xfId="49344" xr:uid="{0F0A9196-0EF6-493F-B50E-E61EA87156DE}"/>
    <cellStyle name="Comma 4 3 2 3 4 3" xfId="24299" xr:uid="{587F70A3-F78F-40BB-BE4D-EEE893B93873}"/>
    <cellStyle name="Comma 4 3 2 3 4 3 2" xfId="57050" xr:uid="{1252E50C-D658-44CC-9330-2E54A9FA3E59}"/>
    <cellStyle name="Comma 4 3 2 3 4 4" xfId="41639" xr:uid="{A2C5541D-C4CA-43FD-978A-E7FD31C604C3}"/>
    <cellStyle name="Comma 4 3 2 3 4 5" xfId="32003" xr:uid="{A0D63C2A-CF10-41CE-B45A-18C4BDE7F0B0}"/>
    <cellStyle name="Comma 4 3 2 3 5" xfId="10813" xr:uid="{6B629420-6EEF-4E79-AAB5-FA9F1FF8D913}"/>
    <cellStyle name="Comma 4 3 2 3 5 2" xfId="18518" xr:uid="{8F714E07-1D22-4B81-BB01-51E3950B91F5}"/>
    <cellStyle name="Comma 4 3 2 3 5 2 2" xfId="51270" xr:uid="{5B078638-6A3D-4323-B139-89947222C65E}"/>
    <cellStyle name="Comma 4 3 2 3 5 3" xfId="26225" xr:uid="{B6249BFE-10B0-4A08-B214-EFF2E927F908}"/>
    <cellStyle name="Comma 4 3 2 3 5 3 2" xfId="58976" xr:uid="{B9060EA2-5D8A-407D-A523-4D3FEAED197D}"/>
    <cellStyle name="Comma 4 3 2 3 5 4" xfId="43565" xr:uid="{71BD2838-F6A6-4AF8-A3C9-66E6C5700A4D}"/>
    <cellStyle name="Comma 4 3 2 3 5 5" xfId="33929" xr:uid="{71FAAA29-15EE-4D41-A7CD-1755C5D5A42F}"/>
    <cellStyle name="Comma 4 3 2 3 6" xfId="5031" xr:uid="{5F8B7B36-9AC8-4CF3-9384-67B2CB99190C}"/>
    <cellStyle name="Comma 4 3 2 3 6 2" xfId="37783" xr:uid="{1A7732B1-ABD7-489B-B8AF-2ED740F37470}"/>
    <cellStyle name="Comma 4 3 2 3 7" xfId="12743" xr:uid="{9BCA49A4-B8CB-4CFB-9CDB-AB01085DC01C}"/>
    <cellStyle name="Comma 4 3 2 3 7 2" xfId="45495" xr:uid="{9E60DD73-F787-40EF-A55B-479D68317477}"/>
    <cellStyle name="Comma 4 3 2 3 8" xfId="20451" xr:uid="{99D1FECA-BF7C-4E4F-8C4F-02915121D471}"/>
    <cellStyle name="Comma 4 3 2 3 8 2" xfId="53202" xr:uid="{CB6A2794-6004-4DA6-B42E-847370A2C463}"/>
    <cellStyle name="Comma 4 3 2 3 9" xfId="35857" xr:uid="{292E58E6-4856-4194-8575-818E4B926883}"/>
    <cellStyle name="Comma 4 3 2 4" xfId="3453" xr:uid="{59BC6904-26B0-4154-8A16-E9D9D229AA5E}"/>
    <cellStyle name="Comma 4 3 2 4 10" xfId="28513" xr:uid="{2293AC21-11F1-434B-91A5-94760F10E5C6}"/>
    <cellStyle name="Comma 4 3 2 4 2" xfId="4515" xr:uid="{B4A9A0E7-6609-44CA-A1CB-EC1093D2E75B}"/>
    <cellStyle name="Comma 4 3 2 4 2 2" xfId="8373" xr:uid="{77840CAB-5BF3-409C-A955-9B3CBFBFC020}"/>
    <cellStyle name="Comma 4 3 2 4 2 2 2" xfId="16078" xr:uid="{008278AB-3638-463F-A321-4A4019ED33AC}"/>
    <cellStyle name="Comma 4 3 2 4 2 2 2 2" xfId="48830" xr:uid="{A58312AF-4846-4BE7-A895-BA2D00B05E75}"/>
    <cellStyle name="Comma 4 3 2 4 2 2 3" xfId="23785" xr:uid="{06ACE200-2CD0-4E0F-A251-6105E9522DDE}"/>
    <cellStyle name="Comma 4 3 2 4 2 2 3 2" xfId="56536" xr:uid="{3EC5BEBE-708E-4D65-98FB-A63ED7E9366A}"/>
    <cellStyle name="Comma 4 3 2 4 2 2 4" xfId="41125" xr:uid="{236AD77B-3B71-4394-B890-EB6AB63989AD}"/>
    <cellStyle name="Comma 4 3 2 4 2 2 5" xfId="31489" xr:uid="{3341044D-6F2F-4DD7-BBBD-00936B0EC68E}"/>
    <cellStyle name="Comma 4 3 2 4 2 3" xfId="10298" xr:uid="{8BB895F6-153A-4818-8508-9EBE31224DFE}"/>
    <cellStyle name="Comma 4 3 2 4 2 3 2" xfId="18003" xr:uid="{CB4CB534-CAA3-4F2B-9D66-2AAFBE717E3D}"/>
    <cellStyle name="Comma 4 3 2 4 2 3 2 2" xfId="50755" xr:uid="{66EF0490-00CD-4C6E-9C1B-A2BABC1D0C86}"/>
    <cellStyle name="Comma 4 3 2 4 2 3 3" xfId="25710" xr:uid="{113825E7-16BC-4D73-956E-81F82DBD924E}"/>
    <cellStyle name="Comma 4 3 2 4 2 3 3 2" xfId="58461" xr:uid="{D6F7C81D-99A4-467B-9218-5FA105C0B0A8}"/>
    <cellStyle name="Comma 4 3 2 4 2 3 4" xfId="43050" xr:uid="{1953AF96-50E7-4898-8703-576C15332192}"/>
    <cellStyle name="Comma 4 3 2 4 2 3 5" xfId="33414" xr:uid="{25A022FD-661D-404F-83AC-FCDAE871492F}"/>
    <cellStyle name="Comma 4 3 2 4 2 4" xfId="12225" xr:uid="{394091AE-CA77-4F2E-9ED7-3C4222982AF4}"/>
    <cellStyle name="Comma 4 3 2 4 2 4 2" xfId="19930" xr:uid="{A97B33BF-C0FA-4D88-9E89-63988ECD27B8}"/>
    <cellStyle name="Comma 4 3 2 4 2 4 2 2" xfId="52682" xr:uid="{A96762E1-1CE0-43AC-8E93-EAED316A6E65}"/>
    <cellStyle name="Comma 4 3 2 4 2 4 3" xfId="27637" xr:uid="{03D68596-946B-414C-A263-27967ED72E2B}"/>
    <cellStyle name="Comma 4 3 2 4 2 4 3 2" xfId="60388" xr:uid="{F8BE9856-E6AF-402C-AC01-E5633826BF18}"/>
    <cellStyle name="Comma 4 3 2 4 2 4 4" xfId="44977" xr:uid="{457529EA-B456-4F07-9565-24FD07CC9CC0}"/>
    <cellStyle name="Comma 4 3 2 4 2 4 5" xfId="35341" xr:uid="{2773E0CA-FE35-42D3-BF2D-F2612F881AA6}"/>
    <cellStyle name="Comma 4 3 2 4 2 5" xfId="6442" xr:uid="{C150FB59-B8DF-4BA8-BAC0-1EB7937D2627}"/>
    <cellStyle name="Comma 4 3 2 4 2 5 2" xfId="39194" xr:uid="{DED5F8BE-034B-49EE-BDF9-63A9D7675B20}"/>
    <cellStyle name="Comma 4 3 2 4 2 6" xfId="14154" xr:uid="{26AA85C1-3F0C-4042-A834-048459383388}"/>
    <cellStyle name="Comma 4 3 2 4 2 6 2" xfId="46906" xr:uid="{FAD58AC3-FC27-4C16-B252-F37379452A7D}"/>
    <cellStyle name="Comma 4 3 2 4 2 7" xfId="21861" xr:uid="{C9014387-D44D-407A-A9BB-0291B5D64393}"/>
    <cellStyle name="Comma 4 3 2 4 2 7 2" xfId="54612" xr:uid="{BD6F8D37-BA2D-460A-A36A-D04D954E76CC}"/>
    <cellStyle name="Comma 4 3 2 4 2 8" xfId="37267" xr:uid="{F3B9F64E-57FB-4DDD-9E02-FB28FC2B9AEE}"/>
    <cellStyle name="Comma 4 3 2 4 2 9" xfId="29565" xr:uid="{12B576AE-2E3C-4218-AAEE-4D2FDB6055F8}"/>
    <cellStyle name="Comma 4 3 2 4 3" xfId="7321" xr:uid="{A78D8D4E-525A-4C11-9D13-D6B9A8F24BFB}"/>
    <cellStyle name="Comma 4 3 2 4 3 2" xfId="15026" xr:uid="{49422659-3F2A-409F-821D-EBF10FB36B93}"/>
    <cellStyle name="Comma 4 3 2 4 3 2 2" xfId="47778" xr:uid="{DDE43E93-811E-458D-A65A-83D526037E55}"/>
    <cellStyle name="Comma 4 3 2 4 3 3" xfId="22733" xr:uid="{A0EB8313-7982-4803-9F4B-819CD3EFE977}"/>
    <cellStyle name="Comma 4 3 2 4 3 3 2" xfId="55484" xr:uid="{BCADCE2E-8BF8-4342-B93A-8E9ED3A2A4B4}"/>
    <cellStyle name="Comma 4 3 2 4 3 4" xfId="40073" xr:uid="{18E93220-C00F-44E4-8682-C197AC9C370E}"/>
    <cellStyle name="Comma 4 3 2 4 3 5" xfId="30437" xr:uid="{93C141D6-2CD7-4AD6-B773-D7710555EF59}"/>
    <cellStyle name="Comma 4 3 2 4 4" xfId="9246" xr:uid="{86F7C728-7CE3-4D7B-90F7-93C3F07D04B2}"/>
    <cellStyle name="Comma 4 3 2 4 4 2" xfId="16951" xr:uid="{DAFD079E-086E-48F5-947A-7F591996ACB2}"/>
    <cellStyle name="Comma 4 3 2 4 4 2 2" xfId="49703" xr:uid="{65A0E5BE-C7FA-487B-9AA5-3198E5A25F4F}"/>
    <cellStyle name="Comma 4 3 2 4 4 3" xfId="24658" xr:uid="{3C26DBFD-C2B5-47E5-A405-E93BCAFE225B}"/>
    <cellStyle name="Comma 4 3 2 4 4 3 2" xfId="57409" xr:uid="{E18E3483-EAE3-4E70-8EC0-83963EDD7640}"/>
    <cellStyle name="Comma 4 3 2 4 4 4" xfId="41998" xr:uid="{0D938466-4038-4FAC-A4E6-04C1E2BA9BF6}"/>
    <cellStyle name="Comma 4 3 2 4 4 5" xfId="32362" xr:uid="{BD7C432F-798F-4EB4-8915-8023CB4708C7}"/>
    <cellStyle name="Comma 4 3 2 4 5" xfId="11173" xr:uid="{6640D6B6-8C1C-4569-8FDE-C8479694C2AD}"/>
    <cellStyle name="Comma 4 3 2 4 5 2" xfId="18878" xr:uid="{34848B5D-DCF1-4919-B367-D56AB54B2C5D}"/>
    <cellStyle name="Comma 4 3 2 4 5 2 2" xfId="51630" xr:uid="{43755A85-CC66-4732-BE60-08A6DD020022}"/>
    <cellStyle name="Comma 4 3 2 4 5 3" xfId="26585" xr:uid="{0AAA76E0-24D0-4599-A042-723D5025E3A8}"/>
    <cellStyle name="Comma 4 3 2 4 5 3 2" xfId="59336" xr:uid="{A8D8A820-EE2D-4887-9BDB-E112AFF55DE7}"/>
    <cellStyle name="Comma 4 3 2 4 5 4" xfId="43925" xr:uid="{5AA657AC-67C1-49EB-AABE-823674B7D4B9}"/>
    <cellStyle name="Comma 4 3 2 4 5 5" xfId="34289" xr:uid="{05FC8B73-6C5A-4D74-9E54-D1F1FA282EFD}"/>
    <cellStyle name="Comma 4 3 2 4 6" xfId="5390" xr:uid="{2E4BD257-88DB-4FE9-BD12-ED0D58172422}"/>
    <cellStyle name="Comma 4 3 2 4 6 2" xfId="38142" xr:uid="{DF3476C4-A3C4-42AF-A129-D7069C696C77}"/>
    <cellStyle name="Comma 4 3 2 4 7" xfId="13102" xr:uid="{E5B82AF1-C360-48F5-A620-42BA8553FB4E}"/>
    <cellStyle name="Comma 4 3 2 4 7 2" xfId="45854" xr:uid="{06798AA2-8E23-448A-A936-6747175FE7B4}"/>
    <cellStyle name="Comma 4 3 2 4 8" xfId="20809" xr:uid="{CB9AA298-361C-4217-BDFF-0FFC9B336982}"/>
    <cellStyle name="Comma 4 3 2 4 8 2" xfId="53560" xr:uid="{09E09658-A022-47A0-A893-E44D203F3461}"/>
    <cellStyle name="Comma 4 3 2 4 9" xfId="36215" xr:uid="{17B0C465-9C06-4A89-8EA8-A818AF012D39}"/>
    <cellStyle name="Comma 4 3 2 5" xfId="3849" xr:uid="{208D8717-D733-4F9A-85D3-1ABD44CB520B}"/>
    <cellStyle name="Comma 4 3 2 5 2" xfId="7717" xr:uid="{0E07F569-0240-47C6-A7A5-DA15A8D8412D}"/>
    <cellStyle name="Comma 4 3 2 5 2 2" xfId="15422" xr:uid="{B7E439DA-19E9-4AAC-8585-243F249A5B8D}"/>
    <cellStyle name="Comma 4 3 2 5 2 2 2" xfId="48174" xr:uid="{7C797940-FA25-447E-A533-B5F94063DE90}"/>
    <cellStyle name="Comma 4 3 2 5 2 3" xfId="23129" xr:uid="{2E1E324E-58AE-416C-A362-1EED70C7C100}"/>
    <cellStyle name="Comma 4 3 2 5 2 3 2" xfId="55880" xr:uid="{6171B76F-162D-4E0F-9BA3-133E47C3CAC2}"/>
    <cellStyle name="Comma 4 3 2 5 2 4" xfId="40469" xr:uid="{CFB7631A-3BBD-44E2-8C8F-2EB98CA48AFF}"/>
    <cellStyle name="Comma 4 3 2 5 2 5" xfId="30833" xr:uid="{77562FBA-7920-41F6-9FB1-A9CC0BD4E38F}"/>
    <cellStyle name="Comma 4 3 2 5 3" xfId="9642" xr:uid="{B8B4BDA0-80F1-4A4C-B6ED-38971A533298}"/>
    <cellStyle name="Comma 4 3 2 5 3 2" xfId="17347" xr:uid="{C4CEAA91-7A25-4A69-B504-0F070D482676}"/>
    <cellStyle name="Comma 4 3 2 5 3 2 2" xfId="50099" xr:uid="{0C4DC2C7-2116-4F4A-BA6B-3A39FA8F9540}"/>
    <cellStyle name="Comma 4 3 2 5 3 3" xfId="25054" xr:uid="{4B3DDC07-97D7-4993-919E-D0A24639A379}"/>
    <cellStyle name="Comma 4 3 2 5 3 3 2" xfId="57805" xr:uid="{25304A3A-2B2B-43FA-BEA2-23C8981AE4E6}"/>
    <cellStyle name="Comma 4 3 2 5 3 4" xfId="42394" xr:uid="{0508110F-0486-4143-9444-578C20528E3F}"/>
    <cellStyle name="Comma 4 3 2 5 3 5" xfId="32758" xr:uid="{5E5072EE-DD4A-4716-9F54-A4EF49FE4892}"/>
    <cellStyle name="Comma 4 3 2 5 4" xfId="11569" xr:uid="{06E639DE-0E4B-4EC3-B9B1-2291596A8152}"/>
    <cellStyle name="Comma 4 3 2 5 4 2" xfId="19274" xr:uid="{29830679-B8FD-42F8-88A5-98F2016802EB}"/>
    <cellStyle name="Comma 4 3 2 5 4 2 2" xfId="52026" xr:uid="{242A5C08-1387-4AD0-8280-85B34E60674B}"/>
    <cellStyle name="Comma 4 3 2 5 4 3" xfId="26981" xr:uid="{601FDF78-A471-469C-BF56-5AB9937B3BCB}"/>
    <cellStyle name="Comma 4 3 2 5 4 3 2" xfId="59732" xr:uid="{79C87361-3BC2-4F00-B665-241E88A95E19}"/>
    <cellStyle name="Comma 4 3 2 5 4 4" xfId="44321" xr:uid="{D450E0DB-095C-4563-A6E0-6FD85C58748B}"/>
    <cellStyle name="Comma 4 3 2 5 4 5" xfId="34685" xr:uid="{18174FA4-F852-42D5-B5E3-CFACEFC5DC9F}"/>
    <cellStyle name="Comma 4 3 2 5 5" xfId="5786" xr:uid="{664893B4-2337-4454-A0FC-A1E61FF27133}"/>
    <cellStyle name="Comma 4 3 2 5 5 2" xfId="38538" xr:uid="{6DBC7310-5799-45C7-A33E-7B6EC330C953}"/>
    <cellStyle name="Comma 4 3 2 5 6" xfId="13498" xr:uid="{0033E6C3-540C-4ADF-91F9-75703F38BE92}"/>
    <cellStyle name="Comma 4 3 2 5 6 2" xfId="46250" xr:uid="{0F346B64-E874-446B-8842-67A86FA1F10C}"/>
    <cellStyle name="Comma 4 3 2 5 7" xfId="21205" xr:uid="{2A17863D-4E1A-486C-9518-C84A365C0D9E}"/>
    <cellStyle name="Comma 4 3 2 5 7 2" xfId="53956" xr:uid="{65E517F9-30DE-4014-98B9-28F4F29318B4}"/>
    <cellStyle name="Comma 4 3 2 5 8" xfId="36611" xr:uid="{C67E6316-878C-4B42-929B-D954FDA546FC}"/>
    <cellStyle name="Comma 4 3 2 5 9" xfId="28909" xr:uid="{A9589B71-8432-4B94-8F7A-5E77ED3EF33F}"/>
    <cellStyle name="Comma 4 3 2 6" xfId="4476" xr:uid="{F40B56F9-F2C3-4B8B-9EE8-8B4A35E48CC0}"/>
    <cellStyle name="Comma 4 3 2 6 2" xfId="8334" xr:uid="{0A5BEDBC-F3D0-4AA3-8353-FDDC0E414017}"/>
    <cellStyle name="Comma 4 3 2 6 2 2" xfId="16039" xr:uid="{0E39C503-DC40-48A2-B156-E6676EF469D9}"/>
    <cellStyle name="Comma 4 3 2 6 2 2 2" xfId="48791" xr:uid="{8B6A288D-B7E8-4CA1-9328-406BAFB1BDF6}"/>
    <cellStyle name="Comma 4 3 2 6 2 3" xfId="23746" xr:uid="{A615D892-8075-41DB-9780-6D3A1181C66F}"/>
    <cellStyle name="Comma 4 3 2 6 2 3 2" xfId="56497" xr:uid="{BB9F05F6-4182-466E-9696-500E84548F60}"/>
    <cellStyle name="Comma 4 3 2 6 2 4" xfId="41086" xr:uid="{07C26536-68C7-4B8C-8C87-962589C6FD84}"/>
    <cellStyle name="Comma 4 3 2 6 2 5" xfId="31450" xr:uid="{738A68F3-5D5B-43FD-A84F-15DB2D28BB93}"/>
    <cellStyle name="Comma 4 3 2 6 3" xfId="10259" xr:uid="{45C04D3E-C674-4E21-8A44-EBEE6C66DCD0}"/>
    <cellStyle name="Comma 4 3 2 6 3 2" xfId="17964" xr:uid="{CBA20070-FD29-4CC7-958A-D96C95514A11}"/>
    <cellStyle name="Comma 4 3 2 6 3 2 2" xfId="50716" xr:uid="{0B1C718C-984B-4931-B0BA-67AC800D2882}"/>
    <cellStyle name="Comma 4 3 2 6 3 3" xfId="25671" xr:uid="{96A096BB-EE1D-42C1-A297-594D2B677727}"/>
    <cellStyle name="Comma 4 3 2 6 3 3 2" xfId="58422" xr:uid="{AFE2379A-E9FC-4B52-9711-766FFBC20E84}"/>
    <cellStyle name="Comma 4 3 2 6 3 4" xfId="43011" xr:uid="{208A6C2E-036E-437E-BB32-DFABD37DFB55}"/>
    <cellStyle name="Comma 4 3 2 6 3 5" xfId="33375" xr:uid="{A017B0E7-B54C-4225-A517-B45B5576AF9D}"/>
    <cellStyle name="Comma 4 3 2 6 4" xfId="12186" xr:uid="{DEE9B9E5-264D-416F-AA06-1C2356FEA7D3}"/>
    <cellStyle name="Comma 4 3 2 6 4 2" xfId="19891" xr:uid="{C07429EA-562A-4475-9E2C-1763238D0CB7}"/>
    <cellStyle name="Comma 4 3 2 6 4 2 2" xfId="52643" xr:uid="{542DF2F2-E547-4326-BDA4-6E1A5B229B3A}"/>
    <cellStyle name="Comma 4 3 2 6 4 3" xfId="27598" xr:uid="{856407E4-AC25-4730-9B39-4D064F6893AB}"/>
    <cellStyle name="Comma 4 3 2 6 4 3 2" xfId="60349" xr:uid="{47911333-223A-4EBC-801D-FAC05518C8D6}"/>
    <cellStyle name="Comma 4 3 2 6 4 4" xfId="44938" xr:uid="{5070DD73-5859-4420-906B-B9E957332571}"/>
    <cellStyle name="Comma 4 3 2 6 4 5" xfId="35302" xr:uid="{37A30A9E-CFED-4F5D-8FBA-DAA99A6B87E0}"/>
    <cellStyle name="Comma 4 3 2 6 5" xfId="6403" xr:uid="{5EC8A2F7-9DC3-4371-A87B-D7D24835E0AB}"/>
    <cellStyle name="Comma 4 3 2 6 5 2" xfId="39155" xr:uid="{1FE35B90-1EAB-4746-9493-1F87AA5F517D}"/>
    <cellStyle name="Comma 4 3 2 6 6" xfId="14115" xr:uid="{A5291117-0DD9-4B6A-989B-FF2985321B01}"/>
    <cellStyle name="Comma 4 3 2 6 6 2" xfId="46867" xr:uid="{7A51A6EA-40BF-4808-9B16-52C3E87A8EED}"/>
    <cellStyle name="Comma 4 3 2 6 7" xfId="21822" xr:uid="{490C48FA-26BF-4D27-BED7-F8F161E7E147}"/>
    <cellStyle name="Comma 4 3 2 6 7 2" xfId="54573" xr:uid="{47F23129-7E3C-4F20-978E-C54F79FDECE0}"/>
    <cellStyle name="Comma 4 3 2 6 8" xfId="37228" xr:uid="{2AD6FFDE-DA68-4D0D-9195-DB3EE645C33E}"/>
    <cellStyle name="Comma 4 3 2 6 9" xfId="29526" xr:uid="{96BFDEC7-BF35-4F66-8F83-038D38F65B0D}"/>
    <cellStyle name="Comma 4 3 2 7" xfId="6596" xr:uid="{F6F07E79-BC93-47F7-BD28-CC1BA6D85F1D}"/>
    <cellStyle name="Comma 4 3 2 7 2" xfId="14304" xr:uid="{357C8C9F-D6E2-4753-A8B0-A80AEECC5781}"/>
    <cellStyle name="Comma 4 3 2 7 2 2" xfId="47056" xr:uid="{12831160-C463-44EE-9460-B9B34C39518D}"/>
    <cellStyle name="Comma 4 3 2 7 3" xfId="22011" xr:uid="{A5077F77-EF17-484C-8AD3-FA89A538E0DD}"/>
    <cellStyle name="Comma 4 3 2 7 3 2" xfId="54762" xr:uid="{0E040EBD-9650-4A32-8E4B-4BC097FE280F}"/>
    <cellStyle name="Comma 4 3 2 7 4" xfId="39348" xr:uid="{B9A2A3FF-3C0D-42DC-A273-5DF8335F70DA}"/>
    <cellStyle name="Comma 4 3 2 7 5" xfId="29715" xr:uid="{B6D6D935-5890-41EE-BD17-D7BB8253C399}"/>
    <cellStyle name="Comma 4 3 2 8" xfId="8523" xr:uid="{AFC10620-025F-409B-9C31-829F5992DCCD}"/>
    <cellStyle name="Comma 4 3 2 8 2" xfId="16228" xr:uid="{2419F27D-3EEF-4687-8E8A-309C22783465}"/>
    <cellStyle name="Comma 4 3 2 8 2 2" xfId="48980" xr:uid="{A24C0192-5D21-466A-86AD-B3CA66DED7BA}"/>
    <cellStyle name="Comma 4 3 2 8 3" xfId="23935" xr:uid="{8745DAE4-F729-44F7-8B98-8399C6FF5CEB}"/>
    <cellStyle name="Comma 4 3 2 8 3 2" xfId="56686" xr:uid="{D00A6533-BCA3-4FF7-AA79-2559393DA87A}"/>
    <cellStyle name="Comma 4 3 2 8 4" xfId="41275" xr:uid="{872C47DF-8CDC-4551-83EC-7C2DC73E3531}"/>
    <cellStyle name="Comma 4 3 2 8 5" xfId="31639" xr:uid="{FBED8472-002B-47CA-B25F-98BDCDFD090A}"/>
    <cellStyle name="Comma 4 3 2 9" xfId="10449" xr:uid="{B0EE2E93-C6AC-4689-9EA8-4ACB6B89F7AF}"/>
    <cellStyle name="Comma 4 3 2 9 2" xfId="18154" xr:uid="{1BB636AA-943E-430F-B7BD-FDB9A8FC1C84}"/>
    <cellStyle name="Comma 4 3 2 9 2 2" xfId="50906" xr:uid="{20B9B651-9ABF-4B4C-8F6F-D9F6322F26EB}"/>
    <cellStyle name="Comma 4 3 2 9 3" xfId="25861" xr:uid="{2B813F0F-489B-4E14-AE95-B4069BC7B605}"/>
    <cellStyle name="Comma 4 3 2 9 3 2" xfId="58612" xr:uid="{660E69AC-965C-45A6-83B4-488CDF820F31}"/>
    <cellStyle name="Comma 4 3 2 9 4" xfId="43201" xr:uid="{31D27F92-C26A-40A9-A91A-A30494A613B0}"/>
    <cellStyle name="Comma 4 3 2 9 5" xfId="33565" xr:uid="{326C0DB0-18A0-4540-92BF-3208094A9783}"/>
    <cellStyle name="Comma 4 3 3" xfId="2091" xr:uid="{075AEF6A-C736-440C-B045-AA1C68100BE5}"/>
    <cellStyle name="Comma 4 3 3 10" xfId="27841" xr:uid="{2A984920-1C1B-4115-B695-CFC37D17BC9F}"/>
    <cellStyle name="Comma 4 3 3 11" xfId="2714" xr:uid="{C3A4C49C-6840-4E50-ABBF-B0B2179EE85C}"/>
    <cellStyle name="Comma 4 3 3 12" xfId="61092" xr:uid="{3EB286B5-69E1-49C5-AB91-5FDF2442FAA7}"/>
    <cellStyle name="Comma 4 3 3 2" xfId="4064" xr:uid="{82E5309F-F0CD-4680-BC6A-CC21478C8BA7}"/>
    <cellStyle name="Comma 4 3 3 2 2" xfId="7927" xr:uid="{0B554DA0-834D-48EB-BA65-F372ED900928}"/>
    <cellStyle name="Comma 4 3 3 2 2 2" xfId="15632" xr:uid="{BF3C45F8-6E7F-4B57-9BF8-090909D90F6A}"/>
    <cellStyle name="Comma 4 3 3 2 2 2 2" xfId="48384" xr:uid="{B51DD603-B758-4852-A3C7-D781F6B365AB}"/>
    <cellStyle name="Comma 4 3 3 2 2 3" xfId="23339" xr:uid="{EA9B64D7-4BCB-40D4-B88B-C9BEA117CC45}"/>
    <cellStyle name="Comma 4 3 3 2 2 3 2" xfId="56090" xr:uid="{47795ACB-3017-40CE-B29A-149828446384}"/>
    <cellStyle name="Comma 4 3 3 2 2 4" xfId="40679" xr:uid="{54B9E01E-5CD8-4BEF-876C-AA01DD7259F8}"/>
    <cellStyle name="Comma 4 3 3 2 2 5" xfId="31043" xr:uid="{A6A8BAEA-060B-4DFA-ADBF-D486B4B7A5CA}"/>
    <cellStyle name="Comma 4 3 3 2 3" xfId="9852" xr:uid="{3BA65969-E5B2-4E10-AC5D-B419FA770655}"/>
    <cellStyle name="Comma 4 3 3 2 3 2" xfId="17557" xr:uid="{F0DF9197-8F62-46CE-A07C-8C6928E144F2}"/>
    <cellStyle name="Comma 4 3 3 2 3 2 2" xfId="50309" xr:uid="{510AD37C-9E7E-4128-B4E0-FC1963309F79}"/>
    <cellStyle name="Comma 4 3 3 2 3 3" xfId="25264" xr:uid="{3CE2CC74-3DD3-4A5A-B4A2-41C845FC67F9}"/>
    <cellStyle name="Comma 4 3 3 2 3 3 2" xfId="58015" xr:uid="{F5BDD770-7568-45B8-90A3-B0CFC221FDAB}"/>
    <cellStyle name="Comma 4 3 3 2 3 4" xfId="42604" xr:uid="{3B7D0E99-B8BD-4423-8AF0-3274CA4B167F}"/>
    <cellStyle name="Comma 4 3 3 2 3 5" xfId="32968" xr:uid="{5B9C2DE9-8F98-4AA5-88C1-10FA0C43F0EB}"/>
    <cellStyle name="Comma 4 3 3 2 4" xfId="11779" xr:uid="{7D171755-05E6-4022-8F18-06A2B4F19D9C}"/>
    <cellStyle name="Comma 4 3 3 2 4 2" xfId="19484" xr:uid="{71A74564-6719-4E2D-8AFB-DBB0782348D8}"/>
    <cellStyle name="Comma 4 3 3 2 4 2 2" xfId="52236" xr:uid="{07E4CC25-7182-493E-9249-4296FFC7FC1C}"/>
    <cellStyle name="Comma 4 3 3 2 4 3" xfId="27191" xr:uid="{73FE462A-1978-4669-9BE2-EB1A4777A82B}"/>
    <cellStyle name="Comma 4 3 3 2 4 3 2" xfId="59942" xr:uid="{46F484DA-5EF2-4CC0-BBE6-13817332A4C4}"/>
    <cellStyle name="Comma 4 3 3 2 4 4" xfId="44531" xr:uid="{4B4CE87C-E7F5-49AE-A655-B775785BB606}"/>
    <cellStyle name="Comma 4 3 3 2 4 5" xfId="34895" xr:uid="{A7B64A1F-9EC6-4258-BCDB-2295111B02F1}"/>
    <cellStyle name="Comma 4 3 3 2 5" xfId="5996" xr:uid="{703FD1C0-4A86-48E5-B2D6-493C04504BE0}"/>
    <cellStyle name="Comma 4 3 3 2 5 2" xfId="38748" xr:uid="{FF795295-9C68-45D5-97C9-94B96CCB299E}"/>
    <cellStyle name="Comma 4 3 3 2 6" xfId="13708" xr:uid="{CC3C1C2E-9F5B-47E0-927E-165DB28B470E}"/>
    <cellStyle name="Comma 4 3 3 2 6 2" xfId="46460" xr:uid="{FAD8A225-02F2-43EF-B7B6-B985AEF877BB}"/>
    <cellStyle name="Comma 4 3 3 2 7" xfId="21415" xr:uid="{46C2C153-41AB-4EA8-810D-BACB2F5248CF}"/>
    <cellStyle name="Comma 4 3 3 2 7 2" xfId="54166" xr:uid="{86DEC8F9-7270-41B1-A9C5-009230B6BAB0}"/>
    <cellStyle name="Comma 4 3 3 2 8" xfId="36821" xr:uid="{5C360F43-0DC0-44B8-9A44-C2B577E46046}"/>
    <cellStyle name="Comma 4 3 3 2 9" xfId="29119" xr:uid="{368A331B-F835-41EB-80DE-083C55F098BA}"/>
    <cellStyle name="Comma 4 3 3 3" xfId="6646" xr:uid="{461FFB15-DC2D-4C30-B59D-CC818864D2C1}"/>
    <cellStyle name="Comma 4 3 3 3 2" xfId="14354" xr:uid="{8787E487-B14E-4B4C-A00D-DD5CCDFBE50B}"/>
    <cellStyle name="Comma 4 3 3 3 2 2" xfId="47106" xr:uid="{4A6C2A31-CFA5-4E27-A404-9859BE1693BC}"/>
    <cellStyle name="Comma 4 3 3 3 3" xfId="22061" xr:uid="{7AAEF9AC-B131-4804-B5BC-6DF6B5DBC833}"/>
    <cellStyle name="Comma 4 3 3 3 3 2" xfId="54812" xr:uid="{0D921160-F195-4A17-8582-C7EA2335E220}"/>
    <cellStyle name="Comma 4 3 3 3 4" xfId="39398" xr:uid="{08E7B955-2D98-46FD-AEFE-2FFF1BE91DED}"/>
    <cellStyle name="Comma 4 3 3 3 5" xfId="29765" xr:uid="{1005304B-A4BE-4C9C-A32B-F24000749063}"/>
    <cellStyle name="Comma 4 3 3 4" xfId="8573" xr:uid="{B196ACD5-6C5A-461D-9F34-F740DB0D007D}"/>
    <cellStyle name="Comma 4 3 3 4 2" xfId="16278" xr:uid="{D5006EF8-0E39-4ACF-94EB-8F7D124F417F}"/>
    <cellStyle name="Comma 4 3 3 4 2 2" xfId="49030" xr:uid="{7C2B99E4-251B-41DE-8DBD-A535B0F7768C}"/>
    <cellStyle name="Comma 4 3 3 4 3" xfId="23985" xr:uid="{BD083AC7-6C73-4477-B18B-4D0EFC0B493B}"/>
    <cellStyle name="Comma 4 3 3 4 3 2" xfId="56736" xr:uid="{7DC625C7-AA0A-476C-A3D7-D9F912C3C4CA}"/>
    <cellStyle name="Comma 4 3 3 4 4" xfId="41325" xr:uid="{9C23B845-622D-4C4A-A1D7-7E509E6BACA5}"/>
    <cellStyle name="Comma 4 3 3 4 5" xfId="31689" xr:uid="{B956A974-193B-4BFE-B77C-948B42694B3D}"/>
    <cellStyle name="Comma 4 3 3 5" xfId="10499" xr:uid="{A3A14A1B-15E7-41E5-A3B5-12D8446ED95C}"/>
    <cellStyle name="Comma 4 3 3 5 2" xfId="18204" xr:uid="{2C7372FA-67DB-48F6-8696-B9E10D1B2D0D}"/>
    <cellStyle name="Comma 4 3 3 5 2 2" xfId="50956" xr:uid="{54484731-6E67-4325-AACA-AA62050B0A5A}"/>
    <cellStyle name="Comma 4 3 3 5 3" xfId="25911" xr:uid="{00572502-197A-42B0-B07D-121EDA1ECBC7}"/>
    <cellStyle name="Comma 4 3 3 5 3 2" xfId="58662" xr:uid="{92A694A4-C75A-4828-9633-7666009C5869}"/>
    <cellStyle name="Comma 4 3 3 5 4" xfId="43251" xr:uid="{6E31D1B4-A404-4010-AED8-4279FDA8FB7B}"/>
    <cellStyle name="Comma 4 3 3 5 5" xfId="33615" xr:uid="{8E0E613D-9BB7-4371-AD24-E5B0CC2EC89E}"/>
    <cellStyle name="Comma 4 3 3 6" xfId="4717" xr:uid="{B49CAF0C-1FF5-44C5-A1F1-D72969601029}"/>
    <cellStyle name="Comma 4 3 3 6 2" xfId="37469" xr:uid="{D12B2828-9DF7-4679-9CB7-5056E3BC81BA}"/>
    <cellStyle name="Comma 4 3 3 7" xfId="12429" xr:uid="{38237EC0-44FD-43EB-8111-FEDD3D400174}"/>
    <cellStyle name="Comma 4 3 3 7 2" xfId="45181" xr:uid="{5A15EE2A-70BA-435A-92F2-DE4639C13611}"/>
    <cellStyle name="Comma 4 3 3 8" xfId="20137" xr:uid="{7030D251-CC02-41B6-B586-23D4D973C76E}"/>
    <cellStyle name="Comma 4 3 3 8 2" xfId="52888" xr:uid="{8B574227-9FDC-47C3-9203-F1462CF1CCD3}"/>
    <cellStyle name="Comma 4 3 3 9" xfId="35543" xr:uid="{F8A7B3CB-06F1-444B-BAEE-595BCB8B20F6}"/>
    <cellStyle name="Comma 4 3 4" xfId="2470" xr:uid="{A2962971-46CC-4211-A844-D193A5F24E59}"/>
    <cellStyle name="Comma 4 3 4 10" xfId="27922" xr:uid="{04F2EC49-C1CE-4774-8A97-D66DEBB9B5A5}"/>
    <cellStyle name="Comma 4 3 4 11" xfId="2802" xr:uid="{9169743B-96DA-4DF7-999D-129AA294F0AD}"/>
    <cellStyle name="Comma 4 3 4 12" xfId="60937" xr:uid="{C5B0F43C-B1C1-409C-A14A-D1CA72BE139E}"/>
    <cellStyle name="Comma 4 3 4 2" xfId="4425" xr:uid="{DC576E67-C4EA-43B0-A9B8-411AB439AE0B}"/>
    <cellStyle name="Comma 4 3 4 2 2" xfId="8284" xr:uid="{F421261B-93B6-4645-8032-05044A1C7179}"/>
    <cellStyle name="Comma 4 3 4 2 2 2" xfId="15989" xr:uid="{13612A78-0AAC-4C5A-B602-C0D53EB8A694}"/>
    <cellStyle name="Comma 4 3 4 2 2 2 2" xfId="48741" xr:uid="{389288FC-5EA4-4533-97F3-EE20804FE601}"/>
    <cellStyle name="Comma 4 3 4 2 2 3" xfId="23696" xr:uid="{CD1FC8B9-98D4-48DD-8FFF-9C1F7756E247}"/>
    <cellStyle name="Comma 4 3 4 2 2 3 2" xfId="56447" xr:uid="{130F22C3-6C92-42B7-875A-337B7E18DBBC}"/>
    <cellStyle name="Comma 4 3 4 2 2 4" xfId="41036" xr:uid="{9B7893D2-3432-4783-B040-5CF1DFB5488B}"/>
    <cellStyle name="Comma 4 3 4 2 2 5" xfId="31400" xr:uid="{3A4E3060-A811-4897-B685-481CFACB2D14}"/>
    <cellStyle name="Comma 4 3 4 2 3" xfId="10209" xr:uid="{B113E4F3-7C60-4A58-8C1F-896948706C0A}"/>
    <cellStyle name="Comma 4 3 4 2 3 2" xfId="17914" xr:uid="{02A63CDF-0D79-46B3-9A1E-784BEEECFFD5}"/>
    <cellStyle name="Comma 4 3 4 2 3 2 2" xfId="50666" xr:uid="{40530AC2-420F-4D84-AE22-D3F9D5B3CF1E}"/>
    <cellStyle name="Comma 4 3 4 2 3 3" xfId="25621" xr:uid="{1238EFA0-78F0-43F9-8506-C3A1BB3EF4E2}"/>
    <cellStyle name="Comma 4 3 4 2 3 3 2" xfId="58372" xr:uid="{A88AB3A1-3597-480F-AD23-556429909A7D}"/>
    <cellStyle name="Comma 4 3 4 2 3 4" xfId="42961" xr:uid="{AD9F4EA4-64E1-482A-9C00-B6C8F98CF77A}"/>
    <cellStyle name="Comma 4 3 4 2 3 5" xfId="33325" xr:uid="{9F092FA6-3441-4A4C-982E-287BD75B779F}"/>
    <cellStyle name="Comma 4 3 4 2 4" xfId="12136" xr:uid="{25249B63-451E-42E3-AB65-91B39F5DADA6}"/>
    <cellStyle name="Comma 4 3 4 2 4 2" xfId="19841" xr:uid="{F8580943-01CC-40E3-827B-AE7BFE04B060}"/>
    <cellStyle name="Comma 4 3 4 2 4 2 2" xfId="52593" xr:uid="{91F5BCF0-9787-489F-86C8-8C73554BC0CA}"/>
    <cellStyle name="Comma 4 3 4 2 4 3" xfId="27548" xr:uid="{A6966396-E773-420A-B20D-F8800D2306F4}"/>
    <cellStyle name="Comma 4 3 4 2 4 3 2" xfId="60299" xr:uid="{A0BD102C-3F85-4FFF-9679-464FD5793576}"/>
    <cellStyle name="Comma 4 3 4 2 4 4" xfId="44888" xr:uid="{A9C8D080-F4E1-4706-941C-F96AC144376E}"/>
    <cellStyle name="Comma 4 3 4 2 4 5" xfId="35252" xr:uid="{98D42F4C-12CE-4982-BEFB-AF78B430B10E}"/>
    <cellStyle name="Comma 4 3 4 2 5" xfId="6353" xr:uid="{77A89750-4DAB-4169-8746-7F807CEE3890}"/>
    <cellStyle name="Comma 4 3 4 2 5 2" xfId="39105" xr:uid="{42874359-F27B-4ED5-8BE5-DADE03DA85FE}"/>
    <cellStyle name="Comma 4 3 4 2 6" xfId="14065" xr:uid="{4011D672-7AE4-4936-BF75-F2CA8483F6EA}"/>
    <cellStyle name="Comma 4 3 4 2 6 2" xfId="46817" xr:uid="{55B2E55F-E820-4FA8-A0B1-3CB0263B840F}"/>
    <cellStyle name="Comma 4 3 4 2 7" xfId="21772" xr:uid="{D7E4FE2B-C0E8-4EF6-9FB4-80221CCC8AA3}"/>
    <cellStyle name="Comma 4 3 4 2 7 2" xfId="54523" xr:uid="{DC263F56-490A-42E7-9A1D-86FAEF1E0D54}"/>
    <cellStyle name="Comma 4 3 4 2 8" xfId="37178" xr:uid="{A9F0C1DD-BAE6-4BEE-B958-0483271F65C5}"/>
    <cellStyle name="Comma 4 3 4 2 9" xfId="29476" xr:uid="{D465546F-C2C6-4492-86C0-3344BEB6D6E7}"/>
    <cellStyle name="Comma 4 3 4 3" xfId="6727" xr:uid="{C052E6B5-97FC-41EA-AAFD-28F18BDA4E83}"/>
    <cellStyle name="Comma 4 3 4 3 2" xfId="14435" xr:uid="{970333F9-5015-4D37-88D7-B51656B754B4}"/>
    <cellStyle name="Comma 4 3 4 3 2 2" xfId="47187" xr:uid="{675A7937-312F-450C-9239-4FEB1028B589}"/>
    <cellStyle name="Comma 4 3 4 3 3" xfId="22142" xr:uid="{07CECA7D-7ED3-42EE-9A65-63BBB05D04D9}"/>
    <cellStyle name="Comma 4 3 4 3 3 2" xfId="54893" xr:uid="{C8B32AA7-A01B-4F3A-B514-E711B256DF42}"/>
    <cellStyle name="Comma 4 3 4 3 4" xfId="39479" xr:uid="{E7E68073-3B2C-44B7-BBC0-F25F1C1CAC78}"/>
    <cellStyle name="Comma 4 3 4 3 5" xfId="29846" xr:uid="{FC370F76-B7D0-4C06-A9D9-A8D58C495EB3}"/>
    <cellStyle name="Comma 4 3 4 4" xfId="8654" xr:uid="{C3533A46-305E-4DE2-B3D9-9E6D5BC11A74}"/>
    <cellStyle name="Comma 4 3 4 4 2" xfId="16359" xr:uid="{1A00E19B-B42F-4DE8-BA14-4AA6FC09E379}"/>
    <cellStyle name="Comma 4 3 4 4 2 2" xfId="49111" xr:uid="{2AAE2609-55A5-40CB-90BE-D331A393FD25}"/>
    <cellStyle name="Comma 4 3 4 4 3" xfId="24066" xr:uid="{20A9F951-E681-40CB-98FD-85C186E88F73}"/>
    <cellStyle name="Comma 4 3 4 4 3 2" xfId="56817" xr:uid="{3A8A97A0-91A5-4A21-AD96-AC912A6BCFB7}"/>
    <cellStyle name="Comma 4 3 4 4 4" xfId="41406" xr:uid="{C55360C2-C411-4627-88AF-44454050C559}"/>
    <cellStyle name="Comma 4 3 4 4 5" xfId="31770" xr:uid="{CCE0A2EC-8E57-4743-B070-4644AB48A61F}"/>
    <cellStyle name="Comma 4 3 4 5" xfId="10580" xr:uid="{12378DA7-83BF-4E1F-85B8-A8E373CE96B5}"/>
    <cellStyle name="Comma 4 3 4 5 2" xfId="18285" xr:uid="{B1C93F5A-A939-4B47-96F3-E37BD049D6D3}"/>
    <cellStyle name="Comma 4 3 4 5 2 2" xfId="51037" xr:uid="{D1BC5938-ACFC-4ECB-B5B5-CCFA193C4DC9}"/>
    <cellStyle name="Comma 4 3 4 5 3" xfId="25992" xr:uid="{FE9C769E-D66F-4286-AA02-F0C5357DE295}"/>
    <cellStyle name="Comma 4 3 4 5 3 2" xfId="58743" xr:uid="{A60149D5-F130-4DB7-AE6C-4D0E124F00EA}"/>
    <cellStyle name="Comma 4 3 4 5 4" xfId="43332" xr:uid="{92F7B0B5-5A33-4C1F-BCD9-18E9D716C249}"/>
    <cellStyle name="Comma 4 3 4 5 5" xfId="33696" xr:uid="{C35F25C2-CE69-4A67-9727-81DB06D3688D}"/>
    <cellStyle name="Comma 4 3 4 6" xfId="4798" xr:uid="{7C40294B-2C00-44E1-8E59-80A8838A2B44}"/>
    <cellStyle name="Comma 4 3 4 6 2" xfId="37550" xr:uid="{5C4E7648-6B0A-4B98-A596-BB77228E2A2C}"/>
    <cellStyle name="Comma 4 3 4 7" xfId="12510" xr:uid="{C0EAE8E5-6492-4295-B767-104E40E79724}"/>
    <cellStyle name="Comma 4 3 4 7 2" xfId="45262" xr:uid="{26482572-E8C7-4865-9C62-96A0B7F524E9}"/>
    <cellStyle name="Comma 4 3 4 8" xfId="20218" xr:uid="{00B9DA89-48C2-4F06-BD18-E4398D3C7FBF}"/>
    <cellStyle name="Comma 4 3 4 8 2" xfId="52969" xr:uid="{F494B823-3249-4D46-AE91-DD8D0D393402}"/>
    <cellStyle name="Comma 4 3 4 9" xfId="35624" xr:uid="{694C172B-A176-4215-B453-BCD9504E3779}"/>
    <cellStyle name="Comma 4 3 5" xfId="3221" xr:uid="{0C3A132D-F09C-43FF-ACD9-72CE301DEAB2}"/>
    <cellStyle name="Comma 4 3 5 10" xfId="28281" xr:uid="{C69CDD95-EB74-44D8-B74F-F8A8703892AE}"/>
    <cellStyle name="Comma 4 3 5 11" xfId="61607" xr:uid="{5D0CC8CA-8667-4104-9D37-0910CBD9750B}"/>
    <cellStyle name="Comma 4 3 5 2" xfId="3968" xr:uid="{67332455-2376-4B3F-8239-6AEE326B52F5}"/>
    <cellStyle name="Comma 4 3 5 2 2" xfId="7831" xr:uid="{250921E1-00B8-4F83-BEC9-5F6373C1DD1D}"/>
    <cellStyle name="Comma 4 3 5 2 2 2" xfId="15536" xr:uid="{4D78B9FC-EC60-4252-9E09-CFF65A136DA7}"/>
    <cellStyle name="Comma 4 3 5 2 2 2 2" xfId="48288" xr:uid="{411E1585-820B-4BC9-B1A8-63C6F5CF8812}"/>
    <cellStyle name="Comma 4 3 5 2 2 3" xfId="23243" xr:uid="{A0BDCF4D-13A3-4CD9-8A0C-3F1845A3AD25}"/>
    <cellStyle name="Comma 4 3 5 2 2 3 2" xfId="55994" xr:uid="{4D6E1F88-CBB0-4A4D-A8D7-0E08D01D3D14}"/>
    <cellStyle name="Comma 4 3 5 2 2 4" xfId="40583" xr:uid="{E804AD24-EAB7-4F6E-ADBF-934AF13AD96F}"/>
    <cellStyle name="Comma 4 3 5 2 2 5" xfId="30947" xr:uid="{4074A174-D643-4256-B4ED-EA4150712F6F}"/>
    <cellStyle name="Comma 4 3 5 2 3" xfId="9756" xr:uid="{05118796-3E96-4350-AA82-F768DC8B6EDB}"/>
    <cellStyle name="Comma 4 3 5 2 3 2" xfId="17461" xr:uid="{277C9084-D7B9-4F0E-84E2-DD839B4A4550}"/>
    <cellStyle name="Comma 4 3 5 2 3 2 2" xfId="50213" xr:uid="{2ED322EF-996C-4025-B8E7-5B39A95FB429}"/>
    <cellStyle name="Comma 4 3 5 2 3 3" xfId="25168" xr:uid="{080F9A75-D195-4601-8301-B6CB23BE9C7E}"/>
    <cellStyle name="Comma 4 3 5 2 3 3 2" xfId="57919" xr:uid="{453F3219-48F1-4E3E-9CF4-10E4614140DE}"/>
    <cellStyle name="Comma 4 3 5 2 3 4" xfId="42508" xr:uid="{39182C6B-37A3-48A0-BBBD-792F72065CE0}"/>
    <cellStyle name="Comma 4 3 5 2 3 5" xfId="32872" xr:uid="{7E596D25-9E3D-4404-A23D-1632A9D67D7F}"/>
    <cellStyle name="Comma 4 3 5 2 4" xfId="11683" xr:uid="{D5B2AD91-D0C2-4B79-8E52-2C3BCFA405B6}"/>
    <cellStyle name="Comma 4 3 5 2 4 2" xfId="19388" xr:uid="{F16E6790-E86B-4099-800C-E245FCE114B6}"/>
    <cellStyle name="Comma 4 3 5 2 4 2 2" xfId="52140" xr:uid="{ED8545D9-21C8-4B99-B013-D6B6E553135B}"/>
    <cellStyle name="Comma 4 3 5 2 4 3" xfId="27095" xr:uid="{67E839F3-2F43-4E87-921C-EA49E7447D38}"/>
    <cellStyle name="Comma 4 3 5 2 4 3 2" xfId="59846" xr:uid="{2B846E71-717E-4887-986C-50765C1B08FC}"/>
    <cellStyle name="Comma 4 3 5 2 4 4" xfId="44435" xr:uid="{17435FDD-E9F8-4EB1-A9B7-4ED4B111480C}"/>
    <cellStyle name="Comma 4 3 5 2 4 5" xfId="34799" xr:uid="{FE77B631-07CF-447E-AFFA-AD4E6BF1B058}"/>
    <cellStyle name="Comma 4 3 5 2 5" xfId="5900" xr:uid="{7716C6CA-98D5-41CC-9446-E7E589E248BF}"/>
    <cellStyle name="Comma 4 3 5 2 5 2" xfId="38652" xr:uid="{ABE89207-F5EC-4674-89E2-56C0ADB9ED21}"/>
    <cellStyle name="Comma 4 3 5 2 6" xfId="13612" xr:uid="{3EAB7DF0-D563-4B4E-A341-3D7587868733}"/>
    <cellStyle name="Comma 4 3 5 2 6 2" xfId="46364" xr:uid="{A9691AD5-3B0F-401F-B3EB-A2B5DA8679D1}"/>
    <cellStyle name="Comma 4 3 5 2 7" xfId="21319" xr:uid="{85F20B4C-AF51-4FAF-824C-FDD09F929DBC}"/>
    <cellStyle name="Comma 4 3 5 2 7 2" xfId="54070" xr:uid="{14C6062B-F3C7-431C-AC7E-3542AAFC2810}"/>
    <cellStyle name="Comma 4 3 5 2 8" xfId="36725" xr:uid="{340D03CF-6295-431B-BF1E-ECAF3CAEC76E}"/>
    <cellStyle name="Comma 4 3 5 2 9" xfId="29023" xr:uid="{D496FEAC-83AB-4EA5-90C0-052BE77D4B0A}"/>
    <cellStyle name="Comma 4 3 5 3" xfId="7089" xr:uid="{9EE9E29D-39C7-414B-ACDA-1365EFCC7A9A}"/>
    <cellStyle name="Comma 4 3 5 3 2" xfId="14794" xr:uid="{D8B243FC-0D79-4B38-8421-33F9BC11C220}"/>
    <cellStyle name="Comma 4 3 5 3 2 2" xfId="47546" xr:uid="{A4B93115-4DDC-4B22-AD11-F8FBBF3E00F8}"/>
    <cellStyle name="Comma 4 3 5 3 3" xfId="22501" xr:uid="{A722D54A-0CD9-4A0D-A1E9-20302981DFCF}"/>
    <cellStyle name="Comma 4 3 5 3 3 2" xfId="55252" xr:uid="{E3395B63-6159-4D85-B770-3B02B1D79612}"/>
    <cellStyle name="Comma 4 3 5 3 4" xfId="39841" xr:uid="{5EFD6C52-3E4E-4DB8-B4FB-94C132BA0F77}"/>
    <cellStyle name="Comma 4 3 5 3 5" xfId="30205" xr:uid="{5BD05CC1-5E43-4555-A86E-D7141A0F8EFB}"/>
    <cellStyle name="Comma 4 3 5 4" xfId="9014" xr:uid="{64DCFD17-1DB0-4C08-80B9-34CC04F21EDE}"/>
    <cellStyle name="Comma 4 3 5 4 2" xfId="16719" xr:uid="{FC5170A5-43DD-4DA9-824F-5D0929882D5C}"/>
    <cellStyle name="Comma 4 3 5 4 2 2" xfId="49471" xr:uid="{83151A50-3AA2-46A4-A0D6-1099CB970477}"/>
    <cellStyle name="Comma 4 3 5 4 3" xfId="24426" xr:uid="{CB7532E7-A27B-4036-A742-3DF24C0E73FA}"/>
    <cellStyle name="Comma 4 3 5 4 3 2" xfId="57177" xr:uid="{DFD8A19D-D4BD-4E13-9DFF-FF9D8EC284BF}"/>
    <cellStyle name="Comma 4 3 5 4 4" xfId="41766" xr:uid="{FDA92405-0D82-46D4-8258-D4826C5B1AE9}"/>
    <cellStyle name="Comma 4 3 5 4 5" xfId="32130" xr:uid="{F7E55AC0-171E-48FD-BF04-0A37678F1C1C}"/>
    <cellStyle name="Comma 4 3 5 5" xfId="10941" xr:uid="{AD84D43B-F0D9-4415-9EF0-3B13EC03AB3D}"/>
    <cellStyle name="Comma 4 3 5 5 2" xfId="18646" xr:uid="{D115BEF8-14C5-4ECD-8885-AA07BCF68C9A}"/>
    <cellStyle name="Comma 4 3 5 5 2 2" xfId="51398" xr:uid="{8CA5EFCE-FB3F-4530-ACED-9FECD5720BAB}"/>
    <cellStyle name="Comma 4 3 5 5 3" xfId="26353" xr:uid="{E88504D8-5CEF-4396-8853-0EC4413E9483}"/>
    <cellStyle name="Comma 4 3 5 5 3 2" xfId="59104" xr:uid="{4F17DA89-A4DA-42DA-BE48-CBDD0899FCE0}"/>
    <cellStyle name="Comma 4 3 5 5 4" xfId="43693" xr:uid="{87C8E2E3-7B10-4710-B1DB-3FF617EDAB4E}"/>
    <cellStyle name="Comma 4 3 5 5 5" xfId="34057" xr:uid="{1954D56D-BD56-480C-9557-09EECBC1756A}"/>
    <cellStyle name="Comma 4 3 5 6" xfId="5158" xr:uid="{17B3E659-8B01-41B3-BEE2-41E72D2B24F4}"/>
    <cellStyle name="Comma 4 3 5 6 2" xfId="37910" xr:uid="{C712EDAE-2D64-4BFE-A9E1-DF7D9B77EBD1}"/>
    <cellStyle name="Comma 4 3 5 7" xfId="12870" xr:uid="{BAC3E5DD-8C38-412E-B683-F4466A602372}"/>
    <cellStyle name="Comma 4 3 5 7 2" xfId="45622" xr:uid="{346D775B-6975-4754-B617-FAC234E6604C}"/>
    <cellStyle name="Comma 4 3 5 8" xfId="20577" xr:uid="{5EA9C369-BCE7-4E78-AB85-F7B0DBF43893}"/>
    <cellStyle name="Comma 4 3 5 8 2" xfId="53328" xr:uid="{EE7E5FA5-9A7D-4CBB-9342-0A32666448A7}"/>
    <cellStyle name="Comma 4 3 5 9" xfId="35983" xr:uid="{89084C0C-A6D2-4E98-9918-8A2BB1BD715F}"/>
    <cellStyle name="Comma 4 3 6" xfId="3574" xr:uid="{C2BAC779-4524-41A3-AB09-D5473FAB6857}"/>
    <cellStyle name="Comma 4 3 6 2" xfId="7442" xr:uid="{3CFBB65D-BBDA-4F3B-9230-4F93456C9B57}"/>
    <cellStyle name="Comma 4 3 6 2 2" xfId="15147" xr:uid="{5FBC820D-A2A3-4105-9EA9-97E4C6E84952}"/>
    <cellStyle name="Comma 4 3 6 2 2 2" xfId="47899" xr:uid="{E4CCB475-1920-42DE-907A-B0DE9545BCD3}"/>
    <cellStyle name="Comma 4 3 6 2 3" xfId="22854" xr:uid="{DC0CEC27-FE65-45B6-888F-62279894D21D}"/>
    <cellStyle name="Comma 4 3 6 2 3 2" xfId="55605" xr:uid="{FF5FCE11-3AB8-43B1-9775-E842F43B6806}"/>
    <cellStyle name="Comma 4 3 6 2 4" xfId="40194" xr:uid="{0AD401AC-029A-4713-A1BA-9BB757CDFAD3}"/>
    <cellStyle name="Comma 4 3 6 2 5" xfId="30558" xr:uid="{8803DAEE-C135-4C08-ACA3-E6B871F7ED87}"/>
    <cellStyle name="Comma 4 3 6 3" xfId="9367" xr:uid="{F5FDD96A-B350-4390-ACA6-4AE35FDA38CB}"/>
    <cellStyle name="Comma 4 3 6 3 2" xfId="17072" xr:uid="{27A7A825-7DC9-4FA2-AE70-9B4796D719CC}"/>
    <cellStyle name="Comma 4 3 6 3 2 2" xfId="49824" xr:uid="{6BFF5E9B-927E-49AC-867A-A83C903B4F89}"/>
    <cellStyle name="Comma 4 3 6 3 3" xfId="24779" xr:uid="{DC7FB8EA-9986-4A63-ADC2-A01233EC1697}"/>
    <cellStyle name="Comma 4 3 6 3 3 2" xfId="57530" xr:uid="{50718B1A-30E4-44F9-92D7-B4BF226F76B4}"/>
    <cellStyle name="Comma 4 3 6 3 4" xfId="42119" xr:uid="{8A65201D-6FDE-4ABD-AB86-82157F822F7D}"/>
    <cellStyle name="Comma 4 3 6 3 5" xfId="32483" xr:uid="{69919311-CB0F-4B8C-A5F7-09407A566032}"/>
    <cellStyle name="Comma 4 3 6 4" xfId="11294" xr:uid="{E4E8BDB6-9F99-4D62-9552-C27E851279B6}"/>
    <cellStyle name="Comma 4 3 6 4 2" xfId="18999" xr:uid="{BBFAC214-ADE3-4380-8D62-02EE136EBFDA}"/>
    <cellStyle name="Comma 4 3 6 4 2 2" xfId="51751" xr:uid="{787B3F87-C6B8-4AD9-ABBD-319DA9EB0AED}"/>
    <cellStyle name="Comma 4 3 6 4 3" xfId="26706" xr:uid="{0EDAA084-5A16-40E1-B33C-769342217534}"/>
    <cellStyle name="Comma 4 3 6 4 3 2" xfId="59457" xr:uid="{6A2C7ADA-63D6-4697-B262-F08371992372}"/>
    <cellStyle name="Comma 4 3 6 4 4" xfId="44046" xr:uid="{1E36DD31-1708-46EB-90E1-BD69A7B337BE}"/>
    <cellStyle name="Comma 4 3 6 4 5" xfId="34410" xr:uid="{25D13EC3-BA4A-45B8-9F59-9A699B6FE085}"/>
    <cellStyle name="Comma 4 3 6 5" xfId="5511" xr:uid="{D923E756-BFE2-4BE4-888E-C2435866D4E2}"/>
    <cellStyle name="Comma 4 3 6 5 2" xfId="38263" xr:uid="{9668F09A-3D0C-4B23-BD0C-8C6753B8C4D4}"/>
    <cellStyle name="Comma 4 3 6 6" xfId="13223" xr:uid="{6D0C39EB-E156-421F-AB02-CF2FDC663A16}"/>
    <cellStyle name="Comma 4 3 6 6 2" xfId="45975" xr:uid="{85FA4C9A-EEAD-417B-B4A3-4A02763F2C7A}"/>
    <cellStyle name="Comma 4 3 6 7" xfId="20930" xr:uid="{6D473A3E-D0F5-4F36-8DBC-00FF5350127F}"/>
    <cellStyle name="Comma 4 3 6 7 2" xfId="53681" xr:uid="{F3B3F126-0721-43A3-892C-B2F2EEF2C2F7}"/>
    <cellStyle name="Comma 4 3 6 8" xfId="36336" xr:uid="{816B053D-744D-4DB7-8910-49BCC0ED6702}"/>
    <cellStyle name="Comma 4 3 6 9" xfId="28634" xr:uid="{564963B4-7905-4782-854F-6FC9D59A75AC}"/>
    <cellStyle name="Comma 4 3 7" xfId="6536" xr:uid="{682BA92B-4F3B-4AEC-B02A-F740CE76325B}"/>
    <cellStyle name="Comma 4 3 7 2" xfId="14244" xr:uid="{867AB0A9-9574-4FAE-A165-2F035D029AA8}"/>
    <cellStyle name="Comma 4 3 7 2 2" xfId="46996" xr:uid="{96169017-F3CF-4AB8-B3C4-2A0C0AC1BD90}"/>
    <cellStyle name="Comma 4 3 7 3" xfId="21951" xr:uid="{ED139052-7B9E-4DE7-AE1B-4D1FC5A402C0}"/>
    <cellStyle name="Comma 4 3 7 3 2" xfId="54702" xr:uid="{3E957549-D123-4087-A9B4-94145B5668F1}"/>
    <cellStyle name="Comma 4 3 7 4" xfId="39288" xr:uid="{5D092FA5-7C1A-4098-B771-A16B812756C4}"/>
    <cellStyle name="Comma 4 3 7 5" xfId="29655" xr:uid="{5955215B-B315-48B6-A313-DDD04C08D02B}"/>
    <cellStyle name="Comma 4 3 8" xfId="8463" xr:uid="{583B7B72-3EC9-4B12-AD6E-F00BB7F20B67}"/>
    <cellStyle name="Comma 4 3 8 2" xfId="16168" xr:uid="{612315C0-E9F1-4C6B-B962-3727E8EF43FD}"/>
    <cellStyle name="Comma 4 3 8 2 2" xfId="48920" xr:uid="{EDF33BAA-0FA0-4E35-8672-87147438E28D}"/>
    <cellStyle name="Comma 4 3 8 3" xfId="23875" xr:uid="{CDA20855-2D80-4D36-BC24-833EAE494DB9}"/>
    <cellStyle name="Comma 4 3 8 3 2" xfId="56626" xr:uid="{7701EBD0-1DED-43A5-AC68-82C7882DD9DD}"/>
    <cellStyle name="Comma 4 3 8 4" xfId="41215" xr:uid="{61382474-7AA6-41A1-AD07-A7EBD6730C69}"/>
    <cellStyle name="Comma 4 3 8 5" xfId="31579" xr:uid="{738EC4FF-5DFD-408D-B73A-99BB0C33D4A6}"/>
    <cellStyle name="Comma 4 3 9" xfId="10388" xr:uid="{43640FCB-1EE0-47CD-9F33-4CD49D90AEB0}"/>
    <cellStyle name="Comma 4 3 9 2" xfId="18093" xr:uid="{C4357343-3414-4FF0-8D4E-6462D986DB52}"/>
    <cellStyle name="Comma 4 3 9 2 2" xfId="50845" xr:uid="{C8B6FEE9-0E9F-416A-ACB1-34D4ADEA05B0}"/>
    <cellStyle name="Comma 4 3 9 3" xfId="25800" xr:uid="{136F8728-5A33-47A7-9C17-CE7E7C541A3D}"/>
    <cellStyle name="Comma 4 3 9 3 2" xfId="58551" xr:uid="{2B627961-72DD-4506-A927-798223B271AE}"/>
    <cellStyle name="Comma 4 3 9 4" xfId="43140" xr:uid="{25853CD7-00AF-47AF-B754-2F040CBB687B}"/>
    <cellStyle name="Comma 4 3 9 5" xfId="33504" xr:uid="{C46767C6-A507-4555-BD3B-983BA041B1A0}"/>
    <cellStyle name="Comma 4 4" xfId="832" xr:uid="{3299F015-8713-4F9A-9B6F-80A5B3A86E45}"/>
    <cellStyle name="Comma 4 4 10" xfId="4632" xr:uid="{8FFBAE30-AB6E-4D1F-A00E-E2BF93FF6531}"/>
    <cellStyle name="Comma 4 4 10 2" xfId="37384" xr:uid="{D7F06E76-A3CF-4124-A174-605A9B629264}"/>
    <cellStyle name="Comma 4 4 11" xfId="12344" xr:uid="{53043FEE-4269-4AFE-9E94-C43B02B5E9C7}"/>
    <cellStyle name="Comma 4 4 11 2" xfId="45096" xr:uid="{C7D03D13-0DBC-4BAD-87E2-67FFD5FB8F9C}"/>
    <cellStyle name="Comma 4 4 12" xfId="20052" xr:uid="{763C0CA3-6CE7-4830-8495-F5F160AB0688}"/>
    <cellStyle name="Comma 4 4 12 2" xfId="52803" xr:uid="{BE4F9DC2-ACA7-4273-AB99-1E6F62E2B47E}"/>
    <cellStyle name="Comma 4 4 13" xfId="35458" xr:uid="{A78A163A-AA6F-4B8F-8DF2-DC84A605498B}"/>
    <cellStyle name="Comma 4 4 14" xfId="27756" xr:uid="{69628BCD-6083-4196-B2EB-55FF975E7903}"/>
    <cellStyle name="Comma 4 4 15" xfId="2624" xr:uid="{B0417CF2-1F59-415F-8D12-B98C409FFFD2}"/>
    <cellStyle name="Comma 4 4 16" xfId="60629" xr:uid="{C12D7555-E357-4F2C-8A42-76CD9D3CFD4C}"/>
    <cellStyle name="Comma 4 4 2" xfId="2329" xr:uid="{ED44479C-3C65-4058-8E27-99D565C93442}"/>
    <cellStyle name="Comma 4 4 2 10" xfId="35568" xr:uid="{538D1370-0D46-4F4F-82F2-A5AA2C5FDD97}"/>
    <cellStyle name="Comma 4 4 2 11" xfId="27866" xr:uid="{CC36011C-695D-4520-968B-6A003D17115F}"/>
    <cellStyle name="Comma 4 4 2 12" xfId="2739" xr:uid="{0B9E2849-33F7-4461-BFA8-700544C55196}"/>
    <cellStyle name="Comma 4 4 2 13" xfId="60824" xr:uid="{C6FC2E39-EE31-4F10-AF76-C5632238A49A}"/>
    <cellStyle name="Comma 4 4 2 2" xfId="4300" xr:uid="{3E4849B7-ED14-4048-B8A0-071A70E382BA}"/>
    <cellStyle name="Comma 4 4 2 2 10" xfId="61004" xr:uid="{A3CD26F2-8139-4C24-B613-2F0317C1ABFC}"/>
    <cellStyle name="Comma 4 4 2 2 2" xfId="8163" xr:uid="{0D46E727-3931-4A17-9753-5F8BD4022203}"/>
    <cellStyle name="Comma 4 4 2 2 2 2" xfId="15868" xr:uid="{C95E4A27-1E7E-478B-8975-D0FF3F9C5BF3}"/>
    <cellStyle name="Comma 4 4 2 2 2 2 2" xfId="48620" xr:uid="{EFA1D9E0-F735-43EE-89D2-4B0379FDCC7C}"/>
    <cellStyle name="Comma 4 4 2 2 2 3" xfId="23575" xr:uid="{70D64799-70E8-4A65-A8BF-67828AFC6F3A}"/>
    <cellStyle name="Comma 4 4 2 2 2 3 2" xfId="56326" xr:uid="{1EEEF6FC-31AF-4B5F-86D5-7A936EE0BECA}"/>
    <cellStyle name="Comma 4 4 2 2 2 4" xfId="40915" xr:uid="{79340401-2A8D-4CC1-AB19-66F35A58B8E4}"/>
    <cellStyle name="Comma 4 4 2 2 2 5" xfId="31279" xr:uid="{DB43656C-F6E0-47B6-9920-E3529722F52A}"/>
    <cellStyle name="Comma 4 4 2 2 3" xfId="10088" xr:uid="{24C9D0D9-B486-4DCD-B2D8-6AF155AA4643}"/>
    <cellStyle name="Comma 4 4 2 2 3 2" xfId="17793" xr:uid="{255431B6-B4A8-4A2C-8A6F-3DFC8AAAB8A0}"/>
    <cellStyle name="Comma 4 4 2 2 3 2 2" xfId="50545" xr:uid="{D718DA23-CB22-46C6-844A-C44BAA12E78D}"/>
    <cellStyle name="Comma 4 4 2 2 3 3" xfId="25500" xr:uid="{879A6887-E767-4956-9217-A29F6B13E252}"/>
    <cellStyle name="Comma 4 4 2 2 3 3 2" xfId="58251" xr:uid="{83A36722-A446-41E5-B8FC-639CBD7FE597}"/>
    <cellStyle name="Comma 4 4 2 2 3 4" xfId="42840" xr:uid="{00AB283C-0655-4CAF-882E-BEB7AD5DB449}"/>
    <cellStyle name="Comma 4 4 2 2 3 5" xfId="33204" xr:uid="{999FC330-F459-4B3E-8498-D7496EED0E21}"/>
    <cellStyle name="Comma 4 4 2 2 4" xfId="12015" xr:uid="{FB99B838-B43C-4B40-8DE0-6457B945040C}"/>
    <cellStyle name="Comma 4 4 2 2 4 2" xfId="19720" xr:uid="{BF91CAF8-37C1-4202-A23D-338EC6BC5273}"/>
    <cellStyle name="Comma 4 4 2 2 4 2 2" xfId="52472" xr:uid="{2FACFDEF-E3DD-4E05-9FDF-C5FE0CB9A56E}"/>
    <cellStyle name="Comma 4 4 2 2 4 3" xfId="27427" xr:uid="{68EFA16B-4876-48D4-91F3-DC787F36FCF0}"/>
    <cellStyle name="Comma 4 4 2 2 4 3 2" xfId="60178" xr:uid="{2348CFAB-7393-45BA-B1B0-89F7FBADBA02}"/>
    <cellStyle name="Comma 4 4 2 2 4 4" xfId="44767" xr:uid="{700ED221-E515-4145-8E9F-089BBD5AAB29}"/>
    <cellStyle name="Comma 4 4 2 2 4 5" xfId="35131" xr:uid="{1A307D67-62C8-4FF2-908A-41F2F8C44703}"/>
    <cellStyle name="Comma 4 4 2 2 5" xfId="6232" xr:uid="{09E424D6-7DD4-4783-9ED4-805DDC7EFA82}"/>
    <cellStyle name="Comma 4 4 2 2 5 2" xfId="38984" xr:uid="{A6B761D9-4714-4104-BA5F-69ECB790F3AA}"/>
    <cellStyle name="Comma 4 4 2 2 6" xfId="13944" xr:uid="{8D4FD900-5BF1-4E6B-B322-F2DC4F72B342}"/>
    <cellStyle name="Comma 4 4 2 2 6 2" xfId="46696" xr:uid="{7EAECF04-E9D8-4656-888F-3A1356E8E3DF}"/>
    <cellStyle name="Comma 4 4 2 2 7" xfId="21651" xr:uid="{40D04644-AF14-4A77-86D8-52CF1107D351}"/>
    <cellStyle name="Comma 4 4 2 2 7 2" xfId="54402" xr:uid="{BADEA3D1-0155-48A1-BDCF-5A8C05722BA7}"/>
    <cellStyle name="Comma 4 4 2 2 8" xfId="37057" xr:uid="{36D55CE8-AD03-436A-992F-C96DB2E05AEF}"/>
    <cellStyle name="Comma 4 4 2 2 9" xfId="29355" xr:uid="{1614F786-DC87-4CAB-8E09-8C02EBC5109C}"/>
    <cellStyle name="Comma 4 4 2 3" xfId="3656" xr:uid="{9D9B41EE-8407-4F59-AB72-10CED8569870}"/>
    <cellStyle name="Comma 4 4 2 3 2" xfId="7524" xr:uid="{9BFA909A-BE71-4E09-A182-494F9045C401}"/>
    <cellStyle name="Comma 4 4 2 3 2 2" xfId="15229" xr:uid="{6EC49429-7EBF-4B87-A7D0-B080CFDC75C8}"/>
    <cellStyle name="Comma 4 4 2 3 2 2 2" xfId="47981" xr:uid="{4D4A2FB9-1FE8-4740-858E-FBC238280024}"/>
    <cellStyle name="Comma 4 4 2 3 2 3" xfId="22936" xr:uid="{9653BB56-4414-4B79-9771-67913B1DC569}"/>
    <cellStyle name="Comma 4 4 2 3 2 3 2" xfId="55687" xr:uid="{C256B9E0-28AB-43F7-B60C-E25D70569C80}"/>
    <cellStyle name="Comma 4 4 2 3 2 4" xfId="40276" xr:uid="{B6E73639-6853-4FDD-A868-434D58D6C2E4}"/>
    <cellStyle name="Comma 4 4 2 3 2 5" xfId="30640" xr:uid="{B27D39F7-43D8-4F76-B067-16817FF1BB3D}"/>
    <cellStyle name="Comma 4 4 2 3 3" xfId="9449" xr:uid="{3E92A681-6DE1-480D-A21E-2261E915706F}"/>
    <cellStyle name="Comma 4 4 2 3 3 2" xfId="17154" xr:uid="{135FB452-62F3-486E-B9BE-997ACC23F0DA}"/>
    <cellStyle name="Comma 4 4 2 3 3 2 2" xfId="49906" xr:uid="{99D9D30F-B2DC-4D85-ACB0-C08FCC9558CE}"/>
    <cellStyle name="Comma 4 4 2 3 3 3" xfId="24861" xr:uid="{DE16A1F2-416E-4AEC-8C52-3D76354DF4C6}"/>
    <cellStyle name="Comma 4 4 2 3 3 3 2" xfId="57612" xr:uid="{B5239CF3-D34E-43B5-A358-157884B7959C}"/>
    <cellStyle name="Comma 4 4 2 3 3 4" xfId="42201" xr:uid="{1B8CF98D-263A-4B97-8E59-6038EFA5E925}"/>
    <cellStyle name="Comma 4 4 2 3 3 5" xfId="32565" xr:uid="{02ACB9B0-28D1-42EF-B88B-DC2BCF75C1A5}"/>
    <cellStyle name="Comma 4 4 2 3 4" xfId="11376" xr:uid="{85A867CB-D6F0-4C43-9D33-9BCF21C61DDB}"/>
    <cellStyle name="Comma 4 4 2 3 4 2" xfId="19081" xr:uid="{84D9D451-A8B9-48A2-9A7D-52763178C503}"/>
    <cellStyle name="Comma 4 4 2 3 4 2 2" xfId="51833" xr:uid="{41D08186-ADB7-44BD-81E9-78A509FE4A88}"/>
    <cellStyle name="Comma 4 4 2 3 4 3" xfId="26788" xr:uid="{7667893D-F884-47D0-A5F8-B83CAF649880}"/>
    <cellStyle name="Comma 4 4 2 3 4 3 2" xfId="59539" xr:uid="{AE3D045B-F345-431A-94E2-D4170DA31A71}"/>
    <cellStyle name="Comma 4 4 2 3 4 4" xfId="44128" xr:uid="{22132222-9485-4C16-B10D-D488A5D773E3}"/>
    <cellStyle name="Comma 4 4 2 3 4 5" xfId="34492" xr:uid="{5D0180A9-D7A4-45D9-9105-8ABF427D8AE3}"/>
    <cellStyle name="Comma 4 4 2 3 5" xfId="5593" xr:uid="{0EFF89DE-2FC6-415B-B318-080E12D5F086}"/>
    <cellStyle name="Comma 4 4 2 3 5 2" xfId="38345" xr:uid="{FEB4BB70-51C9-4012-9195-B0D4DC037D7D}"/>
    <cellStyle name="Comma 4 4 2 3 6" xfId="13305" xr:uid="{7D78E221-4B21-4DA8-9AE0-344224F88C8F}"/>
    <cellStyle name="Comma 4 4 2 3 6 2" xfId="46057" xr:uid="{6E69F39D-BFA5-4DFB-AA9B-BAC86A9102ED}"/>
    <cellStyle name="Comma 4 4 2 3 7" xfId="21012" xr:uid="{2B64DE13-691E-4C4B-A0E9-76A2EBF451F5}"/>
    <cellStyle name="Comma 4 4 2 3 7 2" xfId="53763" xr:uid="{5FF734E2-7A04-4F71-9EA2-52A72D462D91}"/>
    <cellStyle name="Comma 4 4 2 3 8" xfId="36418" xr:uid="{8BC5EC9D-9D92-475B-89D5-542C8A9206D0}"/>
    <cellStyle name="Comma 4 4 2 3 9" xfId="28716" xr:uid="{25B57ADB-E645-4BE0-8EC4-549C3AE01550}"/>
    <cellStyle name="Comma 4 4 2 4" xfId="6671" xr:uid="{4F6ED9BC-243A-4F60-A24C-2B51FA8996F3}"/>
    <cellStyle name="Comma 4 4 2 4 2" xfId="14379" xr:uid="{E14F7E9B-6915-4D1E-A43C-1FFF65A83CF1}"/>
    <cellStyle name="Comma 4 4 2 4 2 2" xfId="47131" xr:uid="{78E8F080-7EC6-4CCF-A19D-916B7F97F22B}"/>
    <cellStyle name="Comma 4 4 2 4 3" xfId="22086" xr:uid="{2F6EE228-436F-4B55-93A4-CFD4DF455A2D}"/>
    <cellStyle name="Comma 4 4 2 4 3 2" xfId="54837" xr:uid="{C677901D-F83F-4C30-B2E4-88D7513995E3}"/>
    <cellStyle name="Comma 4 4 2 4 4" xfId="39423" xr:uid="{AC627E0E-4658-45D7-A58B-5E5B4A394A46}"/>
    <cellStyle name="Comma 4 4 2 4 5" xfId="29790" xr:uid="{B3462FFF-1581-4CA5-A902-BD44E5DABE66}"/>
    <cellStyle name="Comma 4 4 2 5" xfId="8598" xr:uid="{23CAA397-291B-473A-875F-6954EB0670CD}"/>
    <cellStyle name="Comma 4 4 2 5 2" xfId="16303" xr:uid="{04D02E9D-AA62-4587-847D-F05C2BD25AAD}"/>
    <cellStyle name="Comma 4 4 2 5 2 2" xfId="49055" xr:uid="{78EF0920-4A29-463F-9BEA-96C221A797B4}"/>
    <cellStyle name="Comma 4 4 2 5 3" xfId="24010" xr:uid="{B800715B-8F43-4D79-9BAB-70CFE3D442A7}"/>
    <cellStyle name="Comma 4 4 2 5 3 2" xfId="56761" xr:uid="{5D8D5B02-4F7E-46C5-8114-93F14015B494}"/>
    <cellStyle name="Comma 4 4 2 5 4" xfId="41350" xr:uid="{1A5B060F-4694-4CAB-A102-24274A243542}"/>
    <cellStyle name="Comma 4 4 2 5 5" xfId="31714" xr:uid="{0485206D-0B8C-4ED2-88A2-F9BD0FE6D4AF}"/>
    <cellStyle name="Comma 4 4 2 6" xfId="10524" xr:uid="{5F4BC0C2-21A2-4788-A464-2BB6118B9852}"/>
    <cellStyle name="Comma 4 4 2 6 2" xfId="18229" xr:uid="{4D25FB4E-93AE-4516-BB06-8EF9555BB2E8}"/>
    <cellStyle name="Comma 4 4 2 6 2 2" xfId="50981" xr:uid="{11614B08-04F7-4FB5-9C67-E67402850E16}"/>
    <cellStyle name="Comma 4 4 2 6 3" xfId="25936" xr:uid="{5C5A1727-F8F9-42FC-9364-82F9180CB42B}"/>
    <cellStyle name="Comma 4 4 2 6 3 2" xfId="58687" xr:uid="{B1AA3204-3DE0-49AB-B5C7-B842020F8CE3}"/>
    <cellStyle name="Comma 4 4 2 6 4" xfId="43276" xr:uid="{988CF270-0B63-4579-95B9-2AE62BC6BE5B}"/>
    <cellStyle name="Comma 4 4 2 6 5" xfId="33640" xr:uid="{A8564642-8BD3-465D-87F6-D63B05980F88}"/>
    <cellStyle name="Comma 4 4 2 7" xfId="4742" xr:uid="{0EB05C7F-9719-44FA-95D3-D1983082F212}"/>
    <cellStyle name="Comma 4 4 2 7 2" xfId="37494" xr:uid="{D79CC4FA-7497-4469-A2D0-3918EFD52DA8}"/>
    <cellStyle name="Comma 4 4 2 8" xfId="12454" xr:uid="{F703BDC4-E0AB-4DE9-99EB-54A78AB8CA2C}"/>
    <cellStyle name="Comma 4 4 2 8 2" xfId="45206" xr:uid="{AA900603-B2CA-4EFB-80CD-30FFBA6C7D5F}"/>
    <cellStyle name="Comma 4 4 2 9" xfId="20162" xr:uid="{9BF63D10-B7E9-4FB2-B03A-04F23040DA24}"/>
    <cellStyle name="Comma 4 4 2 9 2" xfId="52913" xr:uid="{5E1D8283-D84F-4D70-92A4-AB926EE1CEA7}"/>
    <cellStyle name="Comma 4 4 3" xfId="2452" xr:uid="{9B6C619B-5EDB-450D-89DA-EC51C9723A5E}"/>
    <cellStyle name="Comma 4 4 3 10" xfId="28156" xr:uid="{130E0A82-C1D0-40AD-B6AB-B52409E9ADBD}"/>
    <cellStyle name="Comma 4 4 3 11" xfId="3054" xr:uid="{20BC4EF7-EE4B-4E2D-AAAF-4B263F69FDC6}"/>
    <cellStyle name="Comma 4 4 3 12" xfId="61351" xr:uid="{6692B37B-403C-43D5-A7F2-4B42589916A5}"/>
    <cellStyle name="Comma 4 4 3 2" xfId="4412" xr:uid="{415F3857-3A01-420E-834C-64BDAC6DC45D}"/>
    <cellStyle name="Comma 4 4 3 2 2" xfId="8272" xr:uid="{0BC84830-9D6C-44E7-AA64-1A4DF80E88D2}"/>
    <cellStyle name="Comma 4 4 3 2 2 2" xfId="15977" xr:uid="{DA2FB243-E777-4CC6-B709-302F2D802443}"/>
    <cellStyle name="Comma 4 4 3 2 2 2 2" xfId="48729" xr:uid="{D8087FD0-C084-4145-9991-51DDC1C09613}"/>
    <cellStyle name="Comma 4 4 3 2 2 3" xfId="23684" xr:uid="{760526A1-3351-4BBA-B9A5-A6B269241B97}"/>
    <cellStyle name="Comma 4 4 3 2 2 3 2" xfId="56435" xr:uid="{1806A3CA-6BF9-4ACD-908F-2486310F0D14}"/>
    <cellStyle name="Comma 4 4 3 2 2 4" xfId="41024" xr:uid="{0858F779-B557-4BF2-9969-95D36120C61F}"/>
    <cellStyle name="Comma 4 4 3 2 2 5" xfId="31388" xr:uid="{BBF2912F-04DA-4C98-9122-38B8754617AF}"/>
    <cellStyle name="Comma 4 4 3 2 3" xfId="10197" xr:uid="{DEC397E8-8F68-4430-9D4A-5D67F27D9FD6}"/>
    <cellStyle name="Comma 4 4 3 2 3 2" xfId="17902" xr:uid="{86AFEA20-7A24-4695-8CE6-159FCD4F5D7E}"/>
    <cellStyle name="Comma 4 4 3 2 3 2 2" xfId="50654" xr:uid="{A516BBB6-FB7A-4ADE-B7CF-13CE91D5A9B4}"/>
    <cellStyle name="Comma 4 4 3 2 3 3" xfId="25609" xr:uid="{684090A4-06F4-4D93-8B74-E3120289E2BA}"/>
    <cellStyle name="Comma 4 4 3 2 3 3 2" xfId="58360" xr:uid="{D94142F3-29EF-46AC-AD5D-B71B047B396D}"/>
    <cellStyle name="Comma 4 4 3 2 3 4" xfId="42949" xr:uid="{676C7380-B2EC-44B1-816C-C14F92B26BA8}"/>
    <cellStyle name="Comma 4 4 3 2 3 5" xfId="33313" xr:uid="{0037F00A-4B41-4F88-BEE4-1A055284CF5E}"/>
    <cellStyle name="Comma 4 4 3 2 4" xfId="12124" xr:uid="{31B20E83-792F-4960-98BC-711F9FC726F0}"/>
    <cellStyle name="Comma 4 4 3 2 4 2" xfId="19829" xr:uid="{D2B2742B-AE14-4C09-848D-58D9B347726B}"/>
    <cellStyle name="Comma 4 4 3 2 4 2 2" xfId="52581" xr:uid="{8E4D0A31-4AB6-4D73-B9E9-352EC74DC1EA}"/>
    <cellStyle name="Comma 4 4 3 2 4 3" xfId="27536" xr:uid="{85D0FD2A-5C45-466D-8586-C1E5C218505D}"/>
    <cellStyle name="Comma 4 4 3 2 4 3 2" xfId="60287" xr:uid="{0E1E5C1F-2FF4-4C2F-B0E6-C442C3FD8D7D}"/>
    <cellStyle name="Comma 4 4 3 2 4 4" xfId="44876" xr:uid="{C2F4FEB3-C3E7-44AF-ACEC-6260F79C2411}"/>
    <cellStyle name="Comma 4 4 3 2 4 5" xfId="35240" xr:uid="{71CC4B46-F14E-4A84-96FB-44A10C44C9D9}"/>
    <cellStyle name="Comma 4 4 3 2 5" xfId="6341" xr:uid="{FFED1C41-B0EA-4073-9122-1D194CED5491}"/>
    <cellStyle name="Comma 4 4 3 2 5 2" xfId="39093" xr:uid="{37C1ECCB-9A9F-4138-8B8F-00AC4F10C37B}"/>
    <cellStyle name="Comma 4 4 3 2 6" xfId="14053" xr:uid="{F4DFF61A-7194-4A57-892E-3D3DEA2737AE}"/>
    <cellStyle name="Comma 4 4 3 2 6 2" xfId="46805" xr:uid="{F6D2C5DD-3D9E-418B-A203-C26ADBBDBD5F}"/>
    <cellStyle name="Comma 4 4 3 2 7" xfId="21760" xr:uid="{B7353299-E8C7-449A-87B0-9BBF9212543F}"/>
    <cellStyle name="Comma 4 4 3 2 7 2" xfId="54511" xr:uid="{6A903B4C-A508-4512-98B9-FD8815B7152B}"/>
    <cellStyle name="Comma 4 4 3 2 8" xfId="37166" xr:uid="{BD9D7585-F0CD-4C7B-B6E7-B0E8953DF3A7}"/>
    <cellStyle name="Comma 4 4 3 2 9" xfId="29464" xr:uid="{5346DE2D-67C8-41EF-9827-EB40A6EF602D}"/>
    <cellStyle name="Comma 4 4 3 3" xfId="6961" xr:uid="{81608211-AEF4-48A0-AF08-B4CA6F0F859C}"/>
    <cellStyle name="Comma 4 4 3 3 2" xfId="14669" xr:uid="{930EDC0E-67C2-4FB0-B3DE-754089614A82}"/>
    <cellStyle name="Comma 4 4 3 3 2 2" xfId="47421" xr:uid="{275DAC5B-AF62-4CAB-B54B-E97780F0F9C7}"/>
    <cellStyle name="Comma 4 4 3 3 3" xfId="22376" xr:uid="{001A5FE4-DDEA-4895-BEB3-54208CBE2E1D}"/>
    <cellStyle name="Comma 4 4 3 3 3 2" xfId="55127" xr:uid="{5F14B02D-37CF-4224-9FD8-E105E77BB833}"/>
    <cellStyle name="Comma 4 4 3 3 4" xfId="39713" xr:uid="{07CEAE64-19D1-4754-A287-B4C48475B172}"/>
    <cellStyle name="Comma 4 4 3 3 5" xfId="30080" xr:uid="{CB1F4DDE-46BB-4D38-A9C0-2D7AFE897345}"/>
    <cellStyle name="Comma 4 4 3 4" xfId="8888" xr:uid="{87F6205B-9F18-405A-B32D-E0B9290ED9C9}"/>
    <cellStyle name="Comma 4 4 3 4 2" xfId="16593" xr:uid="{CE59CC5A-2F93-4188-BBD3-C84F8B360D62}"/>
    <cellStyle name="Comma 4 4 3 4 2 2" xfId="49345" xr:uid="{8576B441-F03B-4D2D-800C-7AD36727B073}"/>
    <cellStyle name="Comma 4 4 3 4 3" xfId="24300" xr:uid="{5F2579EB-DBF9-41BA-89F3-FD69B9058948}"/>
    <cellStyle name="Comma 4 4 3 4 3 2" xfId="57051" xr:uid="{FB24674E-E413-4D65-ABC0-3FC3B2A4EDF8}"/>
    <cellStyle name="Comma 4 4 3 4 4" xfId="41640" xr:uid="{AEF6E6CD-3133-49D8-B891-9BB8578163E4}"/>
    <cellStyle name="Comma 4 4 3 4 5" xfId="32004" xr:uid="{FC5305E6-E765-47EB-A99B-B9264659B947}"/>
    <cellStyle name="Comma 4 4 3 5" xfId="10814" xr:uid="{E06AD20B-F371-48BE-8659-393B1D324326}"/>
    <cellStyle name="Comma 4 4 3 5 2" xfId="18519" xr:uid="{6D520FB6-C967-4558-84AA-110BC67D38D3}"/>
    <cellStyle name="Comma 4 4 3 5 2 2" xfId="51271" xr:uid="{7DC6E2CF-65DB-418B-8DB5-542AA7DE9FD5}"/>
    <cellStyle name="Comma 4 4 3 5 3" xfId="26226" xr:uid="{56F54FEF-780B-49DB-A5F9-E5E00322E084}"/>
    <cellStyle name="Comma 4 4 3 5 3 2" xfId="58977" xr:uid="{EF4ECA84-EEEB-4ABB-BD60-C0C7F120D2D4}"/>
    <cellStyle name="Comma 4 4 3 5 4" xfId="43566" xr:uid="{DAC8DC99-8A0B-42C9-850A-2F891B88F3C0}"/>
    <cellStyle name="Comma 4 4 3 5 5" xfId="33930" xr:uid="{EBA982B7-4647-4666-A4A9-E1B000C5E33D}"/>
    <cellStyle name="Comma 4 4 3 6" xfId="5032" xr:uid="{E2BD8186-E71C-454D-88E5-6A29A38D1395}"/>
    <cellStyle name="Comma 4 4 3 6 2" xfId="37784" xr:uid="{610E2E8A-6B3D-4FD9-984F-42A9CF2EDE93}"/>
    <cellStyle name="Comma 4 4 3 7" xfId="12744" xr:uid="{E7620A20-E409-4B6D-B11A-0D2A6A09BCE2}"/>
    <cellStyle name="Comma 4 4 3 7 2" xfId="45496" xr:uid="{FF2600B8-86B6-4513-896A-D49F1E92C4CB}"/>
    <cellStyle name="Comma 4 4 3 8" xfId="20452" xr:uid="{D788F039-71B4-4C1A-B03F-C76980EF0E14}"/>
    <cellStyle name="Comma 4 4 3 8 2" xfId="53203" xr:uid="{FB2C0DBC-97D7-43D7-B152-5E940996CA7C}"/>
    <cellStyle name="Comma 4 4 3 9" xfId="35858" xr:uid="{E4608CEB-6B3C-4961-B5BB-D543D97BB604}"/>
    <cellStyle name="Comma 4 4 4" xfId="3454" xr:uid="{8F425F6E-A6C0-4E3A-9C42-DD6907010258}"/>
    <cellStyle name="Comma 4 4 4 10" xfId="28514" xr:uid="{774DC22A-6DF8-4113-95D2-9AA3F466FD05}"/>
    <cellStyle name="Comma 4 4 4 11" xfId="60902" xr:uid="{0A42567D-B92C-4A99-9B45-4F53467C441F}"/>
    <cellStyle name="Comma 4 4 4 2" xfId="4516" xr:uid="{FC26B7A0-9427-46FD-923B-452A24DD6800}"/>
    <cellStyle name="Comma 4 4 4 2 2" xfId="8374" xr:uid="{1DB83725-AE08-4071-BBF8-8BB5F266B1EA}"/>
    <cellStyle name="Comma 4 4 4 2 2 2" xfId="16079" xr:uid="{074FADB7-F0F9-43CA-BE32-06F57DBB2352}"/>
    <cellStyle name="Comma 4 4 4 2 2 2 2" xfId="48831" xr:uid="{794CBF27-001A-4B12-A99D-4CD8EEF097B2}"/>
    <cellStyle name="Comma 4 4 4 2 2 3" xfId="23786" xr:uid="{0EDCBD59-F707-4833-9E2E-C05920F3979D}"/>
    <cellStyle name="Comma 4 4 4 2 2 3 2" xfId="56537" xr:uid="{456B48B5-3C22-4489-B27D-2CB4FBA3F421}"/>
    <cellStyle name="Comma 4 4 4 2 2 4" xfId="41126" xr:uid="{A65972AA-ABFE-48F7-B03A-1A0F1B98BC32}"/>
    <cellStyle name="Comma 4 4 4 2 2 5" xfId="31490" xr:uid="{E3CCD72D-6E04-447D-B0C9-5231F06C2C2F}"/>
    <cellStyle name="Comma 4 4 4 2 3" xfId="10299" xr:uid="{56E39D47-4BFC-4010-AF39-16567A918FEB}"/>
    <cellStyle name="Comma 4 4 4 2 3 2" xfId="18004" xr:uid="{67689880-2947-4FC3-A18D-A3DAAC3874DA}"/>
    <cellStyle name="Comma 4 4 4 2 3 2 2" xfId="50756" xr:uid="{608C3285-8A66-49C4-B505-1BBC125174FE}"/>
    <cellStyle name="Comma 4 4 4 2 3 3" xfId="25711" xr:uid="{6E856393-3059-4AB4-96E8-1C5659F2B982}"/>
    <cellStyle name="Comma 4 4 4 2 3 3 2" xfId="58462" xr:uid="{5F8AC403-1853-4C37-A80D-62CB8AD81055}"/>
    <cellStyle name="Comma 4 4 4 2 3 4" xfId="43051" xr:uid="{39716B24-DABA-4357-905E-FB188CA5B67D}"/>
    <cellStyle name="Comma 4 4 4 2 3 5" xfId="33415" xr:uid="{2BC6996B-5DF5-4E17-86CA-9DF49180F800}"/>
    <cellStyle name="Comma 4 4 4 2 4" xfId="12226" xr:uid="{457F0090-ECFC-41D0-BA89-5460EC4648A6}"/>
    <cellStyle name="Comma 4 4 4 2 4 2" xfId="19931" xr:uid="{7527AC90-0EBC-444A-A2F0-59ACBC59E397}"/>
    <cellStyle name="Comma 4 4 4 2 4 2 2" xfId="52683" xr:uid="{91C8CEC6-155C-45BF-BD69-474211D91C18}"/>
    <cellStyle name="Comma 4 4 4 2 4 3" xfId="27638" xr:uid="{58CD8B1F-9F9C-4286-93B6-4A2D6688B907}"/>
    <cellStyle name="Comma 4 4 4 2 4 3 2" xfId="60389" xr:uid="{2EE662E5-4452-4219-AE59-C1471FFB0DC5}"/>
    <cellStyle name="Comma 4 4 4 2 4 4" xfId="44978" xr:uid="{BBD185DF-27FF-4C5F-9F59-7F89463AA299}"/>
    <cellStyle name="Comma 4 4 4 2 4 5" xfId="35342" xr:uid="{B0310B34-0011-4354-B407-7C56B20A150C}"/>
    <cellStyle name="Comma 4 4 4 2 5" xfId="6443" xr:uid="{CFCED050-5BD0-4C64-A175-5AD3DF3CA2F2}"/>
    <cellStyle name="Comma 4 4 4 2 5 2" xfId="39195" xr:uid="{F8AF146A-2FAC-49BD-A992-42BCFDB3462D}"/>
    <cellStyle name="Comma 4 4 4 2 6" xfId="14155" xr:uid="{1CD6FCCA-2337-4351-9CB1-37E033CFFC9A}"/>
    <cellStyle name="Comma 4 4 4 2 6 2" xfId="46907" xr:uid="{60640084-863C-453D-946C-564D3D861AB5}"/>
    <cellStyle name="Comma 4 4 4 2 7" xfId="21862" xr:uid="{D0F6696A-B659-4819-A3EB-D63E3E50FE17}"/>
    <cellStyle name="Comma 4 4 4 2 7 2" xfId="54613" xr:uid="{7B0E92EF-C5CC-4C5B-B871-D47C078A7C7F}"/>
    <cellStyle name="Comma 4 4 4 2 8" xfId="37268" xr:uid="{0305FECA-9CF0-4EAD-813B-51A30FB048ED}"/>
    <cellStyle name="Comma 4 4 4 2 9" xfId="29566" xr:uid="{19445AFC-AD98-4FC5-B62C-7292D5B4B983}"/>
    <cellStyle name="Comma 4 4 4 3" xfId="7322" xr:uid="{DF4EE1A3-8554-4CB5-B51A-749163A450BE}"/>
    <cellStyle name="Comma 4 4 4 3 2" xfId="15027" xr:uid="{E5D1AA52-EB07-437E-B9B7-707911FFBF3A}"/>
    <cellStyle name="Comma 4 4 4 3 2 2" xfId="47779" xr:uid="{C9CED501-F1EC-4335-915A-B1ACFC01059C}"/>
    <cellStyle name="Comma 4 4 4 3 3" xfId="22734" xr:uid="{CD13E63A-1B7A-4897-8246-4C08946F7045}"/>
    <cellStyle name="Comma 4 4 4 3 3 2" xfId="55485" xr:uid="{E04888B2-49A8-491E-9981-25CCA61E8D06}"/>
    <cellStyle name="Comma 4 4 4 3 4" xfId="40074" xr:uid="{32B8ED4F-E71F-44B0-A3BA-916542FA0776}"/>
    <cellStyle name="Comma 4 4 4 3 5" xfId="30438" xr:uid="{0C20E668-BE7F-45B8-958F-E54F6DDD8DAC}"/>
    <cellStyle name="Comma 4 4 4 4" xfId="9247" xr:uid="{33D830ED-5111-4CD3-8453-2CE0558BC36D}"/>
    <cellStyle name="Comma 4 4 4 4 2" xfId="16952" xr:uid="{010A9906-1466-4CF1-9E22-F18A272FD263}"/>
    <cellStyle name="Comma 4 4 4 4 2 2" xfId="49704" xr:uid="{4CEA3257-E70D-4657-8A5A-C6EADC139488}"/>
    <cellStyle name="Comma 4 4 4 4 3" xfId="24659" xr:uid="{5AEBC88A-7E3E-4608-A4B1-8B9D887A677B}"/>
    <cellStyle name="Comma 4 4 4 4 3 2" xfId="57410" xr:uid="{5176301A-FB4C-4A00-BB90-EE3C439AF91E}"/>
    <cellStyle name="Comma 4 4 4 4 4" xfId="41999" xr:uid="{33F0B056-B582-466E-A3AC-734F32C418C5}"/>
    <cellStyle name="Comma 4 4 4 4 5" xfId="32363" xr:uid="{23D191D4-5B41-4BB4-AC53-142409D083D1}"/>
    <cellStyle name="Comma 4 4 4 5" xfId="11174" xr:uid="{6F746C03-B3A2-4923-8380-1DCF6F4039D8}"/>
    <cellStyle name="Comma 4 4 4 5 2" xfId="18879" xr:uid="{E6C8C5AA-6310-4018-B521-2C9D5101D5F5}"/>
    <cellStyle name="Comma 4 4 4 5 2 2" xfId="51631" xr:uid="{E40C7C1A-1654-44F8-9AD9-81AE09DE9AC8}"/>
    <cellStyle name="Comma 4 4 4 5 3" xfId="26586" xr:uid="{EE05B8D6-78A8-4804-8243-BEAE196B3C0E}"/>
    <cellStyle name="Comma 4 4 4 5 3 2" xfId="59337" xr:uid="{DC70BD85-657E-46B6-85D3-4091039CCB9E}"/>
    <cellStyle name="Comma 4 4 4 5 4" xfId="43926" xr:uid="{F79B5327-BEB1-4E8D-8156-D1E5AA09101C}"/>
    <cellStyle name="Comma 4 4 4 5 5" xfId="34290" xr:uid="{12AAE785-77B6-4513-8715-ACD9BD8B2489}"/>
    <cellStyle name="Comma 4 4 4 6" xfId="5391" xr:uid="{37E0BED4-519F-41BC-B37C-2E3FBB9992CD}"/>
    <cellStyle name="Comma 4 4 4 6 2" xfId="38143" xr:uid="{C8A997FE-B4C5-41B8-8A6B-5C8EADD6F9CC}"/>
    <cellStyle name="Comma 4 4 4 7" xfId="13103" xr:uid="{062AC45D-7CD4-42C9-AC4D-638C712E48D9}"/>
    <cellStyle name="Comma 4 4 4 7 2" xfId="45855" xr:uid="{FD882050-4A2F-455A-968C-B423837C68F7}"/>
    <cellStyle name="Comma 4 4 4 8" xfId="20810" xr:uid="{02E7D490-946E-40F2-9140-949EB065791D}"/>
    <cellStyle name="Comma 4 4 4 8 2" xfId="53561" xr:uid="{25E9EDEF-92D2-4FA5-8943-154C0F134BC6}"/>
    <cellStyle name="Comma 4 4 4 9" xfId="36216" xr:uid="{4D006F45-BD56-4138-AA7A-6395C2D7D943}"/>
    <cellStyle name="Comma 4 4 5" xfId="3850" xr:uid="{E5D4E94C-38FA-47D1-AB85-AD775C160C38}"/>
    <cellStyle name="Comma 4 4 5 10" xfId="61592" xr:uid="{1D652771-F5C2-4EF3-B278-F2F0ACA99D3D}"/>
    <cellStyle name="Comma 4 4 5 2" xfId="7718" xr:uid="{B2A194B9-8913-4479-936B-0C6A5D69D2E4}"/>
    <cellStyle name="Comma 4 4 5 2 2" xfId="15423" xr:uid="{171E6CEA-8C52-4709-B178-D81E1F2047BF}"/>
    <cellStyle name="Comma 4 4 5 2 2 2" xfId="48175" xr:uid="{627EBFF2-33A4-40A4-A9F7-C454F018ADAF}"/>
    <cellStyle name="Comma 4 4 5 2 3" xfId="23130" xr:uid="{3EC9E0A1-3AB8-49E9-921B-626DC1960DBD}"/>
    <cellStyle name="Comma 4 4 5 2 3 2" xfId="55881" xr:uid="{9830FF20-D9C9-42A9-A88E-FBCDAA8BAFAE}"/>
    <cellStyle name="Comma 4 4 5 2 4" xfId="40470" xr:uid="{7EE62A95-8F53-47F8-96AC-01088F3DDDEF}"/>
    <cellStyle name="Comma 4 4 5 2 5" xfId="30834" xr:uid="{5EEF7B9C-B8B9-4912-BD03-380FC4162047}"/>
    <cellStyle name="Comma 4 4 5 3" xfId="9643" xr:uid="{99C9DB54-06CD-4E11-AAF2-9403247DDCB9}"/>
    <cellStyle name="Comma 4 4 5 3 2" xfId="17348" xr:uid="{CD06BDC5-479C-41E7-86B8-1BF47AF00BBE}"/>
    <cellStyle name="Comma 4 4 5 3 2 2" xfId="50100" xr:uid="{966BECD5-4196-438A-A675-642F0096DB47}"/>
    <cellStyle name="Comma 4 4 5 3 3" xfId="25055" xr:uid="{F63F8774-A498-4583-A8C2-0A5DE159AC28}"/>
    <cellStyle name="Comma 4 4 5 3 3 2" xfId="57806" xr:uid="{998AE556-F724-457D-B973-153097D1AC5E}"/>
    <cellStyle name="Comma 4 4 5 3 4" xfId="42395" xr:uid="{3351C74B-4741-4477-8155-BA1B24D8BA2E}"/>
    <cellStyle name="Comma 4 4 5 3 5" xfId="32759" xr:uid="{91F9B393-C46C-455B-B3ED-9C63C4BC348C}"/>
    <cellStyle name="Comma 4 4 5 4" xfId="11570" xr:uid="{8D2E8F05-CEDA-4B1C-9334-6CFA241EC3F1}"/>
    <cellStyle name="Comma 4 4 5 4 2" xfId="19275" xr:uid="{7C2673C2-97AA-4B10-B2B3-A307F7F7E73E}"/>
    <cellStyle name="Comma 4 4 5 4 2 2" xfId="52027" xr:uid="{8E04D78A-28BC-4FE6-80EA-1547529C398A}"/>
    <cellStyle name="Comma 4 4 5 4 3" xfId="26982" xr:uid="{EEB70ED9-BBE7-49D5-88E2-F278663D02DD}"/>
    <cellStyle name="Comma 4 4 5 4 3 2" xfId="59733" xr:uid="{00F4CFF7-5825-4264-B231-B3F446C3F43E}"/>
    <cellStyle name="Comma 4 4 5 4 4" xfId="44322" xr:uid="{761F82C6-1750-448B-A1C2-183B8E7C8B00}"/>
    <cellStyle name="Comma 4 4 5 4 5" xfId="34686" xr:uid="{25A5F251-0A56-46CD-9D23-D8687B661906}"/>
    <cellStyle name="Comma 4 4 5 5" xfId="5787" xr:uid="{029923BE-BBB1-47EF-A5B9-82428B795810}"/>
    <cellStyle name="Comma 4 4 5 5 2" xfId="38539" xr:uid="{F446F49C-00BF-4D40-87A5-39987615C86D}"/>
    <cellStyle name="Comma 4 4 5 6" xfId="13499" xr:uid="{5C3E9214-1537-42B7-B31C-5092E6E9BD8A}"/>
    <cellStyle name="Comma 4 4 5 6 2" xfId="46251" xr:uid="{71843ACC-9AB1-4A5B-8FD7-5793B716249E}"/>
    <cellStyle name="Comma 4 4 5 7" xfId="21206" xr:uid="{F1F34180-96CF-46CA-B5C9-3AC4D68FEACA}"/>
    <cellStyle name="Comma 4 4 5 7 2" xfId="53957" xr:uid="{05C16DA4-951B-4121-8021-0E9C9EF5007B}"/>
    <cellStyle name="Comma 4 4 5 8" xfId="36612" xr:uid="{2D56B21C-B833-4C6B-88FF-7FB47BEF412F}"/>
    <cellStyle name="Comma 4 4 5 9" xfId="28910" xr:uid="{AD5C77B2-AF58-49C9-A29A-21E447E9BF95}"/>
    <cellStyle name="Comma 4 4 6" xfId="4483" xr:uid="{88909002-1D95-41F5-A6F1-B03AE393F813}"/>
    <cellStyle name="Comma 4 4 6 2" xfId="8341" xr:uid="{DCD8307B-E82B-4D34-A612-EAB36BE68A46}"/>
    <cellStyle name="Comma 4 4 6 2 2" xfId="16046" xr:uid="{DED93AFC-26B0-4971-B60D-BE90C0531993}"/>
    <cellStyle name="Comma 4 4 6 2 2 2" xfId="48798" xr:uid="{18ED2FCA-D590-4C8E-AA64-F35F941399B1}"/>
    <cellStyle name="Comma 4 4 6 2 3" xfId="23753" xr:uid="{4F6D9DDA-1B7F-40D2-ACE4-CFF6125CB36B}"/>
    <cellStyle name="Comma 4 4 6 2 3 2" xfId="56504" xr:uid="{BA7BD9D3-755F-486D-B63E-8BBAF420C335}"/>
    <cellStyle name="Comma 4 4 6 2 4" xfId="41093" xr:uid="{563DFF06-10A4-4D7B-B7F5-8137F0FD13BC}"/>
    <cellStyle name="Comma 4 4 6 2 5" xfId="31457" xr:uid="{9C74C7B1-E2AD-4BC9-8A98-B395C5CE1FB5}"/>
    <cellStyle name="Comma 4 4 6 3" xfId="10266" xr:uid="{FD4D4DD0-99CD-4E9D-B02D-1A8279A74AA8}"/>
    <cellStyle name="Comma 4 4 6 3 2" xfId="17971" xr:uid="{9AA75418-3987-4DAE-B7E3-EA51C10F6D9A}"/>
    <cellStyle name="Comma 4 4 6 3 2 2" xfId="50723" xr:uid="{F16298B8-E322-477A-8E1B-6208CEB5D06A}"/>
    <cellStyle name="Comma 4 4 6 3 3" xfId="25678" xr:uid="{865A63F2-1289-4006-90EE-26AD2C76ABD4}"/>
    <cellStyle name="Comma 4 4 6 3 3 2" xfId="58429" xr:uid="{C746DA73-F777-4CCD-B2FD-4EAEE2B29B37}"/>
    <cellStyle name="Comma 4 4 6 3 4" xfId="43018" xr:uid="{346768C3-A780-4C79-8468-08BB0F403F35}"/>
    <cellStyle name="Comma 4 4 6 3 5" xfId="33382" xr:uid="{C373EC0B-F662-4C60-923C-EC2A43E0C4CB}"/>
    <cellStyle name="Comma 4 4 6 4" xfId="12193" xr:uid="{BFD3C051-E224-49C5-A431-8181CA749E93}"/>
    <cellStyle name="Comma 4 4 6 4 2" xfId="19898" xr:uid="{543CAD22-263C-43E3-93AB-A94C9A97FD5C}"/>
    <cellStyle name="Comma 4 4 6 4 2 2" xfId="52650" xr:uid="{45EF6F0A-1EEE-47D5-9DDE-0C3DD80E40EF}"/>
    <cellStyle name="Comma 4 4 6 4 3" xfId="27605" xr:uid="{B173EAC1-D4D4-460F-BA02-CD222F4F6012}"/>
    <cellStyle name="Comma 4 4 6 4 3 2" xfId="60356" xr:uid="{77AC0068-BDF1-4409-9E0F-2CC1AC9D8862}"/>
    <cellStyle name="Comma 4 4 6 4 4" xfId="44945" xr:uid="{CF6CF20A-5253-4764-A858-C87DA40E7685}"/>
    <cellStyle name="Comma 4 4 6 4 5" xfId="35309" xr:uid="{DE34459D-E8AE-4CD5-B191-B71040000EDF}"/>
    <cellStyle name="Comma 4 4 6 5" xfId="6410" xr:uid="{602A9727-6F9D-4C8D-9B58-D578319C8D02}"/>
    <cellStyle name="Comma 4 4 6 5 2" xfId="39162" xr:uid="{377A5804-F7DA-4F20-847C-12257D98B4CE}"/>
    <cellStyle name="Comma 4 4 6 6" xfId="14122" xr:uid="{69A89A15-2A79-4BD4-9755-C633DC87F47B}"/>
    <cellStyle name="Comma 4 4 6 6 2" xfId="46874" xr:uid="{348AC78B-C6FB-43D0-A851-63C8D9B2AE48}"/>
    <cellStyle name="Comma 4 4 6 7" xfId="21829" xr:uid="{98597F61-C00A-48B5-9F3F-B921F57DB028}"/>
    <cellStyle name="Comma 4 4 6 7 2" xfId="54580" xr:uid="{0842E21C-3A4A-40F8-B270-ABE8BD8D6ED8}"/>
    <cellStyle name="Comma 4 4 6 8" xfId="37235" xr:uid="{19E7DD11-9666-4ADE-A868-7F5858D27A0F}"/>
    <cellStyle name="Comma 4 4 6 9" xfId="29533" xr:uid="{0B7AC4D2-CEC8-4344-8308-5599167E50A9}"/>
    <cellStyle name="Comma 4 4 7" xfId="6561" xr:uid="{60B2905B-212C-49E5-8CE2-BB1F24F6B45B}"/>
    <cellStyle name="Comma 4 4 7 2" xfId="14269" xr:uid="{E2E9B436-DA8D-4810-A0CA-6F774D02FEF5}"/>
    <cellStyle name="Comma 4 4 7 2 2" xfId="47021" xr:uid="{27240B08-327A-4D3B-9156-B2260F57143E}"/>
    <cellStyle name="Comma 4 4 7 3" xfId="21976" xr:uid="{7CBEEEFE-0C29-4D2B-A515-F9ECEEE39CEB}"/>
    <cellStyle name="Comma 4 4 7 3 2" xfId="54727" xr:uid="{399534E9-901F-483D-B3FD-67F3F46910A3}"/>
    <cellStyle name="Comma 4 4 7 4" xfId="39313" xr:uid="{CD834490-A629-4509-9BD2-49786D63811E}"/>
    <cellStyle name="Comma 4 4 7 5" xfId="29680" xr:uid="{F07A00CC-9CE1-400F-B545-5D6FE78DC085}"/>
    <cellStyle name="Comma 4 4 8" xfId="8488" xr:uid="{1062FE5C-3A41-46E3-B3FA-DA571CB8BBC4}"/>
    <cellStyle name="Comma 4 4 8 2" xfId="16193" xr:uid="{B311BF89-011A-41A4-85E0-AB46AD67735B}"/>
    <cellStyle name="Comma 4 4 8 2 2" xfId="48945" xr:uid="{176DA022-AE06-467E-B530-EAE017A28D5C}"/>
    <cellStyle name="Comma 4 4 8 3" xfId="23900" xr:uid="{48288DD4-14E9-46CC-BE3D-67AC558DC648}"/>
    <cellStyle name="Comma 4 4 8 3 2" xfId="56651" xr:uid="{AB825221-8B0D-4C6C-9E61-36B9788ADBC6}"/>
    <cellStyle name="Comma 4 4 8 4" xfId="41240" xr:uid="{448FFA4B-136E-42C2-8F0C-F2765CF46B1B}"/>
    <cellStyle name="Comma 4 4 8 5" xfId="31604" xr:uid="{4C27F7E8-927B-4203-A720-DAFB70E0C008}"/>
    <cellStyle name="Comma 4 4 9" xfId="10414" xr:uid="{F359A5EF-CF67-47E4-8EA5-A15F33C1BFA7}"/>
    <cellStyle name="Comma 4 4 9 2" xfId="18119" xr:uid="{00BDB1D6-E9C0-43BB-9537-B38FC097D439}"/>
    <cellStyle name="Comma 4 4 9 2 2" xfId="50871" xr:uid="{28C367C7-8D72-427C-8F5D-B81691AE62AF}"/>
    <cellStyle name="Comma 4 4 9 3" xfId="25826" xr:uid="{384AF24D-E6CE-445A-92AB-496BA37F54E2}"/>
    <cellStyle name="Comma 4 4 9 3 2" xfId="58577" xr:uid="{91A9178C-95D3-4E9F-825C-00934D2D6996}"/>
    <cellStyle name="Comma 4 4 9 4" xfId="43166" xr:uid="{97D3EE7D-E4B8-4CA3-901C-A8D00CB6C2D8}"/>
    <cellStyle name="Comma 4 4 9 5" xfId="33530" xr:uid="{58406F74-1A17-48A3-A1B2-22DEE324C528}"/>
    <cellStyle name="Comma 4 5" xfId="833" xr:uid="{A6DF6327-7056-470C-9973-2F8EFC0D0112}"/>
    <cellStyle name="Comma 4 5 10" xfId="4620" xr:uid="{9FB96D99-9C8C-4E88-A76F-3DA823652E11}"/>
    <cellStyle name="Comma 4 5 10 2" xfId="37372" xr:uid="{82A94594-E1E3-4623-A32C-A82F027CB220}"/>
    <cellStyle name="Comma 4 5 11" xfId="12332" xr:uid="{DE63B0DB-6397-49AA-AA0A-2CA40A7F8324}"/>
    <cellStyle name="Comma 4 5 11 2" xfId="45084" xr:uid="{6230DFE5-AB02-4E53-B25D-22871B4E46D6}"/>
    <cellStyle name="Comma 4 5 12" xfId="20040" xr:uid="{DB881498-7D9F-4982-99E0-D219F107BABB}"/>
    <cellStyle name="Comma 4 5 12 2" xfId="52791" xr:uid="{125CA208-9C8B-4D63-8794-FD023D748FB1}"/>
    <cellStyle name="Comma 4 5 13" xfId="35446" xr:uid="{CED2C644-6D83-4BE2-85BE-1F1B0AB68B8A}"/>
    <cellStyle name="Comma 4 5 14" xfId="27744" xr:uid="{3CEDDF5B-2F44-4F49-9F81-37EDEA5D4356}"/>
    <cellStyle name="Comma 4 5 15" xfId="2595" xr:uid="{EF554F0B-B91F-4CFF-99F5-C9262F6A4935}"/>
    <cellStyle name="Comma 4 5 16" xfId="60630" xr:uid="{506F99DF-D101-4564-8EBE-BECEF08653AA}"/>
    <cellStyle name="Comma 4 5 2" xfId="2330" xr:uid="{64694390-1F3F-425A-BD18-6BCBD2020463}"/>
    <cellStyle name="Comma 4 5 2 10" xfId="35556" xr:uid="{D3960628-F691-4626-918D-C3E4ACCFEE3F}"/>
    <cellStyle name="Comma 4 5 2 11" xfId="27854" xr:uid="{338F48B8-DFE3-41E4-850D-6CE8533705BF}"/>
    <cellStyle name="Comma 4 5 2 12" xfId="2727" xr:uid="{91B73B30-9509-40A7-986C-B316FD9576DA}"/>
    <cellStyle name="Comma 4 5 2 13" xfId="61352" xr:uid="{46158A40-8AD0-4EB5-BD32-4B75C23AB158}"/>
    <cellStyle name="Comma 4 5 2 2" xfId="4301" xr:uid="{DDAD7697-9822-49E8-90D8-9A0BD89E41A1}"/>
    <cellStyle name="Comma 4 5 2 2 2" xfId="8164" xr:uid="{33706C54-804E-4E00-AA68-BB3D760B95B6}"/>
    <cellStyle name="Comma 4 5 2 2 2 2" xfId="15869" xr:uid="{2C5CCA84-8417-43C7-9CF1-B8AB06E79624}"/>
    <cellStyle name="Comma 4 5 2 2 2 2 2" xfId="48621" xr:uid="{BC1F61D5-0495-4218-844D-AA1BC4D295BE}"/>
    <cellStyle name="Comma 4 5 2 2 2 3" xfId="23576" xr:uid="{B20C33C3-CFDE-46B9-8692-44F67EC405B0}"/>
    <cellStyle name="Comma 4 5 2 2 2 3 2" xfId="56327" xr:uid="{E52DF940-7BAA-42F1-BC66-8274818E4C62}"/>
    <cellStyle name="Comma 4 5 2 2 2 4" xfId="40916" xr:uid="{712C853D-28D7-4384-9D60-BB5C5566232F}"/>
    <cellStyle name="Comma 4 5 2 2 2 5" xfId="31280" xr:uid="{51B736B1-70E5-4686-8B05-11FC8776FE52}"/>
    <cellStyle name="Comma 4 5 2 2 3" xfId="10089" xr:uid="{D879824A-9DAD-41B7-856D-A0AD6BC4FD56}"/>
    <cellStyle name="Comma 4 5 2 2 3 2" xfId="17794" xr:uid="{2DB9868B-313A-4DA5-8C8C-F82319D3B44C}"/>
    <cellStyle name="Comma 4 5 2 2 3 2 2" xfId="50546" xr:uid="{7FBC3063-64F4-4ACF-9885-6AD0B53E6099}"/>
    <cellStyle name="Comma 4 5 2 2 3 3" xfId="25501" xr:uid="{516F2F13-C172-4B64-A5B4-52CD0AC0059E}"/>
    <cellStyle name="Comma 4 5 2 2 3 3 2" xfId="58252" xr:uid="{25D305B3-2FA4-48A5-B0F6-1BD2D8593584}"/>
    <cellStyle name="Comma 4 5 2 2 3 4" xfId="42841" xr:uid="{C3E2D118-D733-4951-AA27-612B876C2484}"/>
    <cellStyle name="Comma 4 5 2 2 3 5" xfId="33205" xr:uid="{BCC5563F-3BD5-4CC5-B0B7-0BA9B5949D6D}"/>
    <cellStyle name="Comma 4 5 2 2 4" xfId="12016" xr:uid="{D87208FB-EE53-4A27-94F2-ACEE909A1D12}"/>
    <cellStyle name="Comma 4 5 2 2 4 2" xfId="19721" xr:uid="{E9AE0DF8-9606-4047-9572-A5A6B66B74C2}"/>
    <cellStyle name="Comma 4 5 2 2 4 2 2" xfId="52473" xr:uid="{779AB075-D793-4715-8FE2-18372D7B1234}"/>
    <cellStyle name="Comma 4 5 2 2 4 3" xfId="27428" xr:uid="{BEFCB29B-6835-4AA1-9D04-358C258C77DA}"/>
    <cellStyle name="Comma 4 5 2 2 4 3 2" xfId="60179" xr:uid="{98782D27-2121-4E07-B42A-24DE0A2108F4}"/>
    <cellStyle name="Comma 4 5 2 2 4 4" xfId="44768" xr:uid="{35F30818-81D7-4607-884F-3737D982C830}"/>
    <cellStyle name="Comma 4 5 2 2 4 5" xfId="35132" xr:uid="{E60F4A88-6B30-4E33-8B25-D60486616BC2}"/>
    <cellStyle name="Comma 4 5 2 2 5" xfId="6233" xr:uid="{0FAE202F-F1A3-47DC-8F73-383992BA31EB}"/>
    <cellStyle name="Comma 4 5 2 2 5 2" xfId="38985" xr:uid="{7839B55A-9504-47AC-BA05-6E22BE73E96F}"/>
    <cellStyle name="Comma 4 5 2 2 6" xfId="13945" xr:uid="{F95193F4-D470-41C5-BE9A-440C27DF3558}"/>
    <cellStyle name="Comma 4 5 2 2 6 2" xfId="46697" xr:uid="{A37EA7AB-D16C-4532-955A-9ED2507CA2DA}"/>
    <cellStyle name="Comma 4 5 2 2 7" xfId="21652" xr:uid="{4204EF41-5666-4107-A1F1-2C69F23BCDBF}"/>
    <cellStyle name="Comma 4 5 2 2 7 2" xfId="54403" xr:uid="{C6512791-0E8F-4F2F-8DCA-D0FE9DB93F45}"/>
    <cellStyle name="Comma 4 5 2 2 8" xfId="37058" xr:uid="{EF2DEEAA-E28B-47EF-A158-0DC993664770}"/>
    <cellStyle name="Comma 4 5 2 2 9" xfId="29356" xr:uid="{AF71212E-D414-4ABD-AFEB-AD65F3281B89}"/>
    <cellStyle name="Comma 4 5 2 3" xfId="3648" xr:uid="{0D2AA455-76E1-4A7F-B5C5-4563A1D5D351}"/>
    <cellStyle name="Comma 4 5 2 3 2" xfId="7516" xr:uid="{AEAB7D13-5824-4422-987B-8D72186A79A6}"/>
    <cellStyle name="Comma 4 5 2 3 2 2" xfId="15221" xr:uid="{ED1EF794-DBDB-471C-88DA-7F535848A8C6}"/>
    <cellStyle name="Comma 4 5 2 3 2 2 2" xfId="47973" xr:uid="{D2528484-DE4B-45D8-9BC6-798410B8EF1B}"/>
    <cellStyle name="Comma 4 5 2 3 2 3" xfId="22928" xr:uid="{9F3152F0-ED15-4268-833A-292AD02C2E48}"/>
    <cellStyle name="Comma 4 5 2 3 2 3 2" xfId="55679" xr:uid="{85230EE3-AFF1-4AE2-BB53-2CCEBEBA7A09}"/>
    <cellStyle name="Comma 4 5 2 3 2 4" xfId="40268" xr:uid="{9A0F7E62-73B4-4EC4-A138-0984A5173DFE}"/>
    <cellStyle name="Comma 4 5 2 3 2 5" xfId="30632" xr:uid="{A0A86B2D-5E8C-4BB2-A062-5E45CA6254FA}"/>
    <cellStyle name="Comma 4 5 2 3 3" xfId="9441" xr:uid="{A260A7DB-4D44-4B8C-9683-AD23F8462A91}"/>
    <cellStyle name="Comma 4 5 2 3 3 2" xfId="17146" xr:uid="{AFF26386-FDCD-4475-8E6A-5D1E6D26F18B}"/>
    <cellStyle name="Comma 4 5 2 3 3 2 2" xfId="49898" xr:uid="{28F8E88C-BB9B-45A0-BEBF-3DF821F585A2}"/>
    <cellStyle name="Comma 4 5 2 3 3 3" xfId="24853" xr:uid="{27B8E3F8-2DF1-4902-BC69-61104826A239}"/>
    <cellStyle name="Comma 4 5 2 3 3 3 2" xfId="57604" xr:uid="{95691EE0-F852-4D9D-9F35-9B3F84C223B7}"/>
    <cellStyle name="Comma 4 5 2 3 3 4" xfId="42193" xr:uid="{1D30A793-A977-407C-AD9A-F21DE51ACC4B}"/>
    <cellStyle name="Comma 4 5 2 3 3 5" xfId="32557" xr:uid="{8078FA6C-09FC-4B25-9C6A-A937BD97A3E9}"/>
    <cellStyle name="Comma 4 5 2 3 4" xfId="11368" xr:uid="{2AFA0F29-CEC2-47D2-BABF-284928DED3AF}"/>
    <cellStyle name="Comma 4 5 2 3 4 2" xfId="19073" xr:uid="{2B793884-47D8-4F7F-8EA1-45713B5FE121}"/>
    <cellStyle name="Comma 4 5 2 3 4 2 2" xfId="51825" xr:uid="{968115BF-64A7-4E4D-9E20-BAC8DC949C4F}"/>
    <cellStyle name="Comma 4 5 2 3 4 3" xfId="26780" xr:uid="{664926CC-17BD-40EC-B981-05F03584E0EA}"/>
    <cellStyle name="Comma 4 5 2 3 4 3 2" xfId="59531" xr:uid="{59F378C3-6916-4412-8871-AA3C0CD82E53}"/>
    <cellStyle name="Comma 4 5 2 3 4 4" xfId="44120" xr:uid="{5C9119E2-ED56-4B56-A24E-A628F88F1187}"/>
    <cellStyle name="Comma 4 5 2 3 4 5" xfId="34484" xr:uid="{18BC4D05-BA65-4C0E-A5ED-D1367CA1D418}"/>
    <cellStyle name="Comma 4 5 2 3 5" xfId="5585" xr:uid="{6662C447-7EE2-4AFA-8017-13464204D102}"/>
    <cellStyle name="Comma 4 5 2 3 5 2" xfId="38337" xr:uid="{AF3DB045-FB3B-4233-8B3A-57CE9DC01EC0}"/>
    <cellStyle name="Comma 4 5 2 3 6" xfId="13297" xr:uid="{0E6DC8F6-3512-4556-BF9B-2E7A2C612E2A}"/>
    <cellStyle name="Comma 4 5 2 3 6 2" xfId="46049" xr:uid="{3DEFE8B8-255F-4A8E-8C73-1A187D1824D5}"/>
    <cellStyle name="Comma 4 5 2 3 7" xfId="21004" xr:uid="{AD194AD7-7F67-4D40-83D7-1BDF390590DE}"/>
    <cellStyle name="Comma 4 5 2 3 7 2" xfId="53755" xr:uid="{BEC2AAC7-18C3-4E31-A41B-B47F3003B31F}"/>
    <cellStyle name="Comma 4 5 2 3 8" xfId="36410" xr:uid="{63A9F681-48D1-4E73-A92E-5F6DB81C863C}"/>
    <cellStyle name="Comma 4 5 2 3 9" xfId="28708" xr:uid="{6F47407C-48B3-437E-B30E-ECAAE3075692}"/>
    <cellStyle name="Comma 4 5 2 4" xfId="6659" xr:uid="{9B76C07A-3A1E-465A-B6C1-59BFD1FCA707}"/>
    <cellStyle name="Comma 4 5 2 4 2" xfId="14367" xr:uid="{F114DABD-3BC0-4E7C-8716-01A57A1675E4}"/>
    <cellStyle name="Comma 4 5 2 4 2 2" xfId="47119" xr:uid="{45F194D2-C133-405F-A549-776B9D74BF46}"/>
    <cellStyle name="Comma 4 5 2 4 3" xfId="22074" xr:uid="{22FF5F7E-9E92-48AC-AD22-E11CADFBAFA4}"/>
    <cellStyle name="Comma 4 5 2 4 3 2" xfId="54825" xr:uid="{C41E77DA-812E-4CEF-BB8E-006F9D2F16EA}"/>
    <cellStyle name="Comma 4 5 2 4 4" xfId="39411" xr:uid="{B96E3F9E-029E-4539-BBDB-22BCE78B6CE0}"/>
    <cellStyle name="Comma 4 5 2 4 5" xfId="29778" xr:uid="{4AB79EED-B54A-4604-AFEE-F94844BF8F06}"/>
    <cellStyle name="Comma 4 5 2 5" xfId="8586" xr:uid="{9730C9B5-F414-40FA-B4C4-8446652426E8}"/>
    <cellStyle name="Comma 4 5 2 5 2" xfId="16291" xr:uid="{7BAB2CE7-082A-44F0-B70F-92790DEDE26E}"/>
    <cellStyle name="Comma 4 5 2 5 2 2" xfId="49043" xr:uid="{760839D3-61D8-41D5-AEAB-D3488D1ABF07}"/>
    <cellStyle name="Comma 4 5 2 5 3" xfId="23998" xr:uid="{1C3D3690-4061-45B6-8146-37DF2AD43252}"/>
    <cellStyle name="Comma 4 5 2 5 3 2" xfId="56749" xr:uid="{B48F170B-101C-4491-833C-EC81FFED2C86}"/>
    <cellStyle name="Comma 4 5 2 5 4" xfId="41338" xr:uid="{820ABE78-1781-4223-98A2-79EA1E9B4E81}"/>
    <cellStyle name="Comma 4 5 2 5 5" xfId="31702" xr:uid="{071B3B41-4977-49BD-B8C3-B336211A8A1A}"/>
    <cellStyle name="Comma 4 5 2 6" xfId="10512" xr:uid="{3B19F52A-1D2C-465F-A25F-79A81D28BDE0}"/>
    <cellStyle name="Comma 4 5 2 6 2" xfId="18217" xr:uid="{F967C9DF-38BD-4295-9C9E-D45B0580C077}"/>
    <cellStyle name="Comma 4 5 2 6 2 2" xfId="50969" xr:uid="{C0426677-63C5-449A-9991-0DF6239867A0}"/>
    <cellStyle name="Comma 4 5 2 6 3" xfId="25924" xr:uid="{DF7A6E90-E491-4C6C-812B-E8F57898E2E2}"/>
    <cellStyle name="Comma 4 5 2 6 3 2" xfId="58675" xr:uid="{C9128267-C04C-4034-8288-9876CD27D01C}"/>
    <cellStyle name="Comma 4 5 2 6 4" xfId="43264" xr:uid="{8C8BA828-E854-4AC5-946E-2F811C10D268}"/>
    <cellStyle name="Comma 4 5 2 6 5" xfId="33628" xr:uid="{01911FBF-3314-4A6F-B3B3-BB2C9E109102}"/>
    <cellStyle name="Comma 4 5 2 7" xfId="4730" xr:uid="{A9D4403C-C8DA-4627-A3DD-C17EDD9C91E5}"/>
    <cellStyle name="Comma 4 5 2 7 2" xfId="37482" xr:uid="{85399506-7490-4104-95B9-C220512D41ED}"/>
    <cellStyle name="Comma 4 5 2 8" xfId="12442" xr:uid="{F827194D-3335-43FB-B1BC-93F991853B8D}"/>
    <cellStyle name="Comma 4 5 2 8 2" xfId="45194" xr:uid="{A5C7BD80-0BDF-4B3C-86A5-C75849BDF509}"/>
    <cellStyle name="Comma 4 5 2 9" xfId="20150" xr:uid="{1DBB2A8C-B7C3-4868-AF17-C89B5B4123C4}"/>
    <cellStyle name="Comma 4 5 2 9 2" xfId="52901" xr:uid="{33885641-E053-43E3-AE77-9A32A8D2482E}"/>
    <cellStyle name="Comma 4 5 3" xfId="3055" xr:uid="{7016AB24-0C1F-4CCF-860C-B69BCE392360}"/>
    <cellStyle name="Comma 4 5 3 10" xfId="28157" xr:uid="{371F6BF7-8617-455C-B81C-CFF737208704}"/>
    <cellStyle name="Comma 4 5 3 11" xfId="60978" xr:uid="{D15D9657-2DAD-4013-B3F5-DD1DCAB62019}"/>
    <cellStyle name="Comma 4 5 3 2" xfId="3929" xr:uid="{2AA1C6BC-0425-40D6-B6BC-17112A735268}"/>
    <cellStyle name="Comma 4 5 3 2 2" xfId="7797" xr:uid="{1042DA75-6CE3-484A-9DE8-6C13BA2CA7A8}"/>
    <cellStyle name="Comma 4 5 3 2 2 2" xfId="15502" xr:uid="{1E560C65-B783-4E4F-9A7E-D3DC3408E8C6}"/>
    <cellStyle name="Comma 4 5 3 2 2 2 2" xfId="48254" xr:uid="{8FEAE0B3-AE64-4ADD-82A9-CEDF707E2E0D}"/>
    <cellStyle name="Comma 4 5 3 2 2 3" xfId="23209" xr:uid="{83ACCBB0-268D-42EC-843F-BF0BF4E86AE7}"/>
    <cellStyle name="Comma 4 5 3 2 2 3 2" xfId="55960" xr:uid="{8D2F1B17-1559-46C0-91A1-1EB18EB3552E}"/>
    <cellStyle name="Comma 4 5 3 2 2 4" xfId="40549" xr:uid="{E2057F90-9590-4FE0-B11D-7CAA1859A7A5}"/>
    <cellStyle name="Comma 4 5 3 2 2 5" xfId="30913" xr:uid="{4B5BFC87-1AE8-4E8C-BB0B-C6B1DD8DF5A7}"/>
    <cellStyle name="Comma 4 5 3 2 3" xfId="9722" xr:uid="{21650E87-E4F6-407A-87F6-5536C9E03751}"/>
    <cellStyle name="Comma 4 5 3 2 3 2" xfId="17427" xr:uid="{11C7F86C-FF43-4F88-854B-566211EBF98F}"/>
    <cellStyle name="Comma 4 5 3 2 3 2 2" xfId="50179" xr:uid="{569E153A-E786-4BCD-80D3-F4BD4BFBA1B1}"/>
    <cellStyle name="Comma 4 5 3 2 3 3" xfId="25134" xr:uid="{A51760A0-B056-4BBD-940B-D10601D5EB9B}"/>
    <cellStyle name="Comma 4 5 3 2 3 3 2" xfId="57885" xr:uid="{D63D071E-4F67-46C6-BD75-4A5D588EE370}"/>
    <cellStyle name="Comma 4 5 3 2 3 4" xfId="42474" xr:uid="{0EABD4BC-3EC6-4D27-B8C6-C77197BAFC80}"/>
    <cellStyle name="Comma 4 5 3 2 3 5" xfId="32838" xr:uid="{D08A08D0-5794-4644-BA6F-AAD8EA2D9B86}"/>
    <cellStyle name="Comma 4 5 3 2 4" xfId="11649" xr:uid="{E069703C-C7DA-4A82-941E-EE776F84A42C}"/>
    <cellStyle name="Comma 4 5 3 2 4 2" xfId="19354" xr:uid="{CBA5C2A8-9351-4D67-9857-C9A032885510}"/>
    <cellStyle name="Comma 4 5 3 2 4 2 2" xfId="52106" xr:uid="{D136E128-EF65-4912-8C4C-F01BE3BBAFF0}"/>
    <cellStyle name="Comma 4 5 3 2 4 3" xfId="27061" xr:uid="{F2FFD3BD-AEBC-4086-9217-F85AD08E3D4F}"/>
    <cellStyle name="Comma 4 5 3 2 4 3 2" xfId="59812" xr:uid="{050E51F2-B67B-413C-8C85-8E92DA0492EB}"/>
    <cellStyle name="Comma 4 5 3 2 4 4" xfId="44401" xr:uid="{1EA9A966-4BDE-4D10-B7CE-DDD1C166861F}"/>
    <cellStyle name="Comma 4 5 3 2 4 5" xfId="34765" xr:uid="{AF71DA17-35CE-42DE-B867-62D3FC9FC2CE}"/>
    <cellStyle name="Comma 4 5 3 2 5" xfId="5866" xr:uid="{456AC02B-632B-42AA-87B9-193901725432}"/>
    <cellStyle name="Comma 4 5 3 2 5 2" xfId="38618" xr:uid="{AAE41C30-5777-42B0-BD7D-463FF0B6AA53}"/>
    <cellStyle name="Comma 4 5 3 2 6" xfId="13578" xr:uid="{F9D5C671-B77F-4140-9E06-6DEDDC3FB942}"/>
    <cellStyle name="Comma 4 5 3 2 6 2" xfId="46330" xr:uid="{8A63829C-05A5-4D4C-810C-AC5DFFFBFF06}"/>
    <cellStyle name="Comma 4 5 3 2 7" xfId="21285" xr:uid="{D585496C-DD13-4CC3-B81C-339E0F27CC8E}"/>
    <cellStyle name="Comma 4 5 3 2 7 2" xfId="54036" xr:uid="{7BC2D0A5-ADF3-435D-A1EB-0CDCA80243D7}"/>
    <cellStyle name="Comma 4 5 3 2 8" xfId="36691" xr:uid="{B9D33637-8F71-4E6A-AB13-BAA62E49469E}"/>
    <cellStyle name="Comma 4 5 3 2 9" xfId="28989" xr:uid="{8013AC82-B775-4966-A313-53A2658393F3}"/>
    <cellStyle name="Comma 4 5 3 3" xfId="6962" xr:uid="{19810144-C2EF-40EB-8147-A941908659C6}"/>
    <cellStyle name="Comma 4 5 3 3 2" xfId="14670" xr:uid="{D63A7112-DCF2-45BF-94F1-E66B49967819}"/>
    <cellStyle name="Comma 4 5 3 3 2 2" xfId="47422" xr:uid="{507CCA46-E5A2-499C-A4EE-AB803BBD3DCA}"/>
    <cellStyle name="Comma 4 5 3 3 3" xfId="22377" xr:uid="{95CB139F-1B95-4AFC-AFEF-610B5FD26476}"/>
    <cellStyle name="Comma 4 5 3 3 3 2" xfId="55128" xr:uid="{9C1A6DEC-0908-4901-89F7-8E5692655C23}"/>
    <cellStyle name="Comma 4 5 3 3 4" xfId="39714" xr:uid="{4E0F7488-816E-4821-8B0F-4E03F250DC0E}"/>
    <cellStyle name="Comma 4 5 3 3 5" xfId="30081" xr:uid="{1764D549-091B-419A-A6E8-5AF36B5DB0C4}"/>
    <cellStyle name="Comma 4 5 3 4" xfId="8889" xr:uid="{C7671C95-BA2C-4D6C-91CA-09ADB9281FF5}"/>
    <cellStyle name="Comma 4 5 3 4 2" xfId="16594" xr:uid="{CA458F1E-8EF9-4307-AA33-D89F0CE54419}"/>
    <cellStyle name="Comma 4 5 3 4 2 2" xfId="49346" xr:uid="{00A88843-5857-4501-8CEE-E6F560E729C9}"/>
    <cellStyle name="Comma 4 5 3 4 3" xfId="24301" xr:uid="{1096B0D9-61CC-47E1-9BBD-B1CBF1586AF4}"/>
    <cellStyle name="Comma 4 5 3 4 3 2" xfId="57052" xr:uid="{AC63534A-FE42-4762-8A34-74814C0B2B9A}"/>
    <cellStyle name="Comma 4 5 3 4 4" xfId="41641" xr:uid="{4FDFB848-DFDC-4040-8877-41CEF094EB2C}"/>
    <cellStyle name="Comma 4 5 3 4 5" xfId="32005" xr:uid="{E0C381D3-2791-408A-B2C3-0FDEF04CC2D1}"/>
    <cellStyle name="Comma 4 5 3 5" xfId="10815" xr:uid="{81EC896B-2BFC-4BD2-9976-1DA66C75DB53}"/>
    <cellStyle name="Comma 4 5 3 5 2" xfId="18520" xr:uid="{FAE77D8D-2C4C-41FD-8EBF-489E58E81AC9}"/>
    <cellStyle name="Comma 4 5 3 5 2 2" xfId="51272" xr:uid="{F995B64D-3711-47F9-89F6-FB8B294E4954}"/>
    <cellStyle name="Comma 4 5 3 5 3" xfId="26227" xr:uid="{D87B2DA1-0C82-4458-90AA-D229825AD274}"/>
    <cellStyle name="Comma 4 5 3 5 3 2" xfId="58978" xr:uid="{760865B4-D730-4E18-8A81-836F0D67E3E8}"/>
    <cellStyle name="Comma 4 5 3 5 4" xfId="43567" xr:uid="{A03F9603-3036-49A4-BBEE-EA4F89010CF9}"/>
    <cellStyle name="Comma 4 5 3 5 5" xfId="33931" xr:uid="{97D90915-0228-4302-A084-84F98D84B669}"/>
    <cellStyle name="Comma 4 5 3 6" xfId="5033" xr:uid="{7324E578-B185-4ED8-8D2F-617CAC0FBF46}"/>
    <cellStyle name="Comma 4 5 3 6 2" xfId="37785" xr:uid="{4021A787-993C-4BD9-BE5C-33A294C04476}"/>
    <cellStyle name="Comma 4 5 3 7" xfId="12745" xr:uid="{216CF21D-F697-4D1F-9657-9B9BE2DC7C6D}"/>
    <cellStyle name="Comma 4 5 3 7 2" xfId="45497" xr:uid="{425DD558-2453-43EC-958D-FB2E93056DD4}"/>
    <cellStyle name="Comma 4 5 3 8" xfId="20453" xr:uid="{348141F1-5249-41B8-99F9-A33D59CA1C5D}"/>
    <cellStyle name="Comma 4 5 3 8 2" xfId="53204" xr:uid="{22D0E85B-0D05-4774-ACB6-014B10D432CD}"/>
    <cellStyle name="Comma 4 5 3 9" xfId="35859" xr:uid="{4EB40484-A1D7-41A2-AE23-36FED4B10964}"/>
    <cellStyle name="Comma 4 5 4" xfId="3455" xr:uid="{19C6184B-F550-4C58-9710-A727DABF1896}"/>
    <cellStyle name="Comma 4 5 4 10" xfId="28515" xr:uid="{559D6270-8172-4F35-8831-80673E3CC726}"/>
    <cellStyle name="Comma 4 5 4 2" xfId="4517" xr:uid="{C8BB578F-1EA5-4D1D-9245-29732992FC49}"/>
    <cellStyle name="Comma 4 5 4 2 2" xfId="8375" xr:uid="{D26CB723-5A1E-4220-8328-BE71445F84ED}"/>
    <cellStyle name="Comma 4 5 4 2 2 2" xfId="16080" xr:uid="{6C70CE9E-A078-4457-B1CE-AD8FB632BC75}"/>
    <cellStyle name="Comma 4 5 4 2 2 2 2" xfId="48832" xr:uid="{3CB219B5-D236-447D-989D-183E18BF24F4}"/>
    <cellStyle name="Comma 4 5 4 2 2 3" xfId="23787" xr:uid="{757B78AD-6A63-4CC6-AE09-F37ABCCE0D1D}"/>
    <cellStyle name="Comma 4 5 4 2 2 3 2" xfId="56538" xr:uid="{0A5374DE-F2C4-4BCE-B421-7562B742F944}"/>
    <cellStyle name="Comma 4 5 4 2 2 4" xfId="41127" xr:uid="{2318ABBE-FF1C-493B-A450-C0186CCBB052}"/>
    <cellStyle name="Comma 4 5 4 2 2 5" xfId="31491" xr:uid="{56A9CC5B-171A-492E-A488-AF37E54340C3}"/>
    <cellStyle name="Comma 4 5 4 2 3" xfId="10300" xr:uid="{0D23EAE8-91C8-4BD6-B605-F379E3A9AC6C}"/>
    <cellStyle name="Comma 4 5 4 2 3 2" xfId="18005" xr:uid="{A4B906C4-C2FA-487A-AF5D-94B697C0A502}"/>
    <cellStyle name="Comma 4 5 4 2 3 2 2" xfId="50757" xr:uid="{2CAAECC7-56C2-49F6-A307-4A8E7B754484}"/>
    <cellStyle name="Comma 4 5 4 2 3 3" xfId="25712" xr:uid="{EF9EB4EF-3E3A-4E98-8C29-CEF31B7745E2}"/>
    <cellStyle name="Comma 4 5 4 2 3 3 2" xfId="58463" xr:uid="{FE7DB99E-1962-40FA-B2C9-9350B9BCA022}"/>
    <cellStyle name="Comma 4 5 4 2 3 4" xfId="43052" xr:uid="{74F08D46-F68E-446E-AE4C-9DA65E918FC3}"/>
    <cellStyle name="Comma 4 5 4 2 3 5" xfId="33416" xr:uid="{CE72769A-6FA3-41F8-9B5F-810BB3D3BA89}"/>
    <cellStyle name="Comma 4 5 4 2 4" xfId="12227" xr:uid="{7354584B-2E19-490D-B78E-F6FDBA5FDFC0}"/>
    <cellStyle name="Comma 4 5 4 2 4 2" xfId="19932" xr:uid="{E9C7ABEB-022D-4EF4-840A-064F1FAB3864}"/>
    <cellStyle name="Comma 4 5 4 2 4 2 2" xfId="52684" xr:uid="{90199A2C-8B96-4FDA-92A4-1DD9027D65FF}"/>
    <cellStyle name="Comma 4 5 4 2 4 3" xfId="27639" xr:uid="{395869F9-BD64-4487-B1CB-F5FADE3ABD2E}"/>
    <cellStyle name="Comma 4 5 4 2 4 3 2" xfId="60390" xr:uid="{7B7D6893-1BCA-44FD-9C93-704205304190}"/>
    <cellStyle name="Comma 4 5 4 2 4 4" xfId="44979" xr:uid="{1C5DB969-FB1E-43B2-8EA5-273FBF985211}"/>
    <cellStyle name="Comma 4 5 4 2 4 5" xfId="35343" xr:uid="{9D3DEB9F-8496-4B13-9DF7-0733D0BC66A8}"/>
    <cellStyle name="Comma 4 5 4 2 5" xfId="6444" xr:uid="{636DB8AF-702C-4B2A-9EEC-1338F7F08976}"/>
    <cellStyle name="Comma 4 5 4 2 5 2" xfId="39196" xr:uid="{AC824C39-8F08-4D15-82AA-1A6CB357C41C}"/>
    <cellStyle name="Comma 4 5 4 2 6" xfId="14156" xr:uid="{429A262A-C934-4B3A-A3A7-EEAB90B57C12}"/>
    <cellStyle name="Comma 4 5 4 2 6 2" xfId="46908" xr:uid="{2EBF82C8-05BC-4568-85EB-B2D1C72CC857}"/>
    <cellStyle name="Comma 4 5 4 2 7" xfId="21863" xr:uid="{3867AFD5-4419-4BBF-9020-64F85BEAB9B0}"/>
    <cellStyle name="Comma 4 5 4 2 7 2" xfId="54614" xr:uid="{B8CDC268-AA84-45D5-8CE9-DE21458AD8C8}"/>
    <cellStyle name="Comma 4 5 4 2 8" xfId="37269" xr:uid="{ECEFD42B-525A-45C6-8849-23F53E87E318}"/>
    <cellStyle name="Comma 4 5 4 2 9" xfId="29567" xr:uid="{BC5E95F7-6AD8-4D6C-B1AB-A529664E79A0}"/>
    <cellStyle name="Comma 4 5 4 3" xfId="7323" xr:uid="{E650FC33-7D94-4717-8E2B-BC0A561AC73D}"/>
    <cellStyle name="Comma 4 5 4 3 2" xfId="15028" xr:uid="{4EF9AAB8-0FE0-4F8E-B877-9F613A140E3F}"/>
    <cellStyle name="Comma 4 5 4 3 2 2" xfId="47780" xr:uid="{BFB6D0D1-E921-4965-A24C-034DEAB8E075}"/>
    <cellStyle name="Comma 4 5 4 3 3" xfId="22735" xr:uid="{BC631D34-C88E-41F5-84B3-DB37C89F728C}"/>
    <cellStyle name="Comma 4 5 4 3 3 2" xfId="55486" xr:uid="{406CBA25-D633-4DE2-B34F-9ADEC44A231D}"/>
    <cellStyle name="Comma 4 5 4 3 4" xfId="40075" xr:uid="{30B406E5-C893-4ABF-8B4E-8DC395753D35}"/>
    <cellStyle name="Comma 4 5 4 3 5" xfId="30439" xr:uid="{8D19A89C-2B5B-466C-B440-73CED703E80B}"/>
    <cellStyle name="Comma 4 5 4 4" xfId="9248" xr:uid="{75C558BE-1C23-4542-AB6D-C2DE4D72C2DE}"/>
    <cellStyle name="Comma 4 5 4 4 2" xfId="16953" xr:uid="{232A84EB-8CE3-4F75-9574-0D3BAC7B70E7}"/>
    <cellStyle name="Comma 4 5 4 4 2 2" xfId="49705" xr:uid="{CD361520-C7AC-4727-9419-41D5D77A6C2B}"/>
    <cellStyle name="Comma 4 5 4 4 3" xfId="24660" xr:uid="{E1AC423C-3127-44B6-9B91-8B942EF928F9}"/>
    <cellStyle name="Comma 4 5 4 4 3 2" xfId="57411" xr:uid="{BEC40DC3-E2B9-4C97-BE3B-0833BC304B91}"/>
    <cellStyle name="Comma 4 5 4 4 4" xfId="42000" xr:uid="{846AFFEE-A6FF-4AC3-A925-B78AFE813763}"/>
    <cellStyle name="Comma 4 5 4 4 5" xfId="32364" xr:uid="{92353DF1-FEA6-49EA-A4BB-B5E7FA0AA978}"/>
    <cellStyle name="Comma 4 5 4 5" xfId="11175" xr:uid="{48986699-8561-4682-BBDF-2FAFD30F8E87}"/>
    <cellStyle name="Comma 4 5 4 5 2" xfId="18880" xr:uid="{7423F3C1-A163-4C26-BF39-A9ED1897FE0B}"/>
    <cellStyle name="Comma 4 5 4 5 2 2" xfId="51632" xr:uid="{99CEC98C-7753-4CC8-B62A-CD49B467541F}"/>
    <cellStyle name="Comma 4 5 4 5 3" xfId="26587" xr:uid="{F0E09C74-B7CF-49DA-9931-FC910AC01591}"/>
    <cellStyle name="Comma 4 5 4 5 3 2" xfId="59338" xr:uid="{730FE542-05A3-45AA-BA57-3D87A4C99EA7}"/>
    <cellStyle name="Comma 4 5 4 5 4" xfId="43927" xr:uid="{67D93887-8E61-43CC-89F5-6F1ED0A9805A}"/>
    <cellStyle name="Comma 4 5 4 5 5" xfId="34291" xr:uid="{A6F1831B-BBE2-4E99-964C-31C32DFAE5DB}"/>
    <cellStyle name="Comma 4 5 4 6" xfId="5392" xr:uid="{298BAC94-7E71-405E-B88F-9CBD440D10BA}"/>
    <cellStyle name="Comma 4 5 4 6 2" xfId="38144" xr:uid="{2E19868F-C5FC-47F7-848B-BC804FF7D467}"/>
    <cellStyle name="Comma 4 5 4 7" xfId="13104" xr:uid="{A7196392-7EA2-468C-A3A8-A1CC8703E9B6}"/>
    <cellStyle name="Comma 4 5 4 7 2" xfId="45856" xr:uid="{71DE22AA-9EBF-4E7C-A690-62BB7CC74971}"/>
    <cellStyle name="Comma 4 5 4 8" xfId="20811" xr:uid="{F9534540-8438-43FC-AA8B-DA50914852D5}"/>
    <cellStyle name="Comma 4 5 4 8 2" xfId="53562" xr:uid="{76777BD0-F86A-49D6-84B1-38E604930ECC}"/>
    <cellStyle name="Comma 4 5 4 9" xfId="36217" xr:uid="{8DDA8991-7046-4A7C-B1A4-C65AA615572C}"/>
    <cellStyle name="Comma 4 5 5" xfId="3851" xr:uid="{4342E121-C0D5-4BE7-892B-4446C2810728}"/>
    <cellStyle name="Comma 4 5 5 2" xfId="7719" xr:uid="{EF5FE364-5794-4188-8075-752CE7B09FA8}"/>
    <cellStyle name="Comma 4 5 5 2 2" xfId="15424" xr:uid="{29BB9842-A906-4674-9DAD-822842A7DD9B}"/>
    <cellStyle name="Comma 4 5 5 2 2 2" xfId="48176" xr:uid="{96B77604-0942-4226-A8D8-B3C938CE8290}"/>
    <cellStyle name="Comma 4 5 5 2 3" xfId="23131" xr:uid="{FDA78CE0-2553-4F21-8891-E26860154DBB}"/>
    <cellStyle name="Comma 4 5 5 2 3 2" xfId="55882" xr:uid="{930FE4BD-A578-43C0-BADA-CFF5DFC81EDF}"/>
    <cellStyle name="Comma 4 5 5 2 4" xfId="40471" xr:uid="{C074486A-541A-4689-8538-377C6B0AFCCD}"/>
    <cellStyle name="Comma 4 5 5 2 5" xfId="30835" xr:uid="{8C086E6D-E70F-4B16-B4DE-CEF07CF579BA}"/>
    <cellStyle name="Comma 4 5 5 3" xfId="9644" xr:uid="{88F14964-EAAB-4E0E-B363-2DCCB85B7551}"/>
    <cellStyle name="Comma 4 5 5 3 2" xfId="17349" xr:uid="{FF8AD5E7-7F12-4054-9BF5-46929926BE86}"/>
    <cellStyle name="Comma 4 5 5 3 2 2" xfId="50101" xr:uid="{8C880230-811F-44BF-BFD1-C7ADA5E2881B}"/>
    <cellStyle name="Comma 4 5 5 3 3" xfId="25056" xr:uid="{FBA066A2-9223-46A1-8B51-105E645FCFF1}"/>
    <cellStyle name="Comma 4 5 5 3 3 2" xfId="57807" xr:uid="{2416063A-D75F-4127-9760-E2DBEDB22A65}"/>
    <cellStyle name="Comma 4 5 5 3 4" xfId="42396" xr:uid="{D288B0FB-0775-4BC4-9E46-3620E3837C40}"/>
    <cellStyle name="Comma 4 5 5 3 5" xfId="32760" xr:uid="{9307BBCA-8AEB-4027-A6FD-000F55B50B22}"/>
    <cellStyle name="Comma 4 5 5 4" xfId="11571" xr:uid="{63EBEF5A-2420-4A68-9EAF-712C72A45698}"/>
    <cellStyle name="Comma 4 5 5 4 2" xfId="19276" xr:uid="{0268DB53-63CA-42BA-BAE6-A9C06C56C9F2}"/>
    <cellStyle name="Comma 4 5 5 4 2 2" xfId="52028" xr:uid="{F0683A64-A262-4287-92EE-42A84EDEAF3E}"/>
    <cellStyle name="Comma 4 5 5 4 3" xfId="26983" xr:uid="{6B6FD357-35C0-45F9-B0B1-4F7A5F957A50}"/>
    <cellStyle name="Comma 4 5 5 4 3 2" xfId="59734" xr:uid="{7D5C7212-CD2A-4265-AF75-3EB135DF9867}"/>
    <cellStyle name="Comma 4 5 5 4 4" xfId="44323" xr:uid="{F9A17E45-03C3-455F-AE37-B8E5EE74E25E}"/>
    <cellStyle name="Comma 4 5 5 4 5" xfId="34687" xr:uid="{C7F40EC5-3BD8-4337-9D26-446DD3DAAF62}"/>
    <cellStyle name="Comma 4 5 5 5" xfId="5788" xr:uid="{989D9288-4AC2-47BA-918C-D4100A17C528}"/>
    <cellStyle name="Comma 4 5 5 5 2" xfId="38540" xr:uid="{602F013C-E268-48D7-827A-966240834880}"/>
    <cellStyle name="Comma 4 5 5 6" xfId="13500" xr:uid="{CFB26425-CDC4-4C50-BE09-80F7DF8A5994}"/>
    <cellStyle name="Comma 4 5 5 6 2" xfId="46252" xr:uid="{008CCBCC-0274-4AAD-9365-FC9B4C03C8BA}"/>
    <cellStyle name="Comma 4 5 5 7" xfId="21207" xr:uid="{6C7C5BDE-AA4B-4591-B712-CE240EDBC380}"/>
    <cellStyle name="Comma 4 5 5 7 2" xfId="53958" xr:uid="{99465BD6-6691-41B9-9298-84471E2E9AC3}"/>
    <cellStyle name="Comma 4 5 5 8" xfId="36613" xr:uid="{01A153B2-FBFD-4615-A1AA-091A554B1CE5}"/>
    <cellStyle name="Comma 4 5 5 9" xfId="28911" xr:uid="{07FB475C-A55D-4A61-96B5-B0E52FCA4B6D}"/>
    <cellStyle name="Comma 4 5 6" xfId="4490" xr:uid="{08E97F7C-644F-4789-B355-940D6F4B7247}"/>
    <cellStyle name="Comma 4 5 6 2" xfId="8348" xr:uid="{780E0BE0-645D-434B-BD9C-7C793F83ACB4}"/>
    <cellStyle name="Comma 4 5 6 2 2" xfId="16053" xr:uid="{B955725C-D79B-4DF9-9C15-AB7F70D7DFFE}"/>
    <cellStyle name="Comma 4 5 6 2 2 2" xfId="48805" xr:uid="{1AFF364D-A6CF-4CB1-8049-AAC916F8E330}"/>
    <cellStyle name="Comma 4 5 6 2 3" xfId="23760" xr:uid="{0EBFD036-5FDE-418E-813A-690E536DA45D}"/>
    <cellStyle name="Comma 4 5 6 2 3 2" xfId="56511" xr:uid="{9CC41293-4C4A-4FD0-9287-D765590D23E8}"/>
    <cellStyle name="Comma 4 5 6 2 4" xfId="41100" xr:uid="{462B9FC8-077F-479C-8090-15C247B6188C}"/>
    <cellStyle name="Comma 4 5 6 2 5" xfId="31464" xr:uid="{7D51D84E-7B87-4D62-A1C9-D392FC937BC4}"/>
    <cellStyle name="Comma 4 5 6 3" xfId="10273" xr:uid="{FA695150-8759-4CD9-B39A-58819706456D}"/>
    <cellStyle name="Comma 4 5 6 3 2" xfId="17978" xr:uid="{2FDEB85B-A58A-48BC-B1DD-B5CB4C338C8F}"/>
    <cellStyle name="Comma 4 5 6 3 2 2" xfId="50730" xr:uid="{12C6A019-B4E6-4A91-8F9C-135AC3CA5150}"/>
    <cellStyle name="Comma 4 5 6 3 3" xfId="25685" xr:uid="{12E69B01-1A90-486D-B15A-23A79AAFAEBF}"/>
    <cellStyle name="Comma 4 5 6 3 3 2" xfId="58436" xr:uid="{1ECCD651-B103-4965-ADAD-78DEDCCC6827}"/>
    <cellStyle name="Comma 4 5 6 3 4" xfId="43025" xr:uid="{C7BF71EE-BC5B-4EE8-AFB0-A1CF8FAFD0F4}"/>
    <cellStyle name="Comma 4 5 6 3 5" xfId="33389" xr:uid="{9A403603-9080-4CB3-9F3A-E7CF04150CE1}"/>
    <cellStyle name="Comma 4 5 6 4" xfId="12200" xr:uid="{5F0572A9-C711-41A5-A252-3E426634B203}"/>
    <cellStyle name="Comma 4 5 6 4 2" xfId="19905" xr:uid="{2E54BC71-AD07-47AA-AD19-31EFF84F727F}"/>
    <cellStyle name="Comma 4 5 6 4 2 2" xfId="52657" xr:uid="{182FF504-0FFA-45D2-8FA7-D6723A96712E}"/>
    <cellStyle name="Comma 4 5 6 4 3" xfId="27612" xr:uid="{2551B97E-5A4A-4299-B1E1-563360092436}"/>
    <cellStyle name="Comma 4 5 6 4 3 2" xfId="60363" xr:uid="{264BF1B0-0270-4C0A-B682-BAD08C96419D}"/>
    <cellStyle name="Comma 4 5 6 4 4" xfId="44952" xr:uid="{7D691FC3-9B1B-4BB0-83C3-EB39CD800880}"/>
    <cellStyle name="Comma 4 5 6 4 5" xfId="35316" xr:uid="{23314FC7-D489-4E62-B31E-FC8D3989EF32}"/>
    <cellStyle name="Comma 4 5 6 5" xfId="6417" xr:uid="{175E4E81-9A3E-464C-BCE2-38A948314204}"/>
    <cellStyle name="Comma 4 5 6 5 2" xfId="39169" xr:uid="{1B24C659-8C9F-4C1A-9856-4F1B4D3DD043}"/>
    <cellStyle name="Comma 4 5 6 6" xfId="14129" xr:uid="{54F1883D-3320-4C37-9512-23696B44E4CE}"/>
    <cellStyle name="Comma 4 5 6 6 2" xfId="46881" xr:uid="{ED3FAE30-2416-4A82-B687-03A0622CE4F9}"/>
    <cellStyle name="Comma 4 5 6 7" xfId="21836" xr:uid="{57A9419C-DF36-41C0-8C2F-778A4409A92B}"/>
    <cellStyle name="Comma 4 5 6 7 2" xfId="54587" xr:uid="{F7BCD97F-CF0F-4B72-9D47-326F5DD79AFF}"/>
    <cellStyle name="Comma 4 5 6 8" xfId="37242" xr:uid="{7AC601A8-4934-407E-BB22-DA530FA7B8F9}"/>
    <cellStyle name="Comma 4 5 6 9" xfId="29540" xr:uid="{511866A9-445D-47A0-9373-C1892305C6C7}"/>
    <cellStyle name="Comma 4 5 7" xfId="6549" xr:uid="{A9FD0785-4A1E-4D21-BE94-AF53F6B52533}"/>
    <cellStyle name="Comma 4 5 7 2" xfId="14257" xr:uid="{A2D089AD-59E3-4633-AD15-50655405C592}"/>
    <cellStyle name="Comma 4 5 7 2 2" xfId="47009" xr:uid="{20BE8386-327F-4228-A944-493FDC86D73C}"/>
    <cellStyle name="Comma 4 5 7 3" xfId="21964" xr:uid="{36F2F9CA-C8AC-4358-B976-B113BD91DD1E}"/>
    <cellStyle name="Comma 4 5 7 3 2" xfId="54715" xr:uid="{3AEE9278-458C-4E00-B8CC-BF3415AB8768}"/>
    <cellStyle name="Comma 4 5 7 4" xfId="39301" xr:uid="{87996425-B27F-4D90-A7E0-1F93EAFB0828}"/>
    <cellStyle name="Comma 4 5 7 5" xfId="29668" xr:uid="{2EA8EB15-7BEE-406A-931E-EAF27E7E6A46}"/>
    <cellStyle name="Comma 4 5 8" xfId="8476" xr:uid="{DC87B1FC-6D8B-417E-887B-004C3E67162B}"/>
    <cellStyle name="Comma 4 5 8 2" xfId="16181" xr:uid="{9F62CA5A-BB3B-41D5-A628-B2DCDB35440D}"/>
    <cellStyle name="Comma 4 5 8 2 2" xfId="48933" xr:uid="{639A1C30-052A-40BD-BFAC-D830BC160E7E}"/>
    <cellStyle name="Comma 4 5 8 3" xfId="23888" xr:uid="{D137EC9D-ECA5-4D9D-B383-E0614A98DA1A}"/>
    <cellStyle name="Comma 4 5 8 3 2" xfId="56639" xr:uid="{1F918AB3-0788-4CDB-A41B-09B50EE0BBA0}"/>
    <cellStyle name="Comma 4 5 8 4" xfId="41228" xr:uid="{199C11AE-4C87-458C-9E8D-CE0D33C2388C}"/>
    <cellStyle name="Comma 4 5 8 5" xfId="31592" xr:uid="{565ABB8D-1490-48E4-80C6-6C52D6433E30}"/>
    <cellStyle name="Comma 4 5 9" xfId="10401" xr:uid="{440BC684-5D1D-4FAC-9BAD-0A01FCC40CD4}"/>
    <cellStyle name="Comma 4 5 9 2" xfId="18106" xr:uid="{89C74C3D-B0C1-4977-BFDA-E01BA21265AA}"/>
    <cellStyle name="Comma 4 5 9 2 2" xfId="50858" xr:uid="{59669430-ED29-4B4F-81FF-A879BF3E52A0}"/>
    <cellStyle name="Comma 4 5 9 3" xfId="25813" xr:uid="{99B07401-5C47-4B65-9AD4-E3DE1019AD77}"/>
    <cellStyle name="Comma 4 5 9 3 2" xfId="58564" xr:uid="{0E140927-FB0D-4EC9-80DB-49EE6BA43F25}"/>
    <cellStyle name="Comma 4 5 9 4" xfId="43153" xr:uid="{5A3E833E-78E8-47E2-A6B0-4B7DF1FB964D}"/>
    <cellStyle name="Comma 4 5 9 5" xfId="33517" xr:uid="{BFE6C8ED-FABA-4399-8017-F3C2E5F400C1}"/>
    <cellStyle name="Comma 4 6" xfId="834" xr:uid="{C2EE3CEC-6302-4409-BA05-BC11ECC8929C}"/>
    <cellStyle name="Comma 4 6 10" xfId="4572" xr:uid="{CD456A5E-5726-4EC0-9DB2-6B9F078977D7}"/>
    <cellStyle name="Comma 4 6 10 2" xfId="37324" xr:uid="{CB54DB0D-F2E8-4242-B96F-B47522927BA6}"/>
    <cellStyle name="Comma 4 6 11" xfId="12284" xr:uid="{2B6FB5F7-3CD6-4105-8CEB-02D5ADED6CFC}"/>
    <cellStyle name="Comma 4 6 11 2" xfId="45036" xr:uid="{EEBB03EF-E966-4E4B-99E2-242AA6B74F85}"/>
    <cellStyle name="Comma 4 6 12" xfId="19992" xr:uid="{E4E18030-8657-4466-875B-60604AA99D15}"/>
    <cellStyle name="Comma 4 6 12 2" xfId="52743" xr:uid="{FD6595B2-3931-4C2E-BFB1-A13D2B8AB861}"/>
    <cellStyle name="Comma 4 6 13" xfId="35398" xr:uid="{E3FB5261-FCC0-4561-816B-CE1240144388}"/>
    <cellStyle name="Comma 4 6 14" xfId="27696" xr:uid="{651766BF-9F61-4FA2-9F26-23E4E43A97D8}"/>
    <cellStyle name="Comma 4 6 15" xfId="2534" xr:uid="{DEC5EBD7-E952-4CEC-8AD2-F7D3BB1EBFA2}"/>
    <cellStyle name="Comma 4 6 16" xfId="60631" xr:uid="{B3C52BF9-AB93-4FE9-8BD7-5762720E185E}"/>
    <cellStyle name="Comma 4 6 2" xfId="2331" xr:uid="{29C957E7-07F1-4745-A5F1-0FB031978CDD}"/>
    <cellStyle name="Comma 4 6 2 10" xfId="35508" xr:uid="{363E7AC7-D714-45E3-86CF-852A6A067F30}"/>
    <cellStyle name="Comma 4 6 2 11" xfId="27806" xr:uid="{5743D0C5-53AC-4D87-8033-F029887EF96D}"/>
    <cellStyle name="Comma 4 6 2 12" xfId="2679" xr:uid="{EA455D49-3206-498D-8B92-CCEB4848C13B}"/>
    <cellStyle name="Comma 4 6 2 13" xfId="61353" xr:uid="{4227A071-EC39-4688-8E50-DC5C7B64D0F6}"/>
    <cellStyle name="Comma 4 6 2 2" xfId="4302" xr:uid="{F9AB6CE0-2A3B-4DFC-AD83-FBED583DB32D}"/>
    <cellStyle name="Comma 4 6 2 2 2" xfId="8165" xr:uid="{7EB3F1A1-8BB9-4161-A1B2-05BB474C9FB1}"/>
    <cellStyle name="Comma 4 6 2 2 2 2" xfId="15870" xr:uid="{322E37E1-682B-4708-B8CC-3FBA86A69BDB}"/>
    <cellStyle name="Comma 4 6 2 2 2 2 2" xfId="48622" xr:uid="{5E489031-8F5E-42A0-AA10-EAF646798CB9}"/>
    <cellStyle name="Comma 4 6 2 2 2 3" xfId="23577" xr:uid="{0F610503-A958-469B-AD99-B83FF1715C34}"/>
    <cellStyle name="Comma 4 6 2 2 2 3 2" xfId="56328" xr:uid="{16BEE52E-A3DA-4F83-8E55-7AE5B9E2C7CA}"/>
    <cellStyle name="Comma 4 6 2 2 2 4" xfId="40917" xr:uid="{428F9278-631E-4837-B275-BD982F935898}"/>
    <cellStyle name="Comma 4 6 2 2 2 5" xfId="31281" xr:uid="{256EE326-A304-4F62-87D9-ED071163E9F7}"/>
    <cellStyle name="Comma 4 6 2 2 3" xfId="10090" xr:uid="{153E9F9F-3153-48CF-91B2-C16AC85DFABC}"/>
    <cellStyle name="Comma 4 6 2 2 3 2" xfId="17795" xr:uid="{A6C63986-F010-4DF1-8893-958FCA22711D}"/>
    <cellStyle name="Comma 4 6 2 2 3 2 2" xfId="50547" xr:uid="{765A4E12-6F94-4CB2-A36C-126A5304EFC2}"/>
    <cellStyle name="Comma 4 6 2 2 3 3" xfId="25502" xr:uid="{BDDCAC99-0CC7-43F6-9CD5-950F92297CC2}"/>
    <cellStyle name="Comma 4 6 2 2 3 3 2" xfId="58253" xr:uid="{E92C5DCF-2A8F-4AF2-AC44-4BE980732F0F}"/>
    <cellStyle name="Comma 4 6 2 2 3 4" xfId="42842" xr:uid="{AABAA5AC-92F8-4171-98A8-96826A06A140}"/>
    <cellStyle name="Comma 4 6 2 2 3 5" xfId="33206" xr:uid="{1FBD8DB1-7BAB-4673-934A-F5CD4DD1FBCB}"/>
    <cellStyle name="Comma 4 6 2 2 4" xfId="12017" xr:uid="{5E5E1FCD-7C88-40C8-ABB2-F587200730D2}"/>
    <cellStyle name="Comma 4 6 2 2 4 2" xfId="19722" xr:uid="{6E50C9B8-5AAC-44BE-8FE3-605C40EEEDBC}"/>
    <cellStyle name="Comma 4 6 2 2 4 2 2" xfId="52474" xr:uid="{06D7CCDE-9DA6-4D10-8CFE-5D8405E57F92}"/>
    <cellStyle name="Comma 4 6 2 2 4 3" xfId="27429" xr:uid="{292F9638-AF4B-4227-AE1B-6DB696A7F5F3}"/>
    <cellStyle name="Comma 4 6 2 2 4 3 2" xfId="60180" xr:uid="{BDF1FE0A-33BA-4DFB-8857-50BC00A1445A}"/>
    <cellStyle name="Comma 4 6 2 2 4 4" xfId="44769" xr:uid="{4199DD8B-9D37-48FA-A3D2-5BCD40CB9B2A}"/>
    <cellStyle name="Comma 4 6 2 2 4 5" xfId="35133" xr:uid="{0E486457-BB57-4A52-B412-E017CA4FABEE}"/>
    <cellStyle name="Comma 4 6 2 2 5" xfId="6234" xr:uid="{D3C3DF14-827C-44EB-A64E-529BF99E52E4}"/>
    <cellStyle name="Comma 4 6 2 2 5 2" xfId="38986" xr:uid="{C6F320E5-597B-45E1-8C9B-CAF869769E6E}"/>
    <cellStyle name="Comma 4 6 2 2 6" xfId="13946" xr:uid="{035FE52F-37B9-40E2-8FE5-4B50BEBF2FDD}"/>
    <cellStyle name="Comma 4 6 2 2 6 2" xfId="46698" xr:uid="{0F4A8192-2400-4CE5-85C6-B64CE8BDB9E9}"/>
    <cellStyle name="Comma 4 6 2 2 7" xfId="21653" xr:uid="{895A0ECD-DAA7-442F-9F6D-E64ACB77A281}"/>
    <cellStyle name="Comma 4 6 2 2 7 2" xfId="54404" xr:uid="{19FDAEB4-72B1-4EDB-B203-7BDAD9C3815C}"/>
    <cellStyle name="Comma 4 6 2 2 8" xfId="37059" xr:uid="{4C079062-A390-45B4-8D96-62A147AAC1F2}"/>
    <cellStyle name="Comma 4 6 2 2 9" xfId="29357" xr:uid="{98D2A6E6-F07A-4B77-8746-6346FDC933A6}"/>
    <cellStyle name="Comma 4 6 2 3" xfId="4474" xr:uid="{ACE4C9E9-B424-495E-9041-E29E746DE073}"/>
    <cellStyle name="Comma 4 6 2 3 2" xfId="8332" xr:uid="{FEEE7949-9FD3-4AC3-995D-9CC72CFCF545}"/>
    <cellStyle name="Comma 4 6 2 3 2 2" xfId="16037" xr:uid="{8546CD63-2075-4245-8FF5-F0B4596944CA}"/>
    <cellStyle name="Comma 4 6 2 3 2 2 2" xfId="48789" xr:uid="{376F5EA1-F381-4365-B7E2-A0AF0C00799A}"/>
    <cellStyle name="Comma 4 6 2 3 2 3" xfId="23744" xr:uid="{BBE1E857-F978-4E6C-BAB5-7504D8449145}"/>
    <cellStyle name="Comma 4 6 2 3 2 3 2" xfId="56495" xr:uid="{37B90D91-8D4E-4659-B43D-BD986E647E21}"/>
    <cellStyle name="Comma 4 6 2 3 2 4" xfId="41084" xr:uid="{E75B3B3B-4472-4E86-BDCE-D99036D03D0C}"/>
    <cellStyle name="Comma 4 6 2 3 2 5" xfId="31448" xr:uid="{42D1395E-1B68-4E76-B658-FBFFDE97F38B}"/>
    <cellStyle name="Comma 4 6 2 3 3" xfId="10257" xr:uid="{524A8053-ECBA-4AE5-B654-C00CAB8F0DF8}"/>
    <cellStyle name="Comma 4 6 2 3 3 2" xfId="17962" xr:uid="{6C5EDC4D-1577-44CC-A2D1-2FE0953A441A}"/>
    <cellStyle name="Comma 4 6 2 3 3 2 2" xfId="50714" xr:uid="{10FF224A-A015-4533-80E0-996EC3F7AD45}"/>
    <cellStyle name="Comma 4 6 2 3 3 3" xfId="25669" xr:uid="{AC0D2A96-0C86-42FC-BDEB-4C7979DD234E}"/>
    <cellStyle name="Comma 4 6 2 3 3 3 2" xfId="58420" xr:uid="{D485D84C-8017-4A5E-9C19-7095ED534FE3}"/>
    <cellStyle name="Comma 4 6 2 3 3 4" xfId="43009" xr:uid="{EED0A30A-3EC7-4893-9FAC-6C906E826874}"/>
    <cellStyle name="Comma 4 6 2 3 3 5" xfId="33373" xr:uid="{52E3B861-C6FD-4540-86B7-EE8AB0344660}"/>
    <cellStyle name="Comma 4 6 2 3 4" xfId="12184" xr:uid="{77160F58-FA5D-4EF8-9A25-C4DCEDE9BACA}"/>
    <cellStyle name="Comma 4 6 2 3 4 2" xfId="19889" xr:uid="{C75BE6ED-0136-4D62-896D-5DA7C5D17917}"/>
    <cellStyle name="Comma 4 6 2 3 4 2 2" xfId="52641" xr:uid="{4D474B7C-C122-4181-ACBC-39D1C84EBD75}"/>
    <cellStyle name="Comma 4 6 2 3 4 3" xfId="27596" xr:uid="{DE208F0E-B360-489C-9375-E6DEB4040EA3}"/>
    <cellStyle name="Comma 4 6 2 3 4 3 2" xfId="60347" xr:uid="{C385C78A-05A9-4CD1-9A28-9BDAA80D7083}"/>
    <cellStyle name="Comma 4 6 2 3 4 4" xfId="44936" xr:uid="{1B2AE42B-E91C-478B-A927-4A9FBEB0A15F}"/>
    <cellStyle name="Comma 4 6 2 3 4 5" xfId="35300" xr:uid="{F7308465-A287-4EEC-8545-346554AA5625}"/>
    <cellStyle name="Comma 4 6 2 3 5" xfId="6401" xr:uid="{61D9B896-E06C-454A-A603-3C20CDBA5621}"/>
    <cellStyle name="Comma 4 6 2 3 5 2" xfId="39153" xr:uid="{6A44567C-C690-4FC6-95F1-D14B8A5A9610}"/>
    <cellStyle name="Comma 4 6 2 3 6" xfId="14113" xr:uid="{00E8B5C0-A5ED-47C1-B234-5A39DBD1A74E}"/>
    <cellStyle name="Comma 4 6 2 3 6 2" xfId="46865" xr:uid="{883BC4BA-37FD-4715-9BA5-B22A9BE157DE}"/>
    <cellStyle name="Comma 4 6 2 3 7" xfId="21820" xr:uid="{80B69064-0391-4214-9533-EDEAADDED9FE}"/>
    <cellStyle name="Comma 4 6 2 3 7 2" xfId="54571" xr:uid="{18972B0B-4B97-4071-9C42-E2D484115D8F}"/>
    <cellStyle name="Comma 4 6 2 3 8" xfId="37226" xr:uid="{E07DCB69-1D80-4ADA-B448-A471D668667C}"/>
    <cellStyle name="Comma 4 6 2 3 9" xfId="29524" xr:uid="{67731797-0379-4DFF-B7E4-86D61C62ED5A}"/>
    <cellStyle name="Comma 4 6 2 4" xfId="6611" xr:uid="{1FE4C4A4-CE15-4A5E-801E-9D57C71CDDCC}"/>
    <cellStyle name="Comma 4 6 2 4 2" xfId="14319" xr:uid="{44C2C617-5830-4A99-865F-557385ED9D09}"/>
    <cellStyle name="Comma 4 6 2 4 2 2" xfId="47071" xr:uid="{5EB480AE-C68D-4E80-999B-291ED6AC96D1}"/>
    <cellStyle name="Comma 4 6 2 4 3" xfId="22026" xr:uid="{296B3468-A8F7-4F1E-B613-AEB3A30B1E64}"/>
    <cellStyle name="Comma 4 6 2 4 3 2" xfId="54777" xr:uid="{1A575992-C528-48F8-9CAC-4E118BDEAD61}"/>
    <cellStyle name="Comma 4 6 2 4 4" xfId="39363" xr:uid="{559DB07B-8B5B-4B36-97E9-353BD2E263B9}"/>
    <cellStyle name="Comma 4 6 2 4 5" xfId="29730" xr:uid="{38DA90F5-2D2F-45C6-A6E6-CAAA0242EB83}"/>
    <cellStyle name="Comma 4 6 2 5" xfId="8538" xr:uid="{A1FD336C-FEFE-430F-8E13-3C1FC379879A}"/>
    <cellStyle name="Comma 4 6 2 5 2" xfId="16243" xr:uid="{81624BE5-FE4E-4B4B-9C4C-A0B01E223A36}"/>
    <cellStyle name="Comma 4 6 2 5 2 2" xfId="48995" xr:uid="{1D9CE040-A66A-473D-A7E8-AA01E8984BB8}"/>
    <cellStyle name="Comma 4 6 2 5 3" xfId="23950" xr:uid="{43C0B20D-1F14-4E3E-9C8C-9299D9E8C632}"/>
    <cellStyle name="Comma 4 6 2 5 3 2" xfId="56701" xr:uid="{F1EC8694-19FD-4F1D-92EE-DD6709F953F0}"/>
    <cellStyle name="Comma 4 6 2 5 4" xfId="41290" xr:uid="{2619F071-56C3-409B-A52D-D7B6EC1358B4}"/>
    <cellStyle name="Comma 4 6 2 5 5" xfId="31654" xr:uid="{F1EC7845-A576-4B56-B060-645D411E7EF1}"/>
    <cellStyle name="Comma 4 6 2 6" xfId="10464" xr:uid="{02B13BFF-5378-459B-AA48-D0DFFD748550}"/>
    <cellStyle name="Comma 4 6 2 6 2" xfId="18169" xr:uid="{F196E9DC-14C4-4990-AB84-BE1696856565}"/>
    <cellStyle name="Comma 4 6 2 6 2 2" xfId="50921" xr:uid="{A801DB2E-DD66-4614-B6EA-018F71D0FEEE}"/>
    <cellStyle name="Comma 4 6 2 6 3" xfId="25876" xr:uid="{045734BB-0205-4901-9617-989C9F940275}"/>
    <cellStyle name="Comma 4 6 2 6 3 2" xfId="58627" xr:uid="{75D154B0-E593-40C9-98D8-741944D6E768}"/>
    <cellStyle name="Comma 4 6 2 6 4" xfId="43216" xr:uid="{D1BC70F9-4F75-4E42-92BF-438B9F4566B3}"/>
    <cellStyle name="Comma 4 6 2 6 5" xfId="33580" xr:uid="{AE999785-ABD2-447F-B447-CD2BE673DAB1}"/>
    <cellStyle name="Comma 4 6 2 7" xfId="4682" xr:uid="{993026DC-73A7-4306-BFFA-4B42857E5121}"/>
    <cellStyle name="Comma 4 6 2 7 2" xfId="37434" xr:uid="{958054D4-8A09-4AB6-BF54-70A90B953227}"/>
    <cellStyle name="Comma 4 6 2 8" xfId="12394" xr:uid="{9E0D510D-1B29-4878-B074-E803AC6E88D1}"/>
    <cellStyle name="Comma 4 6 2 8 2" xfId="45146" xr:uid="{9F17888E-9247-4898-827B-3C4EC62C7ACD}"/>
    <cellStyle name="Comma 4 6 2 9" xfId="20102" xr:uid="{AF508C2C-88FD-4020-9591-A28601C954BE}"/>
    <cellStyle name="Comma 4 6 2 9 2" xfId="52853" xr:uid="{A245B533-827C-46FA-9D40-4ED124C5513A}"/>
    <cellStyle name="Comma 4 6 3" xfId="3056" xr:uid="{91260207-B5DA-43CF-A48E-E927DBA579DF}"/>
    <cellStyle name="Comma 4 6 3 10" xfId="28158" xr:uid="{487CF4AD-8E2F-4A09-8A82-10402E05165D}"/>
    <cellStyle name="Comma 4 6 3 2" xfId="3930" xr:uid="{B5308BBF-2C48-4ACE-BF4F-CA1F32D18FDC}"/>
    <cellStyle name="Comma 4 6 3 2 2" xfId="7798" xr:uid="{7BE41339-0FB4-47A6-9210-DB0208D78DF7}"/>
    <cellStyle name="Comma 4 6 3 2 2 2" xfId="15503" xr:uid="{D0BFDC25-A1DA-4F47-97CE-F58A55D3F51F}"/>
    <cellStyle name="Comma 4 6 3 2 2 2 2" xfId="48255" xr:uid="{CCB6E36A-EC04-4092-9956-179C6B50E519}"/>
    <cellStyle name="Comma 4 6 3 2 2 3" xfId="23210" xr:uid="{B1D353B9-08B5-4577-976A-8982BB0F5FE7}"/>
    <cellStyle name="Comma 4 6 3 2 2 3 2" xfId="55961" xr:uid="{32D03F96-1E22-45F3-B5C2-F5D42073ED6D}"/>
    <cellStyle name="Comma 4 6 3 2 2 4" xfId="40550" xr:uid="{228FFE4C-9FFF-4887-988A-4F56F7644051}"/>
    <cellStyle name="Comma 4 6 3 2 2 5" xfId="30914" xr:uid="{FA162E1D-D690-4D68-80EC-67F88D6DE209}"/>
    <cellStyle name="Comma 4 6 3 2 3" xfId="9723" xr:uid="{B8FB22B8-1BA6-457B-81F6-C0441C969BF8}"/>
    <cellStyle name="Comma 4 6 3 2 3 2" xfId="17428" xr:uid="{97055DBD-1CA1-4776-A9A6-058F3332215D}"/>
    <cellStyle name="Comma 4 6 3 2 3 2 2" xfId="50180" xr:uid="{8EB7993C-D832-46E9-9092-8283C0B063EF}"/>
    <cellStyle name="Comma 4 6 3 2 3 3" xfId="25135" xr:uid="{59F75FC1-5DDF-4ED0-8B60-FD379D826DAC}"/>
    <cellStyle name="Comma 4 6 3 2 3 3 2" xfId="57886" xr:uid="{1D3827B7-AD28-4D27-9EA6-F05D74539F4B}"/>
    <cellStyle name="Comma 4 6 3 2 3 4" xfId="42475" xr:uid="{06BC0188-312D-4009-A6C2-0B4A989781D8}"/>
    <cellStyle name="Comma 4 6 3 2 3 5" xfId="32839" xr:uid="{C9F3FED2-40EE-4915-9AA4-ECB7A6BCD88D}"/>
    <cellStyle name="Comma 4 6 3 2 4" xfId="11650" xr:uid="{DA4567FB-3907-48D8-BA52-9D7C71791FEC}"/>
    <cellStyle name="Comma 4 6 3 2 4 2" xfId="19355" xr:uid="{C49DDC6F-0C83-4BD3-9E00-1410690E8BC4}"/>
    <cellStyle name="Comma 4 6 3 2 4 2 2" xfId="52107" xr:uid="{673A5879-6989-4BF8-B5E0-E2DBA3107A2E}"/>
    <cellStyle name="Comma 4 6 3 2 4 3" xfId="27062" xr:uid="{D8865497-FCF3-4052-ADE3-D9955EBF1D39}"/>
    <cellStyle name="Comma 4 6 3 2 4 3 2" xfId="59813" xr:uid="{CC92A2B4-944F-482F-A5F6-B4C234E4C686}"/>
    <cellStyle name="Comma 4 6 3 2 4 4" xfId="44402" xr:uid="{861B2149-5E94-4F15-BBD0-B8679E70B821}"/>
    <cellStyle name="Comma 4 6 3 2 4 5" xfId="34766" xr:uid="{26B6A700-2B65-4E18-9BC2-26E951C6459D}"/>
    <cellStyle name="Comma 4 6 3 2 5" xfId="5867" xr:uid="{F78EEE05-82CD-46BA-94B0-15CC56E8D58C}"/>
    <cellStyle name="Comma 4 6 3 2 5 2" xfId="38619" xr:uid="{65E5D2A4-FD12-4BFE-8653-7F9FA24F59BB}"/>
    <cellStyle name="Comma 4 6 3 2 6" xfId="13579" xr:uid="{7F6ED6E4-5880-4DFE-8D96-F84A97515187}"/>
    <cellStyle name="Comma 4 6 3 2 6 2" xfId="46331" xr:uid="{0B7AF11C-BE0F-4080-AD42-8C7E2BE6B00D}"/>
    <cellStyle name="Comma 4 6 3 2 7" xfId="21286" xr:uid="{7213D9CE-8628-4D22-96C4-7ABC8C907448}"/>
    <cellStyle name="Comma 4 6 3 2 7 2" xfId="54037" xr:uid="{0383D800-2A9A-42B6-A408-C3E1A3A186D6}"/>
    <cellStyle name="Comma 4 6 3 2 8" xfId="36692" xr:uid="{2846C49A-7E28-436C-B238-94D590CF6F90}"/>
    <cellStyle name="Comma 4 6 3 2 9" xfId="28990" xr:uid="{5C84FB29-4385-41BB-8EFF-A4A37F7BFB0D}"/>
    <cellStyle name="Comma 4 6 3 3" xfId="6963" xr:uid="{19FE547B-0146-4CB6-AFF0-6CC4AE3BA487}"/>
    <cellStyle name="Comma 4 6 3 3 2" xfId="14671" xr:uid="{8813F34E-3B68-448B-96D0-07A663B1AA1D}"/>
    <cellStyle name="Comma 4 6 3 3 2 2" xfId="47423" xr:uid="{6D315D65-023D-45D7-B51A-4232A116196E}"/>
    <cellStyle name="Comma 4 6 3 3 3" xfId="22378" xr:uid="{6C7C6726-BB5D-42F0-9DB7-353D77E6BCA5}"/>
    <cellStyle name="Comma 4 6 3 3 3 2" xfId="55129" xr:uid="{03FBD1E2-93C3-46B6-8EDA-02517E289D80}"/>
    <cellStyle name="Comma 4 6 3 3 4" xfId="39715" xr:uid="{6B01297A-26EA-4C9E-9D8D-D15D025C0FEE}"/>
    <cellStyle name="Comma 4 6 3 3 5" xfId="30082" xr:uid="{ED8318C8-4122-41F3-9530-11F8EE110627}"/>
    <cellStyle name="Comma 4 6 3 4" xfId="8890" xr:uid="{7ACFBE70-D309-4BF3-8CED-4047DA9708FE}"/>
    <cellStyle name="Comma 4 6 3 4 2" xfId="16595" xr:uid="{27B610B9-D9DE-438E-9DE3-AF48005D7D2A}"/>
    <cellStyle name="Comma 4 6 3 4 2 2" xfId="49347" xr:uid="{C8963E4A-9FB1-4EEE-9B60-B7C43EA89CF8}"/>
    <cellStyle name="Comma 4 6 3 4 3" xfId="24302" xr:uid="{655EE708-C7B5-40A6-B20F-917CEAD3E4A5}"/>
    <cellStyle name="Comma 4 6 3 4 3 2" xfId="57053" xr:uid="{A97E7F4E-A1D7-4411-BC2E-D6C5A058A3A6}"/>
    <cellStyle name="Comma 4 6 3 4 4" xfId="41642" xr:uid="{F4568355-0671-42DB-9678-D888D0536476}"/>
    <cellStyle name="Comma 4 6 3 4 5" xfId="32006" xr:uid="{F7594770-2E5F-4643-A2C2-B7F7C6EA3556}"/>
    <cellStyle name="Comma 4 6 3 5" xfId="10816" xr:uid="{EB9F05FF-7C9B-4FBA-9045-321510988DBA}"/>
    <cellStyle name="Comma 4 6 3 5 2" xfId="18521" xr:uid="{9882369C-C7DC-4704-9EAC-5271595BB847}"/>
    <cellStyle name="Comma 4 6 3 5 2 2" xfId="51273" xr:uid="{1B0B7930-3C46-4500-8BDD-4EB57CDE5950}"/>
    <cellStyle name="Comma 4 6 3 5 3" xfId="26228" xr:uid="{41DA7440-5AF9-4ED2-9877-252511A0B032}"/>
    <cellStyle name="Comma 4 6 3 5 3 2" xfId="58979" xr:uid="{6B8491D5-5367-491E-ABAE-A6F3AAA81E3B}"/>
    <cellStyle name="Comma 4 6 3 5 4" xfId="43568" xr:uid="{2A0E3ECE-9B36-4154-9849-96EB4654FFAA}"/>
    <cellStyle name="Comma 4 6 3 5 5" xfId="33932" xr:uid="{630D4333-CFC1-46B5-BBF7-582570BDFBF8}"/>
    <cellStyle name="Comma 4 6 3 6" xfId="5034" xr:uid="{B564C660-CDBA-45D9-82F9-F390D4998DF8}"/>
    <cellStyle name="Comma 4 6 3 6 2" xfId="37786" xr:uid="{B512755F-F4B2-40E1-9A87-31DBA4C07290}"/>
    <cellStyle name="Comma 4 6 3 7" xfId="12746" xr:uid="{894D32B7-09B0-4CCA-A9D5-2EE4E7ACD09D}"/>
    <cellStyle name="Comma 4 6 3 7 2" xfId="45498" xr:uid="{3F4F77FA-1DBE-45AE-87C1-EF1BF091F5A5}"/>
    <cellStyle name="Comma 4 6 3 8" xfId="20454" xr:uid="{B51638F5-5B58-473E-9D3F-4D05C443618C}"/>
    <cellStyle name="Comma 4 6 3 8 2" xfId="53205" xr:uid="{272A58E4-55A3-4361-82F6-FB207652E466}"/>
    <cellStyle name="Comma 4 6 3 9" xfId="35860" xr:uid="{A1EB8BEE-8D6F-4129-AF66-68D26CB7EAED}"/>
    <cellStyle name="Comma 4 6 4" xfId="3456" xr:uid="{A0375AA2-13A1-42DC-8A09-EFF85F491763}"/>
    <cellStyle name="Comma 4 6 4 10" xfId="28516" xr:uid="{4F84682D-363D-408D-BB52-FEBCA8CCDBD5}"/>
    <cellStyle name="Comma 4 6 4 2" xfId="4518" xr:uid="{4FCE6A3A-20AB-41E7-895D-92340EC64FD3}"/>
    <cellStyle name="Comma 4 6 4 2 2" xfId="8376" xr:uid="{C44FD25B-0EFF-4928-8DC1-5E4D16BDF25B}"/>
    <cellStyle name="Comma 4 6 4 2 2 2" xfId="16081" xr:uid="{2DE467C8-2D42-4A1E-878E-B3F942B95DE6}"/>
    <cellStyle name="Comma 4 6 4 2 2 2 2" xfId="48833" xr:uid="{F657B4AC-CA9D-405F-AE16-AA8D79BCB062}"/>
    <cellStyle name="Comma 4 6 4 2 2 3" xfId="23788" xr:uid="{41BA4633-995E-4327-B538-52183DC676D6}"/>
    <cellStyle name="Comma 4 6 4 2 2 3 2" xfId="56539" xr:uid="{819DBE66-240E-40E3-874A-06646D76EAEE}"/>
    <cellStyle name="Comma 4 6 4 2 2 4" xfId="41128" xr:uid="{DB52A5F7-CA88-4900-8005-8C883AA978EC}"/>
    <cellStyle name="Comma 4 6 4 2 2 5" xfId="31492" xr:uid="{67529064-FEBF-4B86-8109-DC7E0AF3E88F}"/>
    <cellStyle name="Comma 4 6 4 2 3" xfId="10301" xr:uid="{D1C16C30-585D-4F13-8130-A1355A55B5AD}"/>
    <cellStyle name="Comma 4 6 4 2 3 2" xfId="18006" xr:uid="{EA6A1E81-28DC-48EE-AEBA-D272EC7FC0E9}"/>
    <cellStyle name="Comma 4 6 4 2 3 2 2" xfId="50758" xr:uid="{F30DC4BE-F81F-4726-A2D0-1ADFEC43422F}"/>
    <cellStyle name="Comma 4 6 4 2 3 3" xfId="25713" xr:uid="{B943BB91-3292-49A9-BB23-4DCB23D114E5}"/>
    <cellStyle name="Comma 4 6 4 2 3 3 2" xfId="58464" xr:uid="{C428E32B-EF30-4855-BF25-2735BBC0CF9E}"/>
    <cellStyle name="Comma 4 6 4 2 3 4" xfId="43053" xr:uid="{F55C55F8-5382-4E56-8C06-3274A21C8D42}"/>
    <cellStyle name="Comma 4 6 4 2 3 5" xfId="33417" xr:uid="{55CECC05-62C0-4A1B-9A6B-4BA7BC3E991E}"/>
    <cellStyle name="Comma 4 6 4 2 4" xfId="12228" xr:uid="{AF446EEF-56F4-4441-8A0B-068492C9D1A2}"/>
    <cellStyle name="Comma 4 6 4 2 4 2" xfId="19933" xr:uid="{1E0D879C-5E50-4217-AC92-6210DFA02470}"/>
    <cellStyle name="Comma 4 6 4 2 4 2 2" xfId="52685" xr:uid="{A432276D-20AA-4DF7-B804-067F6A3BB609}"/>
    <cellStyle name="Comma 4 6 4 2 4 3" xfId="27640" xr:uid="{41FED194-17E5-4A4E-82DE-B9FC1B112AD6}"/>
    <cellStyle name="Comma 4 6 4 2 4 3 2" xfId="60391" xr:uid="{E44CB544-71C4-4999-9B30-59A0CA4D02DD}"/>
    <cellStyle name="Comma 4 6 4 2 4 4" xfId="44980" xr:uid="{4B5A8446-9AFA-43C5-A51D-01638C2B8A4A}"/>
    <cellStyle name="Comma 4 6 4 2 4 5" xfId="35344" xr:uid="{94EB3BC2-992B-482F-9C8E-F75A6FD179AB}"/>
    <cellStyle name="Comma 4 6 4 2 5" xfId="6445" xr:uid="{F49610A6-6424-4A54-9840-D054D2BB1DBA}"/>
    <cellStyle name="Comma 4 6 4 2 5 2" xfId="39197" xr:uid="{FD7AE4A6-11CE-4AAB-A9EE-FD9634085AA9}"/>
    <cellStyle name="Comma 4 6 4 2 6" xfId="14157" xr:uid="{AEC9E1AF-A2EB-4E42-AC61-46F1928D9AAE}"/>
    <cellStyle name="Comma 4 6 4 2 6 2" xfId="46909" xr:uid="{D27B7CF4-82D5-4119-890A-79A29BC37283}"/>
    <cellStyle name="Comma 4 6 4 2 7" xfId="21864" xr:uid="{CB0B9C4A-44EB-4C5A-A13E-CAE311D510F3}"/>
    <cellStyle name="Comma 4 6 4 2 7 2" xfId="54615" xr:uid="{3BF9D68A-0604-4F0F-AE1F-A0A595CB75C6}"/>
    <cellStyle name="Comma 4 6 4 2 8" xfId="37270" xr:uid="{3CA7815B-9C8A-4588-8F75-828BE5BCC2F9}"/>
    <cellStyle name="Comma 4 6 4 2 9" xfId="29568" xr:uid="{04E5A5AD-E689-4C9A-A70E-C591A2080E32}"/>
    <cellStyle name="Comma 4 6 4 3" xfId="7324" xr:uid="{88DB1D61-4526-4E19-8C34-242C0B50F0A5}"/>
    <cellStyle name="Comma 4 6 4 3 2" xfId="15029" xr:uid="{B88634AC-A9EB-4AC9-8886-A383AD72FCB0}"/>
    <cellStyle name="Comma 4 6 4 3 2 2" xfId="47781" xr:uid="{7CB9AC97-C091-4F07-B177-89CB6AAC472E}"/>
    <cellStyle name="Comma 4 6 4 3 3" xfId="22736" xr:uid="{27C19999-8CE2-43F3-B6A1-5AEE2B6BD7C8}"/>
    <cellStyle name="Comma 4 6 4 3 3 2" xfId="55487" xr:uid="{6DB1C2BF-6036-4198-AEC2-49C497A28DFF}"/>
    <cellStyle name="Comma 4 6 4 3 4" xfId="40076" xr:uid="{7D006F6C-5556-4107-BBD3-3CCFCE70646E}"/>
    <cellStyle name="Comma 4 6 4 3 5" xfId="30440" xr:uid="{C1ADCEF1-F5CD-46BE-9A39-A0782CEF00CF}"/>
    <cellStyle name="Comma 4 6 4 4" xfId="9249" xr:uid="{CECCE088-7295-48FF-95F4-2EDC1740FABC}"/>
    <cellStyle name="Comma 4 6 4 4 2" xfId="16954" xr:uid="{8D460AF2-7EB7-465E-A8FD-D05E127A744E}"/>
    <cellStyle name="Comma 4 6 4 4 2 2" xfId="49706" xr:uid="{CF28EFBD-35B2-4CE0-B974-A08CD43FBB27}"/>
    <cellStyle name="Comma 4 6 4 4 3" xfId="24661" xr:uid="{E3E04F46-7CE4-415A-A961-5D8A39C81C50}"/>
    <cellStyle name="Comma 4 6 4 4 3 2" xfId="57412" xr:uid="{41F9CE73-0A36-4C21-983B-E946895D7980}"/>
    <cellStyle name="Comma 4 6 4 4 4" xfId="42001" xr:uid="{31925E8E-7179-4835-B1B9-701E6AB70F43}"/>
    <cellStyle name="Comma 4 6 4 4 5" xfId="32365" xr:uid="{BC9BC7FB-B547-4330-9CE8-26193324C33A}"/>
    <cellStyle name="Comma 4 6 4 5" xfId="11176" xr:uid="{AB359AA9-0A3F-4B39-9F35-0D1553356B53}"/>
    <cellStyle name="Comma 4 6 4 5 2" xfId="18881" xr:uid="{6F176A07-B78C-4DEF-BFD1-01320493E7F8}"/>
    <cellStyle name="Comma 4 6 4 5 2 2" xfId="51633" xr:uid="{D829EF4F-609B-41CA-B2A6-7189C86322E2}"/>
    <cellStyle name="Comma 4 6 4 5 3" xfId="26588" xr:uid="{A6EC5D8C-9002-41CB-8396-59FCD12A0A0F}"/>
    <cellStyle name="Comma 4 6 4 5 3 2" xfId="59339" xr:uid="{643A394D-A90A-43B5-906F-D7DB8397107A}"/>
    <cellStyle name="Comma 4 6 4 5 4" xfId="43928" xr:uid="{970BE78A-2E86-419B-88EF-3AA82FD705D8}"/>
    <cellStyle name="Comma 4 6 4 5 5" xfId="34292" xr:uid="{49656124-4B96-4E93-8BE4-B559BD24DFD0}"/>
    <cellStyle name="Comma 4 6 4 6" xfId="5393" xr:uid="{7DF50809-4F43-48ED-AB65-76C6BD1EE280}"/>
    <cellStyle name="Comma 4 6 4 6 2" xfId="38145" xr:uid="{DF7F6540-F222-48E3-A749-DA515D6FB805}"/>
    <cellStyle name="Comma 4 6 4 7" xfId="13105" xr:uid="{24F1DF17-F7F7-4A2D-85C5-216343C38367}"/>
    <cellStyle name="Comma 4 6 4 7 2" xfId="45857" xr:uid="{0CCB36C5-C3B2-4706-B9D4-1A328BEC44A0}"/>
    <cellStyle name="Comma 4 6 4 8" xfId="20812" xr:uid="{069381CB-28FF-405F-AB6A-CA7857102CD2}"/>
    <cellStyle name="Comma 4 6 4 8 2" xfId="53563" xr:uid="{1C90EDF6-CC2A-4498-B304-DABF335225DC}"/>
    <cellStyle name="Comma 4 6 4 9" xfId="36218" xr:uid="{D28ECCF7-0B7E-4BFA-8392-A550638FF207}"/>
    <cellStyle name="Comma 4 6 5" xfId="3852" xr:uid="{8695109C-5042-4835-9C89-3F54A411D7F2}"/>
    <cellStyle name="Comma 4 6 5 2" xfId="7720" xr:uid="{EA75A82A-E9BC-43E4-B3F5-8603F9F09948}"/>
    <cellStyle name="Comma 4 6 5 2 2" xfId="15425" xr:uid="{7A05F1ED-E1B5-4DD1-B0FD-12196E82C612}"/>
    <cellStyle name="Comma 4 6 5 2 2 2" xfId="48177" xr:uid="{6B8E4A36-58DE-46F6-B579-297683FEB39A}"/>
    <cellStyle name="Comma 4 6 5 2 3" xfId="23132" xr:uid="{A324BD18-050F-47DA-ABF8-8D50F0332DD6}"/>
    <cellStyle name="Comma 4 6 5 2 3 2" xfId="55883" xr:uid="{6AC72D9C-7E2C-4232-AC62-A92EC3BE38F9}"/>
    <cellStyle name="Comma 4 6 5 2 4" xfId="40472" xr:uid="{361E03F7-209E-4115-9664-FE9176974C13}"/>
    <cellStyle name="Comma 4 6 5 2 5" xfId="30836" xr:uid="{BE99484D-E4BE-4C94-9E95-E38B33FC1520}"/>
    <cellStyle name="Comma 4 6 5 3" xfId="9645" xr:uid="{3BA15574-6C5B-473C-9A28-5141458EAC5E}"/>
    <cellStyle name="Comma 4 6 5 3 2" xfId="17350" xr:uid="{8610B140-8A05-409E-8BE0-7865BC36C503}"/>
    <cellStyle name="Comma 4 6 5 3 2 2" xfId="50102" xr:uid="{38263A81-68EE-402E-BF9B-960D072F4895}"/>
    <cellStyle name="Comma 4 6 5 3 3" xfId="25057" xr:uid="{51EE06B4-F325-4477-975B-ED29FAC0FBE6}"/>
    <cellStyle name="Comma 4 6 5 3 3 2" xfId="57808" xr:uid="{219666BB-7838-4E38-8A9F-3F43FB3E48CF}"/>
    <cellStyle name="Comma 4 6 5 3 4" xfId="42397" xr:uid="{D1D2CD90-D5C8-44F9-A5D8-8E847DF5AC28}"/>
    <cellStyle name="Comma 4 6 5 3 5" xfId="32761" xr:uid="{5226B5CC-9D52-4D2D-B357-243D43B863C5}"/>
    <cellStyle name="Comma 4 6 5 4" xfId="11572" xr:uid="{C9200511-ACB7-4684-9262-9F60D8BFF0A8}"/>
    <cellStyle name="Comma 4 6 5 4 2" xfId="19277" xr:uid="{B3AB9D3F-06ED-4C55-81B4-563BFF5A2A3E}"/>
    <cellStyle name="Comma 4 6 5 4 2 2" xfId="52029" xr:uid="{D1BE46B7-D8A1-45C8-88F7-ABAE974006E9}"/>
    <cellStyle name="Comma 4 6 5 4 3" xfId="26984" xr:uid="{5DB28D2C-8D47-4038-9A8F-47CA8131BA76}"/>
    <cellStyle name="Comma 4 6 5 4 3 2" xfId="59735" xr:uid="{9CCC2044-7CBD-4DC4-B403-C55A2B650613}"/>
    <cellStyle name="Comma 4 6 5 4 4" xfId="44324" xr:uid="{07970323-28B2-4045-B1E2-BFD64AA70663}"/>
    <cellStyle name="Comma 4 6 5 4 5" xfId="34688" xr:uid="{77314EE1-7603-4065-B572-DE35797F5198}"/>
    <cellStyle name="Comma 4 6 5 5" xfId="5789" xr:uid="{6D9A99AF-AA0D-465E-98E7-44CAFD59C6CE}"/>
    <cellStyle name="Comma 4 6 5 5 2" xfId="38541" xr:uid="{8726B6B6-2634-4001-9CB4-25DB84C65B9C}"/>
    <cellStyle name="Comma 4 6 5 6" xfId="13501" xr:uid="{A6E2046B-3027-4F1E-BD95-F2D57B7ADBC2}"/>
    <cellStyle name="Comma 4 6 5 6 2" xfId="46253" xr:uid="{B7879D00-CB49-46C5-B367-074DCAC4172F}"/>
    <cellStyle name="Comma 4 6 5 7" xfId="21208" xr:uid="{196EA9B9-C294-425F-AAB5-59829F2C7978}"/>
    <cellStyle name="Comma 4 6 5 7 2" xfId="53959" xr:uid="{0E178C56-B690-4D4C-B8A3-246D2BD3BD47}"/>
    <cellStyle name="Comma 4 6 5 8" xfId="36614" xr:uid="{7689FA84-1633-49D2-B446-55F12A84E67B}"/>
    <cellStyle name="Comma 4 6 5 9" xfId="28912" xr:uid="{8019607C-6391-4705-BEE4-3149C34521BC}"/>
    <cellStyle name="Comma 4 6 6" xfId="4012" xr:uid="{2B846E37-9C5D-4ABD-8FE6-203D22E188FB}"/>
    <cellStyle name="Comma 4 6 6 2" xfId="7875" xr:uid="{F2396202-08A6-404D-A1FF-36427F6960BC}"/>
    <cellStyle name="Comma 4 6 6 2 2" xfId="15580" xr:uid="{CA47AA8A-4E4E-49FA-8750-AE869F46B13D}"/>
    <cellStyle name="Comma 4 6 6 2 2 2" xfId="48332" xr:uid="{04FFEFA3-64AC-411C-AD64-53D808D56C41}"/>
    <cellStyle name="Comma 4 6 6 2 3" xfId="23287" xr:uid="{5C19E169-3D8B-4F3C-8E7B-20B3ACD0C319}"/>
    <cellStyle name="Comma 4 6 6 2 3 2" xfId="56038" xr:uid="{4B37EC03-BB45-4E87-A081-F3B021460EC8}"/>
    <cellStyle name="Comma 4 6 6 2 4" xfId="40627" xr:uid="{EFD17ED2-65B4-4820-BD59-B241E009AA06}"/>
    <cellStyle name="Comma 4 6 6 2 5" xfId="30991" xr:uid="{FF048CA3-262F-44D7-B7F8-AC266F4D1002}"/>
    <cellStyle name="Comma 4 6 6 3" xfId="9800" xr:uid="{B1837DA6-63D8-4920-AC9D-B9054619815B}"/>
    <cellStyle name="Comma 4 6 6 3 2" xfId="17505" xr:uid="{5CFD8A2B-FB3A-45BF-90BC-5F8A3C7C3B94}"/>
    <cellStyle name="Comma 4 6 6 3 2 2" xfId="50257" xr:uid="{01739B38-F746-4790-A59B-63FB547043C0}"/>
    <cellStyle name="Comma 4 6 6 3 3" xfId="25212" xr:uid="{B5022BEF-10A1-4920-9C91-31CCE27844DE}"/>
    <cellStyle name="Comma 4 6 6 3 3 2" xfId="57963" xr:uid="{E0C87BAF-6174-4C09-9B9B-8D0651F93543}"/>
    <cellStyle name="Comma 4 6 6 3 4" xfId="42552" xr:uid="{92341EA4-EA40-4B52-9983-3189C36A581D}"/>
    <cellStyle name="Comma 4 6 6 3 5" xfId="32916" xr:uid="{88116208-90EB-46E6-97D6-AB7C07E85434}"/>
    <cellStyle name="Comma 4 6 6 4" xfId="11727" xr:uid="{E41D0CA1-283B-4F9F-A97E-24FB82772D51}"/>
    <cellStyle name="Comma 4 6 6 4 2" xfId="19432" xr:uid="{8BC0DF82-4CAF-4CED-8A90-95E38FEB627C}"/>
    <cellStyle name="Comma 4 6 6 4 2 2" xfId="52184" xr:uid="{323E0773-60FF-4BAF-8EFB-4085FB6E7C33}"/>
    <cellStyle name="Comma 4 6 6 4 3" xfId="27139" xr:uid="{A7472CC0-1998-4A2F-8B45-26815C7F9B86}"/>
    <cellStyle name="Comma 4 6 6 4 3 2" xfId="59890" xr:uid="{875FB31A-7F34-4615-B58C-2778974993AC}"/>
    <cellStyle name="Comma 4 6 6 4 4" xfId="44479" xr:uid="{CF647ECC-E5BD-4768-869A-AB889DCB6A73}"/>
    <cellStyle name="Comma 4 6 6 4 5" xfId="34843" xr:uid="{A9310042-0CB0-4C70-9AE2-B04AE641E357}"/>
    <cellStyle name="Comma 4 6 6 5" xfId="5944" xr:uid="{F8AC34FE-EAD6-4CE7-9171-AB2362646F3C}"/>
    <cellStyle name="Comma 4 6 6 5 2" xfId="38696" xr:uid="{9815598E-AC96-49D9-8BC5-7130E4B3E4DC}"/>
    <cellStyle name="Comma 4 6 6 6" xfId="13656" xr:uid="{BAFD6137-6BD9-4F25-8819-75A21A5F3183}"/>
    <cellStyle name="Comma 4 6 6 6 2" xfId="46408" xr:uid="{F2D3A87A-D868-4436-9078-F5F669DA96D8}"/>
    <cellStyle name="Comma 4 6 6 7" xfId="21363" xr:uid="{D40999CA-28FB-48AD-B9B2-88BD37A386EB}"/>
    <cellStyle name="Comma 4 6 6 7 2" xfId="54114" xr:uid="{89FF9F06-2BA6-4EF1-93A1-090D570AE3F2}"/>
    <cellStyle name="Comma 4 6 6 8" xfId="36769" xr:uid="{825C7A7F-98FE-4999-A064-E95320A5BB73}"/>
    <cellStyle name="Comma 4 6 6 9" xfId="29067" xr:uid="{52513A2B-C6D9-4BF0-A701-DC86E74A5EDC}"/>
    <cellStyle name="Comma 4 6 7" xfId="6501" xr:uid="{09B9AF77-6533-4993-B0BD-BA34241FD692}"/>
    <cellStyle name="Comma 4 6 7 2" xfId="14209" xr:uid="{6C865B12-482C-4266-ABEC-5F6650D2CF1C}"/>
    <cellStyle name="Comma 4 6 7 2 2" xfId="46961" xr:uid="{FD2E9E4F-25F8-418F-88C6-AAB2A139D34A}"/>
    <cellStyle name="Comma 4 6 7 3" xfId="21916" xr:uid="{79C18BA2-1135-48A2-93D8-B70E40E52941}"/>
    <cellStyle name="Comma 4 6 7 3 2" xfId="54667" xr:uid="{B32D39E5-C457-4CDF-B76E-5A66EA2114DF}"/>
    <cellStyle name="Comma 4 6 7 4" xfId="39253" xr:uid="{96066155-68CA-4C88-B423-4C1937854901}"/>
    <cellStyle name="Comma 4 6 7 5" xfId="29620" xr:uid="{C094EA8C-686A-4D49-8A77-48B425CD28AA}"/>
    <cellStyle name="Comma 4 6 8" xfId="8428" xr:uid="{ADA9E09F-64A2-465C-A02B-83B9714E6E44}"/>
    <cellStyle name="Comma 4 6 8 2" xfId="16133" xr:uid="{76D893D7-FC4F-4F75-8055-B64936B0E087}"/>
    <cellStyle name="Comma 4 6 8 2 2" xfId="48885" xr:uid="{0D729C7C-3579-448C-AB1B-147B33843705}"/>
    <cellStyle name="Comma 4 6 8 3" xfId="23840" xr:uid="{517D607A-0CC6-4FE1-880B-1E77B87CC4F5}"/>
    <cellStyle name="Comma 4 6 8 3 2" xfId="56591" xr:uid="{C7B66C13-F117-46E4-AF26-C22713F3D8ED}"/>
    <cellStyle name="Comma 4 6 8 4" xfId="41180" xr:uid="{F02EB4B2-5A0F-49C8-A4CE-09E226AF21E1}"/>
    <cellStyle name="Comma 4 6 8 5" xfId="31544" xr:uid="{739A9754-AB6C-44E9-A895-76FA628A2F82}"/>
    <cellStyle name="Comma 4 6 9" xfId="10353" xr:uid="{4C597586-DE22-4162-A87A-23758A5C9D78}"/>
    <cellStyle name="Comma 4 6 9 2" xfId="18058" xr:uid="{B313E509-090B-4585-A30B-D58E019FA6C8}"/>
    <cellStyle name="Comma 4 6 9 2 2" xfId="50810" xr:uid="{BDBABEB8-0036-4FD5-A8E9-FDD8723025A4}"/>
    <cellStyle name="Comma 4 6 9 3" xfId="25765" xr:uid="{F0BF4180-C823-4E92-A37F-85A99BC7A75E}"/>
    <cellStyle name="Comma 4 6 9 3 2" xfId="58516" xr:uid="{654A8EE0-6CAC-4033-BA42-B85651FB643B}"/>
    <cellStyle name="Comma 4 6 9 4" xfId="43105" xr:uid="{CCFFC891-A802-4165-8A6C-71BF28DAB5DC}"/>
    <cellStyle name="Comma 4 6 9 5" xfId="33469" xr:uid="{A64A369F-C8EF-4007-B555-8A8E6C20E42B}"/>
    <cellStyle name="Comma 4 7" xfId="835" xr:uid="{B3CD1BF8-0423-4FF2-AC64-885AED7354E7}"/>
    <cellStyle name="Comma 4 7 10" xfId="20089" xr:uid="{3B2D442F-A4AF-4249-A06C-E1BDEE49141B}"/>
    <cellStyle name="Comma 4 7 10 2" xfId="52840" xr:uid="{59B18EDD-ED3D-4D0C-AB79-57E9A9578BD3}"/>
    <cellStyle name="Comma 4 7 11" xfId="35495" xr:uid="{AF222B90-922A-43E5-A214-83A4D13B7A1A}"/>
    <cellStyle name="Comma 4 7 12" xfId="27793" xr:uid="{D43FDDD2-43BB-4807-ADE4-D52F30ED6667}"/>
    <cellStyle name="Comma 4 7 13" xfId="2666" xr:uid="{E5D5D07F-88B2-4619-A19C-E8C4CB241F0B}"/>
    <cellStyle name="Comma 4 7 14" xfId="60632" xr:uid="{B94068FE-8BE6-47D3-9694-1B1B94474810}"/>
    <cellStyle name="Comma 4 7 2" xfId="2332" xr:uid="{117E382A-39C2-42D6-AF9D-8BC1513188EC}"/>
    <cellStyle name="Comma 4 7 2 10" xfId="28159" xr:uid="{776F7537-0B16-4711-BCAD-DB3AD91186B5}"/>
    <cellStyle name="Comma 4 7 2 11" xfId="3057" xr:uid="{12BB026E-D060-4DCF-8D7F-D5023314158D}"/>
    <cellStyle name="Comma 4 7 2 12" xfId="61354" xr:uid="{B83388BC-469D-4B19-B5BE-92839D682AB1}"/>
    <cellStyle name="Comma 4 7 2 2" xfId="4303" xr:uid="{A6D1F13E-5D73-41ED-8431-5F6DC78D0F68}"/>
    <cellStyle name="Comma 4 7 2 2 2" xfId="8166" xr:uid="{088AB1CD-2AAA-4813-9831-939EFBF4C69B}"/>
    <cellStyle name="Comma 4 7 2 2 2 2" xfId="15871" xr:uid="{4D41C77E-BA6F-4D0D-BD77-47A8DFF0F1CD}"/>
    <cellStyle name="Comma 4 7 2 2 2 2 2" xfId="48623" xr:uid="{BE0E6C94-EDCC-4053-86B0-E17FA9EA18FB}"/>
    <cellStyle name="Comma 4 7 2 2 2 3" xfId="23578" xr:uid="{B5A1E150-700C-498F-B91F-6891BD4FF0EB}"/>
    <cellStyle name="Comma 4 7 2 2 2 3 2" xfId="56329" xr:uid="{311AEAE0-1C02-4EBF-8CEE-79AEC84D84E9}"/>
    <cellStyle name="Comma 4 7 2 2 2 4" xfId="40918" xr:uid="{2FD0F9C0-B198-4476-B975-0E65812B7F10}"/>
    <cellStyle name="Comma 4 7 2 2 2 5" xfId="31282" xr:uid="{937A4403-A4CB-4665-B386-99CFC3D64991}"/>
    <cellStyle name="Comma 4 7 2 2 3" xfId="10091" xr:uid="{6F164D0E-718A-4BA5-BFE6-C10458B5FD63}"/>
    <cellStyle name="Comma 4 7 2 2 3 2" xfId="17796" xr:uid="{23E6A0BA-6914-44A0-826D-0E7E97C82042}"/>
    <cellStyle name="Comma 4 7 2 2 3 2 2" xfId="50548" xr:uid="{AF3874FD-B518-44DA-A550-9C852356722B}"/>
    <cellStyle name="Comma 4 7 2 2 3 3" xfId="25503" xr:uid="{9167A998-3020-4ED2-A444-748876C036C8}"/>
    <cellStyle name="Comma 4 7 2 2 3 3 2" xfId="58254" xr:uid="{A6F4C4E9-27FD-4D68-9687-678925EDD809}"/>
    <cellStyle name="Comma 4 7 2 2 3 4" xfId="42843" xr:uid="{0852CC9F-E576-4F22-ABA5-55FB776DE339}"/>
    <cellStyle name="Comma 4 7 2 2 3 5" xfId="33207" xr:uid="{1AD26CB6-435B-4674-B282-0713D4C94405}"/>
    <cellStyle name="Comma 4 7 2 2 4" xfId="12018" xr:uid="{5AE71CFB-C56E-4CCA-AA16-E3D9E30FE63C}"/>
    <cellStyle name="Comma 4 7 2 2 4 2" xfId="19723" xr:uid="{24C5B46F-70FF-4894-A1B5-40A49C18FC57}"/>
    <cellStyle name="Comma 4 7 2 2 4 2 2" xfId="52475" xr:uid="{766EED5C-1589-4252-8D05-AE130C74785E}"/>
    <cellStyle name="Comma 4 7 2 2 4 3" xfId="27430" xr:uid="{B45250FC-87B5-4241-A7EF-55F2D9100036}"/>
    <cellStyle name="Comma 4 7 2 2 4 3 2" xfId="60181" xr:uid="{BBA6C182-3E0C-468A-BEA7-A8695612E218}"/>
    <cellStyle name="Comma 4 7 2 2 4 4" xfId="44770" xr:uid="{1EE7D0C1-6741-4FE9-B48C-65680725790E}"/>
    <cellStyle name="Comma 4 7 2 2 4 5" xfId="35134" xr:uid="{F38FFA5F-4ED3-4E17-9273-A79746B3D03B}"/>
    <cellStyle name="Comma 4 7 2 2 5" xfId="6235" xr:uid="{21F3D42B-4952-4745-8E53-2FAAFAD15250}"/>
    <cellStyle name="Comma 4 7 2 2 5 2" xfId="38987" xr:uid="{9FB361E2-FFED-43E6-818A-AD53E5FF7A4C}"/>
    <cellStyle name="Comma 4 7 2 2 6" xfId="13947" xr:uid="{0CBA43D9-D113-409C-AF3C-B4ADA14D7154}"/>
    <cellStyle name="Comma 4 7 2 2 6 2" xfId="46699" xr:uid="{EF2E265C-0372-49EF-9AC5-67E8F0F24009}"/>
    <cellStyle name="Comma 4 7 2 2 7" xfId="21654" xr:uid="{BD1416CC-6E9C-4643-977F-92D543501D85}"/>
    <cellStyle name="Comma 4 7 2 2 7 2" xfId="54405" xr:uid="{42463B9F-7A5B-4C5B-B3CF-25B9FC69920B}"/>
    <cellStyle name="Comma 4 7 2 2 8" xfId="37060" xr:uid="{E3A02FA5-7E0D-4411-B07D-A5E540B77B53}"/>
    <cellStyle name="Comma 4 7 2 2 9" xfId="29358" xr:uid="{D9A4D71B-325E-4416-92E3-77B424AA397A}"/>
    <cellStyle name="Comma 4 7 2 3" xfId="6964" xr:uid="{B5557FCF-5957-4A19-92DE-43D4DD390CE2}"/>
    <cellStyle name="Comma 4 7 2 3 2" xfId="14672" xr:uid="{F2763834-9CE1-479A-A8E4-91C8502084B4}"/>
    <cellStyle name="Comma 4 7 2 3 2 2" xfId="47424" xr:uid="{52B211E3-4EDD-4805-9573-E393DF5C6B72}"/>
    <cellStyle name="Comma 4 7 2 3 3" xfId="22379" xr:uid="{36888BEB-B7DF-4AE3-BC1D-3779931337E8}"/>
    <cellStyle name="Comma 4 7 2 3 3 2" xfId="55130" xr:uid="{888F519A-2087-4940-A170-46A5629C22E0}"/>
    <cellStyle name="Comma 4 7 2 3 4" xfId="39716" xr:uid="{F5A86EFC-90DC-4001-899E-7B147A7FD7C8}"/>
    <cellStyle name="Comma 4 7 2 3 5" xfId="30083" xr:uid="{1920F415-A451-45EB-B299-4225CCB85D06}"/>
    <cellStyle name="Comma 4 7 2 4" xfId="8891" xr:uid="{A9CE9D7B-9793-482E-A293-B50BBD2C904C}"/>
    <cellStyle name="Comma 4 7 2 4 2" xfId="16596" xr:uid="{7833CD04-4CE4-4523-ABD5-06E35C779C07}"/>
    <cellStyle name="Comma 4 7 2 4 2 2" xfId="49348" xr:uid="{766C503D-995B-4AEF-9D56-130712E7BB84}"/>
    <cellStyle name="Comma 4 7 2 4 3" xfId="24303" xr:uid="{A07394DE-5802-4D2D-90C3-8DD5CBBE8AC6}"/>
    <cellStyle name="Comma 4 7 2 4 3 2" xfId="57054" xr:uid="{F2239D99-5134-4B53-91CD-C3549F8F3563}"/>
    <cellStyle name="Comma 4 7 2 4 4" xfId="41643" xr:uid="{05EA4323-00A5-45F7-B6A0-F401B31DBA42}"/>
    <cellStyle name="Comma 4 7 2 4 5" xfId="32007" xr:uid="{324DDDBB-3846-49CC-A710-36980EEFD34F}"/>
    <cellStyle name="Comma 4 7 2 5" xfId="10817" xr:uid="{703A0D4C-9A11-45B9-B577-797ACA54E047}"/>
    <cellStyle name="Comma 4 7 2 5 2" xfId="18522" xr:uid="{8E5BA2DB-1011-40A5-B358-2CC2A38C87BF}"/>
    <cellStyle name="Comma 4 7 2 5 2 2" xfId="51274" xr:uid="{64A37C19-CFBC-4F12-9051-FC5AB34F88F7}"/>
    <cellStyle name="Comma 4 7 2 5 3" xfId="26229" xr:uid="{42F48D5B-6989-4458-919C-FC99589B649E}"/>
    <cellStyle name="Comma 4 7 2 5 3 2" xfId="58980" xr:uid="{842EC615-382B-4C6D-8EF4-E2CB23181FE7}"/>
    <cellStyle name="Comma 4 7 2 5 4" xfId="43569" xr:uid="{492AC5A2-A16A-438F-90B9-61772DC4B0FC}"/>
    <cellStyle name="Comma 4 7 2 5 5" xfId="33933" xr:uid="{F360541F-22E4-4BF7-9F56-C721D06303E7}"/>
    <cellStyle name="Comma 4 7 2 6" xfId="5035" xr:uid="{FDD2A846-7DB5-4959-8292-162E7994C038}"/>
    <cellStyle name="Comma 4 7 2 6 2" xfId="37787" xr:uid="{1EEDECA6-EBFD-4902-A917-F4ADA90F3F12}"/>
    <cellStyle name="Comma 4 7 2 7" xfId="12747" xr:uid="{6786A836-E852-400D-807A-C9B7DFDEAE08}"/>
    <cellStyle name="Comma 4 7 2 7 2" xfId="45499" xr:uid="{4DA707B7-4CC1-4F5D-A0FB-C6EE42099E3D}"/>
    <cellStyle name="Comma 4 7 2 8" xfId="20455" xr:uid="{03E8FAF5-3C31-4B00-9519-BDD42AC652B8}"/>
    <cellStyle name="Comma 4 7 2 8 2" xfId="53206" xr:uid="{2984AA27-C3D1-4ACC-AFEF-2D8407F609D7}"/>
    <cellStyle name="Comma 4 7 2 9" xfId="35861" xr:uid="{709D2DFD-B947-43F3-A053-CA4D7AA5A558}"/>
    <cellStyle name="Comma 4 7 3" xfId="3457" xr:uid="{B2987CAE-FBCF-4C1D-B7DE-5BDC6BCDDF52}"/>
    <cellStyle name="Comma 4 7 3 10" xfId="28517" xr:uid="{D6E1504E-AF6E-4387-AD0F-B909488D9FC6}"/>
    <cellStyle name="Comma 4 7 3 2" xfId="4519" xr:uid="{04FBCF52-58D9-468D-8055-5B9B9C873C0E}"/>
    <cellStyle name="Comma 4 7 3 2 2" xfId="8377" xr:uid="{A281E91A-8B72-41AB-99EB-DF77BF388F1D}"/>
    <cellStyle name="Comma 4 7 3 2 2 2" xfId="16082" xr:uid="{AB240A02-70C7-4357-89FB-2BDDD01E9306}"/>
    <cellStyle name="Comma 4 7 3 2 2 2 2" xfId="48834" xr:uid="{F4928370-D8E7-4002-B0BF-A8D8E36BDA8B}"/>
    <cellStyle name="Comma 4 7 3 2 2 3" xfId="23789" xr:uid="{C1AA3420-FBC7-461C-BB38-640027FD60E3}"/>
    <cellStyle name="Comma 4 7 3 2 2 3 2" xfId="56540" xr:uid="{F6AA43D8-889A-4302-B95D-6213D5AB88EA}"/>
    <cellStyle name="Comma 4 7 3 2 2 4" xfId="41129" xr:uid="{BA93029E-C21A-425C-B795-2B6378004EE6}"/>
    <cellStyle name="Comma 4 7 3 2 2 5" xfId="31493" xr:uid="{F539073D-DD51-4605-BF35-FF5CD0A20524}"/>
    <cellStyle name="Comma 4 7 3 2 3" xfId="10302" xr:uid="{DEE09D0C-EDFE-4401-A989-2107D3850CC5}"/>
    <cellStyle name="Comma 4 7 3 2 3 2" xfId="18007" xr:uid="{A9E3C2CA-3B91-4D32-AF08-8A8DA8CEA41E}"/>
    <cellStyle name="Comma 4 7 3 2 3 2 2" xfId="50759" xr:uid="{E5366E78-2842-43C6-B9EB-E27D7021D6A5}"/>
    <cellStyle name="Comma 4 7 3 2 3 3" xfId="25714" xr:uid="{E9150CCD-3A8B-4BF2-90E3-C53B0BA7C1C0}"/>
    <cellStyle name="Comma 4 7 3 2 3 3 2" xfId="58465" xr:uid="{3C0AB4DE-B39D-4197-A09B-0C4F00D2DF29}"/>
    <cellStyle name="Comma 4 7 3 2 3 4" xfId="43054" xr:uid="{8DB7554B-C777-43AB-9EFE-3A4390F30A2E}"/>
    <cellStyle name="Comma 4 7 3 2 3 5" xfId="33418" xr:uid="{97D825DA-AB8C-46F1-93FD-9673DA96C429}"/>
    <cellStyle name="Comma 4 7 3 2 4" xfId="12229" xr:uid="{C7B0A6A7-EC72-44F5-9E77-D1C25F112EE0}"/>
    <cellStyle name="Comma 4 7 3 2 4 2" xfId="19934" xr:uid="{2DAEB440-2A7A-4073-8EC9-2F10272D7BD1}"/>
    <cellStyle name="Comma 4 7 3 2 4 2 2" xfId="52686" xr:uid="{A4B4A86E-62A4-4423-BE50-5E1A87D043E0}"/>
    <cellStyle name="Comma 4 7 3 2 4 3" xfId="27641" xr:uid="{5619D80A-49D6-4C47-801A-8B4DD09E9B86}"/>
    <cellStyle name="Comma 4 7 3 2 4 3 2" xfId="60392" xr:uid="{2C4884A4-91CD-4E49-922D-E02BBE87DF8B}"/>
    <cellStyle name="Comma 4 7 3 2 4 4" xfId="44981" xr:uid="{8F864673-0F67-46F3-8714-C97ED488FA90}"/>
    <cellStyle name="Comma 4 7 3 2 4 5" xfId="35345" xr:uid="{1AD71990-F51A-4BDC-9E55-707F6CCD0EFC}"/>
    <cellStyle name="Comma 4 7 3 2 5" xfId="6446" xr:uid="{9191869A-C0AE-4BB8-A026-099FD018F3B7}"/>
    <cellStyle name="Comma 4 7 3 2 5 2" xfId="39198" xr:uid="{574DF061-9976-484F-912A-82AF312CB25A}"/>
    <cellStyle name="Comma 4 7 3 2 6" xfId="14158" xr:uid="{7C519980-3287-4D90-96A6-DA37BF9E3419}"/>
    <cellStyle name="Comma 4 7 3 2 6 2" xfId="46910" xr:uid="{89148728-8864-40D7-851C-CC550E1299DB}"/>
    <cellStyle name="Comma 4 7 3 2 7" xfId="21865" xr:uid="{4AF04D9A-C5CC-4BA2-9E4C-0F9039C9C1FB}"/>
    <cellStyle name="Comma 4 7 3 2 7 2" xfId="54616" xr:uid="{03851875-AA2A-4581-9727-3E68075167E5}"/>
    <cellStyle name="Comma 4 7 3 2 8" xfId="37271" xr:uid="{90AA1667-DBD4-4314-9BC7-8BFF9CD38646}"/>
    <cellStyle name="Comma 4 7 3 2 9" xfId="29569" xr:uid="{4AB77769-042E-4110-A892-78A737C9F7A0}"/>
    <cellStyle name="Comma 4 7 3 3" xfId="7325" xr:uid="{1C3D436F-6FD9-4D8C-96A8-BE44F0084754}"/>
    <cellStyle name="Comma 4 7 3 3 2" xfId="15030" xr:uid="{2094A741-A5B8-454F-B14E-3EA75E16C5DE}"/>
    <cellStyle name="Comma 4 7 3 3 2 2" xfId="47782" xr:uid="{E7E4586B-FAD4-4C7E-ABE8-2CAA43997C10}"/>
    <cellStyle name="Comma 4 7 3 3 3" xfId="22737" xr:uid="{8F3B5014-3342-4401-8DFB-1CA73C4AB9A8}"/>
    <cellStyle name="Comma 4 7 3 3 3 2" xfId="55488" xr:uid="{020E669A-AC7B-46CA-AED4-6B494321CD37}"/>
    <cellStyle name="Comma 4 7 3 3 4" xfId="40077" xr:uid="{EEB00925-DE19-435E-99C4-58F047A9F710}"/>
    <cellStyle name="Comma 4 7 3 3 5" xfId="30441" xr:uid="{02163CD9-0631-4495-BC28-80DCF037BD50}"/>
    <cellStyle name="Comma 4 7 3 4" xfId="9250" xr:uid="{EEE350B1-9501-4D9D-858C-221FAB556214}"/>
    <cellStyle name="Comma 4 7 3 4 2" xfId="16955" xr:uid="{F73D8094-7061-40C2-9DFE-D5C930D3CA4D}"/>
    <cellStyle name="Comma 4 7 3 4 2 2" xfId="49707" xr:uid="{50D67871-6B73-40B4-89C1-9F061ADF38A4}"/>
    <cellStyle name="Comma 4 7 3 4 3" xfId="24662" xr:uid="{8682C62B-C066-4113-9BB1-2DF874648089}"/>
    <cellStyle name="Comma 4 7 3 4 3 2" xfId="57413" xr:uid="{113BEA7D-D65C-4AA3-95D9-EF5AA69CD740}"/>
    <cellStyle name="Comma 4 7 3 4 4" xfId="42002" xr:uid="{FFB4B40C-9819-4B3F-A2C4-0229219DBD26}"/>
    <cellStyle name="Comma 4 7 3 4 5" xfId="32366" xr:uid="{AB6FB1A8-9D34-402A-9990-B724935BD3E6}"/>
    <cellStyle name="Comma 4 7 3 5" xfId="11177" xr:uid="{3D9E5CD5-56E6-464B-BFAD-649DDFE0ABDE}"/>
    <cellStyle name="Comma 4 7 3 5 2" xfId="18882" xr:uid="{F818C4B9-4330-46B8-A2B7-295E0F6B8102}"/>
    <cellStyle name="Comma 4 7 3 5 2 2" xfId="51634" xr:uid="{8F6B2315-D8EC-4DDD-80F1-0CFBF960330D}"/>
    <cellStyle name="Comma 4 7 3 5 3" xfId="26589" xr:uid="{55DFCC1D-0929-4A9E-BFAF-91CAD2D51BA5}"/>
    <cellStyle name="Comma 4 7 3 5 3 2" xfId="59340" xr:uid="{B55A6DD0-3B4E-43FD-88E5-AF8B1ADEDF4C}"/>
    <cellStyle name="Comma 4 7 3 5 4" xfId="43929" xr:uid="{9F09CFE1-9426-42C7-8E5B-5DC6E30EA31F}"/>
    <cellStyle name="Comma 4 7 3 5 5" xfId="34293" xr:uid="{8E8285C1-1E15-4960-BA3C-DFEBF300C48F}"/>
    <cellStyle name="Comma 4 7 3 6" xfId="5394" xr:uid="{6048124B-1118-4552-8A69-D1B5214E9F0C}"/>
    <cellStyle name="Comma 4 7 3 6 2" xfId="38146" xr:uid="{D7857100-54F7-47A7-86F7-0C3D21D8E7E2}"/>
    <cellStyle name="Comma 4 7 3 7" xfId="13106" xr:uid="{5C7F36A3-24E4-48FD-B0ED-1623CAB5ACC0}"/>
    <cellStyle name="Comma 4 7 3 7 2" xfId="45858" xr:uid="{AF0054DC-9E28-4216-BCE8-63049CFE41F9}"/>
    <cellStyle name="Comma 4 7 3 8" xfId="20813" xr:uid="{41832A82-44A4-4A27-BE8B-5AD781133BE4}"/>
    <cellStyle name="Comma 4 7 3 8 2" xfId="53564" xr:uid="{98683D95-FEED-4156-B916-F6DFC4BE46F6}"/>
    <cellStyle name="Comma 4 7 3 9" xfId="36219" xr:uid="{E4E9B9AC-C3DA-4C2A-A626-ECB7D1EAB1ED}"/>
    <cellStyle name="Comma 4 7 4" xfId="3853" xr:uid="{151397D6-AE32-4DC2-B0B4-B90F719AECD6}"/>
    <cellStyle name="Comma 4 7 4 2" xfId="7721" xr:uid="{A8C6A087-4006-4393-BD56-AAC9D0A46AB8}"/>
    <cellStyle name="Comma 4 7 4 2 2" xfId="15426" xr:uid="{3D7074D9-A15F-4039-9F31-E9FBEAD8F953}"/>
    <cellStyle name="Comma 4 7 4 2 2 2" xfId="48178" xr:uid="{B993C657-A943-4040-AE86-04303F647366}"/>
    <cellStyle name="Comma 4 7 4 2 3" xfId="23133" xr:uid="{292D5432-BACC-4425-ABF3-8634AEA1E6A9}"/>
    <cellStyle name="Comma 4 7 4 2 3 2" xfId="55884" xr:uid="{7F07D265-AFDC-4EB6-8190-D073A2D1701C}"/>
    <cellStyle name="Comma 4 7 4 2 4" xfId="40473" xr:uid="{BCD21A62-B974-4483-B3E4-B81E59BFF0DF}"/>
    <cellStyle name="Comma 4 7 4 2 5" xfId="30837" xr:uid="{7A765347-A374-43C4-A39A-DADBDEB28EE6}"/>
    <cellStyle name="Comma 4 7 4 3" xfId="9646" xr:uid="{268F3255-70C6-4859-8DCF-F4878B758B02}"/>
    <cellStyle name="Comma 4 7 4 3 2" xfId="17351" xr:uid="{FCAB2A63-4F59-4788-955C-47D45CB13657}"/>
    <cellStyle name="Comma 4 7 4 3 2 2" xfId="50103" xr:uid="{F91EBC1D-CC1B-4F7C-9D34-798EA4817518}"/>
    <cellStyle name="Comma 4 7 4 3 3" xfId="25058" xr:uid="{63FAA97C-655F-414E-B536-2D0C01FC23E2}"/>
    <cellStyle name="Comma 4 7 4 3 3 2" xfId="57809" xr:uid="{A2B1492B-849F-4E60-B5E6-2479B0FCADA4}"/>
    <cellStyle name="Comma 4 7 4 3 4" xfId="42398" xr:uid="{CD30D5B8-65DA-4992-A0E0-8B9B3031BAF4}"/>
    <cellStyle name="Comma 4 7 4 3 5" xfId="32762" xr:uid="{3BF5653A-0CBE-44E3-A178-D2D226C247B1}"/>
    <cellStyle name="Comma 4 7 4 4" xfId="11573" xr:uid="{30CB277D-3EEE-4EE8-A808-AEF52705FA6B}"/>
    <cellStyle name="Comma 4 7 4 4 2" xfId="19278" xr:uid="{6C896B80-3FB7-460D-B523-BE602F05811C}"/>
    <cellStyle name="Comma 4 7 4 4 2 2" xfId="52030" xr:uid="{35B489A4-CFEF-429B-90E0-EFF0929D59D8}"/>
    <cellStyle name="Comma 4 7 4 4 3" xfId="26985" xr:uid="{E5E1727A-60B2-4A78-BF49-D056F7AB8087}"/>
    <cellStyle name="Comma 4 7 4 4 3 2" xfId="59736" xr:uid="{6D1BB791-DFA7-41C1-AAEE-F1CBDACEF477}"/>
    <cellStyle name="Comma 4 7 4 4 4" xfId="44325" xr:uid="{7BF7029B-F0FC-4F67-BFCF-5BDB77458541}"/>
    <cellStyle name="Comma 4 7 4 4 5" xfId="34689" xr:uid="{D40D64CD-8A57-4A15-93DC-EF03F6F6B598}"/>
    <cellStyle name="Comma 4 7 4 5" xfId="5790" xr:uid="{9AD5CBE1-95A3-49FE-928D-50636FBBD47B}"/>
    <cellStyle name="Comma 4 7 4 5 2" xfId="38542" xr:uid="{789B003F-A577-4EFC-B63D-ABD6FAE96750}"/>
    <cellStyle name="Comma 4 7 4 6" xfId="13502" xr:uid="{80CB86DB-B320-4D67-A7FC-08FEE47D62AD}"/>
    <cellStyle name="Comma 4 7 4 6 2" xfId="46254" xr:uid="{9664B5D1-6451-4880-AE7D-8083FCE29081}"/>
    <cellStyle name="Comma 4 7 4 7" xfId="21209" xr:uid="{332C36D6-3DA8-45E3-BB60-D281F3AEBB09}"/>
    <cellStyle name="Comma 4 7 4 7 2" xfId="53960" xr:uid="{69D5A0D6-EE0E-423C-AE7F-CA4163132470}"/>
    <cellStyle name="Comma 4 7 4 8" xfId="36615" xr:uid="{0D4C30B5-EAD7-433F-818B-DB9D362E74B3}"/>
    <cellStyle name="Comma 4 7 4 9" xfId="28913" xr:uid="{17C3088F-EC14-4CC5-A46E-7177EB5CFDA3}"/>
    <cellStyle name="Comma 4 7 5" xfId="6598" xr:uid="{CBF14947-5B0C-4BC2-92DF-E3FDEABD8014}"/>
    <cellStyle name="Comma 4 7 5 2" xfId="14306" xr:uid="{25239842-C86D-48AA-A9D5-6E0A8C85E065}"/>
    <cellStyle name="Comma 4 7 5 2 2" xfId="47058" xr:uid="{F6507ADA-5695-4D24-AB82-D6FB62593AB0}"/>
    <cellStyle name="Comma 4 7 5 3" xfId="22013" xr:uid="{2C5A0D91-A886-4E82-A528-7F3532E250D5}"/>
    <cellStyle name="Comma 4 7 5 3 2" xfId="54764" xr:uid="{45CCD443-6C95-4C2B-94B5-D493A00D4DA8}"/>
    <cellStyle name="Comma 4 7 5 4" xfId="39350" xr:uid="{8B594DFD-3E41-4FDC-B657-89574040B581}"/>
    <cellStyle name="Comma 4 7 5 5" xfId="29717" xr:uid="{CE95781B-8709-4BF1-B465-5CF83C210763}"/>
    <cellStyle name="Comma 4 7 6" xfId="8525" xr:uid="{54ECBF55-BBE8-46B3-BA04-DCD3D09DE644}"/>
    <cellStyle name="Comma 4 7 6 2" xfId="16230" xr:uid="{1FC25821-DD88-4767-8AC9-F626882A9771}"/>
    <cellStyle name="Comma 4 7 6 2 2" xfId="48982" xr:uid="{4FF20703-F5DC-4018-9A6D-36B2534FDCA9}"/>
    <cellStyle name="Comma 4 7 6 3" xfId="23937" xr:uid="{9D7FA85B-69EC-46AB-AEA1-D41562202029}"/>
    <cellStyle name="Comma 4 7 6 3 2" xfId="56688" xr:uid="{FD48B247-D75E-4051-990C-2D6BD8215E27}"/>
    <cellStyle name="Comma 4 7 6 4" xfId="41277" xr:uid="{A1B7866F-919C-4045-92C6-12FC956FAC10}"/>
    <cellStyle name="Comma 4 7 6 5" xfId="31641" xr:uid="{D51149BD-AD54-4C90-BD24-CBBD1B8D9B06}"/>
    <cellStyle name="Comma 4 7 7" xfId="10451" xr:uid="{849B22D9-1845-426F-8E7C-E86ACA58F2EC}"/>
    <cellStyle name="Comma 4 7 7 2" xfId="18156" xr:uid="{A50FBEA6-0698-4C74-A0A5-701A63279B5D}"/>
    <cellStyle name="Comma 4 7 7 2 2" xfId="50908" xr:uid="{530C118D-3629-478E-B822-248D717201A6}"/>
    <cellStyle name="Comma 4 7 7 3" xfId="25863" xr:uid="{746F15D2-B8E4-470C-BC23-EB3B92A10B58}"/>
    <cellStyle name="Comma 4 7 7 3 2" xfId="58614" xr:uid="{0F640333-3EA6-4E52-9E9B-497CF886A244}"/>
    <cellStyle name="Comma 4 7 7 4" xfId="43203" xr:uid="{3F4ECD17-817A-481B-BF6E-8243A69530E3}"/>
    <cellStyle name="Comma 4 7 7 5" xfId="33567" xr:uid="{E6178E67-8E8D-49D8-944F-6BA24EFA4E23}"/>
    <cellStyle name="Comma 4 7 8" xfId="4669" xr:uid="{EFCEC49A-E789-43C1-B558-7A52D39F37E1}"/>
    <cellStyle name="Comma 4 7 8 2" xfId="37421" xr:uid="{22A33165-DF33-4A74-BFCB-6FD49C95BD59}"/>
    <cellStyle name="Comma 4 7 9" xfId="12381" xr:uid="{530FC529-1829-4DD3-8B90-6C6B37B4B5C9}"/>
    <cellStyle name="Comma 4 7 9 2" xfId="45133" xr:uid="{6136746D-6275-4FA4-BFE9-9BD30BACDC88}"/>
    <cellStyle name="Comma 4 8" xfId="836" xr:uid="{BDC15919-7CCE-49E7-920D-4AC325D19FA9}"/>
    <cellStyle name="Comma 4 8 10" xfId="35862" xr:uid="{BEADE4AC-758D-49D9-8B70-9281E141D354}"/>
    <cellStyle name="Comma 4 8 11" xfId="28160" xr:uid="{B3C6C8A4-FB41-4B27-B9B7-9E1D047A58FE}"/>
    <cellStyle name="Comma 4 8 12" xfId="3058" xr:uid="{342D5FA8-5D06-4DFA-98ED-1944285819D1}"/>
    <cellStyle name="Comma 4 8 13" xfId="60633" xr:uid="{25D8D165-B496-4C4F-AE82-B85907EC7C1C}"/>
    <cellStyle name="Comma 4 8 2" xfId="2333" xr:uid="{ED8423F2-85DF-40D7-A8D3-14E85E0F5D77}"/>
    <cellStyle name="Comma 4 8 2 10" xfId="28518" xr:uid="{56CF0AEC-5261-4166-8EA6-70D8E97D064E}"/>
    <cellStyle name="Comma 4 8 2 11" xfId="3458" xr:uid="{C794578D-D016-4E85-BB1A-54AA3852BEC8}"/>
    <cellStyle name="Comma 4 8 2 12" xfId="61355" xr:uid="{0A6400A0-AF8E-445D-9BB0-BF18C21DE04B}"/>
    <cellStyle name="Comma 4 8 2 2" xfId="4304" xr:uid="{B1E87C28-7231-4E4A-A8D7-4BD902ACFAED}"/>
    <cellStyle name="Comma 4 8 2 2 2" xfId="8167" xr:uid="{C28D1154-AFBF-47B4-8109-253359C21C1A}"/>
    <cellStyle name="Comma 4 8 2 2 2 2" xfId="15872" xr:uid="{B6B9F201-9E7E-473D-B07A-4319B65BF163}"/>
    <cellStyle name="Comma 4 8 2 2 2 2 2" xfId="48624" xr:uid="{0A304F5A-B753-4BF3-8F88-47941DF1ADDC}"/>
    <cellStyle name="Comma 4 8 2 2 2 3" xfId="23579" xr:uid="{1817C00A-79D2-4A2F-82A3-8F551A370176}"/>
    <cellStyle name="Comma 4 8 2 2 2 3 2" xfId="56330" xr:uid="{D331CDCB-8B47-404F-8335-F3DCA0813C76}"/>
    <cellStyle name="Comma 4 8 2 2 2 4" xfId="40919" xr:uid="{785A59F8-8AF5-4FBE-B72B-0075F3021E30}"/>
    <cellStyle name="Comma 4 8 2 2 2 5" xfId="31283" xr:uid="{C9EBD8CD-B9F9-42F6-B198-F5CA57273944}"/>
    <cellStyle name="Comma 4 8 2 2 3" xfId="10092" xr:uid="{BADC4A03-39C5-4C63-9226-25291DD07C76}"/>
    <cellStyle name="Comma 4 8 2 2 3 2" xfId="17797" xr:uid="{B283A361-C05F-440C-B581-AA7778DF9A57}"/>
    <cellStyle name="Comma 4 8 2 2 3 2 2" xfId="50549" xr:uid="{58A807BD-8112-438C-BAB4-D01DA5F1CCBF}"/>
    <cellStyle name="Comma 4 8 2 2 3 3" xfId="25504" xr:uid="{F6B942AB-F973-4935-BA32-1AA1050D4C8C}"/>
    <cellStyle name="Comma 4 8 2 2 3 3 2" xfId="58255" xr:uid="{8A045989-FAE2-45CC-985E-3DB3E340FA02}"/>
    <cellStyle name="Comma 4 8 2 2 3 4" xfId="42844" xr:uid="{234DE91F-7125-48A8-8DDD-730E2CE19A01}"/>
    <cellStyle name="Comma 4 8 2 2 3 5" xfId="33208" xr:uid="{85EA3C0D-C074-4E3A-B56F-A35C5BB2C1A6}"/>
    <cellStyle name="Comma 4 8 2 2 4" xfId="12019" xr:uid="{73C27E97-68E2-4A57-9C7B-74A64697BB67}"/>
    <cellStyle name="Comma 4 8 2 2 4 2" xfId="19724" xr:uid="{B7F337C8-100B-4296-8488-84BD15C9D7DB}"/>
    <cellStyle name="Comma 4 8 2 2 4 2 2" xfId="52476" xr:uid="{C19EF52B-AB15-4454-9A91-BD9C3D2CE9BF}"/>
    <cellStyle name="Comma 4 8 2 2 4 3" xfId="27431" xr:uid="{2D96ED18-70CD-44AA-8D72-811FE18F1292}"/>
    <cellStyle name="Comma 4 8 2 2 4 3 2" xfId="60182" xr:uid="{1DCD7B4D-FDA6-4833-B85E-2DE35CF182C4}"/>
    <cellStyle name="Comma 4 8 2 2 4 4" xfId="44771" xr:uid="{8B676210-89B4-4DED-9347-B29C4FBDF389}"/>
    <cellStyle name="Comma 4 8 2 2 4 5" xfId="35135" xr:uid="{5C27E9EA-3F63-48ED-A0AA-F293E9D3C4FA}"/>
    <cellStyle name="Comma 4 8 2 2 5" xfId="6236" xr:uid="{6A2CE2FF-7DCB-4B78-9EAD-35C76041A3E2}"/>
    <cellStyle name="Comma 4 8 2 2 5 2" xfId="38988" xr:uid="{0E287F4E-439E-423B-A0A1-9D977FA85F72}"/>
    <cellStyle name="Comma 4 8 2 2 6" xfId="13948" xr:uid="{9A262B3F-830F-4BAD-B9D6-EC3FCFB8C752}"/>
    <cellStyle name="Comma 4 8 2 2 6 2" xfId="46700" xr:uid="{D83E9F88-FEC7-4CF3-93F1-E6DA66CE5C9E}"/>
    <cellStyle name="Comma 4 8 2 2 7" xfId="21655" xr:uid="{AD0E7600-E47D-4CC5-9EB7-0B0BC578C65C}"/>
    <cellStyle name="Comma 4 8 2 2 7 2" xfId="54406" xr:uid="{F21A8B1A-295F-42A3-8689-266FEBB648BC}"/>
    <cellStyle name="Comma 4 8 2 2 8" xfId="37061" xr:uid="{65E9DE55-2005-45FF-8C1B-3D17AA536F36}"/>
    <cellStyle name="Comma 4 8 2 2 9" xfId="29359" xr:uid="{7B816963-60FD-4AF2-9FE0-5422589FFA66}"/>
    <cellStyle name="Comma 4 8 2 3" xfId="7326" xr:uid="{AEDD4D1C-9A35-4D6F-A430-668F8970756D}"/>
    <cellStyle name="Comma 4 8 2 3 2" xfId="15031" xr:uid="{6F1A8A9C-18D8-40FA-AD11-69A56028A6E4}"/>
    <cellStyle name="Comma 4 8 2 3 2 2" xfId="47783" xr:uid="{75DD93B1-4C69-4FE7-8F82-2E60512FAF56}"/>
    <cellStyle name="Comma 4 8 2 3 3" xfId="22738" xr:uid="{0F74F018-58B7-4E8D-920A-66A18638089F}"/>
    <cellStyle name="Comma 4 8 2 3 3 2" xfId="55489" xr:uid="{C3FAEB2A-2A92-4677-B774-6181AF82C65A}"/>
    <cellStyle name="Comma 4 8 2 3 4" xfId="40078" xr:uid="{BB69C29D-128D-4B00-B206-107A3DC4A35A}"/>
    <cellStyle name="Comma 4 8 2 3 5" xfId="30442" xr:uid="{52AF6233-1D92-4EB9-B5B9-10E2AE48A47F}"/>
    <cellStyle name="Comma 4 8 2 4" xfId="9251" xr:uid="{352C2375-4B75-46FD-AFD0-CADA1AA4BD0C}"/>
    <cellStyle name="Comma 4 8 2 4 2" xfId="16956" xr:uid="{F2BD361C-EC8B-4669-BA46-E2ABDDBF3D78}"/>
    <cellStyle name="Comma 4 8 2 4 2 2" xfId="49708" xr:uid="{2A944338-2719-4BCD-AB46-B472866A9FA3}"/>
    <cellStyle name="Comma 4 8 2 4 3" xfId="24663" xr:uid="{20923FD7-823D-4E0B-AFDC-F40FECC4EB78}"/>
    <cellStyle name="Comma 4 8 2 4 3 2" xfId="57414" xr:uid="{1BA7452E-D0A1-4540-A54A-1883FB1B4D96}"/>
    <cellStyle name="Comma 4 8 2 4 4" xfId="42003" xr:uid="{D8C83375-B4C6-4782-BC73-14FB1AFDFDD4}"/>
    <cellStyle name="Comma 4 8 2 4 5" xfId="32367" xr:uid="{0514D4E0-B30E-4AA0-AF81-83DC9DDEAB09}"/>
    <cellStyle name="Comma 4 8 2 5" xfId="11178" xr:uid="{C7A5DB06-5D94-4126-891B-2EACFBC85CE5}"/>
    <cellStyle name="Comma 4 8 2 5 2" xfId="18883" xr:uid="{19C6C163-B5E8-491D-8186-2783FD7533AF}"/>
    <cellStyle name="Comma 4 8 2 5 2 2" xfId="51635" xr:uid="{975D9B97-A9C4-4156-9982-67A8E38095E5}"/>
    <cellStyle name="Comma 4 8 2 5 3" xfId="26590" xr:uid="{38542759-EC7C-4060-A7A3-4795C5584857}"/>
    <cellStyle name="Comma 4 8 2 5 3 2" xfId="59341" xr:uid="{D201DD7B-AA07-4B4C-9DB6-F9D0C8BF3391}"/>
    <cellStyle name="Comma 4 8 2 5 4" xfId="43930" xr:uid="{FF599F3D-D01C-44D6-B1D3-1A073A29ED3B}"/>
    <cellStyle name="Comma 4 8 2 5 5" xfId="34294" xr:uid="{32CE5A85-C8C9-412A-BB74-047661C87737}"/>
    <cellStyle name="Comma 4 8 2 6" xfId="5395" xr:uid="{1F8A121A-7E84-4807-BE03-9AD038852FC2}"/>
    <cellStyle name="Comma 4 8 2 6 2" xfId="38147" xr:uid="{72153400-2233-400D-9030-AFF5F5EE2716}"/>
    <cellStyle name="Comma 4 8 2 7" xfId="13107" xr:uid="{7D90DADC-23FD-4254-8E67-E8759943B33F}"/>
    <cellStyle name="Comma 4 8 2 7 2" xfId="45859" xr:uid="{551F5846-7D8D-4D4E-952F-1DFFC5B8F0C1}"/>
    <cellStyle name="Comma 4 8 2 8" xfId="20814" xr:uid="{504F5E83-2DFF-42EC-99C1-53162287BC3B}"/>
    <cellStyle name="Comma 4 8 2 8 2" xfId="53565" xr:uid="{FD9741D3-4CA6-4C1A-B465-CD37C79DBFE6}"/>
    <cellStyle name="Comma 4 8 2 9" xfId="36220" xr:uid="{8655AE3F-40E8-4832-878C-AD0A813E96D7}"/>
    <cellStyle name="Comma 4 8 3" xfId="3854" xr:uid="{0FCB3029-5459-439D-AFF6-90C4C54C9311}"/>
    <cellStyle name="Comma 4 8 3 2" xfId="7722" xr:uid="{FC63A69A-8A08-460F-9627-603AAB45D6D9}"/>
    <cellStyle name="Comma 4 8 3 2 2" xfId="15427" xr:uid="{AAB25813-523E-430A-ACE3-71668E12A994}"/>
    <cellStyle name="Comma 4 8 3 2 2 2" xfId="48179" xr:uid="{AEB7BAA5-834D-4AB0-AF44-418A7A920CCB}"/>
    <cellStyle name="Comma 4 8 3 2 3" xfId="23134" xr:uid="{5A24D217-6B80-4D8F-B230-43ADD5A123FB}"/>
    <cellStyle name="Comma 4 8 3 2 3 2" xfId="55885" xr:uid="{70AFF8EC-7F27-4DD2-9A1A-CE0B30A88901}"/>
    <cellStyle name="Comma 4 8 3 2 4" xfId="40474" xr:uid="{FA17F6A4-B5CC-462D-B28A-FE79F119F62D}"/>
    <cellStyle name="Comma 4 8 3 2 5" xfId="30838" xr:uid="{B2674181-2E25-4DBD-8315-4033FC04DC8E}"/>
    <cellStyle name="Comma 4 8 3 3" xfId="9647" xr:uid="{DBA31140-F885-4EDB-91BD-3941D82CE732}"/>
    <cellStyle name="Comma 4 8 3 3 2" xfId="17352" xr:uid="{C598C68E-CC83-4715-A854-EA2D15451972}"/>
    <cellStyle name="Comma 4 8 3 3 2 2" xfId="50104" xr:uid="{DDAF5603-C56D-4DFC-AF14-FCB6F047F593}"/>
    <cellStyle name="Comma 4 8 3 3 3" xfId="25059" xr:uid="{A76B7011-D289-48BC-8AA7-3E0CB60889EE}"/>
    <cellStyle name="Comma 4 8 3 3 3 2" xfId="57810" xr:uid="{1C393F5C-351E-4D5F-BDC4-296246AB1702}"/>
    <cellStyle name="Comma 4 8 3 3 4" xfId="42399" xr:uid="{F3F9CA64-FEF2-474A-9EC4-488F9534F772}"/>
    <cellStyle name="Comma 4 8 3 3 5" xfId="32763" xr:uid="{A78D3992-107D-4236-AF12-7C460E16884D}"/>
    <cellStyle name="Comma 4 8 3 4" xfId="11574" xr:uid="{5FD751E7-19BD-40A2-9EC2-07E022925F8D}"/>
    <cellStyle name="Comma 4 8 3 4 2" xfId="19279" xr:uid="{DF8BACCB-ED3A-46FE-A186-2E507940CC87}"/>
    <cellStyle name="Comma 4 8 3 4 2 2" xfId="52031" xr:uid="{A9FD2A98-ECA0-4618-BC82-C2DB74AF5760}"/>
    <cellStyle name="Comma 4 8 3 4 3" xfId="26986" xr:uid="{D5AB35F1-184F-449A-8DD2-25AAED298C85}"/>
    <cellStyle name="Comma 4 8 3 4 3 2" xfId="59737" xr:uid="{7223AAC6-9FED-40E3-BEDC-3B9857B94278}"/>
    <cellStyle name="Comma 4 8 3 4 4" xfId="44326" xr:uid="{5DFB5071-773B-4430-A4F3-E1516D9EE992}"/>
    <cellStyle name="Comma 4 8 3 4 5" xfId="34690" xr:uid="{98C7FB19-188A-4894-898D-490C1E9A538B}"/>
    <cellStyle name="Comma 4 8 3 5" xfId="5791" xr:uid="{04142B96-78E1-4EA3-A0B2-E6EAB4768E70}"/>
    <cellStyle name="Comma 4 8 3 5 2" xfId="38543" xr:uid="{FA0CE4E1-4BAE-47D5-A6AD-30BD3C392D3D}"/>
    <cellStyle name="Comma 4 8 3 6" xfId="13503" xr:uid="{96624CDD-CBDC-4AE8-A808-3E1BCEDAA217}"/>
    <cellStyle name="Comma 4 8 3 6 2" xfId="46255" xr:uid="{235B88E1-D3D8-47FE-B3C2-B96820DFAA22}"/>
    <cellStyle name="Comma 4 8 3 7" xfId="21210" xr:uid="{F5F5F0FC-7338-4C00-9133-BE9474DCE07A}"/>
    <cellStyle name="Comma 4 8 3 7 2" xfId="53961" xr:uid="{81B770E1-AE65-42CB-AF7A-989607590C34}"/>
    <cellStyle name="Comma 4 8 3 8" xfId="36616" xr:uid="{D8D31D52-8EE0-4E08-A1B7-250EFD7B4421}"/>
    <cellStyle name="Comma 4 8 3 9" xfId="28914" xr:uid="{322DE4AD-8971-42E1-89DA-C2404775BB1D}"/>
    <cellStyle name="Comma 4 8 4" xfId="6965" xr:uid="{544D7FB5-98EE-4740-8CC7-4F7CD43FC844}"/>
    <cellStyle name="Comma 4 8 4 2" xfId="14673" xr:uid="{C1B390A4-45CB-49CB-BA41-6E6B6625761F}"/>
    <cellStyle name="Comma 4 8 4 2 2" xfId="47425" xr:uid="{2329517A-BEA7-4EC2-811C-877097000F92}"/>
    <cellStyle name="Comma 4 8 4 3" xfId="22380" xr:uid="{7E8DC52F-3634-41DD-9D1C-745BD6892BD6}"/>
    <cellStyle name="Comma 4 8 4 3 2" xfId="55131" xr:uid="{2015F08B-E4EF-4BA4-9D68-E44353D33F30}"/>
    <cellStyle name="Comma 4 8 4 4" xfId="39717" xr:uid="{054A91AF-F246-44A8-BE0D-E1DE61BBF0E4}"/>
    <cellStyle name="Comma 4 8 4 5" xfId="30084" xr:uid="{F01BD362-309F-4EB8-BAC3-C7B599789988}"/>
    <cellStyle name="Comma 4 8 5" xfId="8892" xr:uid="{34BE6A00-3C6C-408A-B4E1-44F5168695F4}"/>
    <cellStyle name="Comma 4 8 5 2" xfId="16597" xr:uid="{86550C0F-4A5E-49AB-B80A-C2C53CBCDA93}"/>
    <cellStyle name="Comma 4 8 5 2 2" xfId="49349" xr:uid="{8416369C-0F68-4C97-AEF7-603FAE89A281}"/>
    <cellStyle name="Comma 4 8 5 3" xfId="24304" xr:uid="{2D90D300-0EE7-4340-9520-595BFDB1E9D8}"/>
    <cellStyle name="Comma 4 8 5 3 2" xfId="57055" xr:uid="{E7BB0478-D355-4657-B342-4C518B87C835}"/>
    <cellStyle name="Comma 4 8 5 4" xfId="41644" xr:uid="{DF649484-E43D-429D-B380-150815612FB0}"/>
    <cellStyle name="Comma 4 8 5 5" xfId="32008" xr:uid="{A9312ACF-60E7-488A-A6CA-8624BFC4FBA3}"/>
    <cellStyle name="Comma 4 8 6" xfId="10818" xr:uid="{B5B30E90-FF8E-426A-A433-0FBE000EE9D6}"/>
    <cellStyle name="Comma 4 8 6 2" xfId="18523" xr:uid="{DCF879D8-CE2F-466A-A4B0-4C7DA8182BD4}"/>
    <cellStyle name="Comma 4 8 6 2 2" xfId="51275" xr:uid="{9B0AF6D9-94C9-427F-9BCA-9736BC25E161}"/>
    <cellStyle name="Comma 4 8 6 3" xfId="26230" xr:uid="{5BB2FA1C-0E83-4917-A726-B2B72C4B00C8}"/>
    <cellStyle name="Comma 4 8 6 3 2" xfId="58981" xr:uid="{08403EE6-456F-43EA-AE6B-459E7006A29E}"/>
    <cellStyle name="Comma 4 8 6 4" xfId="43570" xr:uid="{A2D08900-6DF2-4ABD-8120-D110F47F1FA8}"/>
    <cellStyle name="Comma 4 8 6 5" xfId="33934" xr:uid="{A36ECFA5-82D3-4C84-926C-ABFBABF3ED22}"/>
    <cellStyle name="Comma 4 8 7" xfId="5036" xr:uid="{42198B6B-196E-442F-8976-719A5AAE7717}"/>
    <cellStyle name="Comma 4 8 7 2" xfId="37788" xr:uid="{3A49C1C1-9FE7-4082-874F-00C29911EC65}"/>
    <cellStyle name="Comma 4 8 8" xfId="12748" xr:uid="{4877844E-B6B4-4321-8381-506B29F1239D}"/>
    <cellStyle name="Comma 4 8 8 2" xfId="45500" xr:uid="{A7F7B87F-A8B0-4211-868A-EC5ED941AEC2}"/>
    <cellStyle name="Comma 4 8 9" xfId="20456" xr:uid="{C9E12228-9185-4C32-AE73-6E291D53AB71}"/>
    <cellStyle name="Comma 4 8 9 2" xfId="53207" xr:uid="{7A1EFBB5-520A-4DDC-A0EB-68D4F424B6FA}"/>
    <cellStyle name="Comma 4 9" xfId="837" xr:uid="{8062EDC8-883C-4332-9FF2-D05524CED753}"/>
    <cellStyle name="Comma 4 9 10" xfId="35863" xr:uid="{B428E13D-B9DD-407B-B24C-6A6CDB546EDF}"/>
    <cellStyle name="Comma 4 9 11" xfId="28161" xr:uid="{47805C77-DEEE-4B9C-81B7-7BDA00A2F97F}"/>
    <cellStyle name="Comma 4 9 12" xfId="3059" xr:uid="{63F80444-9DA6-4F9B-AFAE-3030B6E3DF1B}"/>
    <cellStyle name="Comma 4 9 13" xfId="60634" xr:uid="{38083E73-2410-4C95-A74D-78441813F753}"/>
    <cellStyle name="Comma 4 9 2" xfId="2334" xr:uid="{C1F45E67-114D-4205-BC41-09D1A61384DC}"/>
    <cellStyle name="Comma 4 9 2 10" xfId="28519" xr:uid="{D00C4F85-DA8D-48F7-9A17-4FD44E23328B}"/>
    <cellStyle name="Comma 4 9 2 11" xfId="3459" xr:uid="{1406A957-8DF8-4E9D-888E-91B37C23C2ED}"/>
    <cellStyle name="Comma 4 9 2 12" xfId="61356" xr:uid="{59035100-6EC6-4571-AB79-C8F5CD0C5A3F}"/>
    <cellStyle name="Comma 4 9 2 2" xfId="4305" xr:uid="{E174FCB6-7BA4-4CAB-8177-1F751A56F650}"/>
    <cellStyle name="Comma 4 9 2 2 2" xfId="8168" xr:uid="{A879A406-5FB5-48AE-94C8-10103159CC4F}"/>
    <cellStyle name="Comma 4 9 2 2 2 2" xfId="15873" xr:uid="{51BF4074-78FE-4883-A314-EFC6915C0219}"/>
    <cellStyle name="Comma 4 9 2 2 2 2 2" xfId="48625" xr:uid="{3EA048CA-200C-44AB-B567-A5EBCFA5A3EE}"/>
    <cellStyle name="Comma 4 9 2 2 2 3" xfId="23580" xr:uid="{8D8AD549-A13B-4CD3-8E62-BB9EFD82BDDA}"/>
    <cellStyle name="Comma 4 9 2 2 2 3 2" xfId="56331" xr:uid="{AA4F7A61-3885-4337-8214-BBA1234ECD71}"/>
    <cellStyle name="Comma 4 9 2 2 2 4" xfId="40920" xr:uid="{8055C8FD-1269-4740-8E61-DEB809DA73E1}"/>
    <cellStyle name="Comma 4 9 2 2 2 5" xfId="31284" xr:uid="{D542F69C-769A-4A2A-9F3C-7714DD351625}"/>
    <cellStyle name="Comma 4 9 2 2 3" xfId="10093" xr:uid="{AC483AAD-E925-4F58-8844-9FCD6354AA6D}"/>
    <cellStyle name="Comma 4 9 2 2 3 2" xfId="17798" xr:uid="{9550BA09-6560-415E-AE43-41A9F77B142A}"/>
    <cellStyle name="Comma 4 9 2 2 3 2 2" xfId="50550" xr:uid="{2915B810-4D35-40B7-BB39-E8779A36F492}"/>
    <cellStyle name="Comma 4 9 2 2 3 3" xfId="25505" xr:uid="{BF448663-D946-4FD1-A82C-7DEA6510E755}"/>
    <cellStyle name="Comma 4 9 2 2 3 3 2" xfId="58256" xr:uid="{AC10A185-6749-487F-8D88-B62DC1CBFF18}"/>
    <cellStyle name="Comma 4 9 2 2 3 4" xfId="42845" xr:uid="{23048858-6926-4574-948B-3B9240AF70BF}"/>
    <cellStyle name="Comma 4 9 2 2 3 5" xfId="33209" xr:uid="{CC70D25A-D3C1-4AD1-A3EF-6BA92D72CB9E}"/>
    <cellStyle name="Comma 4 9 2 2 4" xfId="12020" xr:uid="{F161CE8A-074E-4ACA-988B-A6E6017A7816}"/>
    <cellStyle name="Comma 4 9 2 2 4 2" xfId="19725" xr:uid="{22CF1006-E835-4324-A218-C393AC8F514A}"/>
    <cellStyle name="Comma 4 9 2 2 4 2 2" xfId="52477" xr:uid="{CA41A7FF-04C7-4B2A-B18C-7C192B7AEC45}"/>
    <cellStyle name="Comma 4 9 2 2 4 3" xfId="27432" xr:uid="{918A5B90-B831-4AB3-9024-984CA37D66A4}"/>
    <cellStyle name="Comma 4 9 2 2 4 3 2" xfId="60183" xr:uid="{E31FB4A6-ECD5-40D7-93A8-1A03FF90FA82}"/>
    <cellStyle name="Comma 4 9 2 2 4 4" xfId="44772" xr:uid="{7AB28034-8F29-4725-ABEE-414390CB5AC4}"/>
    <cellStyle name="Comma 4 9 2 2 4 5" xfId="35136" xr:uid="{819EB05B-BDFA-4AFF-BCB9-C046FF1A7B67}"/>
    <cellStyle name="Comma 4 9 2 2 5" xfId="6237" xr:uid="{A7249DDC-3125-4615-A2EE-39954A1F68E7}"/>
    <cellStyle name="Comma 4 9 2 2 5 2" xfId="38989" xr:uid="{574CC78E-B9D4-497C-8E4B-9D92E7BD3897}"/>
    <cellStyle name="Comma 4 9 2 2 6" xfId="13949" xr:uid="{1A7F47DA-1F76-4364-ADD4-4C2CAA166514}"/>
    <cellStyle name="Comma 4 9 2 2 6 2" xfId="46701" xr:uid="{19E7CF95-6FCB-4CC6-9F27-02316D93C6B4}"/>
    <cellStyle name="Comma 4 9 2 2 7" xfId="21656" xr:uid="{D4D81F93-AD59-45F0-937B-F4A765D37338}"/>
    <cellStyle name="Comma 4 9 2 2 7 2" xfId="54407" xr:uid="{78E0A57C-1530-4776-B9BF-FDD94304CC7A}"/>
    <cellStyle name="Comma 4 9 2 2 8" xfId="37062" xr:uid="{43E0FE30-7D49-4206-BB24-377905EE4C69}"/>
    <cellStyle name="Comma 4 9 2 2 9" xfId="29360" xr:uid="{EBB55C75-936B-4107-B869-47AD35BCC3BB}"/>
    <cellStyle name="Comma 4 9 2 3" xfId="7327" xr:uid="{095CF808-F200-433E-96E2-55961923452E}"/>
    <cellStyle name="Comma 4 9 2 3 2" xfId="15032" xr:uid="{C3221932-57ED-43E0-BBD4-51234D881B77}"/>
    <cellStyle name="Comma 4 9 2 3 2 2" xfId="47784" xr:uid="{059B0176-B662-49B5-BF81-5EFB7F025D5A}"/>
    <cellStyle name="Comma 4 9 2 3 3" xfId="22739" xr:uid="{C29ECBD4-23A9-40CC-8C6C-A42602B36F54}"/>
    <cellStyle name="Comma 4 9 2 3 3 2" xfId="55490" xr:uid="{2600F372-12E1-486B-8B9D-754B25FD1341}"/>
    <cellStyle name="Comma 4 9 2 3 4" xfId="40079" xr:uid="{CE52ED7E-3B47-4D09-AC55-D43E5BF48ED1}"/>
    <cellStyle name="Comma 4 9 2 3 5" xfId="30443" xr:uid="{8EA37AA1-C34D-418E-BBEC-A4A3BE40F557}"/>
    <cellStyle name="Comma 4 9 2 4" xfId="9252" xr:uid="{A70F502A-7AEC-427B-9AD5-6B0D56C91BE6}"/>
    <cellStyle name="Comma 4 9 2 4 2" xfId="16957" xr:uid="{D74945DD-0632-4F5B-AD2D-3D375D74E93D}"/>
    <cellStyle name="Comma 4 9 2 4 2 2" xfId="49709" xr:uid="{77E15AA1-B088-45FE-8AB2-A7CB01E8F4D3}"/>
    <cellStyle name="Comma 4 9 2 4 3" xfId="24664" xr:uid="{58EF2153-A154-4B13-82C6-1516DA0E41B4}"/>
    <cellStyle name="Comma 4 9 2 4 3 2" xfId="57415" xr:uid="{497EB3AF-9E44-4C8E-9B01-3EA67A7799B0}"/>
    <cellStyle name="Comma 4 9 2 4 4" xfId="42004" xr:uid="{7FB55CBF-CC66-4CF8-A815-245954B8D781}"/>
    <cellStyle name="Comma 4 9 2 4 5" xfId="32368" xr:uid="{65EF5893-41D9-434F-B206-0AFD0EDC133E}"/>
    <cellStyle name="Comma 4 9 2 5" xfId="11179" xr:uid="{69B7DAEB-657A-43D2-97ED-9DB4B0697979}"/>
    <cellStyle name="Comma 4 9 2 5 2" xfId="18884" xr:uid="{DC688787-7FBE-473A-B94F-080E9EF14FA9}"/>
    <cellStyle name="Comma 4 9 2 5 2 2" xfId="51636" xr:uid="{9C6BB959-7FCC-4D0D-A132-0B6D0601E688}"/>
    <cellStyle name="Comma 4 9 2 5 3" xfId="26591" xr:uid="{00FA4F5A-C02C-4138-AA42-75F8D6022469}"/>
    <cellStyle name="Comma 4 9 2 5 3 2" xfId="59342" xr:uid="{F44AE8F3-E3AB-42C5-AA4D-D56265762C98}"/>
    <cellStyle name="Comma 4 9 2 5 4" xfId="43931" xr:uid="{B9AC8210-DF57-4B49-B0FE-99C00F49FBB0}"/>
    <cellStyle name="Comma 4 9 2 5 5" xfId="34295" xr:uid="{6EE67AFE-8383-472B-A818-1438EF69297F}"/>
    <cellStyle name="Comma 4 9 2 6" xfId="5396" xr:uid="{9835D2D6-A851-4F9C-9139-DC4816DEEB56}"/>
    <cellStyle name="Comma 4 9 2 6 2" xfId="38148" xr:uid="{6EC40AC6-FAF5-435D-BE39-57CB86B98C50}"/>
    <cellStyle name="Comma 4 9 2 7" xfId="13108" xr:uid="{40FFB3B1-9D12-4913-A521-100B6A599A3F}"/>
    <cellStyle name="Comma 4 9 2 7 2" xfId="45860" xr:uid="{B0361285-8E0C-43FA-840F-9EB9A53639A3}"/>
    <cellStyle name="Comma 4 9 2 8" xfId="20815" xr:uid="{CE5010D1-3FFF-4DDD-9DB5-26BE45399BBF}"/>
    <cellStyle name="Comma 4 9 2 8 2" xfId="53566" xr:uid="{D112B50C-A1B2-43A6-B6D5-171CE5C25986}"/>
    <cellStyle name="Comma 4 9 2 9" xfId="36221" xr:uid="{FE2C87FB-1B6F-4FF8-B515-F671BCB3AB25}"/>
    <cellStyle name="Comma 4 9 3" xfId="3855" xr:uid="{2A0242D9-27EB-4632-A948-3EE62744BDB2}"/>
    <cellStyle name="Comma 4 9 3 2" xfId="7723" xr:uid="{176877A0-EFE8-4440-A31D-FF5FFEE400C6}"/>
    <cellStyle name="Comma 4 9 3 2 2" xfId="15428" xr:uid="{FCA1A93D-69C6-4F62-BC3D-DB654C2BE62D}"/>
    <cellStyle name="Comma 4 9 3 2 2 2" xfId="48180" xr:uid="{1B808CA2-D364-403E-91C6-CD1C9E807548}"/>
    <cellStyle name="Comma 4 9 3 2 3" xfId="23135" xr:uid="{07B18F26-4143-481E-8456-28433C99CF1A}"/>
    <cellStyle name="Comma 4 9 3 2 3 2" xfId="55886" xr:uid="{1B86D064-CDC5-4980-A04E-ABF7000E8F5F}"/>
    <cellStyle name="Comma 4 9 3 2 4" xfId="40475" xr:uid="{E3913E4F-7520-4E79-AA54-B71095B30808}"/>
    <cellStyle name="Comma 4 9 3 2 5" xfId="30839" xr:uid="{93777F12-B331-4C10-9075-8D83E3C16E2B}"/>
    <cellStyle name="Comma 4 9 3 3" xfId="9648" xr:uid="{E7B01696-C6E2-43D7-B3D0-35026AEECC52}"/>
    <cellStyle name="Comma 4 9 3 3 2" xfId="17353" xr:uid="{435CB764-9FB0-42A5-8E23-ED828D86802C}"/>
    <cellStyle name="Comma 4 9 3 3 2 2" xfId="50105" xr:uid="{43E86FD9-3E6B-4A22-B25E-F03DFFB80A43}"/>
    <cellStyle name="Comma 4 9 3 3 3" xfId="25060" xr:uid="{4CE22B5B-FE80-4B5D-95E7-5936AAF29F62}"/>
    <cellStyle name="Comma 4 9 3 3 3 2" xfId="57811" xr:uid="{11FA9014-A69C-41C7-B49A-B2C457092990}"/>
    <cellStyle name="Comma 4 9 3 3 4" xfId="42400" xr:uid="{8765C900-F3BA-43CD-B3A0-DE8829B7C542}"/>
    <cellStyle name="Comma 4 9 3 3 5" xfId="32764" xr:uid="{96A2643B-B908-48FA-A197-1EB182F92E2A}"/>
    <cellStyle name="Comma 4 9 3 4" xfId="11575" xr:uid="{5C78D22D-4AF0-45AB-A2DF-8B3BC062D47C}"/>
    <cellStyle name="Comma 4 9 3 4 2" xfId="19280" xr:uid="{0FBA7532-8025-486C-BF8E-56D9BB742010}"/>
    <cellStyle name="Comma 4 9 3 4 2 2" xfId="52032" xr:uid="{40294691-AABB-43C7-8DC3-0C89979A164D}"/>
    <cellStyle name="Comma 4 9 3 4 3" xfId="26987" xr:uid="{B037AEC8-75B8-4696-B3E6-696855A23F8A}"/>
    <cellStyle name="Comma 4 9 3 4 3 2" xfId="59738" xr:uid="{B2BFF1A6-51D6-4BAD-BC95-034F894897CD}"/>
    <cellStyle name="Comma 4 9 3 4 4" xfId="44327" xr:uid="{0ABB9AB8-6641-4FD9-9EE8-D6E60CC36915}"/>
    <cellStyle name="Comma 4 9 3 4 5" xfId="34691" xr:uid="{FB7D03AB-4FB5-48D9-AD9B-85BA18B803AD}"/>
    <cellStyle name="Comma 4 9 3 5" xfId="5792" xr:uid="{4BC18FF1-428E-468B-9623-869F44345B4D}"/>
    <cellStyle name="Comma 4 9 3 5 2" xfId="38544" xr:uid="{1BDFFF3F-B3A5-47E3-B55F-E7FD8831C968}"/>
    <cellStyle name="Comma 4 9 3 6" xfId="13504" xr:uid="{21E33D65-5D80-4D67-A567-802521CE932B}"/>
    <cellStyle name="Comma 4 9 3 6 2" xfId="46256" xr:uid="{AADC7191-E66D-4513-9234-3D9344B4CCE9}"/>
    <cellStyle name="Comma 4 9 3 7" xfId="21211" xr:uid="{B477E6C0-207D-4B13-9043-2285EFA67DB6}"/>
    <cellStyle name="Comma 4 9 3 7 2" xfId="53962" xr:uid="{9B776628-F269-4538-9F8C-4499EE3E1AEC}"/>
    <cellStyle name="Comma 4 9 3 8" xfId="36617" xr:uid="{0D8567DE-1F4F-4DD5-924E-1214C4C072C7}"/>
    <cellStyle name="Comma 4 9 3 9" xfId="28915" xr:uid="{19E812D9-AF75-4427-9409-713CE7318F0B}"/>
    <cellStyle name="Comma 4 9 4" xfId="6966" xr:uid="{922A6A1D-70D8-443C-92E6-0568AA90F2E2}"/>
    <cellStyle name="Comma 4 9 4 2" xfId="14674" xr:uid="{01AEB871-24A2-4C89-AC03-C313033C38D9}"/>
    <cellStyle name="Comma 4 9 4 2 2" xfId="47426" xr:uid="{D7844A2B-C5AE-4E12-8A13-10ADD3F2D781}"/>
    <cellStyle name="Comma 4 9 4 3" xfId="22381" xr:uid="{A60E1510-7D5E-435F-8D29-C14B2325C45E}"/>
    <cellStyle name="Comma 4 9 4 3 2" xfId="55132" xr:uid="{E966DEAE-8180-467A-849E-3E18FF0D0CB2}"/>
    <cellStyle name="Comma 4 9 4 4" xfId="39718" xr:uid="{D60D0079-DD1E-42FA-8C7D-82EDE29DCA38}"/>
    <cellStyle name="Comma 4 9 4 5" xfId="30085" xr:uid="{22B56495-332C-4DE3-A666-786510644EE7}"/>
    <cellStyle name="Comma 4 9 5" xfId="8893" xr:uid="{CF89E824-DC6E-438E-A77C-D40FE156CB24}"/>
    <cellStyle name="Comma 4 9 5 2" xfId="16598" xr:uid="{4AA0D00D-8FB9-47D7-8B34-A3ECD11D02ED}"/>
    <cellStyle name="Comma 4 9 5 2 2" xfId="49350" xr:uid="{500792E3-F825-4933-9933-16AECF52C913}"/>
    <cellStyle name="Comma 4 9 5 3" xfId="24305" xr:uid="{BB4F36FF-B1EC-4939-BCBF-911721EC8241}"/>
    <cellStyle name="Comma 4 9 5 3 2" xfId="57056" xr:uid="{60B9D373-DB3F-4FC5-ABBD-5C4AFCDCBE20}"/>
    <cellStyle name="Comma 4 9 5 4" xfId="41645" xr:uid="{3446DF80-F236-42E7-B60A-3F5D4093BEFF}"/>
    <cellStyle name="Comma 4 9 5 5" xfId="32009" xr:uid="{FBB95B59-936D-4B4C-892B-760B29A81DE0}"/>
    <cellStyle name="Comma 4 9 6" xfId="10819" xr:uid="{87A37C61-E5D9-4021-A1EB-142E44065B7D}"/>
    <cellStyle name="Comma 4 9 6 2" xfId="18524" xr:uid="{713A6BE9-0537-431E-9ED1-4665FBCEBD18}"/>
    <cellStyle name="Comma 4 9 6 2 2" xfId="51276" xr:uid="{058BF5C2-EB6E-4527-8744-1ABC015E5764}"/>
    <cellStyle name="Comma 4 9 6 3" xfId="26231" xr:uid="{E50A3B50-49B1-4EA5-9841-C9C70DB8C7CF}"/>
    <cellStyle name="Comma 4 9 6 3 2" xfId="58982" xr:uid="{DA8C9AE1-EE00-4808-9403-41E3F1145360}"/>
    <cellStyle name="Comma 4 9 6 4" xfId="43571" xr:uid="{A09F58E3-10FB-4B68-8FF2-2CF942D9E0DF}"/>
    <cellStyle name="Comma 4 9 6 5" xfId="33935" xr:uid="{D962F359-1F60-49DA-A778-D0A44BD2017F}"/>
    <cellStyle name="Comma 4 9 7" xfId="5037" xr:uid="{01A8EFC5-EE0D-45DA-B382-2D37CD3A007B}"/>
    <cellStyle name="Comma 4 9 7 2" xfId="37789" xr:uid="{2AE128C2-6CD8-41F8-8C51-FC814E9B9CE0}"/>
    <cellStyle name="Comma 4 9 8" xfId="12749" xr:uid="{01C30F18-6844-4D1A-8C44-5BF0792C8A50}"/>
    <cellStyle name="Comma 4 9 8 2" xfId="45501" xr:uid="{06CB4F27-8201-450E-B561-BDF62A0E7596}"/>
    <cellStyle name="Comma 4 9 9" xfId="20457" xr:uid="{EAC18AA3-4F51-4229-8851-0EEAAB33437A}"/>
    <cellStyle name="Comma 4 9 9 2" xfId="53208" xr:uid="{BC5A5E13-2372-4675-8208-45A3C7B54F56}"/>
    <cellStyle name="Comma 40" xfId="2402" xr:uid="{3323AFB4-B266-4E83-98D9-BA3DA5881A24}"/>
    <cellStyle name="Comma 40 10" xfId="4373" xr:uid="{566218D6-16BC-4B37-A925-BA950586BE5E}"/>
    <cellStyle name="Comma 40 11" xfId="61869" xr:uid="{CD9EF605-5233-4CF3-99CE-E92911CDB74E}"/>
    <cellStyle name="Comma 40 2" xfId="8236" xr:uid="{75292966-8EAF-4EAA-8CD3-72AC7A8ACC02}"/>
    <cellStyle name="Comma 40 2 2" xfId="15941" xr:uid="{3018A3D6-E2E4-4130-B92B-29828AFEA722}"/>
    <cellStyle name="Comma 40 2 2 2" xfId="48693" xr:uid="{ED26462D-ABAB-42E8-80FD-7C6C1E7B5ADD}"/>
    <cellStyle name="Comma 40 2 3" xfId="23648" xr:uid="{A73366E9-5C9A-4A46-BA66-A6C53C42D82A}"/>
    <cellStyle name="Comma 40 2 3 2" xfId="56399" xr:uid="{693EF5CD-EA2B-4E83-98C1-D1149CA879F4}"/>
    <cellStyle name="Comma 40 2 4" xfId="40988" xr:uid="{B8FBFB99-A34A-4098-84C5-0073E0E63E94}"/>
    <cellStyle name="Comma 40 2 5" xfId="31352" xr:uid="{67BEFA34-3C6D-453A-9CF1-DCBF7FA233BE}"/>
    <cellStyle name="Comma 40 3" xfId="10161" xr:uid="{431E5F7C-BC18-437A-ACB9-2C131A04BB1A}"/>
    <cellStyle name="Comma 40 3 2" xfId="17866" xr:uid="{A5FE50E3-CBB0-40D5-B7FA-93298B9C38AB}"/>
    <cellStyle name="Comma 40 3 2 2" xfId="50618" xr:uid="{3EA1FBFD-6BD8-4F26-ABD4-C18D35409AE3}"/>
    <cellStyle name="Comma 40 3 3" xfId="25573" xr:uid="{B5405BFA-B685-4CA5-A6FC-4E2937CA378F}"/>
    <cellStyle name="Comma 40 3 3 2" xfId="58324" xr:uid="{DEF007F5-F1D2-4E67-9E10-DBE1E62E8C17}"/>
    <cellStyle name="Comma 40 3 4" xfId="42913" xr:uid="{61A73788-FDC0-49CE-B97B-E1C730105C2B}"/>
    <cellStyle name="Comma 40 3 5" xfId="33277" xr:uid="{2CFC6270-F53C-401C-80CD-C1CF138825C0}"/>
    <cellStyle name="Comma 40 4" xfId="12088" xr:uid="{6238645B-9AAF-4E54-9D93-07A7F61B127D}"/>
    <cellStyle name="Comma 40 4 2" xfId="19793" xr:uid="{A7430308-3E1C-49B2-A22F-A891BBE35F66}"/>
    <cellStyle name="Comma 40 4 2 2" xfId="52545" xr:uid="{BFFA7165-EA49-450C-A720-439468FFA0D1}"/>
    <cellStyle name="Comma 40 4 3" xfId="27500" xr:uid="{66FE8EF1-4BD4-44DB-A793-BE023555896B}"/>
    <cellStyle name="Comma 40 4 3 2" xfId="60251" xr:uid="{C6750D4F-BA8D-415B-9531-0B3616EE42C8}"/>
    <cellStyle name="Comma 40 4 4" xfId="44840" xr:uid="{E4BB3494-0948-4BEE-BE5C-660445B5E7B9}"/>
    <cellStyle name="Comma 40 4 5" xfId="35204" xr:uid="{4A31330F-8B69-4F1E-A69C-EFD5748155CD}"/>
    <cellStyle name="Comma 40 5" xfId="6305" xr:uid="{6E1BDAF2-F8F4-415E-B3BF-1B614B7DF28E}"/>
    <cellStyle name="Comma 40 5 2" xfId="39057" xr:uid="{0F42607A-9E02-4F73-BF2A-7EDE2415458F}"/>
    <cellStyle name="Comma 40 6" xfId="14017" xr:uid="{5A8FC386-B1BE-44A0-BA6C-FE2D1F73CAAE}"/>
    <cellStyle name="Comma 40 6 2" xfId="46769" xr:uid="{054A5960-5D66-4448-ADAE-987DE7BE4517}"/>
    <cellStyle name="Comma 40 7" xfId="21724" xr:uid="{2823DB65-1127-41ED-B2F4-A83F9AD5DF07}"/>
    <cellStyle name="Comma 40 7 2" xfId="54475" xr:uid="{6DF8D72A-8112-444F-8370-600AC92959A3}"/>
    <cellStyle name="Comma 40 8" xfId="37130" xr:uid="{52E04878-578E-4256-9D54-D421B9E6FC18}"/>
    <cellStyle name="Comma 40 9" xfId="29428" xr:uid="{C85ECC17-1B7D-4E10-A3F5-AF81BED1271B}"/>
    <cellStyle name="Comma 41" xfId="2162" xr:uid="{D5F1B1F8-F49D-4198-8D6B-FF8DD9D01EC9}"/>
    <cellStyle name="Comma 41 10" xfId="4133" xr:uid="{E5238AD0-138C-4A82-B255-45737BDDBA03}"/>
    <cellStyle name="Comma 41 11" xfId="61876" xr:uid="{84308BF9-0FA1-4BDB-87A7-D22A67931DF2}"/>
    <cellStyle name="Comma 41 2" xfId="7996" xr:uid="{2BDF1419-783C-4F2E-82D8-1F2483A9F952}"/>
    <cellStyle name="Comma 41 2 2" xfId="15701" xr:uid="{5865C29B-42CE-405F-B647-310D9108FAAE}"/>
    <cellStyle name="Comma 41 2 2 2" xfId="48453" xr:uid="{D44C6B91-264B-4898-A779-B313A4C41CC7}"/>
    <cellStyle name="Comma 41 2 3" xfId="23408" xr:uid="{4EFBAEFD-626C-45DF-AA48-599FDF37564E}"/>
    <cellStyle name="Comma 41 2 3 2" xfId="56159" xr:uid="{9FA362EA-CE57-4F74-A4DC-98FA4D5C37F3}"/>
    <cellStyle name="Comma 41 2 4" xfId="40748" xr:uid="{10E45460-9B5A-487A-A5D7-789B55C38768}"/>
    <cellStyle name="Comma 41 2 5" xfId="31112" xr:uid="{8FBBDAEA-64A2-434E-A60B-BD42344D42B0}"/>
    <cellStyle name="Comma 41 3" xfId="9921" xr:uid="{316CFAB3-2A86-4A18-BC86-AEB0F916F6A1}"/>
    <cellStyle name="Comma 41 3 2" xfId="17626" xr:uid="{FE443806-D48A-4827-A7C2-53222D335BD1}"/>
    <cellStyle name="Comma 41 3 2 2" xfId="50378" xr:uid="{00515F5E-2192-4560-9387-DD7A1BB73359}"/>
    <cellStyle name="Comma 41 3 3" xfId="25333" xr:uid="{2A49A22D-E015-4320-A2A1-CA29B25C0990}"/>
    <cellStyle name="Comma 41 3 3 2" xfId="58084" xr:uid="{4ED7F60E-8E54-48F2-A9ED-3CC63816128C}"/>
    <cellStyle name="Comma 41 3 4" xfId="42673" xr:uid="{D1895326-8481-4F4E-97F1-95B9F7BCCC54}"/>
    <cellStyle name="Comma 41 3 5" xfId="33037" xr:uid="{B60F7231-312A-49E4-83F8-0F27EACAFF1F}"/>
    <cellStyle name="Comma 41 4" xfId="11848" xr:uid="{F448F454-14A3-4266-8657-66B8846E5E67}"/>
    <cellStyle name="Comma 41 4 2" xfId="19553" xr:uid="{9DAB4020-AD56-468D-BF33-7E25D8A326DB}"/>
    <cellStyle name="Comma 41 4 2 2" xfId="52305" xr:uid="{04112EC8-7437-4DFF-851E-AB0B37CC2E5D}"/>
    <cellStyle name="Comma 41 4 3" xfId="27260" xr:uid="{DA1298E3-575A-4368-9DF1-583D0E023556}"/>
    <cellStyle name="Comma 41 4 3 2" xfId="60011" xr:uid="{E1C710F6-7664-4CB3-AE20-67AA9C84735F}"/>
    <cellStyle name="Comma 41 4 4" xfId="44600" xr:uid="{1435CC20-A6C2-4ED0-B0CD-A3C3B169601A}"/>
    <cellStyle name="Comma 41 4 5" xfId="34964" xr:uid="{11022CCF-29F0-4D18-8889-27FB58A12CD3}"/>
    <cellStyle name="Comma 41 5" xfId="6065" xr:uid="{6A933E1E-F6C5-4C2F-B902-F51A43DB1410}"/>
    <cellStyle name="Comma 41 5 2" xfId="38817" xr:uid="{6BD7BA72-96AC-48B1-BA0E-F0D89419FA5B}"/>
    <cellStyle name="Comma 41 6" xfId="13777" xr:uid="{E7B6A0A9-7D85-42D9-AB1C-2527D46A5DEB}"/>
    <cellStyle name="Comma 41 6 2" xfId="46529" xr:uid="{ADC1BAA4-BDD2-4251-9D4A-C0AA71E1F36A}"/>
    <cellStyle name="Comma 41 7" xfId="21484" xr:uid="{0313E8BE-61E4-45B1-AC1F-636A86C0CBA0}"/>
    <cellStyle name="Comma 41 7 2" xfId="54235" xr:uid="{AFA04980-B602-4F19-AFBE-5D39D5B904C1}"/>
    <cellStyle name="Comma 41 8" xfId="36890" xr:uid="{DE52BC2E-DDCD-4F89-A566-06BBD063B059}"/>
    <cellStyle name="Comma 41 9" xfId="29188" xr:uid="{124A9034-7EB1-4FB9-A570-EEA9DEEEA285}"/>
    <cellStyle name="Comma 42" xfId="4496" xr:uid="{F39E8B80-14D3-4F2A-8AE0-2DC8D53E2D20}"/>
    <cellStyle name="Comma 42 10" xfId="61878" xr:uid="{871A4BCF-CC9E-4BE1-B53A-52DC755BB5EA}"/>
    <cellStyle name="Comma 42 2" xfId="8354" xr:uid="{CE02C197-1690-4E53-B398-8A74FB92172A}"/>
    <cellStyle name="Comma 42 2 2" xfId="16059" xr:uid="{5FE4DFA3-D991-4427-B9BE-57260BDDE1E1}"/>
    <cellStyle name="Comma 42 2 2 2" xfId="48811" xr:uid="{90F9316D-549D-4663-93CF-F95B0BB9E0DC}"/>
    <cellStyle name="Comma 42 2 3" xfId="23766" xr:uid="{8DEBACB3-8E87-49A2-9172-697DC6130897}"/>
    <cellStyle name="Comma 42 2 3 2" xfId="56517" xr:uid="{3425C387-A58E-490B-BAB3-E6C1651B64F5}"/>
    <cellStyle name="Comma 42 2 4" xfId="41106" xr:uid="{82E78402-77FD-4357-9292-5BAEF05AA36A}"/>
    <cellStyle name="Comma 42 2 5" xfId="31470" xr:uid="{436535E9-A6C9-4D23-B74F-E1995E7B2749}"/>
    <cellStyle name="Comma 42 3" xfId="10279" xr:uid="{D9099CF0-0E04-4F15-A38B-08D86971DE0E}"/>
    <cellStyle name="Comma 42 3 2" xfId="17984" xr:uid="{C9B947AD-D893-4D30-ACB0-847A3FF0E9F5}"/>
    <cellStyle name="Comma 42 3 2 2" xfId="50736" xr:uid="{3D5329A0-8490-4279-A000-90912CA1D24F}"/>
    <cellStyle name="Comma 42 3 3" xfId="25691" xr:uid="{B1C209E9-2004-4079-A1D9-B47061461187}"/>
    <cellStyle name="Comma 42 3 3 2" xfId="58442" xr:uid="{D29D8F9A-B061-4829-99A0-AF12DF80529E}"/>
    <cellStyle name="Comma 42 3 4" xfId="43031" xr:uid="{0C06D2D1-2D4F-464A-9FD5-25ADA652E7B6}"/>
    <cellStyle name="Comma 42 3 5" xfId="33395" xr:uid="{9B3EA272-FC0D-4CD2-9C3B-598927DD56FF}"/>
    <cellStyle name="Comma 42 4" xfId="12206" xr:uid="{32E2D45D-3AA8-4607-BB03-CA1A20459A49}"/>
    <cellStyle name="Comma 42 4 2" xfId="19911" xr:uid="{67B0C779-8102-4B44-B835-0EAC72990918}"/>
    <cellStyle name="Comma 42 4 2 2" xfId="52663" xr:uid="{94E02D65-5EFE-425A-ACFF-7B4B15010AC5}"/>
    <cellStyle name="Comma 42 4 3" xfId="27618" xr:uid="{2D925662-611C-4310-9388-7035E4FAEF7A}"/>
    <cellStyle name="Comma 42 4 3 2" xfId="60369" xr:uid="{2462E3AA-A1C3-47D0-B196-A0063559AE4B}"/>
    <cellStyle name="Comma 42 4 4" xfId="44958" xr:uid="{89A9F379-FFF6-4C05-8ECA-CCD90D79270A}"/>
    <cellStyle name="Comma 42 4 5" xfId="35322" xr:uid="{1E94B54F-FF21-4C3D-B11A-E52689D6F2AD}"/>
    <cellStyle name="Comma 42 5" xfId="6423" xr:uid="{46A7A147-FC3A-408E-94CB-3987BA27F865}"/>
    <cellStyle name="Comma 42 5 2" xfId="39175" xr:uid="{016535B7-1395-4AD0-A41B-1B612354B6D2}"/>
    <cellStyle name="Comma 42 6" xfId="14135" xr:uid="{918BFE3D-CFE7-4006-AFC5-C9C1CAB1CFE2}"/>
    <cellStyle name="Comma 42 6 2" xfId="46887" xr:uid="{8A8944D8-7446-4407-AE6A-3ED3AA4E5E35}"/>
    <cellStyle name="Comma 42 7" xfId="21842" xr:uid="{F66754CB-E87E-4B35-9A22-2A52781A04BE}"/>
    <cellStyle name="Comma 42 7 2" xfId="54593" xr:uid="{B0E1C3CD-BF75-4D22-A839-3A23B9ADC028}"/>
    <cellStyle name="Comma 42 8" xfId="37248" xr:uid="{C58A11A9-BF85-456F-BFAB-716E90234A00}"/>
    <cellStyle name="Comma 42 9" xfId="29546" xr:uid="{36FC8278-4246-4F35-BAFC-88770AEC410D}"/>
    <cellStyle name="Comma 43" xfId="4557" xr:uid="{C6167DB1-B36A-4B88-B19B-206A42399F40}"/>
    <cellStyle name="Comma 43 2" xfId="12269" xr:uid="{338D5102-C1AB-42C6-9263-0EEB371C963E}"/>
    <cellStyle name="Comma 43 2 2" xfId="45021" xr:uid="{1099FE09-3F6A-4D78-A522-524410BE0E96}"/>
    <cellStyle name="Comma 43 3" xfId="19977" xr:uid="{1D5BDA3A-F3C0-4201-B063-A17BBBF46DC6}"/>
    <cellStyle name="Comma 43 3 2" xfId="52728" xr:uid="{D857B215-6E9A-4C74-AE24-831FD7E4848E}"/>
    <cellStyle name="Comma 43 4" xfId="37309" xr:uid="{11939E73-E6F3-4FBC-A267-48C32D3A83FF}"/>
    <cellStyle name="Comma 43 5" xfId="27681" xr:uid="{AC22CCD1-3951-49ED-84AF-85DABB07AFF7}"/>
    <cellStyle name="Comma 43 6" xfId="61880" xr:uid="{1764E9FC-6609-4491-8E54-3EA14160BB22}"/>
    <cellStyle name="Comma 44" xfId="6487" xr:uid="{CE5E1143-96F4-40FA-ABEE-C6865DBBE3D3}"/>
    <cellStyle name="Comma 44 2" xfId="14195" xr:uid="{76CABB49-DDB0-4D06-8E3D-4C2288F12480}"/>
    <cellStyle name="Comma 44 2 2" xfId="46947" xr:uid="{7AAE3E3B-DA60-4B6B-9E1F-5582253653D1}"/>
    <cellStyle name="Comma 44 3" xfId="21902" xr:uid="{E894CCE4-1160-46DB-BA0F-8F6B6F28CE25}"/>
    <cellStyle name="Comma 44 3 2" xfId="54653" xr:uid="{00A9E81B-F338-42CA-A58F-8A8F23E7E2EA}"/>
    <cellStyle name="Comma 44 4" xfId="39239" xr:uid="{EEE5E975-1E37-4ECB-AB63-9ECC53AB6D2D}"/>
    <cellStyle name="Comma 44 5" xfId="29606" xr:uid="{662BA82D-3A4A-4453-872E-8ACEEFA918BD}"/>
    <cellStyle name="Comma 44 6" xfId="61882" xr:uid="{260E69ED-1C0C-47A8-A1F9-D218C7311C42}"/>
    <cellStyle name="Comma 45" xfId="8414" xr:uid="{8EB7CB77-B019-4C54-93E1-983F41FE28E2}"/>
    <cellStyle name="Comma 45 2" xfId="16119" xr:uid="{C81882A0-893A-441E-AA57-787E09564821}"/>
    <cellStyle name="Comma 45 2 2" xfId="48871" xr:uid="{DCC40D12-19B6-4728-98B0-AB55314B940D}"/>
    <cellStyle name="Comma 45 3" xfId="23826" xr:uid="{E1450609-7A97-4575-B76C-4E2B153D6930}"/>
    <cellStyle name="Comma 45 3 2" xfId="56577" xr:uid="{5EA6A617-FA93-43CA-978B-86F58D71862F}"/>
    <cellStyle name="Comma 45 4" xfId="41166" xr:uid="{64E73DC5-DDE1-470F-A6E1-191F9269CC87}"/>
    <cellStyle name="Comma 45 5" xfId="31530" xr:uid="{05BEB23F-76A7-4990-AD55-C01502EAE09F}"/>
    <cellStyle name="Comma 45 6" xfId="61884" xr:uid="{F0924B18-1620-4348-B400-F9A3DB3CB59F}"/>
    <cellStyle name="Comma 46" xfId="8960" xr:uid="{C712DA29-7A6F-436A-90F0-3A4586C5C326}"/>
    <cellStyle name="Comma 46 2" xfId="16665" xr:uid="{4EACD5A3-DD02-4ED8-8E27-50698DEAD74E}"/>
    <cellStyle name="Comma 46 2 2" xfId="49417" xr:uid="{EF998BCC-38B9-4AB9-8FEC-AACDF9EEF826}"/>
    <cellStyle name="Comma 46 3" xfId="24372" xr:uid="{368A84A5-AE2A-4840-8B2B-78E1E08A9C5B}"/>
    <cellStyle name="Comma 46 3 2" xfId="57123" xr:uid="{87A94195-3518-49D1-959B-BAF2D9478EF3}"/>
    <cellStyle name="Comma 46 4" xfId="41712" xr:uid="{DC986AD1-A8B0-4257-8055-7017B01B5A33}"/>
    <cellStyle name="Comma 46 5" xfId="32076" xr:uid="{AE50E187-A04D-4EEC-8341-970EB72D64FA}"/>
    <cellStyle name="Comma 46 6" xfId="61886" xr:uid="{41EFC336-A8EC-4236-81C5-B60CD3E02DC2}"/>
    <cellStyle name="Comma 47" xfId="10339" xr:uid="{A2F0C471-01E1-4FC4-BF3C-05E8F4175AF9}"/>
    <cellStyle name="Comma 47 2" xfId="18044" xr:uid="{93F970EB-4210-49C2-890B-0A4E889785A2}"/>
    <cellStyle name="Comma 47 2 2" xfId="50796" xr:uid="{DAE0C80E-34A4-441C-87CF-16B9C0D67CC3}"/>
    <cellStyle name="Comma 47 3" xfId="25751" xr:uid="{613B444A-DB3C-456E-BEC4-BEC657D69BA8}"/>
    <cellStyle name="Comma 47 3 2" xfId="58502" xr:uid="{32B172A4-0699-4866-A16D-4160CC5B8D73}"/>
    <cellStyle name="Comma 47 4" xfId="43091" xr:uid="{FCFD55F7-6AF7-4A29-B5DC-58CC6F08347E}"/>
    <cellStyle name="Comma 47 5" xfId="33455" xr:uid="{9A680B99-5E28-4FF6-9778-EBA691E260AC}"/>
    <cellStyle name="Comma 47 6" xfId="61888" xr:uid="{DCB4812B-A1C8-4C5B-861D-7A3D0683BD62}"/>
    <cellStyle name="Comma 48" xfId="10887" xr:uid="{06460E81-C157-4BC5-AAE0-B78AB776F641}"/>
    <cellStyle name="Comma 48 2" xfId="18592" xr:uid="{BB845504-0ABA-4E47-B437-3C12919F89D5}"/>
    <cellStyle name="Comma 48 2 2" xfId="51344" xr:uid="{D9AF1DCC-868A-462D-9197-DA3F680848C6}"/>
    <cellStyle name="Comma 48 3" xfId="26299" xr:uid="{7A0A9AF7-D236-465C-BFFE-4144BEB42979}"/>
    <cellStyle name="Comma 48 3 2" xfId="59050" xr:uid="{191F0795-070D-4CA7-B58E-AFEF297F4AB4}"/>
    <cellStyle name="Comma 48 4" xfId="43639" xr:uid="{612559FA-3C05-44C7-A12D-7617BBDED201}"/>
    <cellStyle name="Comma 48 5" xfId="34003" xr:uid="{E2B17E75-00E0-402A-A23E-43C0429E18BE}"/>
    <cellStyle name="Comma 48 6" xfId="61890" xr:uid="{CC343DD9-E3E6-467D-8253-9C2F88297115}"/>
    <cellStyle name="Comma 49" xfId="12267" xr:uid="{E64264FE-5208-441C-9754-DB4C167A2853}"/>
    <cellStyle name="Comma 49 2" xfId="19972" xr:uid="{73C5AF82-2A7A-4DB4-AAC4-46858FCE451C}"/>
    <cellStyle name="Comma 49 2 2" xfId="52724" xr:uid="{D5122B72-5061-4A92-9C47-EFAE5352942D}"/>
    <cellStyle name="Comma 49 3" xfId="27679" xr:uid="{DCA8D06D-9ECF-4D5B-9C1F-AD90582F9948}"/>
    <cellStyle name="Comma 49 3 2" xfId="60430" xr:uid="{8D76EC97-B2C9-4564-BBED-88F0213FD907}"/>
    <cellStyle name="Comma 49 4" xfId="45019" xr:uid="{08DAAB70-5910-4E14-8917-FCF2632B5EAB}"/>
    <cellStyle name="Comma 49 5" xfId="35383" xr:uid="{15F5805E-8C25-40C0-9385-AB990C13C033}"/>
    <cellStyle name="Comma 49 6" xfId="61892" xr:uid="{08D4B658-B905-403C-8E53-FCAE2BAC8DDA}"/>
    <cellStyle name="Comma 5" xfId="85" xr:uid="{3BEFB93D-3C72-4605-BD10-1C5FF9BCFC5E}"/>
    <cellStyle name="Comma 5 10" xfId="838" xr:uid="{00C704D8-79EC-4575-A5DD-7C71106F07E3}"/>
    <cellStyle name="Comma 5 10 10" xfId="35864" xr:uid="{25FF3E24-FD0D-4169-B094-4C1A8CC6FC5E}"/>
    <cellStyle name="Comma 5 10 11" xfId="28162" xr:uid="{DC1AA2A9-A4E2-4AAE-B401-89294CB0C806}"/>
    <cellStyle name="Comma 5 10 12" xfId="3060" xr:uid="{C230A947-CF90-47A1-BC8C-ECFFC1C36968}"/>
    <cellStyle name="Comma 5 10 13" xfId="60635" xr:uid="{015F8DCF-C464-4EB7-9387-1DCB1A7CC84A}"/>
    <cellStyle name="Comma 5 10 2" xfId="2335" xr:uid="{D1EC9F19-A1AC-4635-A843-3D7B620307AC}"/>
    <cellStyle name="Comma 5 10 2 10" xfId="28520" xr:uid="{A5990D40-7A79-42DA-A750-D7D6C8F3C7B3}"/>
    <cellStyle name="Comma 5 10 2 11" xfId="3460" xr:uid="{91A20BB6-A003-49D7-8AE0-EBD1946BF6BD}"/>
    <cellStyle name="Comma 5 10 2 12" xfId="61357" xr:uid="{49F8564E-A4C9-4144-8CF3-1CC10AE0B451}"/>
    <cellStyle name="Comma 5 10 2 2" xfId="4306" xr:uid="{C09AF380-502D-44BD-84EE-466492B36CFD}"/>
    <cellStyle name="Comma 5 10 2 2 2" xfId="8169" xr:uid="{7907E3E5-F9FE-4210-B428-AF805D9C1EA5}"/>
    <cellStyle name="Comma 5 10 2 2 2 2" xfId="15874" xr:uid="{DEC23B6C-7C3C-4493-A196-A1165F89AE8A}"/>
    <cellStyle name="Comma 5 10 2 2 2 2 2" xfId="48626" xr:uid="{2AA89C21-C477-48CE-84E9-5FC10436E1D5}"/>
    <cellStyle name="Comma 5 10 2 2 2 3" xfId="23581" xr:uid="{0537DEC3-8E0F-4D9F-814B-E9CF42A54588}"/>
    <cellStyle name="Comma 5 10 2 2 2 3 2" xfId="56332" xr:uid="{1DB83AC3-48DE-43A2-A04E-0096FA54CE15}"/>
    <cellStyle name="Comma 5 10 2 2 2 4" xfId="40921" xr:uid="{19D0D514-34AE-41C7-8994-98AF8B6CA04C}"/>
    <cellStyle name="Comma 5 10 2 2 2 5" xfId="31285" xr:uid="{D22670D4-4633-439E-8B6B-3C20F185B6F8}"/>
    <cellStyle name="Comma 5 10 2 2 3" xfId="10094" xr:uid="{23D8F1AE-8B79-4CE4-8C74-78517FCFB201}"/>
    <cellStyle name="Comma 5 10 2 2 3 2" xfId="17799" xr:uid="{4D1326D6-4220-4571-96A2-1090DAB14D97}"/>
    <cellStyle name="Comma 5 10 2 2 3 2 2" xfId="50551" xr:uid="{DBD3D41E-ACA1-4C97-894B-ACD14C3CA7B6}"/>
    <cellStyle name="Comma 5 10 2 2 3 3" xfId="25506" xr:uid="{84CCB04D-97F8-438D-B55C-54E06968CEE8}"/>
    <cellStyle name="Comma 5 10 2 2 3 3 2" xfId="58257" xr:uid="{C287FA2C-7F2F-417A-ABB4-7115AD1977E1}"/>
    <cellStyle name="Comma 5 10 2 2 3 4" xfId="42846" xr:uid="{57016218-DA3C-42B6-834F-FEF9A0A9EAAD}"/>
    <cellStyle name="Comma 5 10 2 2 3 5" xfId="33210" xr:uid="{FA9C6F31-76FF-46F9-9D7F-DB6234EE155B}"/>
    <cellStyle name="Comma 5 10 2 2 4" xfId="12021" xr:uid="{87279E99-1DAD-441F-9132-344E90F657D6}"/>
    <cellStyle name="Comma 5 10 2 2 4 2" xfId="19726" xr:uid="{63305CA3-842B-4ACC-A261-473EB707E093}"/>
    <cellStyle name="Comma 5 10 2 2 4 2 2" xfId="52478" xr:uid="{6B3988CD-397C-473D-954B-CE50348DC268}"/>
    <cellStyle name="Comma 5 10 2 2 4 3" xfId="27433" xr:uid="{3E429695-BF2B-4893-9C7D-B9820247D59A}"/>
    <cellStyle name="Comma 5 10 2 2 4 3 2" xfId="60184" xr:uid="{69CAABEE-737A-4F31-8325-5876C8B22A75}"/>
    <cellStyle name="Comma 5 10 2 2 4 4" xfId="44773" xr:uid="{E1020BE0-73CA-4A14-9AFE-702550017526}"/>
    <cellStyle name="Comma 5 10 2 2 4 5" xfId="35137" xr:uid="{CE8259BE-9B23-4BD8-9A97-00C3EDFFA2C7}"/>
    <cellStyle name="Comma 5 10 2 2 5" xfId="6238" xr:uid="{2D604FF1-904C-4FB2-8F42-24ECBEF49FB0}"/>
    <cellStyle name="Comma 5 10 2 2 5 2" xfId="38990" xr:uid="{5A4E5033-F0F5-4999-9352-0B3E15A1E693}"/>
    <cellStyle name="Comma 5 10 2 2 6" xfId="13950" xr:uid="{EB4C6715-9EBC-4759-9C77-209BC4A4A2B6}"/>
    <cellStyle name="Comma 5 10 2 2 6 2" xfId="46702" xr:uid="{454B9606-4EBA-4A74-9CF5-937E8530C8CD}"/>
    <cellStyle name="Comma 5 10 2 2 7" xfId="21657" xr:uid="{DCFB099B-F931-4DFB-AEC1-3EA3DE2C88DC}"/>
    <cellStyle name="Comma 5 10 2 2 7 2" xfId="54408" xr:uid="{F81E532B-EACC-48A0-AB81-CCA2FAB325B1}"/>
    <cellStyle name="Comma 5 10 2 2 8" xfId="37063" xr:uid="{0F8D5430-B97D-4CF8-B185-2BD6EAF68308}"/>
    <cellStyle name="Comma 5 10 2 2 9" xfId="29361" xr:uid="{48B2DAA9-7F75-4E52-9B10-E71A6D8AAE8F}"/>
    <cellStyle name="Comma 5 10 2 3" xfId="7328" xr:uid="{E5FD564C-1474-4540-8D56-08CEB634CB78}"/>
    <cellStyle name="Comma 5 10 2 3 2" xfId="15033" xr:uid="{554C9748-3BF2-402D-920C-46E1D8EA300C}"/>
    <cellStyle name="Comma 5 10 2 3 2 2" xfId="47785" xr:uid="{4436F98F-38E1-405A-AFA4-5D93AB912FB1}"/>
    <cellStyle name="Comma 5 10 2 3 3" xfId="22740" xr:uid="{9BCE2E27-94E7-4A1B-93C8-F7F16FA12979}"/>
    <cellStyle name="Comma 5 10 2 3 3 2" xfId="55491" xr:uid="{126A4575-6C87-44D9-AD32-B0D7C4EEEE19}"/>
    <cellStyle name="Comma 5 10 2 3 4" xfId="40080" xr:uid="{FC935A50-6413-408C-ABBB-1D9650BF57BE}"/>
    <cellStyle name="Comma 5 10 2 3 5" xfId="30444" xr:uid="{B1729575-944E-42BA-9B96-BDE711C33686}"/>
    <cellStyle name="Comma 5 10 2 4" xfId="9253" xr:uid="{CAC768B3-4ECE-40CD-8E3B-2E0E6816EE5A}"/>
    <cellStyle name="Comma 5 10 2 4 2" xfId="16958" xr:uid="{5EBF0B07-3581-4481-BDAD-F674351D2BBA}"/>
    <cellStyle name="Comma 5 10 2 4 2 2" xfId="49710" xr:uid="{0A90EE9D-E2C9-46BA-BE74-99225796B367}"/>
    <cellStyle name="Comma 5 10 2 4 3" xfId="24665" xr:uid="{624DA467-FC61-4028-B135-E1F59760B833}"/>
    <cellStyle name="Comma 5 10 2 4 3 2" xfId="57416" xr:uid="{9B8EFB2E-2832-4D8C-B62D-21B889123E9A}"/>
    <cellStyle name="Comma 5 10 2 4 4" xfId="42005" xr:uid="{0A38B239-0091-4410-A4C1-DABC11A40AE1}"/>
    <cellStyle name="Comma 5 10 2 4 5" xfId="32369" xr:uid="{58B71D9E-37E9-4B6D-825D-845919E5A4F1}"/>
    <cellStyle name="Comma 5 10 2 5" xfId="11180" xr:uid="{75FEFB87-896B-4C20-A710-E178B86AE7BC}"/>
    <cellStyle name="Comma 5 10 2 5 2" xfId="18885" xr:uid="{EF70A2AF-42B1-438C-B5CD-FFE781309DF4}"/>
    <cellStyle name="Comma 5 10 2 5 2 2" xfId="51637" xr:uid="{1281C44D-FFCC-4BC5-9730-C785EEB589E3}"/>
    <cellStyle name="Comma 5 10 2 5 3" xfId="26592" xr:uid="{30B4A84D-B0AF-4C1B-9285-89DD5EAC4651}"/>
    <cellStyle name="Comma 5 10 2 5 3 2" xfId="59343" xr:uid="{0D9013BF-11B1-498B-8C81-84A0D3478F3C}"/>
    <cellStyle name="Comma 5 10 2 5 4" xfId="43932" xr:uid="{01BC7C46-B05D-41EF-8AE4-C48F7B35879D}"/>
    <cellStyle name="Comma 5 10 2 5 5" xfId="34296" xr:uid="{3163F782-6D80-4F5F-BCFB-5F2A07B83349}"/>
    <cellStyle name="Comma 5 10 2 6" xfId="5397" xr:uid="{85D830E4-6F6B-44E7-AECA-FD0319481340}"/>
    <cellStyle name="Comma 5 10 2 6 2" xfId="38149" xr:uid="{0839826A-A024-4843-B5B4-1DB6B44692A9}"/>
    <cellStyle name="Comma 5 10 2 7" xfId="13109" xr:uid="{ABEC4BBE-EA08-419C-87DF-BD229B18E556}"/>
    <cellStyle name="Comma 5 10 2 7 2" xfId="45861" xr:uid="{8C55F44B-8EEA-40C7-9EC5-C3B4C7EAA06A}"/>
    <cellStyle name="Comma 5 10 2 8" xfId="20816" xr:uid="{DEDB135C-EB37-444F-941E-63C1F725FB49}"/>
    <cellStyle name="Comma 5 10 2 8 2" xfId="53567" xr:uid="{5CD0A467-922B-4AB7-94AC-95AB34D6ED96}"/>
    <cellStyle name="Comma 5 10 2 9" xfId="36222" xr:uid="{F5EA775D-72F7-4A1D-B781-DD8338429CB7}"/>
    <cellStyle name="Comma 5 10 3" xfId="3856" xr:uid="{7FC008C8-E213-4AAD-A805-C02AC3A060F8}"/>
    <cellStyle name="Comma 5 10 3 2" xfId="7724" xr:uid="{801A5496-710C-4CE8-8FA1-AFBA57699412}"/>
    <cellStyle name="Comma 5 10 3 2 2" xfId="15429" xr:uid="{4DE6F596-2D86-4D06-B118-F3A25D824B3A}"/>
    <cellStyle name="Comma 5 10 3 2 2 2" xfId="48181" xr:uid="{DFD5D04D-1F24-4585-AA50-EAB99C4A45E8}"/>
    <cellStyle name="Comma 5 10 3 2 3" xfId="23136" xr:uid="{E5C9E0FE-225D-40FA-9A70-CD44B376CB15}"/>
    <cellStyle name="Comma 5 10 3 2 3 2" xfId="55887" xr:uid="{D56B972D-33F6-46FC-9275-AF45B901F97F}"/>
    <cellStyle name="Comma 5 10 3 2 4" xfId="40476" xr:uid="{0D962BBA-6E63-4835-8E7E-D5B6A2D447A6}"/>
    <cellStyle name="Comma 5 10 3 2 5" xfId="30840" xr:uid="{12462F25-4998-4682-AA2D-6FDA315B8A62}"/>
    <cellStyle name="Comma 5 10 3 3" xfId="9649" xr:uid="{0338CFF7-1F97-4FB1-8037-032CC3975699}"/>
    <cellStyle name="Comma 5 10 3 3 2" xfId="17354" xr:uid="{3DC546B7-37D1-430A-B1DA-ABAB7940A12F}"/>
    <cellStyle name="Comma 5 10 3 3 2 2" xfId="50106" xr:uid="{86EC43DB-F00B-4C9F-A862-53AEF931C230}"/>
    <cellStyle name="Comma 5 10 3 3 3" xfId="25061" xr:uid="{4CCA9FC5-EA54-4FBF-A494-BDDFF9C6336B}"/>
    <cellStyle name="Comma 5 10 3 3 3 2" xfId="57812" xr:uid="{94E78C7D-558C-4701-8FB3-8BD801A0A199}"/>
    <cellStyle name="Comma 5 10 3 3 4" xfId="42401" xr:uid="{3D3A5657-FFA7-4812-80FE-20A740B828E9}"/>
    <cellStyle name="Comma 5 10 3 3 5" xfId="32765" xr:uid="{5B609574-60B0-45CF-B941-68D520892258}"/>
    <cellStyle name="Comma 5 10 3 4" xfId="11576" xr:uid="{5E26A1BB-9C7A-4324-BED2-36FD815399C9}"/>
    <cellStyle name="Comma 5 10 3 4 2" xfId="19281" xr:uid="{F5D945AD-B1DA-451F-A2F4-D5CADFAFEEEB}"/>
    <cellStyle name="Comma 5 10 3 4 2 2" xfId="52033" xr:uid="{BF634D5A-32BD-4ED8-B4FD-79B74EC03117}"/>
    <cellStyle name="Comma 5 10 3 4 3" xfId="26988" xr:uid="{69D322AB-D414-4410-A2D4-69D510DA080C}"/>
    <cellStyle name="Comma 5 10 3 4 3 2" xfId="59739" xr:uid="{D7EBD5B9-DD60-4990-83EA-70CBF3C1A19B}"/>
    <cellStyle name="Comma 5 10 3 4 4" xfId="44328" xr:uid="{701C2483-8205-4CA7-9B46-7FB7925927C4}"/>
    <cellStyle name="Comma 5 10 3 4 5" xfId="34692" xr:uid="{EC717B0C-E374-4F87-BDC3-B5C022B604F2}"/>
    <cellStyle name="Comma 5 10 3 5" xfId="5793" xr:uid="{65BDA093-C98A-4388-A519-279E23BA8AA5}"/>
    <cellStyle name="Comma 5 10 3 5 2" xfId="38545" xr:uid="{4F37D01D-D36C-440A-9770-15AE92AB023A}"/>
    <cellStyle name="Comma 5 10 3 6" xfId="13505" xr:uid="{C3DB6D23-74B2-4690-ABC4-CA55808C6A29}"/>
    <cellStyle name="Comma 5 10 3 6 2" xfId="46257" xr:uid="{9651B333-97EC-4D53-B56B-C5FDCECF4C06}"/>
    <cellStyle name="Comma 5 10 3 7" xfId="21212" xr:uid="{3A21E671-C9C7-4C19-B601-74673BCAA3E4}"/>
    <cellStyle name="Comma 5 10 3 7 2" xfId="53963" xr:uid="{B5E1AD47-2DC4-40FD-8BAF-DBBC2455F90E}"/>
    <cellStyle name="Comma 5 10 3 8" xfId="36618" xr:uid="{14B9873C-EF1B-472E-B099-E27D52144E14}"/>
    <cellStyle name="Comma 5 10 3 9" xfId="28916" xr:uid="{1809B660-E60F-406B-B498-16DEF5CAE211}"/>
    <cellStyle name="Comma 5 10 4" xfId="6967" xr:uid="{5DB27F79-639A-437D-A9EB-6428B1D8749C}"/>
    <cellStyle name="Comma 5 10 4 2" xfId="14675" xr:uid="{9FCE8542-FFEC-43D8-991F-B6F66B3E79F7}"/>
    <cellStyle name="Comma 5 10 4 2 2" xfId="47427" xr:uid="{4A3EC491-E07E-48E0-8D1D-DB58396ABFEB}"/>
    <cellStyle name="Comma 5 10 4 3" xfId="22382" xr:uid="{10307D31-D4EE-44BD-94FC-921DB814767A}"/>
    <cellStyle name="Comma 5 10 4 3 2" xfId="55133" xr:uid="{8102C0A8-AA98-4112-A6F6-CB1F6D603F58}"/>
    <cellStyle name="Comma 5 10 4 4" xfId="39719" xr:uid="{9B81B0AF-0056-4688-AAED-F0F3EDEEC480}"/>
    <cellStyle name="Comma 5 10 4 5" xfId="30086" xr:uid="{1CA2F31F-E07F-4347-82B0-F569C501C04E}"/>
    <cellStyle name="Comma 5 10 5" xfId="8894" xr:uid="{609FB6A4-AAC5-4A11-B853-ECA8F54789D1}"/>
    <cellStyle name="Comma 5 10 5 2" xfId="16599" xr:uid="{A634D60D-6D0B-4327-913B-7B7E2DF9687B}"/>
    <cellStyle name="Comma 5 10 5 2 2" xfId="49351" xr:uid="{ED4D60D6-B878-4025-BC85-E5E0377AA881}"/>
    <cellStyle name="Comma 5 10 5 3" xfId="24306" xr:uid="{04D05CF0-1F00-4A9D-B03D-F64BCB6FDB8F}"/>
    <cellStyle name="Comma 5 10 5 3 2" xfId="57057" xr:uid="{22ADA2D4-15A2-454D-947F-B72C56FB0D11}"/>
    <cellStyle name="Comma 5 10 5 4" xfId="41646" xr:uid="{FABA7172-DCC5-4B46-AADA-D6ABA794859E}"/>
    <cellStyle name="Comma 5 10 5 5" xfId="32010" xr:uid="{4A1FE4A4-41E0-4112-94A4-086D3D7ED26A}"/>
    <cellStyle name="Comma 5 10 6" xfId="10820" xr:uid="{57959BDD-5EE7-4EB2-ADDC-27F49D1E6893}"/>
    <cellStyle name="Comma 5 10 6 2" xfId="18525" xr:uid="{962E3541-5773-46B1-BBC5-D2100D100A84}"/>
    <cellStyle name="Comma 5 10 6 2 2" xfId="51277" xr:uid="{95B26E04-7093-49AA-AB7C-F5BC34CF031C}"/>
    <cellStyle name="Comma 5 10 6 3" xfId="26232" xr:uid="{109324EB-D90A-422A-8B89-D388E1CD09E5}"/>
    <cellStyle name="Comma 5 10 6 3 2" xfId="58983" xr:uid="{85D1AB5E-DB79-4FDD-9510-C18A172F6463}"/>
    <cellStyle name="Comma 5 10 6 4" xfId="43572" xr:uid="{043A63B5-C2A4-43D1-9C70-2D7A3A714B30}"/>
    <cellStyle name="Comma 5 10 6 5" xfId="33936" xr:uid="{369EFA4B-2410-4F7B-B36F-6BC4B52621CF}"/>
    <cellStyle name="Comma 5 10 7" xfId="5038" xr:uid="{1B21DD8C-E046-4F39-801A-26972E607FF6}"/>
    <cellStyle name="Comma 5 10 7 2" xfId="37790" xr:uid="{2BD7C910-DBD7-4E02-9705-65DDFE2B2A55}"/>
    <cellStyle name="Comma 5 10 8" xfId="12750" xr:uid="{95A6AE0B-B377-4B64-9C80-F6048092F432}"/>
    <cellStyle name="Comma 5 10 8 2" xfId="45502" xr:uid="{01C0EF1F-AB3E-4FDA-8B44-D15E1502D780}"/>
    <cellStyle name="Comma 5 10 9" xfId="20458" xr:uid="{7A87BFE3-F75B-4AB5-A853-9B5C40E40473}"/>
    <cellStyle name="Comma 5 10 9 2" xfId="53209" xr:uid="{83BFFAFC-E186-4D7D-978C-F88CB76ADC09}"/>
    <cellStyle name="Comma 5 11" xfId="170" xr:uid="{D7F9FEC0-3E7C-4D8D-A9E9-75BB1037E0D3}"/>
    <cellStyle name="Comma 5 11 2" xfId="61146" xr:uid="{2EF7FE6A-5211-4737-B6DC-235B94D727E2}"/>
    <cellStyle name="Comma 5 11 3" xfId="60782" xr:uid="{B00D94CB-F379-4F49-AD91-CBBDD6987676}"/>
    <cellStyle name="Comma 5 12" xfId="149" xr:uid="{ABA14CB9-664D-4B6D-AF1D-6E93EB480BC3}"/>
    <cellStyle name="Comma 5 12 10" xfId="35660" xr:uid="{BA96B084-C18E-4B71-B60A-DEC91224E095}"/>
    <cellStyle name="Comma 5 12 11" xfId="27958" xr:uid="{18277A7F-B6F8-48A3-8F38-040B48E5C693}"/>
    <cellStyle name="Comma 5 12 12" xfId="2841" xr:uid="{76AA2D77-1172-4545-8490-C338C71E20AA}"/>
    <cellStyle name="Comma 5 12 13" xfId="61133" xr:uid="{DD3A20BC-786C-4E17-A701-1527D0AD58CD}"/>
    <cellStyle name="Comma 5 12 2" xfId="2128" xr:uid="{AACA3966-94D9-442E-9C99-A139A6320169}"/>
    <cellStyle name="Comma 5 12 2 10" xfId="28317" xr:uid="{F7D5F9BC-58FE-40E6-8117-CADBC5C6D5E8}"/>
    <cellStyle name="Comma 5 12 2 11" xfId="3257" xr:uid="{3C63CA29-345A-4ED0-A5F7-7B759B254F33}"/>
    <cellStyle name="Comma 5 12 2 2" xfId="4100" xr:uid="{8ECAEBF3-F659-41E4-8AEC-43A2382B0B7B}"/>
    <cellStyle name="Comma 5 12 2 2 2" xfId="7963" xr:uid="{3ECC7509-66B2-4DA8-8FC0-9FA280F4536D}"/>
    <cellStyle name="Comma 5 12 2 2 2 2" xfId="15668" xr:uid="{AD9584E2-C908-402A-86A4-B2D659436560}"/>
    <cellStyle name="Comma 5 12 2 2 2 2 2" xfId="48420" xr:uid="{D81146ED-17BC-4A2E-B378-7BC5EDFE80C6}"/>
    <cellStyle name="Comma 5 12 2 2 2 3" xfId="23375" xr:uid="{DB535A59-A498-4D05-818B-A3F1818F6604}"/>
    <cellStyle name="Comma 5 12 2 2 2 3 2" xfId="56126" xr:uid="{2BFF69B8-7FE4-4E8A-8B06-7113D4DA1F86}"/>
    <cellStyle name="Comma 5 12 2 2 2 4" xfId="40715" xr:uid="{58D27420-2569-4046-A88B-8D9A6C5DBCB8}"/>
    <cellStyle name="Comma 5 12 2 2 2 5" xfId="31079" xr:uid="{13AAF485-02B1-49EC-9412-109DEF165484}"/>
    <cellStyle name="Comma 5 12 2 2 3" xfId="9888" xr:uid="{34918061-A54C-4D93-B51F-E8243CF2123B}"/>
    <cellStyle name="Comma 5 12 2 2 3 2" xfId="17593" xr:uid="{3C456383-3F12-4590-B6A2-A0D5E2221750}"/>
    <cellStyle name="Comma 5 12 2 2 3 2 2" xfId="50345" xr:uid="{6C233C88-BD7C-4699-A053-8DD0C8778795}"/>
    <cellStyle name="Comma 5 12 2 2 3 3" xfId="25300" xr:uid="{E7758497-BDC1-4BEB-8A06-B9E453B5847B}"/>
    <cellStyle name="Comma 5 12 2 2 3 3 2" xfId="58051" xr:uid="{640C2125-28C5-45A6-80B8-BEE57D0764A4}"/>
    <cellStyle name="Comma 5 12 2 2 3 4" xfId="42640" xr:uid="{BCEF94C4-7D5C-42D1-BD00-D140E791F6E6}"/>
    <cellStyle name="Comma 5 12 2 2 3 5" xfId="33004" xr:uid="{BD765B1B-5E3C-4D15-94C8-233F73E54227}"/>
    <cellStyle name="Comma 5 12 2 2 4" xfId="11815" xr:uid="{344BF3B6-2921-404A-9540-5C455C1F9650}"/>
    <cellStyle name="Comma 5 12 2 2 4 2" xfId="19520" xr:uid="{D2DEAA6D-D48E-49FE-99B7-B60AF7C6FC16}"/>
    <cellStyle name="Comma 5 12 2 2 4 2 2" xfId="52272" xr:uid="{980F8D6C-88F5-4BFC-B277-56E4E493E105}"/>
    <cellStyle name="Comma 5 12 2 2 4 3" xfId="27227" xr:uid="{3C7BA40F-1445-4694-A351-FB8CE33A91F0}"/>
    <cellStyle name="Comma 5 12 2 2 4 3 2" xfId="59978" xr:uid="{50E565FC-A04F-475A-AEAA-20700D016B70}"/>
    <cellStyle name="Comma 5 12 2 2 4 4" xfId="44567" xr:uid="{5419A265-1541-4561-BD54-793E215A6F6D}"/>
    <cellStyle name="Comma 5 12 2 2 4 5" xfId="34931" xr:uid="{FBE3F1E4-F5D0-4956-A7FD-45D366A2F5B1}"/>
    <cellStyle name="Comma 5 12 2 2 5" xfId="6032" xr:uid="{116BB0E5-2E13-439D-8731-6D0E07BE4893}"/>
    <cellStyle name="Comma 5 12 2 2 5 2" xfId="38784" xr:uid="{FD805E62-5E23-4C93-9BBE-F2BA98090291}"/>
    <cellStyle name="Comma 5 12 2 2 6" xfId="13744" xr:uid="{F83678E1-9207-4793-825F-C1910A500473}"/>
    <cellStyle name="Comma 5 12 2 2 6 2" xfId="46496" xr:uid="{B6F8123A-A1BC-4009-8E50-1EA58C0E7DD3}"/>
    <cellStyle name="Comma 5 12 2 2 7" xfId="21451" xr:uid="{0F8C81AC-D1F2-4708-A334-7F0014E73F4E}"/>
    <cellStyle name="Comma 5 12 2 2 7 2" xfId="54202" xr:uid="{F21A491B-A401-4586-93B3-E7CE82B1996F}"/>
    <cellStyle name="Comma 5 12 2 2 8" xfId="36857" xr:uid="{18229576-113F-4275-A65C-F8C19956DC6A}"/>
    <cellStyle name="Comma 5 12 2 2 9" xfId="29155" xr:uid="{4F80812B-8E59-4404-930B-9F2043B08CA9}"/>
    <cellStyle name="Comma 5 12 2 3" xfId="7125" xr:uid="{6C705E6B-F256-451E-B79A-C4F3012B7C3E}"/>
    <cellStyle name="Comma 5 12 2 3 2" xfId="14830" xr:uid="{ED27AFD9-B2B6-4393-9ED0-51B9B6CF7D6D}"/>
    <cellStyle name="Comma 5 12 2 3 2 2" xfId="47582" xr:uid="{C4BCD95B-396C-47BE-8254-79E4EC3A31C5}"/>
    <cellStyle name="Comma 5 12 2 3 3" xfId="22537" xr:uid="{2C947330-C3DF-4A21-BCB5-E7A89C6288AA}"/>
    <cellStyle name="Comma 5 12 2 3 3 2" xfId="55288" xr:uid="{0DBAAAD5-04B8-4038-A4E0-3E66826A84C7}"/>
    <cellStyle name="Comma 5 12 2 3 4" xfId="39877" xr:uid="{4E90858C-A963-4256-8836-1D77755A4A14}"/>
    <cellStyle name="Comma 5 12 2 3 5" xfId="30241" xr:uid="{508E04A4-7543-46D0-A427-13975C5542CE}"/>
    <cellStyle name="Comma 5 12 2 4" xfId="9050" xr:uid="{B3DED4E6-7D1B-4C33-B80E-D00496B67308}"/>
    <cellStyle name="Comma 5 12 2 4 2" xfId="16755" xr:uid="{B4DC0388-6746-4199-B11E-08228AB161BC}"/>
    <cellStyle name="Comma 5 12 2 4 2 2" xfId="49507" xr:uid="{D35CF496-6060-42F8-A808-EA40B28E7AAF}"/>
    <cellStyle name="Comma 5 12 2 4 3" xfId="24462" xr:uid="{C7C7D0C1-F7E5-4263-AF12-E463DB5B3E90}"/>
    <cellStyle name="Comma 5 12 2 4 3 2" xfId="57213" xr:uid="{250F02E1-6CB7-4533-9F33-47003B337BBB}"/>
    <cellStyle name="Comma 5 12 2 4 4" xfId="41802" xr:uid="{33749F91-D31F-4B16-B108-A96416F37316}"/>
    <cellStyle name="Comma 5 12 2 4 5" xfId="32166" xr:uid="{CB09747B-A120-413D-9A38-BCD1463DB2DA}"/>
    <cellStyle name="Comma 5 12 2 5" xfId="10977" xr:uid="{EF5E5BC1-4BC4-42F4-B110-134F1C207B27}"/>
    <cellStyle name="Comma 5 12 2 5 2" xfId="18682" xr:uid="{0E50280E-E111-4CE0-AC6F-50F1ADB7D20F}"/>
    <cellStyle name="Comma 5 12 2 5 2 2" xfId="51434" xr:uid="{FACAFF14-AFEA-4B73-8DD0-C7E0EBC0B9AC}"/>
    <cellStyle name="Comma 5 12 2 5 3" xfId="26389" xr:uid="{0F8D412A-F83A-4553-AD0A-3D1D03ED2869}"/>
    <cellStyle name="Comma 5 12 2 5 3 2" xfId="59140" xr:uid="{55AAB73A-4348-41BE-87E7-54773B5DDE43}"/>
    <cellStyle name="Comma 5 12 2 5 4" xfId="43729" xr:uid="{573BAF05-70C0-4CAD-BC3B-36284F6AC87E}"/>
    <cellStyle name="Comma 5 12 2 5 5" xfId="34093" xr:uid="{A1DB9D44-9D51-4AB3-B266-052B5E2B6B38}"/>
    <cellStyle name="Comma 5 12 2 6" xfId="5194" xr:uid="{1E4DC40D-9106-42E3-994B-4AFEEC098363}"/>
    <cellStyle name="Comma 5 12 2 6 2" xfId="37946" xr:uid="{D542FDD1-44E7-4DBC-B2FC-54F7385E0A2C}"/>
    <cellStyle name="Comma 5 12 2 7" xfId="12906" xr:uid="{7644473C-6AF7-4AA5-AA9B-E3E9FA5C33B7}"/>
    <cellStyle name="Comma 5 12 2 7 2" xfId="45658" xr:uid="{A2E7B5A2-E8FB-47A8-A252-E9098960F60F}"/>
    <cellStyle name="Comma 5 12 2 8" xfId="20613" xr:uid="{B3C9A0F7-13B0-4725-8A3A-AB97093AD68D}"/>
    <cellStyle name="Comma 5 12 2 8 2" xfId="53364" xr:uid="{853A078A-7282-44D3-898F-2B82E1CF956A}"/>
    <cellStyle name="Comma 5 12 2 9" xfId="36019" xr:uid="{B12898A1-A590-43A3-B354-600C92715673}"/>
    <cellStyle name="Comma 5 12 3" xfId="3611" xr:uid="{7D3BCA7A-6296-48FD-9E90-66EC65B7DA76}"/>
    <cellStyle name="Comma 5 12 3 2" xfId="7479" xr:uid="{CC7ECA21-1584-48D0-899B-C85DAB5FB35A}"/>
    <cellStyle name="Comma 5 12 3 2 2" xfId="15184" xr:uid="{3380ADCF-9C04-487E-B5D0-BA67E9564803}"/>
    <cellStyle name="Comma 5 12 3 2 2 2" xfId="47936" xr:uid="{3FB754C3-3B21-4A30-9B3B-11DA8288F8CD}"/>
    <cellStyle name="Comma 5 12 3 2 3" xfId="22891" xr:uid="{8DC1D905-14AD-40CC-9A97-C9770D11ACED}"/>
    <cellStyle name="Comma 5 12 3 2 3 2" xfId="55642" xr:uid="{1D44557A-72F2-4CE1-8630-71F453F2804D}"/>
    <cellStyle name="Comma 5 12 3 2 4" xfId="40231" xr:uid="{238A66A7-741A-4F1F-9F53-20737CB7B0DE}"/>
    <cellStyle name="Comma 5 12 3 2 5" xfId="30595" xr:uid="{A3E7E723-B528-4AB5-963D-F97C70E57A1D}"/>
    <cellStyle name="Comma 5 12 3 3" xfId="9404" xr:uid="{34742D9D-9437-4AA7-976E-4097B55CE15A}"/>
    <cellStyle name="Comma 5 12 3 3 2" xfId="17109" xr:uid="{19BFC04F-998C-4123-8351-2C24ACC5BB09}"/>
    <cellStyle name="Comma 5 12 3 3 2 2" xfId="49861" xr:uid="{60749D73-0319-44D2-8DF9-D9E294E19E53}"/>
    <cellStyle name="Comma 5 12 3 3 3" xfId="24816" xr:uid="{6BC0968D-FC3E-4826-A51D-A87D53069CA0}"/>
    <cellStyle name="Comma 5 12 3 3 3 2" xfId="57567" xr:uid="{1D1B0E29-9757-4663-84D7-586913D4D6A5}"/>
    <cellStyle name="Comma 5 12 3 3 4" xfId="42156" xr:uid="{7C16F1AD-853D-42A6-9E5E-8C91C5D2455A}"/>
    <cellStyle name="Comma 5 12 3 3 5" xfId="32520" xr:uid="{F4869C8A-40FA-40E6-81D5-FED2740920C8}"/>
    <cellStyle name="Comma 5 12 3 4" xfId="11331" xr:uid="{DA52E026-A00C-4294-AB99-E4DF030A24F9}"/>
    <cellStyle name="Comma 5 12 3 4 2" xfId="19036" xr:uid="{04070503-4860-419F-9867-9633D309DF53}"/>
    <cellStyle name="Comma 5 12 3 4 2 2" xfId="51788" xr:uid="{94F5B4CA-2BA9-49DF-8824-78ECD18CFE7B}"/>
    <cellStyle name="Comma 5 12 3 4 3" xfId="26743" xr:uid="{F2F521EC-1256-4E63-AAC6-D1746ADE3F79}"/>
    <cellStyle name="Comma 5 12 3 4 3 2" xfId="59494" xr:uid="{C4545415-6A55-48B9-8102-771ED6FFA341}"/>
    <cellStyle name="Comma 5 12 3 4 4" xfId="44083" xr:uid="{C47F0F6D-3F84-4F9B-919B-AF9F5DD6C178}"/>
    <cellStyle name="Comma 5 12 3 4 5" xfId="34447" xr:uid="{05F42130-4D64-44D5-9594-3C7FD728C473}"/>
    <cellStyle name="Comma 5 12 3 5" xfId="5548" xr:uid="{C9913641-5514-460D-B977-10302352BC57}"/>
    <cellStyle name="Comma 5 12 3 5 2" xfId="38300" xr:uid="{F7D93B69-F282-4514-BE46-19D04B8555A6}"/>
    <cellStyle name="Comma 5 12 3 6" xfId="13260" xr:uid="{D6BB59AA-F8F6-48CB-81AA-3143A1210F11}"/>
    <cellStyle name="Comma 5 12 3 6 2" xfId="46012" xr:uid="{762853FC-37D0-44FB-9F55-D47428AFC490}"/>
    <cellStyle name="Comma 5 12 3 7" xfId="20967" xr:uid="{B9C3E87A-4E7C-4866-8AF7-711FE7E27FAD}"/>
    <cellStyle name="Comma 5 12 3 7 2" xfId="53718" xr:uid="{C64D5466-83F4-4C00-8262-D04A271C4B0F}"/>
    <cellStyle name="Comma 5 12 3 8" xfId="36373" xr:uid="{CAA20651-986C-41C8-8DFA-26E9C8B93AEE}"/>
    <cellStyle name="Comma 5 12 3 9" xfId="28671" xr:uid="{37305A06-DDED-4636-9B2F-07F775486C3E}"/>
    <cellStyle name="Comma 5 12 4" xfId="6763" xr:uid="{A6C7B9E4-A5EE-4A06-B6D0-53A9AE2C4AA8}"/>
    <cellStyle name="Comma 5 12 4 2" xfId="14471" xr:uid="{37121FB6-2450-4E3F-8E8B-59D1583CEC3A}"/>
    <cellStyle name="Comma 5 12 4 2 2" xfId="47223" xr:uid="{F5093A53-85C4-46CA-99AB-B3E2F4C427E3}"/>
    <cellStyle name="Comma 5 12 4 3" xfId="22178" xr:uid="{E6F9557D-6E0C-4AA2-83C4-DE750B7CA4E1}"/>
    <cellStyle name="Comma 5 12 4 3 2" xfId="54929" xr:uid="{64C6D7E5-C3D2-497A-AF4F-35C8CC451B4C}"/>
    <cellStyle name="Comma 5 12 4 4" xfId="39515" xr:uid="{61CE65CB-C1E3-40E7-99E1-98F7849565C3}"/>
    <cellStyle name="Comma 5 12 4 5" xfId="29882" xr:uid="{03035A69-8AC1-4805-914D-A3A45EC07C40}"/>
    <cellStyle name="Comma 5 12 5" xfId="8690" xr:uid="{B9713B5C-2C6A-4B63-AD9B-C00C7C92C9F5}"/>
    <cellStyle name="Comma 5 12 5 2" xfId="16395" xr:uid="{9E597C88-71B3-40C9-ADF1-674FBB05FC54}"/>
    <cellStyle name="Comma 5 12 5 2 2" xfId="49147" xr:uid="{50F1B686-AC6C-43FB-8126-2FC2089F49EB}"/>
    <cellStyle name="Comma 5 12 5 3" xfId="24102" xr:uid="{8C3E17D0-1EB3-446F-BD9C-153E56BF4E24}"/>
    <cellStyle name="Comma 5 12 5 3 2" xfId="56853" xr:uid="{067FEA72-75CF-4B2D-9A81-4EC1271C3998}"/>
    <cellStyle name="Comma 5 12 5 4" xfId="41442" xr:uid="{99D90384-36D9-4D11-A08B-393F6735C1A1}"/>
    <cellStyle name="Comma 5 12 5 5" xfId="31806" xr:uid="{D47B158E-1BB4-4ACB-A729-97B154EA8DC2}"/>
    <cellStyle name="Comma 5 12 6" xfId="10616" xr:uid="{3750C30F-0AB4-422B-BA68-E92F9ADA6AF3}"/>
    <cellStyle name="Comma 5 12 6 2" xfId="18321" xr:uid="{73530406-3596-4A87-A939-F605976AD337}"/>
    <cellStyle name="Comma 5 12 6 2 2" xfId="51073" xr:uid="{3A39A5A1-A427-423B-B009-27371155DB16}"/>
    <cellStyle name="Comma 5 12 6 3" xfId="26028" xr:uid="{34F33E1C-E5D3-4C9B-A453-0988CC7564ED}"/>
    <cellStyle name="Comma 5 12 6 3 2" xfId="58779" xr:uid="{2BFD79FB-648B-4975-937A-F8F3D59141D6}"/>
    <cellStyle name="Comma 5 12 6 4" xfId="43368" xr:uid="{9F0640E6-AC5F-48E9-8D18-AAB49C717280}"/>
    <cellStyle name="Comma 5 12 6 5" xfId="33732" xr:uid="{066DCA15-263B-4D1E-BF7D-7CEB8DBD5926}"/>
    <cellStyle name="Comma 5 12 7" xfId="4834" xr:uid="{BD31B3BF-B19D-4F51-905B-859CEF4FDB34}"/>
    <cellStyle name="Comma 5 12 7 2" xfId="37586" xr:uid="{A3737DAF-1E7D-4342-A42E-B9A6FFF634EF}"/>
    <cellStyle name="Comma 5 12 8" xfId="12546" xr:uid="{58D007C9-F2BF-41C0-A717-C56832FA3F49}"/>
    <cellStyle name="Comma 5 12 8 2" xfId="45298" xr:uid="{5C0F2440-8775-48B6-957C-3B20824031A6}"/>
    <cellStyle name="Comma 5 12 9" xfId="20254" xr:uid="{648145E3-2A5B-411E-8D16-62D66EF01720}"/>
    <cellStyle name="Comma 5 12 9 2" xfId="53005" xr:uid="{672A2694-22D6-412D-84EE-47E278E821B6}"/>
    <cellStyle name="Comma 5 13" xfId="2090" xr:uid="{2A485C94-464D-4587-974B-F593C4AB1735}"/>
    <cellStyle name="Comma 5 13 10" xfId="27921" xr:uid="{22DF2E46-31F7-4F67-838C-F71B4C05FB1E}"/>
    <cellStyle name="Comma 5 13 11" xfId="2801" xr:uid="{F7CA2D41-E696-46E8-BCFA-816A14CF95F3}"/>
    <cellStyle name="Comma 5 13 12" xfId="61088" xr:uid="{0291A77D-77C2-4794-A257-EBCCE1E71FC0}"/>
    <cellStyle name="Comma 5 13 2" xfId="4063" xr:uid="{80A69DDB-EDB7-4AE3-883D-D90C3521A284}"/>
    <cellStyle name="Comma 5 13 2 2" xfId="7926" xr:uid="{D5D6E78F-BC02-4CD9-A6EE-4115605A0E89}"/>
    <cellStyle name="Comma 5 13 2 2 2" xfId="15631" xr:uid="{A65BF3DC-24BA-4E4E-A2C7-E553843EAB5A}"/>
    <cellStyle name="Comma 5 13 2 2 2 2" xfId="48383" xr:uid="{C1A00743-242F-4897-B71A-919678B02277}"/>
    <cellStyle name="Comma 5 13 2 2 3" xfId="23338" xr:uid="{F34D4169-FA57-42A0-A59B-A89E2CB596CA}"/>
    <cellStyle name="Comma 5 13 2 2 3 2" xfId="56089" xr:uid="{0BC23179-2993-4B52-89B6-F9F88E31C7C6}"/>
    <cellStyle name="Comma 5 13 2 2 4" xfId="40678" xr:uid="{5C628FCA-A1B2-4C7E-809A-F220049ECEED}"/>
    <cellStyle name="Comma 5 13 2 2 5" xfId="31042" xr:uid="{A88573A8-BD48-47E2-8A15-F31BBCC80233}"/>
    <cellStyle name="Comma 5 13 2 3" xfId="9851" xr:uid="{4631AE2F-34AF-4E54-AD5D-1EFB02BC659C}"/>
    <cellStyle name="Comma 5 13 2 3 2" xfId="17556" xr:uid="{0FAB8C67-E45D-451F-9265-7104447B020E}"/>
    <cellStyle name="Comma 5 13 2 3 2 2" xfId="50308" xr:uid="{1ADCB654-337A-4B37-A10F-E4ADD2DE0045}"/>
    <cellStyle name="Comma 5 13 2 3 3" xfId="25263" xr:uid="{D3FFD33C-18BF-4878-B6F2-E1FE540B2219}"/>
    <cellStyle name="Comma 5 13 2 3 3 2" xfId="58014" xr:uid="{E86723D7-5AA0-489B-80F5-318A763B0150}"/>
    <cellStyle name="Comma 5 13 2 3 4" xfId="42603" xr:uid="{BEFC20D9-CCAA-4A00-898B-7582D5F2D502}"/>
    <cellStyle name="Comma 5 13 2 3 5" xfId="32967" xr:uid="{FD9B868E-3DBB-40FB-98BF-04421C109C4B}"/>
    <cellStyle name="Comma 5 13 2 4" xfId="11778" xr:uid="{45C96777-F2D1-4D7C-BE19-BD2EDE83F963}"/>
    <cellStyle name="Comma 5 13 2 4 2" xfId="19483" xr:uid="{C92ED637-6FE1-47E1-9BDB-85AC046D5728}"/>
    <cellStyle name="Comma 5 13 2 4 2 2" xfId="52235" xr:uid="{1117DBA8-CF47-4566-B30B-55615B71CACB}"/>
    <cellStyle name="Comma 5 13 2 4 3" xfId="27190" xr:uid="{554FAD44-2E70-4A76-88F4-4902EE06D007}"/>
    <cellStyle name="Comma 5 13 2 4 3 2" xfId="59941" xr:uid="{1197AC89-5A06-47A3-BAEA-085737C3FD95}"/>
    <cellStyle name="Comma 5 13 2 4 4" xfId="44530" xr:uid="{E1CE7B77-ACFB-47EC-AAA3-E75347034374}"/>
    <cellStyle name="Comma 5 13 2 4 5" xfId="34894" xr:uid="{321A94D9-E3A0-4FE3-9A6E-881320EDD914}"/>
    <cellStyle name="Comma 5 13 2 5" xfId="5995" xr:uid="{5E462949-1091-4C5B-8910-6001A0825EC4}"/>
    <cellStyle name="Comma 5 13 2 5 2" xfId="38747" xr:uid="{7C3538BC-239C-4DFC-94F2-64E87DC2933E}"/>
    <cellStyle name="Comma 5 13 2 6" xfId="13707" xr:uid="{37C58996-B227-4FD2-8B2B-7B06E09751E6}"/>
    <cellStyle name="Comma 5 13 2 6 2" xfId="46459" xr:uid="{C9A64449-BAD8-40A0-800D-E6649A8F1BC1}"/>
    <cellStyle name="Comma 5 13 2 7" xfId="21414" xr:uid="{EF4405B2-A0C2-44E8-A58B-F01268FDDDF7}"/>
    <cellStyle name="Comma 5 13 2 7 2" xfId="54165" xr:uid="{B918241E-5A0B-4DD7-A513-11EA0F857C8A}"/>
    <cellStyle name="Comma 5 13 2 8" xfId="36820" xr:uid="{4755290D-46BB-4F0E-ABAD-FE29882401EE}"/>
    <cellStyle name="Comma 5 13 2 9" xfId="29118" xr:uid="{513E7399-177F-4E3F-8F46-65E8A0ACC78C}"/>
    <cellStyle name="Comma 5 13 3" xfId="6726" xr:uid="{A47B25A9-76B9-4A78-9FDA-5F73B5129BD1}"/>
    <cellStyle name="Comma 5 13 3 2" xfId="14434" xr:uid="{FCFBF4A1-A761-44B0-AA4F-2A809FEA7C48}"/>
    <cellStyle name="Comma 5 13 3 2 2" xfId="47186" xr:uid="{56B6D25B-C43F-4A06-8B60-220AA0E66443}"/>
    <cellStyle name="Comma 5 13 3 3" xfId="22141" xr:uid="{8D0F117B-B094-4301-8E51-51905B823B41}"/>
    <cellStyle name="Comma 5 13 3 3 2" xfId="54892" xr:uid="{91BE1581-5038-4BE6-BC95-6CB8F7226BA7}"/>
    <cellStyle name="Comma 5 13 3 4" xfId="39478" xr:uid="{8097F87F-6FA1-49D5-8CC6-60FC5979A4E9}"/>
    <cellStyle name="Comma 5 13 3 5" xfId="29845" xr:uid="{E836A1B1-92EF-474C-9AAC-90CFA69914F3}"/>
    <cellStyle name="Comma 5 13 4" xfId="8653" xr:uid="{52BC7EE6-342C-466E-B5A8-E2B962C937DA}"/>
    <cellStyle name="Comma 5 13 4 2" xfId="16358" xr:uid="{DAE59BE1-C3F0-47A4-8F2A-E3004EDD2734}"/>
    <cellStyle name="Comma 5 13 4 2 2" xfId="49110" xr:uid="{F20DA5AE-3843-45E0-8C57-AA9ED52D5D3B}"/>
    <cellStyle name="Comma 5 13 4 3" xfId="24065" xr:uid="{D65EFD71-A3DF-405B-8C3A-86CC3A6517A0}"/>
    <cellStyle name="Comma 5 13 4 3 2" xfId="56816" xr:uid="{2C46C629-0BBE-4FC8-8E7E-888E68522AB8}"/>
    <cellStyle name="Comma 5 13 4 4" xfId="41405" xr:uid="{9F6655F7-3753-4C98-9AFC-CAD7454497F2}"/>
    <cellStyle name="Comma 5 13 4 5" xfId="31769" xr:uid="{DF78F55F-6C07-4622-99D8-319545C8BCE0}"/>
    <cellStyle name="Comma 5 13 5" xfId="10579" xr:uid="{689CBF62-3677-4AAC-8056-3F7D4F0781E3}"/>
    <cellStyle name="Comma 5 13 5 2" xfId="18284" xr:uid="{A71A4AA2-C4BF-4124-8CC8-07FCC090E134}"/>
    <cellStyle name="Comma 5 13 5 2 2" xfId="51036" xr:uid="{7431C6FF-2699-4087-9E48-6BF311909B4E}"/>
    <cellStyle name="Comma 5 13 5 3" xfId="25991" xr:uid="{D0EE221E-BA1C-4562-8701-7456AFA73FDD}"/>
    <cellStyle name="Comma 5 13 5 3 2" xfId="58742" xr:uid="{FEFDD539-1410-4342-9A63-3B2EAD6764CB}"/>
    <cellStyle name="Comma 5 13 5 4" xfId="43331" xr:uid="{D7635385-3B75-4656-90B0-849D4C79CCDE}"/>
    <cellStyle name="Comma 5 13 5 5" xfId="33695" xr:uid="{3B0918B1-3B34-4C70-938E-C48635B3AF1B}"/>
    <cellStyle name="Comma 5 13 6" xfId="4797" xr:uid="{DCBF8599-93D2-4926-9DDE-3FC8A15B5C1F}"/>
    <cellStyle name="Comma 5 13 6 2" xfId="37549" xr:uid="{F500F5D4-D91A-498B-B4DE-4679C4383EA1}"/>
    <cellStyle name="Comma 5 13 7" xfId="12509" xr:uid="{15A01C62-2734-4590-ACB6-AEDE6EBE08AD}"/>
    <cellStyle name="Comma 5 13 7 2" xfId="45261" xr:uid="{3E05F45C-8C9B-4047-920D-BA3E98204FD3}"/>
    <cellStyle name="Comma 5 13 8" xfId="20217" xr:uid="{DA17ABD4-1619-41B9-84A1-E8909307F9BA}"/>
    <cellStyle name="Comma 5 13 8 2" xfId="52968" xr:uid="{ED49DC7C-2FCE-40A1-8EC0-ED40E46C2908}"/>
    <cellStyle name="Comma 5 13 9" xfId="35623" xr:uid="{6FCE2FBF-1BB6-42D8-80AA-413F21D465FB}"/>
    <cellStyle name="Comma 5 14" xfId="3220" xr:uid="{61F7DFCF-357D-4908-AC31-AF8DEC17BA86}"/>
    <cellStyle name="Comma 5 14 10" xfId="28280" xr:uid="{53CEB67D-D1C9-41D5-B1B6-A4686CDF437A}"/>
    <cellStyle name="Comma 5 14 11" xfId="60881" xr:uid="{DB18F0FC-2212-4A4F-AEE7-06040DC4DA47}"/>
    <cellStyle name="Comma 5 14 2" xfId="3967" xr:uid="{A4C74412-D94D-45FA-BF0C-E825CFF9A802}"/>
    <cellStyle name="Comma 5 14 2 2" xfId="7830" xr:uid="{47B03197-9AA6-4834-BF92-C31A153EC3EB}"/>
    <cellStyle name="Comma 5 14 2 2 2" xfId="15535" xr:uid="{53A3449C-C42B-4F9F-AA87-F5AAD24C838C}"/>
    <cellStyle name="Comma 5 14 2 2 2 2" xfId="48287" xr:uid="{C1242F17-B978-4ADC-BF88-A119506805C5}"/>
    <cellStyle name="Comma 5 14 2 2 3" xfId="23242" xr:uid="{25C34DF8-FCD2-46CE-BA04-3E9D2BE3B485}"/>
    <cellStyle name="Comma 5 14 2 2 3 2" xfId="55993" xr:uid="{6904A505-98E8-4BF2-8996-053B14E43E1E}"/>
    <cellStyle name="Comma 5 14 2 2 4" xfId="40582" xr:uid="{DC90C8FA-C2AC-444B-ADB3-6E12F6952EAA}"/>
    <cellStyle name="Comma 5 14 2 2 5" xfId="30946" xr:uid="{FE826EE4-43BE-4950-AAAA-1785366ABA03}"/>
    <cellStyle name="Comma 5 14 2 3" xfId="9755" xr:uid="{D558CBFC-CC93-46D2-BD29-E4150CC483CC}"/>
    <cellStyle name="Comma 5 14 2 3 2" xfId="17460" xr:uid="{6EC341F5-64B2-453A-AB7B-157864A8D8B5}"/>
    <cellStyle name="Comma 5 14 2 3 2 2" xfId="50212" xr:uid="{83B55DD2-6490-48CA-9BB2-8C398C7B385A}"/>
    <cellStyle name="Comma 5 14 2 3 3" xfId="25167" xr:uid="{E0D88CC6-8BE6-4A99-AE57-D5BD9DDDB676}"/>
    <cellStyle name="Comma 5 14 2 3 3 2" xfId="57918" xr:uid="{145199B2-82D3-4F3C-8636-7D676A4C1132}"/>
    <cellStyle name="Comma 5 14 2 3 4" xfId="42507" xr:uid="{7C97CFAC-38A4-4E00-956C-6AE5573B17D8}"/>
    <cellStyle name="Comma 5 14 2 3 5" xfId="32871" xr:uid="{DDAF1B4C-0892-4DF0-8494-7ED59738D959}"/>
    <cellStyle name="Comma 5 14 2 4" xfId="11682" xr:uid="{02645999-5D97-4076-A7C3-B61A835A18BF}"/>
    <cellStyle name="Comma 5 14 2 4 2" xfId="19387" xr:uid="{5E220ECA-89DA-40B5-BB80-07AC136A0A62}"/>
    <cellStyle name="Comma 5 14 2 4 2 2" xfId="52139" xr:uid="{34D004CF-B595-4BD6-A44F-1F5D865E4F7A}"/>
    <cellStyle name="Comma 5 14 2 4 3" xfId="27094" xr:uid="{3C832C10-1DC9-4673-93DC-4184345B772A}"/>
    <cellStyle name="Comma 5 14 2 4 3 2" xfId="59845" xr:uid="{B1C28012-C491-4A3C-8417-915015E97EDD}"/>
    <cellStyle name="Comma 5 14 2 4 4" xfId="44434" xr:uid="{43D2C304-8A3C-4C52-863B-CFE8A3DDDDD0}"/>
    <cellStyle name="Comma 5 14 2 4 5" xfId="34798" xr:uid="{ADE03139-1AB6-4F85-A1A6-8F5EF0AF38B4}"/>
    <cellStyle name="Comma 5 14 2 5" xfId="5899" xr:uid="{F49D0B65-DAE4-4E1B-8D2B-07C4516332AF}"/>
    <cellStyle name="Comma 5 14 2 5 2" xfId="38651" xr:uid="{EAD633C9-1882-4BCE-AC75-7BFDD6655F9A}"/>
    <cellStyle name="Comma 5 14 2 6" xfId="13611" xr:uid="{B650A324-75DB-4482-A074-8A8A708BF871}"/>
    <cellStyle name="Comma 5 14 2 6 2" xfId="46363" xr:uid="{DED286CF-BDEE-48FD-9681-8F4F42F1FE17}"/>
    <cellStyle name="Comma 5 14 2 7" xfId="21318" xr:uid="{3F86AF51-2F79-4359-9E6F-C3453E209735}"/>
    <cellStyle name="Comma 5 14 2 7 2" xfId="54069" xr:uid="{1172B8A4-A226-4B05-BD83-FF0D68F23316}"/>
    <cellStyle name="Comma 5 14 2 8" xfId="36724" xr:uid="{656C4F73-3AC7-410A-AD4A-C9F952DFF889}"/>
    <cellStyle name="Comma 5 14 2 9" xfId="29022" xr:uid="{C1AF6EFC-1832-482B-84AE-E20FB1CF4B88}"/>
    <cellStyle name="Comma 5 14 3" xfId="7088" xr:uid="{A86B6FD3-0CC4-433E-B4D3-D9018A96955B}"/>
    <cellStyle name="Comma 5 14 3 2" xfId="14793" xr:uid="{9446F94D-0144-4E3D-872C-17F93DF121B9}"/>
    <cellStyle name="Comma 5 14 3 2 2" xfId="47545" xr:uid="{3FCA7628-083F-449E-AD34-7F8C64CD6417}"/>
    <cellStyle name="Comma 5 14 3 3" xfId="22500" xr:uid="{541A36C2-B034-406B-B696-CF9B0C0CB2E2}"/>
    <cellStyle name="Comma 5 14 3 3 2" xfId="55251" xr:uid="{E6E1396D-5819-46B0-B561-0FBB0596147A}"/>
    <cellStyle name="Comma 5 14 3 4" xfId="39840" xr:uid="{1ECB56F7-DDD7-4646-9525-092E82CA2B65}"/>
    <cellStyle name="Comma 5 14 3 5" xfId="30204" xr:uid="{15EDDBBC-4F72-474E-8F91-2FB2970253A5}"/>
    <cellStyle name="Comma 5 14 4" xfId="9013" xr:uid="{39FF3E57-AD9C-42E9-85E1-589D78AEDCD5}"/>
    <cellStyle name="Comma 5 14 4 2" xfId="16718" xr:uid="{518406C3-6E49-4E4E-957D-28D5E71CC27B}"/>
    <cellStyle name="Comma 5 14 4 2 2" xfId="49470" xr:uid="{8DBC9400-BBFE-46B2-A0AB-4074991222FB}"/>
    <cellStyle name="Comma 5 14 4 3" xfId="24425" xr:uid="{428620FE-24B4-4992-9D85-F38F270D4D5A}"/>
    <cellStyle name="Comma 5 14 4 3 2" xfId="57176" xr:uid="{84C99CD4-6E84-491A-B732-1E46024B8F8C}"/>
    <cellStyle name="Comma 5 14 4 4" xfId="41765" xr:uid="{EFEC54F0-62CA-4C9D-981B-42FFD1A5AE04}"/>
    <cellStyle name="Comma 5 14 4 5" xfId="32129" xr:uid="{E657922F-FD94-4031-BA0D-C3CD8A0D3130}"/>
    <cellStyle name="Comma 5 14 5" xfId="10940" xr:uid="{BB65EEBB-885B-4BF7-BEB2-AB63C57621B5}"/>
    <cellStyle name="Comma 5 14 5 2" xfId="18645" xr:uid="{7C7024DA-6CB1-4B35-9632-14D00F2F0196}"/>
    <cellStyle name="Comma 5 14 5 2 2" xfId="51397" xr:uid="{FD7AB297-77BA-4535-BDD3-AAA243C29B7F}"/>
    <cellStyle name="Comma 5 14 5 3" xfId="26352" xr:uid="{1FDE15CB-BDF0-48BB-90A2-3B5634DEF0B1}"/>
    <cellStyle name="Comma 5 14 5 3 2" xfId="59103" xr:uid="{DE2A987F-3427-43E1-96BC-0BD124E38058}"/>
    <cellStyle name="Comma 5 14 5 4" xfId="43692" xr:uid="{8AFD2ABF-D83A-4F91-848D-33D30538299A}"/>
    <cellStyle name="Comma 5 14 5 5" xfId="34056" xr:uid="{9F12D341-8B25-4045-B79B-72BF75EE2E92}"/>
    <cellStyle name="Comma 5 14 6" xfId="5157" xr:uid="{98757A2D-C2E6-4FBC-A088-7A08D05A73B6}"/>
    <cellStyle name="Comma 5 14 6 2" xfId="37909" xr:uid="{F02E6A3A-B2DC-43F2-9C24-9CD910F5D3D8}"/>
    <cellStyle name="Comma 5 14 7" xfId="12869" xr:uid="{7DE23FA5-115C-4C53-87A6-297DB4C14507}"/>
    <cellStyle name="Comma 5 14 7 2" xfId="45621" xr:uid="{D1EB61A2-98D5-4BD7-B63F-B752A87276B5}"/>
    <cellStyle name="Comma 5 14 8" xfId="20576" xr:uid="{A9D6C9C3-5717-49A1-A63E-C3B79B870E45}"/>
    <cellStyle name="Comma 5 14 8 2" xfId="53327" xr:uid="{2ACA84BC-19BE-40E6-B71B-C082973707D6}"/>
    <cellStyle name="Comma 5 14 9" xfId="35982" xr:uid="{2B3A926A-3A3C-48C4-BB21-649AE1980806}"/>
    <cellStyle name="Comma 5 15" xfId="3573" xr:uid="{E9D62129-8253-488E-BF8A-4B6697C5176C}"/>
    <cellStyle name="Comma 5 15 2" xfId="7441" xr:uid="{A72083E0-F75A-4CA8-80C6-2E46DCA328C5}"/>
    <cellStyle name="Comma 5 15 2 2" xfId="15146" xr:uid="{4F52A065-96B7-4F1E-BD8C-D3AEA3000035}"/>
    <cellStyle name="Comma 5 15 2 2 2" xfId="47898" xr:uid="{A862AE82-D27A-48C4-8E77-31C35A13B47D}"/>
    <cellStyle name="Comma 5 15 2 3" xfId="22853" xr:uid="{6CA828B9-F042-49C9-BEFA-00E497297801}"/>
    <cellStyle name="Comma 5 15 2 3 2" xfId="55604" xr:uid="{FA22F516-BC85-4CFC-90FE-199C0A2D8B3D}"/>
    <cellStyle name="Comma 5 15 2 4" xfId="40193" xr:uid="{C3FF7B3C-2411-4377-9595-0FBC61B5A226}"/>
    <cellStyle name="Comma 5 15 2 5" xfId="30557" xr:uid="{AADC20EF-DF10-4FAE-A8A1-671C4A1A5F34}"/>
    <cellStyle name="Comma 5 15 3" xfId="9366" xr:uid="{DAB0B110-C008-4DA4-8714-CE4C13948A15}"/>
    <cellStyle name="Comma 5 15 3 2" xfId="17071" xr:uid="{A15FE7B3-D7A0-4E93-A930-AD504A8D4FB8}"/>
    <cellStyle name="Comma 5 15 3 2 2" xfId="49823" xr:uid="{F5951645-1175-415E-A0F0-CC62D666533A}"/>
    <cellStyle name="Comma 5 15 3 3" xfId="24778" xr:uid="{01EA22C7-CA43-4ED0-9CFB-886E89359B19}"/>
    <cellStyle name="Comma 5 15 3 3 2" xfId="57529" xr:uid="{47EE751E-1AD8-4540-9BFC-D01DACC84458}"/>
    <cellStyle name="Comma 5 15 3 4" xfId="42118" xr:uid="{2C96CA85-CED6-4215-B8E8-EED63762DF4F}"/>
    <cellStyle name="Comma 5 15 3 5" xfId="32482" xr:uid="{F5A7CEE1-5D43-4F79-8F15-D3A8C9E60070}"/>
    <cellStyle name="Comma 5 15 4" xfId="11293" xr:uid="{67B86AAC-7BE7-43E0-B517-735613D8054C}"/>
    <cellStyle name="Comma 5 15 4 2" xfId="18998" xr:uid="{53290AF6-20B0-4A42-9C36-DF6600453D79}"/>
    <cellStyle name="Comma 5 15 4 2 2" xfId="51750" xr:uid="{7A7362CF-2AB2-41A0-9C8C-8740B0122D0B}"/>
    <cellStyle name="Comma 5 15 4 3" xfId="26705" xr:uid="{CC046B2F-0DA6-451A-9A19-1798D464CC81}"/>
    <cellStyle name="Comma 5 15 4 3 2" xfId="59456" xr:uid="{8BA0859A-A58F-44F2-97ED-0F61F1AC0909}"/>
    <cellStyle name="Comma 5 15 4 4" xfId="44045" xr:uid="{5C2A8101-D4B3-4779-8081-90DABB042C18}"/>
    <cellStyle name="Comma 5 15 4 5" xfId="34409" xr:uid="{0BCBE7F6-ED37-42DE-90BA-2DBDCA4ACDB9}"/>
    <cellStyle name="Comma 5 15 5" xfId="5510" xr:uid="{6A867096-FEAC-430F-B83A-CCE12B66C95B}"/>
    <cellStyle name="Comma 5 15 5 2" xfId="38262" xr:uid="{4463C071-CDA0-4B87-86DF-A9576CA3571E}"/>
    <cellStyle name="Comma 5 15 6" xfId="13222" xr:uid="{934FD71E-463E-4A9F-AFAD-2D0F512230C1}"/>
    <cellStyle name="Comma 5 15 6 2" xfId="45974" xr:uid="{ECA06178-2DF9-4767-BD2A-B5227DF36763}"/>
    <cellStyle name="Comma 5 15 7" xfId="20929" xr:uid="{B8C5A916-DD59-4068-919D-0DAF7DA6A1F0}"/>
    <cellStyle name="Comma 5 15 7 2" xfId="53680" xr:uid="{ACCC6B8B-2F20-403A-94FF-7F354754B573}"/>
    <cellStyle name="Comma 5 15 8" xfId="36335" xr:uid="{77F19FC9-47DC-41D4-B2DB-42E987F42CA5}"/>
    <cellStyle name="Comma 5 15 9" xfId="28633" xr:uid="{4A565FD8-2A44-493E-BECA-7C20C498DEFF}"/>
    <cellStyle name="Comma 5 16" xfId="6500" xr:uid="{59DB4F93-897A-44DA-8AE6-56302CE57CDE}"/>
    <cellStyle name="Comma 5 16 2" xfId="14208" xr:uid="{A848BEAA-F8D7-43EE-AC59-115E0673A254}"/>
    <cellStyle name="Comma 5 16 2 2" xfId="46960" xr:uid="{9D7963DC-4E0A-4EE5-9D56-8ECEF8F700A3}"/>
    <cellStyle name="Comma 5 16 3" xfId="21915" xr:uid="{0998B23A-330A-4871-A6C6-3F028234AA0A}"/>
    <cellStyle name="Comma 5 16 3 2" xfId="54666" xr:uid="{ACBA7296-F155-4B2E-BAD3-F4387E0D7EF3}"/>
    <cellStyle name="Comma 5 16 4" xfId="39252" xr:uid="{5A7CC269-AB60-4ACF-86DD-110D5762D2ED}"/>
    <cellStyle name="Comma 5 16 5" xfId="29619" xr:uid="{B7141614-1468-4169-B3CD-CBE3AB75582C}"/>
    <cellStyle name="Comma 5 17" xfId="8427" xr:uid="{30AD48D1-7C83-4C94-9868-43E33B9584C9}"/>
    <cellStyle name="Comma 5 17 2" xfId="16132" xr:uid="{1DD9C20A-40CE-479D-9E68-9BB1AC018F79}"/>
    <cellStyle name="Comma 5 17 2 2" xfId="48884" xr:uid="{6AC827BA-BF7E-44E3-958C-7BE19E540021}"/>
    <cellStyle name="Comma 5 17 3" xfId="23839" xr:uid="{41B99548-E0A1-4D81-9385-1336E7FC30A6}"/>
    <cellStyle name="Comma 5 17 3 2" xfId="56590" xr:uid="{37633871-9DA0-4344-9271-D69BF3FA5FE2}"/>
    <cellStyle name="Comma 5 17 4" xfId="41179" xr:uid="{9E91916C-F8E2-4D2A-A3B4-3D77F24C31DE}"/>
    <cellStyle name="Comma 5 17 5" xfId="31543" xr:uid="{35907592-6597-42F4-AE05-F7BB6D00B896}"/>
    <cellStyle name="Comma 5 18" xfId="10352" xr:uid="{55A6A6E3-0E58-499F-AC2B-1BE052A0D8E3}"/>
    <cellStyle name="Comma 5 18 2" xfId="18057" xr:uid="{8727F868-C026-4468-8583-9520339AD0A2}"/>
    <cellStyle name="Comma 5 18 2 2" xfId="50809" xr:uid="{95692C1A-24DE-4CD2-9EFA-18B1B748E5A7}"/>
    <cellStyle name="Comma 5 18 3" xfId="25764" xr:uid="{2A8E920A-B08C-49BE-AA4F-48D871E963DF}"/>
    <cellStyle name="Comma 5 18 3 2" xfId="58515" xr:uid="{11CCA27E-CFBC-481F-A194-54D46DD60625}"/>
    <cellStyle name="Comma 5 18 4" xfId="43104" xr:uid="{C5AB5177-6D8E-4D08-850E-0824CEC992D4}"/>
    <cellStyle name="Comma 5 18 5" xfId="33468" xr:uid="{A952C50B-EF78-4287-A83B-1C41E2AC55E7}"/>
    <cellStyle name="Comma 5 19" xfId="4571" xr:uid="{2882F4AC-B89F-43EC-BA54-741ACE5CAAE7}"/>
    <cellStyle name="Comma 5 19 2" xfId="37323" xr:uid="{7D39E95C-40DA-452F-AC5D-DF2C48F0D50E}"/>
    <cellStyle name="Comma 5 2" xfId="123" xr:uid="{58510AC1-196C-4385-AC0B-0313BD305981}"/>
    <cellStyle name="Comma 5 2 10" xfId="4588" xr:uid="{1AAA2B80-493E-4DEE-9495-22929D1F326A}"/>
    <cellStyle name="Comma 5 2 10 2" xfId="37340" xr:uid="{C2FB5C36-10D5-403D-8CA9-B9878360323A}"/>
    <cellStyle name="Comma 5 2 11" xfId="12300" xr:uid="{32D2D110-83CB-4835-BEC4-54049E781BD5}"/>
    <cellStyle name="Comma 5 2 11 2" xfId="45052" xr:uid="{61E8A966-3405-4F4A-A250-7956773FA199}"/>
    <cellStyle name="Comma 5 2 12" xfId="20008" xr:uid="{3AB859E5-C588-4747-9C94-9F7E44D608BC}"/>
    <cellStyle name="Comma 5 2 12 2" xfId="52759" xr:uid="{72F15E09-F3CC-4D2B-97AD-FFD5386EF25F}"/>
    <cellStyle name="Comma 5 2 13" xfId="35414" xr:uid="{C5755E55-FD80-40AC-8186-E0502DE48740}"/>
    <cellStyle name="Comma 5 2 14" xfId="27712" xr:uid="{EA939F23-11BC-4DD3-9790-90FD040848F4}"/>
    <cellStyle name="Comma 5 2 15" xfId="2550" xr:uid="{A91EEEFB-DE37-4A1A-9B98-3A42D23A19C5}"/>
    <cellStyle name="Comma 5 2 16" xfId="60445" xr:uid="{2A8DF1EB-21DF-468D-ABE9-B3BC32844C5D}"/>
    <cellStyle name="Comma 5 2 2" xfId="839" xr:uid="{2B47F6E5-F5D4-423E-9450-2BC532AD5319}"/>
    <cellStyle name="Comma 5 2 2 10" xfId="12360" xr:uid="{09598309-EBBA-4B0D-A2CA-F453D6642801}"/>
    <cellStyle name="Comma 5 2 2 10 2" xfId="45112" xr:uid="{C20BC922-9072-4521-B46F-81EDABAA3B6F}"/>
    <cellStyle name="Comma 5 2 2 11" xfId="20068" xr:uid="{EF771836-9F3A-4D2C-9566-8BCF47B9349D}"/>
    <cellStyle name="Comma 5 2 2 11 2" xfId="52819" xr:uid="{91B0FEF3-814C-4310-8695-D73ED724BE46}"/>
    <cellStyle name="Comma 5 2 2 12" xfId="35474" xr:uid="{83ACBE2F-31B2-4535-B4FF-284418CA0930}"/>
    <cellStyle name="Comma 5 2 2 13" xfId="27772" xr:uid="{2DD72650-3B97-428D-A9B1-2C7AD7C7A085}"/>
    <cellStyle name="Comma 5 2 2 14" xfId="2642" xr:uid="{8809463F-D8F6-4BA6-B637-040E595F77A2}"/>
    <cellStyle name="Comma 5 2 2 15" xfId="60636" xr:uid="{E5A980F5-E5FC-4D95-A7C3-F6F878FBD099}"/>
    <cellStyle name="Comma 5 2 2 2" xfId="2336" xr:uid="{E829880F-3168-4D5A-9A41-834893DA3647}"/>
    <cellStyle name="Comma 5 2 2 2 10" xfId="27882" xr:uid="{DA82AAF6-70B1-46F7-90CB-C6DB4C49338F}"/>
    <cellStyle name="Comma 5 2 2 2 11" xfId="2755" xr:uid="{D4E25086-72AD-44D0-9082-FD1A6B4F0A5E}"/>
    <cellStyle name="Comma 5 2 2 2 12" xfId="61358" xr:uid="{D4FACF8C-B1AC-43A3-A067-EBAFE6CA6BA3}"/>
    <cellStyle name="Comma 5 2 2 2 2" xfId="4307" xr:uid="{CEACFC69-0F36-40AC-B797-5823DB1CD8D4}"/>
    <cellStyle name="Comma 5 2 2 2 2 2" xfId="8170" xr:uid="{48E592BC-F786-4C2E-A449-4DB5E6D57BE6}"/>
    <cellStyle name="Comma 5 2 2 2 2 2 2" xfId="15875" xr:uid="{350BBD31-16E7-4E15-9F4D-0A17686A3356}"/>
    <cellStyle name="Comma 5 2 2 2 2 2 2 2" xfId="48627" xr:uid="{6597D72C-7665-42BE-9F0D-9134BFDA6737}"/>
    <cellStyle name="Comma 5 2 2 2 2 2 3" xfId="23582" xr:uid="{F76D090D-A128-4EB1-9DE9-05B06ECF9158}"/>
    <cellStyle name="Comma 5 2 2 2 2 2 3 2" xfId="56333" xr:uid="{3B68DD51-E929-4DF7-880C-7E8B77BE35E8}"/>
    <cellStyle name="Comma 5 2 2 2 2 2 4" xfId="40922" xr:uid="{FB418253-D6E8-4DA1-941B-0D0882C3F1C8}"/>
    <cellStyle name="Comma 5 2 2 2 2 2 5" xfId="31286" xr:uid="{DA9F8651-F3E2-48CB-A2AB-BA4BBABA0FC7}"/>
    <cellStyle name="Comma 5 2 2 2 2 3" xfId="10095" xr:uid="{EAFAE603-2247-4B1A-A897-1E7B2243AA0B}"/>
    <cellStyle name="Comma 5 2 2 2 2 3 2" xfId="17800" xr:uid="{D9BB5E2A-C6D1-4154-B1DE-6555CB5730E5}"/>
    <cellStyle name="Comma 5 2 2 2 2 3 2 2" xfId="50552" xr:uid="{EDEE3587-7156-4DCA-8542-68F67C440C7A}"/>
    <cellStyle name="Comma 5 2 2 2 2 3 3" xfId="25507" xr:uid="{15B6E458-D8FE-4C4D-9422-9183979C56CD}"/>
    <cellStyle name="Comma 5 2 2 2 2 3 3 2" xfId="58258" xr:uid="{84EA9E37-5B3E-41D8-8418-4A62B813E18C}"/>
    <cellStyle name="Comma 5 2 2 2 2 3 4" xfId="42847" xr:uid="{D32670BB-695C-4A2E-B871-FC17B8A703BE}"/>
    <cellStyle name="Comma 5 2 2 2 2 3 5" xfId="33211" xr:uid="{9A2E9D67-A1EF-4DB2-B52B-000E4AAAACEA}"/>
    <cellStyle name="Comma 5 2 2 2 2 4" xfId="12022" xr:uid="{D377DEC3-F296-440B-85C3-49B450812BCF}"/>
    <cellStyle name="Comma 5 2 2 2 2 4 2" xfId="19727" xr:uid="{6C49203F-C6FC-47A2-A0FC-4DC061479770}"/>
    <cellStyle name="Comma 5 2 2 2 2 4 2 2" xfId="52479" xr:uid="{CB00DF22-1027-4338-8FA5-9C06CFAAE189}"/>
    <cellStyle name="Comma 5 2 2 2 2 4 3" xfId="27434" xr:uid="{9900372F-9657-421F-B8F6-2ECD6AEF9E18}"/>
    <cellStyle name="Comma 5 2 2 2 2 4 3 2" xfId="60185" xr:uid="{351920FA-CC39-49D2-A819-89AB02A4DA9C}"/>
    <cellStyle name="Comma 5 2 2 2 2 4 4" xfId="44774" xr:uid="{3879A5CE-81F3-465F-8343-A42EA68BD257}"/>
    <cellStyle name="Comma 5 2 2 2 2 4 5" xfId="35138" xr:uid="{9CA8280D-6794-423C-B66E-EB30D5742D9D}"/>
    <cellStyle name="Comma 5 2 2 2 2 5" xfId="6239" xr:uid="{4B202C52-0498-4E61-A81D-F745ACF2A48F}"/>
    <cellStyle name="Comma 5 2 2 2 2 5 2" xfId="38991" xr:uid="{6AAB5471-E39A-424B-BC4A-DA6A24C79BB1}"/>
    <cellStyle name="Comma 5 2 2 2 2 6" xfId="13951" xr:uid="{0A639B69-E70E-4DA2-8673-8EFBD99E061F}"/>
    <cellStyle name="Comma 5 2 2 2 2 6 2" xfId="46703" xr:uid="{BB038F6E-8B1D-4ABB-BFFA-4D2740CD9ED9}"/>
    <cellStyle name="Comma 5 2 2 2 2 7" xfId="21658" xr:uid="{F9EF36E3-5536-4643-A4DF-8E1FEC16C5B3}"/>
    <cellStyle name="Comma 5 2 2 2 2 7 2" xfId="54409" xr:uid="{48A78989-403E-4343-A625-9F8B4B20B080}"/>
    <cellStyle name="Comma 5 2 2 2 2 8" xfId="37064" xr:uid="{F2D48449-9A38-410C-8775-7BA3C073A625}"/>
    <cellStyle name="Comma 5 2 2 2 2 9" xfId="29362" xr:uid="{EF04D467-D73F-4CE9-B04F-0A2C5C9D2B58}"/>
    <cellStyle name="Comma 5 2 2 2 3" xfId="6687" xr:uid="{BF5D2A96-31D4-473E-B70D-7789F682EF3C}"/>
    <cellStyle name="Comma 5 2 2 2 3 2" xfId="14395" xr:uid="{F0488BB4-2719-437B-B34F-C37873BF4027}"/>
    <cellStyle name="Comma 5 2 2 2 3 2 2" xfId="47147" xr:uid="{827CF363-C039-4702-AF8B-CB19CDD299A1}"/>
    <cellStyle name="Comma 5 2 2 2 3 3" xfId="22102" xr:uid="{2F3970D7-A2CE-476F-99DF-7A87804B167F}"/>
    <cellStyle name="Comma 5 2 2 2 3 3 2" xfId="54853" xr:uid="{3D1338B3-E76F-4580-B0FA-C011D49F1611}"/>
    <cellStyle name="Comma 5 2 2 2 3 4" xfId="39439" xr:uid="{232A27FF-C7ED-40D3-90BF-50DBE92D3047}"/>
    <cellStyle name="Comma 5 2 2 2 3 5" xfId="29806" xr:uid="{B21BB290-D7CD-495F-82A3-0DC3D51AC45E}"/>
    <cellStyle name="Comma 5 2 2 2 4" xfId="8614" xr:uid="{AEE3896E-EB08-458B-BAAC-B1B5AD32B19F}"/>
    <cellStyle name="Comma 5 2 2 2 4 2" xfId="16319" xr:uid="{A813A269-1EA2-47B1-B845-6774A009294F}"/>
    <cellStyle name="Comma 5 2 2 2 4 2 2" xfId="49071" xr:uid="{846D81CB-5C9C-467B-95AD-0EA7109E9A91}"/>
    <cellStyle name="Comma 5 2 2 2 4 3" xfId="24026" xr:uid="{5A6F8965-3975-4416-93DE-50DFFBE4E50D}"/>
    <cellStyle name="Comma 5 2 2 2 4 3 2" xfId="56777" xr:uid="{30536754-574C-4C6B-A825-60849135ABD1}"/>
    <cellStyle name="Comma 5 2 2 2 4 4" xfId="41366" xr:uid="{D2132836-E766-4D53-948F-C46F8D0FBE4A}"/>
    <cellStyle name="Comma 5 2 2 2 4 5" xfId="31730" xr:uid="{563A43C9-DCC1-498E-8026-BC31AAF77D6E}"/>
    <cellStyle name="Comma 5 2 2 2 5" xfId="10540" xr:uid="{85AF7F60-A63B-40DF-BC62-936CFD87A818}"/>
    <cellStyle name="Comma 5 2 2 2 5 2" xfId="18245" xr:uid="{C32B0323-584B-4958-BF13-AB9B94574BAA}"/>
    <cellStyle name="Comma 5 2 2 2 5 2 2" xfId="50997" xr:uid="{7268CB05-7D59-45BD-8128-39DABF565351}"/>
    <cellStyle name="Comma 5 2 2 2 5 3" xfId="25952" xr:uid="{A190DF08-80C4-4D39-BB9C-AB93AF1C149D}"/>
    <cellStyle name="Comma 5 2 2 2 5 3 2" xfId="58703" xr:uid="{6BB7F891-DF59-45C1-B389-7E44897A2244}"/>
    <cellStyle name="Comma 5 2 2 2 5 4" xfId="43292" xr:uid="{76107705-BF59-4EBA-BE56-AD6EB8181959}"/>
    <cellStyle name="Comma 5 2 2 2 5 5" xfId="33656" xr:uid="{A08F88CC-AC57-4855-849D-D9972EBD986A}"/>
    <cellStyle name="Comma 5 2 2 2 6" xfId="4758" xr:uid="{05FE50E1-D275-45FB-BCBE-D5300E50CEB7}"/>
    <cellStyle name="Comma 5 2 2 2 6 2" xfId="37510" xr:uid="{EB0E6CD5-9BF5-49F5-9A92-94A3F73AB668}"/>
    <cellStyle name="Comma 5 2 2 2 7" xfId="12470" xr:uid="{6DABADDC-1E8F-4FEF-B86E-A82FE0E38516}"/>
    <cellStyle name="Comma 5 2 2 2 7 2" xfId="45222" xr:uid="{E33EA612-8005-4B59-B09C-7C53BEF54844}"/>
    <cellStyle name="Comma 5 2 2 2 8" xfId="20178" xr:uid="{BDE675CD-10A7-4999-903F-0E85FCAFDF1A}"/>
    <cellStyle name="Comma 5 2 2 2 8 2" xfId="52929" xr:uid="{D1845477-0C60-4D4C-8720-CB75AD880016}"/>
    <cellStyle name="Comma 5 2 2 2 9" xfId="35584" xr:uid="{E4940982-2DF7-4DB2-BA83-15A804B46EBC}"/>
    <cellStyle name="Comma 5 2 2 3" xfId="3061" xr:uid="{DAAF66A1-1B07-4ECD-8FE7-9955B8B81CEB}"/>
    <cellStyle name="Comma 5 2 2 3 10" xfId="28163" xr:uid="{E6C577FF-E846-48F4-96B1-B42A3BF51427}"/>
    <cellStyle name="Comma 5 2 2 3 11" xfId="61021" xr:uid="{724435B5-3EA1-4A38-896E-B2387EED4398}"/>
    <cellStyle name="Comma 5 2 2 3 2" xfId="3928" xr:uid="{0D2A261E-66F4-46EB-BE7C-3EAC7A702145}"/>
    <cellStyle name="Comma 5 2 2 3 2 2" xfId="7796" xr:uid="{430160D0-9F7B-44AB-92AF-1F12837D725C}"/>
    <cellStyle name="Comma 5 2 2 3 2 2 2" xfId="15501" xr:uid="{7F99ADC0-0318-4341-B10F-FD70A691AFE6}"/>
    <cellStyle name="Comma 5 2 2 3 2 2 2 2" xfId="48253" xr:uid="{C08584B3-F8B3-4695-909F-374A56BAA2D1}"/>
    <cellStyle name="Comma 5 2 2 3 2 2 3" xfId="23208" xr:uid="{4D2BBC6D-9856-496D-A3D1-CC8DA80BB1D0}"/>
    <cellStyle name="Comma 5 2 2 3 2 2 3 2" xfId="55959" xr:uid="{36F2C56C-1356-49E4-8097-690FB92A5389}"/>
    <cellStyle name="Comma 5 2 2 3 2 2 4" xfId="40548" xr:uid="{412EC407-1171-4118-8BE9-A25F4675AEA5}"/>
    <cellStyle name="Comma 5 2 2 3 2 2 5" xfId="30912" xr:uid="{C1051CE1-D3C0-46A6-8B5D-955CDC334E1B}"/>
    <cellStyle name="Comma 5 2 2 3 2 3" xfId="9721" xr:uid="{1E31152F-D2D5-4450-BFD9-2CC51FC5F529}"/>
    <cellStyle name="Comma 5 2 2 3 2 3 2" xfId="17426" xr:uid="{D85DF17F-4DAB-4D9A-80F7-5337A7513239}"/>
    <cellStyle name="Comma 5 2 2 3 2 3 2 2" xfId="50178" xr:uid="{CA1BAFDF-E792-429E-AFC9-0DDFCA0D30C6}"/>
    <cellStyle name="Comma 5 2 2 3 2 3 3" xfId="25133" xr:uid="{3ECAC8C0-A5F1-4F78-BC64-0302F5859508}"/>
    <cellStyle name="Comma 5 2 2 3 2 3 3 2" xfId="57884" xr:uid="{0364F4F9-50F6-4048-8030-05930F7536E4}"/>
    <cellStyle name="Comma 5 2 2 3 2 3 4" xfId="42473" xr:uid="{C642D2F8-61BB-48E5-A8CA-ABDF8B560E72}"/>
    <cellStyle name="Comma 5 2 2 3 2 3 5" xfId="32837" xr:uid="{F8A8D1C0-4F3D-41B2-88DD-3B79D498F111}"/>
    <cellStyle name="Comma 5 2 2 3 2 4" xfId="11648" xr:uid="{BAF6FD06-4093-45B9-944B-D0B8D3A49736}"/>
    <cellStyle name="Comma 5 2 2 3 2 4 2" xfId="19353" xr:uid="{35CA13C6-0890-4AB0-8FB8-61801CFF83CC}"/>
    <cellStyle name="Comma 5 2 2 3 2 4 2 2" xfId="52105" xr:uid="{70E372A7-9E95-4D69-9E32-3C683F423936}"/>
    <cellStyle name="Comma 5 2 2 3 2 4 3" xfId="27060" xr:uid="{11E65850-A0AA-41D7-B8F4-978CD32EDEE6}"/>
    <cellStyle name="Comma 5 2 2 3 2 4 3 2" xfId="59811" xr:uid="{2AA5AFB8-57F3-472F-B843-8246018610B0}"/>
    <cellStyle name="Comma 5 2 2 3 2 4 4" xfId="44400" xr:uid="{638B15A2-7E41-4EBC-8B4E-317B2ECE7465}"/>
    <cellStyle name="Comma 5 2 2 3 2 4 5" xfId="34764" xr:uid="{2C8F940A-1D94-482F-ABAC-5C1458D3FDD8}"/>
    <cellStyle name="Comma 5 2 2 3 2 5" xfId="5865" xr:uid="{2F4F338F-615B-4803-8753-5DCC481572EF}"/>
    <cellStyle name="Comma 5 2 2 3 2 5 2" xfId="38617" xr:uid="{BCF93C16-827F-4D31-8382-C40F6048039F}"/>
    <cellStyle name="Comma 5 2 2 3 2 6" xfId="13577" xr:uid="{50E1E6CD-E33A-4DF8-B723-0B940A3B4956}"/>
    <cellStyle name="Comma 5 2 2 3 2 6 2" xfId="46329" xr:uid="{0DD2D037-565C-4552-B856-44243E57B184}"/>
    <cellStyle name="Comma 5 2 2 3 2 7" xfId="21284" xr:uid="{CBDC29DC-9D04-4DF3-88DC-C49728A42EE6}"/>
    <cellStyle name="Comma 5 2 2 3 2 7 2" xfId="54035" xr:uid="{2B443340-AEEF-4315-B580-D61BE2F745A6}"/>
    <cellStyle name="Comma 5 2 2 3 2 8" xfId="36690" xr:uid="{AD19869A-6E39-44BB-90A0-EAF229F84027}"/>
    <cellStyle name="Comma 5 2 2 3 2 9" xfId="28988" xr:uid="{9EF6F8CA-02B2-4EF1-85E6-6C36DF4A0351}"/>
    <cellStyle name="Comma 5 2 2 3 3" xfId="6968" xr:uid="{207662DC-D453-4018-9A8C-447B8744D15F}"/>
    <cellStyle name="Comma 5 2 2 3 3 2" xfId="14676" xr:uid="{94360C60-B210-43EC-87E2-CF1A79BF229D}"/>
    <cellStyle name="Comma 5 2 2 3 3 2 2" xfId="47428" xr:uid="{126EE2C1-2247-4A76-91A4-5969ADD72041}"/>
    <cellStyle name="Comma 5 2 2 3 3 3" xfId="22383" xr:uid="{F2EAE341-E780-425F-948A-E7D0F05FC459}"/>
    <cellStyle name="Comma 5 2 2 3 3 3 2" xfId="55134" xr:uid="{FB99D34B-2486-47A7-ADAB-C6B9E0B7FD00}"/>
    <cellStyle name="Comma 5 2 2 3 3 4" xfId="39720" xr:uid="{BFB85331-1E45-4D02-A2A3-064182A97B5F}"/>
    <cellStyle name="Comma 5 2 2 3 3 5" xfId="30087" xr:uid="{8871EA88-03A2-4BC0-9A9A-4D2F70850447}"/>
    <cellStyle name="Comma 5 2 2 3 4" xfId="8895" xr:uid="{4E60887C-57D8-4229-9B71-A41D712E6AE4}"/>
    <cellStyle name="Comma 5 2 2 3 4 2" xfId="16600" xr:uid="{523A0646-BF70-4AE0-B745-A1648038D909}"/>
    <cellStyle name="Comma 5 2 2 3 4 2 2" xfId="49352" xr:uid="{047121B7-10B7-4A6F-8BFB-FF7102CD42C0}"/>
    <cellStyle name="Comma 5 2 2 3 4 3" xfId="24307" xr:uid="{21AB4F71-5E9E-4A13-8F4C-2CB646E87B01}"/>
    <cellStyle name="Comma 5 2 2 3 4 3 2" xfId="57058" xr:uid="{65FBE6AB-FB9E-4F43-873F-739EE3D21D4C}"/>
    <cellStyle name="Comma 5 2 2 3 4 4" xfId="41647" xr:uid="{F4C55A30-7AA1-4132-8D31-5CE61FA3783C}"/>
    <cellStyle name="Comma 5 2 2 3 4 5" xfId="32011" xr:uid="{221EEC55-6427-4202-9BEF-9DDC9C69930E}"/>
    <cellStyle name="Comma 5 2 2 3 5" xfId="10821" xr:uid="{727EC917-C7D3-4F15-927B-184E401698BB}"/>
    <cellStyle name="Comma 5 2 2 3 5 2" xfId="18526" xr:uid="{3388B93C-4061-4688-902A-6C02DDF8D1A2}"/>
    <cellStyle name="Comma 5 2 2 3 5 2 2" xfId="51278" xr:uid="{33D432EC-C550-436B-975B-024843690591}"/>
    <cellStyle name="Comma 5 2 2 3 5 3" xfId="26233" xr:uid="{DBFED6BD-8F69-4E11-8B00-55B5F750BE59}"/>
    <cellStyle name="Comma 5 2 2 3 5 3 2" xfId="58984" xr:uid="{A99FB449-E366-44AA-8B03-30E3E79DED79}"/>
    <cellStyle name="Comma 5 2 2 3 5 4" xfId="43573" xr:uid="{772A8547-E3BA-4AA9-BDF2-BDB963C839EF}"/>
    <cellStyle name="Comma 5 2 2 3 5 5" xfId="33937" xr:uid="{FEB71860-9C14-4A14-B4C4-F81758216F10}"/>
    <cellStyle name="Comma 5 2 2 3 6" xfId="5039" xr:uid="{3759AA3A-EF0B-4E7B-A782-C6429F2FD31E}"/>
    <cellStyle name="Comma 5 2 2 3 6 2" xfId="37791" xr:uid="{00052110-D894-4AF5-85DA-4E7E5F84F745}"/>
    <cellStyle name="Comma 5 2 2 3 7" xfId="12751" xr:uid="{4CF5BF36-2DFC-4F60-8345-D7B4F9E870E8}"/>
    <cellStyle name="Comma 5 2 2 3 7 2" xfId="45503" xr:uid="{0FAD94EB-0530-446D-83B3-500BA148400A}"/>
    <cellStyle name="Comma 5 2 2 3 8" xfId="20459" xr:uid="{4AEF5636-E573-4657-96DC-2DCC0167C5A5}"/>
    <cellStyle name="Comma 5 2 2 3 8 2" xfId="53210" xr:uid="{8C063D7F-8565-4F36-B2BC-8504A145D976}"/>
    <cellStyle name="Comma 5 2 2 3 9" xfId="35865" xr:uid="{130F069B-1C00-4C03-AD38-3803CB3DBEF8}"/>
    <cellStyle name="Comma 5 2 2 4" xfId="3461" xr:uid="{9053CE13-CD8C-4B5B-A3B5-CB40658415E9}"/>
    <cellStyle name="Comma 5 2 2 4 10" xfId="28521" xr:uid="{30D5EE26-E5D6-4DC2-AB97-ACE3DCFA7848}"/>
    <cellStyle name="Comma 5 2 2 4 11" xfId="61856" xr:uid="{8860D269-A61B-4BCA-A429-DDEE7F41C28F}"/>
    <cellStyle name="Comma 5 2 2 4 2" xfId="4520" xr:uid="{5C7E724B-63DD-47B4-AF6A-4274AC415FA7}"/>
    <cellStyle name="Comma 5 2 2 4 2 2" xfId="8378" xr:uid="{67ED2AE2-24C7-44FA-8704-9F35BBD3ABDF}"/>
    <cellStyle name="Comma 5 2 2 4 2 2 2" xfId="16083" xr:uid="{AF6B6C77-8E41-42A3-BF2E-85B508D09D1D}"/>
    <cellStyle name="Comma 5 2 2 4 2 2 2 2" xfId="48835" xr:uid="{727D8A4D-3072-4713-9D0D-84BFCFEAE4CC}"/>
    <cellStyle name="Comma 5 2 2 4 2 2 3" xfId="23790" xr:uid="{810EB264-5679-43E9-93AE-0F2CF4819DC5}"/>
    <cellStyle name="Comma 5 2 2 4 2 2 3 2" xfId="56541" xr:uid="{772306D8-0615-4123-8F54-833E4BC41CF8}"/>
    <cellStyle name="Comma 5 2 2 4 2 2 4" xfId="41130" xr:uid="{C47E72DC-8483-4F75-A56D-209E5555839F}"/>
    <cellStyle name="Comma 5 2 2 4 2 2 5" xfId="31494" xr:uid="{97935BCE-5C73-4854-9423-7BDD72357BE9}"/>
    <cellStyle name="Comma 5 2 2 4 2 3" xfId="10303" xr:uid="{1845FE0E-92D8-4D7D-9B09-3A95E06312D8}"/>
    <cellStyle name="Comma 5 2 2 4 2 3 2" xfId="18008" xr:uid="{EFCBA50D-549F-4382-9161-8F9868DA5973}"/>
    <cellStyle name="Comma 5 2 2 4 2 3 2 2" xfId="50760" xr:uid="{50313D31-D868-4FBB-A8FF-6B28439FB98A}"/>
    <cellStyle name="Comma 5 2 2 4 2 3 3" xfId="25715" xr:uid="{93D0734D-BB2F-4876-912B-35BA4F504891}"/>
    <cellStyle name="Comma 5 2 2 4 2 3 3 2" xfId="58466" xr:uid="{CE668627-41C9-481A-9AAB-7BB45932D8AB}"/>
    <cellStyle name="Comma 5 2 2 4 2 3 4" xfId="43055" xr:uid="{D84F7EB0-8DAD-40F9-9DD7-E7D0C58547FD}"/>
    <cellStyle name="Comma 5 2 2 4 2 3 5" xfId="33419" xr:uid="{DE169E5B-2F59-48E4-947F-E12BB7E589C0}"/>
    <cellStyle name="Comma 5 2 2 4 2 4" xfId="12230" xr:uid="{F40CB5AE-9B6B-467A-838D-A6361FCE1133}"/>
    <cellStyle name="Comma 5 2 2 4 2 4 2" xfId="19935" xr:uid="{698C6B79-4150-4F06-AAF2-C1FC30F33800}"/>
    <cellStyle name="Comma 5 2 2 4 2 4 2 2" xfId="52687" xr:uid="{25752158-B137-41C7-9575-B29F0348D537}"/>
    <cellStyle name="Comma 5 2 2 4 2 4 3" xfId="27642" xr:uid="{2D6F71B8-385D-438C-B6C4-595A0E030A73}"/>
    <cellStyle name="Comma 5 2 2 4 2 4 3 2" xfId="60393" xr:uid="{9969934C-1E1E-4E0B-8CAB-A80D968DD8A1}"/>
    <cellStyle name="Comma 5 2 2 4 2 4 4" xfId="44982" xr:uid="{3ABD3548-DC6A-4088-8FAE-BF36E044CE3B}"/>
    <cellStyle name="Comma 5 2 2 4 2 4 5" xfId="35346" xr:uid="{115D7C3E-F3D2-4276-B30A-5A8D887B51C0}"/>
    <cellStyle name="Comma 5 2 2 4 2 5" xfId="6447" xr:uid="{A1D71FAB-E5C7-4CD6-9B05-E962AB5B436B}"/>
    <cellStyle name="Comma 5 2 2 4 2 5 2" xfId="39199" xr:uid="{8138CB09-4D0D-479F-AD59-7DE22294B94D}"/>
    <cellStyle name="Comma 5 2 2 4 2 6" xfId="14159" xr:uid="{DFD81AFF-E6C0-4065-A22A-ECE6C191B170}"/>
    <cellStyle name="Comma 5 2 2 4 2 6 2" xfId="46911" xr:uid="{3F7715F8-583E-43C1-B295-A1C11F20847D}"/>
    <cellStyle name="Comma 5 2 2 4 2 7" xfId="21866" xr:uid="{EA3E7925-84C5-4D6F-A88B-86969199C22C}"/>
    <cellStyle name="Comma 5 2 2 4 2 7 2" xfId="54617" xr:uid="{9C2EB6D9-79E9-452E-BF70-F30BE28855A5}"/>
    <cellStyle name="Comma 5 2 2 4 2 8" xfId="37272" xr:uid="{A1643D5C-ACBA-4705-8CB0-B28C5A0094A1}"/>
    <cellStyle name="Comma 5 2 2 4 2 9" xfId="29570" xr:uid="{F82BA221-E85E-45EA-BB3A-CEFD72251278}"/>
    <cellStyle name="Comma 5 2 2 4 3" xfId="7329" xr:uid="{97AEA466-2F22-49B5-9F2E-28EB889781D3}"/>
    <cellStyle name="Comma 5 2 2 4 3 2" xfId="15034" xr:uid="{F1347352-44DA-4ED8-B9DA-99D1E230200F}"/>
    <cellStyle name="Comma 5 2 2 4 3 2 2" xfId="47786" xr:uid="{F6A1B9A5-6CBF-407B-9AEC-17C63A2CC5B5}"/>
    <cellStyle name="Comma 5 2 2 4 3 3" xfId="22741" xr:uid="{F9FC6E1B-6065-44C6-B0FE-287C560B04D8}"/>
    <cellStyle name="Comma 5 2 2 4 3 3 2" xfId="55492" xr:uid="{BE265FCE-1833-494E-8CC5-88D3335B480B}"/>
    <cellStyle name="Comma 5 2 2 4 3 4" xfId="40081" xr:uid="{61682F40-A2ED-4BEA-AF10-360065D8EA0F}"/>
    <cellStyle name="Comma 5 2 2 4 3 5" xfId="30445" xr:uid="{5DDB423D-7901-4734-BCE9-921726AF5B51}"/>
    <cellStyle name="Comma 5 2 2 4 4" xfId="9254" xr:uid="{66250EAB-42A6-4A8E-964F-36A3BB3CDEB8}"/>
    <cellStyle name="Comma 5 2 2 4 4 2" xfId="16959" xr:uid="{F7C66899-CFA1-4517-868A-5023CA866254}"/>
    <cellStyle name="Comma 5 2 2 4 4 2 2" xfId="49711" xr:uid="{EF0F2C68-B5FA-4BD9-AC8D-DD91F6F33C58}"/>
    <cellStyle name="Comma 5 2 2 4 4 3" xfId="24666" xr:uid="{B8F02E61-0E0D-42D6-AFAD-84503732257F}"/>
    <cellStyle name="Comma 5 2 2 4 4 3 2" xfId="57417" xr:uid="{E99630FD-C306-40E4-945A-8460DF605684}"/>
    <cellStyle name="Comma 5 2 2 4 4 4" xfId="42006" xr:uid="{6FAA8766-2669-44FC-9E7C-4AD2B5103B38}"/>
    <cellStyle name="Comma 5 2 2 4 4 5" xfId="32370" xr:uid="{E6A3DEDD-C142-40AC-ACB3-E8035D345906}"/>
    <cellStyle name="Comma 5 2 2 4 5" xfId="11181" xr:uid="{D603F4B3-5A32-45AC-8DEF-6AE53C46429C}"/>
    <cellStyle name="Comma 5 2 2 4 5 2" xfId="18886" xr:uid="{164A4B02-58C4-480F-8C9B-CB1031B8D4A9}"/>
    <cellStyle name="Comma 5 2 2 4 5 2 2" xfId="51638" xr:uid="{8248A911-F4AF-4230-AA7E-3D289F28FFEF}"/>
    <cellStyle name="Comma 5 2 2 4 5 3" xfId="26593" xr:uid="{7BBB19DE-821B-45C0-9F9D-09688B92760A}"/>
    <cellStyle name="Comma 5 2 2 4 5 3 2" xfId="59344" xr:uid="{0A9775AE-75AD-4402-9AC9-F1BA05C305DF}"/>
    <cellStyle name="Comma 5 2 2 4 5 4" xfId="43933" xr:uid="{D72440DD-30EB-4D62-8204-D43291703E9B}"/>
    <cellStyle name="Comma 5 2 2 4 5 5" xfId="34297" xr:uid="{F3678E58-96BA-4ACF-BC9D-E4B7B6959583}"/>
    <cellStyle name="Comma 5 2 2 4 6" xfId="5398" xr:uid="{4E9FB5AF-9E66-4CD0-A7D6-003F80E6F5AA}"/>
    <cellStyle name="Comma 5 2 2 4 6 2" xfId="38150" xr:uid="{C3C82F4F-1AFD-4652-9F02-BEDDC11F0D05}"/>
    <cellStyle name="Comma 5 2 2 4 7" xfId="13110" xr:uid="{2006C2E5-1F0C-4162-8FA4-7F307A689C89}"/>
    <cellStyle name="Comma 5 2 2 4 7 2" xfId="45862" xr:uid="{389701EA-2BB2-489B-8BC7-698D6F0F5CDA}"/>
    <cellStyle name="Comma 5 2 2 4 8" xfId="20817" xr:uid="{869E74BA-733C-411E-851F-FCD5E6BF0665}"/>
    <cellStyle name="Comma 5 2 2 4 8 2" xfId="53568" xr:uid="{C1410658-C820-4B52-9D8F-A262AB4D46A3}"/>
    <cellStyle name="Comma 5 2 2 4 9" xfId="36223" xr:uid="{BDD47C0C-0F80-4CB3-9F33-64CC9C5A21EB}"/>
    <cellStyle name="Comma 5 2 2 5" xfId="3857" xr:uid="{04105757-4B30-42A7-8611-91B2FD0E61CF}"/>
    <cellStyle name="Comma 5 2 2 5 2" xfId="7725" xr:uid="{2E8C51E4-4291-4C73-95B8-C8550604D02F}"/>
    <cellStyle name="Comma 5 2 2 5 2 2" xfId="15430" xr:uid="{183B6B5A-DF4F-4C2D-8132-EFA7AD3531F5}"/>
    <cellStyle name="Comma 5 2 2 5 2 2 2" xfId="48182" xr:uid="{98D8027D-381B-412F-9E6C-7813090B8277}"/>
    <cellStyle name="Comma 5 2 2 5 2 3" xfId="23137" xr:uid="{D9A0AD8B-D7F3-4B53-9F87-DCBAEFDC0539}"/>
    <cellStyle name="Comma 5 2 2 5 2 3 2" xfId="55888" xr:uid="{9E7FE1AD-E4BA-4488-861E-B679D03812C4}"/>
    <cellStyle name="Comma 5 2 2 5 2 4" xfId="40477" xr:uid="{BB8FC295-D589-4ED4-9CCA-A5CEBE8B9B29}"/>
    <cellStyle name="Comma 5 2 2 5 2 5" xfId="30841" xr:uid="{BAA73FE8-F1D4-4DF9-93F4-62BEF2FC76E6}"/>
    <cellStyle name="Comma 5 2 2 5 3" xfId="9650" xr:uid="{1FA0A066-7B70-4C1C-9ECC-7E139B2CFDA5}"/>
    <cellStyle name="Comma 5 2 2 5 3 2" xfId="17355" xr:uid="{2F0026F7-D558-4AE8-AC8C-8D28B1438069}"/>
    <cellStyle name="Comma 5 2 2 5 3 2 2" xfId="50107" xr:uid="{61799B83-615F-4CC1-817D-2656B28586FC}"/>
    <cellStyle name="Comma 5 2 2 5 3 3" xfId="25062" xr:uid="{214AB9E3-35A4-4CF3-96B1-E2371BBCCF71}"/>
    <cellStyle name="Comma 5 2 2 5 3 3 2" xfId="57813" xr:uid="{B6A3E7A3-823E-4C61-8F96-7CF5F452E948}"/>
    <cellStyle name="Comma 5 2 2 5 3 4" xfId="42402" xr:uid="{7AD6E2CB-3D67-4F63-934C-880DF09DF3F3}"/>
    <cellStyle name="Comma 5 2 2 5 3 5" xfId="32766" xr:uid="{B46F3D4E-3AE9-418C-B8C4-1DAC574364DE}"/>
    <cellStyle name="Comma 5 2 2 5 4" xfId="11577" xr:uid="{EB0866F7-6172-4184-8E93-260EACF77972}"/>
    <cellStyle name="Comma 5 2 2 5 4 2" xfId="19282" xr:uid="{C1FCDFF7-E0B1-4F6E-8E67-4403B6E0C032}"/>
    <cellStyle name="Comma 5 2 2 5 4 2 2" xfId="52034" xr:uid="{365564EC-250E-490D-B003-F8FEBB4F373D}"/>
    <cellStyle name="Comma 5 2 2 5 4 3" xfId="26989" xr:uid="{65C8F574-4D99-4E4C-86C6-FDEDD16D625D}"/>
    <cellStyle name="Comma 5 2 2 5 4 3 2" xfId="59740" xr:uid="{C462B45D-EB44-4B13-93F0-C04322CE1F6D}"/>
    <cellStyle name="Comma 5 2 2 5 4 4" xfId="44329" xr:uid="{DBE5F7D8-DAFB-4B7B-9793-8B0FA9600201}"/>
    <cellStyle name="Comma 5 2 2 5 4 5" xfId="34693" xr:uid="{D46C7D67-ECA1-4D2F-849D-AEC305A7663E}"/>
    <cellStyle name="Comma 5 2 2 5 5" xfId="5794" xr:uid="{610B9381-EF17-4C85-B92E-3BCB2110284A}"/>
    <cellStyle name="Comma 5 2 2 5 5 2" xfId="38546" xr:uid="{7BF28D93-ECB8-4F82-B99F-0EFD9E7C346A}"/>
    <cellStyle name="Comma 5 2 2 5 6" xfId="13506" xr:uid="{D4D52506-9A30-4255-8031-E69C73F4F558}"/>
    <cellStyle name="Comma 5 2 2 5 6 2" xfId="46258" xr:uid="{A34E3B51-5F22-4882-BF04-A81DB06E7D86}"/>
    <cellStyle name="Comma 5 2 2 5 7" xfId="21213" xr:uid="{156930FC-B534-439C-88EB-A3531D62ECF9}"/>
    <cellStyle name="Comma 5 2 2 5 7 2" xfId="53964" xr:uid="{22483072-93D3-4451-A749-B20C4A4C438C}"/>
    <cellStyle name="Comma 5 2 2 5 8" xfId="36619" xr:uid="{84247888-55C7-4E03-BFD1-0B444095248A}"/>
    <cellStyle name="Comma 5 2 2 5 9" xfId="28917" xr:uid="{E356107B-1282-4A28-83BC-BCAB6A751DB0}"/>
    <cellStyle name="Comma 5 2 2 6" xfId="6577" xr:uid="{DD111544-17D1-4599-9646-AB76E5DC10CA}"/>
    <cellStyle name="Comma 5 2 2 6 2" xfId="14285" xr:uid="{9FAFB427-6136-4E92-8D70-47D3BB9BDA44}"/>
    <cellStyle name="Comma 5 2 2 6 2 2" xfId="47037" xr:uid="{42357401-DC21-4970-97DC-4C99E5DB1D4E}"/>
    <cellStyle name="Comma 5 2 2 6 3" xfId="21992" xr:uid="{256F0266-C340-4AC9-A6E1-35988B9FB10B}"/>
    <cellStyle name="Comma 5 2 2 6 3 2" xfId="54743" xr:uid="{0970ED79-119D-47EF-8059-BA2976023AE7}"/>
    <cellStyle name="Comma 5 2 2 6 4" xfId="39329" xr:uid="{9506B4D3-CA84-41F5-8310-4B18717AB87A}"/>
    <cellStyle name="Comma 5 2 2 6 5" xfId="29696" xr:uid="{E412160B-704E-431A-BE37-4A06EA21C972}"/>
    <cellStyle name="Comma 5 2 2 7" xfId="8504" xr:uid="{9ED1A962-65D0-4355-BE91-5BB835A1A0B1}"/>
    <cellStyle name="Comma 5 2 2 7 2" xfId="16209" xr:uid="{8CF0A240-7EAF-465B-884F-BC59420CBE7B}"/>
    <cellStyle name="Comma 5 2 2 7 2 2" xfId="48961" xr:uid="{8A8527BB-4E44-4374-BB5C-49F4F07148C9}"/>
    <cellStyle name="Comma 5 2 2 7 3" xfId="23916" xr:uid="{D8AFF31B-C087-4487-AA61-66A0467929A6}"/>
    <cellStyle name="Comma 5 2 2 7 3 2" xfId="56667" xr:uid="{9DAA5FFD-EC91-4C38-8120-3E49DEE28A91}"/>
    <cellStyle name="Comma 5 2 2 7 4" xfId="41256" xr:uid="{9D2510CC-67D7-4585-AC8E-0AA2F2A7515D}"/>
    <cellStyle name="Comma 5 2 2 7 5" xfId="31620" xr:uid="{CB2C876E-C625-40F8-A395-DC3E3D5F025E}"/>
    <cellStyle name="Comma 5 2 2 8" xfId="10430" xr:uid="{23E6E06B-54EE-4AEB-BE88-A51A859DC541}"/>
    <cellStyle name="Comma 5 2 2 8 2" xfId="18135" xr:uid="{7FD7BB8E-FDD8-46F3-9233-2714DA10C3C8}"/>
    <cellStyle name="Comma 5 2 2 8 2 2" xfId="50887" xr:uid="{C2DFF00D-A3EA-4B6A-A216-C9BE03BA959B}"/>
    <cellStyle name="Comma 5 2 2 8 3" xfId="25842" xr:uid="{AB090E22-CE7E-41D4-B7AC-609B3DB34154}"/>
    <cellStyle name="Comma 5 2 2 8 3 2" xfId="58593" xr:uid="{1AE6776E-7BC3-491E-A50E-E8EBB384B2B9}"/>
    <cellStyle name="Comma 5 2 2 8 4" xfId="43182" xr:uid="{F97BC69D-58EA-46DF-BE3E-0418B23267AE}"/>
    <cellStyle name="Comma 5 2 2 8 5" xfId="33546" xr:uid="{2F9214AA-152D-41FB-949A-1715FDA466A0}"/>
    <cellStyle name="Comma 5 2 2 9" xfId="4648" xr:uid="{9CDA5E14-8128-400E-9F6C-D7E60C360B42}"/>
    <cellStyle name="Comma 5 2 2 9 2" xfId="37400" xr:uid="{22F5AB3F-80C2-42C9-B302-4256916A10E6}"/>
    <cellStyle name="Comma 5 2 3" xfId="217" xr:uid="{5C46343D-2697-4FB1-B136-74D2DD12DCEE}"/>
    <cellStyle name="Comma 5 2 3 10" xfId="20118" xr:uid="{32BF2510-26E3-4C67-AE5E-1956B9732346}"/>
    <cellStyle name="Comma 5 2 3 10 2" xfId="52869" xr:uid="{6A55C9F3-1450-48F5-BA2D-E1D82064F291}"/>
    <cellStyle name="Comma 5 2 3 11" xfId="35524" xr:uid="{5C5BAD0A-16BA-462D-9E9D-49E8E41BC964}"/>
    <cellStyle name="Comma 5 2 3 12" xfId="27822" xr:uid="{5B3D9C20-05F9-4B88-BA4B-13939AD28F60}"/>
    <cellStyle name="Comma 5 2 3 13" xfId="2695" xr:uid="{7F3BB17B-131D-4705-BB6D-218FC0454681}"/>
    <cellStyle name="Comma 5 2 3 14" xfId="60842" xr:uid="{8C51EA4D-E939-4994-AE19-1EBBEC067C7B}"/>
    <cellStyle name="Comma 5 2 3 2" xfId="2153" xr:uid="{E1A3F5C8-5B18-467F-A1E2-E85C98738A8C}"/>
    <cellStyle name="Comma 5 2 3 2 10" xfId="27983" xr:uid="{2AD5CC5A-FA93-45FB-A565-CA560F950CDB}"/>
    <cellStyle name="Comma 5 2 3 2 11" xfId="2871" xr:uid="{0B6A1E06-9CCA-4FD0-BBFE-112AF4CFA2E0}"/>
    <cellStyle name="Comma 5 2 3 2 12" xfId="61169" xr:uid="{4E8775D8-6D5E-4AFB-8CA8-C936C73AF045}"/>
    <cellStyle name="Comma 5 2 3 2 2" xfId="4124" xr:uid="{15980C5C-2EAE-49B9-91F0-628A017F3C01}"/>
    <cellStyle name="Comma 5 2 3 2 2 2" xfId="7987" xr:uid="{E51C04F8-D3EE-4243-BDC7-CBC7746F95F0}"/>
    <cellStyle name="Comma 5 2 3 2 2 2 2" xfId="15692" xr:uid="{70806025-9AE5-450B-8C8E-6E9A35709DAC}"/>
    <cellStyle name="Comma 5 2 3 2 2 2 2 2" xfId="48444" xr:uid="{923D23A2-3824-4D5F-B4C6-CE54B31F1738}"/>
    <cellStyle name="Comma 5 2 3 2 2 2 3" xfId="23399" xr:uid="{BCF3C46E-964B-4F16-BBAB-100B2CC64600}"/>
    <cellStyle name="Comma 5 2 3 2 2 2 3 2" xfId="56150" xr:uid="{BCCAA5BA-2A0F-4651-9369-930FE6204BC3}"/>
    <cellStyle name="Comma 5 2 3 2 2 2 4" xfId="40739" xr:uid="{41808C85-F301-449A-B616-F88B7CA1D5AE}"/>
    <cellStyle name="Comma 5 2 3 2 2 2 5" xfId="31103" xr:uid="{4D78818C-F3F5-48AF-AEAB-93901850151F}"/>
    <cellStyle name="Comma 5 2 3 2 2 3" xfId="9912" xr:uid="{6A96D260-BEC4-4E79-8E8C-7E22BE6B93DD}"/>
    <cellStyle name="Comma 5 2 3 2 2 3 2" xfId="17617" xr:uid="{0AC25162-EAE9-452C-A846-79C902E6F212}"/>
    <cellStyle name="Comma 5 2 3 2 2 3 2 2" xfId="50369" xr:uid="{4040EBCA-D86A-46A0-9667-EC6DC45573B0}"/>
    <cellStyle name="Comma 5 2 3 2 2 3 3" xfId="25324" xr:uid="{136E40A6-B7D9-45D2-97E3-E83A37D148E9}"/>
    <cellStyle name="Comma 5 2 3 2 2 3 3 2" xfId="58075" xr:uid="{E5A60AD1-2152-4BC6-AFE2-93B3A74E7EFB}"/>
    <cellStyle name="Comma 5 2 3 2 2 3 4" xfId="42664" xr:uid="{B676AFC1-0EE5-45C7-A17C-AFCC782C255C}"/>
    <cellStyle name="Comma 5 2 3 2 2 3 5" xfId="33028" xr:uid="{CDE75E06-1819-4D55-B1FE-4D1DBBE20FF0}"/>
    <cellStyle name="Comma 5 2 3 2 2 4" xfId="11839" xr:uid="{EBF073A6-3578-4F20-B325-D28EEE623473}"/>
    <cellStyle name="Comma 5 2 3 2 2 4 2" xfId="19544" xr:uid="{71CBE872-A87C-4D58-B2AE-971233F6BBB1}"/>
    <cellStyle name="Comma 5 2 3 2 2 4 2 2" xfId="52296" xr:uid="{2983A48A-4C65-4CE6-87B1-E4CA3C447EDB}"/>
    <cellStyle name="Comma 5 2 3 2 2 4 3" xfId="27251" xr:uid="{0751FBA2-29E7-41B2-A795-8DED3464A535}"/>
    <cellStyle name="Comma 5 2 3 2 2 4 3 2" xfId="60002" xr:uid="{C90A0EE2-686A-491E-97F2-40AEBCAF07FD}"/>
    <cellStyle name="Comma 5 2 3 2 2 4 4" xfId="44591" xr:uid="{2A29A332-8327-4CB8-A5DB-EE00EC6302A4}"/>
    <cellStyle name="Comma 5 2 3 2 2 4 5" xfId="34955" xr:uid="{C5C757E3-076E-4A53-97C6-375109D89FFC}"/>
    <cellStyle name="Comma 5 2 3 2 2 5" xfId="6056" xr:uid="{AAE440DA-3D6C-4BD5-9680-8C11E6813462}"/>
    <cellStyle name="Comma 5 2 3 2 2 5 2" xfId="38808" xr:uid="{C5FB1EC3-94BF-4E73-B94F-57AA3F845CCB}"/>
    <cellStyle name="Comma 5 2 3 2 2 6" xfId="13768" xr:uid="{2763EC45-001D-4ED8-B993-3E7A0E1671B9}"/>
    <cellStyle name="Comma 5 2 3 2 2 6 2" xfId="46520" xr:uid="{FBF22628-E0A6-43D3-8741-3700A2682E1A}"/>
    <cellStyle name="Comma 5 2 3 2 2 7" xfId="21475" xr:uid="{1B89A0F4-107C-497B-8050-6313B8228587}"/>
    <cellStyle name="Comma 5 2 3 2 2 7 2" xfId="54226" xr:uid="{CBA5B76D-E8A8-4A68-9135-B9F0CEB22E75}"/>
    <cellStyle name="Comma 5 2 3 2 2 8" xfId="36881" xr:uid="{B2E15660-981A-4DF3-BBF2-6629957FEC7C}"/>
    <cellStyle name="Comma 5 2 3 2 2 9" xfId="29179" xr:uid="{C643660A-0F6F-443A-B413-DE4CB83B0360}"/>
    <cellStyle name="Comma 5 2 3 2 3" xfId="6788" xr:uid="{52F90F44-DFD5-440F-AA89-F58B0250C1EF}"/>
    <cellStyle name="Comma 5 2 3 2 3 2" xfId="14496" xr:uid="{8BB8DEDD-BC4F-4A84-BDDE-BD84F32674C9}"/>
    <cellStyle name="Comma 5 2 3 2 3 2 2" xfId="47248" xr:uid="{6571E7E1-5F6C-46E9-97B8-9A6C01A30C62}"/>
    <cellStyle name="Comma 5 2 3 2 3 3" xfId="22203" xr:uid="{F4D06172-782A-4B93-A5AB-1F1F48460A01}"/>
    <cellStyle name="Comma 5 2 3 2 3 3 2" xfId="54954" xr:uid="{31971DEC-AA2A-4D99-97EC-9E54C8FEF658}"/>
    <cellStyle name="Comma 5 2 3 2 3 4" xfId="39540" xr:uid="{68756829-DA66-47BE-8E85-CDEF0DC8B87D}"/>
    <cellStyle name="Comma 5 2 3 2 3 5" xfId="29907" xr:uid="{EC42E014-F56E-4D00-B5DD-64526CCA5549}"/>
    <cellStyle name="Comma 5 2 3 2 4" xfId="8715" xr:uid="{9EFC9C2E-F28B-488A-A661-44F2F9B2A212}"/>
    <cellStyle name="Comma 5 2 3 2 4 2" xfId="16420" xr:uid="{1864FC49-6850-4952-8ED2-CC41D6C924FA}"/>
    <cellStyle name="Comma 5 2 3 2 4 2 2" xfId="49172" xr:uid="{CDB27F09-4CC1-4CB8-AB8A-D67FF386E548}"/>
    <cellStyle name="Comma 5 2 3 2 4 3" xfId="24127" xr:uid="{21EDA146-8451-4A76-82C3-46A693471922}"/>
    <cellStyle name="Comma 5 2 3 2 4 3 2" xfId="56878" xr:uid="{A365125C-31D1-4F86-9A9D-957B706139FD}"/>
    <cellStyle name="Comma 5 2 3 2 4 4" xfId="41467" xr:uid="{F3DEB8EC-0E03-4164-9BB1-4DF315605A86}"/>
    <cellStyle name="Comma 5 2 3 2 4 5" xfId="31831" xr:uid="{70988795-8B48-482B-BDCF-82CCEB52D472}"/>
    <cellStyle name="Comma 5 2 3 2 5" xfId="10641" xr:uid="{B0BB268E-7A44-499F-94E2-2344449215FE}"/>
    <cellStyle name="Comma 5 2 3 2 5 2" xfId="18346" xr:uid="{67AB1F79-7585-4606-9BB9-CDFF55C166DB}"/>
    <cellStyle name="Comma 5 2 3 2 5 2 2" xfId="51098" xr:uid="{23106767-0B26-4264-8BF9-DA6CD41401D6}"/>
    <cellStyle name="Comma 5 2 3 2 5 3" xfId="26053" xr:uid="{5316F73E-AAA2-4C20-AF16-1EB0E7F64DA1}"/>
    <cellStyle name="Comma 5 2 3 2 5 3 2" xfId="58804" xr:uid="{C8B0256A-0A5D-4B28-A1DB-D1853D622901}"/>
    <cellStyle name="Comma 5 2 3 2 5 4" xfId="43393" xr:uid="{1D32EBB0-BCC8-4B76-833B-411913AA7D8F}"/>
    <cellStyle name="Comma 5 2 3 2 5 5" xfId="33757" xr:uid="{20816BAF-4AEF-4F77-B012-4D86CC41CF98}"/>
    <cellStyle name="Comma 5 2 3 2 6" xfId="4859" xr:uid="{679DF8C4-6862-4B33-85C5-928C8C9DDF68}"/>
    <cellStyle name="Comma 5 2 3 2 6 2" xfId="37611" xr:uid="{9DCAAF42-A87C-406E-A97D-7FE94CC173D9}"/>
    <cellStyle name="Comma 5 2 3 2 7" xfId="12571" xr:uid="{132A6F26-F350-4918-AF81-463B6AC0BD0B}"/>
    <cellStyle name="Comma 5 2 3 2 7 2" xfId="45323" xr:uid="{E8B45421-4E85-47B7-B4A4-BDD01F3C4C84}"/>
    <cellStyle name="Comma 5 2 3 2 8" xfId="20279" xr:uid="{86EF4A21-4D15-4195-9B3B-AF26C57B904E}"/>
    <cellStyle name="Comma 5 2 3 2 8 2" xfId="53030" xr:uid="{EED6B3E9-A5CA-4E74-BEC7-DE9F61710E0F}"/>
    <cellStyle name="Comma 5 2 3 2 9" xfId="35685" xr:uid="{4D88FE30-0D00-41CB-9D62-65CD04F7E05E}"/>
    <cellStyle name="Comma 5 2 3 3" xfId="3281" xr:uid="{67F0213E-12C8-434E-8F54-84ED52197B06}"/>
    <cellStyle name="Comma 5 2 3 3 10" xfId="28341" xr:uid="{2B03A4EB-5339-42CE-B411-F7B9F3519587}"/>
    <cellStyle name="Comma 5 2 3 3 2" xfId="4003" xr:uid="{53DEAB36-6951-48EE-B186-9229E2B37972}"/>
    <cellStyle name="Comma 5 2 3 3 2 2" xfId="7866" xr:uid="{7A63E368-A7D0-48AE-81C9-42698C4390A5}"/>
    <cellStyle name="Comma 5 2 3 3 2 2 2" xfId="15571" xr:uid="{42889AFB-F358-4593-A246-942117716C4F}"/>
    <cellStyle name="Comma 5 2 3 3 2 2 2 2" xfId="48323" xr:uid="{53685EBA-2640-4957-8FE8-A79072737D71}"/>
    <cellStyle name="Comma 5 2 3 3 2 2 3" xfId="23278" xr:uid="{F9D51DBE-D3C9-4975-B7D7-B02F9E43E56C}"/>
    <cellStyle name="Comma 5 2 3 3 2 2 3 2" xfId="56029" xr:uid="{96671220-08F0-4BCC-A130-E6273665CE83}"/>
    <cellStyle name="Comma 5 2 3 3 2 2 4" xfId="40618" xr:uid="{A0EF3E73-460C-448A-951D-9E029B541C3E}"/>
    <cellStyle name="Comma 5 2 3 3 2 2 5" xfId="30982" xr:uid="{FFB802E3-DB42-4542-9695-9ECA6C239A54}"/>
    <cellStyle name="Comma 5 2 3 3 2 3" xfId="9791" xr:uid="{5AB1CB30-142C-49B1-AB8F-13B8170818BA}"/>
    <cellStyle name="Comma 5 2 3 3 2 3 2" xfId="17496" xr:uid="{FF6A4AD2-F1F3-423D-92D3-803FCE65E3FB}"/>
    <cellStyle name="Comma 5 2 3 3 2 3 2 2" xfId="50248" xr:uid="{2765EFD0-CA19-4830-A02A-A0AE954E8861}"/>
    <cellStyle name="Comma 5 2 3 3 2 3 3" xfId="25203" xr:uid="{D1F27706-8021-4175-A258-11950F74C0F1}"/>
    <cellStyle name="Comma 5 2 3 3 2 3 3 2" xfId="57954" xr:uid="{AF84C858-DDDA-473F-9CC4-9718B8C3E115}"/>
    <cellStyle name="Comma 5 2 3 3 2 3 4" xfId="42543" xr:uid="{F17E6F2B-3003-45D6-94A4-554E3B291E51}"/>
    <cellStyle name="Comma 5 2 3 3 2 3 5" xfId="32907" xr:uid="{57F54852-5A1B-459A-8B83-2F218E93BCC0}"/>
    <cellStyle name="Comma 5 2 3 3 2 4" xfId="11718" xr:uid="{C8808D9D-EB46-45C5-B3FC-CE1F811E16BA}"/>
    <cellStyle name="Comma 5 2 3 3 2 4 2" xfId="19423" xr:uid="{B730C967-CC7D-4949-A249-D759B5D0F61B}"/>
    <cellStyle name="Comma 5 2 3 3 2 4 2 2" xfId="52175" xr:uid="{EFFF2D2E-57FB-43BA-8A2D-3A0EEA9F59FC}"/>
    <cellStyle name="Comma 5 2 3 3 2 4 3" xfId="27130" xr:uid="{1A55400D-1272-426A-BA69-58A05153B0B7}"/>
    <cellStyle name="Comma 5 2 3 3 2 4 3 2" xfId="59881" xr:uid="{92E6256F-A30A-4807-86FB-367FF1C22615}"/>
    <cellStyle name="Comma 5 2 3 3 2 4 4" xfId="44470" xr:uid="{D8A1F9B4-6241-4AE3-B313-E1D73F4B3011}"/>
    <cellStyle name="Comma 5 2 3 3 2 4 5" xfId="34834" xr:uid="{D2886498-0439-482F-97F1-AC922C4ED69F}"/>
    <cellStyle name="Comma 5 2 3 3 2 5" xfId="5935" xr:uid="{A18B41B4-9DCC-464B-AA01-590B9D68B4E4}"/>
    <cellStyle name="Comma 5 2 3 3 2 5 2" xfId="38687" xr:uid="{A5DFBC02-3FE9-460F-9724-1E3F8C696A38}"/>
    <cellStyle name="Comma 5 2 3 3 2 6" xfId="13647" xr:uid="{0C5D9DA1-70FB-4A29-991B-04CE36808FDD}"/>
    <cellStyle name="Comma 5 2 3 3 2 6 2" xfId="46399" xr:uid="{1990345B-4F85-4A1D-93D6-EED57053FEAE}"/>
    <cellStyle name="Comma 5 2 3 3 2 7" xfId="21354" xr:uid="{522FDC12-1AA7-46F6-81F3-C9DED4318990}"/>
    <cellStyle name="Comma 5 2 3 3 2 7 2" xfId="54105" xr:uid="{493665B1-1B8F-4BD0-BDC3-7CDC1913C8EC}"/>
    <cellStyle name="Comma 5 2 3 3 2 8" xfId="36760" xr:uid="{80427E7E-7454-4683-BC84-6B56B9C5DD14}"/>
    <cellStyle name="Comma 5 2 3 3 2 9" xfId="29058" xr:uid="{031488FD-ED97-4F62-816C-C8D8EA2351C7}"/>
    <cellStyle name="Comma 5 2 3 3 3" xfId="7149" xr:uid="{AA4ED896-9FAC-48B8-A962-369EE6C9537C}"/>
    <cellStyle name="Comma 5 2 3 3 3 2" xfId="14854" xr:uid="{0E961909-96B8-4229-82E8-12E0D282C835}"/>
    <cellStyle name="Comma 5 2 3 3 3 2 2" xfId="47606" xr:uid="{2D0A4322-D882-46ED-A19C-1F7CFA5411BF}"/>
    <cellStyle name="Comma 5 2 3 3 3 3" xfId="22561" xr:uid="{D3C8B0F9-0021-4B53-9DDB-0EA83956EA77}"/>
    <cellStyle name="Comma 5 2 3 3 3 3 2" xfId="55312" xr:uid="{B58FFDAF-7897-48CB-970A-C0EDAF467B6A}"/>
    <cellStyle name="Comma 5 2 3 3 3 4" xfId="39901" xr:uid="{56CEC536-933B-4B5A-9B38-4DDCB55186D2}"/>
    <cellStyle name="Comma 5 2 3 3 3 5" xfId="30265" xr:uid="{1038431D-2BA7-40CC-9A31-CFE82739F865}"/>
    <cellStyle name="Comma 5 2 3 3 4" xfId="9074" xr:uid="{B07D4E53-DAC7-4762-8FCB-7AD39C2E2490}"/>
    <cellStyle name="Comma 5 2 3 3 4 2" xfId="16779" xr:uid="{E2DFB3F1-0623-4DC6-97CC-A90345F7082E}"/>
    <cellStyle name="Comma 5 2 3 3 4 2 2" xfId="49531" xr:uid="{1FE6B4F8-C555-4E86-B403-A736A2445DBE}"/>
    <cellStyle name="Comma 5 2 3 3 4 3" xfId="24486" xr:uid="{790FC445-4BE1-4B34-B0B9-8E19B50BEAEF}"/>
    <cellStyle name="Comma 5 2 3 3 4 3 2" xfId="57237" xr:uid="{468C0CCE-CD8F-453C-A71B-5F45329D87F4}"/>
    <cellStyle name="Comma 5 2 3 3 4 4" xfId="41826" xr:uid="{11B0053D-7165-4C10-B411-7F108FF5DD07}"/>
    <cellStyle name="Comma 5 2 3 3 4 5" xfId="32190" xr:uid="{F98C58CB-2EC3-43CE-972F-5E4745D87E3F}"/>
    <cellStyle name="Comma 5 2 3 3 5" xfId="11001" xr:uid="{B6E5C16C-2C0B-4E41-B4E7-EC4ED213722C}"/>
    <cellStyle name="Comma 5 2 3 3 5 2" xfId="18706" xr:uid="{45D09859-C4B4-47C6-947E-3DB914FD2270}"/>
    <cellStyle name="Comma 5 2 3 3 5 2 2" xfId="51458" xr:uid="{FFE12C1A-A5DC-467E-9C54-896C3427FAB8}"/>
    <cellStyle name="Comma 5 2 3 3 5 3" xfId="26413" xr:uid="{1DAE9D3B-57FD-4B43-823C-A2B6C5E4721D}"/>
    <cellStyle name="Comma 5 2 3 3 5 3 2" xfId="59164" xr:uid="{28C3CCDF-EBCC-4D86-9DE1-BC70CF397033}"/>
    <cellStyle name="Comma 5 2 3 3 5 4" xfId="43753" xr:uid="{CB728CBC-E58E-4991-A70E-D5C3122F0A94}"/>
    <cellStyle name="Comma 5 2 3 3 5 5" xfId="34117" xr:uid="{93CE4C07-3EDD-46D6-BBAA-57D4EDEF03D2}"/>
    <cellStyle name="Comma 5 2 3 3 6" xfId="5218" xr:uid="{6AAA69C9-B5CD-4EDF-8AC2-32814E7FC295}"/>
    <cellStyle name="Comma 5 2 3 3 6 2" xfId="37970" xr:uid="{14BC675D-5F5D-4AF9-A47C-0E9E5BC81C07}"/>
    <cellStyle name="Comma 5 2 3 3 7" xfId="12930" xr:uid="{3380F953-F01D-4510-8908-6EA59FDA37C5}"/>
    <cellStyle name="Comma 5 2 3 3 7 2" xfId="45682" xr:uid="{3E69601F-F40E-4FD3-B330-CA25C388DA1B}"/>
    <cellStyle name="Comma 5 2 3 3 8" xfId="20637" xr:uid="{570AEF6B-BE91-4CFC-9473-A4213264EA01}"/>
    <cellStyle name="Comma 5 2 3 3 8 2" xfId="53388" xr:uid="{B5807B59-B5AB-4B39-888A-2D0955FFAD50}"/>
    <cellStyle name="Comma 5 2 3 3 9" xfId="36043" xr:uid="{FB22C751-DE5B-40F9-ABB8-AE43745663A6}"/>
    <cellStyle name="Comma 5 2 3 4" xfId="3636" xr:uid="{6D14309F-261B-41B0-A8FE-82A31B936B24}"/>
    <cellStyle name="Comma 5 2 3 4 2" xfId="7504" xr:uid="{24941857-7B45-4346-ABF7-9288216B956E}"/>
    <cellStyle name="Comma 5 2 3 4 2 2" xfId="15209" xr:uid="{ACCCB7BE-46DC-48D7-AFF0-D6FE936F7C1D}"/>
    <cellStyle name="Comma 5 2 3 4 2 2 2" xfId="47961" xr:uid="{C264CDD4-43AC-4EC3-8266-8F16DBF74CEB}"/>
    <cellStyle name="Comma 5 2 3 4 2 3" xfId="22916" xr:uid="{DBCA5552-AFE5-469C-828A-05068527612A}"/>
    <cellStyle name="Comma 5 2 3 4 2 3 2" xfId="55667" xr:uid="{61BF6EB8-F473-4D57-9AA7-8A8CD68336DB}"/>
    <cellStyle name="Comma 5 2 3 4 2 4" xfId="40256" xr:uid="{EE78A4AE-4736-4F1E-92A5-5C77DF6B524D}"/>
    <cellStyle name="Comma 5 2 3 4 2 5" xfId="30620" xr:uid="{72911565-1FF0-47D1-AB59-388E4FEC9D5C}"/>
    <cellStyle name="Comma 5 2 3 4 3" xfId="9429" xr:uid="{3362BC12-4A04-40E5-97B9-F17A4C8E2CBF}"/>
    <cellStyle name="Comma 5 2 3 4 3 2" xfId="17134" xr:uid="{C73754A9-439B-4CEA-85F4-616E909EC4D0}"/>
    <cellStyle name="Comma 5 2 3 4 3 2 2" xfId="49886" xr:uid="{518A0A7E-44B9-46CE-B910-E9AD230A1F0D}"/>
    <cellStyle name="Comma 5 2 3 4 3 3" xfId="24841" xr:uid="{7733ECBF-F6AC-4217-B500-7FC41A10B531}"/>
    <cellStyle name="Comma 5 2 3 4 3 3 2" xfId="57592" xr:uid="{E2C7483E-8256-43A7-808D-DEBE4ED14896}"/>
    <cellStyle name="Comma 5 2 3 4 3 4" xfId="42181" xr:uid="{4E48387D-E1EE-4BC6-9DE1-FAE6AEFCF346}"/>
    <cellStyle name="Comma 5 2 3 4 3 5" xfId="32545" xr:uid="{C2C63DB2-9178-4A7E-AB1B-B6E075A2BDC1}"/>
    <cellStyle name="Comma 5 2 3 4 4" xfId="11356" xr:uid="{508444AF-47A2-4C17-AE33-25E57A4460B7}"/>
    <cellStyle name="Comma 5 2 3 4 4 2" xfId="19061" xr:uid="{0FE8696C-A0AE-4E83-B8EF-7B8D0F430B7D}"/>
    <cellStyle name="Comma 5 2 3 4 4 2 2" xfId="51813" xr:uid="{67E5AE81-680D-422E-9A78-E2CD4723DD66}"/>
    <cellStyle name="Comma 5 2 3 4 4 3" xfId="26768" xr:uid="{AFBEBA94-7518-4F0B-8205-23839A322B6D}"/>
    <cellStyle name="Comma 5 2 3 4 4 3 2" xfId="59519" xr:uid="{DCE4CC35-D3D0-484D-A7B6-1DBBEE6AB5DB}"/>
    <cellStyle name="Comma 5 2 3 4 4 4" xfId="44108" xr:uid="{B144D029-DF91-4F25-9AE1-D58D0CB8144B}"/>
    <cellStyle name="Comma 5 2 3 4 4 5" xfId="34472" xr:uid="{735C18B5-D9E4-42AC-B9F5-083160513889}"/>
    <cellStyle name="Comma 5 2 3 4 5" xfId="5573" xr:uid="{63FE5C69-0C18-408D-BBA7-38928F717D46}"/>
    <cellStyle name="Comma 5 2 3 4 5 2" xfId="38325" xr:uid="{D9D0A7B2-ADB5-429F-B61B-1A24D4394E72}"/>
    <cellStyle name="Comma 5 2 3 4 6" xfId="13285" xr:uid="{50729F20-90F3-4AAF-9773-7D439AF56812}"/>
    <cellStyle name="Comma 5 2 3 4 6 2" xfId="46037" xr:uid="{F7E4AC9F-0945-469A-896D-29CB9E9AF9D8}"/>
    <cellStyle name="Comma 5 2 3 4 7" xfId="20992" xr:uid="{411CC8DF-2346-430F-873F-2417BDF99548}"/>
    <cellStyle name="Comma 5 2 3 4 7 2" xfId="53743" xr:uid="{C622FDDA-850B-4CCC-854C-CF20116C320E}"/>
    <cellStyle name="Comma 5 2 3 4 8" xfId="36398" xr:uid="{5ABBB609-E63D-4C78-8CB0-F8DD0FD4186D}"/>
    <cellStyle name="Comma 5 2 3 4 9" xfId="28696" xr:uid="{3215C023-AB53-4BE0-B19A-25360C0AFD2F}"/>
    <cellStyle name="Comma 5 2 3 5" xfId="6627" xr:uid="{42B32B49-FF2E-4033-A3DD-D6FD4FCFF70A}"/>
    <cellStyle name="Comma 5 2 3 5 2" xfId="14335" xr:uid="{D4C2A6A7-D7C3-4557-B203-6AC0A31A3E66}"/>
    <cellStyle name="Comma 5 2 3 5 2 2" xfId="47087" xr:uid="{F43652C5-67EB-4564-ADA6-542BB61CA1F3}"/>
    <cellStyle name="Comma 5 2 3 5 3" xfId="22042" xr:uid="{F9FE5ED5-B6D9-4987-B753-AC6EDDEEE889}"/>
    <cellStyle name="Comma 5 2 3 5 3 2" xfId="54793" xr:uid="{B196D2E8-484B-4730-8CAB-9C2E8AC413CD}"/>
    <cellStyle name="Comma 5 2 3 5 4" xfId="39379" xr:uid="{66CDAF6A-ADB5-4400-9758-98A895627376}"/>
    <cellStyle name="Comma 5 2 3 5 5" xfId="29746" xr:uid="{9FCEC10B-ECD5-4843-A0FF-FC19E64CC171}"/>
    <cellStyle name="Comma 5 2 3 6" xfId="8554" xr:uid="{BC5805CE-D77D-4287-B3EC-CDDC92C731C3}"/>
    <cellStyle name="Comma 5 2 3 6 2" xfId="16259" xr:uid="{F8FF86AB-BA1C-4D16-8B4E-A926C13D0708}"/>
    <cellStyle name="Comma 5 2 3 6 2 2" xfId="49011" xr:uid="{CBD913BA-9E48-4337-9E1F-0D061A51061C}"/>
    <cellStyle name="Comma 5 2 3 6 3" xfId="23966" xr:uid="{55F1813D-0D31-40FE-8124-2D23F5390DBA}"/>
    <cellStyle name="Comma 5 2 3 6 3 2" xfId="56717" xr:uid="{5E0FF1B6-7C4B-40BC-B5A2-C8924DB9BD19}"/>
    <cellStyle name="Comma 5 2 3 6 4" xfId="41306" xr:uid="{2119EADA-07A6-413A-A9ED-7F75DB102690}"/>
    <cellStyle name="Comma 5 2 3 6 5" xfId="31670" xr:uid="{2F721965-7BA5-40D2-A8BF-741787F5F57F}"/>
    <cellStyle name="Comma 5 2 3 7" xfId="10480" xr:uid="{E2A29185-A737-4A49-9D3C-83DC97D91FC6}"/>
    <cellStyle name="Comma 5 2 3 7 2" xfId="18185" xr:uid="{95F1788D-2AB3-4B51-945E-2F2F9323E469}"/>
    <cellStyle name="Comma 5 2 3 7 2 2" xfId="50937" xr:uid="{57F0A714-0E26-41D2-BE76-2CDCA13DFC3B}"/>
    <cellStyle name="Comma 5 2 3 7 3" xfId="25892" xr:uid="{D62E9C91-58B4-49F4-A6C4-45A89CBF1265}"/>
    <cellStyle name="Comma 5 2 3 7 3 2" xfId="58643" xr:uid="{53244DAE-7A60-49D2-92D2-56EC98BCB8E6}"/>
    <cellStyle name="Comma 5 2 3 7 4" xfId="43232" xr:uid="{390957D4-A031-4592-98E3-EFADA8379673}"/>
    <cellStyle name="Comma 5 2 3 7 5" xfId="33596" xr:uid="{518D1A0E-205B-4A58-BE10-0E9919D3C01B}"/>
    <cellStyle name="Comma 5 2 3 8" xfId="4698" xr:uid="{44175542-E4E2-4797-A808-BF3D69E25D0A}"/>
    <cellStyle name="Comma 5 2 3 8 2" xfId="37450" xr:uid="{543A48E1-28D8-49EE-9B54-29F701F8A20C}"/>
    <cellStyle name="Comma 5 2 3 9" xfId="12410" xr:uid="{4F660AE2-3739-497F-9D67-D1F5985C7BDB}"/>
    <cellStyle name="Comma 5 2 3 9 2" xfId="45162" xr:uid="{606750F0-93FF-4964-8BB1-C1AE6CA9F62B}"/>
    <cellStyle name="Comma 5 2 4" xfId="2107" xr:uid="{89B3B839-C69A-4A1A-8D0E-42F0F7AC34DF}"/>
    <cellStyle name="Comma 5 2 4 10" xfId="27938" xr:uid="{1F921407-7B97-4DF7-B401-57E2586D310F}"/>
    <cellStyle name="Comma 5 2 4 11" xfId="2818" xr:uid="{8ED15651-99FC-494D-A4AF-CC71CAEE3299}"/>
    <cellStyle name="Comma 5 2 4 12" xfId="61111" xr:uid="{1EE7EBB5-1AF3-4AF6-B5D3-7DBBA500C465}"/>
    <cellStyle name="Comma 5 2 4 2" xfId="4080" xr:uid="{0162D5C1-57A7-417D-800B-1A32A9937F04}"/>
    <cellStyle name="Comma 5 2 4 2 2" xfId="7943" xr:uid="{F4333FAB-973C-49A7-AE9A-DB9B4B61A2ED}"/>
    <cellStyle name="Comma 5 2 4 2 2 2" xfId="15648" xr:uid="{36D6D55A-FFF1-4760-9E62-200CEACADB55}"/>
    <cellStyle name="Comma 5 2 4 2 2 2 2" xfId="48400" xr:uid="{6943F631-43EE-4043-9CDD-7A3271C4F2ED}"/>
    <cellStyle name="Comma 5 2 4 2 2 3" xfId="23355" xr:uid="{8F924703-6101-4F5A-9B00-0FCFB9BD38C2}"/>
    <cellStyle name="Comma 5 2 4 2 2 3 2" xfId="56106" xr:uid="{0BCF7E84-5D9F-4410-8DB8-F9ADD45C3214}"/>
    <cellStyle name="Comma 5 2 4 2 2 4" xfId="40695" xr:uid="{B3E642A8-A73C-4949-9CCF-0C20E52A25BC}"/>
    <cellStyle name="Comma 5 2 4 2 2 5" xfId="31059" xr:uid="{38CA7F88-9838-4969-AEEE-B1AB35B469F3}"/>
    <cellStyle name="Comma 5 2 4 2 3" xfId="9868" xr:uid="{BDDB2852-1CB1-438A-94A5-6979FD1E8AC8}"/>
    <cellStyle name="Comma 5 2 4 2 3 2" xfId="17573" xr:uid="{EA710973-2207-435C-BFFB-48046AAB8B0C}"/>
    <cellStyle name="Comma 5 2 4 2 3 2 2" xfId="50325" xr:uid="{6DE6D001-3F8B-4296-A5BF-0A1814F9FE2C}"/>
    <cellStyle name="Comma 5 2 4 2 3 3" xfId="25280" xr:uid="{03A12FEF-EF2A-447B-AFD8-2657DC33BA65}"/>
    <cellStyle name="Comma 5 2 4 2 3 3 2" xfId="58031" xr:uid="{A6D184B0-0BDA-413B-BDA5-914B3F1FDD6F}"/>
    <cellStyle name="Comma 5 2 4 2 3 4" xfId="42620" xr:uid="{2A2D8C65-6B79-4B96-A6C3-F4ADFDB9853D}"/>
    <cellStyle name="Comma 5 2 4 2 3 5" xfId="32984" xr:uid="{AD0FCB3C-F0BD-41C7-A03F-221E36D28B22}"/>
    <cellStyle name="Comma 5 2 4 2 4" xfId="11795" xr:uid="{89781F0D-DB60-467C-992A-5175A458E55A}"/>
    <cellStyle name="Comma 5 2 4 2 4 2" xfId="19500" xr:uid="{02B12BB1-D20D-4F06-B09E-E0BA5D8C63CB}"/>
    <cellStyle name="Comma 5 2 4 2 4 2 2" xfId="52252" xr:uid="{B49DB86A-F9D6-4826-84DA-2687A9F5896A}"/>
    <cellStyle name="Comma 5 2 4 2 4 3" xfId="27207" xr:uid="{F504B996-6BE2-4A2D-92C8-07894942B991}"/>
    <cellStyle name="Comma 5 2 4 2 4 3 2" xfId="59958" xr:uid="{0C1AA9BE-5460-4A97-B570-807F242DE6A6}"/>
    <cellStyle name="Comma 5 2 4 2 4 4" xfId="44547" xr:uid="{CDC6862E-4B91-495E-8049-935808F9CF87}"/>
    <cellStyle name="Comma 5 2 4 2 4 5" xfId="34911" xr:uid="{31D59771-4285-475C-AEF4-91851C78E1EA}"/>
    <cellStyle name="Comma 5 2 4 2 5" xfId="6012" xr:uid="{4C3C9498-7228-43F7-A19A-39BF56EB6B09}"/>
    <cellStyle name="Comma 5 2 4 2 5 2" xfId="38764" xr:uid="{4800A59D-F764-4997-BE2B-86483A70B65E}"/>
    <cellStyle name="Comma 5 2 4 2 6" xfId="13724" xr:uid="{2D6ADD73-272E-41B6-A7E9-4CDD003AC443}"/>
    <cellStyle name="Comma 5 2 4 2 6 2" xfId="46476" xr:uid="{4F68D958-069A-48AA-9783-B586C722DDA6}"/>
    <cellStyle name="Comma 5 2 4 2 7" xfId="21431" xr:uid="{EA8BF4AA-8050-4EA1-B365-80CB234464F5}"/>
    <cellStyle name="Comma 5 2 4 2 7 2" xfId="54182" xr:uid="{7E05095A-F15A-47C4-9C89-A1EB160B67AF}"/>
    <cellStyle name="Comma 5 2 4 2 8" xfId="36837" xr:uid="{FF6A7F90-5CC3-4F9F-B87A-9F88DAC7671A}"/>
    <cellStyle name="Comma 5 2 4 2 9" xfId="29135" xr:uid="{0521DF52-7A5F-48C7-B2D2-78347D159F7E}"/>
    <cellStyle name="Comma 5 2 4 3" xfId="6743" xr:uid="{F0629B62-78E9-4453-9F01-EF0CBBBA1A91}"/>
    <cellStyle name="Comma 5 2 4 3 2" xfId="14451" xr:uid="{49D58A68-7E1F-4DCB-B298-E03936BE5180}"/>
    <cellStyle name="Comma 5 2 4 3 2 2" xfId="47203" xr:uid="{252C1C6A-F81F-4EB3-B8BA-728B6479E665}"/>
    <cellStyle name="Comma 5 2 4 3 3" xfId="22158" xr:uid="{D789FFBA-28DC-454A-858D-3DC2DEFF94FF}"/>
    <cellStyle name="Comma 5 2 4 3 3 2" xfId="54909" xr:uid="{C6ACB183-E36C-4FA2-B383-90DEE0A353ED}"/>
    <cellStyle name="Comma 5 2 4 3 4" xfId="39495" xr:uid="{A4E91ADE-B0EC-435B-A359-93A5732C87AD}"/>
    <cellStyle name="Comma 5 2 4 3 5" xfId="29862" xr:uid="{075DAC82-C8A3-4673-886A-E673AF31BB92}"/>
    <cellStyle name="Comma 5 2 4 4" xfId="8670" xr:uid="{564C1B07-55EE-4588-8ED7-6A1A55B23FA5}"/>
    <cellStyle name="Comma 5 2 4 4 2" xfId="16375" xr:uid="{FC485024-A2AA-4DBF-B160-06F12D6DF43A}"/>
    <cellStyle name="Comma 5 2 4 4 2 2" xfId="49127" xr:uid="{24F10EB8-768A-40ED-9724-2BA57B4F456A}"/>
    <cellStyle name="Comma 5 2 4 4 3" xfId="24082" xr:uid="{584CD768-E32A-4235-B303-355ED25C82E2}"/>
    <cellStyle name="Comma 5 2 4 4 3 2" xfId="56833" xr:uid="{E796F271-29A6-42ED-BF97-79AA8DBA3794}"/>
    <cellStyle name="Comma 5 2 4 4 4" xfId="41422" xr:uid="{2F90FB44-4A41-4C57-94C2-73485FC2B24A}"/>
    <cellStyle name="Comma 5 2 4 4 5" xfId="31786" xr:uid="{E0FBA9D0-CFDE-4F86-887F-EB70DBB238A4}"/>
    <cellStyle name="Comma 5 2 4 5" xfId="10596" xr:uid="{2A30165A-5FFB-40FC-BF12-B343BCA6043B}"/>
    <cellStyle name="Comma 5 2 4 5 2" xfId="18301" xr:uid="{9A65C3C0-43B9-48F2-91C8-A8DC6CF7230D}"/>
    <cellStyle name="Comma 5 2 4 5 2 2" xfId="51053" xr:uid="{D8467A73-F765-49CE-85E6-7574065B5470}"/>
    <cellStyle name="Comma 5 2 4 5 3" xfId="26008" xr:uid="{FB3DC263-B3C0-4EF1-85BE-B3727E76D9A6}"/>
    <cellStyle name="Comma 5 2 4 5 3 2" xfId="58759" xr:uid="{1F3096C0-A028-410C-A512-3A88CA99BFF0}"/>
    <cellStyle name="Comma 5 2 4 5 4" xfId="43348" xr:uid="{983803EA-ACDD-4E61-94D9-D7F44ADFC264}"/>
    <cellStyle name="Comma 5 2 4 5 5" xfId="33712" xr:uid="{98586915-BFF2-4738-B39E-271D9F85EA5B}"/>
    <cellStyle name="Comma 5 2 4 6" xfId="4814" xr:uid="{124F8EE9-EB2D-4E88-9CE1-1A91D48F51AE}"/>
    <cellStyle name="Comma 5 2 4 6 2" xfId="37566" xr:uid="{AFDDB794-08CA-4283-B7E7-C780820372EE}"/>
    <cellStyle name="Comma 5 2 4 7" xfId="12526" xr:uid="{8F87A628-9C7D-4DA6-B5FF-C8847C324D6C}"/>
    <cellStyle name="Comma 5 2 4 7 2" xfId="45278" xr:uid="{472C2DE0-B68B-4621-A19A-D9AA26377AB4}"/>
    <cellStyle name="Comma 5 2 4 8" xfId="20234" xr:uid="{E0046A19-0603-472C-B4F5-B81688209482}"/>
    <cellStyle name="Comma 5 2 4 8 2" xfId="52985" xr:uid="{6D76107A-B0E4-4B95-8A8E-24121A6BD824}"/>
    <cellStyle name="Comma 5 2 4 9" xfId="35640" xr:uid="{0A801937-6C3D-4B00-B8F4-0B3DB56FFA1C}"/>
    <cellStyle name="Comma 5 2 5" xfId="2486" xr:uid="{57307A14-398E-4153-8FE5-F039BA77FDB4}"/>
    <cellStyle name="Comma 5 2 5 10" xfId="28297" xr:uid="{B16E129F-90DA-4FF3-AC9B-59D272748E5C}"/>
    <cellStyle name="Comma 5 2 5 11" xfId="3237" xr:uid="{5B7FFE47-B2DB-4966-9DF9-93C1A56784A4}"/>
    <cellStyle name="Comma 5 2 5 12" xfId="60918" xr:uid="{D18D745F-8695-4C91-99C5-37586EA0BD3D}"/>
    <cellStyle name="Comma 5 2 5 2" xfId="4441" xr:uid="{948CE6D0-5B9A-4EAD-BCD7-14A809604E65}"/>
    <cellStyle name="Comma 5 2 5 2 2" xfId="8300" xr:uid="{CCEFD4C1-2D4B-4F74-BEED-FEC0006D46E2}"/>
    <cellStyle name="Comma 5 2 5 2 2 2" xfId="16005" xr:uid="{FCAF17BC-04F6-4277-9C6D-02CA1B38F359}"/>
    <cellStyle name="Comma 5 2 5 2 2 2 2" xfId="48757" xr:uid="{C1B8C7EA-0F35-48A9-9DB0-B53397556004}"/>
    <cellStyle name="Comma 5 2 5 2 2 3" xfId="23712" xr:uid="{A978BD57-3FF3-4C33-88CD-9AF7C6642091}"/>
    <cellStyle name="Comma 5 2 5 2 2 3 2" xfId="56463" xr:uid="{56FA0F58-F4A5-419D-B19F-573B544BE280}"/>
    <cellStyle name="Comma 5 2 5 2 2 4" xfId="41052" xr:uid="{4420E8EA-CCCD-429E-B93C-EAB7EAA53E8D}"/>
    <cellStyle name="Comma 5 2 5 2 2 5" xfId="31416" xr:uid="{7CA747B6-5A93-48E8-B543-04B6D4505AB8}"/>
    <cellStyle name="Comma 5 2 5 2 3" xfId="10225" xr:uid="{7F0A7DF3-A09F-40BB-A6ED-D570375FAA02}"/>
    <cellStyle name="Comma 5 2 5 2 3 2" xfId="17930" xr:uid="{757694F8-B5B1-408C-AFA3-A712978BBFF0}"/>
    <cellStyle name="Comma 5 2 5 2 3 2 2" xfId="50682" xr:uid="{40DFD959-E96F-4D71-A09E-5AB3D705A421}"/>
    <cellStyle name="Comma 5 2 5 2 3 3" xfId="25637" xr:uid="{38376E3B-746F-4DF6-A0C0-54D91B3AB41A}"/>
    <cellStyle name="Comma 5 2 5 2 3 3 2" xfId="58388" xr:uid="{664214E9-F971-4B2F-95B1-516B972ECC54}"/>
    <cellStyle name="Comma 5 2 5 2 3 4" xfId="42977" xr:uid="{8FE16D96-FEB2-4262-AAE8-B77A0DD38D7F}"/>
    <cellStyle name="Comma 5 2 5 2 3 5" xfId="33341" xr:uid="{D8B10973-7EA8-4431-8AC8-CC69962FE65F}"/>
    <cellStyle name="Comma 5 2 5 2 4" xfId="12152" xr:uid="{3DFA99DE-0AB4-45F3-AAC0-02ACAC8C4ADA}"/>
    <cellStyle name="Comma 5 2 5 2 4 2" xfId="19857" xr:uid="{B5FFCEC1-44B3-4CB4-A0FD-7CA06C93B177}"/>
    <cellStyle name="Comma 5 2 5 2 4 2 2" xfId="52609" xr:uid="{75C817EA-61BE-4EB6-B696-B178FCD57104}"/>
    <cellStyle name="Comma 5 2 5 2 4 3" xfId="27564" xr:uid="{235B4792-CECA-4FB1-A629-707440D04EF4}"/>
    <cellStyle name="Comma 5 2 5 2 4 3 2" xfId="60315" xr:uid="{A30AC1B1-C7E6-42DD-8472-1A112BB21870}"/>
    <cellStyle name="Comma 5 2 5 2 4 4" xfId="44904" xr:uid="{35837F06-44BD-40D8-A447-380C5C6D24BA}"/>
    <cellStyle name="Comma 5 2 5 2 4 5" xfId="35268" xr:uid="{36FC08EE-38C3-47F8-B641-A250AC7E2A79}"/>
    <cellStyle name="Comma 5 2 5 2 5" xfId="6369" xr:uid="{ED38B1AC-7D7D-4686-8806-014098EA08B0}"/>
    <cellStyle name="Comma 5 2 5 2 5 2" xfId="39121" xr:uid="{387AE40E-BE35-4AD0-965B-54160E675218}"/>
    <cellStyle name="Comma 5 2 5 2 6" xfId="14081" xr:uid="{9064ABBA-F0AA-4FB2-B31C-AC0B1569E49F}"/>
    <cellStyle name="Comma 5 2 5 2 6 2" xfId="46833" xr:uid="{E95A8CB4-4D9B-4B8B-B815-DA09DD43EFFA}"/>
    <cellStyle name="Comma 5 2 5 2 7" xfId="21788" xr:uid="{B96DC320-9046-43F1-A0EF-32AE6BF70AD9}"/>
    <cellStyle name="Comma 5 2 5 2 7 2" xfId="54539" xr:uid="{6D9D8DEA-EDF2-4343-A0BB-475A7D4B40A6}"/>
    <cellStyle name="Comma 5 2 5 2 8" xfId="37194" xr:uid="{64183E56-319D-4CA0-97CE-9D70B54522F0}"/>
    <cellStyle name="Comma 5 2 5 2 9" xfId="29492" xr:uid="{94D1BB29-626C-4EA9-AA02-1C87C744F0F0}"/>
    <cellStyle name="Comma 5 2 5 3" xfId="7105" xr:uid="{8F65F271-44A5-491D-BA7D-298EFD8F9F51}"/>
    <cellStyle name="Comma 5 2 5 3 2" xfId="14810" xr:uid="{FBCA9FE4-4E3A-441D-9788-2FBE90767ABC}"/>
    <cellStyle name="Comma 5 2 5 3 2 2" xfId="47562" xr:uid="{D1372B14-7AD1-4803-A8CB-744D5DB5B874}"/>
    <cellStyle name="Comma 5 2 5 3 3" xfId="22517" xr:uid="{CA9AB90D-DF88-4282-BAF6-BE03B8E6A931}"/>
    <cellStyle name="Comma 5 2 5 3 3 2" xfId="55268" xr:uid="{4EE0C893-E35E-4FC4-9F61-80993A27D778}"/>
    <cellStyle name="Comma 5 2 5 3 4" xfId="39857" xr:uid="{61EFF210-EAFF-400A-B439-782F312F82F0}"/>
    <cellStyle name="Comma 5 2 5 3 5" xfId="30221" xr:uid="{A43369DB-6AFB-4FFD-B46D-852C6CAAAACB}"/>
    <cellStyle name="Comma 5 2 5 4" xfId="9030" xr:uid="{A8C38D22-3903-469A-9D75-03B574F52C13}"/>
    <cellStyle name="Comma 5 2 5 4 2" xfId="16735" xr:uid="{8EF5C6F7-3CEA-4461-96F1-B0937DBECDB9}"/>
    <cellStyle name="Comma 5 2 5 4 2 2" xfId="49487" xr:uid="{59A81844-6BB9-419D-A87B-AD6F0229A8B6}"/>
    <cellStyle name="Comma 5 2 5 4 3" xfId="24442" xr:uid="{5006CECD-96DD-47C5-939C-F9421111FCAE}"/>
    <cellStyle name="Comma 5 2 5 4 3 2" xfId="57193" xr:uid="{D794976A-4AC5-45A8-AC46-058D006BEF7C}"/>
    <cellStyle name="Comma 5 2 5 4 4" xfId="41782" xr:uid="{781C1D38-208E-40FF-B7E6-BDDFCA70C12B}"/>
    <cellStyle name="Comma 5 2 5 4 5" xfId="32146" xr:uid="{03812D75-7FB8-4256-9EA9-67BB97BE6312}"/>
    <cellStyle name="Comma 5 2 5 5" xfId="10957" xr:uid="{9FCD2DAE-3EAC-4960-93B3-FF3B9267DB31}"/>
    <cellStyle name="Comma 5 2 5 5 2" xfId="18662" xr:uid="{7F211917-FCE9-4281-9B26-9FC644525399}"/>
    <cellStyle name="Comma 5 2 5 5 2 2" xfId="51414" xr:uid="{8D5FCB20-BF06-4A02-B1CA-7DD29B9244FC}"/>
    <cellStyle name="Comma 5 2 5 5 3" xfId="26369" xr:uid="{BBF4D353-F568-4E38-83FD-51C920B8462C}"/>
    <cellStyle name="Comma 5 2 5 5 3 2" xfId="59120" xr:uid="{820017CB-B5F5-42B7-9094-6D310AF5C70A}"/>
    <cellStyle name="Comma 5 2 5 5 4" xfId="43709" xr:uid="{6D521DCA-DD73-43D6-9C27-4469FC86B749}"/>
    <cellStyle name="Comma 5 2 5 5 5" xfId="34073" xr:uid="{1288AD8A-1693-4608-AE1D-3859E39BAE14}"/>
    <cellStyle name="Comma 5 2 5 6" xfId="5174" xr:uid="{E9BAFDD8-3015-4872-9C20-9AEAF6F46F1A}"/>
    <cellStyle name="Comma 5 2 5 6 2" xfId="37926" xr:uid="{626EAA49-9FC7-4DCF-B8F3-9B8628AB0E12}"/>
    <cellStyle name="Comma 5 2 5 7" xfId="12886" xr:uid="{6B8202DC-FB09-4FDB-A0F5-F2CD8C99582A}"/>
    <cellStyle name="Comma 5 2 5 7 2" xfId="45638" xr:uid="{655C4A0A-F798-4440-9080-203D38EB6DA6}"/>
    <cellStyle name="Comma 5 2 5 8" xfId="20593" xr:uid="{8A926DA2-D8BA-4D5E-BA94-A9EF10D7DE9C}"/>
    <cellStyle name="Comma 5 2 5 8 2" xfId="53344" xr:uid="{710D9941-2CEC-4834-A926-AD47D91A6A08}"/>
    <cellStyle name="Comma 5 2 5 9" xfId="35999" xr:uid="{07FBBC22-D913-40A4-ACD5-00A1E64EA866}"/>
    <cellStyle name="Comma 5 2 6" xfId="3590" xr:uid="{23593B0E-C343-4A73-8A1C-26B40148D3BF}"/>
    <cellStyle name="Comma 5 2 6 10" xfId="61585" xr:uid="{D971FE63-1CCC-45E4-B810-046B45336539}"/>
    <cellStyle name="Comma 5 2 6 2" xfId="7458" xr:uid="{7DF362FD-E2D0-400E-BF49-9578D47CB0F9}"/>
    <cellStyle name="Comma 5 2 6 2 2" xfId="15163" xr:uid="{1EB41B35-95AD-43DD-BE94-59C0565DE8EF}"/>
    <cellStyle name="Comma 5 2 6 2 2 2" xfId="47915" xr:uid="{17143D9D-ADC5-400F-A8E2-E0E3F01F1CB0}"/>
    <cellStyle name="Comma 5 2 6 2 3" xfId="22870" xr:uid="{5E00046F-E823-4253-8117-1FB309C93EE0}"/>
    <cellStyle name="Comma 5 2 6 2 3 2" xfId="55621" xr:uid="{BFE1A052-B208-4EBD-AD3F-03639765A5DC}"/>
    <cellStyle name="Comma 5 2 6 2 4" xfId="40210" xr:uid="{2856CCE5-4F93-4F31-B8B9-A8BFB52F2D23}"/>
    <cellStyle name="Comma 5 2 6 2 5" xfId="30574" xr:uid="{7C0C224D-524A-42AB-96DD-BBAD9EA6E8FB}"/>
    <cellStyle name="Comma 5 2 6 3" xfId="9383" xr:uid="{0E849559-A5FA-4DED-BB92-B3C4E86F1558}"/>
    <cellStyle name="Comma 5 2 6 3 2" xfId="17088" xr:uid="{AF00C688-6151-42B3-B030-F37C7599EE82}"/>
    <cellStyle name="Comma 5 2 6 3 2 2" xfId="49840" xr:uid="{BF0E13F9-1B9E-4CDA-B1B2-9AA48ED70F48}"/>
    <cellStyle name="Comma 5 2 6 3 3" xfId="24795" xr:uid="{D2B28BEB-408A-427C-B495-8BDF5C0CFFD8}"/>
    <cellStyle name="Comma 5 2 6 3 3 2" xfId="57546" xr:uid="{C8AB60FF-B30C-470E-ABDB-2EE58B1441DA}"/>
    <cellStyle name="Comma 5 2 6 3 4" xfId="42135" xr:uid="{CE977D98-0518-438C-A9BF-CC4D2B70BCDE}"/>
    <cellStyle name="Comma 5 2 6 3 5" xfId="32499" xr:uid="{76FCE1BD-B86A-47C0-B7B5-FCD084AF90BB}"/>
    <cellStyle name="Comma 5 2 6 4" xfId="11310" xr:uid="{548CF05C-4603-4076-B1C6-50D6B2E5BCFB}"/>
    <cellStyle name="Comma 5 2 6 4 2" xfId="19015" xr:uid="{8500C55F-4F89-46BA-8031-6C23FBBF1696}"/>
    <cellStyle name="Comma 5 2 6 4 2 2" xfId="51767" xr:uid="{6513E30B-0959-482B-A429-4D553D96475F}"/>
    <cellStyle name="Comma 5 2 6 4 3" xfId="26722" xr:uid="{7883FC8D-2366-4483-886C-5CDC857FF59F}"/>
    <cellStyle name="Comma 5 2 6 4 3 2" xfId="59473" xr:uid="{0A649AAA-5D69-46EC-9B22-6514D49BC8FC}"/>
    <cellStyle name="Comma 5 2 6 4 4" xfId="44062" xr:uid="{9D5D0FD7-1DEA-4BF2-9222-CA507F707BE2}"/>
    <cellStyle name="Comma 5 2 6 4 5" xfId="34426" xr:uid="{846100EB-D25F-4F4A-A91D-3520EA968251}"/>
    <cellStyle name="Comma 5 2 6 5" xfId="5527" xr:uid="{FCB6951F-1949-4B64-BAFF-5C9869B3FF04}"/>
    <cellStyle name="Comma 5 2 6 5 2" xfId="38279" xr:uid="{9CDA8FA4-8928-401A-AE67-B01CC418F24D}"/>
    <cellStyle name="Comma 5 2 6 6" xfId="13239" xr:uid="{99FD5001-9F29-4C8E-9CCE-930255CD123E}"/>
    <cellStyle name="Comma 5 2 6 6 2" xfId="45991" xr:uid="{FEA400B4-B890-42E1-8D77-D298032F46AC}"/>
    <cellStyle name="Comma 5 2 6 7" xfId="20946" xr:uid="{0E539CCE-CFFA-4AC3-9E61-0CD0631E9194}"/>
    <cellStyle name="Comma 5 2 6 7 2" xfId="53697" xr:uid="{D3C123B3-BEB5-4897-A254-BE8A8FD052B3}"/>
    <cellStyle name="Comma 5 2 6 8" xfId="36352" xr:uid="{B3765EF4-3376-4F20-B594-EFB442867952}"/>
    <cellStyle name="Comma 5 2 6 9" xfId="28650" xr:uid="{51B73587-92A5-4165-AA55-8E9AF78BFCCB}"/>
    <cellStyle name="Comma 5 2 7" xfId="6517" xr:uid="{7C3FE68E-E191-4689-B8BE-4DCEE4230515}"/>
    <cellStyle name="Comma 5 2 7 2" xfId="14225" xr:uid="{A07AA4F0-0057-4F3A-9BF0-A0C79DD7E770}"/>
    <cellStyle name="Comma 5 2 7 2 2" xfId="46977" xr:uid="{DF796E2A-C46D-4148-886F-F303319FFB7C}"/>
    <cellStyle name="Comma 5 2 7 3" xfId="21932" xr:uid="{4645D5C2-C450-4A5C-A576-6494FCFB273D}"/>
    <cellStyle name="Comma 5 2 7 3 2" xfId="54683" xr:uid="{27D803FD-7FC2-4CC2-B956-0258D65639CE}"/>
    <cellStyle name="Comma 5 2 7 4" xfId="39269" xr:uid="{E3F3A3F1-5119-4A1B-BEE3-E01C6B755A70}"/>
    <cellStyle name="Comma 5 2 7 5" xfId="29636" xr:uid="{7006ED0F-A0E4-479F-AA15-0645FC5CC1B5}"/>
    <cellStyle name="Comma 5 2 8" xfId="8444" xr:uid="{AB50C269-7666-475A-99AC-9773BCD2DFFA}"/>
    <cellStyle name="Comma 5 2 8 2" xfId="16149" xr:uid="{9E6782B6-8512-4C57-9BA3-1348DBBF10C0}"/>
    <cellStyle name="Comma 5 2 8 2 2" xfId="48901" xr:uid="{D09D1039-AB77-4D36-98D3-35B14EB259D1}"/>
    <cellStyle name="Comma 5 2 8 3" xfId="23856" xr:uid="{3D234638-9A9D-47A9-92D6-CFC77108F377}"/>
    <cellStyle name="Comma 5 2 8 3 2" xfId="56607" xr:uid="{969A7D2E-0B3B-4CB8-BEAE-31B797768AFD}"/>
    <cellStyle name="Comma 5 2 8 4" xfId="41196" xr:uid="{3383C412-EEFB-4C00-B534-A8644A57BB21}"/>
    <cellStyle name="Comma 5 2 8 5" xfId="31560" xr:uid="{3802729E-AF59-4EE3-A327-E09038871EF4}"/>
    <cellStyle name="Comma 5 2 9" xfId="10369" xr:uid="{7F3D0C2E-66F6-45BD-B381-4F7771E4C115}"/>
    <cellStyle name="Comma 5 2 9 2" xfId="18074" xr:uid="{139168C1-C079-4AFB-9543-D7F063CE4EAD}"/>
    <cellStyle name="Comma 5 2 9 2 2" xfId="50826" xr:uid="{1D5A34C8-22FD-45FD-AE4C-29349F117865}"/>
    <cellStyle name="Comma 5 2 9 3" xfId="25781" xr:uid="{550DCAC7-83C9-47AA-8C8E-01E133462506}"/>
    <cellStyle name="Comma 5 2 9 3 2" xfId="58532" xr:uid="{BDA6557B-5E77-4BAA-AA50-82736D4D0A7B}"/>
    <cellStyle name="Comma 5 2 9 4" xfId="43121" xr:uid="{540E78E4-4B68-47E8-9384-ABCFD4374813}"/>
    <cellStyle name="Comma 5 2 9 5" xfId="33485" xr:uid="{8420E39D-41B4-4D8B-8ACD-9F579A100AC0}"/>
    <cellStyle name="Comma 5 20" xfId="12283" xr:uid="{2E3E0073-5675-48EF-9BAD-73FDD99C25AB}"/>
    <cellStyle name="Comma 5 20 2" xfId="45035" xr:uid="{40F1912D-92E9-4746-871D-BFFE028DE504}"/>
    <cellStyle name="Comma 5 21" xfId="19991" xr:uid="{0335545D-D42B-47A9-AF20-833C28F0A21C}"/>
    <cellStyle name="Comma 5 21 2" xfId="52742" xr:uid="{350ABB06-E0DA-457E-9BB2-F5E3240508F9}"/>
    <cellStyle name="Comma 5 22" xfId="35397" xr:uid="{435065F5-443E-4471-89B9-922352C48968}"/>
    <cellStyle name="Comma 5 23" xfId="27695" xr:uid="{8909A9C6-49DC-41FC-86E8-90C7BC2D49EC}"/>
    <cellStyle name="Comma 5 24" xfId="2533" xr:uid="{9FCFF023-C612-406A-95E1-B32640E6994F}"/>
    <cellStyle name="Comma 5 3" xfId="840" xr:uid="{929B1B1F-028F-46F5-93DA-30894B9FFD96}"/>
    <cellStyle name="Comma 5 3 10" xfId="4598" xr:uid="{A24CF926-6C07-4106-9499-0EBA7E01877A}"/>
    <cellStyle name="Comma 5 3 10 2" xfId="37350" xr:uid="{2A479F8F-0E89-421F-88EE-835BCEEF755F}"/>
    <cellStyle name="Comma 5 3 11" xfId="12310" xr:uid="{AD883506-F3F5-4102-B4A9-7171666735CD}"/>
    <cellStyle name="Comma 5 3 11 2" xfId="45062" xr:uid="{420EFA68-D740-4477-B028-71FA3BFE5820}"/>
    <cellStyle name="Comma 5 3 12" xfId="20018" xr:uid="{D76CD6D7-A64B-4FFD-B169-CABC65E58E71}"/>
    <cellStyle name="Comma 5 3 12 2" xfId="52769" xr:uid="{553E62E8-BC56-4B8A-9235-A8BF0473503F}"/>
    <cellStyle name="Comma 5 3 13" xfId="35424" xr:uid="{870B821F-2234-4215-90DC-A472D6D39AAA}"/>
    <cellStyle name="Comma 5 3 14" xfId="27722" xr:uid="{5108CD9C-1181-48E7-8AE1-5C396A5F4060}"/>
    <cellStyle name="Comma 5 3 15" xfId="2573" xr:uid="{B672FD76-010F-4371-AF5A-6ECECDF32E56}"/>
    <cellStyle name="Comma 5 3 16" xfId="60637" xr:uid="{B89232F8-86F6-4C66-9CC7-5AC7F958E960}"/>
    <cellStyle name="Comma 5 3 2" xfId="2337" xr:uid="{5E9E0740-8408-45F2-9001-47EBE90C4B26}"/>
    <cellStyle name="Comma 5 3 2 10" xfId="35484" xr:uid="{8E925CD3-57BE-4C7D-8DCC-9A4BC52B6DA6}"/>
    <cellStyle name="Comma 5 3 2 11" xfId="27782" xr:uid="{BB3D5AB8-0AE6-4D64-9BE7-68373E6D42C1}"/>
    <cellStyle name="Comma 5 3 2 12" xfId="2653" xr:uid="{C7D5C113-349A-4C0F-8CDB-E24C9CFE2014}"/>
    <cellStyle name="Comma 5 3 2 13" xfId="60866" xr:uid="{C09490D4-6EDA-4AF2-BA08-47A2C8BD31D0}"/>
    <cellStyle name="Comma 5 3 2 2" xfId="2765" xr:uid="{B36328DD-D3A6-4506-99AC-978D690E420E}"/>
    <cellStyle name="Comma 5 3 2 2 10" xfId="27892" xr:uid="{9CAECB3E-E021-49D1-B137-F870DEAAE798}"/>
    <cellStyle name="Comma 5 3 2 2 11" xfId="61035" xr:uid="{8C50841C-9963-4111-B2EB-006A02A713FD}"/>
    <cellStyle name="Comma 5 3 2 2 2" xfId="3664" xr:uid="{5F368DF1-7BA6-48E8-8428-23A09E657DB4}"/>
    <cellStyle name="Comma 5 3 2 2 2 2" xfId="7532" xr:uid="{D06BDAAF-C026-499B-B66E-82929954630A}"/>
    <cellStyle name="Comma 5 3 2 2 2 2 2" xfId="15237" xr:uid="{44322991-2EBC-4A24-9F64-3ADAA9CFE481}"/>
    <cellStyle name="Comma 5 3 2 2 2 2 2 2" xfId="47989" xr:uid="{5E957C1A-7415-4669-AC4C-F70BA9A9C71D}"/>
    <cellStyle name="Comma 5 3 2 2 2 2 3" xfId="22944" xr:uid="{9461F1DD-1A35-4AD1-A373-2391F980EE8A}"/>
    <cellStyle name="Comma 5 3 2 2 2 2 3 2" xfId="55695" xr:uid="{1A2A24E1-412A-4344-81EA-863592E076D8}"/>
    <cellStyle name="Comma 5 3 2 2 2 2 4" xfId="40284" xr:uid="{F8A751AA-93D1-4A16-A4FB-EE0AAD88A77B}"/>
    <cellStyle name="Comma 5 3 2 2 2 2 5" xfId="30648" xr:uid="{58DA2694-E30D-42D1-A724-C6AB9890F8D1}"/>
    <cellStyle name="Comma 5 3 2 2 2 3" xfId="9457" xr:uid="{6D6F76A0-5F09-4263-8B2D-B3E4E57F136C}"/>
    <cellStyle name="Comma 5 3 2 2 2 3 2" xfId="17162" xr:uid="{4BAAEAD0-39EB-4CD8-88AE-06FC1897A48E}"/>
    <cellStyle name="Comma 5 3 2 2 2 3 2 2" xfId="49914" xr:uid="{D7B5BF66-A633-4703-9B9F-A488155EF13B}"/>
    <cellStyle name="Comma 5 3 2 2 2 3 3" xfId="24869" xr:uid="{A5E99740-1104-47A0-9560-A2D819E52064}"/>
    <cellStyle name="Comma 5 3 2 2 2 3 3 2" xfId="57620" xr:uid="{53A656B6-2BFB-4CA7-8D11-519C6A16FA52}"/>
    <cellStyle name="Comma 5 3 2 2 2 3 4" xfId="42209" xr:uid="{9271A898-C910-486F-8015-7EB2A8A26F90}"/>
    <cellStyle name="Comma 5 3 2 2 2 3 5" xfId="32573" xr:uid="{7DA9AC3F-30D7-4A90-97CB-88A19FD42FAF}"/>
    <cellStyle name="Comma 5 3 2 2 2 4" xfId="11384" xr:uid="{6D3CCB74-F44E-4D7B-95F0-81F840815477}"/>
    <cellStyle name="Comma 5 3 2 2 2 4 2" xfId="19089" xr:uid="{65337868-2D4E-4C10-A3CC-EB7FE820052F}"/>
    <cellStyle name="Comma 5 3 2 2 2 4 2 2" xfId="51841" xr:uid="{444E9C47-C953-4DF7-9526-36D1E4860AF3}"/>
    <cellStyle name="Comma 5 3 2 2 2 4 3" xfId="26796" xr:uid="{CB11462C-B7EA-4A65-8B54-253E94E835C6}"/>
    <cellStyle name="Comma 5 3 2 2 2 4 3 2" xfId="59547" xr:uid="{CDF0E056-6E9C-48E4-81BD-EC7BFD676A2D}"/>
    <cellStyle name="Comma 5 3 2 2 2 4 4" xfId="44136" xr:uid="{FBBD4898-A99C-4EE4-8A47-170A8C150970}"/>
    <cellStyle name="Comma 5 3 2 2 2 4 5" xfId="34500" xr:uid="{5BBEF714-F138-4255-89DB-F7882DEA42D4}"/>
    <cellStyle name="Comma 5 3 2 2 2 5" xfId="5601" xr:uid="{4B59BE7E-5D0C-4B26-985E-C30BD197437D}"/>
    <cellStyle name="Comma 5 3 2 2 2 5 2" xfId="38353" xr:uid="{2155866C-D90E-44C0-ACB6-A11D80C131F4}"/>
    <cellStyle name="Comma 5 3 2 2 2 6" xfId="13313" xr:uid="{60820C44-DBC2-4346-8874-B71B1EFE95CB}"/>
    <cellStyle name="Comma 5 3 2 2 2 6 2" xfId="46065" xr:uid="{EE7EC2E5-4657-45CF-B3D3-7868D628AB0B}"/>
    <cellStyle name="Comma 5 3 2 2 2 7" xfId="21020" xr:uid="{FBED9CA8-F014-4C44-83DE-FEB2B5CF02EB}"/>
    <cellStyle name="Comma 5 3 2 2 2 7 2" xfId="53771" xr:uid="{60C3D89D-C72F-462A-8A6A-E19873F6769F}"/>
    <cellStyle name="Comma 5 3 2 2 2 8" xfId="36426" xr:uid="{5C4C9FA9-C9BC-4B93-A938-C0D75BD7919E}"/>
    <cellStyle name="Comma 5 3 2 2 2 9" xfId="28724" xr:uid="{9AFCDB97-1943-4834-A401-F46514C5237D}"/>
    <cellStyle name="Comma 5 3 2 2 3" xfId="6697" xr:uid="{C97ABE82-937D-43AD-BAC7-0C01A1504A02}"/>
    <cellStyle name="Comma 5 3 2 2 3 2" xfId="14405" xr:uid="{03AA55E2-80FD-4B79-B0B6-C604CF66EB3B}"/>
    <cellStyle name="Comma 5 3 2 2 3 2 2" xfId="47157" xr:uid="{A3F2FAE7-FF39-4EDC-BFF6-4E581A4BEE0E}"/>
    <cellStyle name="Comma 5 3 2 2 3 3" xfId="22112" xr:uid="{89C45E3C-5445-4B45-A03D-95F11CDD4BF0}"/>
    <cellStyle name="Comma 5 3 2 2 3 3 2" xfId="54863" xr:uid="{14009B7A-C806-4A0C-85E2-96EB5A9CA229}"/>
    <cellStyle name="Comma 5 3 2 2 3 4" xfId="39449" xr:uid="{FCC26A55-4EEF-4399-AFB6-33B138F1C6AE}"/>
    <cellStyle name="Comma 5 3 2 2 3 5" xfId="29816" xr:uid="{2DE3148B-072B-4196-B42F-0937239A33AB}"/>
    <cellStyle name="Comma 5 3 2 2 4" xfId="8624" xr:uid="{2420CEF5-60F2-419E-8B89-C3182DAFAB8D}"/>
    <cellStyle name="Comma 5 3 2 2 4 2" xfId="16329" xr:uid="{71A64BF5-5864-4055-96CC-5354AD3E2268}"/>
    <cellStyle name="Comma 5 3 2 2 4 2 2" xfId="49081" xr:uid="{B8F15333-FB48-4981-B2D9-F5BDBF7B5E7B}"/>
    <cellStyle name="Comma 5 3 2 2 4 3" xfId="24036" xr:uid="{3B3C0B25-E8D7-4D57-9A57-15F28001F120}"/>
    <cellStyle name="Comma 5 3 2 2 4 3 2" xfId="56787" xr:uid="{AEA62285-2D22-4FDD-839E-C7311696BB73}"/>
    <cellStyle name="Comma 5 3 2 2 4 4" xfId="41376" xr:uid="{8A2B9C67-7520-45C2-B746-6E8D442568A9}"/>
    <cellStyle name="Comma 5 3 2 2 4 5" xfId="31740" xr:uid="{87D3DE56-3293-491C-B9E9-CE24F7F041FA}"/>
    <cellStyle name="Comma 5 3 2 2 5" xfId="10550" xr:uid="{99924230-4B80-4D74-915D-3A9DC1690963}"/>
    <cellStyle name="Comma 5 3 2 2 5 2" xfId="18255" xr:uid="{10DAA023-3D09-466B-B0C7-FF302448CC23}"/>
    <cellStyle name="Comma 5 3 2 2 5 2 2" xfId="51007" xr:uid="{527376FF-0A8D-4457-8F0C-A893D0E7665B}"/>
    <cellStyle name="Comma 5 3 2 2 5 3" xfId="25962" xr:uid="{AACF02CC-16C1-4C46-A5A5-716887B79CFC}"/>
    <cellStyle name="Comma 5 3 2 2 5 3 2" xfId="58713" xr:uid="{D685598A-1051-4EE2-8BB8-B95CA8A8BE6B}"/>
    <cellStyle name="Comma 5 3 2 2 5 4" xfId="43302" xr:uid="{29ED6884-B2EF-40BE-B9FD-5D4B829D5246}"/>
    <cellStyle name="Comma 5 3 2 2 5 5" xfId="33666" xr:uid="{11EDB258-DDE9-4FE7-8C7E-037DBDC5FBEC}"/>
    <cellStyle name="Comma 5 3 2 2 6" xfId="4768" xr:uid="{BDCB35FF-0FAE-49C2-877B-7896E0D2FDD1}"/>
    <cellStyle name="Comma 5 3 2 2 6 2" xfId="37520" xr:uid="{F9BF52A7-EB84-47EC-8B7C-6B8DB605C372}"/>
    <cellStyle name="Comma 5 3 2 2 7" xfId="12480" xr:uid="{D90BDF37-62C6-472D-8A61-DE957C4A27B1}"/>
    <cellStyle name="Comma 5 3 2 2 7 2" xfId="45232" xr:uid="{BF999EA5-886B-45F3-B1BA-44C3508E615E}"/>
    <cellStyle name="Comma 5 3 2 2 8" xfId="20188" xr:uid="{7CD11A42-C624-4324-A2F1-F3CC70EDAE54}"/>
    <cellStyle name="Comma 5 3 2 2 8 2" xfId="52939" xr:uid="{A0992583-46FA-4DBE-8455-61A0F85FE271}"/>
    <cellStyle name="Comma 5 3 2 2 9" xfId="35594" xr:uid="{65B01C2A-DFB6-4D0A-A9CF-216350D85142}"/>
    <cellStyle name="Comma 5 3 2 3" xfId="4308" xr:uid="{59D2951A-5C18-4A60-84F4-677998EC49BE}"/>
    <cellStyle name="Comma 5 3 2 3 2" xfId="8171" xr:uid="{C8E4BA16-9299-47A7-A772-EAE3D454AC4D}"/>
    <cellStyle name="Comma 5 3 2 3 2 2" xfId="15876" xr:uid="{20488CE7-2F1B-4021-9A30-84A1949E1C28}"/>
    <cellStyle name="Comma 5 3 2 3 2 2 2" xfId="48628" xr:uid="{CB609ACF-7535-4EC6-993D-F7805EB8DC4E}"/>
    <cellStyle name="Comma 5 3 2 3 2 3" xfId="23583" xr:uid="{F76B13B9-64E5-4324-9617-237CA4D64A1E}"/>
    <cellStyle name="Comma 5 3 2 3 2 3 2" xfId="56334" xr:uid="{4B5D9712-2079-4E55-972A-FA61439DAAE2}"/>
    <cellStyle name="Comma 5 3 2 3 2 4" xfId="40923" xr:uid="{705881B6-D811-44A4-B285-0BD528C6E39A}"/>
    <cellStyle name="Comma 5 3 2 3 2 5" xfId="31287" xr:uid="{A92510B4-0B4C-4A8F-863C-AECB69A70B3A}"/>
    <cellStyle name="Comma 5 3 2 3 3" xfId="10096" xr:uid="{422C9EEB-9A11-4711-8A18-DB20CC468D1D}"/>
    <cellStyle name="Comma 5 3 2 3 3 2" xfId="17801" xr:uid="{8FDC266C-CD7F-4813-817F-8DF48130219B}"/>
    <cellStyle name="Comma 5 3 2 3 3 2 2" xfId="50553" xr:uid="{21696AAA-3264-41E0-B50D-F3EEBA27EDF3}"/>
    <cellStyle name="Comma 5 3 2 3 3 3" xfId="25508" xr:uid="{A7E92A63-7CC3-468D-8CF0-393E12E9BE45}"/>
    <cellStyle name="Comma 5 3 2 3 3 3 2" xfId="58259" xr:uid="{D791C3C4-0D0B-4514-9C70-CDB7B98CAF43}"/>
    <cellStyle name="Comma 5 3 2 3 3 4" xfId="42848" xr:uid="{5D3346CB-0C46-469E-8E76-D04FEFCB876C}"/>
    <cellStyle name="Comma 5 3 2 3 3 5" xfId="33212" xr:uid="{875EE509-E921-49AF-A992-5DBA62AD06C4}"/>
    <cellStyle name="Comma 5 3 2 3 4" xfId="12023" xr:uid="{7AEA7DEB-266A-4164-9D1C-08407230B7BB}"/>
    <cellStyle name="Comma 5 3 2 3 4 2" xfId="19728" xr:uid="{BBF90899-D243-4039-BE01-BF2A2222DDAB}"/>
    <cellStyle name="Comma 5 3 2 3 4 2 2" xfId="52480" xr:uid="{D44C6344-258D-41CA-A8ED-166387EFE64B}"/>
    <cellStyle name="Comma 5 3 2 3 4 3" xfId="27435" xr:uid="{8C617729-9766-45EC-A3EE-4EF1C5ED7162}"/>
    <cellStyle name="Comma 5 3 2 3 4 3 2" xfId="60186" xr:uid="{C7B1E1B3-5F4D-4C66-9BD0-4083F0F7ED5F}"/>
    <cellStyle name="Comma 5 3 2 3 4 4" xfId="44775" xr:uid="{E94C47E8-8050-48EB-A3E2-0C8B17664CB5}"/>
    <cellStyle name="Comma 5 3 2 3 4 5" xfId="35139" xr:uid="{0A26C3AF-A00D-4DFC-BC21-AD92F85CB1F3}"/>
    <cellStyle name="Comma 5 3 2 3 5" xfId="6240" xr:uid="{212D6F27-25DD-4A63-99DA-D30D1E2DFCC6}"/>
    <cellStyle name="Comma 5 3 2 3 5 2" xfId="38992" xr:uid="{A95F3B2E-D4E7-4C2F-B714-D56A05323642}"/>
    <cellStyle name="Comma 5 3 2 3 6" xfId="13952" xr:uid="{7C667F9F-C452-42F3-86D2-F48A3C6CA06F}"/>
    <cellStyle name="Comma 5 3 2 3 6 2" xfId="46704" xr:uid="{1F7B451E-C579-485E-8A34-584378E8CE19}"/>
    <cellStyle name="Comma 5 3 2 3 7" xfId="21659" xr:uid="{B7B30216-3BC4-4C8A-9334-6E6E0E089211}"/>
    <cellStyle name="Comma 5 3 2 3 7 2" xfId="54410" xr:uid="{2DD7F6F8-1E70-45B2-AE6A-917CA79D697D}"/>
    <cellStyle name="Comma 5 3 2 3 8" xfId="37065" xr:uid="{65630B0F-C14F-48BA-9192-CEE3DC1E2510}"/>
    <cellStyle name="Comma 5 3 2 3 9" xfId="29363" xr:uid="{E4840676-F6C7-4F34-B684-12153B006C7A}"/>
    <cellStyle name="Comma 5 3 2 4" xfId="6587" xr:uid="{AB69DD33-D788-4859-9BAD-F23F6806FF2C}"/>
    <cellStyle name="Comma 5 3 2 4 2" xfId="14295" xr:uid="{A6655FC6-48CC-4FA7-A4A2-5504AD58CA97}"/>
    <cellStyle name="Comma 5 3 2 4 2 2" xfId="47047" xr:uid="{9C533755-BEBA-4208-9F20-5DB131C6052D}"/>
    <cellStyle name="Comma 5 3 2 4 3" xfId="22002" xr:uid="{1C56A252-60F8-4C36-ABB1-CC1A91FE6768}"/>
    <cellStyle name="Comma 5 3 2 4 3 2" xfId="54753" xr:uid="{2853266D-AE41-4647-8B36-69BDB3123522}"/>
    <cellStyle name="Comma 5 3 2 4 4" xfId="39339" xr:uid="{2A5FCB6F-67D5-43BA-B868-AA0B2B6CF1DB}"/>
    <cellStyle name="Comma 5 3 2 4 5" xfId="29706" xr:uid="{205164E2-E156-4747-9937-0DEFB8F4371C}"/>
    <cellStyle name="Comma 5 3 2 5" xfId="8514" xr:uid="{C390F108-F8A0-4ADC-B1D1-228364C62C87}"/>
    <cellStyle name="Comma 5 3 2 5 2" xfId="16219" xr:uid="{64B32A80-2BCB-4032-AF88-887EF8BD1E47}"/>
    <cellStyle name="Comma 5 3 2 5 2 2" xfId="48971" xr:uid="{7491FBA2-267E-4023-A9A8-FC3436D4F8E5}"/>
    <cellStyle name="Comma 5 3 2 5 3" xfId="23926" xr:uid="{A9F4AE95-B460-4BD1-B0A2-3E159CE507F5}"/>
    <cellStyle name="Comma 5 3 2 5 3 2" xfId="56677" xr:uid="{AC362F5B-FDEE-4DA5-A550-024C8CCBFDC4}"/>
    <cellStyle name="Comma 5 3 2 5 4" xfId="41266" xr:uid="{DE6DF313-EDD3-418E-9EA6-CB587342EB95}"/>
    <cellStyle name="Comma 5 3 2 5 5" xfId="31630" xr:uid="{924FEBEC-1105-4378-B682-A3F244F17730}"/>
    <cellStyle name="Comma 5 3 2 6" xfId="10440" xr:uid="{51523FBA-4BAC-4E07-8EFC-6C2606DFC87E}"/>
    <cellStyle name="Comma 5 3 2 6 2" xfId="18145" xr:uid="{F79045C8-5B02-4033-86F2-FD91C003356A}"/>
    <cellStyle name="Comma 5 3 2 6 2 2" xfId="50897" xr:uid="{AC7C498E-0CE3-4B27-A913-CF48EB6E2F6A}"/>
    <cellStyle name="Comma 5 3 2 6 3" xfId="25852" xr:uid="{E486C860-CED2-4512-827C-DE5FC008E931}"/>
    <cellStyle name="Comma 5 3 2 6 3 2" xfId="58603" xr:uid="{7E91A9FF-C5F0-4076-A135-9D9417C771EF}"/>
    <cellStyle name="Comma 5 3 2 6 4" xfId="43192" xr:uid="{0DD55F66-A706-4119-83BF-D762E41FE975}"/>
    <cellStyle name="Comma 5 3 2 6 5" xfId="33556" xr:uid="{7758179C-35F7-4668-840C-C753C2AA6CA3}"/>
    <cellStyle name="Comma 5 3 2 7" xfId="4658" xr:uid="{069520C3-5889-457F-9E09-D162B4231C11}"/>
    <cellStyle name="Comma 5 3 2 7 2" xfId="37410" xr:uid="{8A186E2F-CE9D-4BA7-A11F-792E0E639000}"/>
    <cellStyle name="Comma 5 3 2 8" xfId="12370" xr:uid="{6FC0DDDF-0130-48B3-BEA2-B7B4C7063678}"/>
    <cellStyle name="Comma 5 3 2 8 2" xfId="45122" xr:uid="{A6BF4F6A-603C-4BB1-90F0-A7820E564647}"/>
    <cellStyle name="Comma 5 3 2 9" xfId="20078" xr:uid="{AFA0B238-56FC-4874-B8DE-049EF99613DD}"/>
    <cellStyle name="Comma 5 3 2 9 2" xfId="52829" xr:uid="{90C5A89D-010B-4BD4-A7C3-2DADB2297667}"/>
    <cellStyle name="Comma 5 3 3" xfId="2469" xr:uid="{CB80D564-F1D9-4121-BCA4-E98777ADCBC7}"/>
    <cellStyle name="Comma 5 3 3 10" xfId="27832" xr:uid="{04C3A94D-3C36-4339-B377-4815D0E590FA}"/>
    <cellStyle name="Comma 5 3 3 11" xfId="2705" xr:uid="{4213A3F1-19DC-426F-83CC-33B5C6990568}"/>
    <cellStyle name="Comma 5 3 3 12" xfId="61359" xr:uid="{AEE7F4C8-2EE6-482D-9029-B48D90DAC420}"/>
    <cellStyle name="Comma 5 3 3 2" xfId="4424" xr:uid="{6B347236-C877-46C9-85E3-DE4B04214B9A}"/>
    <cellStyle name="Comma 5 3 3 2 2" xfId="8283" xr:uid="{BC2D2DC4-4D79-40C0-AC57-0AB8CD07ED82}"/>
    <cellStyle name="Comma 5 3 3 2 2 2" xfId="15988" xr:uid="{E649373A-6EFC-4532-81E9-F04038872C38}"/>
    <cellStyle name="Comma 5 3 3 2 2 2 2" xfId="48740" xr:uid="{7F663682-EDA8-4FC8-9F25-9E6314D62322}"/>
    <cellStyle name="Comma 5 3 3 2 2 3" xfId="23695" xr:uid="{097DCD18-3043-429D-8E8D-F5D5289589C1}"/>
    <cellStyle name="Comma 5 3 3 2 2 3 2" xfId="56446" xr:uid="{271DA4CE-9E6B-40E6-80E1-9955CB241075}"/>
    <cellStyle name="Comma 5 3 3 2 2 4" xfId="41035" xr:uid="{1546AD5D-74F4-419E-9C4D-197931A60861}"/>
    <cellStyle name="Comma 5 3 3 2 2 5" xfId="31399" xr:uid="{30208457-47AF-474F-9DCF-4881C3AFB0F0}"/>
    <cellStyle name="Comma 5 3 3 2 3" xfId="10208" xr:uid="{CA7060B1-18B2-4343-9764-DF3D206A7112}"/>
    <cellStyle name="Comma 5 3 3 2 3 2" xfId="17913" xr:uid="{848D3060-FEDA-403A-96E6-2CFB63D4CBFA}"/>
    <cellStyle name="Comma 5 3 3 2 3 2 2" xfId="50665" xr:uid="{3C7A22D3-5A94-4148-8D61-F98E9D735C01}"/>
    <cellStyle name="Comma 5 3 3 2 3 3" xfId="25620" xr:uid="{C2C4B777-38B6-4FF4-A031-5A747C1203E2}"/>
    <cellStyle name="Comma 5 3 3 2 3 3 2" xfId="58371" xr:uid="{CB32D66C-FD5B-488F-B2B7-F7F476F0B5A1}"/>
    <cellStyle name="Comma 5 3 3 2 3 4" xfId="42960" xr:uid="{CC0E9C6F-7D8C-45AD-90A3-1F74E7037B4D}"/>
    <cellStyle name="Comma 5 3 3 2 3 5" xfId="33324" xr:uid="{8E8F03CF-D900-4E7D-B98A-F7F3808B6209}"/>
    <cellStyle name="Comma 5 3 3 2 4" xfId="12135" xr:uid="{F424EBED-3FB9-40A8-B79D-4C443BBAB18A}"/>
    <cellStyle name="Comma 5 3 3 2 4 2" xfId="19840" xr:uid="{127E3EE9-2100-4316-B4A7-5981FB5DE662}"/>
    <cellStyle name="Comma 5 3 3 2 4 2 2" xfId="52592" xr:uid="{0C177103-2172-4D6D-9DBD-186C2F0C2725}"/>
    <cellStyle name="Comma 5 3 3 2 4 3" xfId="27547" xr:uid="{CD34081C-0255-4773-AA31-31255CA7DB1F}"/>
    <cellStyle name="Comma 5 3 3 2 4 3 2" xfId="60298" xr:uid="{7ABC5112-614B-4A96-9A26-9C97524BCDCD}"/>
    <cellStyle name="Comma 5 3 3 2 4 4" xfId="44887" xr:uid="{A276C4BD-BF7C-4843-97E8-759684B36EB9}"/>
    <cellStyle name="Comma 5 3 3 2 4 5" xfId="35251" xr:uid="{DBD349AA-0248-4877-A702-A4B89C9F3913}"/>
    <cellStyle name="Comma 5 3 3 2 5" xfId="6352" xr:uid="{086ADC52-41E7-4A8C-9684-27EB15B4B99C}"/>
    <cellStyle name="Comma 5 3 3 2 5 2" xfId="39104" xr:uid="{8C001070-93F5-4094-ADF6-7F70FAA5F819}"/>
    <cellStyle name="Comma 5 3 3 2 6" xfId="14064" xr:uid="{9F17D79C-6DEA-4539-9222-AEC8755C518E}"/>
    <cellStyle name="Comma 5 3 3 2 6 2" xfId="46816" xr:uid="{8F4F2BAC-75AA-445A-B2B5-58F404E00716}"/>
    <cellStyle name="Comma 5 3 3 2 7" xfId="21771" xr:uid="{A97DF2F7-62D4-47ED-B24B-659E62FF0F1B}"/>
    <cellStyle name="Comma 5 3 3 2 7 2" xfId="54522" xr:uid="{A62B9B6D-87B0-4083-A29F-B23F465FCBE6}"/>
    <cellStyle name="Comma 5 3 3 2 8" xfId="37177" xr:uid="{4D372BAA-9B97-4F74-A47D-DBE8004D7EA6}"/>
    <cellStyle name="Comma 5 3 3 2 9" xfId="29475" xr:uid="{C196918A-FE5B-484C-892D-73DE506B7251}"/>
    <cellStyle name="Comma 5 3 3 3" xfId="6637" xr:uid="{F40BDC77-CBFD-4DB2-BED1-F97223E6176D}"/>
    <cellStyle name="Comma 5 3 3 3 2" xfId="14345" xr:uid="{2998936B-3010-4044-A555-B988730CB2B3}"/>
    <cellStyle name="Comma 5 3 3 3 2 2" xfId="47097" xr:uid="{7329A6A0-9F83-48BF-ABFE-BCC13C09D145}"/>
    <cellStyle name="Comma 5 3 3 3 3" xfId="22052" xr:uid="{9F2C5FFE-7B77-4C59-92F0-11AD21E3938B}"/>
    <cellStyle name="Comma 5 3 3 3 3 2" xfId="54803" xr:uid="{CC0E0847-BF52-4F2D-88F0-E338B10195F5}"/>
    <cellStyle name="Comma 5 3 3 3 4" xfId="39389" xr:uid="{74DF3D46-FB60-460C-BD9C-D1DDA1C3090A}"/>
    <cellStyle name="Comma 5 3 3 3 5" xfId="29756" xr:uid="{2CDA1CC6-D989-4E97-812C-506B49C400DD}"/>
    <cellStyle name="Comma 5 3 3 4" xfId="8564" xr:uid="{589DEC22-9741-4A56-A954-29AB0F308847}"/>
    <cellStyle name="Comma 5 3 3 4 2" xfId="16269" xr:uid="{5C1C3A70-AB13-4FEF-AC00-4C95B6AF7D24}"/>
    <cellStyle name="Comma 5 3 3 4 2 2" xfId="49021" xr:uid="{6943DED8-2C58-44B5-A7D3-56C9860298DF}"/>
    <cellStyle name="Comma 5 3 3 4 3" xfId="23976" xr:uid="{CC9C3252-3575-4AF7-B90A-FBD64A3D4805}"/>
    <cellStyle name="Comma 5 3 3 4 3 2" xfId="56727" xr:uid="{E64B82F7-15CC-4E1F-BB30-1760F11DD182}"/>
    <cellStyle name="Comma 5 3 3 4 4" xfId="41316" xr:uid="{B019AB30-F7DC-44A4-941F-1BA9AF2CBBB9}"/>
    <cellStyle name="Comma 5 3 3 4 5" xfId="31680" xr:uid="{43AEAEF1-ED55-4BCA-B7F2-0432762C083F}"/>
    <cellStyle name="Comma 5 3 3 5" xfId="10490" xr:uid="{6A3403BC-65FC-4A46-83A4-0A585AC7D05B}"/>
    <cellStyle name="Comma 5 3 3 5 2" xfId="18195" xr:uid="{2DB46EAA-A759-4741-9F15-BF566A21C423}"/>
    <cellStyle name="Comma 5 3 3 5 2 2" xfId="50947" xr:uid="{63F3C060-E17B-4BFD-9FE2-8BEB06634FB6}"/>
    <cellStyle name="Comma 5 3 3 5 3" xfId="25902" xr:uid="{855CD901-95E1-4D97-B4DE-2603F2F90641}"/>
    <cellStyle name="Comma 5 3 3 5 3 2" xfId="58653" xr:uid="{8DC0BA56-27E3-4416-A6B6-19641C74220A}"/>
    <cellStyle name="Comma 5 3 3 5 4" xfId="43242" xr:uid="{8F688DAD-5E7C-47F9-B8D4-F739F870512D}"/>
    <cellStyle name="Comma 5 3 3 5 5" xfId="33606" xr:uid="{A7680AD7-6DC6-48DB-A784-908662A6EB13}"/>
    <cellStyle name="Comma 5 3 3 6" xfId="4708" xr:uid="{DA3D765D-CAA0-4E52-8FF2-B09FB2249079}"/>
    <cellStyle name="Comma 5 3 3 6 2" xfId="37460" xr:uid="{E0B9F443-B0EE-48AA-895D-E0800A5C47FF}"/>
    <cellStyle name="Comma 5 3 3 7" xfId="12420" xr:uid="{B253938F-58EC-451A-8A92-BAD95488177B}"/>
    <cellStyle name="Comma 5 3 3 7 2" xfId="45172" xr:uid="{CA6D4032-026C-4205-A5C3-15B6B193DF74}"/>
    <cellStyle name="Comma 5 3 3 8" xfId="20128" xr:uid="{3F977223-78B7-4FAF-BC13-3EBC32D92095}"/>
    <cellStyle name="Comma 5 3 3 8 2" xfId="52879" xr:uid="{D533B914-F300-43D2-8E3C-3B5F6D3D5E8E}"/>
    <cellStyle name="Comma 5 3 3 9" xfId="35534" xr:uid="{E37A8C43-43B1-4326-8679-F6939D7325D8}"/>
    <cellStyle name="Comma 5 3 4" xfId="3062" xr:uid="{682158CB-0D78-4C9D-92C4-B35538320542}"/>
    <cellStyle name="Comma 5 3 4 10" xfId="28164" xr:uid="{8E1CE367-40DD-4880-9AC5-50D340D2A8F0}"/>
    <cellStyle name="Comma 5 3 4 11" xfId="60928" xr:uid="{68F23DD3-F852-453C-BE58-5CF5E647B821}"/>
    <cellStyle name="Comma 5 3 4 2" xfId="3626" xr:uid="{D4B948B0-AB32-4924-B7CE-F4200286F120}"/>
    <cellStyle name="Comma 5 3 4 2 2" xfId="7494" xr:uid="{A7FA7986-86F2-41CE-ACD9-C4A3FECE0E63}"/>
    <cellStyle name="Comma 5 3 4 2 2 2" xfId="15199" xr:uid="{6B8F44B3-6E4B-4C4C-A93F-E994D1E9655A}"/>
    <cellStyle name="Comma 5 3 4 2 2 2 2" xfId="47951" xr:uid="{B9882D76-DBB6-45C7-A1F9-20AC9C0F5002}"/>
    <cellStyle name="Comma 5 3 4 2 2 3" xfId="22906" xr:uid="{9288432D-41BF-43F2-B29E-116F15CF5B09}"/>
    <cellStyle name="Comma 5 3 4 2 2 3 2" xfId="55657" xr:uid="{1D7FA52C-4556-4532-B250-C9B3EB53FBF5}"/>
    <cellStyle name="Comma 5 3 4 2 2 4" xfId="40246" xr:uid="{7912F65D-A10C-4CD0-8328-90ABB331AA0C}"/>
    <cellStyle name="Comma 5 3 4 2 2 5" xfId="30610" xr:uid="{D40E7858-8BC1-4610-98D0-AB3A6D8DC793}"/>
    <cellStyle name="Comma 5 3 4 2 3" xfId="9419" xr:uid="{EF40C16D-FE86-4309-9D2A-BA3F2DE77574}"/>
    <cellStyle name="Comma 5 3 4 2 3 2" xfId="17124" xr:uid="{490FDE24-F621-49AC-B12C-61580EDFB877}"/>
    <cellStyle name="Comma 5 3 4 2 3 2 2" xfId="49876" xr:uid="{27B861BA-832D-44D7-ADED-4CD068E994E6}"/>
    <cellStyle name="Comma 5 3 4 2 3 3" xfId="24831" xr:uid="{ACEA7D03-0E3A-4D10-9C9E-62D746F312AE}"/>
    <cellStyle name="Comma 5 3 4 2 3 3 2" xfId="57582" xr:uid="{0036571F-2DF9-494C-A057-DDE4D7CDF92E}"/>
    <cellStyle name="Comma 5 3 4 2 3 4" xfId="42171" xr:uid="{44F19A39-4FF1-46DE-BBBF-CD9859C44840}"/>
    <cellStyle name="Comma 5 3 4 2 3 5" xfId="32535" xr:uid="{59B39BFB-6424-4F7B-BCD7-ECF49E6A71E2}"/>
    <cellStyle name="Comma 5 3 4 2 4" xfId="11346" xr:uid="{41AECC46-CC7F-487B-8483-F7929739D56E}"/>
    <cellStyle name="Comma 5 3 4 2 4 2" xfId="19051" xr:uid="{CBC7A9BA-C1D1-4B30-B9CC-99D6B1F70244}"/>
    <cellStyle name="Comma 5 3 4 2 4 2 2" xfId="51803" xr:uid="{6DF2D2AB-E7C5-43A9-95A8-6239EF2092E7}"/>
    <cellStyle name="Comma 5 3 4 2 4 3" xfId="26758" xr:uid="{E1E196E1-D5DF-4B3C-95A0-9225E0A6AE54}"/>
    <cellStyle name="Comma 5 3 4 2 4 3 2" xfId="59509" xr:uid="{EC439556-8958-4B75-8BE7-D4C71B8D3688}"/>
    <cellStyle name="Comma 5 3 4 2 4 4" xfId="44098" xr:uid="{C746B716-8EC0-4A19-864A-92F0DFD8936C}"/>
    <cellStyle name="Comma 5 3 4 2 4 5" xfId="34462" xr:uid="{ABEE3E64-E2B0-4DF3-94FF-4733AB3D9C49}"/>
    <cellStyle name="Comma 5 3 4 2 5" xfId="5563" xr:uid="{95A67004-6505-4CB6-AE96-2452E08ACF90}"/>
    <cellStyle name="Comma 5 3 4 2 5 2" xfId="38315" xr:uid="{0127685B-EDEB-4AD8-A0AB-7F9DB5E58A60}"/>
    <cellStyle name="Comma 5 3 4 2 6" xfId="13275" xr:uid="{4042100F-7BDA-48D3-BC2E-08DA741A4CFB}"/>
    <cellStyle name="Comma 5 3 4 2 6 2" xfId="46027" xr:uid="{B733F0D2-4295-4044-AA68-BBCE1F4ACD22}"/>
    <cellStyle name="Comma 5 3 4 2 7" xfId="20982" xr:uid="{5DC5182D-E39E-4AC5-9B78-4BA7E456320F}"/>
    <cellStyle name="Comma 5 3 4 2 7 2" xfId="53733" xr:uid="{9DE9815D-76CC-47A1-8179-7270C3518F57}"/>
    <cellStyle name="Comma 5 3 4 2 8" xfId="36388" xr:uid="{3125D7E9-2B72-4027-BF99-62F0B5B60DAB}"/>
    <cellStyle name="Comma 5 3 4 2 9" xfId="28686" xr:uid="{2E4F0F3D-5653-455E-A0D8-59506E1A6CB5}"/>
    <cellStyle name="Comma 5 3 4 3" xfId="6969" xr:uid="{3368B848-218D-4843-8BD0-011272935012}"/>
    <cellStyle name="Comma 5 3 4 3 2" xfId="14677" xr:uid="{4878A677-CC6F-4C50-B382-54C5C6C319DD}"/>
    <cellStyle name="Comma 5 3 4 3 2 2" xfId="47429" xr:uid="{65B73BD2-D612-4397-BA39-9F69C4935117}"/>
    <cellStyle name="Comma 5 3 4 3 3" xfId="22384" xr:uid="{19F66E53-A7C5-4E09-A8F3-6957BAA073FA}"/>
    <cellStyle name="Comma 5 3 4 3 3 2" xfId="55135" xr:uid="{F2E8D746-540A-4C06-9C9E-D08DF5F42E45}"/>
    <cellStyle name="Comma 5 3 4 3 4" xfId="39721" xr:uid="{6BB8B961-2AC7-486B-962A-7A64A73AEC41}"/>
    <cellStyle name="Comma 5 3 4 3 5" xfId="30088" xr:uid="{598B1123-974C-47CD-9236-828F51F783A4}"/>
    <cellStyle name="Comma 5 3 4 4" xfId="8896" xr:uid="{DA5537D5-9603-4B6D-8F55-66EB7FF0A468}"/>
    <cellStyle name="Comma 5 3 4 4 2" xfId="16601" xr:uid="{2D6CDFEC-BE15-4C44-BA1A-49DD639387E6}"/>
    <cellStyle name="Comma 5 3 4 4 2 2" xfId="49353" xr:uid="{5CE24EB1-DF3F-4611-BB85-B0120220F7AD}"/>
    <cellStyle name="Comma 5 3 4 4 3" xfId="24308" xr:uid="{98C8C146-6D95-4381-BF8A-54F5ED77B56B}"/>
    <cellStyle name="Comma 5 3 4 4 3 2" xfId="57059" xr:uid="{0246B283-8839-4965-BCCE-21C636ED02E9}"/>
    <cellStyle name="Comma 5 3 4 4 4" xfId="41648" xr:uid="{475938DB-E4AB-4D31-BDE3-928BC6029D28}"/>
    <cellStyle name="Comma 5 3 4 4 5" xfId="32012" xr:uid="{4E5D1116-8DD7-4DE6-BACB-F6B55AAB189B}"/>
    <cellStyle name="Comma 5 3 4 5" xfId="10822" xr:uid="{3A3EFD5D-C7BD-401E-A574-1A29C1D90251}"/>
    <cellStyle name="Comma 5 3 4 5 2" xfId="18527" xr:uid="{9BFA783D-E603-4094-B666-844210FFDA91}"/>
    <cellStyle name="Comma 5 3 4 5 2 2" xfId="51279" xr:uid="{E9C45420-7DAD-4D4E-886C-3C657EDA6D71}"/>
    <cellStyle name="Comma 5 3 4 5 3" xfId="26234" xr:uid="{C3104666-4D9E-4016-87BE-E4C7BD02DFED}"/>
    <cellStyle name="Comma 5 3 4 5 3 2" xfId="58985" xr:uid="{6107CBC4-3060-4587-8E55-64632A41CB7A}"/>
    <cellStyle name="Comma 5 3 4 5 4" xfId="43574" xr:uid="{D55B69E9-E194-478D-B2A8-50BAB9EFE451}"/>
    <cellStyle name="Comma 5 3 4 5 5" xfId="33938" xr:uid="{60A8F158-46AF-40F0-9074-C81D318FCB9F}"/>
    <cellStyle name="Comma 5 3 4 6" xfId="5040" xr:uid="{89407C03-C512-4245-B6EA-FBC87FDAFE12}"/>
    <cellStyle name="Comma 5 3 4 6 2" xfId="37792" xr:uid="{068F6E5E-1CFF-4D1C-80E3-0A30025BF0E0}"/>
    <cellStyle name="Comma 5 3 4 7" xfId="12752" xr:uid="{402F3BF7-AE81-4142-90E4-285F1E541D9C}"/>
    <cellStyle name="Comma 5 3 4 7 2" xfId="45504" xr:uid="{DD29C008-41CF-4EA5-8A2B-ADC192D9B83D}"/>
    <cellStyle name="Comma 5 3 4 8" xfId="20460" xr:uid="{45EC338B-4659-4A78-A978-502C1F715C08}"/>
    <cellStyle name="Comma 5 3 4 8 2" xfId="53211" xr:uid="{A0D2A402-4B4D-4B01-9AC7-16D694527A61}"/>
    <cellStyle name="Comma 5 3 4 9" xfId="35866" xr:uid="{69A51B71-28F8-4649-B87E-65F32ACD66E8}"/>
    <cellStyle name="Comma 5 3 5" xfId="3462" xr:uid="{E42D7380-3203-48D0-9C45-7EB7D65D4DDB}"/>
    <cellStyle name="Comma 5 3 5 10" xfId="28522" xr:uid="{EC7A2A07-5DA9-4644-BE3D-6B8DB999DC40}"/>
    <cellStyle name="Comma 5 3 5 11" xfId="61871" xr:uid="{C3DBA01A-B658-4000-9BB5-272F94E95921}"/>
    <cellStyle name="Comma 5 3 5 2" xfId="4521" xr:uid="{0F4C833B-0306-4DE7-A973-073F32EAB26F}"/>
    <cellStyle name="Comma 5 3 5 2 2" xfId="8379" xr:uid="{22D08D94-1D23-4986-A4E6-1279D91E1C5D}"/>
    <cellStyle name="Comma 5 3 5 2 2 2" xfId="16084" xr:uid="{A5A03DC3-72E9-49D9-856B-C5289F2A3EE7}"/>
    <cellStyle name="Comma 5 3 5 2 2 2 2" xfId="48836" xr:uid="{DC5EDA3F-E117-4FC5-ADED-00CA284F16EF}"/>
    <cellStyle name="Comma 5 3 5 2 2 3" xfId="23791" xr:uid="{48FA9F0F-584F-4D31-8F5E-A142EEA15C48}"/>
    <cellStyle name="Comma 5 3 5 2 2 3 2" xfId="56542" xr:uid="{3A92F895-02B2-4C9C-81D6-F238A6AC52E1}"/>
    <cellStyle name="Comma 5 3 5 2 2 4" xfId="41131" xr:uid="{B073101C-1CBE-4EE4-97D1-426F270B57EE}"/>
    <cellStyle name="Comma 5 3 5 2 2 5" xfId="31495" xr:uid="{3AEFE9A0-18FA-4A71-B77A-3661A737612F}"/>
    <cellStyle name="Comma 5 3 5 2 3" xfId="10304" xr:uid="{2ACF1603-5DF4-4A19-A4A0-A5847CE4BEE0}"/>
    <cellStyle name="Comma 5 3 5 2 3 2" xfId="18009" xr:uid="{551B7DF5-F8F5-4C47-835C-EBD7D2CBC70E}"/>
    <cellStyle name="Comma 5 3 5 2 3 2 2" xfId="50761" xr:uid="{D4037687-C86C-4B9D-A6C8-A871D3AFCEB8}"/>
    <cellStyle name="Comma 5 3 5 2 3 3" xfId="25716" xr:uid="{670054FC-2B3A-4F99-8BD0-901A85BD2C4A}"/>
    <cellStyle name="Comma 5 3 5 2 3 3 2" xfId="58467" xr:uid="{5DDF4634-4540-42D3-AE5A-E35C845FFE3C}"/>
    <cellStyle name="Comma 5 3 5 2 3 4" xfId="43056" xr:uid="{7FFA9D36-CCC2-4A30-A7F1-22A475DDAE06}"/>
    <cellStyle name="Comma 5 3 5 2 3 5" xfId="33420" xr:uid="{AABB6ACF-8590-4EEA-8549-ED406B2689D5}"/>
    <cellStyle name="Comma 5 3 5 2 4" xfId="12231" xr:uid="{410467EC-D9D0-4522-8D5A-1554916AC337}"/>
    <cellStyle name="Comma 5 3 5 2 4 2" xfId="19936" xr:uid="{D81FCF58-D95D-46D7-A0A5-A45E8B9177DA}"/>
    <cellStyle name="Comma 5 3 5 2 4 2 2" xfId="52688" xr:uid="{D617AC28-09D3-49F7-8B18-93EC97916517}"/>
    <cellStyle name="Comma 5 3 5 2 4 3" xfId="27643" xr:uid="{1D0DB2F1-BDB5-4A00-8797-99E1DE2FDE20}"/>
    <cellStyle name="Comma 5 3 5 2 4 3 2" xfId="60394" xr:uid="{0C35386B-61E7-41D7-9587-59FE675E3DA4}"/>
    <cellStyle name="Comma 5 3 5 2 4 4" xfId="44983" xr:uid="{3C769853-1A10-4EB7-B8EC-21714151E5B2}"/>
    <cellStyle name="Comma 5 3 5 2 4 5" xfId="35347" xr:uid="{622ACCA0-B62B-4CA2-B9BB-EE084C8FD14B}"/>
    <cellStyle name="Comma 5 3 5 2 5" xfId="6448" xr:uid="{E363A316-90DE-4A7C-9F60-2B652DC16A68}"/>
    <cellStyle name="Comma 5 3 5 2 5 2" xfId="39200" xr:uid="{998FAF5B-389E-4153-9C22-20519F1058B0}"/>
    <cellStyle name="Comma 5 3 5 2 6" xfId="14160" xr:uid="{26E09E5A-E2FF-4671-B695-F3A486AE4D34}"/>
    <cellStyle name="Comma 5 3 5 2 6 2" xfId="46912" xr:uid="{7BC01436-D685-4429-9C5A-B34A2385EA5B}"/>
    <cellStyle name="Comma 5 3 5 2 7" xfId="21867" xr:uid="{30E36BA7-F35A-49A2-9ADF-62C042BC661D}"/>
    <cellStyle name="Comma 5 3 5 2 7 2" xfId="54618" xr:uid="{9E18F81D-1834-4E46-92EF-CB3251BA5801}"/>
    <cellStyle name="Comma 5 3 5 2 8" xfId="37273" xr:uid="{781BD0CF-C8BC-449D-BD76-49D425DBBC16}"/>
    <cellStyle name="Comma 5 3 5 2 9" xfId="29571" xr:uid="{B20D8A07-0302-4100-8D1E-028933F4E95B}"/>
    <cellStyle name="Comma 5 3 5 3" xfId="7330" xr:uid="{F07F45A1-1CBF-46E3-BCBC-DB7634B5468C}"/>
    <cellStyle name="Comma 5 3 5 3 2" xfId="15035" xr:uid="{15682EAE-BB30-4765-8636-2481F6482820}"/>
    <cellStyle name="Comma 5 3 5 3 2 2" xfId="47787" xr:uid="{1E9C4893-F2C4-457E-9335-ADB1D140C7C7}"/>
    <cellStyle name="Comma 5 3 5 3 3" xfId="22742" xr:uid="{2A9048DA-F827-4F8D-AA92-5BD46F6C0406}"/>
    <cellStyle name="Comma 5 3 5 3 3 2" xfId="55493" xr:uid="{CFB9CCA4-7CEB-446A-93EB-20005F30FC92}"/>
    <cellStyle name="Comma 5 3 5 3 4" xfId="40082" xr:uid="{41809583-BAEF-45CD-BDB6-8BC4DCB89CCE}"/>
    <cellStyle name="Comma 5 3 5 3 5" xfId="30446" xr:uid="{7D69EB31-D18C-4D64-A0EE-469070DA6FB5}"/>
    <cellStyle name="Comma 5 3 5 4" xfId="9255" xr:uid="{4D4BB62E-7945-4EA8-ADDE-A58343B91967}"/>
    <cellStyle name="Comma 5 3 5 4 2" xfId="16960" xr:uid="{CD248358-0E13-4B14-A277-A653F1FAC981}"/>
    <cellStyle name="Comma 5 3 5 4 2 2" xfId="49712" xr:uid="{A5110728-DB08-4559-8AEE-E5A249A0CE3D}"/>
    <cellStyle name="Comma 5 3 5 4 3" xfId="24667" xr:uid="{1BB0C342-B748-4E79-A59D-347E0F53194D}"/>
    <cellStyle name="Comma 5 3 5 4 3 2" xfId="57418" xr:uid="{74BCD356-D5FB-4C65-8A27-D0ED8914E5CF}"/>
    <cellStyle name="Comma 5 3 5 4 4" xfId="42007" xr:uid="{70C18068-5D28-4654-8391-2DFA5B565E56}"/>
    <cellStyle name="Comma 5 3 5 4 5" xfId="32371" xr:uid="{12727215-33D8-469F-926A-2C91EA2412B9}"/>
    <cellStyle name="Comma 5 3 5 5" xfId="11182" xr:uid="{DA2735D7-53DF-4FAE-B6BF-C807E75F8863}"/>
    <cellStyle name="Comma 5 3 5 5 2" xfId="18887" xr:uid="{A2314FC1-C30A-442D-9118-903B64013E74}"/>
    <cellStyle name="Comma 5 3 5 5 2 2" xfId="51639" xr:uid="{4E4B1FCF-4115-4386-B70D-86B7F6BE752C}"/>
    <cellStyle name="Comma 5 3 5 5 3" xfId="26594" xr:uid="{4CC7BC0A-95D4-4E8F-8D8E-AEF24D25422D}"/>
    <cellStyle name="Comma 5 3 5 5 3 2" xfId="59345" xr:uid="{D6B08A73-2045-438E-BEBC-D7A8141885EB}"/>
    <cellStyle name="Comma 5 3 5 5 4" xfId="43934" xr:uid="{6660785E-5418-46F0-8123-C9A6DD0EA028}"/>
    <cellStyle name="Comma 5 3 5 5 5" xfId="34298" xr:uid="{E3E95848-33CE-4009-ABC9-9BBFB3E109AC}"/>
    <cellStyle name="Comma 5 3 5 6" xfId="5399" xr:uid="{98040F2C-11FD-4605-A581-06A152DCE54F}"/>
    <cellStyle name="Comma 5 3 5 6 2" xfId="38151" xr:uid="{E9B307D5-5BD9-43B4-9C4F-61629290D15B}"/>
    <cellStyle name="Comma 5 3 5 7" xfId="13111" xr:uid="{BA17A40A-79BC-4F12-B30C-0D41D26B7B5B}"/>
    <cellStyle name="Comma 5 3 5 7 2" xfId="45863" xr:uid="{77628B14-3333-4CA9-B743-DDF0A796B172}"/>
    <cellStyle name="Comma 5 3 5 8" xfId="20818" xr:uid="{932E1426-AC0F-41B4-9672-7888ED47103B}"/>
    <cellStyle name="Comma 5 3 5 8 2" xfId="53569" xr:uid="{261BE11E-ED51-452E-9666-A7FBBC62A87E}"/>
    <cellStyle name="Comma 5 3 5 9" xfId="36224" xr:uid="{6BAE113C-F636-4767-BF9B-34E3A8E85F72}"/>
    <cellStyle name="Comma 5 3 6" xfId="3858" xr:uid="{B5CD657E-8723-497E-860E-C32EB7A1A460}"/>
    <cellStyle name="Comma 5 3 6 2" xfId="7726" xr:uid="{87254843-B446-4D0E-A44D-44A1D54F2058}"/>
    <cellStyle name="Comma 5 3 6 2 2" xfId="15431" xr:uid="{D0AE1189-4900-409F-98D5-ABE1D1E38C2D}"/>
    <cellStyle name="Comma 5 3 6 2 2 2" xfId="48183" xr:uid="{964D65C8-0686-4486-968F-D2D3418F1274}"/>
    <cellStyle name="Comma 5 3 6 2 3" xfId="23138" xr:uid="{E0786A98-DC07-4BD1-9AAC-B05B27C7C4D7}"/>
    <cellStyle name="Comma 5 3 6 2 3 2" xfId="55889" xr:uid="{93954675-8476-4AA3-8FF3-B959D03383F8}"/>
    <cellStyle name="Comma 5 3 6 2 4" xfId="40478" xr:uid="{FF79F895-695F-47B6-9171-C698DC241B85}"/>
    <cellStyle name="Comma 5 3 6 2 5" xfId="30842" xr:uid="{20F0A471-E30D-4AC1-9B01-053C42A33F38}"/>
    <cellStyle name="Comma 5 3 6 3" xfId="9651" xr:uid="{63390DF6-2B0A-446C-9E03-78F03956181A}"/>
    <cellStyle name="Comma 5 3 6 3 2" xfId="17356" xr:uid="{6A075DD7-5135-43D3-AC3C-85AD55DE8A57}"/>
    <cellStyle name="Comma 5 3 6 3 2 2" xfId="50108" xr:uid="{D16876E9-1DEE-43DC-838D-A10CF984F964}"/>
    <cellStyle name="Comma 5 3 6 3 3" xfId="25063" xr:uid="{E8F3AC80-4D44-4D36-BC69-047D312C81F4}"/>
    <cellStyle name="Comma 5 3 6 3 3 2" xfId="57814" xr:uid="{42C65FEF-1320-496B-9F1F-D59F16C6BF8E}"/>
    <cellStyle name="Comma 5 3 6 3 4" xfId="42403" xr:uid="{067B879C-4700-4DDC-8A7E-1B7477402502}"/>
    <cellStyle name="Comma 5 3 6 3 5" xfId="32767" xr:uid="{B3826DC0-6778-4140-ADF2-D70811BA2FE5}"/>
    <cellStyle name="Comma 5 3 6 4" xfId="11578" xr:uid="{87D25DAD-2E58-4601-B7EE-F2684E21810F}"/>
    <cellStyle name="Comma 5 3 6 4 2" xfId="19283" xr:uid="{E68FB8E9-6A6B-4DF3-B407-BAD8E793B98A}"/>
    <cellStyle name="Comma 5 3 6 4 2 2" xfId="52035" xr:uid="{43EC96C6-8166-4D58-9238-057BDC618259}"/>
    <cellStyle name="Comma 5 3 6 4 3" xfId="26990" xr:uid="{A43B6E58-4FCD-4E5D-AB02-013AD7F31FD2}"/>
    <cellStyle name="Comma 5 3 6 4 3 2" xfId="59741" xr:uid="{A33F0BD4-5763-43C0-B325-11B5290C2D49}"/>
    <cellStyle name="Comma 5 3 6 4 4" xfId="44330" xr:uid="{B272BC18-B852-46B2-B1BB-5BBFCA0F9340}"/>
    <cellStyle name="Comma 5 3 6 4 5" xfId="34694" xr:uid="{6251F29E-3920-4C7A-A0E1-9F9F7B3E329F}"/>
    <cellStyle name="Comma 5 3 6 5" xfId="5795" xr:uid="{2E32D9B6-BE58-47F2-836D-562A0F6C752C}"/>
    <cellStyle name="Comma 5 3 6 5 2" xfId="38547" xr:uid="{33846260-7E55-4A4B-998B-F2F60703C98C}"/>
    <cellStyle name="Comma 5 3 6 6" xfId="13507" xr:uid="{D0B1062C-1F6B-4F3F-A40A-CC6A721B7507}"/>
    <cellStyle name="Comma 5 3 6 6 2" xfId="46259" xr:uid="{85F8E00B-C749-4548-9FEA-900326B66708}"/>
    <cellStyle name="Comma 5 3 6 7" xfId="21214" xr:uid="{AE39573E-F1BE-4DB6-B08C-9D0D1F0B603F}"/>
    <cellStyle name="Comma 5 3 6 7 2" xfId="53965" xr:uid="{31F67A21-55BE-422D-BBA2-52CE5949D88D}"/>
    <cellStyle name="Comma 5 3 6 8" xfId="36620" xr:uid="{6F0B4168-6EF7-4D1E-8BA8-9B594041855A}"/>
    <cellStyle name="Comma 5 3 6 9" xfId="28918" xr:uid="{746E3D50-6628-46A3-AF7F-BD219DB7907A}"/>
    <cellStyle name="Comma 5 3 7" xfId="6527" xr:uid="{966D1B95-C389-47C3-BDDA-1A7FAA31255D}"/>
    <cellStyle name="Comma 5 3 7 2" xfId="14235" xr:uid="{B8671C6F-C12F-478F-B95A-AD4664CBD4BB}"/>
    <cellStyle name="Comma 5 3 7 2 2" xfId="46987" xr:uid="{6C537888-BE5A-4F9B-BF71-35F31BAC7DD7}"/>
    <cellStyle name="Comma 5 3 7 3" xfId="21942" xr:uid="{E7CA18AD-042B-4BE0-95C5-1645AAA09B65}"/>
    <cellStyle name="Comma 5 3 7 3 2" xfId="54693" xr:uid="{6C73235C-E4E1-4313-817F-C80DF33DAC10}"/>
    <cellStyle name="Comma 5 3 7 4" xfId="39279" xr:uid="{D9E23504-4D1B-42A8-B2CF-04BCE52E3A0E}"/>
    <cellStyle name="Comma 5 3 7 5" xfId="29646" xr:uid="{DBD3C85C-5E16-4EEF-BE17-76565D0C7D51}"/>
    <cellStyle name="Comma 5 3 8" xfId="8454" xr:uid="{07FC7162-27A9-455C-BF06-D949929DC089}"/>
    <cellStyle name="Comma 5 3 8 2" xfId="16159" xr:uid="{72457688-B4A5-46F9-AFE9-3E018C1418D1}"/>
    <cellStyle name="Comma 5 3 8 2 2" xfId="48911" xr:uid="{FCA1E601-CDDE-4872-B2F0-2D36A05174E3}"/>
    <cellStyle name="Comma 5 3 8 3" xfId="23866" xr:uid="{5865D645-A224-4E1D-A5A7-98BB962483F5}"/>
    <cellStyle name="Comma 5 3 8 3 2" xfId="56617" xr:uid="{18DAF50B-6F4C-4E88-8CC1-0C8FDBC1AC03}"/>
    <cellStyle name="Comma 5 3 8 4" xfId="41206" xr:uid="{DC084B1B-B555-48D9-9282-50FEA6F75F1E}"/>
    <cellStyle name="Comma 5 3 8 5" xfId="31570" xr:uid="{D408F459-EA28-476F-86A5-5D1A41213BDE}"/>
    <cellStyle name="Comma 5 3 9" xfId="10379" xr:uid="{6029EEED-82F0-4AFA-9497-AF40AE0217EB}"/>
    <cellStyle name="Comma 5 3 9 2" xfId="18084" xr:uid="{EACC74BB-5A6F-41C0-B307-4E6E867B5216}"/>
    <cellStyle name="Comma 5 3 9 2 2" xfId="50836" xr:uid="{006E0081-7712-455B-981F-A2EB0970144C}"/>
    <cellStyle name="Comma 5 3 9 3" xfId="25791" xr:uid="{29C0B5AF-FB7D-4DDD-858E-1E121950EAE8}"/>
    <cellStyle name="Comma 5 3 9 3 2" xfId="58542" xr:uid="{652B719F-8511-4B84-8C53-D3B892F73807}"/>
    <cellStyle name="Comma 5 3 9 4" xfId="43131" xr:uid="{928D2452-91A2-465E-AF3A-99889B9A587D}"/>
    <cellStyle name="Comma 5 3 9 5" xfId="33495" xr:uid="{12C0BEB6-22EF-4BB1-BF3C-2A9E411281E7}"/>
    <cellStyle name="Comma 5 4" xfId="841" xr:uid="{640D0588-BF0A-4B53-B6B4-0DEF475345BE}"/>
    <cellStyle name="Comma 5 4 10" xfId="12343" xr:uid="{7E8D0560-1139-4DBF-8642-42C776AB172C}"/>
    <cellStyle name="Comma 5 4 10 2" xfId="45095" xr:uid="{8ECCBD20-397A-4D3E-8BD9-B298BE3F53E6}"/>
    <cellStyle name="Comma 5 4 11" xfId="20051" xr:uid="{EA5867AC-BD2F-4A7C-AE81-346F7224B1D3}"/>
    <cellStyle name="Comma 5 4 11 2" xfId="52802" xr:uid="{2B5D7198-12AB-4EE7-B0B9-979F163D81BF}"/>
    <cellStyle name="Comma 5 4 12" xfId="35457" xr:uid="{EEEBA329-FEDF-4E92-8A6B-2B5E7933C027}"/>
    <cellStyle name="Comma 5 4 13" xfId="27755" xr:uid="{A3160374-8E3B-490F-B32B-AE1A7D15218E}"/>
    <cellStyle name="Comma 5 4 14" xfId="2620" xr:uid="{622F51BC-EC70-460D-89AC-FB1A00654646}"/>
    <cellStyle name="Comma 5 4 15" xfId="60638" xr:uid="{CCADC06A-A44F-49A5-A6D4-258A9921A12B}"/>
    <cellStyle name="Comma 5 4 2" xfId="2338" xr:uid="{C53FCE3E-F3EF-454B-858F-F01C149C2742}"/>
    <cellStyle name="Comma 5 4 2 10" xfId="27865" xr:uid="{A721C8F1-D9C7-4B97-995A-23BDC2BF9115}"/>
    <cellStyle name="Comma 5 4 2 11" xfId="2738" xr:uid="{F841DFFD-7269-409F-96E8-CB444E8FA333}"/>
    <cellStyle name="Comma 5 4 2 12" xfId="60820" xr:uid="{FE09EFC1-882C-4FEA-BACE-BC5995781489}"/>
    <cellStyle name="Comma 5 4 2 2" xfId="4309" xr:uid="{75803ED8-3DEE-47D9-A05E-99BB00C12459}"/>
    <cellStyle name="Comma 5 4 2 2 10" xfId="61002" xr:uid="{12DD9170-2694-473C-AE5C-031D8BDB5051}"/>
    <cellStyle name="Comma 5 4 2 2 2" xfId="8172" xr:uid="{C957751B-359A-424B-9766-1D7C538CEE4C}"/>
    <cellStyle name="Comma 5 4 2 2 2 2" xfId="15877" xr:uid="{3B6F18A9-31C0-4C51-81EF-2252FFECB1D7}"/>
    <cellStyle name="Comma 5 4 2 2 2 2 2" xfId="48629" xr:uid="{8D397098-4BAC-4D10-8EF7-5A0A43C3F243}"/>
    <cellStyle name="Comma 5 4 2 2 2 3" xfId="23584" xr:uid="{06B79619-48CC-4AAD-A689-57FAC8E46CB3}"/>
    <cellStyle name="Comma 5 4 2 2 2 3 2" xfId="56335" xr:uid="{596EE48C-CA8A-4E30-A727-E3B817F72561}"/>
    <cellStyle name="Comma 5 4 2 2 2 4" xfId="40924" xr:uid="{530E6DC2-F3EA-44F2-8A08-44BC3967D362}"/>
    <cellStyle name="Comma 5 4 2 2 2 5" xfId="31288" xr:uid="{939358CB-F994-44C8-BD75-681D413261DC}"/>
    <cellStyle name="Comma 5 4 2 2 3" xfId="10097" xr:uid="{D3EF505C-4914-4805-982D-BFFBEB9CE79A}"/>
    <cellStyle name="Comma 5 4 2 2 3 2" xfId="17802" xr:uid="{7911AC02-A8AB-4896-9D59-B4A9A97D03C9}"/>
    <cellStyle name="Comma 5 4 2 2 3 2 2" xfId="50554" xr:uid="{33B415B8-9CEA-4C0F-A150-33331C30A0B7}"/>
    <cellStyle name="Comma 5 4 2 2 3 3" xfId="25509" xr:uid="{681804FC-0B3C-40E2-9D0D-AF0E4842B4AF}"/>
    <cellStyle name="Comma 5 4 2 2 3 3 2" xfId="58260" xr:uid="{4961F397-5E83-4544-BCA5-BE7B3D1BC70B}"/>
    <cellStyle name="Comma 5 4 2 2 3 4" xfId="42849" xr:uid="{2AA89681-112F-4097-B023-81A1F09CDCE6}"/>
    <cellStyle name="Comma 5 4 2 2 3 5" xfId="33213" xr:uid="{FB7E7C60-24F5-465A-B99D-53D687610178}"/>
    <cellStyle name="Comma 5 4 2 2 4" xfId="12024" xr:uid="{30D80166-1A81-4018-914E-0896FCFA025E}"/>
    <cellStyle name="Comma 5 4 2 2 4 2" xfId="19729" xr:uid="{B94A25D8-2E55-4666-8606-82EB3098D7DA}"/>
    <cellStyle name="Comma 5 4 2 2 4 2 2" xfId="52481" xr:uid="{8F5E6F20-EFA7-44F8-A741-A532D1BF73AD}"/>
    <cellStyle name="Comma 5 4 2 2 4 3" xfId="27436" xr:uid="{012156A8-FAC0-4CCF-8FF4-7FBBE8604CD3}"/>
    <cellStyle name="Comma 5 4 2 2 4 3 2" xfId="60187" xr:uid="{D9243AE0-7DA0-4A1A-A93A-E219BD8F2403}"/>
    <cellStyle name="Comma 5 4 2 2 4 4" xfId="44776" xr:uid="{3B07196B-4062-4FDF-9624-C1E6E84D7B76}"/>
    <cellStyle name="Comma 5 4 2 2 4 5" xfId="35140" xr:uid="{E7FA7A79-CB86-43A5-A293-061AF7FD3A9E}"/>
    <cellStyle name="Comma 5 4 2 2 5" xfId="6241" xr:uid="{C9216DAA-BA3C-41EB-80A6-5068C6F04A2A}"/>
    <cellStyle name="Comma 5 4 2 2 5 2" xfId="38993" xr:uid="{47B8119C-D7B7-424B-B287-8571374C5393}"/>
    <cellStyle name="Comma 5 4 2 2 6" xfId="13953" xr:uid="{B193F4A1-2CEC-4AA2-84B5-2112ED92391D}"/>
    <cellStyle name="Comma 5 4 2 2 6 2" xfId="46705" xr:uid="{F944B6EB-E49F-4D2C-86E9-A2CFE6923798}"/>
    <cellStyle name="Comma 5 4 2 2 7" xfId="21660" xr:uid="{A9F11139-2809-4452-9D7F-C29CE7EA2606}"/>
    <cellStyle name="Comma 5 4 2 2 7 2" xfId="54411" xr:uid="{AFCA7722-7A0E-4318-9868-CB24454D4739}"/>
    <cellStyle name="Comma 5 4 2 2 8" xfId="37066" xr:uid="{7EC0F494-9DF2-46FE-AD8F-3437A86407A5}"/>
    <cellStyle name="Comma 5 4 2 2 9" xfId="29364" xr:uid="{08A3A450-1BB1-4880-AC90-B73778887A1A}"/>
    <cellStyle name="Comma 5 4 2 3" xfId="6670" xr:uid="{133439B8-0FBF-4FEA-9265-C03944DEA931}"/>
    <cellStyle name="Comma 5 4 2 3 2" xfId="14378" xr:uid="{46651F37-C8BB-4D99-A9EA-B23A57A346D2}"/>
    <cellStyle name="Comma 5 4 2 3 2 2" xfId="47130" xr:uid="{FFF6BDCA-71E6-4A16-BBC2-80A1EF50AAD0}"/>
    <cellStyle name="Comma 5 4 2 3 3" xfId="22085" xr:uid="{59E14C79-4168-4FAB-B312-8A97CBFAFD29}"/>
    <cellStyle name="Comma 5 4 2 3 3 2" xfId="54836" xr:uid="{2625AE12-60F9-4337-B102-C56BCD5984E5}"/>
    <cellStyle name="Comma 5 4 2 3 4" xfId="39422" xr:uid="{F32B0A11-24BF-4A40-8FEA-94ACB6BF1D33}"/>
    <cellStyle name="Comma 5 4 2 3 5" xfId="29789" xr:uid="{1EB8BE55-FA47-4844-939A-86711259864F}"/>
    <cellStyle name="Comma 5 4 2 4" xfId="8597" xr:uid="{9DBFF5F9-B43B-4C28-AEC6-A1669ACBFA3A}"/>
    <cellStyle name="Comma 5 4 2 4 2" xfId="16302" xr:uid="{115C80F5-59B1-4B81-9B96-42E1229E01F8}"/>
    <cellStyle name="Comma 5 4 2 4 2 2" xfId="49054" xr:uid="{1D09A38D-6E5B-4559-A364-CD4CB7234359}"/>
    <cellStyle name="Comma 5 4 2 4 3" xfId="24009" xr:uid="{A2368E62-2128-4D28-AE6A-FCD53A67CC58}"/>
    <cellStyle name="Comma 5 4 2 4 3 2" xfId="56760" xr:uid="{EE9E724F-45A7-4C9E-947B-C62B88A3DAAE}"/>
    <cellStyle name="Comma 5 4 2 4 4" xfId="41349" xr:uid="{33676E07-0B98-4E87-B956-F0A39A5F3EB3}"/>
    <cellStyle name="Comma 5 4 2 4 5" xfId="31713" xr:uid="{D272D7D6-789C-45F4-BB9A-23B13DD31222}"/>
    <cellStyle name="Comma 5 4 2 5" xfId="10523" xr:uid="{039314E9-FCA0-4768-B012-B09D29F7DCC2}"/>
    <cellStyle name="Comma 5 4 2 5 2" xfId="18228" xr:uid="{094D1D33-2404-4E8D-92E0-FC676B24D933}"/>
    <cellStyle name="Comma 5 4 2 5 2 2" xfId="50980" xr:uid="{1562D595-695E-453E-AA7A-15B6C88E56B0}"/>
    <cellStyle name="Comma 5 4 2 5 3" xfId="25935" xr:uid="{CEB1B110-52E8-4C8F-AB6B-8EC0F965011D}"/>
    <cellStyle name="Comma 5 4 2 5 3 2" xfId="58686" xr:uid="{7177558D-44EE-451E-A2FE-CA280F9142E8}"/>
    <cellStyle name="Comma 5 4 2 5 4" xfId="43275" xr:uid="{C8C38F5E-A98F-4DA5-BCEC-0D90EEA8803C}"/>
    <cellStyle name="Comma 5 4 2 5 5" xfId="33639" xr:uid="{2E7C1B93-2E4E-45D6-BD2E-B1842ADD5F19}"/>
    <cellStyle name="Comma 5 4 2 6" xfId="4741" xr:uid="{9A1BFF4B-1FB6-4DF2-9475-D4730127990E}"/>
    <cellStyle name="Comma 5 4 2 6 2" xfId="37493" xr:uid="{AAE96173-4BC2-404F-BB1D-118799D9902A}"/>
    <cellStyle name="Comma 5 4 2 7" xfId="12453" xr:uid="{3BE6C33A-6125-4038-B0CD-D95C606E4F65}"/>
    <cellStyle name="Comma 5 4 2 7 2" xfId="45205" xr:uid="{6802CA21-FCBA-4E67-A6AC-3ABAF13A88F8}"/>
    <cellStyle name="Comma 5 4 2 8" xfId="20161" xr:uid="{57BFF679-428C-4385-B334-922CE3747E51}"/>
    <cellStyle name="Comma 5 4 2 8 2" xfId="52912" xr:uid="{3E2F8C97-0F04-4F60-A834-3DF5138B16DD}"/>
    <cellStyle name="Comma 5 4 2 9" xfId="35567" xr:uid="{D57C1463-D101-4CC0-BE86-CB3B12745866}"/>
    <cellStyle name="Comma 5 4 3" xfId="3063" xr:uid="{A45E333C-C4A6-45F5-B2CC-42D45DF27D17}"/>
    <cellStyle name="Comma 5 4 3 10" xfId="28165" xr:uid="{3E59A9D7-367D-4FC1-B4D6-F10B5D8E334A}"/>
    <cellStyle name="Comma 5 4 3 11" xfId="61360" xr:uid="{1B0C4EA6-C4A6-4879-AD67-ADAF7DBB95FC}"/>
    <cellStyle name="Comma 5 4 3 2" xfId="3931" xr:uid="{4C349D87-5AB9-4FAF-9DED-F4CEA2C06952}"/>
    <cellStyle name="Comma 5 4 3 2 2" xfId="7799" xr:uid="{950D0A48-1D03-4537-AE09-D2982AA32CB1}"/>
    <cellStyle name="Comma 5 4 3 2 2 2" xfId="15504" xr:uid="{96A9F75E-2255-4C38-9FEB-07CF239465A6}"/>
    <cellStyle name="Comma 5 4 3 2 2 2 2" xfId="48256" xr:uid="{59FEA05C-CF43-4FB2-8692-3CF25B93E790}"/>
    <cellStyle name="Comma 5 4 3 2 2 3" xfId="23211" xr:uid="{73061B27-2963-4CA4-86A4-B5CA2F1179DC}"/>
    <cellStyle name="Comma 5 4 3 2 2 3 2" xfId="55962" xr:uid="{C88F2E60-86BB-4234-9A2B-99F4EDFADAEE}"/>
    <cellStyle name="Comma 5 4 3 2 2 4" xfId="40551" xr:uid="{76966D4F-2258-485A-A94B-7888BB1AE67D}"/>
    <cellStyle name="Comma 5 4 3 2 2 5" xfId="30915" xr:uid="{5C423FD4-2012-4A07-B941-56CFC0A41F6F}"/>
    <cellStyle name="Comma 5 4 3 2 3" xfId="9724" xr:uid="{CE06451A-E9BE-4548-AA15-F0AB228076A9}"/>
    <cellStyle name="Comma 5 4 3 2 3 2" xfId="17429" xr:uid="{F3A9F1A9-8E23-4813-8BC3-9ED1D4A6A0C2}"/>
    <cellStyle name="Comma 5 4 3 2 3 2 2" xfId="50181" xr:uid="{9F1FE299-57EC-4EF1-88A2-253321913CFC}"/>
    <cellStyle name="Comma 5 4 3 2 3 3" xfId="25136" xr:uid="{BD00CB48-6780-4CF0-A898-50234940E6C0}"/>
    <cellStyle name="Comma 5 4 3 2 3 3 2" xfId="57887" xr:uid="{50CF87C1-18C6-4585-A1D1-1FF0B63F2BD3}"/>
    <cellStyle name="Comma 5 4 3 2 3 4" xfId="42476" xr:uid="{CEF63C71-23E5-4D1B-A5CF-0149BE9ACF06}"/>
    <cellStyle name="Comma 5 4 3 2 3 5" xfId="32840" xr:uid="{17DF7F8A-7559-4AF5-A9C3-F7C5C94ACE7B}"/>
    <cellStyle name="Comma 5 4 3 2 4" xfId="11651" xr:uid="{F470EB61-745E-4D1B-A6DA-91A002E7CD45}"/>
    <cellStyle name="Comma 5 4 3 2 4 2" xfId="19356" xr:uid="{91463EAF-6534-4FD9-87B4-8A54A2AD2676}"/>
    <cellStyle name="Comma 5 4 3 2 4 2 2" xfId="52108" xr:uid="{C077EC7F-3B62-4414-947F-0988105DBA96}"/>
    <cellStyle name="Comma 5 4 3 2 4 3" xfId="27063" xr:uid="{EC1633A0-70FD-49D4-9DCF-CA2F1DF76C4B}"/>
    <cellStyle name="Comma 5 4 3 2 4 3 2" xfId="59814" xr:uid="{0B1877C3-3CB3-42EA-984E-84E961446735}"/>
    <cellStyle name="Comma 5 4 3 2 4 4" xfId="44403" xr:uid="{753BB5F7-FD59-4CE0-995A-93DDF3157D13}"/>
    <cellStyle name="Comma 5 4 3 2 4 5" xfId="34767" xr:uid="{79507EC1-1E45-4B0A-991F-108544654F25}"/>
    <cellStyle name="Comma 5 4 3 2 5" xfId="5868" xr:uid="{97CAABA7-E6D4-4113-8D90-A262C593B5C6}"/>
    <cellStyle name="Comma 5 4 3 2 5 2" xfId="38620" xr:uid="{6E82FB27-4129-4BCF-8859-D0CDA467B2D7}"/>
    <cellStyle name="Comma 5 4 3 2 6" xfId="13580" xr:uid="{54CD1A66-270C-4A60-830F-8C7EA2C82EDE}"/>
    <cellStyle name="Comma 5 4 3 2 6 2" xfId="46332" xr:uid="{690224C3-C6B3-45F5-BDB2-C8C46137815B}"/>
    <cellStyle name="Comma 5 4 3 2 7" xfId="21287" xr:uid="{D275D5CC-71DE-4928-8679-9D6F5BE6DE23}"/>
    <cellStyle name="Comma 5 4 3 2 7 2" xfId="54038" xr:uid="{321C2987-2D66-4FBC-954C-3E0CF7A10ADB}"/>
    <cellStyle name="Comma 5 4 3 2 8" xfId="36693" xr:uid="{635716DA-1B14-40BC-8D4A-2CEA1081190F}"/>
    <cellStyle name="Comma 5 4 3 2 9" xfId="28991" xr:uid="{0C7CD32F-AE8A-4535-9740-4E9C8EB3B620}"/>
    <cellStyle name="Comma 5 4 3 3" xfId="6970" xr:uid="{468EFA20-B73D-4328-8E26-DF454FDED5E1}"/>
    <cellStyle name="Comma 5 4 3 3 2" xfId="14678" xr:uid="{3BA55F8C-6C93-4DE5-98C6-6AA5C2878F93}"/>
    <cellStyle name="Comma 5 4 3 3 2 2" xfId="47430" xr:uid="{4918C306-8EC0-406A-BA03-8FCBFB5860E3}"/>
    <cellStyle name="Comma 5 4 3 3 3" xfId="22385" xr:uid="{C3B066CF-B5FA-4D5B-81FF-406736199D4E}"/>
    <cellStyle name="Comma 5 4 3 3 3 2" xfId="55136" xr:uid="{3E530AA3-96DE-4D50-B458-4B27E62B0BD2}"/>
    <cellStyle name="Comma 5 4 3 3 4" xfId="39722" xr:uid="{D84C8D2D-12F0-4EDB-B5A7-98E490E40CF2}"/>
    <cellStyle name="Comma 5 4 3 3 5" xfId="30089" xr:uid="{DB3982D7-C012-4D3C-9219-5A6CA024C31F}"/>
    <cellStyle name="Comma 5 4 3 4" xfId="8897" xr:uid="{2B91EC99-25FE-4A41-A246-A7EB8DFFCF71}"/>
    <cellStyle name="Comma 5 4 3 4 2" xfId="16602" xr:uid="{715999E0-6E77-4D96-BB41-58538E50D5C2}"/>
    <cellStyle name="Comma 5 4 3 4 2 2" xfId="49354" xr:uid="{5C2B9AB7-4586-43F5-B884-3F2BFAB22B97}"/>
    <cellStyle name="Comma 5 4 3 4 3" xfId="24309" xr:uid="{58E9E61C-9E78-4F69-8AC5-3C6CB12ADF34}"/>
    <cellStyle name="Comma 5 4 3 4 3 2" xfId="57060" xr:uid="{BB9DA5EC-846F-41F2-AA13-B4089455B178}"/>
    <cellStyle name="Comma 5 4 3 4 4" xfId="41649" xr:uid="{E76B2AAE-3C42-4E5A-9001-1C651163B6D8}"/>
    <cellStyle name="Comma 5 4 3 4 5" xfId="32013" xr:uid="{841E53A7-86EA-4828-972D-9D9205EC8987}"/>
    <cellStyle name="Comma 5 4 3 5" xfId="10823" xr:uid="{6FF366CD-1DA4-49DD-BE38-8555FF5E06A2}"/>
    <cellStyle name="Comma 5 4 3 5 2" xfId="18528" xr:uid="{676081B3-8952-4265-AC38-9990DBA4F51F}"/>
    <cellStyle name="Comma 5 4 3 5 2 2" xfId="51280" xr:uid="{C34BC597-2074-436D-992E-094470586CF7}"/>
    <cellStyle name="Comma 5 4 3 5 3" xfId="26235" xr:uid="{3AF51B0C-ECB3-40D1-AF64-2641E83ED496}"/>
    <cellStyle name="Comma 5 4 3 5 3 2" xfId="58986" xr:uid="{FA5704C4-AC3F-468B-8E76-0D2A1E4C78DB}"/>
    <cellStyle name="Comma 5 4 3 5 4" xfId="43575" xr:uid="{9DA6711E-6CF1-4CA5-99E7-6247EE0E89FA}"/>
    <cellStyle name="Comma 5 4 3 5 5" xfId="33939" xr:uid="{D68ADBDB-EAE3-4CE5-B4EE-0EE6088B33DF}"/>
    <cellStyle name="Comma 5 4 3 6" xfId="5041" xr:uid="{E456B28B-1992-4CC2-AA9A-3AEA6FF091CF}"/>
    <cellStyle name="Comma 5 4 3 6 2" xfId="37793" xr:uid="{8E61C116-3C29-4852-9523-1A83CE10CC22}"/>
    <cellStyle name="Comma 5 4 3 7" xfId="12753" xr:uid="{8FA18A66-4080-4465-A42D-3796374DFFBD}"/>
    <cellStyle name="Comma 5 4 3 7 2" xfId="45505" xr:uid="{778869A4-25E6-4B07-8B18-34BFBCEB16AD}"/>
    <cellStyle name="Comma 5 4 3 8" xfId="20461" xr:uid="{D727F48E-4D49-44D1-B53F-E5D589380997}"/>
    <cellStyle name="Comma 5 4 3 8 2" xfId="53212" xr:uid="{0D9AA247-F950-435D-A339-91A84AC68B32}"/>
    <cellStyle name="Comma 5 4 3 9" xfId="35867" xr:uid="{04A950A0-8C97-4472-9310-BD1DDD9115CA}"/>
    <cellStyle name="Comma 5 4 4" xfId="3463" xr:uid="{AB2E16B9-FC34-4AB4-B841-459BAC096D3C}"/>
    <cellStyle name="Comma 5 4 4 10" xfId="28523" xr:uid="{BCD5DCF2-91D6-418B-BB22-DDE8C3A4A3FF}"/>
    <cellStyle name="Comma 5 4 4 11" xfId="60901" xr:uid="{D6F119E5-5809-4814-8CAB-431496318E4E}"/>
    <cellStyle name="Comma 5 4 4 2" xfId="4522" xr:uid="{4088F61B-D96E-4B2E-9DAE-DCFC99128086}"/>
    <cellStyle name="Comma 5 4 4 2 2" xfId="8380" xr:uid="{D769226F-F3FB-4593-9893-EFEFDC615DC6}"/>
    <cellStyle name="Comma 5 4 4 2 2 2" xfId="16085" xr:uid="{3BF5E131-27B9-4D0D-A68F-3ECF3028D6F0}"/>
    <cellStyle name="Comma 5 4 4 2 2 2 2" xfId="48837" xr:uid="{56B7B3B6-A50A-481C-8D99-4C5C052378F6}"/>
    <cellStyle name="Comma 5 4 4 2 2 3" xfId="23792" xr:uid="{78CDB7D7-9D4F-48A7-A51D-8C4CFD86544E}"/>
    <cellStyle name="Comma 5 4 4 2 2 3 2" xfId="56543" xr:uid="{2A5B621E-30CA-43DB-BB26-019066F4111A}"/>
    <cellStyle name="Comma 5 4 4 2 2 4" xfId="41132" xr:uid="{49FBAD7E-4CF2-472F-87F6-AF81A62F64CC}"/>
    <cellStyle name="Comma 5 4 4 2 2 5" xfId="31496" xr:uid="{BF1AA23F-FE9B-4748-883D-8C7AA69A1A82}"/>
    <cellStyle name="Comma 5 4 4 2 3" xfId="10305" xr:uid="{8475FFA1-44FF-42C6-A285-89F2B3542EC7}"/>
    <cellStyle name="Comma 5 4 4 2 3 2" xfId="18010" xr:uid="{51293E02-8D40-45B5-95BD-B90F088279DB}"/>
    <cellStyle name="Comma 5 4 4 2 3 2 2" xfId="50762" xr:uid="{B415816B-E333-48F2-9B84-14DF0AD5EA99}"/>
    <cellStyle name="Comma 5 4 4 2 3 3" xfId="25717" xr:uid="{A630B3A9-BF8E-46F0-A9D4-7088DAEFFCF9}"/>
    <cellStyle name="Comma 5 4 4 2 3 3 2" xfId="58468" xr:uid="{AE429AA1-B022-4A92-AB9D-44CC58683341}"/>
    <cellStyle name="Comma 5 4 4 2 3 4" xfId="43057" xr:uid="{C556A093-2930-40DC-926A-27704916EF15}"/>
    <cellStyle name="Comma 5 4 4 2 3 5" xfId="33421" xr:uid="{E9769BA0-CD85-4194-A539-D54216C545B8}"/>
    <cellStyle name="Comma 5 4 4 2 4" xfId="12232" xr:uid="{A802679E-9783-46ED-A776-10749C928FCC}"/>
    <cellStyle name="Comma 5 4 4 2 4 2" xfId="19937" xr:uid="{DC18E999-A6BA-48C9-B0C2-2CCE9FE57128}"/>
    <cellStyle name="Comma 5 4 4 2 4 2 2" xfId="52689" xr:uid="{79FFD77D-1343-4D03-A74A-4CDDDF8345C1}"/>
    <cellStyle name="Comma 5 4 4 2 4 3" xfId="27644" xr:uid="{814F25B6-04FE-495C-B3CE-F0A1948B28DA}"/>
    <cellStyle name="Comma 5 4 4 2 4 3 2" xfId="60395" xr:uid="{7A31FB79-B930-4263-9A69-6D0576EE72E5}"/>
    <cellStyle name="Comma 5 4 4 2 4 4" xfId="44984" xr:uid="{A4C8A6B1-2D0E-4636-A7F3-6F43301A15E9}"/>
    <cellStyle name="Comma 5 4 4 2 4 5" xfId="35348" xr:uid="{50F6B6D9-EE59-45A6-A2FF-D0531AECF4B5}"/>
    <cellStyle name="Comma 5 4 4 2 5" xfId="6449" xr:uid="{E41C42A6-6ED4-40C0-9C21-B132603F6B3C}"/>
    <cellStyle name="Comma 5 4 4 2 5 2" xfId="39201" xr:uid="{07DFA0CD-A58E-430C-B604-B65D2BFBB2C9}"/>
    <cellStyle name="Comma 5 4 4 2 6" xfId="14161" xr:uid="{F6AEF1C9-78AC-49D3-88E8-5D7C9F1B9865}"/>
    <cellStyle name="Comma 5 4 4 2 6 2" xfId="46913" xr:uid="{83476904-0A33-4DBE-BC72-5F657E7D6FB6}"/>
    <cellStyle name="Comma 5 4 4 2 7" xfId="21868" xr:uid="{126584C4-3F54-46F4-A32D-B34869E3454B}"/>
    <cellStyle name="Comma 5 4 4 2 7 2" xfId="54619" xr:uid="{798B0A3E-3120-4251-B405-82402A617B29}"/>
    <cellStyle name="Comma 5 4 4 2 8" xfId="37274" xr:uid="{CF7D86D6-0243-4616-8A40-B19134D837EC}"/>
    <cellStyle name="Comma 5 4 4 2 9" xfId="29572" xr:uid="{215BA37C-C307-46B2-9FE9-44B5A88FE0E8}"/>
    <cellStyle name="Comma 5 4 4 3" xfId="7331" xr:uid="{8E4B218E-6584-49AB-9CEA-212CC5FCDE78}"/>
    <cellStyle name="Comma 5 4 4 3 2" xfId="15036" xr:uid="{0486D2B5-C9D4-4B0A-9624-69C70400AE6F}"/>
    <cellStyle name="Comma 5 4 4 3 2 2" xfId="47788" xr:uid="{7DF78A60-0A4A-4831-9D62-2FC144B48E30}"/>
    <cellStyle name="Comma 5 4 4 3 3" xfId="22743" xr:uid="{BE78D4EF-FB18-4BDE-879B-A1CAF065CE86}"/>
    <cellStyle name="Comma 5 4 4 3 3 2" xfId="55494" xr:uid="{80E465EC-E0CC-48C8-A46C-C2E30650EE08}"/>
    <cellStyle name="Comma 5 4 4 3 4" xfId="40083" xr:uid="{535C13A6-40EE-4E9F-8937-B70962AC2A5B}"/>
    <cellStyle name="Comma 5 4 4 3 5" xfId="30447" xr:uid="{051B1A0D-56A3-45B4-A6EF-84A169062843}"/>
    <cellStyle name="Comma 5 4 4 4" xfId="9256" xr:uid="{15172DDA-D9E4-44C8-AABB-12818F06AA01}"/>
    <cellStyle name="Comma 5 4 4 4 2" xfId="16961" xr:uid="{37A565DE-C6A2-46B6-B10A-6AE6298172BD}"/>
    <cellStyle name="Comma 5 4 4 4 2 2" xfId="49713" xr:uid="{A5DCA431-A4B2-4CD9-AC36-51E71C48AEBD}"/>
    <cellStyle name="Comma 5 4 4 4 3" xfId="24668" xr:uid="{7FF6EBBC-4ED6-410B-BAF5-078A9EA01835}"/>
    <cellStyle name="Comma 5 4 4 4 3 2" xfId="57419" xr:uid="{7E6048DF-1B6E-4BCF-B50F-C01940D41F9A}"/>
    <cellStyle name="Comma 5 4 4 4 4" xfId="42008" xr:uid="{AC12D8A6-27AF-4487-8ACE-F3D31DFE56AC}"/>
    <cellStyle name="Comma 5 4 4 4 5" xfId="32372" xr:uid="{26A12743-CB8F-4566-B4CE-6FC4F73DE8EF}"/>
    <cellStyle name="Comma 5 4 4 5" xfId="11183" xr:uid="{2F3BEEA7-5ECC-4826-8555-0361D1A751E9}"/>
    <cellStyle name="Comma 5 4 4 5 2" xfId="18888" xr:uid="{A15844F2-90D1-42B0-8CEA-3857F73B8C68}"/>
    <cellStyle name="Comma 5 4 4 5 2 2" xfId="51640" xr:uid="{69B9CDF7-08C2-4238-BFD6-CF0EF04B763B}"/>
    <cellStyle name="Comma 5 4 4 5 3" xfId="26595" xr:uid="{482F1E3F-126F-403A-BFFF-8C68CDA2670D}"/>
    <cellStyle name="Comma 5 4 4 5 3 2" xfId="59346" xr:uid="{B44A7EDD-76EF-42DE-8F27-20967CC4D237}"/>
    <cellStyle name="Comma 5 4 4 5 4" xfId="43935" xr:uid="{50129713-0031-4AFD-A29F-FFF3242F5A8D}"/>
    <cellStyle name="Comma 5 4 4 5 5" xfId="34299" xr:uid="{8FF25601-7FAA-411C-8B23-376E89FD84E5}"/>
    <cellStyle name="Comma 5 4 4 6" xfId="5400" xr:uid="{09207996-0360-47E5-9D8A-E10167A4AE80}"/>
    <cellStyle name="Comma 5 4 4 6 2" xfId="38152" xr:uid="{108477BB-AE2F-4CD4-B83C-A6CC05082492}"/>
    <cellStyle name="Comma 5 4 4 7" xfId="13112" xr:uid="{195F2562-C889-4E25-A024-4FB1C2651C87}"/>
    <cellStyle name="Comma 5 4 4 7 2" xfId="45864" xr:uid="{B41ED869-C596-4E48-9E6C-6ED765676FD8}"/>
    <cellStyle name="Comma 5 4 4 8" xfId="20819" xr:uid="{AEE08A8A-0F2E-416A-8ED5-799B42DC871C}"/>
    <cellStyle name="Comma 5 4 4 8 2" xfId="53570" xr:uid="{74BF3FB2-3193-4B75-A30B-EDA88F7D7108}"/>
    <cellStyle name="Comma 5 4 4 9" xfId="36225" xr:uid="{E09DB51D-0A07-4E10-8057-33BB77737DAC}"/>
    <cellStyle name="Comma 5 4 5" xfId="3859" xr:uid="{773F1AA1-0895-4241-B9DD-D7AC9792400D}"/>
    <cellStyle name="Comma 5 4 5 10" xfId="61637" xr:uid="{284E1000-37FA-4841-A488-78A4B6E0E56F}"/>
    <cellStyle name="Comma 5 4 5 2" xfId="7727" xr:uid="{CC60A80D-8B4A-4617-8FAE-A6EF26B8C3A1}"/>
    <cellStyle name="Comma 5 4 5 2 2" xfId="15432" xr:uid="{7D84E48C-9E09-4F53-AA6A-3406156509EF}"/>
    <cellStyle name="Comma 5 4 5 2 2 2" xfId="48184" xr:uid="{675B6A18-6CEC-44F3-9344-E5B666AB799C}"/>
    <cellStyle name="Comma 5 4 5 2 3" xfId="23139" xr:uid="{C7E06E33-FC5C-4C6E-9E76-75BEB44499FF}"/>
    <cellStyle name="Comma 5 4 5 2 3 2" xfId="55890" xr:uid="{63F4EF9C-90AB-4C35-994A-CAFB8CD061BF}"/>
    <cellStyle name="Comma 5 4 5 2 4" xfId="40479" xr:uid="{D69885F5-1E9F-4D60-BB09-E32B9DE9441E}"/>
    <cellStyle name="Comma 5 4 5 2 5" xfId="30843" xr:uid="{7E4F245B-DE4C-43AB-BBA2-AD6DA5FAFFF5}"/>
    <cellStyle name="Comma 5 4 5 3" xfId="9652" xr:uid="{42019B3B-0954-40D6-B91F-C4C1D2573DF1}"/>
    <cellStyle name="Comma 5 4 5 3 2" xfId="17357" xr:uid="{5545667B-08A5-48EA-9C53-E201F0317DC3}"/>
    <cellStyle name="Comma 5 4 5 3 2 2" xfId="50109" xr:uid="{9752B0DC-DA4F-4275-B8EC-DEF9DCA64283}"/>
    <cellStyle name="Comma 5 4 5 3 3" xfId="25064" xr:uid="{B6398C3A-94B6-4135-9A96-75EF3D5D89DB}"/>
    <cellStyle name="Comma 5 4 5 3 3 2" xfId="57815" xr:uid="{3430C0EA-FFD9-45BF-BA78-5B28ADCBF332}"/>
    <cellStyle name="Comma 5 4 5 3 4" xfId="42404" xr:uid="{176E5025-1A51-48C7-BDA5-00DA6AE60947}"/>
    <cellStyle name="Comma 5 4 5 3 5" xfId="32768" xr:uid="{FE975B4A-E7F9-46F0-9425-BB8A4D6B0D63}"/>
    <cellStyle name="Comma 5 4 5 4" xfId="11579" xr:uid="{C9C95934-C397-4366-B01B-51CDACF9A5FC}"/>
    <cellStyle name="Comma 5 4 5 4 2" xfId="19284" xr:uid="{F463499F-C378-469D-A8B1-627F3C3FB7F2}"/>
    <cellStyle name="Comma 5 4 5 4 2 2" xfId="52036" xr:uid="{AA06566C-FEF8-4D8B-8D0F-A83F98B3C4E5}"/>
    <cellStyle name="Comma 5 4 5 4 3" xfId="26991" xr:uid="{6C6286DA-4A1C-42D1-83EA-03FC20F863EE}"/>
    <cellStyle name="Comma 5 4 5 4 3 2" xfId="59742" xr:uid="{049B7840-26BB-460D-8405-ADF6062E105B}"/>
    <cellStyle name="Comma 5 4 5 4 4" xfId="44331" xr:uid="{B0FC6075-2987-4EDF-81B2-DBD71215E358}"/>
    <cellStyle name="Comma 5 4 5 4 5" xfId="34695" xr:uid="{F225EA2E-313B-4365-9F4A-46059474E4BB}"/>
    <cellStyle name="Comma 5 4 5 5" xfId="5796" xr:uid="{8419C74C-0721-4F5E-96C7-11A356CD301A}"/>
    <cellStyle name="Comma 5 4 5 5 2" xfId="38548" xr:uid="{782948B2-B972-4E57-8DD4-706912BCA69F}"/>
    <cellStyle name="Comma 5 4 5 6" xfId="13508" xr:uid="{2D0FD144-70CF-4664-8540-9EFA57DB793A}"/>
    <cellStyle name="Comma 5 4 5 6 2" xfId="46260" xr:uid="{EFB4BB73-CE5F-421B-8038-2A34EBB65C9B}"/>
    <cellStyle name="Comma 5 4 5 7" xfId="21215" xr:uid="{9CA0C13E-A2B9-4C91-892B-943D26009275}"/>
    <cellStyle name="Comma 5 4 5 7 2" xfId="53966" xr:uid="{4FBAF978-6D98-47EF-9BE0-EBB413BE0937}"/>
    <cellStyle name="Comma 5 4 5 8" xfId="36621" xr:uid="{C8F96C11-F94D-4E6B-8CDA-04DA189EF242}"/>
    <cellStyle name="Comma 5 4 5 9" xfId="28919" xr:uid="{16B5654F-A9B6-4D40-9329-72056EBDB522}"/>
    <cellStyle name="Comma 5 4 6" xfId="6560" xr:uid="{27665396-0046-4219-85AC-F44FF9B6E211}"/>
    <cellStyle name="Comma 5 4 6 2" xfId="14268" xr:uid="{372B9CB1-80BD-450A-9B97-028E668CC94E}"/>
    <cellStyle name="Comma 5 4 6 2 2" xfId="47020" xr:uid="{59B0D146-74B9-4B17-92E5-773D839D7B9F}"/>
    <cellStyle name="Comma 5 4 6 3" xfId="21975" xr:uid="{42E7A367-1518-4EED-842C-DA2DF409E2A0}"/>
    <cellStyle name="Comma 5 4 6 3 2" xfId="54726" xr:uid="{23734DAA-834B-4AB4-8280-15328C38D5A7}"/>
    <cellStyle name="Comma 5 4 6 4" xfId="39312" xr:uid="{982BF8C9-B6CB-4D7E-B26A-8ECD41375874}"/>
    <cellStyle name="Comma 5 4 6 5" xfId="29679" xr:uid="{0D7C167C-4863-4608-BCC0-49C3D381D034}"/>
    <cellStyle name="Comma 5 4 7" xfId="8487" xr:uid="{DFEF5FDE-E850-4516-8FBE-B56E13FA20E7}"/>
    <cellStyle name="Comma 5 4 7 2" xfId="16192" xr:uid="{31A215DD-C52B-4A9D-A8FA-A4A8700543CD}"/>
    <cellStyle name="Comma 5 4 7 2 2" xfId="48944" xr:uid="{D9EC29AA-D80B-4103-A0FF-F363361F4BA7}"/>
    <cellStyle name="Comma 5 4 7 3" xfId="23899" xr:uid="{B981154A-9836-4F83-BB38-0506270E7B21}"/>
    <cellStyle name="Comma 5 4 7 3 2" xfId="56650" xr:uid="{E9DF1099-7B5A-4C00-BAD3-FDC38FF5B8E3}"/>
    <cellStyle name="Comma 5 4 7 4" xfId="41239" xr:uid="{E32622D5-DE99-42C8-AB70-6767EE495961}"/>
    <cellStyle name="Comma 5 4 7 5" xfId="31603" xr:uid="{004CAAD1-9312-428F-8080-174CF79C3751}"/>
    <cellStyle name="Comma 5 4 8" xfId="10413" xr:uid="{CA067A81-64D0-41E1-918C-B61B3B84D7F1}"/>
    <cellStyle name="Comma 5 4 8 2" xfId="18118" xr:uid="{3050C3B4-C99D-4A9A-AF23-121D8746D0EA}"/>
    <cellStyle name="Comma 5 4 8 2 2" xfId="50870" xr:uid="{16397E94-AE54-4FF9-AFE4-6F7FC99CF3BD}"/>
    <cellStyle name="Comma 5 4 8 3" xfId="25825" xr:uid="{544BBEEA-747A-44F4-AC83-6D80F33E754A}"/>
    <cellStyle name="Comma 5 4 8 3 2" xfId="58576" xr:uid="{F250DBD9-CCD3-4D1C-8C60-6F273AE3E7BD}"/>
    <cellStyle name="Comma 5 4 8 4" xfId="43165" xr:uid="{C53D8E31-0C74-4687-B67A-78445A23A022}"/>
    <cellStyle name="Comma 5 4 8 5" xfId="33529" xr:uid="{83F06E79-2328-4612-B22C-117723279E04}"/>
    <cellStyle name="Comma 5 4 9" xfId="4631" xr:uid="{FEC9E2F7-9B1A-4168-B9F5-99CC68F14D3B}"/>
    <cellStyle name="Comma 5 4 9 2" xfId="37383" xr:uid="{51D2B054-17FD-4035-B16C-E25EA28C62D2}"/>
    <cellStyle name="Comma 5 5" xfId="842" xr:uid="{FCD66BDC-C98A-41DA-83D4-A0CFCD205728}"/>
    <cellStyle name="Comma 5 5 10" xfId="12323" xr:uid="{01A1A28F-445A-4B53-B3F8-2F4724C5DA56}"/>
    <cellStyle name="Comma 5 5 10 2" xfId="45075" xr:uid="{AC8500E3-A0B3-4021-9B8A-DD3152B8A532}"/>
    <cellStyle name="Comma 5 5 11" xfId="20031" xr:uid="{6CD4B20C-8263-4E40-87D9-A2F838D7026D}"/>
    <cellStyle name="Comma 5 5 11 2" xfId="52782" xr:uid="{13C6A2F5-41B9-40E4-A30D-C81224220111}"/>
    <cellStyle name="Comma 5 5 12" xfId="35437" xr:uid="{5E015DB7-0C0C-45B3-9727-CE3DB4CF348B}"/>
    <cellStyle name="Comma 5 5 13" xfId="27735" xr:uid="{7477D1D2-3C11-438F-99A6-4D3DF5C76D37}"/>
    <cellStyle name="Comma 5 5 14" xfId="2586" xr:uid="{DEC1A7A8-AF77-4246-AA25-33303DC6BA11}"/>
    <cellStyle name="Comma 5 5 15" xfId="60639" xr:uid="{222AE9FA-C8B8-41E4-A4EF-793400BAD8B4}"/>
    <cellStyle name="Comma 5 5 2" xfId="2339" xr:uid="{E06A5470-765F-4B6B-9F6F-DF3106F8B9CE}"/>
    <cellStyle name="Comma 5 5 2 10" xfId="27845" xr:uid="{8CEAC914-4BC5-4630-96A7-341732A47A98}"/>
    <cellStyle name="Comma 5 5 2 11" xfId="2718" xr:uid="{910D0C22-4CB4-4050-BEA6-968FE408B250}"/>
    <cellStyle name="Comma 5 5 2 12" xfId="61361" xr:uid="{59D5BED5-6DA6-4510-AFBD-963F3ECB61F5}"/>
    <cellStyle name="Comma 5 5 2 2" xfId="4310" xr:uid="{784D663D-9E4C-41CA-B112-85B16C0E786C}"/>
    <cellStyle name="Comma 5 5 2 2 2" xfId="8173" xr:uid="{DDCF33B0-C548-4CAA-8E7B-DFB6D26F5684}"/>
    <cellStyle name="Comma 5 5 2 2 2 2" xfId="15878" xr:uid="{3D107A23-361C-43F2-A5AB-42A7163DC567}"/>
    <cellStyle name="Comma 5 5 2 2 2 2 2" xfId="48630" xr:uid="{661D9E1C-8AD9-4A26-89E6-3C49F349ED92}"/>
    <cellStyle name="Comma 5 5 2 2 2 3" xfId="23585" xr:uid="{6E64EAB2-4CCA-4863-9342-8FC104C7C3F2}"/>
    <cellStyle name="Comma 5 5 2 2 2 3 2" xfId="56336" xr:uid="{1F86C5AA-1286-4162-9DA0-358693D7ED3A}"/>
    <cellStyle name="Comma 5 5 2 2 2 4" xfId="40925" xr:uid="{82FFB590-5C41-410B-A1B5-2D42345F9205}"/>
    <cellStyle name="Comma 5 5 2 2 2 5" xfId="31289" xr:uid="{2C635157-F66E-4767-8DE9-9E61A6E8C434}"/>
    <cellStyle name="Comma 5 5 2 2 3" xfId="10098" xr:uid="{5D0E8C5F-75E4-4D86-A35F-33431F361871}"/>
    <cellStyle name="Comma 5 5 2 2 3 2" xfId="17803" xr:uid="{AF69D6BD-9391-4C26-80BF-44D44B686524}"/>
    <cellStyle name="Comma 5 5 2 2 3 2 2" xfId="50555" xr:uid="{9744CFA6-DDA8-4DDF-890D-1323FE37671E}"/>
    <cellStyle name="Comma 5 5 2 2 3 3" xfId="25510" xr:uid="{7B7FF168-3281-4971-9BDF-2F0BA3E7A64C}"/>
    <cellStyle name="Comma 5 5 2 2 3 3 2" xfId="58261" xr:uid="{8C3F8EA8-A3BA-46DC-A7B3-0400D6197E32}"/>
    <cellStyle name="Comma 5 5 2 2 3 4" xfId="42850" xr:uid="{80073509-CA99-4C68-B3BD-4EE4E956842D}"/>
    <cellStyle name="Comma 5 5 2 2 3 5" xfId="33214" xr:uid="{04F00DB9-B646-4915-AD70-F7B424A2160C}"/>
    <cellStyle name="Comma 5 5 2 2 4" xfId="12025" xr:uid="{1CCE7756-8AF3-4DEE-A41C-DC74860FF190}"/>
    <cellStyle name="Comma 5 5 2 2 4 2" xfId="19730" xr:uid="{0DD5C7C6-1E8E-44DA-BAFD-8386731DEC83}"/>
    <cellStyle name="Comma 5 5 2 2 4 2 2" xfId="52482" xr:uid="{E7D9C282-2105-48BA-A442-637F2F5A1983}"/>
    <cellStyle name="Comma 5 5 2 2 4 3" xfId="27437" xr:uid="{FCA32960-30B9-4577-AF1C-5F88142E1791}"/>
    <cellStyle name="Comma 5 5 2 2 4 3 2" xfId="60188" xr:uid="{BA6FD5F5-7B07-41C6-AFEC-372625DE6F42}"/>
    <cellStyle name="Comma 5 5 2 2 4 4" xfId="44777" xr:uid="{2BA34C2B-BA11-47D0-BCD0-3E717CB5E08B}"/>
    <cellStyle name="Comma 5 5 2 2 4 5" xfId="35141" xr:uid="{D4C4EFD3-D477-4905-87C5-7B4CEFD28BE9}"/>
    <cellStyle name="Comma 5 5 2 2 5" xfId="6242" xr:uid="{D2400A94-9444-47FF-8D72-A8F3D9F89351}"/>
    <cellStyle name="Comma 5 5 2 2 5 2" xfId="38994" xr:uid="{B05583D6-8A67-4D8D-9BD6-7D49E41794FC}"/>
    <cellStyle name="Comma 5 5 2 2 6" xfId="13954" xr:uid="{955065BB-8F10-479E-AA9D-FFC8654BE997}"/>
    <cellStyle name="Comma 5 5 2 2 6 2" xfId="46706" xr:uid="{1FDBB4AC-7418-439F-9AAB-D62ECBAD7BFB}"/>
    <cellStyle name="Comma 5 5 2 2 7" xfId="21661" xr:uid="{BA1D1441-AFC3-4415-8548-DC9A3769AD1A}"/>
    <cellStyle name="Comma 5 5 2 2 7 2" xfId="54412" xr:uid="{8A2DCA1C-DB4D-4C0D-9D63-AACE0453C91B}"/>
    <cellStyle name="Comma 5 5 2 2 8" xfId="37067" xr:uid="{783054C3-6BC9-49B5-8086-4DDC3262495B}"/>
    <cellStyle name="Comma 5 5 2 2 9" xfId="29365" xr:uid="{743DE51A-9B2A-46C5-9ADA-13D0DEFA28F9}"/>
    <cellStyle name="Comma 5 5 2 3" xfId="6650" xr:uid="{00B32775-379E-40B4-A9F2-0A55B32E3C74}"/>
    <cellStyle name="Comma 5 5 2 3 2" xfId="14358" xr:uid="{781C4B36-BB3A-4317-8D2A-331EF68B4D0E}"/>
    <cellStyle name="Comma 5 5 2 3 2 2" xfId="47110" xr:uid="{4AB65FD7-726D-44C0-8D81-F0C4A32A51E2}"/>
    <cellStyle name="Comma 5 5 2 3 3" xfId="22065" xr:uid="{CB217A6A-767F-4550-A35B-1AC19321AF97}"/>
    <cellStyle name="Comma 5 5 2 3 3 2" xfId="54816" xr:uid="{A38B2812-9E8E-40B1-B916-75D1D0402A19}"/>
    <cellStyle name="Comma 5 5 2 3 4" xfId="39402" xr:uid="{938D7875-72B3-45AE-B9A7-404EB0D6A7B0}"/>
    <cellStyle name="Comma 5 5 2 3 5" xfId="29769" xr:uid="{5332B5B6-0110-4055-82B2-BF57AEBCF753}"/>
    <cellStyle name="Comma 5 5 2 4" xfId="8577" xr:uid="{CB707980-4E50-4635-AB7C-A685196E5401}"/>
    <cellStyle name="Comma 5 5 2 4 2" xfId="16282" xr:uid="{E67AD828-D060-4760-8D3D-4BDC9176E081}"/>
    <cellStyle name="Comma 5 5 2 4 2 2" xfId="49034" xr:uid="{AD088A77-9762-422C-B0E6-51494E19CBE8}"/>
    <cellStyle name="Comma 5 5 2 4 3" xfId="23989" xr:uid="{831F7114-4ED4-466C-A702-87B444E102BE}"/>
    <cellStyle name="Comma 5 5 2 4 3 2" xfId="56740" xr:uid="{435F1C85-4D6D-4A32-AAF4-49047D2C6E89}"/>
    <cellStyle name="Comma 5 5 2 4 4" xfId="41329" xr:uid="{E82EEB1D-1B87-4CE2-8817-9E8F8C85F096}"/>
    <cellStyle name="Comma 5 5 2 4 5" xfId="31693" xr:uid="{FC314323-C587-4C85-A61E-1CCC3FCB8C46}"/>
    <cellStyle name="Comma 5 5 2 5" xfId="10503" xr:uid="{3B8351E3-E762-4A94-A805-0982465F3311}"/>
    <cellStyle name="Comma 5 5 2 5 2" xfId="18208" xr:uid="{F4196B85-A13D-459E-89AE-CD4677A0904E}"/>
    <cellStyle name="Comma 5 5 2 5 2 2" xfId="50960" xr:uid="{2E03C360-BA25-45E7-AAA7-9DAE9F9E6E3B}"/>
    <cellStyle name="Comma 5 5 2 5 3" xfId="25915" xr:uid="{AB36A75F-1C85-4B73-8D78-195FFC8B239D}"/>
    <cellStyle name="Comma 5 5 2 5 3 2" xfId="58666" xr:uid="{8FC61FA9-FBF2-4E87-B710-1698FCDF249F}"/>
    <cellStyle name="Comma 5 5 2 5 4" xfId="43255" xr:uid="{2FDAF9E2-BE9C-4C5E-8B09-A0B8641C25BC}"/>
    <cellStyle name="Comma 5 5 2 5 5" xfId="33619" xr:uid="{EF7A0663-0142-40B7-95F1-A324A0484447}"/>
    <cellStyle name="Comma 5 5 2 6" xfId="4721" xr:uid="{74575441-F817-4DEB-A48E-FBDE01721FBC}"/>
    <cellStyle name="Comma 5 5 2 6 2" xfId="37473" xr:uid="{AD3EEB0B-7FF4-4EF2-8AB4-25980F32F9C1}"/>
    <cellStyle name="Comma 5 5 2 7" xfId="12433" xr:uid="{9D2CF970-6D4F-417E-B1BE-0CC56B717902}"/>
    <cellStyle name="Comma 5 5 2 7 2" xfId="45185" xr:uid="{30A5F7AD-DAE6-48F4-AB93-F383851FAB3E}"/>
    <cellStyle name="Comma 5 5 2 8" xfId="20141" xr:uid="{F55DEF11-3730-4797-8C58-64BC691CB464}"/>
    <cellStyle name="Comma 5 5 2 8 2" xfId="52892" xr:uid="{BA7AA070-35C6-48D8-A210-2558A4BF72CE}"/>
    <cellStyle name="Comma 5 5 2 9" xfId="35547" xr:uid="{D332114A-1684-4173-B74D-925810BB005F}"/>
    <cellStyle name="Comma 5 5 3" xfId="3064" xr:uid="{6F09CC38-B910-4047-8B2F-A21308974710}"/>
    <cellStyle name="Comma 5 5 3 10" xfId="28166" xr:uid="{F9929905-9A5B-4247-9722-A70A9A9C86EB}"/>
    <cellStyle name="Comma 5 5 3 11" xfId="60956" xr:uid="{717F979F-D928-4573-BF4A-F5010026A566}"/>
    <cellStyle name="Comma 5 5 3 2" xfId="3932" xr:uid="{305CA53A-7B2F-41C1-8253-BEDCFE32610D}"/>
    <cellStyle name="Comma 5 5 3 2 2" xfId="7800" xr:uid="{E4A5DA5E-51B9-475D-86AB-594E77EE68F5}"/>
    <cellStyle name="Comma 5 5 3 2 2 2" xfId="15505" xr:uid="{F526ED37-7772-4265-B0DF-BD7B0A7EBCFB}"/>
    <cellStyle name="Comma 5 5 3 2 2 2 2" xfId="48257" xr:uid="{99F99D00-20BC-4F2C-B85A-9FE90320C68D}"/>
    <cellStyle name="Comma 5 5 3 2 2 3" xfId="23212" xr:uid="{224F3EBD-9017-4EEB-A59B-E3276D0DEB91}"/>
    <cellStyle name="Comma 5 5 3 2 2 3 2" xfId="55963" xr:uid="{A74789D0-BE6D-4C33-8486-E086CE6E174C}"/>
    <cellStyle name="Comma 5 5 3 2 2 4" xfId="40552" xr:uid="{73996E4E-4E8D-47AD-BD03-060CB7E3A785}"/>
    <cellStyle name="Comma 5 5 3 2 2 5" xfId="30916" xr:uid="{06305E36-C06F-4BFB-B015-C7961D5CDF1A}"/>
    <cellStyle name="Comma 5 5 3 2 3" xfId="9725" xr:uid="{F2C58BC4-40E2-40A0-AE44-F790066C8AF1}"/>
    <cellStyle name="Comma 5 5 3 2 3 2" xfId="17430" xr:uid="{86A8C9A9-9FA8-4761-A489-B0DB4877307A}"/>
    <cellStyle name="Comma 5 5 3 2 3 2 2" xfId="50182" xr:uid="{724ECA74-BEF0-45A4-9C8C-08303325690D}"/>
    <cellStyle name="Comma 5 5 3 2 3 3" xfId="25137" xr:uid="{DAD8E8E9-8D2F-4833-B048-11A7A59EDE19}"/>
    <cellStyle name="Comma 5 5 3 2 3 3 2" xfId="57888" xr:uid="{E4328B1D-CEC2-4C5C-9E7A-C51F82068B63}"/>
    <cellStyle name="Comma 5 5 3 2 3 4" xfId="42477" xr:uid="{4FBEE062-8711-4C7C-9EB1-933554E1EC54}"/>
    <cellStyle name="Comma 5 5 3 2 3 5" xfId="32841" xr:uid="{0CA432F4-37E6-4178-95B8-6144652C6FD3}"/>
    <cellStyle name="Comma 5 5 3 2 4" xfId="11652" xr:uid="{B5872C3C-1012-4632-B997-82305C4ED17C}"/>
    <cellStyle name="Comma 5 5 3 2 4 2" xfId="19357" xr:uid="{878C479F-E6A4-49C2-B4D1-72A7403B5479}"/>
    <cellStyle name="Comma 5 5 3 2 4 2 2" xfId="52109" xr:uid="{D96F8DA4-71F7-4788-857D-A59AF310C813}"/>
    <cellStyle name="Comma 5 5 3 2 4 3" xfId="27064" xr:uid="{1191EA2C-0696-4170-A643-043851796B37}"/>
    <cellStyle name="Comma 5 5 3 2 4 3 2" xfId="59815" xr:uid="{CCA5CA44-BC80-4F39-8A10-2A1DD5CB3BBD}"/>
    <cellStyle name="Comma 5 5 3 2 4 4" xfId="44404" xr:uid="{2159B733-6A9A-46E7-BD6F-78CD6E3DE8B6}"/>
    <cellStyle name="Comma 5 5 3 2 4 5" xfId="34768" xr:uid="{078F7DB9-4AC7-445F-B7AD-8F8F4B376D68}"/>
    <cellStyle name="Comma 5 5 3 2 5" xfId="5869" xr:uid="{71D249D8-39D7-4CD3-B6AA-DCF42E3FF45B}"/>
    <cellStyle name="Comma 5 5 3 2 5 2" xfId="38621" xr:uid="{005028F4-5528-483F-A4E4-2E66D58E49B4}"/>
    <cellStyle name="Comma 5 5 3 2 6" xfId="13581" xr:uid="{5045FCA3-8019-4ACE-BD59-1BBC3AB5E9E1}"/>
    <cellStyle name="Comma 5 5 3 2 6 2" xfId="46333" xr:uid="{D2578A52-E302-4C61-BB4B-77AC57052B45}"/>
    <cellStyle name="Comma 5 5 3 2 7" xfId="21288" xr:uid="{EA071360-80F9-4F19-889F-81C021A24E9F}"/>
    <cellStyle name="Comma 5 5 3 2 7 2" xfId="54039" xr:uid="{1FF06EA1-E7EE-4559-91BB-E38E22789D4A}"/>
    <cellStyle name="Comma 5 5 3 2 8" xfId="36694" xr:uid="{57C41FAA-C3E5-4D9B-934A-278746313745}"/>
    <cellStyle name="Comma 5 5 3 2 9" xfId="28992" xr:uid="{D0744418-940F-4B00-8D61-E862B3911421}"/>
    <cellStyle name="Comma 5 5 3 3" xfId="6971" xr:uid="{0767A567-8AD6-4189-8FDB-D5B523CBF92C}"/>
    <cellStyle name="Comma 5 5 3 3 2" xfId="14679" xr:uid="{54607BAE-A33A-44C3-A9E7-0AA3B55FC980}"/>
    <cellStyle name="Comma 5 5 3 3 2 2" xfId="47431" xr:uid="{50113C47-EE2A-4B5C-A107-65C4147F01C0}"/>
    <cellStyle name="Comma 5 5 3 3 3" xfId="22386" xr:uid="{3B481C93-BFB5-468F-B62F-1AE9A5BCDB57}"/>
    <cellStyle name="Comma 5 5 3 3 3 2" xfId="55137" xr:uid="{64B4544B-85F9-40C4-BAF1-987537D475E7}"/>
    <cellStyle name="Comma 5 5 3 3 4" xfId="39723" xr:uid="{5D950CA5-BE38-48DF-A2C5-C08F0DB0FF35}"/>
    <cellStyle name="Comma 5 5 3 3 5" xfId="30090" xr:uid="{8FA770C0-D8BF-4DF9-9219-C859A40D1833}"/>
    <cellStyle name="Comma 5 5 3 4" xfId="8898" xr:uid="{1C8C8D37-0BC3-489D-BDF4-6674F24DEBA4}"/>
    <cellStyle name="Comma 5 5 3 4 2" xfId="16603" xr:uid="{547C1D83-ACF3-43F0-BFB7-3CA7476F0F1B}"/>
    <cellStyle name="Comma 5 5 3 4 2 2" xfId="49355" xr:uid="{BB1C0392-4000-448D-90CF-93DEC3D20213}"/>
    <cellStyle name="Comma 5 5 3 4 3" xfId="24310" xr:uid="{4CE345AB-8B96-47CA-A042-AD7999B01878}"/>
    <cellStyle name="Comma 5 5 3 4 3 2" xfId="57061" xr:uid="{1F1F3C42-3832-4E67-B8AC-F6FC040B9A1B}"/>
    <cellStyle name="Comma 5 5 3 4 4" xfId="41650" xr:uid="{04B96DD5-426C-4221-86A3-4E299EBEDCE4}"/>
    <cellStyle name="Comma 5 5 3 4 5" xfId="32014" xr:uid="{E68E669D-ED22-4F5B-88AB-4361492385F2}"/>
    <cellStyle name="Comma 5 5 3 5" xfId="10824" xr:uid="{0A6595C2-59CD-48C8-835D-D2A7B8C917FB}"/>
    <cellStyle name="Comma 5 5 3 5 2" xfId="18529" xr:uid="{60FEDE6C-DABF-43C2-A6B3-0CB2AAA9F85D}"/>
    <cellStyle name="Comma 5 5 3 5 2 2" xfId="51281" xr:uid="{EA46F42C-033F-44B8-AD62-26056674F388}"/>
    <cellStyle name="Comma 5 5 3 5 3" xfId="26236" xr:uid="{6A17D0FC-0381-43FD-A828-734180A38B85}"/>
    <cellStyle name="Comma 5 5 3 5 3 2" xfId="58987" xr:uid="{8D3BAE20-3DE6-4832-8CC4-A2E5DC6C8674}"/>
    <cellStyle name="Comma 5 5 3 5 4" xfId="43576" xr:uid="{E50DB86F-70DC-4060-91BB-450C22055961}"/>
    <cellStyle name="Comma 5 5 3 5 5" xfId="33940" xr:uid="{63677780-9829-4D1E-AEBC-F8418F19416D}"/>
    <cellStyle name="Comma 5 5 3 6" xfId="5042" xr:uid="{90D15773-5355-42F8-AEEE-095D830C4521}"/>
    <cellStyle name="Comma 5 5 3 6 2" xfId="37794" xr:uid="{677E0A0B-8016-4CA6-B4A2-676E32DD6278}"/>
    <cellStyle name="Comma 5 5 3 7" xfId="12754" xr:uid="{51E23651-BA26-450A-AE2E-8B41C17D679C}"/>
    <cellStyle name="Comma 5 5 3 7 2" xfId="45506" xr:uid="{80C296EA-8DFA-40AD-9672-817ED79D5B56}"/>
    <cellStyle name="Comma 5 5 3 8" xfId="20462" xr:uid="{0821D79E-B632-49D8-8F0F-87CA77F87F2F}"/>
    <cellStyle name="Comma 5 5 3 8 2" xfId="53213" xr:uid="{5857F6B1-0347-4D0D-8D2A-F506003DAA67}"/>
    <cellStyle name="Comma 5 5 3 9" xfId="35868" xr:uid="{951D4053-AF65-4F7F-878A-1ACB9FA85BC4}"/>
    <cellStyle name="Comma 5 5 4" xfId="3464" xr:uid="{A9B1E653-5EF6-49D1-901E-97364FBACD58}"/>
    <cellStyle name="Comma 5 5 4 10" xfId="28524" xr:uid="{FBF735D9-2FAF-41EC-8AEE-DEB2253D38DB}"/>
    <cellStyle name="Comma 5 5 4 11" xfId="61595" xr:uid="{4D49CE4A-ABF1-497B-A074-50A858DC887D}"/>
    <cellStyle name="Comma 5 5 4 2" xfId="4523" xr:uid="{45ABA4A6-7962-4B17-98A4-2A4A810811C0}"/>
    <cellStyle name="Comma 5 5 4 2 2" xfId="8381" xr:uid="{AE02FE05-B440-4FD0-A400-28EAA052FE4B}"/>
    <cellStyle name="Comma 5 5 4 2 2 2" xfId="16086" xr:uid="{5D66C447-44FC-4789-96F6-A8C3DAFC29E4}"/>
    <cellStyle name="Comma 5 5 4 2 2 2 2" xfId="48838" xr:uid="{E1D1586B-981B-43F4-9336-076EE8CEFF53}"/>
    <cellStyle name="Comma 5 5 4 2 2 3" xfId="23793" xr:uid="{BD47D0E5-FE26-4F4B-92CB-1516EB12AA4B}"/>
    <cellStyle name="Comma 5 5 4 2 2 3 2" xfId="56544" xr:uid="{C793BA5F-3A0F-4FD5-BE66-AFE73FAE5041}"/>
    <cellStyle name="Comma 5 5 4 2 2 4" xfId="41133" xr:uid="{4102DA83-0833-4425-A943-7F4AF58C49DB}"/>
    <cellStyle name="Comma 5 5 4 2 2 5" xfId="31497" xr:uid="{0D9D0FB5-8FE1-44BD-BABF-EAD6BE9E1D3E}"/>
    <cellStyle name="Comma 5 5 4 2 3" xfId="10306" xr:uid="{DAFD0475-CE14-4B8F-8DE6-3ADB8B76F860}"/>
    <cellStyle name="Comma 5 5 4 2 3 2" xfId="18011" xr:uid="{2BBCB4FF-C301-4F16-9A81-CF3ADE505D16}"/>
    <cellStyle name="Comma 5 5 4 2 3 2 2" xfId="50763" xr:uid="{15BCFA3F-E481-4487-9C1F-1B6F38A52CA3}"/>
    <cellStyle name="Comma 5 5 4 2 3 3" xfId="25718" xr:uid="{38029FAB-38C9-4391-B73F-F52C7269E8F0}"/>
    <cellStyle name="Comma 5 5 4 2 3 3 2" xfId="58469" xr:uid="{D423362F-5761-49F1-8485-7BE941A136F4}"/>
    <cellStyle name="Comma 5 5 4 2 3 4" xfId="43058" xr:uid="{8C775E61-7569-4B29-B5EE-6194A010F6A3}"/>
    <cellStyle name="Comma 5 5 4 2 3 5" xfId="33422" xr:uid="{2998B74D-AC91-40EA-84F4-02913B9F8CF5}"/>
    <cellStyle name="Comma 5 5 4 2 4" xfId="12233" xr:uid="{4001528E-6CAE-4B94-8803-43BD0AE6245D}"/>
    <cellStyle name="Comma 5 5 4 2 4 2" xfId="19938" xr:uid="{227A71F0-A3D0-4806-8D3A-BC85CB7CEDBA}"/>
    <cellStyle name="Comma 5 5 4 2 4 2 2" xfId="52690" xr:uid="{8197989A-F870-429F-8B78-3E9CFD8402C7}"/>
    <cellStyle name="Comma 5 5 4 2 4 3" xfId="27645" xr:uid="{AD7D0BB2-6D13-40B3-ACFF-5F37D0DCDEAD}"/>
    <cellStyle name="Comma 5 5 4 2 4 3 2" xfId="60396" xr:uid="{0F2B0FFB-A4CC-49ED-BABB-6E5ED7586C1B}"/>
    <cellStyle name="Comma 5 5 4 2 4 4" xfId="44985" xr:uid="{5F23601A-C9E1-4B80-8B5D-8B18E6A2D016}"/>
    <cellStyle name="Comma 5 5 4 2 4 5" xfId="35349" xr:uid="{B17B707F-66D6-437A-B89C-6D33413ACD51}"/>
    <cellStyle name="Comma 5 5 4 2 5" xfId="6450" xr:uid="{524D0B6B-0887-4E6B-95E9-4E09AF23F6CF}"/>
    <cellStyle name="Comma 5 5 4 2 5 2" xfId="39202" xr:uid="{C982F3BC-1293-4918-9335-C8B7951229DC}"/>
    <cellStyle name="Comma 5 5 4 2 6" xfId="14162" xr:uid="{AC52CDDB-CB97-4652-825C-96D213149A34}"/>
    <cellStyle name="Comma 5 5 4 2 6 2" xfId="46914" xr:uid="{CA20826F-770A-422E-8EC8-586B2743AE55}"/>
    <cellStyle name="Comma 5 5 4 2 7" xfId="21869" xr:uid="{494D6428-D084-4AAE-98F4-AD99A590457E}"/>
    <cellStyle name="Comma 5 5 4 2 7 2" xfId="54620" xr:uid="{2FB16C3F-111A-4E18-9995-B044D860C578}"/>
    <cellStyle name="Comma 5 5 4 2 8" xfId="37275" xr:uid="{543D7AD1-9984-425F-B725-2D2C9391F154}"/>
    <cellStyle name="Comma 5 5 4 2 9" xfId="29573" xr:uid="{E74AFA5E-BB11-48B9-B354-163A2580E6A5}"/>
    <cellStyle name="Comma 5 5 4 3" xfId="7332" xr:uid="{B4B8B2C1-0FB7-4811-8600-206D0015050E}"/>
    <cellStyle name="Comma 5 5 4 3 2" xfId="15037" xr:uid="{4AD79687-19BC-4905-B8DE-16DBD5CB7F14}"/>
    <cellStyle name="Comma 5 5 4 3 2 2" xfId="47789" xr:uid="{C1F01114-A9B8-46E4-8CA2-91C8271108F7}"/>
    <cellStyle name="Comma 5 5 4 3 3" xfId="22744" xr:uid="{BAE35C20-CAC3-49A4-A7B8-832BDEE9D1B9}"/>
    <cellStyle name="Comma 5 5 4 3 3 2" xfId="55495" xr:uid="{CCC76E10-7C38-4184-A249-22397107E8AD}"/>
    <cellStyle name="Comma 5 5 4 3 4" xfId="40084" xr:uid="{C43490E0-1D4F-4D98-B322-F7FC12751E5C}"/>
    <cellStyle name="Comma 5 5 4 3 5" xfId="30448" xr:uid="{7AA48F18-2895-401C-B30B-09F390C2F2C5}"/>
    <cellStyle name="Comma 5 5 4 4" xfId="9257" xr:uid="{21178473-45A1-4760-82CC-FB88E10CD6D2}"/>
    <cellStyle name="Comma 5 5 4 4 2" xfId="16962" xr:uid="{7FF7A6D3-FC76-4A38-979B-18A8C88CE74B}"/>
    <cellStyle name="Comma 5 5 4 4 2 2" xfId="49714" xr:uid="{BB367C03-0C18-4A76-B744-55CB9A4B495E}"/>
    <cellStyle name="Comma 5 5 4 4 3" xfId="24669" xr:uid="{9A518DCD-43AF-4499-9BFF-F48DF148CF19}"/>
    <cellStyle name="Comma 5 5 4 4 3 2" xfId="57420" xr:uid="{C2F0EF27-59E6-4B5C-86E6-7205D7469DE3}"/>
    <cellStyle name="Comma 5 5 4 4 4" xfId="42009" xr:uid="{F82EC9F9-B3CE-4153-836D-ABCE76F36AF0}"/>
    <cellStyle name="Comma 5 5 4 4 5" xfId="32373" xr:uid="{63808372-D115-4C02-8F19-131B5B25121C}"/>
    <cellStyle name="Comma 5 5 4 5" xfId="11184" xr:uid="{1F878C7F-F61C-4560-9E80-5C76E7F8B706}"/>
    <cellStyle name="Comma 5 5 4 5 2" xfId="18889" xr:uid="{05E6DD99-D232-4184-AA19-21ADEB05AA7C}"/>
    <cellStyle name="Comma 5 5 4 5 2 2" xfId="51641" xr:uid="{73B8211E-2AFA-49BC-97F6-70385FA1C028}"/>
    <cellStyle name="Comma 5 5 4 5 3" xfId="26596" xr:uid="{E38E2357-2AC1-4D4C-8730-842D8684BCA8}"/>
    <cellStyle name="Comma 5 5 4 5 3 2" xfId="59347" xr:uid="{0FCB6A58-840A-4F37-9E98-AF3AF095C054}"/>
    <cellStyle name="Comma 5 5 4 5 4" xfId="43936" xr:uid="{24CF95F7-E6B6-4535-ADB8-73D47FBB4469}"/>
    <cellStyle name="Comma 5 5 4 5 5" xfId="34300" xr:uid="{6253DA8F-A56C-482F-A10D-02E40E7449DE}"/>
    <cellStyle name="Comma 5 5 4 6" xfId="5401" xr:uid="{D0F57B5C-0291-4643-9A41-8861242C0EDE}"/>
    <cellStyle name="Comma 5 5 4 6 2" xfId="38153" xr:uid="{71F540EF-BB9F-46EE-99E0-0926F247969E}"/>
    <cellStyle name="Comma 5 5 4 7" xfId="13113" xr:uid="{6A4CF33F-A7F1-4273-918C-B0A256F76519}"/>
    <cellStyle name="Comma 5 5 4 7 2" xfId="45865" xr:uid="{2B06E499-8A2F-48DF-87E6-3514283219E0}"/>
    <cellStyle name="Comma 5 5 4 8" xfId="20820" xr:uid="{A767A431-0E9C-4999-806A-8761ED5794CB}"/>
    <cellStyle name="Comma 5 5 4 8 2" xfId="53571" xr:uid="{F1BDFADE-82EA-4005-AACE-AF83995A3BA3}"/>
    <cellStyle name="Comma 5 5 4 9" xfId="36226" xr:uid="{47FA1003-6BF3-492D-868E-1F926CC05457}"/>
    <cellStyle name="Comma 5 5 5" xfId="3860" xr:uid="{1A074783-C27C-44F3-A4CF-18EBFB30F453}"/>
    <cellStyle name="Comma 5 5 5 2" xfId="7728" xr:uid="{ACCF6A92-06DE-4452-9D3D-934F2CED6E53}"/>
    <cellStyle name="Comma 5 5 5 2 2" xfId="15433" xr:uid="{32D6B4A8-F5F7-4597-B23A-53919803C4F8}"/>
    <cellStyle name="Comma 5 5 5 2 2 2" xfId="48185" xr:uid="{F320ADA1-5554-427B-BEE2-A9D4680BB888}"/>
    <cellStyle name="Comma 5 5 5 2 3" xfId="23140" xr:uid="{485DC5A0-EDF1-4242-A18F-DCD142E93F6F}"/>
    <cellStyle name="Comma 5 5 5 2 3 2" xfId="55891" xr:uid="{AD5729CA-1F30-4DA9-AFE1-130F94FCDFD7}"/>
    <cellStyle name="Comma 5 5 5 2 4" xfId="40480" xr:uid="{E2D558C8-1880-43E3-899F-5D7A1A67DBF0}"/>
    <cellStyle name="Comma 5 5 5 2 5" xfId="30844" xr:uid="{EC2BE858-E6C0-42CC-BE13-B1EF2A6FF562}"/>
    <cellStyle name="Comma 5 5 5 3" xfId="9653" xr:uid="{A0DD1EDD-7248-4C45-BEFA-E9866E0FEEF3}"/>
    <cellStyle name="Comma 5 5 5 3 2" xfId="17358" xr:uid="{496B6BB3-3CAA-45D7-A036-78BF0C73DE82}"/>
    <cellStyle name="Comma 5 5 5 3 2 2" xfId="50110" xr:uid="{739E6F67-BA87-4DF9-AB66-8B48AA5DBB6A}"/>
    <cellStyle name="Comma 5 5 5 3 3" xfId="25065" xr:uid="{F55E21D3-C78A-4C64-BBF3-AC1837A7837B}"/>
    <cellStyle name="Comma 5 5 5 3 3 2" xfId="57816" xr:uid="{2BA3E070-E488-4067-81E6-0677A3C93F73}"/>
    <cellStyle name="Comma 5 5 5 3 4" xfId="42405" xr:uid="{A9A0F10B-AFC7-4C8A-9060-A80E860D3E4E}"/>
    <cellStyle name="Comma 5 5 5 3 5" xfId="32769" xr:uid="{464DCBAF-7BE1-409F-8813-1E3B38E35637}"/>
    <cellStyle name="Comma 5 5 5 4" xfId="11580" xr:uid="{35DBF47F-180F-4682-B406-3AA5DBA3FDF1}"/>
    <cellStyle name="Comma 5 5 5 4 2" xfId="19285" xr:uid="{88B954CA-81DD-4844-88A2-3DC88BFBD6FC}"/>
    <cellStyle name="Comma 5 5 5 4 2 2" xfId="52037" xr:uid="{C95B6957-C7B5-40E5-A538-6A6D0FCEBF38}"/>
    <cellStyle name="Comma 5 5 5 4 3" xfId="26992" xr:uid="{5BFFE3AD-ED3C-4945-BC55-39E30BE5A208}"/>
    <cellStyle name="Comma 5 5 5 4 3 2" xfId="59743" xr:uid="{BD27AD45-8394-4295-8463-6E7B66506466}"/>
    <cellStyle name="Comma 5 5 5 4 4" xfId="44332" xr:uid="{45AE8B85-CC9C-4E8D-9DA2-412B34B8621E}"/>
    <cellStyle name="Comma 5 5 5 4 5" xfId="34696" xr:uid="{766A9233-3C30-47D1-9FAB-47D104D66BAC}"/>
    <cellStyle name="Comma 5 5 5 5" xfId="5797" xr:uid="{83647176-C9F2-4972-B6D8-592B3BE9F8F0}"/>
    <cellStyle name="Comma 5 5 5 5 2" xfId="38549" xr:uid="{870C24D4-27E1-4DB5-BCC7-48F3060CCAD0}"/>
    <cellStyle name="Comma 5 5 5 6" xfId="13509" xr:uid="{1B25BD82-A1BD-4FAA-9C1E-B8846EAEC4D2}"/>
    <cellStyle name="Comma 5 5 5 6 2" xfId="46261" xr:uid="{1F9D147D-FF50-41E6-9E01-F3571FD142EF}"/>
    <cellStyle name="Comma 5 5 5 7" xfId="21216" xr:uid="{5593BDCD-4C85-41DC-BE6E-0556462EFBBF}"/>
    <cellStyle name="Comma 5 5 5 7 2" xfId="53967" xr:uid="{589DFEB9-1935-42E9-B1E4-44E83B9DF49B}"/>
    <cellStyle name="Comma 5 5 5 8" xfId="36622" xr:uid="{9A7D28BE-9A19-433B-84C7-DF91FDFF38BC}"/>
    <cellStyle name="Comma 5 5 5 9" xfId="28920" xr:uid="{4331E3E5-F7FF-40A8-8726-BC612F135C14}"/>
    <cellStyle name="Comma 5 5 6" xfId="6540" xr:uid="{3F4F744E-C483-4E56-8208-ECCA0D6F75EA}"/>
    <cellStyle name="Comma 5 5 6 2" xfId="14248" xr:uid="{27E5DD56-E5A1-4D1A-B360-CCC4065100A6}"/>
    <cellStyle name="Comma 5 5 6 2 2" xfId="47000" xr:uid="{57108EDC-C68E-4B55-932E-3ED1A284C5F6}"/>
    <cellStyle name="Comma 5 5 6 3" xfId="21955" xr:uid="{31062041-6659-47B9-96E4-056408B080B9}"/>
    <cellStyle name="Comma 5 5 6 3 2" xfId="54706" xr:uid="{40556638-005A-4A7D-9FB2-0B792494F3E0}"/>
    <cellStyle name="Comma 5 5 6 4" xfId="39292" xr:uid="{121E6481-13BB-4C39-92F5-765CBCFB395C}"/>
    <cellStyle name="Comma 5 5 6 5" xfId="29659" xr:uid="{9E3715D8-A8C6-4C7C-94DA-46DDE7800052}"/>
    <cellStyle name="Comma 5 5 7" xfId="8467" xr:uid="{7066B9C1-726B-4B22-BFD0-D0047B16171E}"/>
    <cellStyle name="Comma 5 5 7 2" xfId="16172" xr:uid="{AF44DB1E-EB84-4B7B-900A-6F2101C5B1D9}"/>
    <cellStyle name="Comma 5 5 7 2 2" xfId="48924" xr:uid="{AF062AFF-2EED-4472-9795-FFD23AE3641C}"/>
    <cellStyle name="Comma 5 5 7 3" xfId="23879" xr:uid="{205424D1-3C25-488D-86B9-283A1BE196E4}"/>
    <cellStyle name="Comma 5 5 7 3 2" xfId="56630" xr:uid="{9E490FD3-F505-4920-8C77-C68EBF39DFEE}"/>
    <cellStyle name="Comma 5 5 7 4" xfId="41219" xr:uid="{F0915ACA-F04F-444F-BDC8-25CAF9CBABE2}"/>
    <cellStyle name="Comma 5 5 7 5" xfId="31583" xr:uid="{6554BA80-5791-448A-8137-F43E512442FD}"/>
    <cellStyle name="Comma 5 5 8" xfId="10392" xr:uid="{2662D117-3FB6-4BE2-BEBB-721DD23277CB}"/>
    <cellStyle name="Comma 5 5 8 2" xfId="18097" xr:uid="{920A1B69-B49A-4CE1-81D6-179D08992224}"/>
    <cellStyle name="Comma 5 5 8 2 2" xfId="50849" xr:uid="{AA631467-B6B0-4C45-B5F9-41209924F95A}"/>
    <cellStyle name="Comma 5 5 8 3" xfId="25804" xr:uid="{0325D97E-8DE3-47A4-A7B1-67A7748E3EA6}"/>
    <cellStyle name="Comma 5 5 8 3 2" xfId="58555" xr:uid="{D26EF0DD-99CD-40CA-B8FE-4FEF43B2DEA1}"/>
    <cellStyle name="Comma 5 5 8 4" xfId="43144" xr:uid="{D1C62DD7-3225-4C9E-ADFD-7B1DAABE5DCE}"/>
    <cellStyle name="Comma 5 5 8 5" xfId="33508" xr:uid="{B321E5E0-C855-4E27-9F88-567FBD7D6F48}"/>
    <cellStyle name="Comma 5 5 9" xfId="4611" xr:uid="{436D3633-7AB7-4642-9C7D-A722F08588D8}"/>
    <cellStyle name="Comma 5 5 9 2" xfId="37363" xr:uid="{255B5743-6438-49D9-AB7A-20561B046584}"/>
    <cellStyle name="Comma 5 6" xfId="843" xr:uid="{A603F9F3-4C25-4274-A32D-61CB2DEC39C8}"/>
    <cellStyle name="Comma 5 6 10" xfId="20101" xr:uid="{9D1FE81F-60C4-43F1-A70B-ECC68F95AB87}"/>
    <cellStyle name="Comma 5 6 10 2" xfId="52852" xr:uid="{D37824D4-AE45-4265-97CE-062652EC8CDF}"/>
    <cellStyle name="Comma 5 6 11" xfId="35507" xr:uid="{B5FA4675-5968-4BDF-B5F8-346AE50089AD}"/>
    <cellStyle name="Comma 5 6 12" xfId="27805" xr:uid="{07B28729-ECC6-4AB2-926F-9F901E1203AE}"/>
    <cellStyle name="Comma 5 6 13" xfId="2678" xr:uid="{19FBB96F-2FA6-4E8E-8D2E-7216B6DA392B}"/>
    <cellStyle name="Comma 5 6 14" xfId="60640" xr:uid="{31110E04-E467-4105-A4DA-8F3B93ED6ED0}"/>
    <cellStyle name="Comma 5 6 2" xfId="2340" xr:uid="{BB4CD6CC-B44B-410A-A541-36E9319748D9}"/>
    <cellStyle name="Comma 5 6 2 10" xfId="28167" xr:uid="{DCF3B479-2C9E-46E5-9DA3-3DA07D6DA846}"/>
    <cellStyle name="Comma 5 6 2 11" xfId="3065" xr:uid="{847020D9-A7CC-4786-93C4-4D26A5316F8E}"/>
    <cellStyle name="Comma 5 6 2 12" xfId="61362" xr:uid="{2CC2F4B7-07B0-4B0A-B7B1-06FBDAB82C27}"/>
    <cellStyle name="Comma 5 6 2 2" xfId="4311" xr:uid="{341E1AE0-CB12-4607-9160-1E3E71F6B4E2}"/>
    <cellStyle name="Comma 5 6 2 2 2" xfId="8174" xr:uid="{8DE4F832-87DB-4269-BCCF-E5905C5C3BFE}"/>
    <cellStyle name="Comma 5 6 2 2 2 2" xfId="15879" xr:uid="{296B2DE4-E304-471C-9466-2B726411CBF9}"/>
    <cellStyle name="Comma 5 6 2 2 2 2 2" xfId="48631" xr:uid="{7B19FB59-6123-4689-9583-83CA0B952350}"/>
    <cellStyle name="Comma 5 6 2 2 2 3" xfId="23586" xr:uid="{531D6AC1-2C2F-4F3C-8158-CBDD18139880}"/>
    <cellStyle name="Comma 5 6 2 2 2 3 2" xfId="56337" xr:uid="{15769787-55A9-465A-A1C4-AEE28C864F34}"/>
    <cellStyle name="Comma 5 6 2 2 2 4" xfId="40926" xr:uid="{5ECA403D-8F4C-44DD-8A61-78D8239FA93E}"/>
    <cellStyle name="Comma 5 6 2 2 2 5" xfId="31290" xr:uid="{4B0A9921-9BF9-4CE8-B1C2-5004699BE161}"/>
    <cellStyle name="Comma 5 6 2 2 3" xfId="10099" xr:uid="{62D271F1-1CDC-443B-BDA3-994164D461A0}"/>
    <cellStyle name="Comma 5 6 2 2 3 2" xfId="17804" xr:uid="{699482F9-ECC0-419F-860C-5350711276AF}"/>
    <cellStyle name="Comma 5 6 2 2 3 2 2" xfId="50556" xr:uid="{D1BEA145-4CAE-4D47-AB6B-986808C77382}"/>
    <cellStyle name="Comma 5 6 2 2 3 3" xfId="25511" xr:uid="{C30AF62F-DD0E-4059-9CA0-E1A3011EB3C2}"/>
    <cellStyle name="Comma 5 6 2 2 3 3 2" xfId="58262" xr:uid="{E2B6448D-CB06-412B-936B-26F84D534C8B}"/>
    <cellStyle name="Comma 5 6 2 2 3 4" xfId="42851" xr:uid="{9FDEE856-D384-4D94-886A-AD8090F5F744}"/>
    <cellStyle name="Comma 5 6 2 2 3 5" xfId="33215" xr:uid="{DAD54FCC-A779-4B10-AD4F-AB43BEEF1919}"/>
    <cellStyle name="Comma 5 6 2 2 4" xfId="12026" xr:uid="{063A1B23-4DBB-4463-A634-81A62B361EF1}"/>
    <cellStyle name="Comma 5 6 2 2 4 2" xfId="19731" xr:uid="{E04817EA-CDDD-444A-A0B2-AB0C7767A401}"/>
    <cellStyle name="Comma 5 6 2 2 4 2 2" xfId="52483" xr:uid="{7F216186-A94A-4FEA-BCE2-0A9D0AC86AF3}"/>
    <cellStyle name="Comma 5 6 2 2 4 3" xfId="27438" xr:uid="{A21070E0-BA37-4E79-BE58-CA48A551EBFB}"/>
    <cellStyle name="Comma 5 6 2 2 4 3 2" xfId="60189" xr:uid="{6A348416-540F-40AB-88BD-A97DC048C7D4}"/>
    <cellStyle name="Comma 5 6 2 2 4 4" xfId="44778" xr:uid="{C26F19C3-E85B-4371-A495-D2E127A8DF25}"/>
    <cellStyle name="Comma 5 6 2 2 4 5" xfId="35142" xr:uid="{9E2B871B-946F-4B85-A211-BDF108CD1FC4}"/>
    <cellStyle name="Comma 5 6 2 2 5" xfId="6243" xr:uid="{3FD2BB79-70F6-4C1A-99CE-28E270BAEDE3}"/>
    <cellStyle name="Comma 5 6 2 2 5 2" xfId="38995" xr:uid="{28719E0C-2063-4AE0-95B2-2F950571352E}"/>
    <cellStyle name="Comma 5 6 2 2 6" xfId="13955" xr:uid="{2B8A538D-0D9D-4561-82DA-93234247FACB}"/>
    <cellStyle name="Comma 5 6 2 2 6 2" xfId="46707" xr:uid="{4ED30EB7-76E1-407F-9C5A-B0ED269CA334}"/>
    <cellStyle name="Comma 5 6 2 2 7" xfId="21662" xr:uid="{78312E36-8EC0-49F1-8D71-838FC4965F97}"/>
    <cellStyle name="Comma 5 6 2 2 7 2" xfId="54413" xr:uid="{31E2E50F-C9A3-4AAC-AD9D-39A549A8C543}"/>
    <cellStyle name="Comma 5 6 2 2 8" xfId="37068" xr:uid="{078ED76B-082F-4573-A256-DBAD6C6E15D4}"/>
    <cellStyle name="Comma 5 6 2 2 9" xfId="29366" xr:uid="{B2947F52-C98F-4EA6-862A-EFD606A054F7}"/>
    <cellStyle name="Comma 5 6 2 3" xfId="6972" xr:uid="{091E6090-C097-44DB-B0AB-ABFAB123ECE1}"/>
    <cellStyle name="Comma 5 6 2 3 2" xfId="14680" xr:uid="{32AB1CA2-4234-46B5-B571-19DD0C5E1E28}"/>
    <cellStyle name="Comma 5 6 2 3 2 2" xfId="47432" xr:uid="{1054BDA7-21F0-4ACB-8084-087D4B2E929F}"/>
    <cellStyle name="Comma 5 6 2 3 3" xfId="22387" xr:uid="{66FE2189-06EF-469F-911E-296BAF361DF7}"/>
    <cellStyle name="Comma 5 6 2 3 3 2" xfId="55138" xr:uid="{747B00D5-5735-4AE5-BC5C-314586A129EC}"/>
    <cellStyle name="Comma 5 6 2 3 4" xfId="39724" xr:uid="{171D780F-FD15-4FCD-8344-BDBE9A3ABD69}"/>
    <cellStyle name="Comma 5 6 2 3 5" xfId="30091" xr:uid="{8EA3AF40-BFC3-443F-91DB-2401C98F64FF}"/>
    <cellStyle name="Comma 5 6 2 4" xfId="8899" xr:uid="{310F89F7-7425-4FBB-9949-CE2B3743CC6F}"/>
    <cellStyle name="Comma 5 6 2 4 2" xfId="16604" xr:uid="{933774D1-AF5F-46CC-8A79-38A6B716E8B6}"/>
    <cellStyle name="Comma 5 6 2 4 2 2" xfId="49356" xr:uid="{D012A1A3-D3B2-4045-9122-C937EE697AA1}"/>
    <cellStyle name="Comma 5 6 2 4 3" xfId="24311" xr:uid="{4C1BB8A9-D937-4FC5-97BC-AF524B1BB958}"/>
    <cellStyle name="Comma 5 6 2 4 3 2" xfId="57062" xr:uid="{97E6BFEA-7778-49F1-B32D-E52D05E27783}"/>
    <cellStyle name="Comma 5 6 2 4 4" xfId="41651" xr:uid="{521DABC6-68F6-4B69-BCFC-1582FC00C762}"/>
    <cellStyle name="Comma 5 6 2 4 5" xfId="32015" xr:uid="{58386F7F-5010-43D7-81A4-DC30E3E9D406}"/>
    <cellStyle name="Comma 5 6 2 5" xfId="10825" xr:uid="{520C6D25-7EE0-4EE0-AEFF-7FC23CEC9F17}"/>
    <cellStyle name="Comma 5 6 2 5 2" xfId="18530" xr:uid="{C2946F75-442D-477B-A142-4AE2AB71298B}"/>
    <cellStyle name="Comma 5 6 2 5 2 2" xfId="51282" xr:uid="{AEACF439-5B76-4670-8707-55B5CC2869B4}"/>
    <cellStyle name="Comma 5 6 2 5 3" xfId="26237" xr:uid="{6457AD26-F6B8-4878-BE89-19D7860C078E}"/>
    <cellStyle name="Comma 5 6 2 5 3 2" xfId="58988" xr:uid="{76B22239-F517-4874-AA64-84B34A6C1B49}"/>
    <cellStyle name="Comma 5 6 2 5 4" xfId="43577" xr:uid="{4C8AE708-0715-44DD-84C4-2B0F3197F186}"/>
    <cellStyle name="Comma 5 6 2 5 5" xfId="33941" xr:uid="{28B1E2A1-E475-451D-B706-DCF55347449D}"/>
    <cellStyle name="Comma 5 6 2 6" xfId="5043" xr:uid="{9B656F75-CAD7-41F9-B222-84D6B5D6064E}"/>
    <cellStyle name="Comma 5 6 2 6 2" xfId="37795" xr:uid="{3D5AF271-959B-438A-8820-5718DBF2575A}"/>
    <cellStyle name="Comma 5 6 2 7" xfId="12755" xr:uid="{7435617E-CEB8-4F26-83F1-2944676D51E4}"/>
    <cellStyle name="Comma 5 6 2 7 2" xfId="45507" xr:uid="{3EDBBC95-F7DB-471A-9FE2-04DA810071AB}"/>
    <cellStyle name="Comma 5 6 2 8" xfId="20463" xr:uid="{E5FFC047-9A56-407D-BDD8-C0474DFE0EFA}"/>
    <cellStyle name="Comma 5 6 2 8 2" xfId="53214" xr:uid="{AF4C5A69-E506-4710-96B3-A829314A8A23}"/>
    <cellStyle name="Comma 5 6 2 9" xfId="35869" xr:uid="{8C93597C-00A4-4592-8F4A-F20B84846F8F}"/>
    <cellStyle name="Comma 5 6 3" xfId="3465" xr:uid="{2569C2FD-E0BD-4157-8B4A-74F76EFEB834}"/>
    <cellStyle name="Comma 5 6 3 10" xfId="28525" xr:uid="{7912C791-68F1-420F-96FD-FED0EA12FBAB}"/>
    <cellStyle name="Comma 5 6 3 2" xfId="4524" xr:uid="{A15D8B12-FC6B-47A6-8142-802F361447B1}"/>
    <cellStyle name="Comma 5 6 3 2 2" xfId="8382" xr:uid="{84C53166-103F-4C11-9A5B-BFE95DB87710}"/>
    <cellStyle name="Comma 5 6 3 2 2 2" xfId="16087" xr:uid="{5239E4CB-749B-4957-A8A3-07702458751E}"/>
    <cellStyle name="Comma 5 6 3 2 2 2 2" xfId="48839" xr:uid="{441F25BE-2D8D-4233-8E3B-2D731D64A80A}"/>
    <cellStyle name="Comma 5 6 3 2 2 3" xfId="23794" xr:uid="{54453CDB-626E-4ED4-BC40-31035DE4A980}"/>
    <cellStyle name="Comma 5 6 3 2 2 3 2" xfId="56545" xr:uid="{3B048153-5CEB-49C8-8CAA-1058165C9CE5}"/>
    <cellStyle name="Comma 5 6 3 2 2 4" xfId="41134" xr:uid="{12D9AADC-724C-4B59-9FF9-5F4B3EE5D431}"/>
    <cellStyle name="Comma 5 6 3 2 2 5" xfId="31498" xr:uid="{3E5C0601-590D-4089-8353-941460CCB510}"/>
    <cellStyle name="Comma 5 6 3 2 3" xfId="10307" xr:uid="{BB960137-F123-4959-86EA-385CB43B136D}"/>
    <cellStyle name="Comma 5 6 3 2 3 2" xfId="18012" xr:uid="{FF9D390D-ABC6-4481-8623-D714A03558BE}"/>
    <cellStyle name="Comma 5 6 3 2 3 2 2" xfId="50764" xr:uid="{4BAB3F50-F8BD-41FE-8C92-EE289613B106}"/>
    <cellStyle name="Comma 5 6 3 2 3 3" xfId="25719" xr:uid="{D6D4E599-AE48-4146-9FF2-16B34820758B}"/>
    <cellStyle name="Comma 5 6 3 2 3 3 2" xfId="58470" xr:uid="{E6ED166B-B353-4F7D-BE1C-44D691300C4D}"/>
    <cellStyle name="Comma 5 6 3 2 3 4" xfId="43059" xr:uid="{46311E30-5985-4F0E-B966-01096D69081C}"/>
    <cellStyle name="Comma 5 6 3 2 3 5" xfId="33423" xr:uid="{69DE1479-4462-4AC3-A0BD-256AC0D45AF9}"/>
    <cellStyle name="Comma 5 6 3 2 4" xfId="12234" xr:uid="{38F8ECD8-5040-49DE-BF2C-B7B5658E1305}"/>
    <cellStyle name="Comma 5 6 3 2 4 2" xfId="19939" xr:uid="{1A2115E4-AE16-443E-8E44-CDB94BDC1E8F}"/>
    <cellStyle name="Comma 5 6 3 2 4 2 2" xfId="52691" xr:uid="{10355863-8320-4917-8EF7-821A9A387441}"/>
    <cellStyle name="Comma 5 6 3 2 4 3" xfId="27646" xr:uid="{874752A4-5858-4BD5-8CD3-CA4FFCD32E37}"/>
    <cellStyle name="Comma 5 6 3 2 4 3 2" xfId="60397" xr:uid="{C75968A3-F8D5-4FCA-AED5-0DD7F4A238C1}"/>
    <cellStyle name="Comma 5 6 3 2 4 4" xfId="44986" xr:uid="{1EA14B80-E5D4-4BC1-A590-85BCBA39EA58}"/>
    <cellStyle name="Comma 5 6 3 2 4 5" xfId="35350" xr:uid="{BFC21D79-4A1E-4AEA-B618-9B38F05F0DCA}"/>
    <cellStyle name="Comma 5 6 3 2 5" xfId="6451" xr:uid="{71ED6148-A985-40CB-B3F6-752ADD259121}"/>
    <cellStyle name="Comma 5 6 3 2 5 2" xfId="39203" xr:uid="{2B6C4EEF-E2A7-4199-B6E8-E9569914F2A0}"/>
    <cellStyle name="Comma 5 6 3 2 6" xfId="14163" xr:uid="{C0D3E1E5-24B8-4C2A-BEA4-599CF916CBE4}"/>
    <cellStyle name="Comma 5 6 3 2 6 2" xfId="46915" xr:uid="{9186B353-158A-42E2-89EB-7CA6E27A24BD}"/>
    <cellStyle name="Comma 5 6 3 2 7" xfId="21870" xr:uid="{07AA0275-6070-404C-B03A-CE66403AFD63}"/>
    <cellStyle name="Comma 5 6 3 2 7 2" xfId="54621" xr:uid="{0067127A-765F-41D7-AD10-C9825EF4C145}"/>
    <cellStyle name="Comma 5 6 3 2 8" xfId="37276" xr:uid="{95A1E967-C3F0-4129-9315-AF73294D8AF3}"/>
    <cellStyle name="Comma 5 6 3 2 9" xfId="29574" xr:uid="{C057A7A7-64D1-4312-8075-FF18D206DC1E}"/>
    <cellStyle name="Comma 5 6 3 3" xfId="7333" xr:uid="{128026CA-8001-496C-B73D-3BD148A86865}"/>
    <cellStyle name="Comma 5 6 3 3 2" xfId="15038" xr:uid="{3EA225BD-6E7E-4697-9BD6-63C29A43BB68}"/>
    <cellStyle name="Comma 5 6 3 3 2 2" xfId="47790" xr:uid="{5D70A831-8F6E-458F-BE76-A691A1ACE26F}"/>
    <cellStyle name="Comma 5 6 3 3 3" xfId="22745" xr:uid="{36C3CE8B-3529-4EC4-AF73-BD0F9443A7B6}"/>
    <cellStyle name="Comma 5 6 3 3 3 2" xfId="55496" xr:uid="{3640E9EA-3D31-4C39-8067-536F5ACC1A4D}"/>
    <cellStyle name="Comma 5 6 3 3 4" xfId="40085" xr:uid="{650674B1-687A-4063-93AB-91B1EFE47A62}"/>
    <cellStyle name="Comma 5 6 3 3 5" xfId="30449" xr:uid="{36C8AB8D-B264-41ED-AA56-FA31A395A4EC}"/>
    <cellStyle name="Comma 5 6 3 4" xfId="9258" xr:uid="{EA5C46DA-3198-49AA-ABD1-DF33F55603D2}"/>
    <cellStyle name="Comma 5 6 3 4 2" xfId="16963" xr:uid="{597C6702-52F1-4E18-989B-A6F4169BC5AB}"/>
    <cellStyle name="Comma 5 6 3 4 2 2" xfId="49715" xr:uid="{EDADF0A1-676E-43E6-BA99-98B8E55D092E}"/>
    <cellStyle name="Comma 5 6 3 4 3" xfId="24670" xr:uid="{665374EE-BA4E-4490-8424-990B7633F5E7}"/>
    <cellStyle name="Comma 5 6 3 4 3 2" xfId="57421" xr:uid="{9456DFB2-2561-4E5A-8F4A-DB80359C7BD5}"/>
    <cellStyle name="Comma 5 6 3 4 4" xfId="42010" xr:uid="{6E593FDE-78DE-424A-85DF-42CF9845E37D}"/>
    <cellStyle name="Comma 5 6 3 4 5" xfId="32374" xr:uid="{7B958A28-08FD-4DEA-A3C8-32BCAE0064B5}"/>
    <cellStyle name="Comma 5 6 3 5" xfId="11185" xr:uid="{FD0EC59A-556B-4216-A9ED-50B96987E502}"/>
    <cellStyle name="Comma 5 6 3 5 2" xfId="18890" xr:uid="{F09F7200-167E-4164-BBD7-B5E968DD0213}"/>
    <cellStyle name="Comma 5 6 3 5 2 2" xfId="51642" xr:uid="{DB560392-7FBC-430E-8929-0780ABBE66BF}"/>
    <cellStyle name="Comma 5 6 3 5 3" xfId="26597" xr:uid="{088F1447-C2A7-4183-8EAA-5013A8A4FADC}"/>
    <cellStyle name="Comma 5 6 3 5 3 2" xfId="59348" xr:uid="{A8A1CBC3-8754-47DF-B850-A9EB76733161}"/>
    <cellStyle name="Comma 5 6 3 5 4" xfId="43937" xr:uid="{A746F810-001F-4D9A-AFE7-1C48D78CBFBA}"/>
    <cellStyle name="Comma 5 6 3 5 5" xfId="34301" xr:uid="{E04CAC5B-5E92-4BF4-97CD-C3163D3348A0}"/>
    <cellStyle name="Comma 5 6 3 6" xfId="5402" xr:uid="{54BB9A57-E44A-4F3B-A8BD-EADCCE81AA75}"/>
    <cellStyle name="Comma 5 6 3 6 2" xfId="38154" xr:uid="{085DE915-E3F8-4EA7-8773-FAE22F43F484}"/>
    <cellStyle name="Comma 5 6 3 7" xfId="13114" xr:uid="{77B6EF9E-CDCF-4925-B5C5-04C475DC84F2}"/>
    <cellStyle name="Comma 5 6 3 7 2" xfId="45866" xr:uid="{476E0A26-8009-418C-B636-BEB1A2538A50}"/>
    <cellStyle name="Comma 5 6 3 8" xfId="20821" xr:uid="{CFCAD3C1-8206-4FBB-8C74-54BD8D99F97E}"/>
    <cellStyle name="Comma 5 6 3 8 2" xfId="53572" xr:uid="{E04EA1C8-EACA-4849-A79E-CB0AAAC00FA3}"/>
    <cellStyle name="Comma 5 6 3 9" xfId="36227" xr:uid="{3DA2857A-4DA1-4311-824C-254F8A3AC34B}"/>
    <cellStyle name="Comma 5 6 4" xfId="3861" xr:uid="{B5AB9ECD-8253-4855-8160-FB2683B1F550}"/>
    <cellStyle name="Comma 5 6 4 2" xfId="7729" xr:uid="{B3688435-C7DF-4345-B7A5-7BA946E7F079}"/>
    <cellStyle name="Comma 5 6 4 2 2" xfId="15434" xr:uid="{79974E68-87C3-4951-B5F3-B5A1204D1B32}"/>
    <cellStyle name="Comma 5 6 4 2 2 2" xfId="48186" xr:uid="{381E72C0-BBD1-462D-BAAD-71A5DF328E2A}"/>
    <cellStyle name="Comma 5 6 4 2 3" xfId="23141" xr:uid="{707B51EB-E81C-43C3-8F3F-BCB7F539F0D5}"/>
    <cellStyle name="Comma 5 6 4 2 3 2" xfId="55892" xr:uid="{79057789-5189-479F-83B8-6ADA73A07D14}"/>
    <cellStyle name="Comma 5 6 4 2 4" xfId="40481" xr:uid="{CFA5545E-BDA4-4B8A-96A7-496A13329DB2}"/>
    <cellStyle name="Comma 5 6 4 2 5" xfId="30845" xr:uid="{2A7A616E-03BD-4257-B7B4-852902773BA7}"/>
    <cellStyle name="Comma 5 6 4 3" xfId="9654" xr:uid="{D6D9F19E-6F11-44D4-BDAE-5238EF387736}"/>
    <cellStyle name="Comma 5 6 4 3 2" xfId="17359" xr:uid="{05435D97-397D-4D99-B7EA-C4E8ED81F884}"/>
    <cellStyle name="Comma 5 6 4 3 2 2" xfId="50111" xr:uid="{D12F89B6-62BF-4FAB-B8BD-232C4AA0C6F1}"/>
    <cellStyle name="Comma 5 6 4 3 3" xfId="25066" xr:uid="{F89195F5-C65D-4614-8650-8C1C7C25F710}"/>
    <cellStyle name="Comma 5 6 4 3 3 2" xfId="57817" xr:uid="{01808FBF-A259-40F8-A2E9-68FFE9802A52}"/>
    <cellStyle name="Comma 5 6 4 3 4" xfId="42406" xr:uid="{FF80AF7B-1DF0-444D-B6B3-0E64458F87EB}"/>
    <cellStyle name="Comma 5 6 4 3 5" xfId="32770" xr:uid="{6DBCDFBA-8867-4445-AC50-27685FEE2D99}"/>
    <cellStyle name="Comma 5 6 4 4" xfId="11581" xr:uid="{95CF6493-2CA4-428F-90C7-29E9E8C6AC61}"/>
    <cellStyle name="Comma 5 6 4 4 2" xfId="19286" xr:uid="{C76B8C74-2CB7-4C44-BB74-9F14BD40BD19}"/>
    <cellStyle name="Comma 5 6 4 4 2 2" xfId="52038" xr:uid="{68137CA4-3039-4B0A-8F15-0B7CEE4E0024}"/>
    <cellStyle name="Comma 5 6 4 4 3" xfId="26993" xr:uid="{43743533-B65D-463F-8C08-3A4CB63CBDD9}"/>
    <cellStyle name="Comma 5 6 4 4 3 2" xfId="59744" xr:uid="{533136E8-B13A-4227-8B57-DA752420E658}"/>
    <cellStyle name="Comma 5 6 4 4 4" xfId="44333" xr:uid="{4327172F-650A-4F2D-8C00-38AEF84C436E}"/>
    <cellStyle name="Comma 5 6 4 4 5" xfId="34697" xr:uid="{B3314B44-408D-4BC4-AA71-8FBDC6A12578}"/>
    <cellStyle name="Comma 5 6 4 5" xfId="5798" xr:uid="{1A4E90F7-4918-4F50-886D-56D1E642F49D}"/>
    <cellStyle name="Comma 5 6 4 5 2" xfId="38550" xr:uid="{A295C63F-984F-4810-AF82-978BFC774A33}"/>
    <cellStyle name="Comma 5 6 4 6" xfId="13510" xr:uid="{68F5ACCD-DF60-4F96-A70F-521E5D33C82C}"/>
    <cellStyle name="Comma 5 6 4 6 2" xfId="46262" xr:uid="{31E5FC1A-5521-40D8-9848-5006D3A56B77}"/>
    <cellStyle name="Comma 5 6 4 7" xfId="21217" xr:uid="{8819855D-E327-473F-A5B4-F356A1AD2CC0}"/>
    <cellStyle name="Comma 5 6 4 7 2" xfId="53968" xr:uid="{22E62A6D-92FB-49DD-8396-1710AE8A83DC}"/>
    <cellStyle name="Comma 5 6 4 8" xfId="36623" xr:uid="{CBBCC451-668A-4DF6-8496-9164584FCC94}"/>
    <cellStyle name="Comma 5 6 4 9" xfId="28921" xr:uid="{66C540DD-DF04-4001-8815-9D9146BACBF6}"/>
    <cellStyle name="Comma 5 6 5" xfId="6610" xr:uid="{36DB3E2A-564B-4BBD-B619-AC2D8CEC263F}"/>
    <cellStyle name="Comma 5 6 5 2" xfId="14318" xr:uid="{EBA2551D-3052-498B-B7EF-46A0E41479C9}"/>
    <cellStyle name="Comma 5 6 5 2 2" xfId="47070" xr:uid="{8318E236-D1B4-4B62-97C3-2C4BBC22098A}"/>
    <cellStyle name="Comma 5 6 5 3" xfId="22025" xr:uid="{5ECF60FB-7EF8-4010-BB5C-9F64D02ADDB8}"/>
    <cellStyle name="Comma 5 6 5 3 2" xfId="54776" xr:uid="{6E49AF94-196A-40DD-ADD1-79FCA6132B06}"/>
    <cellStyle name="Comma 5 6 5 4" xfId="39362" xr:uid="{159F2C8C-167C-4FBA-A4A9-C98FC7C2497C}"/>
    <cellStyle name="Comma 5 6 5 5" xfId="29729" xr:uid="{555A7050-A5DE-4EDD-A161-589ED348D8B9}"/>
    <cellStyle name="Comma 5 6 6" xfId="8537" xr:uid="{B60E3E53-EA2B-456E-AAF2-8AFF209A9155}"/>
    <cellStyle name="Comma 5 6 6 2" xfId="16242" xr:uid="{8F33322C-72DB-4E81-9AE5-8E1BDFCF3AA4}"/>
    <cellStyle name="Comma 5 6 6 2 2" xfId="48994" xr:uid="{A7E6D080-908D-4E8F-B748-73C74616CAEF}"/>
    <cellStyle name="Comma 5 6 6 3" xfId="23949" xr:uid="{78F33C19-CCA5-4C82-A1DC-7B8351C086DE}"/>
    <cellStyle name="Comma 5 6 6 3 2" xfId="56700" xr:uid="{41D3AB1A-8CD3-40A0-8042-2CDFA0319937}"/>
    <cellStyle name="Comma 5 6 6 4" xfId="41289" xr:uid="{6FB82C2E-17E6-421A-84FE-C7575BA07FA8}"/>
    <cellStyle name="Comma 5 6 6 5" xfId="31653" xr:uid="{F6FB6FD9-FBA9-4F76-8802-2575CB1F9938}"/>
    <cellStyle name="Comma 5 6 7" xfId="10463" xr:uid="{C82CE58D-BD2E-4F97-8149-245DCC5AE95E}"/>
    <cellStyle name="Comma 5 6 7 2" xfId="18168" xr:uid="{2A846634-647D-429E-83E5-E84F2ED6B5EA}"/>
    <cellStyle name="Comma 5 6 7 2 2" xfId="50920" xr:uid="{20330508-239D-45FA-ACE9-B6D3AE78E377}"/>
    <cellStyle name="Comma 5 6 7 3" xfId="25875" xr:uid="{8E6E6F31-E2EC-4D63-B8CC-44571B2AEE95}"/>
    <cellStyle name="Comma 5 6 7 3 2" xfId="58626" xr:uid="{0956DE8E-375F-498B-9BB3-46A4E0A3CAED}"/>
    <cellStyle name="Comma 5 6 7 4" xfId="43215" xr:uid="{5A4030E0-93D8-4AF7-AAC1-FC586D6C7552}"/>
    <cellStyle name="Comma 5 6 7 5" xfId="33579" xr:uid="{105ED984-B8B9-4B43-AC38-5041062EB1B2}"/>
    <cellStyle name="Comma 5 6 8" xfId="4681" xr:uid="{4D875812-B199-4451-989F-A1C74D86E727}"/>
    <cellStyle name="Comma 5 6 8 2" xfId="37433" xr:uid="{F08FE1AE-7318-45FC-B8B6-4A1EA5932E3F}"/>
    <cellStyle name="Comma 5 6 9" xfId="12393" xr:uid="{2A8F8C0B-85F2-4E2B-BF07-2BDDA284421D}"/>
    <cellStyle name="Comma 5 6 9 2" xfId="45145" xr:uid="{0BABB03D-D5BC-45F9-9ED9-78E51EC5FE30}"/>
    <cellStyle name="Comma 5 7" xfId="844" xr:uid="{A62D833A-3052-44BB-AF66-0053D258F1B2}"/>
    <cellStyle name="Comma 5 7 10" xfId="35870" xr:uid="{8F52C243-94DF-45E1-B07F-C2B5435FA17C}"/>
    <cellStyle name="Comma 5 7 11" xfId="28168" xr:uid="{52A63A25-CF02-4AF1-9872-E4F05789C98C}"/>
    <cellStyle name="Comma 5 7 12" xfId="3066" xr:uid="{4C5DE6D4-C2E0-4662-BAD4-BE732337FE53}"/>
    <cellStyle name="Comma 5 7 13" xfId="60641" xr:uid="{491615AF-9DAF-4564-8910-D3B1D7BB5E74}"/>
    <cellStyle name="Comma 5 7 2" xfId="2341" xr:uid="{6C1338BB-2BC3-4F19-9F46-ABE5018A58E4}"/>
    <cellStyle name="Comma 5 7 2 10" xfId="28526" xr:uid="{FB887674-ACF7-403A-AD88-BCB18BE9E801}"/>
    <cellStyle name="Comma 5 7 2 11" xfId="3466" xr:uid="{378A46F4-2077-4BCD-83A4-6C044C2C9E0A}"/>
    <cellStyle name="Comma 5 7 2 12" xfId="61363" xr:uid="{CF0D091E-A526-41A8-82D8-8EADC1467584}"/>
    <cellStyle name="Comma 5 7 2 2" xfId="4312" xr:uid="{83EEDAEF-22EF-4B96-BFD0-303CE47762AD}"/>
    <cellStyle name="Comma 5 7 2 2 2" xfId="8175" xr:uid="{C2FB1C9D-D147-4E14-A08C-05A7F56E09AF}"/>
    <cellStyle name="Comma 5 7 2 2 2 2" xfId="15880" xr:uid="{D19C1277-593E-4A10-8E6C-29D68F15D47B}"/>
    <cellStyle name="Comma 5 7 2 2 2 2 2" xfId="48632" xr:uid="{EE137614-EA68-482F-944E-282AE35979CE}"/>
    <cellStyle name="Comma 5 7 2 2 2 3" xfId="23587" xr:uid="{426B6B8C-F9F6-4CEA-AA20-8993A2DC7C0D}"/>
    <cellStyle name="Comma 5 7 2 2 2 3 2" xfId="56338" xr:uid="{6F89A7CA-DD0A-49C9-A14E-B1259FD4C84C}"/>
    <cellStyle name="Comma 5 7 2 2 2 4" xfId="40927" xr:uid="{330EA98D-10ED-415F-AE5F-DFD3C49D70B5}"/>
    <cellStyle name="Comma 5 7 2 2 2 5" xfId="31291" xr:uid="{FD6D9A08-AD44-434C-8B5F-D02B9C8A53D3}"/>
    <cellStyle name="Comma 5 7 2 2 3" xfId="10100" xr:uid="{D2F33610-C4A1-44B2-AE33-51001B276EB6}"/>
    <cellStyle name="Comma 5 7 2 2 3 2" xfId="17805" xr:uid="{84813D4F-0033-446D-893B-493651545192}"/>
    <cellStyle name="Comma 5 7 2 2 3 2 2" xfId="50557" xr:uid="{14E305C2-FE2B-4317-A344-71BF6DC5FA75}"/>
    <cellStyle name="Comma 5 7 2 2 3 3" xfId="25512" xr:uid="{7A077FCF-389A-4AC6-8FC4-240CBDFC5CAA}"/>
    <cellStyle name="Comma 5 7 2 2 3 3 2" xfId="58263" xr:uid="{22A7A7C5-C22D-4F7F-A82C-4A60CE01C6C9}"/>
    <cellStyle name="Comma 5 7 2 2 3 4" xfId="42852" xr:uid="{2562698C-81CB-4ADB-A71F-51AFDD6E0511}"/>
    <cellStyle name="Comma 5 7 2 2 3 5" xfId="33216" xr:uid="{5FAB5DF1-B68B-4A23-A69F-C4B46E7791AF}"/>
    <cellStyle name="Comma 5 7 2 2 4" xfId="12027" xr:uid="{3300427F-198B-4935-8904-4E894ED17FD1}"/>
    <cellStyle name="Comma 5 7 2 2 4 2" xfId="19732" xr:uid="{5D593996-8712-4B69-A82E-21C517D1970F}"/>
    <cellStyle name="Comma 5 7 2 2 4 2 2" xfId="52484" xr:uid="{7B40F8B1-89C2-4DBE-AA9C-B0A66C639571}"/>
    <cellStyle name="Comma 5 7 2 2 4 3" xfId="27439" xr:uid="{206AB5CB-8C72-496B-9FCD-B93ACBC7212F}"/>
    <cellStyle name="Comma 5 7 2 2 4 3 2" xfId="60190" xr:uid="{6242C2DA-2C66-42D6-9FE6-4A7B45B1FD75}"/>
    <cellStyle name="Comma 5 7 2 2 4 4" xfId="44779" xr:uid="{04CDF19B-E5E3-4331-B922-FDA5D1D85929}"/>
    <cellStyle name="Comma 5 7 2 2 4 5" xfId="35143" xr:uid="{E0643FE6-26AD-490A-B06D-DD8ABBC0C23A}"/>
    <cellStyle name="Comma 5 7 2 2 5" xfId="6244" xr:uid="{51A0E5A4-EC16-44F0-8819-217177E8A546}"/>
    <cellStyle name="Comma 5 7 2 2 5 2" xfId="38996" xr:uid="{70D10C5D-37A9-4942-BA36-9CA1B4737E73}"/>
    <cellStyle name="Comma 5 7 2 2 6" xfId="13956" xr:uid="{28434CC0-E82C-42F7-9EEF-F73554EF1B3F}"/>
    <cellStyle name="Comma 5 7 2 2 6 2" xfId="46708" xr:uid="{C8E730C3-2566-4CC3-8837-C556FFA5C80A}"/>
    <cellStyle name="Comma 5 7 2 2 7" xfId="21663" xr:uid="{075BF340-76A7-4E07-87A8-A5BF5FFCBF2A}"/>
    <cellStyle name="Comma 5 7 2 2 7 2" xfId="54414" xr:uid="{76C174D2-DE83-42E6-A8B5-3AF398B5407D}"/>
    <cellStyle name="Comma 5 7 2 2 8" xfId="37069" xr:uid="{6FDC37D2-8BDF-44F9-80B9-714ABF737869}"/>
    <cellStyle name="Comma 5 7 2 2 9" xfId="29367" xr:uid="{DE5CEB01-FBF8-4B68-8807-90854F5F4224}"/>
    <cellStyle name="Comma 5 7 2 3" xfId="7334" xr:uid="{836C2057-320E-40C4-8BCC-FABA22BCF3AE}"/>
    <cellStyle name="Comma 5 7 2 3 2" xfId="15039" xr:uid="{8CF20EC5-525B-43D2-A2A0-4C3B45C2717A}"/>
    <cellStyle name="Comma 5 7 2 3 2 2" xfId="47791" xr:uid="{AB23B601-82BA-4712-8F02-1181700FAFBC}"/>
    <cellStyle name="Comma 5 7 2 3 3" xfId="22746" xr:uid="{E899C604-EAD3-457B-B204-146C51E219C3}"/>
    <cellStyle name="Comma 5 7 2 3 3 2" xfId="55497" xr:uid="{67903A16-8CF1-4FC2-8943-E99FBF7AA793}"/>
    <cellStyle name="Comma 5 7 2 3 4" xfId="40086" xr:uid="{EBE4C4F0-048B-4EEE-B567-0E58BB758466}"/>
    <cellStyle name="Comma 5 7 2 3 5" xfId="30450" xr:uid="{4A5A96BC-D6BC-435F-92A9-3EF2C4412991}"/>
    <cellStyle name="Comma 5 7 2 4" xfId="9259" xr:uid="{D6F65171-20AB-4843-AEB0-D6E9CCF49638}"/>
    <cellStyle name="Comma 5 7 2 4 2" xfId="16964" xr:uid="{AC1CBDE4-DD8F-4CD7-852F-B661CFC081A5}"/>
    <cellStyle name="Comma 5 7 2 4 2 2" xfId="49716" xr:uid="{28B54CDE-DE16-469A-92E0-90686692209E}"/>
    <cellStyle name="Comma 5 7 2 4 3" xfId="24671" xr:uid="{19B196BE-06F4-433E-8202-0B797471E687}"/>
    <cellStyle name="Comma 5 7 2 4 3 2" xfId="57422" xr:uid="{41FF9652-D49C-441B-B292-B3226DB62C55}"/>
    <cellStyle name="Comma 5 7 2 4 4" xfId="42011" xr:uid="{B910B478-A85B-4387-AD9C-80AF47B77F2E}"/>
    <cellStyle name="Comma 5 7 2 4 5" xfId="32375" xr:uid="{E398B86A-CE89-4356-BAF9-A1A9BFF89725}"/>
    <cellStyle name="Comma 5 7 2 5" xfId="11186" xr:uid="{33532BA8-D89F-4762-A0A7-45CA55C5B677}"/>
    <cellStyle name="Comma 5 7 2 5 2" xfId="18891" xr:uid="{8D2077E6-6A9B-41DA-9DF0-24FEEDA67ED6}"/>
    <cellStyle name="Comma 5 7 2 5 2 2" xfId="51643" xr:uid="{15235351-AB42-4704-84D2-EBBFD7713DDE}"/>
    <cellStyle name="Comma 5 7 2 5 3" xfId="26598" xr:uid="{818E2CCC-C586-460E-B5C1-69E2665755E1}"/>
    <cellStyle name="Comma 5 7 2 5 3 2" xfId="59349" xr:uid="{51D55A8C-92EB-4D25-812D-D5241B3386F6}"/>
    <cellStyle name="Comma 5 7 2 5 4" xfId="43938" xr:uid="{1A3DB525-C69B-477F-BA37-EDF8FFBEFE74}"/>
    <cellStyle name="Comma 5 7 2 5 5" xfId="34302" xr:uid="{358C3205-394C-4B07-9B3C-A8AE3EEA4E2A}"/>
    <cellStyle name="Comma 5 7 2 6" xfId="5403" xr:uid="{163608ED-A4B6-4F74-9D32-36805303B911}"/>
    <cellStyle name="Comma 5 7 2 6 2" xfId="38155" xr:uid="{817CEB0B-048B-47B9-AAD5-1FE20D4E92A9}"/>
    <cellStyle name="Comma 5 7 2 7" xfId="13115" xr:uid="{7791E903-5BFF-44EF-83E3-B427F5F6BEC4}"/>
    <cellStyle name="Comma 5 7 2 7 2" xfId="45867" xr:uid="{0A5D7D80-4C66-4EC4-A0A9-2C000175D958}"/>
    <cellStyle name="Comma 5 7 2 8" xfId="20822" xr:uid="{17892F7B-D5B0-4560-8E71-AE6209AF40F2}"/>
    <cellStyle name="Comma 5 7 2 8 2" xfId="53573" xr:uid="{7B44A614-1AB7-47E9-8CC6-7AD2C90B12A6}"/>
    <cellStyle name="Comma 5 7 2 9" xfId="36228" xr:uid="{F1F64395-8E0E-4E99-A2E5-8C16CFB2F60D}"/>
    <cellStyle name="Comma 5 7 3" xfId="3862" xr:uid="{E61DB8F7-D7EE-4573-ABC7-5B5F1639C259}"/>
    <cellStyle name="Comma 5 7 3 2" xfId="7730" xr:uid="{922A9955-9A44-4661-AED7-4BDC6E35E42F}"/>
    <cellStyle name="Comma 5 7 3 2 2" xfId="15435" xr:uid="{FBB323FC-C2CC-400A-9B36-2874B46A61B3}"/>
    <cellStyle name="Comma 5 7 3 2 2 2" xfId="48187" xr:uid="{CB4EB332-70D5-479A-BB46-5B66F02EFA31}"/>
    <cellStyle name="Comma 5 7 3 2 3" xfId="23142" xr:uid="{D7F8337A-18B9-45CE-B396-BF586F1ED657}"/>
    <cellStyle name="Comma 5 7 3 2 3 2" xfId="55893" xr:uid="{D9802AF2-4A19-45FE-84FB-C0427F165E7F}"/>
    <cellStyle name="Comma 5 7 3 2 4" xfId="40482" xr:uid="{EF140FF2-7F1C-4443-A710-630C19C79FAF}"/>
    <cellStyle name="Comma 5 7 3 2 5" xfId="30846" xr:uid="{3A6C7499-722D-4C83-B158-D3BE98B854E3}"/>
    <cellStyle name="Comma 5 7 3 3" xfId="9655" xr:uid="{657F1FD7-4D98-498C-8102-A6C4E878CE4C}"/>
    <cellStyle name="Comma 5 7 3 3 2" xfId="17360" xr:uid="{7D170E7E-89E7-4170-87C3-415F89AF5C75}"/>
    <cellStyle name="Comma 5 7 3 3 2 2" xfId="50112" xr:uid="{D87E0298-9DD0-41FB-A17A-ACB9570DB9DB}"/>
    <cellStyle name="Comma 5 7 3 3 3" xfId="25067" xr:uid="{42B9CC0F-4562-4B11-88E2-2452650D728A}"/>
    <cellStyle name="Comma 5 7 3 3 3 2" xfId="57818" xr:uid="{1FCC1CFB-7F41-404F-AD9B-90C4D1BC4CE2}"/>
    <cellStyle name="Comma 5 7 3 3 4" xfId="42407" xr:uid="{7C861679-64EF-4BA1-8B55-97986F67D5F9}"/>
    <cellStyle name="Comma 5 7 3 3 5" xfId="32771" xr:uid="{ED99F382-D817-4906-B6B7-E8F86F7636B7}"/>
    <cellStyle name="Comma 5 7 3 4" xfId="11582" xr:uid="{630547F8-2698-4FD2-B18A-55203E47B766}"/>
    <cellStyle name="Comma 5 7 3 4 2" xfId="19287" xr:uid="{15918081-5F50-4FAB-8254-5F9E3AC85F56}"/>
    <cellStyle name="Comma 5 7 3 4 2 2" xfId="52039" xr:uid="{CA08004C-E0EA-4AB9-8C9C-DFA4E3AF4EEA}"/>
    <cellStyle name="Comma 5 7 3 4 3" xfId="26994" xr:uid="{B1460E6A-74D9-4D85-83EF-FF34167B62AF}"/>
    <cellStyle name="Comma 5 7 3 4 3 2" xfId="59745" xr:uid="{9DB2FE23-1A8D-4B8A-8B31-5D3B8CCC3487}"/>
    <cellStyle name="Comma 5 7 3 4 4" xfId="44334" xr:uid="{0E68125D-96CB-43B9-996D-6F06C15BCE78}"/>
    <cellStyle name="Comma 5 7 3 4 5" xfId="34698" xr:uid="{DCD06D2C-CBA6-40FF-8381-7C204D7DD273}"/>
    <cellStyle name="Comma 5 7 3 5" xfId="5799" xr:uid="{884C31D2-DADB-4BCC-985C-FF04EB9C5A85}"/>
    <cellStyle name="Comma 5 7 3 5 2" xfId="38551" xr:uid="{780C44D6-4761-4CDF-BC1B-B4E0F11493A6}"/>
    <cellStyle name="Comma 5 7 3 6" xfId="13511" xr:uid="{740195B0-2217-495A-94DB-44E02B6CD3A6}"/>
    <cellStyle name="Comma 5 7 3 6 2" xfId="46263" xr:uid="{5B727D17-C914-4AD7-9CE5-EB6BF00054DD}"/>
    <cellStyle name="Comma 5 7 3 7" xfId="21218" xr:uid="{8A6ACA5D-9E6B-4480-94C4-2CD25A18636E}"/>
    <cellStyle name="Comma 5 7 3 7 2" xfId="53969" xr:uid="{74D75879-B8BC-4B03-BB6A-740875233CF1}"/>
    <cellStyle name="Comma 5 7 3 8" xfId="36624" xr:uid="{4772677E-7D66-4E42-9778-D7045632B400}"/>
    <cellStyle name="Comma 5 7 3 9" xfId="28922" xr:uid="{BB2343F9-7E3C-48B2-AB12-D7CC76F95E02}"/>
    <cellStyle name="Comma 5 7 4" xfId="6973" xr:uid="{3A2DF509-BDEF-4BC8-A8AE-FF50E5FFA004}"/>
    <cellStyle name="Comma 5 7 4 2" xfId="14681" xr:uid="{0E597667-92C1-4BE1-81E4-B4CFD8361CEA}"/>
    <cellStyle name="Comma 5 7 4 2 2" xfId="47433" xr:uid="{5C54977F-2D35-426C-A415-6D424CD2B91A}"/>
    <cellStyle name="Comma 5 7 4 3" xfId="22388" xr:uid="{65C7901A-D173-4B79-BB6A-F61B2ED2BA97}"/>
    <cellStyle name="Comma 5 7 4 3 2" xfId="55139" xr:uid="{594F55E9-8DA7-4482-8E9F-24ED20F6898B}"/>
    <cellStyle name="Comma 5 7 4 4" xfId="39725" xr:uid="{4BFD458C-81A0-44CE-8E1A-FA8646B7BE94}"/>
    <cellStyle name="Comma 5 7 4 5" xfId="30092" xr:uid="{156C048F-63A1-43F4-8900-16C05A299E78}"/>
    <cellStyle name="Comma 5 7 5" xfId="8900" xr:uid="{EF988CA5-362E-4C6E-A963-BBA19780F79E}"/>
    <cellStyle name="Comma 5 7 5 2" xfId="16605" xr:uid="{BE504FEF-60DD-4EF1-8AA7-D98555A5CFAC}"/>
    <cellStyle name="Comma 5 7 5 2 2" xfId="49357" xr:uid="{E72BAE4C-127C-4B14-A25A-676F3BA19DC8}"/>
    <cellStyle name="Comma 5 7 5 3" xfId="24312" xr:uid="{C83FD4A0-1735-423E-AC2E-E7F3C3CCE753}"/>
    <cellStyle name="Comma 5 7 5 3 2" xfId="57063" xr:uid="{8AD211F9-9FCE-46A8-BC4A-DBBC3ED27558}"/>
    <cellStyle name="Comma 5 7 5 4" xfId="41652" xr:uid="{60E54DDC-94DE-4CD9-82A4-5E7874653CB1}"/>
    <cellStyle name="Comma 5 7 5 5" xfId="32016" xr:uid="{9B75E74B-ECCA-4B3A-9BF5-39FCE08CA614}"/>
    <cellStyle name="Comma 5 7 6" xfId="10826" xr:uid="{6F82B7A0-F351-403E-ACFE-8AB85919A44C}"/>
    <cellStyle name="Comma 5 7 6 2" xfId="18531" xr:uid="{7BE92BBB-15D1-4A15-A929-E47160FAD0E1}"/>
    <cellStyle name="Comma 5 7 6 2 2" xfId="51283" xr:uid="{BBBD21DA-C5D3-4778-8F09-1D3D7BBB28AF}"/>
    <cellStyle name="Comma 5 7 6 3" xfId="26238" xr:uid="{6E84E962-2041-4DCC-8E18-C723F3CED959}"/>
    <cellStyle name="Comma 5 7 6 3 2" xfId="58989" xr:uid="{342152A6-3013-43C1-A31D-2640992B5527}"/>
    <cellStyle name="Comma 5 7 6 4" xfId="43578" xr:uid="{D92D45A1-C133-46BD-9374-3D9452DAC8A0}"/>
    <cellStyle name="Comma 5 7 6 5" xfId="33942" xr:uid="{790B872B-F6BD-4F45-8357-6CF5502B52B9}"/>
    <cellStyle name="Comma 5 7 7" xfId="5044" xr:uid="{02D2D06B-88B6-4B7C-BD03-013687578F23}"/>
    <cellStyle name="Comma 5 7 7 2" xfId="37796" xr:uid="{01060F93-DF01-4DB2-BD7E-2A876D27DF9E}"/>
    <cellStyle name="Comma 5 7 8" xfId="12756" xr:uid="{494B2170-ACE7-4CD4-9CB9-0D5BC7FAD5B5}"/>
    <cellStyle name="Comma 5 7 8 2" xfId="45508" xr:uid="{156A8287-8D32-4B89-B043-90FECC1AAD9C}"/>
    <cellStyle name="Comma 5 7 9" xfId="20464" xr:uid="{D9594F7F-D5D2-4E16-BF9B-F3D6658BCF25}"/>
    <cellStyle name="Comma 5 7 9 2" xfId="53215" xr:uid="{CE6701EB-0C6E-4033-AFF8-9330C88A7A2F}"/>
    <cellStyle name="Comma 5 8" xfId="845" xr:uid="{65BB168C-3EF2-456E-A44C-3F1C126A62FE}"/>
    <cellStyle name="Comma 5 8 10" xfId="35871" xr:uid="{C5A8625F-98AC-4BF1-B14F-7822EAB03082}"/>
    <cellStyle name="Comma 5 8 11" xfId="28169" xr:uid="{055DBCAD-81CD-420D-A4AC-702484F052AA}"/>
    <cellStyle name="Comma 5 8 12" xfId="3067" xr:uid="{CF2E2C9C-E213-4D63-B5DA-767C8E7D021C}"/>
    <cellStyle name="Comma 5 8 13" xfId="60642" xr:uid="{2E219B64-302F-4AC1-B304-B8CAEA19A401}"/>
    <cellStyle name="Comma 5 8 2" xfId="2342" xr:uid="{CE5D0A4D-6A1A-4597-B051-AED76D46FE16}"/>
    <cellStyle name="Comma 5 8 2 10" xfId="28527" xr:uid="{1EA39190-7CC6-4B30-8B52-37DD7A416BC2}"/>
    <cellStyle name="Comma 5 8 2 11" xfId="3467" xr:uid="{2A17E946-2435-40FF-89CF-9402EA53E614}"/>
    <cellStyle name="Comma 5 8 2 12" xfId="61364" xr:uid="{29913A91-E1B9-4585-9533-7C99F474049F}"/>
    <cellStyle name="Comma 5 8 2 2" xfId="4313" xr:uid="{0414D278-FE9D-4FF5-918C-506BFA9BD453}"/>
    <cellStyle name="Comma 5 8 2 2 2" xfId="8176" xr:uid="{2C948857-F3A4-4699-BBED-164C5DDA292C}"/>
    <cellStyle name="Comma 5 8 2 2 2 2" xfId="15881" xr:uid="{308B616D-81B9-4C67-911F-3CBE72964BAB}"/>
    <cellStyle name="Comma 5 8 2 2 2 2 2" xfId="48633" xr:uid="{EDF2817B-6EE3-45B8-978C-38734079AF23}"/>
    <cellStyle name="Comma 5 8 2 2 2 3" xfId="23588" xr:uid="{6B384B85-6F0F-4350-9ADE-7C9FAA5D32DF}"/>
    <cellStyle name="Comma 5 8 2 2 2 3 2" xfId="56339" xr:uid="{A2C1A652-134A-484F-A0F9-A630A30EB36D}"/>
    <cellStyle name="Comma 5 8 2 2 2 4" xfId="40928" xr:uid="{97D80A35-5691-4255-BBC4-B270EAA76F37}"/>
    <cellStyle name="Comma 5 8 2 2 2 5" xfId="31292" xr:uid="{1947647E-4AA9-4D7F-94AF-B38594B06A8C}"/>
    <cellStyle name="Comma 5 8 2 2 3" xfId="10101" xr:uid="{82D946D7-0392-4C64-935B-E073EC1A07A5}"/>
    <cellStyle name="Comma 5 8 2 2 3 2" xfId="17806" xr:uid="{32CCF21C-9F2D-43F9-8EEA-A70F33D0FC96}"/>
    <cellStyle name="Comma 5 8 2 2 3 2 2" xfId="50558" xr:uid="{2C29A051-156C-4A7C-B7D3-C0178E14D92D}"/>
    <cellStyle name="Comma 5 8 2 2 3 3" xfId="25513" xr:uid="{BFD4A67A-B9D8-448E-AD9A-09C31359E055}"/>
    <cellStyle name="Comma 5 8 2 2 3 3 2" xfId="58264" xr:uid="{06CC17AC-E617-4940-B23E-828FB6D487FB}"/>
    <cellStyle name="Comma 5 8 2 2 3 4" xfId="42853" xr:uid="{31B9B930-E6FA-4FC0-BA7F-AD1C7F0B6C34}"/>
    <cellStyle name="Comma 5 8 2 2 3 5" xfId="33217" xr:uid="{F60044CB-16A1-496A-845E-374C3517A629}"/>
    <cellStyle name="Comma 5 8 2 2 4" xfId="12028" xr:uid="{5318137E-8491-4514-A827-9CA80924CF2A}"/>
    <cellStyle name="Comma 5 8 2 2 4 2" xfId="19733" xr:uid="{05E0AB4E-CA68-4946-9B74-AD658958F0E3}"/>
    <cellStyle name="Comma 5 8 2 2 4 2 2" xfId="52485" xr:uid="{31821CCF-D63E-4EC5-88BB-6EB4B0B2B282}"/>
    <cellStyle name="Comma 5 8 2 2 4 3" xfId="27440" xr:uid="{8652DCF0-5140-4EED-95E2-E8467E5EA05C}"/>
    <cellStyle name="Comma 5 8 2 2 4 3 2" xfId="60191" xr:uid="{6191B32B-66C8-4C03-9DD6-A7270B13A27C}"/>
    <cellStyle name="Comma 5 8 2 2 4 4" xfId="44780" xr:uid="{8484A1B3-7C65-4894-AC48-241BBBEAB16F}"/>
    <cellStyle name="Comma 5 8 2 2 4 5" xfId="35144" xr:uid="{3C259C9C-C675-41EC-A217-5FE2EDE44982}"/>
    <cellStyle name="Comma 5 8 2 2 5" xfId="6245" xr:uid="{DC43394F-1F4E-4839-A649-B0CC166ED51C}"/>
    <cellStyle name="Comma 5 8 2 2 5 2" xfId="38997" xr:uid="{DB471841-9150-48A2-9A2B-FABB8A5A7C55}"/>
    <cellStyle name="Comma 5 8 2 2 6" xfId="13957" xr:uid="{34EE2D08-F529-46D4-96A6-41CDB9408F1A}"/>
    <cellStyle name="Comma 5 8 2 2 6 2" xfId="46709" xr:uid="{4F9737E4-2027-4847-815A-F8C1077BF24F}"/>
    <cellStyle name="Comma 5 8 2 2 7" xfId="21664" xr:uid="{8E49CF7A-8984-472C-8932-6C7A5DA418E9}"/>
    <cellStyle name="Comma 5 8 2 2 7 2" xfId="54415" xr:uid="{FB61446A-4AF5-4B8D-9FD6-FAF3F68C1ACD}"/>
    <cellStyle name="Comma 5 8 2 2 8" xfId="37070" xr:uid="{44DB71DB-F331-4E23-8F68-CF9358677FE6}"/>
    <cellStyle name="Comma 5 8 2 2 9" xfId="29368" xr:uid="{5FE9631D-5112-4BAF-B123-802C0CDE4840}"/>
    <cellStyle name="Comma 5 8 2 3" xfId="7335" xr:uid="{7B8D8525-6E3B-4540-B9EB-C3EA5BB76E90}"/>
    <cellStyle name="Comma 5 8 2 3 2" xfId="15040" xr:uid="{1B2F7F0A-B528-4FE5-9BD4-21EB2F30A8FD}"/>
    <cellStyle name="Comma 5 8 2 3 2 2" xfId="47792" xr:uid="{895BA542-2F84-4D98-9DC6-0DEA023682C7}"/>
    <cellStyle name="Comma 5 8 2 3 3" xfId="22747" xr:uid="{8EB27127-6AEA-4B07-8F26-5D4BA1BBFD2D}"/>
    <cellStyle name="Comma 5 8 2 3 3 2" xfId="55498" xr:uid="{97FFD0F6-CFC4-43E0-8EEE-8EAEAEF51634}"/>
    <cellStyle name="Comma 5 8 2 3 4" xfId="40087" xr:uid="{6194C079-EE19-4632-A7A9-A972B22E4EF6}"/>
    <cellStyle name="Comma 5 8 2 3 5" xfId="30451" xr:uid="{36515237-2735-4D2E-B6A8-A11ED112B5A9}"/>
    <cellStyle name="Comma 5 8 2 4" xfId="9260" xr:uid="{F991996C-FD26-4D62-AA9E-12515BF53AE9}"/>
    <cellStyle name="Comma 5 8 2 4 2" xfId="16965" xr:uid="{8B5E76B0-EEC9-488F-9416-1720CD28E7B7}"/>
    <cellStyle name="Comma 5 8 2 4 2 2" xfId="49717" xr:uid="{8B2B1F4B-A6BC-412C-87F6-B48FB5F26CCE}"/>
    <cellStyle name="Comma 5 8 2 4 3" xfId="24672" xr:uid="{BE4E64EF-5FD2-42E6-8642-139AFE46E6BC}"/>
    <cellStyle name="Comma 5 8 2 4 3 2" xfId="57423" xr:uid="{CDF461DE-47A6-4951-B21F-0E713465EDB8}"/>
    <cellStyle name="Comma 5 8 2 4 4" xfId="42012" xr:uid="{91978373-FBC4-4C20-87D6-43CD6F7892AF}"/>
    <cellStyle name="Comma 5 8 2 4 5" xfId="32376" xr:uid="{4B4CC344-4CA8-40B8-9C13-8AC88273EB1D}"/>
    <cellStyle name="Comma 5 8 2 5" xfId="11187" xr:uid="{6197A986-0D9B-4D8A-8D0D-B0AFE5C6DFE3}"/>
    <cellStyle name="Comma 5 8 2 5 2" xfId="18892" xr:uid="{E51F6B89-59FA-4941-8EFC-A5122D768157}"/>
    <cellStyle name="Comma 5 8 2 5 2 2" xfId="51644" xr:uid="{66C4F93C-95FF-4A97-8F57-E1F3F2E09C5D}"/>
    <cellStyle name="Comma 5 8 2 5 3" xfId="26599" xr:uid="{7CC476ED-5E09-409B-900D-65895E143EE9}"/>
    <cellStyle name="Comma 5 8 2 5 3 2" xfId="59350" xr:uid="{B07B78D0-57BB-4045-A941-0D4A03B1100D}"/>
    <cellStyle name="Comma 5 8 2 5 4" xfId="43939" xr:uid="{A8DF24D6-55E7-44B6-84F8-CBA6B73F74F6}"/>
    <cellStyle name="Comma 5 8 2 5 5" xfId="34303" xr:uid="{C5660BAB-AAA8-4ADA-BF57-43640B1DC030}"/>
    <cellStyle name="Comma 5 8 2 6" xfId="5404" xr:uid="{F2883B2C-576E-4AF3-ACD1-4A789C072E35}"/>
    <cellStyle name="Comma 5 8 2 6 2" xfId="38156" xr:uid="{8F1E15B9-FB8B-4AE5-B3A7-89D2D1C137D3}"/>
    <cellStyle name="Comma 5 8 2 7" xfId="13116" xr:uid="{FA324EC9-C362-4648-968E-B4FD9E56ECBC}"/>
    <cellStyle name="Comma 5 8 2 7 2" xfId="45868" xr:uid="{C84FB985-2E94-469E-B612-5C2E56929EC7}"/>
    <cellStyle name="Comma 5 8 2 8" xfId="20823" xr:uid="{5D58B724-ABCA-4252-B14A-23D7B19E27F9}"/>
    <cellStyle name="Comma 5 8 2 8 2" xfId="53574" xr:uid="{E61723BE-1806-497B-86D1-1A5F72F18430}"/>
    <cellStyle name="Comma 5 8 2 9" xfId="36229" xr:uid="{2E94420C-5883-4335-8E4D-7C7118AC2846}"/>
    <cellStyle name="Comma 5 8 3" xfId="3863" xr:uid="{936C8208-C831-4876-B6B0-C51887FFEE0E}"/>
    <cellStyle name="Comma 5 8 3 2" xfId="7731" xr:uid="{68A63B92-6217-4E0B-8055-3F607ECE747A}"/>
    <cellStyle name="Comma 5 8 3 2 2" xfId="15436" xr:uid="{A5FBBA5E-50BB-49C9-989C-C9EFDA5E3A78}"/>
    <cellStyle name="Comma 5 8 3 2 2 2" xfId="48188" xr:uid="{365F1D38-5277-4478-9FFE-C39869FF56AB}"/>
    <cellStyle name="Comma 5 8 3 2 3" xfId="23143" xr:uid="{A73DB9B1-8173-4CDC-9596-4D1AA67BB054}"/>
    <cellStyle name="Comma 5 8 3 2 3 2" xfId="55894" xr:uid="{36B22B87-5124-4958-9922-272E6595F088}"/>
    <cellStyle name="Comma 5 8 3 2 4" xfId="40483" xr:uid="{612F619D-3B7F-47E0-9C05-E181B25F0918}"/>
    <cellStyle name="Comma 5 8 3 2 5" xfId="30847" xr:uid="{F3B91CF6-A7BC-42F9-8106-7765CF6FBCF7}"/>
    <cellStyle name="Comma 5 8 3 3" xfId="9656" xr:uid="{1DD9BE41-E6D2-4B24-8871-0C1079F8173F}"/>
    <cellStyle name="Comma 5 8 3 3 2" xfId="17361" xr:uid="{A2B3BDD7-ED37-4398-9DBA-DDF0ED3D2E47}"/>
    <cellStyle name="Comma 5 8 3 3 2 2" xfId="50113" xr:uid="{725D9069-4904-4B6C-B8AF-016F10330211}"/>
    <cellStyle name="Comma 5 8 3 3 3" xfId="25068" xr:uid="{56E4559A-A0B5-4CB9-BFAF-005E4B8A30DA}"/>
    <cellStyle name="Comma 5 8 3 3 3 2" xfId="57819" xr:uid="{6EF02170-0468-4D1B-B4E7-75AE108C5B38}"/>
    <cellStyle name="Comma 5 8 3 3 4" xfId="42408" xr:uid="{EAC22C2E-008B-47F1-90FA-BEE724E87585}"/>
    <cellStyle name="Comma 5 8 3 3 5" xfId="32772" xr:uid="{BFF036A6-24B8-46CA-982A-1F651E2D9D0A}"/>
    <cellStyle name="Comma 5 8 3 4" xfId="11583" xr:uid="{FE051528-4D2F-46DC-A503-093EDE865D78}"/>
    <cellStyle name="Comma 5 8 3 4 2" xfId="19288" xr:uid="{D49D349C-FC65-4AB6-9BEF-41DB96CBA683}"/>
    <cellStyle name="Comma 5 8 3 4 2 2" xfId="52040" xr:uid="{F83B78F3-67C4-4FDA-91EC-BCEAB358A71C}"/>
    <cellStyle name="Comma 5 8 3 4 3" xfId="26995" xr:uid="{F3850FF0-486E-4037-97FF-0B1BE7A613B9}"/>
    <cellStyle name="Comma 5 8 3 4 3 2" xfId="59746" xr:uid="{39D00B27-6DD5-4436-BA79-77C564B236E2}"/>
    <cellStyle name="Comma 5 8 3 4 4" xfId="44335" xr:uid="{CBB3A107-C7EA-4818-BEF8-37646D835B7E}"/>
    <cellStyle name="Comma 5 8 3 4 5" xfId="34699" xr:uid="{D9F4AB35-A7E4-4799-935E-FDCD45AC0C31}"/>
    <cellStyle name="Comma 5 8 3 5" xfId="5800" xr:uid="{B40599A3-005A-4CA1-8286-54FBCA42C87C}"/>
    <cellStyle name="Comma 5 8 3 5 2" xfId="38552" xr:uid="{3E7792BB-3EFE-4955-9D8E-D7A39CFD7BC2}"/>
    <cellStyle name="Comma 5 8 3 6" xfId="13512" xr:uid="{3392BF41-9E40-4CE6-A645-E4EC5BD76F01}"/>
    <cellStyle name="Comma 5 8 3 6 2" xfId="46264" xr:uid="{07EAEF52-D401-4F58-B144-3431FF03DF3D}"/>
    <cellStyle name="Comma 5 8 3 7" xfId="21219" xr:uid="{2CD350C1-CC70-4174-9F97-A1FDCAB74865}"/>
    <cellStyle name="Comma 5 8 3 7 2" xfId="53970" xr:uid="{CB352DA0-0632-4E38-B855-99F03C988B0E}"/>
    <cellStyle name="Comma 5 8 3 8" xfId="36625" xr:uid="{97A01E75-092B-47A8-BBB7-2045B04F0E03}"/>
    <cellStyle name="Comma 5 8 3 9" xfId="28923" xr:uid="{8A59372F-3C7C-41D7-8BDB-5EA0DA7CD0ED}"/>
    <cellStyle name="Comma 5 8 4" xfId="6974" xr:uid="{266F1351-B4FA-4E06-B1A3-66BB92047616}"/>
    <cellStyle name="Comma 5 8 4 2" xfId="14682" xr:uid="{586BE7DB-4356-4759-AF3F-71415D0848E3}"/>
    <cellStyle name="Comma 5 8 4 2 2" xfId="47434" xr:uid="{14DFE005-29C7-4FC6-A4E8-3C4B5395DD7E}"/>
    <cellStyle name="Comma 5 8 4 3" xfId="22389" xr:uid="{BF0595A4-3132-4A7D-B3CC-2F161029A590}"/>
    <cellStyle name="Comma 5 8 4 3 2" xfId="55140" xr:uid="{E5234846-E950-4EA7-A40B-D69493243A79}"/>
    <cellStyle name="Comma 5 8 4 4" xfId="39726" xr:uid="{583B48E1-7955-4B4A-8F89-A77DDE3461E3}"/>
    <cellStyle name="Comma 5 8 4 5" xfId="30093" xr:uid="{5D35FA11-E741-409A-B6CA-3107346B6315}"/>
    <cellStyle name="Comma 5 8 5" xfId="8901" xr:uid="{BD2CA076-AB50-4367-86AD-A145BDE1042D}"/>
    <cellStyle name="Comma 5 8 5 2" xfId="16606" xr:uid="{117C3572-8B09-40D2-9B66-BE6F70FCACFD}"/>
    <cellStyle name="Comma 5 8 5 2 2" xfId="49358" xr:uid="{BC6FC31D-1794-4E5C-B248-581A696D1382}"/>
    <cellStyle name="Comma 5 8 5 3" xfId="24313" xr:uid="{21D0FBE9-188C-4085-B63C-CC02924786FF}"/>
    <cellStyle name="Comma 5 8 5 3 2" xfId="57064" xr:uid="{719FDA6F-E036-42C2-834A-750F2BABED43}"/>
    <cellStyle name="Comma 5 8 5 4" xfId="41653" xr:uid="{E6373644-5C3E-4A85-A454-28279D40DD46}"/>
    <cellStyle name="Comma 5 8 5 5" xfId="32017" xr:uid="{71160AEF-BEAD-410E-B1BB-4827EDEFF075}"/>
    <cellStyle name="Comma 5 8 6" xfId="10827" xr:uid="{6AAE6687-BAB2-4256-AD3B-886AE09B3886}"/>
    <cellStyle name="Comma 5 8 6 2" xfId="18532" xr:uid="{2214DA58-6029-4B49-BB95-11C842FFD9D0}"/>
    <cellStyle name="Comma 5 8 6 2 2" xfId="51284" xr:uid="{4D61F578-6AFA-449E-B9C4-725EC6B9CB2E}"/>
    <cellStyle name="Comma 5 8 6 3" xfId="26239" xr:uid="{A6ED4D1C-3DA4-4B6C-A35C-B7DDDED1FADB}"/>
    <cellStyle name="Comma 5 8 6 3 2" xfId="58990" xr:uid="{E32DCBDD-351F-4E53-A09B-94E44939B582}"/>
    <cellStyle name="Comma 5 8 6 4" xfId="43579" xr:uid="{BA09AEC0-E0F5-4702-8005-A3B2B5B844DD}"/>
    <cellStyle name="Comma 5 8 6 5" xfId="33943" xr:uid="{969EE40D-CA82-4562-86CE-46F4F0CDADD2}"/>
    <cellStyle name="Comma 5 8 7" xfId="5045" xr:uid="{FFB98B1F-C10E-413D-8022-F4DB6223D38D}"/>
    <cellStyle name="Comma 5 8 7 2" xfId="37797" xr:uid="{8E375127-9204-46A6-BE43-A8CA6FA37A37}"/>
    <cellStyle name="Comma 5 8 8" xfId="12757" xr:uid="{8CAEC372-B04C-41D2-AE98-F0038FF716DF}"/>
    <cellStyle name="Comma 5 8 8 2" xfId="45509" xr:uid="{406848FB-93C6-4892-A62C-479378D5AC5A}"/>
    <cellStyle name="Comma 5 8 9" xfId="20465" xr:uid="{808AEFB0-4E1D-4DDE-B383-ED75C6A0E41D}"/>
    <cellStyle name="Comma 5 8 9 2" xfId="53216" xr:uid="{B022E498-4706-4E69-BF51-213CB4415E01}"/>
    <cellStyle name="Comma 5 9" xfId="2054" xr:uid="{7FDDD684-69BF-48FC-A33A-791B043A9986}"/>
    <cellStyle name="Comma 5 9 10" xfId="35942" xr:uid="{673DDE34-669F-43EF-A63B-06066DFDD5F5}"/>
    <cellStyle name="Comma 5 9 11" xfId="28240" xr:uid="{3C83DE92-EA89-4962-A283-B03785B7D048}"/>
    <cellStyle name="Comma 5 9 12" xfId="3175" xr:uid="{6C02C56D-289E-4A3C-B8EA-C8377A4B7714}"/>
    <cellStyle name="Comma 5 9 13" xfId="60768" xr:uid="{D97E3DC4-2E21-4D17-8F84-98295D7DFDCE}"/>
    <cellStyle name="Comma 5 9 2" xfId="2418" xr:uid="{DD7B4EAC-C3A1-4C48-BB51-12A8672C584F}"/>
    <cellStyle name="Comma 5 9 2 10" xfId="28598" xr:uid="{14903204-203E-498C-88CE-6A2380A48F9B}"/>
    <cellStyle name="Comma 5 9 2 11" xfId="3538" xr:uid="{F7E45AB0-D67A-46B8-B43E-0392FE58BC23}"/>
    <cellStyle name="Comma 5 9 2 12" xfId="61507" xr:uid="{DB20C50D-D45F-49AF-83D6-03490BE7688A}"/>
    <cellStyle name="Comma 5 9 2 2" xfId="4389" xr:uid="{AB06663B-513B-4A89-9B56-123A34508810}"/>
    <cellStyle name="Comma 5 9 2 2 2" xfId="8252" xr:uid="{8A4A35C6-5AEB-43B2-AFAF-9113A0B7BF0A}"/>
    <cellStyle name="Comma 5 9 2 2 2 2" xfId="15957" xr:uid="{9BC122F0-5C65-4AC4-BDFD-982B3B176873}"/>
    <cellStyle name="Comma 5 9 2 2 2 2 2" xfId="48709" xr:uid="{A6A363B7-AD7C-4FFF-83E7-FF0D6CF86908}"/>
    <cellStyle name="Comma 5 9 2 2 2 3" xfId="23664" xr:uid="{BBE98701-5236-49E9-B292-7793A2F850EB}"/>
    <cellStyle name="Comma 5 9 2 2 2 3 2" xfId="56415" xr:uid="{7D0101FB-66AF-43EF-A37E-EA2909306C2E}"/>
    <cellStyle name="Comma 5 9 2 2 2 4" xfId="41004" xr:uid="{7ED22E67-2BB3-4063-AAA5-C3CF90D4B7B7}"/>
    <cellStyle name="Comma 5 9 2 2 2 5" xfId="31368" xr:uid="{B30ABEC5-ABF2-4881-ADDD-42648F065CE6}"/>
    <cellStyle name="Comma 5 9 2 2 3" xfId="10177" xr:uid="{F2DAA974-F614-417F-B01C-1DFC08DFE5F9}"/>
    <cellStyle name="Comma 5 9 2 2 3 2" xfId="17882" xr:uid="{BB48E923-0D68-481E-8F1B-5258D40AD269}"/>
    <cellStyle name="Comma 5 9 2 2 3 2 2" xfId="50634" xr:uid="{1F04B24C-3A1E-44F1-84D8-C29270B39B36}"/>
    <cellStyle name="Comma 5 9 2 2 3 3" xfId="25589" xr:uid="{C425F820-DF98-4ED2-82AB-06E07FC05FAC}"/>
    <cellStyle name="Comma 5 9 2 2 3 3 2" xfId="58340" xr:uid="{99977342-9A7C-48B4-8B5F-056E0FFBB00F}"/>
    <cellStyle name="Comma 5 9 2 2 3 4" xfId="42929" xr:uid="{BE748279-EAF5-4621-B325-17591AA382F2}"/>
    <cellStyle name="Comma 5 9 2 2 3 5" xfId="33293" xr:uid="{A8DADDC1-DD3A-46E3-A9F2-B18DBFBC78F1}"/>
    <cellStyle name="Comma 5 9 2 2 4" xfId="12104" xr:uid="{CCDA4B58-0B8C-47E9-AD64-DD22478FA44B}"/>
    <cellStyle name="Comma 5 9 2 2 4 2" xfId="19809" xr:uid="{10D9AC19-B900-4958-996D-7A0D8E61BB20}"/>
    <cellStyle name="Comma 5 9 2 2 4 2 2" xfId="52561" xr:uid="{2FA08DB6-F44C-4D88-8178-34E6A386C667}"/>
    <cellStyle name="Comma 5 9 2 2 4 3" xfId="27516" xr:uid="{832C861E-3B6D-407E-AA28-138A014E36FF}"/>
    <cellStyle name="Comma 5 9 2 2 4 3 2" xfId="60267" xr:uid="{3050D172-3948-4735-A3B0-26578C0149E1}"/>
    <cellStyle name="Comma 5 9 2 2 4 4" xfId="44856" xr:uid="{FC039B4A-E528-4E1F-912F-DE51B913DEDB}"/>
    <cellStyle name="Comma 5 9 2 2 4 5" xfId="35220" xr:uid="{FAAC01AB-BFA1-4AA2-92AD-F7A852EB5EDC}"/>
    <cellStyle name="Comma 5 9 2 2 5" xfId="6321" xr:uid="{0ADEC9E7-BAFB-439D-9837-861EEB501359}"/>
    <cellStyle name="Comma 5 9 2 2 5 2" xfId="39073" xr:uid="{95CA3C3C-34E7-4EB9-B023-F989DAC16D2E}"/>
    <cellStyle name="Comma 5 9 2 2 6" xfId="14033" xr:uid="{4A524EF2-0676-4F50-9DDE-1CA9B498CD6F}"/>
    <cellStyle name="Comma 5 9 2 2 6 2" xfId="46785" xr:uid="{6641B1F2-3912-4B3E-B6C7-03035E0501D5}"/>
    <cellStyle name="Comma 5 9 2 2 7" xfId="21740" xr:uid="{57CE6B97-A00A-4478-8635-8D8DF40E0E3C}"/>
    <cellStyle name="Comma 5 9 2 2 7 2" xfId="54491" xr:uid="{6B3CBCC7-6914-4524-AC9A-25E6FC31687E}"/>
    <cellStyle name="Comma 5 9 2 2 8" xfId="37146" xr:uid="{92FB5A5F-3791-43A2-901D-E75640C48928}"/>
    <cellStyle name="Comma 5 9 2 2 9" xfId="29444" xr:uid="{284A05EB-0EFA-4575-947E-2F686EF697E1}"/>
    <cellStyle name="Comma 5 9 2 3" xfId="7406" xr:uid="{E9677D1A-DF9A-4E4E-A96A-844A2680DE7F}"/>
    <cellStyle name="Comma 5 9 2 3 2" xfId="15111" xr:uid="{B77B7025-63DD-48D7-99A9-B85A2581CA3F}"/>
    <cellStyle name="Comma 5 9 2 3 2 2" xfId="47863" xr:uid="{03EC1A65-D52E-4953-B80F-D2CD32F45C54}"/>
    <cellStyle name="Comma 5 9 2 3 3" xfId="22818" xr:uid="{12A9952C-C01C-4FF2-8D8F-27B793F942D5}"/>
    <cellStyle name="Comma 5 9 2 3 3 2" xfId="55569" xr:uid="{EA190BE3-F884-4D97-A49A-2828B14038AC}"/>
    <cellStyle name="Comma 5 9 2 3 4" xfId="40158" xr:uid="{0FFDD7C0-5150-4900-9122-69F226E9B69C}"/>
    <cellStyle name="Comma 5 9 2 3 5" xfId="30522" xr:uid="{B055314A-392E-42C8-A3DD-00B7E9133582}"/>
    <cellStyle name="Comma 5 9 2 4" xfId="9331" xr:uid="{EB5C2C73-74FB-4AC5-9A04-80F2D5CC1AC2}"/>
    <cellStyle name="Comma 5 9 2 4 2" xfId="17036" xr:uid="{F7C91C37-1463-4E64-9151-9FB77BDD64B5}"/>
    <cellStyle name="Comma 5 9 2 4 2 2" xfId="49788" xr:uid="{2AFDFD73-F79A-4250-BE63-8ED230EF2422}"/>
    <cellStyle name="Comma 5 9 2 4 3" xfId="24743" xr:uid="{F6A9B5AF-752E-400E-B6F3-B58F75D8A80F}"/>
    <cellStyle name="Comma 5 9 2 4 3 2" xfId="57494" xr:uid="{BDFFC700-72EC-4934-9097-0CACE78DBE5C}"/>
    <cellStyle name="Comma 5 9 2 4 4" xfId="42083" xr:uid="{B4817807-925B-452B-928D-7D42982DFFA9}"/>
    <cellStyle name="Comma 5 9 2 4 5" xfId="32447" xr:uid="{D250FA0C-F38D-48EB-8F11-337038C03C51}"/>
    <cellStyle name="Comma 5 9 2 5" xfId="11258" xr:uid="{599AB240-0772-4A1A-96F5-F1A995F8836E}"/>
    <cellStyle name="Comma 5 9 2 5 2" xfId="18963" xr:uid="{C1BB2216-6FBF-4CD7-897F-7270A44C7754}"/>
    <cellStyle name="Comma 5 9 2 5 2 2" xfId="51715" xr:uid="{A485202D-C4BF-4BA9-B898-500AEFF2314A}"/>
    <cellStyle name="Comma 5 9 2 5 3" xfId="26670" xr:uid="{46BE97C6-45E7-498B-992B-D20499438409}"/>
    <cellStyle name="Comma 5 9 2 5 3 2" xfId="59421" xr:uid="{F6E5A190-6EDF-4D7D-BA69-2195C963F438}"/>
    <cellStyle name="Comma 5 9 2 5 4" xfId="44010" xr:uid="{656BB60B-8A95-4C1C-B52A-7606175BFDE9}"/>
    <cellStyle name="Comma 5 9 2 5 5" xfId="34374" xr:uid="{F7F74F07-0DD8-410A-B2E6-E57AE62AA7F3}"/>
    <cellStyle name="Comma 5 9 2 6" xfId="5475" xr:uid="{1BB1DD13-E66E-41B2-A961-8E1D7E2ABBA3}"/>
    <cellStyle name="Comma 5 9 2 6 2" xfId="38227" xr:uid="{91906BB2-8541-4AE6-9439-64E10B480D0B}"/>
    <cellStyle name="Comma 5 9 2 7" xfId="13187" xr:uid="{721AA39A-21CD-44AA-B11C-2B087B529707}"/>
    <cellStyle name="Comma 5 9 2 7 2" xfId="45939" xr:uid="{B1E4EB6C-DCEE-4B7B-9F8B-EACCAF7E4F1E}"/>
    <cellStyle name="Comma 5 9 2 8" xfId="20894" xr:uid="{64BA11E9-29D2-474B-916A-A78A0B04F76E}"/>
    <cellStyle name="Comma 5 9 2 8 2" xfId="53645" xr:uid="{CC1B2B46-08F0-4010-B656-86F02954AB39}"/>
    <cellStyle name="Comma 5 9 2 9" xfId="36300" xr:uid="{FF882851-AB2D-489A-AA01-FF3546DA7C19}"/>
    <cellStyle name="Comma 5 9 3" xfId="4028" xr:uid="{D0DA46DE-94F1-4042-A669-93213A92FDE4}"/>
    <cellStyle name="Comma 5 9 3 2" xfId="7891" xr:uid="{3EE0E499-0F83-46FB-A216-2A348A284FA8}"/>
    <cellStyle name="Comma 5 9 3 2 2" xfId="15596" xr:uid="{7505A82D-F027-4DC2-B3BC-51C84C477033}"/>
    <cellStyle name="Comma 5 9 3 2 2 2" xfId="48348" xr:uid="{E95A11E3-49C3-4722-BFEC-5DBE40A8763B}"/>
    <cellStyle name="Comma 5 9 3 2 3" xfId="23303" xr:uid="{D36EA626-90E4-4E3C-9923-6A84E2750922}"/>
    <cellStyle name="Comma 5 9 3 2 3 2" xfId="56054" xr:uid="{CFA12ECF-31B4-429A-B849-3235ECAE234D}"/>
    <cellStyle name="Comma 5 9 3 2 4" xfId="40643" xr:uid="{27F3ADEF-0DA3-4D0E-A03B-466CC239118A}"/>
    <cellStyle name="Comma 5 9 3 2 5" xfId="31007" xr:uid="{D90E6C91-E417-46B0-990E-510F1E83828F}"/>
    <cellStyle name="Comma 5 9 3 3" xfId="9816" xr:uid="{2DA6B3B2-5561-4408-947A-660383DCCB3B}"/>
    <cellStyle name="Comma 5 9 3 3 2" xfId="17521" xr:uid="{704293D0-D16D-4F97-A793-D840016149AC}"/>
    <cellStyle name="Comma 5 9 3 3 2 2" xfId="50273" xr:uid="{9CF0E167-F96F-47E8-9B2B-710B1B81AB99}"/>
    <cellStyle name="Comma 5 9 3 3 3" xfId="25228" xr:uid="{AB051B9C-F263-48A0-96E3-57A4BF464975}"/>
    <cellStyle name="Comma 5 9 3 3 3 2" xfId="57979" xr:uid="{108AFA3C-C308-436F-A854-0011F8531C0F}"/>
    <cellStyle name="Comma 5 9 3 3 4" xfId="42568" xr:uid="{4ED031F4-8A0D-45D4-BC2A-C044E192BF32}"/>
    <cellStyle name="Comma 5 9 3 3 5" xfId="32932" xr:uid="{F988D982-57F3-4569-B3B0-63EADD0602B2}"/>
    <cellStyle name="Comma 5 9 3 4" xfId="11743" xr:uid="{6EEABE1C-AA18-4CA1-9C10-D7F5B03D424D}"/>
    <cellStyle name="Comma 5 9 3 4 2" xfId="19448" xr:uid="{1E6B984B-220E-48D9-BB3A-95B5870FA873}"/>
    <cellStyle name="Comma 5 9 3 4 2 2" xfId="52200" xr:uid="{E7C13F04-ACF5-4123-819C-2100306935F4}"/>
    <cellStyle name="Comma 5 9 3 4 3" xfId="27155" xr:uid="{140466C5-AC39-408A-ACD1-4C56BECB1B56}"/>
    <cellStyle name="Comma 5 9 3 4 3 2" xfId="59906" xr:uid="{495B45A0-A5BE-4C76-8EED-F8501C163EA4}"/>
    <cellStyle name="Comma 5 9 3 4 4" xfId="44495" xr:uid="{28125A26-F180-498B-9D85-7F2575BD6211}"/>
    <cellStyle name="Comma 5 9 3 4 5" xfId="34859" xr:uid="{66D1A15E-E1F5-460F-98E3-9A066C9B7AF1}"/>
    <cellStyle name="Comma 5 9 3 5" xfId="5960" xr:uid="{795EDD1D-3C24-4FDB-AC7A-1499E7786413}"/>
    <cellStyle name="Comma 5 9 3 5 2" xfId="38712" xr:uid="{1502ED66-3009-403E-A146-DA506EBF28F5}"/>
    <cellStyle name="Comma 5 9 3 6" xfId="13672" xr:uid="{C7220804-E802-41D8-8BDE-69477C746716}"/>
    <cellStyle name="Comma 5 9 3 6 2" xfId="46424" xr:uid="{8EE1C206-F2F4-43CF-926E-479F9FE7B387}"/>
    <cellStyle name="Comma 5 9 3 7" xfId="21379" xr:uid="{87F04286-3F3B-4196-A767-D1A631A938AD}"/>
    <cellStyle name="Comma 5 9 3 7 2" xfId="54130" xr:uid="{2C846274-51E8-4E57-900C-82917F4FB4E2}"/>
    <cellStyle name="Comma 5 9 3 8" xfId="36785" xr:uid="{5C471E03-927C-4D91-AE7F-141A3F76A4C9}"/>
    <cellStyle name="Comma 5 9 3 9" xfId="29083" xr:uid="{0D59087C-3CE2-4E55-8A85-BB3E8070497E}"/>
    <cellStyle name="Comma 5 9 4" xfId="7048" xr:uid="{CD2F33EA-AEED-444E-89A6-F541133FEDAC}"/>
    <cellStyle name="Comma 5 9 4 2" xfId="14753" xr:uid="{35DAD77B-1C35-4AA3-824B-FE054B30DD04}"/>
    <cellStyle name="Comma 5 9 4 2 2" xfId="47505" xr:uid="{716318EA-9241-4D20-8B7C-525835E98138}"/>
    <cellStyle name="Comma 5 9 4 3" xfId="22460" xr:uid="{0196CB78-0A66-49EF-A638-CF50A421F49C}"/>
    <cellStyle name="Comma 5 9 4 3 2" xfId="55211" xr:uid="{1B78B77B-05CF-48F4-B909-A77376F90520}"/>
    <cellStyle name="Comma 5 9 4 4" xfId="39800" xr:uid="{C8B7C3FD-72BB-4AF4-8E6A-6341F667329D}"/>
    <cellStyle name="Comma 5 9 4 5" xfId="30164" xr:uid="{94CFDCE8-779D-4047-BA8B-7A5A527B6763}"/>
    <cellStyle name="Comma 5 9 5" xfId="8973" xr:uid="{67DC1BF7-B91D-4C10-80EA-CAE1906C938D}"/>
    <cellStyle name="Comma 5 9 5 2" xfId="16678" xr:uid="{C9F466C0-7862-4540-A9D6-C41B0C9F9C35}"/>
    <cellStyle name="Comma 5 9 5 2 2" xfId="49430" xr:uid="{760C1220-EDD3-40AB-BDAD-9CB579A07298}"/>
    <cellStyle name="Comma 5 9 5 3" xfId="24385" xr:uid="{8E2E0CEE-859B-4873-9B8B-EE060F789BD6}"/>
    <cellStyle name="Comma 5 9 5 3 2" xfId="57136" xr:uid="{F2EFD0F3-29C8-4921-BA24-E07068161BC5}"/>
    <cellStyle name="Comma 5 9 5 4" xfId="41725" xr:uid="{F7204700-1AD6-4D62-92CF-FF74582AD179}"/>
    <cellStyle name="Comma 5 9 5 5" xfId="32089" xr:uid="{D2F1658C-B408-4AD4-A6F9-8E75B6DA6F38}"/>
    <cellStyle name="Comma 5 9 6" xfId="10900" xr:uid="{8C022ADD-4A78-4725-9E17-0DD99A88B836}"/>
    <cellStyle name="Comma 5 9 6 2" xfId="18605" xr:uid="{D920BC4F-90FC-477F-AAB9-C8A60FCF0768}"/>
    <cellStyle name="Comma 5 9 6 2 2" xfId="51357" xr:uid="{A423269A-F9EA-433E-80C7-22F4C14F2BEB}"/>
    <cellStyle name="Comma 5 9 6 3" xfId="26312" xr:uid="{A38462A3-FB37-4A21-AC2B-CB12D2BC731B}"/>
    <cellStyle name="Comma 5 9 6 3 2" xfId="59063" xr:uid="{A095DDB7-ED00-443D-B2E4-D9E2E85021DD}"/>
    <cellStyle name="Comma 5 9 6 4" xfId="43652" xr:uid="{7B1F47D9-C028-4490-ADC2-DE0891B9524C}"/>
    <cellStyle name="Comma 5 9 6 5" xfId="34016" xr:uid="{4388392B-4C1C-41D1-A224-21CF6374025E}"/>
    <cellStyle name="Comma 5 9 7" xfId="5117" xr:uid="{7BBFE794-3566-44D4-997D-B064BA549586}"/>
    <cellStyle name="Comma 5 9 7 2" xfId="37869" xr:uid="{2BC02F05-340B-43B9-A0C3-7527D4230551}"/>
    <cellStyle name="Comma 5 9 8" xfId="12829" xr:uid="{E00A04E6-EB70-4711-A360-E016027F09A6}"/>
    <cellStyle name="Comma 5 9 8 2" xfId="45581" xr:uid="{48F1C400-7B83-43A1-B738-4057EE9335B0}"/>
    <cellStyle name="Comma 5 9 9" xfId="20536" xr:uid="{DC26DF5A-487A-4071-AB30-37953D606782}"/>
    <cellStyle name="Comma 5 9 9 2" xfId="53287" xr:uid="{9E3DCD3A-0009-466C-8E35-E5A81C3FE330}"/>
    <cellStyle name="Comma 50" xfId="10886" xr:uid="{E1FB1933-81FB-4629-B764-A868D2B49BEC}"/>
    <cellStyle name="Comma 50 2" xfId="18591" xr:uid="{083F37E4-D2EE-48C3-8D59-6409E6384985}"/>
    <cellStyle name="Comma 50 2 2" xfId="51343" xr:uid="{4146C7F1-F94C-4988-8C32-9610D2F72624}"/>
    <cellStyle name="Comma 50 3" xfId="26298" xr:uid="{7E57705F-A48B-4EC8-A8A3-063B1183D76C}"/>
    <cellStyle name="Comma 50 3 2" xfId="59049" xr:uid="{04DAB51B-0367-4063-9F3B-6DD27AF91541}"/>
    <cellStyle name="Comma 50 4" xfId="43638" xr:uid="{D6D06613-8B71-47CA-A1DE-1823FFC5078D}"/>
    <cellStyle name="Comma 50 5" xfId="34002" xr:uid="{2E467B44-7837-4BFE-977F-40F4EF501580}"/>
    <cellStyle name="Comma 50 6" xfId="61894" xr:uid="{7937736C-999F-4A6B-B35D-3B37F1D7FCB1}"/>
    <cellStyle name="Comma 51" xfId="12266" xr:uid="{C3992CEF-EF99-4D8D-A730-AC98A3FEB031}"/>
    <cellStyle name="Comma 51 2" xfId="19971" xr:uid="{0156D8BC-37C0-4C71-A80B-08E36D146E80}"/>
    <cellStyle name="Comma 51 2 2" xfId="52723" xr:uid="{B0DDC5CD-5FBA-4724-8099-B7F6C0039911}"/>
    <cellStyle name="Comma 51 3" xfId="27678" xr:uid="{A500E78F-7161-471A-985C-D8513472F0C7}"/>
    <cellStyle name="Comma 51 3 2" xfId="60429" xr:uid="{1F2C379B-CD9C-4220-A599-3F0E552F120A}"/>
    <cellStyle name="Comma 51 4" xfId="45018" xr:uid="{3331C7E4-366C-4172-8A67-BB8A655D9935}"/>
    <cellStyle name="Comma 51 5" xfId="35382" xr:uid="{51688ABC-A39F-445A-973D-3A6CCD679425}"/>
    <cellStyle name="Comma 51 6" xfId="61896" xr:uid="{5C98A0E7-27CF-4EFE-8463-24E9CADDA4F7}"/>
    <cellStyle name="Comma 52" xfId="10403" xr:uid="{A3308F2C-04CC-4132-9869-8E29DA54EF93}"/>
    <cellStyle name="Comma 52 2" xfId="18108" xr:uid="{53BAD60D-65EB-4611-92D5-CAF67ECD3A80}"/>
    <cellStyle name="Comma 52 2 2" xfId="50860" xr:uid="{8B3282BB-A2A8-4003-9762-868C2D8D64AF}"/>
    <cellStyle name="Comma 52 3" xfId="25815" xr:uid="{4D94FF20-EB24-4B11-83B5-6CC7E302E246}"/>
    <cellStyle name="Comma 52 3 2" xfId="58566" xr:uid="{4E7017A1-891A-42B9-9DCB-CB14C96FCBE5}"/>
    <cellStyle name="Comma 52 4" xfId="43155" xr:uid="{44EA5336-7495-4D13-AD65-A0960FECAB10}"/>
    <cellStyle name="Comma 52 5" xfId="33519" xr:uid="{F74CD804-D626-49AF-87CA-86EA91C47645}"/>
    <cellStyle name="Comma 52 6" xfId="61898" xr:uid="{F22F93E5-22A5-491D-86CC-52DC4B6C5DEB}"/>
    <cellStyle name="Comma 53" xfId="4556" xr:uid="{FBB225EB-AC95-4F6C-A654-7F7B7AD7AA6E}"/>
    <cellStyle name="Comma 53 2" xfId="37308" xr:uid="{9846AE61-97C3-4771-AACA-9C7C7CD3FDD8}"/>
    <cellStyle name="Comma 53 3" xfId="61600" xr:uid="{1EB2E11D-AC2C-4752-AAE0-1033A62D68E4}"/>
    <cellStyle name="Comma 54" xfId="5104" xr:uid="{09D24622-D802-4258-8B34-CC80D49462DA}"/>
    <cellStyle name="Comma 54 2" xfId="37856" xr:uid="{4399027B-B1EE-450A-80FF-2D2C37701D47}"/>
    <cellStyle name="Comma 54 3" xfId="61615" xr:uid="{AB64526E-BB67-492A-BC5C-156991046724}"/>
    <cellStyle name="Comma 55" xfId="12268" xr:uid="{A82CCF7C-A3D1-4D2E-9CF4-8F95F5DE3FA5}"/>
    <cellStyle name="Comma 55 2" xfId="45020" xr:uid="{415DEE39-A1CE-4864-9084-9521C404AF56}"/>
    <cellStyle name="Comma 55 3" xfId="61903" xr:uid="{C524B9CA-4633-4203-BFBB-22F1FC09C4AF}"/>
    <cellStyle name="Comma 56" xfId="12816" xr:uid="{9053E89B-9F4A-483E-A680-ED14783298F0}"/>
    <cellStyle name="Comma 56 2" xfId="45568" xr:uid="{76AAF880-92AF-4796-B48A-664710557129}"/>
    <cellStyle name="Comma 56 3" xfId="61593" xr:uid="{A227D277-7F6F-46B4-9F50-11A2E8ACBC0D}"/>
    <cellStyle name="Comma 57" xfId="19974" xr:uid="{FEA24FEF-E1BE-4EE3-93DA-B064F99818FC}"/>
    <cellStyle name="Comma 57 2" xfId="52726" xr:uid="{55BA86CB-5DE2-454A-B5C0-A1BA7C62B1D0}"/>
    <cellStyle name="Comma 57 3" xfId="61519" xr:uid="{E2C0D35F-E88E-446D-8CE3-A07DC09F111F}"/>
    <cellStyle name="Comma 58" xfId="19973" xr:uid="{90EAC4F7-AA68-4FBA-9416-84BA663BF6F1}"/>
    <cellStyle name="Comma 58 2" xfId="52725" xr:uid="{278B7223-76EF-4744-AB76-2BA55A85E67B}"/>
    <cellStyle name="Comma 59" xfId="19976" xr:uid="{F729C019-3D23-43CE-8B40-66AC932E826E}"/>
    <cellStyle name="Comma 59 2" xfId="52727" xr:uid="{BD7EC7D2-47AC-4FC3-B9F3-863D7B0B214F}"/>
    <cellStyle name="Comma 6" xfId="110" xr:uid="{7845D905-7672-4838-A009-A1825851D260}"/>
    <cellStyle name="Comma 6 10" xfId="846" xr:uid="{D618CC24-6FE1-4C64-AE61-37FFB6E39A18}"/>
    <cellStyle name="Comma 6 10 10" xfId="35872" xr:uid="{106B43DF-901C-470C-B70E-AD561B2F4A26}"/>
    <cellStyle name="Comma 6 10 11" xfId="28170" xr:uid="{A8693AA9-8D9D-45F0-A319-F96F16CAAB30}"/>
    <cellStyle name="Comma 6 10 12" xfId="3068" xr:uid="{C735246C-1DC1-451E-8A20-11B2637AC97F}"/>
    <cellStyle name="Comma 6 10 13" xfId="60643" xr:uid="{BC10721F-B9AE-4809-AA1E-8313FBC18D0B}"/>
    <cellStyle name="Comma 6 10 2" xfId="2343" xr:uid="{9C8AB13B-1E4E-4601-ADFE-379052C7E607}"/>
    <cellStyle name="Comma 6 10 2 10" xfId="28528" xr:uid="{EDF85D42-4B2E-4A71-AA9B-6E5A98945B82}"/>
    <cellStyle name="Comma 6 10 2 11" xfId="3468" xr:uid="{075FF051-F5F7-4F2D-8805-9AC010B43741}"/>
    <cellStyle name="Comma 6 10 2 12" xfId="61365" xr:uid="{72849DDA-E545-4EE9-84DC-D6470F9BFD87}"/>
    <cellStyle name="Comma 6 10 2 2" xfId="4314" xr:uid="{8D393EFF-64BD-43E7-A7AF-18DD3F772F21}"/>
    <cellStyle name="Comma 6 10 2 2 2" xfId="8177" xr:uid="{1E0A6723-0418-41FC-A1BC-529EBCBEFD1B}"/>
    <cellStyle name="Comma 6 10 2 2 2 2" xfId="15882" xr:uid="{16BABDA6-1D75-4252-9E2D-14435F82B64A}"/>
    <cellStyle name="Comma 6 10 2 2 2 2 2" xfId="48634" xr:uid="{0530C084-D2B6-47DC-8CC4-3D186CE0FF05}"/>
    <cellStyle name="Comma 6 10 2 2 2 3" xfId="23589" xr:uid="{D2801F9A-95D0-4799-9225-4162D8408E14}"/>
    <cellStyle name="Comma 6 10 2 2 2 3 2" xfId="56340" xr:uid="{1CD27B4E-A3BC-4B89-A01A-3D207007EA5D}"/>
    <cellStyle name="Comma 6 10 2 2 2 4" xfId="40929" xr:uid="{5EF1407B-6298-41FD-8605-F732FC719CC7}"/>
    <cellStyle name="Comma 6 10 2 2 2 5" xfId="31293" xr:uid="{7E241A90-1334-4034-B444-9C29721BF2AF}"/>
    <cellStyle name="Comma 6 10 2 2 3" xfId="10102" xr:uid="{A94511D2-07BC-417C-AB26-869D089F36BB}"/>
    <cellStyle name="Comma 6 10 2 2 3 2" xfId="17807" xr:uid="{A81CA753-7646-44C3-A397-3AB00AE0CE31}"/>
    <cellStyle name="Comma 6 10 2 2 3 2 2" xfId="50559" xr:uid="{A3ED10D2-2BD2-4D73-9F32-5941B221494F}"/>
    <cellStyle name="Comma 6 10 2 2 3 3" xfId="25514" xr:uid="{DD0981DC-3868-4EDB-A0BB-A303FF77A88F}"/>
    <cellStyle name="Comma 6 10 2 2 3 3 2" xfId="58265" xr:uid="{34E15EC0-1335-4458-A324-B3557DD43625}"/>
    <cellStyle name="Comma 6 10 2 2 3 4" xfId="42854" xr:uid="{FE2D9084-BD68-402F-8252-EA46A45305B3}"/>
    <cellStyle name="Comma 6 10 2 2 3 5" xfId="33218" xr:uid="{118FB677-C87F-4E4B-B711-4884EEA1EDF4}"/>
    <cellStyle name="Comma 6 10 2 2 4" xfId="12029" xr:uid="{883544C1-F590-4315-A770-0021F31F362A}"/>
    <cellStyle name="Comma 6 10 2 2 4 2" xfId="19734" xr:uid="{CBB2EC86-913C-4175-A27A-385123E44054}"/>
    <cellStyle name="Comma 6 10 2 2 4 2 2" xfId="52486" xr:uid="{4E43C1DB-2C93-4130-B737-6C7C1DAFB08D}"/>
    <cellStyle name="Comma 6 10 2 2 4 3" xfId="27441" xr:uid="{5F61F4E0-22D4-44B3-8EBA-4D6204ACB4C0}"/>
    <cellStyle name="Comma 6 10 2 2 4 3 2" xfId="60192" xr:uid="{41D087BA-BA1D-4767-B727-B198A8A63D45}"/>
    <cellStyle name="Comma 6 10 2 2 4 4" xfId="44781" xr:uid="{2C8C3777-CFA9-4196-A84C-90F9384300A5}"/>
    <cellStyle name="Comma 6 10 2 2 4 5" xfId="35145" xr:uid="{6F3FFC60-8572-458B-9D39-8F5ED69AFE6D}"/>
    <cellStyle name="Comma 6 10 2 2 5" xfId="6246" xr:uid="{082B7444-6C1A-47A7-9FA6-36D6E66C0D65}"/>
    <cellStyle name="Comma 6 10 2 2 5 2" xfId="38998" xr:uid="{2BC9D1AD-1D25-4023-B608-ADE2F6342377}"/>
    <cellStyle name="Comma 6 10 2 2 6" xfId="13958" xr:uid="{FA616168-F533-4CBD-80DB-8E00F6B990A4}"/>
    <cellStyle name="Comma 6 10 2 2 6 2" xfId="46710" xr:uid="{7E02EB86-1F64-4109-BB61-920D9AA3329A}"/>
    <cellStyle name="Comma 6 10 2 2 7" xfId="21665" xr:uid="{9948CA8E-4197-4657-85D2-AB85F9CE8BF4}"/>
    <cellStyle name="Comma 6 10 2 2 7 2" xfId="54416" xr:uid="{2CF6F491-80EA-46A7-ACB2-872A0BEBAF71}"/>
    <cellStyle name="Comma 6 10 2 2 8" xfId="37071" xr:uid="{38BE72F6-E26C-4DB3-830B-0C9ACC875E94}"/>
    <cellStyle name="Comma 6 10 2 2 9" xfId="29369" xr:uid="{B15604DA-6A24-4271-AD81-37BDB82CF07D}"/>
    <cellStyle name="Comma 6 10 2 3" xfId="7336" xr:uid="{8CAFE1CF-CBCC-4F84-A282-105B24386955}"/>
    <cellStyle name="Comma 6 10 2 3 2" xfId="15041" xr:uid="{8A5D4A48-8693-4884-83EC-8C7D59184EF9}"/>
    <cellStyle name="Comma 6 10 2 3 2 2" xfId="47793" xr:uid="{8D0911A3-56CC-41D8-A51B-A1740F5008AA}"/>
    <cellStyle name="Comma 6 10 2 3 3" xfId="22748" xr:uid="{87A8D2D7-A3BD-45BC-9ECF-57BB5D7850FF}"/>
    <cellStyle name="Comma 6 10 2 3 3 2" xfId="55499" xr:uid="{3CBDE811-6F38-4676-97D0-85975DA74B9F}"/>
    <cellStyle name="Comma 6 10 2 3 4" xfId="40088" xr:uid="{758A64F6-DE56-4468-9210-B905E88B1F49}"/>
    <cellStyle name="Comma 6 10 2 3 5" xfId="30452" xr:uid="{0651A172-1717-4A04-87C1-6DE996BBC5C4}"/>
    <cellStyle name="Comma 6 10 2 4" xfId="9261" xr:uid="{FFF56364-B2FC-47AF-BB5F-CE4F1293CF48}"/>
    <cellStyle name="Comma 6 10 2 4 2" xfId="16966" xr:uid="{1E749661-E487-43D1-B4CE-48C45D019F32}"/>
    <cellStyle name="Comma 6 10 2 4 2 2" xfId="49718" xr:uid="{C7F8DADC-E342-4B55-A413-E98B599337A7}"/>
    <cellStyle name="Comma 6 10 2 4 3" xfId="24673" xr:uid="{08BBF63A-4DC9-472C-9EBE-1A844FB576EA}"/>
    <cellStyle name="Comma 6 10 2 4 3 2" xfId="57424" xr:uid="{06C20851-C03B-4DCF-900E-DB9F371F1D7F}"/>
    <cellStyle name="Comma 6 10 2 4 4" xfId="42013" xr:uid="{DB97695A-3D05-4817-AF9A-840E04D245D0}"/>
    <cellStyle name="Comma 6 10 2 4 5" xfId="32377" xr:uid="{DD01D18A-AE69-4EAB-A29D-43FF9CDC8F60}"/>
    <cellStyle name="Comma 6 10 2 5" xfId="11188" xr:uid="{1ADDDF05-8760-4B20-888E-AF593426DD08}"/>
    <cellStyle name="Comma 6 10 2 5 2" xfId="18893" xr:uid="{E831E32C-6900-42E1-8762-86677330A835}"/>
    <cellStyle name="Comma 6 10 2 5 2 2" xfId="51645" xr:uid="{8AAECE95-CE25-4607-924A-A61BE0086441}"/>
    <cellStyle name="Comma 6 10 2 5 3" xfId="26600" xr:uid="{038C6A69-78E8-49B6-B98D-A24A1C152170}"/>
    <cellStyle name="Comma 6 10 2 5 3 2" xfId="59351" xr:uid="{5BDDA457-155F-4032-AC34-F63BA55E534C}"/>
    <cellStyle name="Comma 6 10 2 5 4" xfId="43940" xr:uid="{68D42F0B-D5DE-41FC-8F96-D7EBDC536F65}"/>
    <cellStyle name="Comma 6 10 2 5 5" xfId="34304" xr:uid="{3DA4C81F-DA6A-4732-8993-0575B79320A2}"/>
    <cellStyle name="Comma 6 10 2 6" xfId="5405" xr:uid="{F0D532AB-EAEE-4777-A7EB-0ADA54C516DF}"/>
    <cellStyle name="Comma 6 10 2 6 2" xfId="38157" xr:uid="{144D9E83-3562-4878-A99E-A78426C06EAF}"/>
    <cellStyle name="Comma 6 10 2 7" xfId="13117" xr:uid="{B89BEDEB-97FF-4BE7-9AD7-885BC8E600A0}"/>
    <cellStyle name="Comma 6 10 2 7 2" xfId="45869" xr:uid="{452A0751-36E6-4917-A0B7-63522E1EA3BE}"/>
    <cellStyle name="Comma 6 10 2 8" xfId="20824" xr:uid="{D9BAF39F-9494-43D3-BC4E-FA7E8AD75BE5}"/>
    <cellStyle name="Comma 6 10 2 8 2" xfId="53575" xr:uid="{28C8F816-4A91-49B7-9544-185935D70664}"/>
    <cellStyle name="Comma 6 10 2 9" xfId="36230" xr:uid="{902A35F6-88D8-4ACA-A696-322E54526F04}"/>
    <cellStyle name="Comma 6 10 3" xfId="3864" xr:uid="{E85164C9-8CFC-4B13-9845-3D8F0D2D2C01}"/>
    <cellStyle name="Comma 6 10 3 2" xfId="7732" xr:uid="{91A6C092-66FA-41F3-85A9-43CBD0C76D52}"/>
    <cellStyle name="Comma 6 10 3 2 2" xfId="15437" xr:uid="{890A7D88-23D1-4688-9CD8-979359C62E83}"/>
    <cellStyle name="Comma 6 10 3 2 2 2" xfId="48189" xr:uid="{FB9831D9-FD32-4EFD-8283-3569CE98F928}"/>
    <cellStyle name="Comma 6 10 3 2 3" xfId="23144" xr:uid="{58291291-3AC4-4DA5-A452-5F50B3D5D521}"/>
    <cellStyle name="Comma 6 10 3 2 3 2" xfId="55895" xr:uid="{218584F2-4256-48C0-A53C-AA770B80167A}"/>
    <cellStyle name="Comma 6 10 3 2 4" xfId="40484" xr:uid="{FF4BE518-4373-4B3D-93AC-8320FB87D972}"/>
    <cellStyle name="Comma 6 10 3 2 5" xfId="30848" xr:uid="{AECEB163-5F93-40C0-9AA1-42B55843F35C}"/>
    <cellStyle name="Comma 6 10 3 3" xfId="9657" xr:uid="{1852E1EC-7D1B-4BD6-8DA4-AAF61E30F1C1}"/>
    <cellStyle name="Comma 6 10 3 3 2" xfId="17362" xr:uid="{943F3607-E06D-4CE8-95F1-1B688E90EFD3}"/>
    <cellStyle name="Comma 6 10 3 3 2 2" xfId="50114" xr:uid="{EB11DE76-C3C9-453A-B875-F1A473216A8C}"/>
    <cellStyle name="Comma 6 10 3 3 3" xfId="25069" xr:uid="{A57386EB-7F6F-4DD2-A2CD-477B4C2F9701}"/>
    <cellStyle name="Comma 6 10 3 3 3 2" xfId="57820" xr:uid="{ECD4D644-2E2F-4E1D-A5C8-35816020B1BB}"/>
    <cellStyle name="Comma 6 10 3 3 4" xfId="42409" xr:uid="{924C1E40-86C8-4A70-84F7-ACE0AC232AF6}"/>
    <cellStyle name="Comma 6 10 3 3 5" xfId="32773" xr:uid="{80FF0E9B-34E1-47F5-984F-9CDD427F2A1A}"/>
    <cellStyle name="Comma 6 10 3 4" xfId="11584" xr:uid="{B44E45FA-8934-446B-8C52-8F735E814D78}"/>
    <cellStyle name="Comma 6 10 3 4 2" xfId="19289" xr:uid="{A3E9368C-84E9-4743-BBAB-2B9A1B02F1B6}"/>
    <cellStyle name="Comma 6 10 3 4 2 2" xfId="52041" xr:uid="{B8878589-1FC0-4220-9307-711BD3097EB3}"/>
    <cellStyle name="Comma 6 10 3 4 3" xfId="26996" xr:uid="{8B946F8A-092C-4E97-A801-55F34AA074B3}"/>
    <cellStyle name="Comma 6 10 3 4 3 2" xfId="59747" xr:uid="{286B1D2D-2109-4D25-BF53-A2CA4F6B015A}"/>
    <cellStyle name="Comma 6 10 3 4 4" xfId="44336" xr:uid="{A8424A74-22A8-46F0-9BA6-CC8804F153F5}"/>
    <cellStyle name="Comma 6 10 3 4 5" xfId="34700" xr:uid="{418DAB88-D24D-4870-8DBA-57A82829BD4F}"/>
    <cellStyle name="Comma 6 10 3 5" xfId="5801" xr:uid="{6CE0757F-CEE3-4402-BF48-986F176ECC68}"/>
    <cellStyle name="Comma 6 10 3 5 2" xfId="38553" xr:uid="{E2C041CA-57EC-4F85-A96E-ACF72D0593E1}"/>
    <cellStyle name="Comma 6 10 3 6" xfId="13513" xr:uid="{AAA25942-2BAA-4E74-8D14-A3F22DFDD165}"/>
    <cellStyle name="Comma 6 10 3 6 2" xfId="46265" xr:uid="{E0C83526-C9A2-48DD-BA24-7B2557B4AA6A}"/>
    <cellStyle name="Comma 6 10 3 7" xfId="21220" xr:uid="{66FB12A8-6146-4ABA-96CB-38BF80B6AAF4}"/>
    <cellStyle name="Comma 6 10 3 7 2" xfId="53971" xr:uid="{97AA2A3D-6CE7-4ED9-8C09-61F489EF11F9}"/>
    <cellStyle name="Comma 6 10 3 8" xfId="36626" xr:uid="{26C64BFA-F738-46EF-B980-F6DBF7953FF7}"/>
    <cellStyle name="Comma 6 10 3 9" xfId="28924" xr:uid="{3D20FA0A-0ACB-4503-A87B-60549BAB8026}"/>
    <cellStyle name="Comma 6 10 4" xfId="6975" xr:uid="{6AB5A46F-21C7-4376-8300-E843190EC970}"/>
    <cellStyle name="Comma 6 10 4 2" xfId="14683" xr:uid="{DE449748-3362-4D02-9DAC-80EFFA09D692}"/>
    <cellStyle name="Comma 6 10 4 2 2" xfId="47435" xr:uid="{04A6F433-8613-4615-8F06-C3188167DBD7}"/>
    <cellStyle name="Comma 6 10 4 3" xfId="22390" xr:uid="{ED11E746-6856-4592-835D-0C49E26E864D}"/>
    <cellStyle name="Comma 6 10 4 3 2" xfId="55141" xr:uid="{03274F74-0D57-4B63-8FE3-607FA73425AD}"/>
    <cellStyle name="Comma 6 10 4 4" xfId="39727" xr:uid="{67803F00-D01C-4C82-9907-F5EE707DF6B3}"/>
    <cellStyle name="Comma 6 10 4 5" xfId="30094" xr:uid="{C0B2CA51-27DB-4EE5-9D92-40EA3DABB19A}"/>
    <cellStyle name="Comma 6 10 5" xfId="8902" xr:uid="{1BDEEBDC-A373-4F7A-9125-1F228B6F85AE}"/>
    <cellStyle name="Comma 6 10 5 2" xfId="16607" xr:uid="{17D756FC-8026-45FC-9361-BA537BE4085D}"/>
    <cellStyle name="Comma 6 10 5 2 2" xfId="49359" xr:uid="{62EF9B36-555C-4C05-A7B8-6AB10DEA7852}"/>
    <cellStyle name="Comma 6 10 5 3" xfId="24314" xr:uid="{44B5AA09-5211-441F-A975-D619569E78C4}"/>
    <cellStyle name="Comma 6 10 5 3 2" xfId="57065" xr:uid="{B482DFEA-1662-4090-9E3B-753CC276EE12}"/>
    <cellStyle name="Comma 6 10 5 4" xfId="41654" xr:uid="{2FB2B99E-B99C-4678-A4C3-C40915931910}"/>
    <cellStyle name="Comma 6 10 5 5" xfId="32018" xr:uid="{A4198315-EFBB-4748-99A5-FC166A0C7DEF}"/>
    <cellStyle name="Comma 6 10 6" xfId="10828" xr:uid="{A2A63F70-139A-4A98-AADC-D324BB76EA13}"/>
    <cellStyle name="Comma 6 10 6 2" xfId="18533" xr:uid="{D7DED5B0-8A3F-4578-9954-A21F09E6B6A7}"/>
    <cellStyle name="Comma 6 10 6 2 2" xfId="51285" xr:uid="{0899174B-DEF2-4F63-9975-F4432C9C812E}"/>
    <cellStyle name="Comma 6 10 6 3" xfId="26240" xr:uid="{F9F5542A-4AD2-4FC1-8ABA-23670A3BCFD2}"/>
    <cellStyle name="Comma 6 10 6 3 2" xfId="58991" xr:uid="{404348B7-649E-420E-BD51-83D21B380C44}"/>
    <cellStyle name="Comma 6 10 6 4" xfId="43580" xr:uid="{F920F99E-8ADE-4D22-BD5C-DD202FE95AA4}"/>
    <cellStyle name="Comma 6 10 6 5" xfId="33944" xr:uid="{6D6D79DC-0D42-44EF-AFAF-DE9690D286E0}"/>
    <cellStyle name="Comma 6 10 7" xfId="5046" xr:uid="{9EC21D3E-C7C0-4DDE-BF45-CD8E9C7E0BF0}"/>
    <cellStyle name="Comma 6 10 7 2" xfId="37798" xr:uid="{2D10B258-48E4-40A3-A727-83BF5B0B2166}"/>
    <cellStyle name="Comma 6 10 8" xfId="12758" xr:uid="{0C436E9D-959F-4D77-ACE7-5AAC76A918C9}"/>
    <cellStyle name="Comma 6 10 8 2" xfId="45510" xr:uid="{03E30B65-6FCC-4942-9CB9-7E4D20D3AFAF}"/>
    <cellStyle name="Comma 6 10 9" xfId="20466" xr:uid="{FE01A474-A835-4D01-8AA4-FC281267F86C}"/>
    <cellStyle name="Comma 6 10 9 2" xfId="53217" xr:uid="{DBC48EA7-F59B-4CCD-A324-56B4E2834882}"/>
    <cellStyle name="Comma 6 11" xfId="229" xr:uid="{EB65A7AD-FC2C-4A82-A6CC-268A496BF80B}"/>
    <cellStyle name="Comma 6 11 10" xfId="35691" xr:uid="{1B45DF51-D81B-4F5F-AAFB-9ECEF8433A81}"/>
    <cellStyle name="Comma 6 11 11" xfId="27989" xr:uid="{76A8AA19-961D-4A6B-912F-BBA8075E9ABC}"/>
    <cellStyle name="Comma 6 11 12" xfId="2877" xr:uid="{2C890FC2-CF2A-466F-B1C5-B4DCD68A0728}"/>
    <cellStyle name="Comma 6 11 13" xfId="60790" xr:uid="{7C0413E6-A7A4-4B79-8055-C0D3F6F6009D}"/>
    <cellStyle name="Comma 6 11 2" xfId="2159" xr:uid="{95F006CB-DC76-46FF-96A1-02CF0435D7A4}"/>
    <cellStyle name="Comma 6 11 2 10" xfId="28347" xr:uid="{60402AB4-4DC5-4BCF-AA89-3F7035F9A9D5}"/>
    <cellStyle name="Comma 6 11 2 11" xfId="3287" xr:uid="{72981E3C-CED6-453D-B1F1-5FD3EAF95DD9}"/>
    <cellStyle name="Comma 6 11 2 12" xfId="61175" xr:uid="{79BBAA2F-8039-413E-BAB5-DE00C0AFABA9}"/>
    <cellStyle name="Comma 6 11 2 2" xfId="4130" xr:uid="{1B112CE1-C711-44F5-91A6-448F39685DF7}"/>
    <cellStyle name="Comma 6 11 2 2 2" xfId="7993" xr:uid="{B50D8582-CF43-4BB1-BC14-56DE8D0FEEC3}"/>
    <cellStyle name="Comma 6 11 2 2 2 2" xfId="15698" xr:uid="{50F7D31F-704F-4B70-A113-8D1EBC8ED61C}"/>
    <cellStyle name="Comma 6 11 2 2 2 2 2" xfId="48450" xr:uid="{483C5537-2777-4F17-8DF3-8E00D990765E}"/>
    <cellStyle name="Comma 6 11 2 2 2 3" xfId="23405" xr:uid="{B15A94C2-25CF-453D-8A50-4F80C5686F5F}"/>
    <cellStyle name="Comma 6 11 2 2 2 3 2" xfId="56156" xr:uid="{DC1D5C68-158D-49E7-84F2-7FBDEEDFE57D}"/>
    <cellStyle name="Comma 6 11 2 2 2 4" xfId="40745" xr:uid="{4C52EF6C-1DD9-4CB2-BF22-D6592143733A}"/>
    <cellStyle name="Comma 6 11 2 2 2 5" xfId="31109" xr:uid="{FC134637-D4BC-4848-9522-0A573D78D9F3}"/>
    <cellStyle name="Comma 6 11 2 2 3" xfId="9918" xr:uid="{70300BBD-FFFB-47C5-A78A-B5B246E8929C}"/>
    <cellStyle name="Comma 6 11 2 2 3 2" xfId="17623" xr:uid="{4D7EF6AC-FB86-4702-9D88-2C451545EF02}"/>
    <cellStyle name="Comma 6 11 2 2 3 2 2" xfId="50375" xr:uid="{3EFC2D29-44C2-4BFF-AA35-E214CCF2E3C2}"/>
    <cellStyle name="Comma 6 11 2 2 3 3" xfId="25330" xr:uid="{22FDB70C-F383-4715-9227-B4F2F799248E}"/>
    <cellStyle name="Comma 6 11 2 2 3 3 2" xfId="58081" xr:uid="{83218B6D-4BD6-4954-B8E8-0D8F3F61EB9F}"/>
    <cellStyle name="Comma 6 11 2 2 3 4" xfId="42670" xr:uid="{33FD240B-5D17-409F-B18F-719995B2C398}"/>
    <cellStyle name="Comma 6 11 2 2 3 5" xfId="33034" xr:uid="{AE3D11E7-1296-450B-964E-08770239DAF8}"/>
    <cellStyle name="Comma 6 11 2 2 4" xfId="11845" xr:uid="{2A9FEB65-68D4-467A-889D-B56ED4F7AA62}"/>
    <cellStyle name="Comma 6 11 2 2 4 2" xfId="19550" xr:uid="{3F3CCEF8-6EAA-489C-8F4B-635BD0CBE65C}"/>
    <cellStyle name="Comma 6 11 2 2 4 2 2" xfId="52302" xr:uid="{8535132D-FAD1-430B-9605-DB640726AB59}"/>
    <cellStyle name="Comma 6 11 2 2 4 3" xfId="27257" xr:uid="{98B4A0AC-7F1C-47B9-BF4D-A9E2C2E3D5F3}"/>
    <cellStyle name="Comma 6 11 2 2 4 3 2" xfId="60008" xr:uid="{665374A3-362E-4FFF-A944-90079034E2B3}"/>
    <cellStyle name="Comma 6 11 2 2 4 4" xfId="44597" xr:uid="{C6F03E19-EC50-4792-BDBB-28A89C69DFF5}"/>
    <cellStyle name="Comma 6 11 2 2 4 5" xfId="34961" xr:uid="{6AB84A5F-F30F-45FE-BB9B-8F2456D084E9}"/>
    <cellStyle name="Comma 6 11 2 2 5" xfId="6062" xr:uid="{6448A8D9-F925-4557-AE2D-96337EB194F8}"/>
    <cellStyle name="Comma 6 11 2 2 5 2" xfId="38814" xr:uid="{771ECBD1-8891-4C20-9DE5-B00F95251A54}"/>
    <cellStyle name="Comma 6 11 2 2 6" xfId="13774" xr:uid="{579AD3D5-69B9-420B-A9EB-5E1E631C9DE8}"/>
    <cellStyle name="Comma 6 11 2 2 6 2" xfId="46526" xr:uid="{13BBB8F3-7CC5-4217-A1A7-AF84EFCFCE04}"/>
    <cellStyle name="Comma 6 11 2 2 7" xfId="21481" xr:uid="{F7604EBC-6801-4CC5-BF32-FFD4B88519BF}"/>
    <cellStyle name="Comma 6 11 2 2 7 2" xfId="54232" xr:uid="{65DE3B89-C5EA-4D71-B82D-24329F03E3E6}"/>
    <cellStyle name="Comma 6 11 2 2 8" xfId="36887" xr:uid="{20028276-7D87-4E01-AF7F-A381B16AA243}"/>
    <cellStyle name="Comma 6 11 2 2 9" xfId="29185" xr:uid="{604C4709-3944-408E-B750-A2E24C897FC2}"/>
    <cellStyle name="Comma 6 11 2 3" xfId="7155" xr:uid="{CB3CA644-1341-456A-9268-86B88B18659D}"/>
    <cellStyle name="Comma 6 11 2 3 2" xfId="14860" xr:uid="{42E67015-2DF9-4897-BDA7-C63526C74296}"/>
    <cellStyle name="Comma 6 11 2 3 2 2" xfId="47612" xr:uid="{9D08F3A4-0B71-445E-AA7E-F179057FB181}"/>
    <cellStyle name="Comma 6 11 2 3 3" xfId="22567" xr:uid="{A7BDD237-683D-4042-997B-B9D3DABDE59B}"/>
    <cellStyle name="Comma 6 11 2 3 3 2" xfId="55318" xr:uid="{7D621126-E317-46FF-9F4C-39CCE7421B74}"/>
    <cellStyle name="Comma 6 11 2 3 4" xfId="39907" xr:uid="{9A0A944B-E465-442D-9CE6-C3365BCD645C}"/>
    <cellStyle name="Comma 6 11 2 3 5" xfId="30271" xr:uid="{872FB9D4-6B15-41CB-8497-36A8EEF9B31C}"/>
    <cellStyle name="Comma 6 11 2 4" xfId="9080" xr:uid="{AD2FDE3D-79CB-4A41-A6C0-BAC8F62815F1}"/>
    <cellStyle name="Comma 6 11 2 4 2" xfId="16785" xr:uid="{EDA0AAA5-6EA3-4061-90D4-7F70B612A65C}"/>
    <cellStyle name="Comma 6 11 2 4 2 2" xfId="49537" xr:uid="{BC3FBBEA-E5BF-4B47-A428-40BEA3C36F1E}"/>
    <cellStyle name="Comma 6 11 2 4 3" xfId="24492" xr:uid="{FE672F75-4765-48D5-B151-30ECB289E5F0}"/>
    <cellStyle name="Comma 6 11 2 4 3 2" xfId="57243" xr:uid="{41C9D053-D66B-4513-8D75-360A0D749500}"/>
    <cellStyle name="Comma 6 11 2 4 4" xfId="41832" xr:uid="{F7F247DD-275B-47E4-923B-DF4E45C47C67}"/>
    <cellStyle name="Comma 6 11 2 4 5" xfId="32196" xr:uid="{8A7063B7-31B1-4B8B-941B-0A8921E96637}"/>
    <cellStyle name="Comma 6 11 2 5" xfId="11007" xr:uid="{E89190D3-E5A9-470B-854B-EFA26B8683BE}"/>
    <cellStyle name="Comma 6 11 2 5 2" xfId="18712" xr:uid="{ED0FFCE7-1318-46BA-981E-7EF0BD8D9B46}"/>
    <cellStyle name="Comma 6 11 2 5 2 2" xfId="51464" xr:uid="{5ECA7014-64FB-4C7D-9F29-40042E40F8AD}"/>
    <cellStyle name="Comma 6 11 2 5 3" xfId="26419" xr:uid="{3DE30DFF-46F0-4F6B-AB86-42C6F9D40EE0}"/>
    <cellStyle name="Comma 6 11 2 5 3 2" xfId="59170" xr:uid="{616F2D20-5EF8-4D91-9C57-77DFDD07CD47}"/>
    <cellStyle name="Comma 6 11 2 5 4" xfId="43759" xr:uid="{ABA6CD19-4814-46F2-8116-A136ECD94DBC}"/>
    <cellStyle name="Comma 6 11 2 5 5" xfId="34123" xr:uid="{C37BB7A0-EEFA-482A-9F31-6EB353B65B6C}"/>
    <cellStyle name="Comma 6 11 2 6" xfId="5224" xr:uid="{F77E7381-1EB1-489C-A41E-C8CE74252D81}"/>
    <cellStyle name="Comma 6 11 2 6 2" xfId="37976" xr:uid="{4F6820CA-2832-4669-A87E-1F0A81EA22F9}"/>
    <cellStyle name="Comma 6 11 2 7" xfId="12936" xr:uid="{949FAC60-3BFA-4F37-8CD7-31945F5271FD}"/>
    <cellStyle name="Comma 6 11 2 7 2" xfId="45688" xr:uid="{E4132414-0780-4A54-9546-3D6B6206D81C}"/>
    <cellStyle name="Comma 6 11 2 8" xfId="20643" xr:uid="{960A055D-32B9-4A5A-A773-614D64A2932A}"/>
    <cellStyle name="Comma 6 11 2 8 2" xfId="53394" xr:uid="{11F5EC51-75DC-4B62-9A88-791224B9983E}"/>
    <cellStyle name="Comma 6 11 2 9" xfId="36049" xr:uid="{FAC90C5F-EB84-4D9A-B642-196FD6787978}"/>
    <cellStyle name="Comma 6 11 3" xfId="3642" xr:uid="{5E13EC8B-6C8B-469A-8B82-CE94681C4AEB}"/>
    <cellStyle name="Comma 6 11 3 2" xfId="7510" xr:uid="{35D9539B-5E11-49F0-8431-DFF431D92A52}"/>
    <cellStyle name="Comma 6 11 3 2 2" xfId="15215" xr:uid="{AF4D3DCA-4E11-473A-AAE2-5E460BEBD633}"/>
    <cellStyle name="Comma 6 11 3 2 2 2" xfId="47967" xr:uid="{A8D2F7CC-6AD0-44CD-B959-E94E66AFE42E}"/>
    <cellStyle name="Comma 6 11 3 2 3" xfId="22922" xr:uid="{4F30A975-D28C-4796-839B-AF3574FA8FE7}"/>
    <cellStyle name="Comma 6 11 3 2 3 2" xfId="55673" xr:uid="{5D325894-201E-4847-9F00-DE8A6859A440}"/>
    <cellStyle name="Comma 6 11 3 2 4" xfId="40262" xr:uid="{7F8E54EA-9B19-48A9-A407-DECDCD271062}"/>
    <cellStyle name="Comma 6 11 3 2 5" xfId="30626" xr:uid="{967DB1FC-1FC3-4F55-AF9E-C9C53531C1B4}"/>
    <cellStyle name="Comma 6 11 3 3" xfId="9435" xr:uid="{E984A1EE-5DC4-4CA7-8D0D-C1EE9B94F211}"/>
    <cellStyle name="Comma 6 11 3 3 2" xfId="17140" xr:uid="{23EAF1C2-AE1F-4E72-BE50-59A940A6520A}"/>
    <cellStyle name="Comma 6 11 3 3 2 2" xfId="49892" xr:uid="{C1E8ED2A-6563-433C-B332-C01E310A6AA8}"/>
    <cellStyle name="Comma 6 11 3 3 3" xfId="24847" xr:uid="{2BFBE549-7B8F-4B67-849D-0AB555D808F4}"/>
    <cellStyle name="Comma 6 11 3 3 3 2" xfId="57598" xr:uid="{67C3C4DA-4539-4282-B9B9-027CBFC2ABA4}"/>
    <cellStyle name="Comma 6 11 3 3 4" xfId="42187" xr:uid="{9912EF03-C281-4EF9-8A60-0F070AFB48C0}"/>
    <cellStyle name="Comma 6 11 3 3 5" xfId="32551" xr:uid="{3BBF8360-2CF1-4D4C-BE69-CB9C58D682F0}"/>
    <cellStyle name="Comma 6 11 3 4" xfId="11362" xr:uid="{01700B86-99D1-44DD-928E-6E1E71397C0D}"/>
    <cellStyle name="Comma 6 11 3 4 2" xfId="19067" xr:uid="{FC4EE23E-6BEA-4F98-BAE0-55D998BF5457}"/>
    <cellStyle name="Comma 6 11 3 4 2 2" xfId="51819" xr:uid="{25273EFB-5B18-46EB-80EF-5A9F342125BC}"/>
    <cellStyle name="Comma 6 11 3 4 3" xfId="26774" xr:uid="{EF4F9491-1D61-49AA-8148-7A23EB709081}"/>
    <cellStyle name="Comma 6 11 3 4 3 2" xfId="59525" xr:uid="{DAF0940D-35F0-4081-A8CE-BACE3EC3A9FA}"/>
    <cellStyle name="Comma 6 11 3 4 4" xfId="44114" xr:uid="{63DE736B-69D5-4C8A-8DD7-E090CA86FD8E}"/>
    <cellStyle name="Comma 6 11 3 4 5" xfId="34478" xr:uid="{DF347A89-BF76-4936-BF4B-09EC938AD109}"/>
    <cellStyle name="Comma 6 11 3 5" xfId="5579" xr:uid="{3CD2640E-8F66-4531-A322-DDB92626FB4B}"/>
    <cellStyle name="Comma 6 11 3 5 2" xfId="38331" xr:uid="{88AC459A-CF24-4FE5-9176-491E71A01DF4}"/>
    <cellStyle name="Comma 6 11 3 6" xfId="13291" xr:uid="{A359D3B1-5AC1-4572-8B81-98EF1BEDA7B4}"/>
    <cellStyle name="Comma 6 11 3 6 2" xfId="46043" xr:uid="{0AF839BE-FBF8-4C83-B20F-8D102999BD2F}"/>
    <cellStyle name="Comma 6 11 3 7" xfId="20998" xr:uid="{35EFE3ED-D0A0-4BF2-BD18-CB2AFED5EB81}"/>
    <cellStyle name="Comma 6 11 3 7 2" xfId="53749" xr:uid="{7165A4F3-4203-4FDF-89AF-AC130739D91C}"/>
    <cellStyle name="Comma 6 11 3 8" xfId="36404" xr:uid="{D12E990D-5D5E-4AB1-853D-A5B68690562C}"/>
    <cellStyle name="Comma 6 11 3 9" xfId="28702" xr:uid="{E2F13CE5-D462-4939-A92B-6A56700846E6}"/>
    <cellStyle name="Comma 6 11 4" xfId="6794" xr:uid="{A4BAFD97-939C-4AFE-9AB9-19A155AB2E3C}"/>
    <cellStyle name="Comma 6 11 4 2" xfId="14502" xr:uid="{6366118C-875B-4229-9A04-E51DC9CBCCF4}"/>
    <cellStyle name="Comma 6 11 4 2 2" xfId="47254" xr:uid="{5A98708D-1F23-4804-80B7-888CF46701EA}"/>
    <cellStyle name="Comma 6 11 4 3" xfId="22209" xr:uid="{1AC816D0-15F7-4F69-A8D7-D514D93772DD}"/>
    <cellStyle name="Comma 6 11 4 3 2" xfId="54960" xr:uid="{C269083C-956A-4590-BD71-CFBD4A5DFA34}"/>
    <cellStyle name="Comma 6 11 4 4" xfId="39546" xr:uid="{F7B6A706-1D2A-4850-8893-509F72F96793}"/>
    <cellStyle name="Comma 6 11 4 5" xfId="29913" xr:uid="{43E6D2F2-89E7-4C18-9485-1300E1E9BD1E}"/>
    <cellStyle name="Comma 6 11 5" xfId="8721" xr:uid="{4C2ADE47-ABCA-4898-98A4-2A34E42810BD}"/>
    <cellStyle name="Comma 6 11 5 2" xfId="16426" xr:uid="{023501A3-5769-4B9F-A714-CC6DDAEFA584}"/>
    <cellStyle name="Comma 6 11 5 2 2" xfId="49178" xr:uid="{977ED892-7A37-4E0E-BA45-A37BD09C5419}"/>
    <cellStyle name="Comma 6 11 5 3" xfId="24133" xr:uid="{E538D4B0-E852-4DAF-81E6-AFF81939814E}"/>
    <cellStyle name="Comma 6 11 5 3 2" xfId="56884" xr:uid="{0C295B6D-8E63-477A-BF0A-7D51F1E868C5}"/>
    <cellStyle name="Comma 6 11 5 4" xfId="41473" xr:uid="{75B57292-DB92-4CE7-A68B-278025BDAFF7}"/>
    <cellStyle name="Comma 6 11 5 5" xfId="31837" xr:uid="{9A529BA0-1266-42A9-9675-FFA68626D5C5}"/>
    <cellStyle name="Comma 6 11 6" xfId="10647" xr:uid="{C7ACC676-9943-448C-9E9D-06E93AD5FE95}"/>
    <cellStyle name="Comma 6 11 6 2" xfId="18352" xr:uid="{E2E2D444-C9A6-4992-AA7B-835E8FF7D186}"/>
    <cellStyle name="Comma 6 11 6 2 2" xfId="51104" xr:uid="{ABD3B3E0-8B6D-4AE2-AA2C-C7D13BEE7781}"/>
    <cellStyle name="Comma 6 11 6 3" xfId="26059" xr:uid="{39B0AA3D-2E7F-4708-8417-ED3CC563DF56}"/>
    <cellStyle name="Comma 6 11 6 3 2" xfId="58810" xr:uid="{087401A4-F9E8-4DF0-BB63-F9BD830E7D84}"/>
    <cellStyle name="Comma 6 11 6 4" xfId="43399" xr:uid="{A6B9EE63-4941-460C-B5A9-2F7EDBC44970}"/>
    <cellStyle name="Comma 6 11 6 5" xfId="33763" xr:uid="{085E741C-E00A-4CAB-B905-E2340B7012DA}"/>
    <cellStyle name="Comma 6 11 7" xfId="4865" xr:uid="{0AC0E4C5-6705-4E71-8631-EA2387205B06}"/>
    <cellStyle name="Comma 6 11 7 2" xfId="37617" xr:uid="{0AC16670-94D9-4B36-BDC6-1E4709115716}"/>
    <cellStyle name="Comma 6 11 8" xfId="12577" xr:uid="{D0DD09ED-27F9-4402-B552-E384BB706E5F}"/>
    <cellStyle name="Comma 6 11 8 2" xfId="45329" xr:uid="{0A599251-47C6-45D9-A907-48AB63A3B55D}"/>
    <cellStyle name="Comma 6 11 9" xfId="20285" xr:uid="{92C03F89-3416-47C5-88BF-F1B555A00641}"/>
    <cellStyle name="Comma 6 11 9 2" xfId="53036" xr:uid="{D0002A50-739D-4CFF-B49D-F4B55275C86D}"/>
    <cellStyle name="Comma 6 12" xfId="157" xr:uid="{B814485F-7F62-4E84-90AB-195C110584BD}"/>
    <cellStyle name="Comma 6 12 10" xfId="35667" xr:uid="{75829B0B-ECD0-4832-86F9-DE567466798B}"/>
    <cellStyle name="Comma 6 12 11" xfId="27965" xr:uid="{DC73E093-E51D-40BF-9AAD-DFB23B646E9D}"/>
    <cellStyle name="Comma 6 12 12" xfId="2848" xr:uid="{C6D50723-D4E5-4284-BD52-02D58547FE53}"/>
    <cellStyle name="Comma 6 12 13" xfId="61140" xr:uid="{13F39E82-5E07-4E28-B359-E9CBA7318563}"/>
    <cellStyle name="Comma 6 12 2" xfId="2136" xr:uid="{8AB16033-CF0B-494D-BFFE-C05051F66E10}"/>
    <cellStyle name="Comma 6 12 2 10" xfId="28324" xr:uid="{D9C3BF71-EF84-4971-B707-C4F198F8019E}"/>
    <cellStyle name="Comma 6 12 2 11" xfId="3264" xr:uid="{676FA781-D6B9-47C8-B5BF-97755533E97C}"/>
    <cellStyle name="Comma 6 12 2 2" xfId="4107" xr:uid="{B4DA56BC-4C04-4F34-92CA-C5902685BAA5}"/>
    <cellStyle name="Comma 6 12 2 2 2" xfId="7970" xr:uid="{57426CA8-A3DE-4CFF-83FB-B47A39184018}"/>
    <cellStyle name="Comma 6 12 2 2 2 2" xfId="15675" xr:uid="{0ACE3555-2B41-4F86-BB60-4708F63540AA}"/>
    <cellStyle name="Comma 6 12 2 2 2 2 2" xfId="48427" xr:uid="{AB0E4AED-383B-40EC-9460-70514162E950}"/>
    <cellStyle name="Comma 6 12 2 2 2 3" xfId="23382" xr:uid="{87573046-AC62-4351-92F8-536B137C2093}"/>
    <cellStyle name="Comma 6 12 2 2 2 3 2" xfId="56133" xr:uid="{5DAF1FD0-2648-432C-ACE7-84A5810088A0}"/>
    <cellStyle name="Comma 6 12 2 2 2 4" xfId="40722" xr:uid="{D7B71B41-4FB9-497D-9D49-08188457CA3E}"/>
    <cellStyle name="Comma 6 12 2 2 2 5" xfId="31086" xr:uid="{EF4045AE-C69D-49A5-AB1D-24189BC7C608}"/>
    <cellStyle name="Comma 6 12 2 2 3" xfId="9895" xr:uid="{F139792D-3896-4B3C-9014-796F24060829}"/>
    <cellStyle name="Comma 6 12 2 2 3 2" xfId="17600" xr:uid="{2DD15CE0-03E6-4232-A146-E0F46DC028BC}"/>
    <cellStyle name="Comma 6 12 2 2 3 2 2" xfId="50352" xr:uid="{3278CF3A-FF4A-4FF6-B4CB-7310BBF31E19}"/>
    <cellStyle name="Comma 6 12 2 2 3 3" xfId="25307" xr:uid="{FC6037F1-DCCE-4798-A20F-65F6B1DD3993}"/>
    <cellStyle name="Comma 6 12 2 2 3 3 2" xfId="58058" xr:uid="{0EF651B3-6407-4519-B5BD-94267A5DB453}"/>
    <cellStyle name="Comma 6 12 2 2 3 4" xfId="42647" xr:uid="{62A9EA65-68D7-428D-A3DC-02FD2C3DF6E2}"/>
    <cellStyle name="Comma 6 12 2 2 3 5" xfId="33011" xr:uid="{90EBE037-F7DB-42B6-90F1-5CFF4CB77A60}"/>
    <cellStyle name="Comma 6 12 2 2 4" xfId="11822" xr:uid="{C97AF69B-34D2-47D1-8B87-BB89ED8C9CB8}"/>
    <cellStyle name="Comma 6 12 2 2 4 2" xfId="19527" xr:uid="{31F678C4-D0F4-4379-A60A-65D8ADFDB571}"/>
    <cellStyle name="Comma 6 12 2 2 4 2 2" xfId="52279" xr:uid="{93A4296C-31A3-4BBC-BB0D-46007D3BE245}"/>
    <cellStyle name="Comma 6 12 2 2 4 3" xfId="27234" xr:uid="{4C862D14-7237-4156-A9D6-5CD7CAA3E56A}"/>
    <cellStyle name="Comma 6 12 2 2 4 3 2" xfId="59985" xr:uid="{674C1769-BB85-4938-B726-04068BAD0434}"/>
    <cellStyle name="Comma 6 12 2 2 4 4" xfId="44574" xr:uid="{B341D373-7D5A-47DF-8BD4-FD077EE12A2F}"/>
    <cellStyle name="Comma 6 12 2 2 4 5" xfId="34938" xr:uid="{AC2E8D01-6EFC-4A15-94B8-1244BC4DCED7}"/>
    <cellStyle name="Comma 6 12 2 2 5" xfId="6039" xr:uid="{C2B88F48-D5CE-42F8-8EC5-CA1C8B342256}"/>
    <cellStyle name="Comma 6 12 2 2 5 2" xfId="38791" xr:uid="{BA0F7C60-FEB6-4DDF-9284-184CAB6B24D5}"/>
    <cellStyle name="Comma 6 12 2 2 6" xfId="13751" xr:uid="{A67507B4-31A3-45CA-BA8E-B6B84382FDA7}"/>
    <cellStyle name="Comma 6 12 2 2 6 2" xfId="46503" xr:uid="{422CCC6E-D4EB-4059-BB56-90FD8552C62D}"/>
    <cellStyle name="Comma 6 12 2 2 7" xfId="21458" xr:uid="{FA85D440-146F-4D00-A83A-47B1BA00852D}"/>
    <cellStyle name="Comma 6 12 2 2 7 2" xfId="54209" xr:uid="{1B0597ED-FE83-4A9D-B525-A9DD42483596}"/>
    <cellStyle name="Comma 6 12 2 2 8" xfId="36864" xr:uid="{E608EC33-B928-4F13-8B1B-AAE19328AB51}"/>
    <cellStyle name="Comma 6 12 2 2 9" xfId="29162" xr:uid="{9D345FDA-05F5-4C5F-84D1-1F81378B0D2D}"/>
    <cellStyle name="Comma 6 12 2 3" xfId="7132" xr:uid="{31C39A7C-C81E-4BE9-9DB8-670CB2FC6BCF}"/>
    <cellStyle name="Comma 6 12 2 3 2" xfId="14837" xr:uid="{BD3AFA83-EF99-4E55-ACB9-614964EC01A7}"/>
    <cellStyle name="Comma 6 12 2 3 2 2" xfId="47589" xr:uid="{52D9FE3C-319E-45A9-9D6A-C187146A74AC}"/>
    <cellStyle name="Comma 6 12 2 3 3" xfId="22544" xr:uid="{B2F49DFB-7D0A-4BB5-A474-58A718B836E5}"/>
    <cellStyle name="Comma 6 12 2 3 3 2" xfId="55295" xr:uid="{06121411-422F-4CA8-81E0-D43673AEB10D}"/>
    <cellStyle name="Comma 6 12 2 3 4" xfId="39884" xr:uid="{45623333-042A-4144-8EC2-B88B6C6244AF}"/>
    <cellStyle name="Comma 6 12 2 3 5" xfId="30248" xr:uid="{E185B782-04FB-471F-8FF6-E1C588BC9DC7}"/>
    <cellStyle name="Comma 6 12 2 4" xfId="9057" xr:uid="{E04FC913-32BC-45A8-83DB-42AB64BE6EED}"/>
    <cellStyle name="Comma 6 12 2 4 2" xfId="16762" xr:uid="{F76B6FCB-835F-4C75-9CDB-399D7C409C48}"/>
    <cellStyle name="Comma 6 12 2 4 2 2" xfId="49514" xr:uid="{C9D5A677-CC63-417D-8DEF-A7BA6408138B}"/>
    <cellStyle name="Comma 6 12 2 4 3" xfId="24469" xr:uid="{763C1060-FB57-4682-B9F0-6AB934A54F71}"/>
    <cellStyle name="Comma 6 12 2 4 3 2" xfId="57220" xr:uid="{99C7C36A-FDF9-4338-8F22-70EF735AFE86}"/>
    <cellStyle name="Comma 6 12 2 4 4" xfId="41809" xr:uid="{137F73CD-11B6-4BFE-8988-5CB3D146559D}"/>
    <cellStyle name="Comma 6 12 2 4 5" xfId="32173" xr:uid="{52927AFD-8C0E-4174-A69E-54060F0B2D19}"/>
    <cellStyle name="Comma 6 12 2 5" xfId="10984" xr:uid="{605F4401-8CAC-431E-8D7D-6324CEC0A9D1}"/>
    <cellStyle name="Comma 6 12 2 5 2" xfId="18689" xr:uid="{1B04EA8A-A2B4-4B02-AB28-0399E0CEFA0B}"/>
    <cellStyle name="Comma 6 12 2 5 2 2" xfId="51441" xr:uid="{986109A4-562D-4722-B2D7-1E87A9A70B17}"/>
    <cellStyle name="Comma 6 12 2 5 3" xfId="26396" xr:uid="{A2FD0F33-5EC3-4294-9309-E9449076E2B7}"/>
    <cellStyle name="Comma 6 12 2 5 3 2" xfId="59147" xr:uid="{A367AF92-02E9-4A10-A6B1-BE1F1767AB9F}"/>
    <cellStyle name="Comma 6 12 2 5 4" xfId="43736" xr:uid="{E48D097C-5537-4DDC-A50A-5D9139C8F544}"/>
    <cellStyle name="Comma 6 12 2 5 5" xfId="34100" xr:uid="{52F3D8E3-68B5-446F-9E45-44CF15417EB7}"/>
    <cellStyle name="Comma 6 12 2 6" xfId="5201" xr:uid="{FA5D9C1C-9345-40E2-9943-C9D1302C474C}"/>
    <cellStyle name="Comma 6 12 2 6 2" xfId="37953" xr:uid="{A926A1DB-D41D-42CB-BD0A-53A763146461}"/>
    <cellStyle name="Comma 6 12 2 7" xfId="12913" xr:uid="{573CB261-0FD8-4645-BB41-B0B4905B1B2D}"/>
    <cellStyle name="Comma 6 12 2 7 2" xfId="45665" xr:uid="{0DDA0C94-69DB-4950-BAF8-A3555F25BE4E}"/>
    <cellStyle name="Comma 6 12 2 8" xfId="20620" xr:uid="{C3211FCE-7755-434E-8820-4CCEC0977766}"/>
    <cellStyle name="Comma 6 12 2 8 2" xfId="53371" xr:uid="{B645A800-51E4-4F65-B819-D2AD5F9B85B7}"/>
    <cellStyle name="Comma 6 12 2 9" xfId="36026" xr:uid="{587A865B-B307-4DB6-88F3-9AD5993665C4}"/>
    <cellStyle name="Comma 6 12 3" xfId="3618" xr:uid="{5C40730A-B0E1-4E51-A61F-4EA350126CB6}"/>
    <cellStyle name="Comma 6 12 3 2" xfId="7486" xr:uid="{61C31759-26AB-41EB-B144-6A58F2985695}"/>
    <cellStyle name="Comma 6 12 3 2 2" xfId="15191" xr:uid="{23615C26-F664-4518-9B9D-B0F735A5B817}"/>
    <cellStyle name="Comma 6 12 3 2 2 2" xfId="47943" xr:uid="{2EA8C423-74BB-4CEF-8482-C112D3D3CCB1}"/>
    <cellStyle name="Comma 6 12 3 2 3" xfId="22898" xr:uid="{A15AE711-30CE-45F9-908B-4DE5784E0207}"/>
    <cellStyle name="Comma 6 12 3 2 3 2" xfId="55649" xr:uid="{76AED13C-9930-4E47-A953-1C50A8973126}"/>
    <cellStyle name="Comma 6 12 3 2 4" xfId="40238" xr:uid="{F8E7E538-3448-42E2-A18D-A222E2CB4EF5}"/>
    <cellStyle name="Comma 6 12 3 2 5" xfId="30602" xr:uid="{64ACEEDD-2AD1-4419-8587-1C30682DF2E4}"/>
    <cellStyle name="Comma 6 12 3 3" xfId="9411" xr:uid="{43A7FE17-04A4-4B6D-AFBC-94E212F75A5A}"/>
    <cellStyle name="Comma 6 12 3 3 2" xfId="17116" xr:uid="{72E36740-0A4C-457D-B990-AC9EC7482297}"/>
    <cellStyle name="Comma 6 12 3 3 2 2" xfId="49868" xr:uid="{8B499370-A287-4050-BB74-974716417E01}"/>
    <cellStyle name="Comma 6 12 3 3 3" xfId="24823" xr:uid="{C93695F7-855F-478D-AB52-D454A36FB6D6}"/>
    <cellStyle name="Comma 6 12 3 3 3 2" xfId="57574" xr:uid="{8A7756B2-17E9-4477-ABFF-65F829B41C69}"/>
    <cellStyle name="Comma 6 12 3 3 4" xfId="42163" xr:uid="{14705495-3E54-49CA-B315-FFA3FED5BC1C}"/>
    <cellStyle name="Comma 6 12 3 3 5" xfId="32527" xr:uid="{74E549BF-E92B-4DBD-A83C-5E83AA086CAB}"/>
    <cellStyle name="Comma 6 12 3 4" xfId="11338" xr:uid="{9B9B3C59-1209-4A9C-8834-5A913463AAFE}"/>
    <cellStyle name="Comma 6 12 3 4 2" xfId="19043" xr:uid="{DA326C1A-3258-4F2D-95F0-C07B289A8B11}"/>
    <cellStyle name="Comma 6 12 3 4 2 2" xfId="51795" xr:uid="{BB309152-24C4-41D3-8695-08A0CCEAAD21}"/>
    <cellStyle name="Comma 6 12 3 4 3" xfId="26750" xr:uid="{528E0DFB-C6D2-481F-A456-F351AD3B8AE2}"/>
    <cellStyle name="Comma 6 12 3 4 3 2" xfId="59501" xr:uid="{88C5CDE4-621B-4BB2-8DFF-5C01DBFF0AB9}"/>
    <cellStyle name="Comma 6 12 3 4 4" xfId="44090" xr:uid="{79004344-98A2-41D5-A9B2-7A27BA7F655C}"/>
    <cellStyle name="Comma 6 12 3 4 5" xfId="34454" xr:uid="{608D18D7-2433-4895-8DA7-D7903603E641}"/>
    <cellStyle name="Comma 6 12 3 5" xfId="5555" xr:uid="{38766FB5-427E-49F7-9455-FEFE9C51962C}"/>
    <cellStyle name="Comma 6 12 3 5 2" xfId="38307" xr:uid="{EEEB05A1-7FBA-4227-B180-9EF6D4694FEA}"/>
    <cellStyle name="Comma 6 12 3 6" xfId="13267" xr:uid="{A2C6E055-CA91-4B9D-B95A-3D4CD2A4FD5F}"/>
    <cellStyle name="Comma 6 12 3 6 2" xfId="46019" xr:uid="{8C43030E-40D5-400D-A073-3DE898AAE93B}"/>
    <cellStyle name="Comma 6 12 3 7" xfId="20974" xr:uid="{C2E859FF-1236-42C1-B0A8-7BFAA1E74795}"/>
    <cellStyle name="Comma 6 12 3 7 2" xfId="53725" xr:uid="{5DF2E02E-1A7E-44CF-B106-6197708E9B4B}"/>
    <cellStyle name="Comma 6 12 3 8" xfId="36380" xr:uid="{66FD68BA-BD45-4068-939C-95325032986B}"/>
    <cellStyle name="Comma 6 12 3 9" xfId="28678" xr:uid="{AD273F1C-1599-4154-9C8C-21D3948929CC}"/>
    <cellStyle name="Comma 6 12 4" xfId="6770" xr:uid="{A3C7647C-B08B-416E-839B-E0CFBDDECA1B}"/>
    <cellStyle name="Comma 6 12 4 2" xfId="14478" xr:uid="{04F6D7FD-BEAD-4264-A616-1BEC5AA78CC4}"/>
    <cellStyle name="Comma 6 12 4 2 2" xfId="47230" xr:uid="{478C5936-629A-4620-BD1B-F6E46526A054}"/>
    <cellStyle name="Comma 6 12 4 3" xfId="22185" xr:uid="{2E24145C-6EE4-4EE4-9046-106B3EB51FE7}"/>
    <cellStyle name="Comma 6 12 4 3 2" xfId="54936" xr:uid="{BF5E0F57-C910-47C5-8018-7272E2835D63}"/>
    <cellStyle name="Comma 6 12 4 4" xfId="39522" xr:uid="{61A2C8EC-475A-49CC-AFCC-49FC1C773757}"/>
    <cellStyle name="Comma 6 12 4 5" xfId="29889" xr:uid="{41D809E3-7AF6-4EF9-886B-4FB5E1085B7B}"/>
    <cellStyle name="Comma 6 12 5" xfId="8697" xr:uid="{E1ACA8D1-E398-434A-9F35-1E87574E13E1}"/>
    <cellStyle name="Comma 6 12 5 2" xfId="16402" xr:uid="{E80F47F1-C343-404E-B205-A338F2AD05B2}"/>
    <cellStyle name="Comma 6 12 5 2 2" xfId="49154" xr:uid="{8693C762-FB41-4CEC-B310-58D318AA503F}"/>
    <cellStyle name="Comma 6 12 5 3" xfId="24109" xr:uid="{52F0F866-5956-4A10-8826-1181292B8EBB}"/>
    <cellStyle name="Comma 6 12 5 3 2" xfId="56860" xr:uid="{8487504D-80D4-4141-87FA-2F0314B4250B}"/>
    <cellStyle name="Comma 6 12 5 4" xfId="41449" xr:uid="{E82B744D-03FF-416F-A659-8FD5345B2CAA}"/>
    <cellStyle name="Comma 6 12 5 5" xfId="31813" xr:uid="{C73961D2-A319-4283-89AF-EE7C3EEBACA2}"/>
    <cellStyle name="Comma 6 12 6" xfId="10623" xr:uid="{199987F6-1B31-43DC-A01A-48C42A634C43}"/>
    <cellStyle name="Comma 6 12 6 2" xfId="18328" xr:uid="{31BB0796-CEDE-41DE-8BBC-B53791C17061}"/>
    <cellStyle name="Comma 6 12 6 2 2" xfId="51080" xr:uid="{0CBE4560-9E03-4200-BC3A-1C6A42D6A141}"/>
    <cellStyle name="Comma 6 12 6 3" xfId="26035" xr:uid="{70F6BBB4-F8AD-4E18-A47C-E3A2064E3529}"/>
    <cellStyle name="Comma 6 12 6 3 2" xfId="58786" xr:uid="{D9F4641D-AC17-416A-B58D-95DAB085BE03}"/>
    <cellStyle name="Comma 6 12 6 4" xfId="43375" xr:uid="{AD979516-9B69-46EA-A4BE-B4F24C082EC1}"/>
    <cellStyle name="Comma 6 12 6 5" xfId="33739" xr:uid="{C6D979B6-A0FE-452B-8262-47F469D49BD4}"/>
    <cellStyle name="Comma 6 12 7" xfId="4841" xr:uid="{BB114EBF-7712-485E-99C8-9EE7941B3F1D}"/>
    <cellStyle name="Comma 6 12 7 2" xfId="37593" xr:uid="{BA94B7D3-A9C7-4C56-942B-3D657F43E86D}"/>
    <cellStyle name="Comma 6 12 8" xfId="12553" xr:uid="{913399CC-A5B9-4B39-B4BE-D1C770028652}"/>
    <cellStyle name="Comma 6 12 8 2" xfId="45305" xr:uid="{61246A55-8CF7-496A-A82E-7168AF6E8F78}"/>
    <cellStyle name="Comma 6 12 9" xfId="20261" xr:uid="{5A97A948-0772-4787-8465-CDE7B29E92C2}"/>
    <cellStyle name="Comma 6 12 9 2" xfId="53012" xr:uid="{734E2E23-2476-41C3-813D-C30385773A67}"/>
    <cellStyle name="Comma 6 13" xfId="2096" xr:uid="{FA3BB654-089E-4D1E-BE27-3CD053E529DF}"/>
    <cellStyle name="Comma 6 13 10" xfId="27927" xr:uid="{AF674134-B322-4BFC-85B2-B1EC8B5CA9C7}"/>
    <cellStyle name="Comma 6 13 11" xfId="2807" xr:uid="{2FAA75FA-0486-4699-9519-F1C2B56BF176}"/>
    <cellStyle name="Comma 6 13 12" xfId="61099" xr:uid="{5C42650C-4943-4D10-9C49-262A47ACEE86}"/>
    <cellStyle name="Comma 6 13 2" xfId="4069" xr:uid="{733A863B-8CA1-48DF-83F9-2124355C0766}"/>
    <cellStyle name="Comma 6 13 2 2" xfId="7932" xr:uid="{2CC0AC35-EFB4-4223-AC35-1859C25A5A08}"/>
    <cellStyle name="Comma 6 13 2 2 2" xfId="15637" xr:uid="{6FD249F4-D334-490F-9D8F-9034F190BCF2}"/>
    <cellStyle name="Comma 6 13 2 2 2 2" xfId="48389" xr:uid="{27674984-1739-4092-9B24-3EE866F11659}"/>
    <cellStyle name="Comma 6 13 2 2 3" xfId="23344" xr:uid="{C7D4F742-FB9D-44D5-BC37-DEBBAB3D13E9}"/>
    <cellStyle name="Comma 6 13 2 2 3 2" xfId="56095" xr:uid="{13804D7C-A409-4552-A028-E401FD8191FA}"/>
    <cellStyle name="Comma 6 13 2 2 4" xfId="40684" xr:uid="{30E2F0C1-BA1B-46BD-8B97-48E5B9996344}"/>
    <cellStyle name="Comma 6 13 2 2 5" xfId="31048" xr:uid="{C674FE07-CBBA-4077-A5B0-19AD7AFA7A90}"/>
    <cellStyle name="Comma 6 13 2 3" xfId="9857" xr:uid="{146E7723-6878-4556-9E07-F208416207CB}"/>
    <cellStyle name="Comma 6 13 2 3 2" xfId="17562" xr:uid="{D17A655C-54B4-43D5-81D1-6CF032F9956B}"/>
    <cellStyle name="Comma 6 13 2 3 2 2" xfId="50314" xr:uid="{A6D62964-E20C-4B17-97E1-FD037678ABB3}"/>
    <cellStyle name="Comma 6 13 2 3 3" xfId="25269" xr:uid="{1ADAA8F9-986B-434B-A6D0-7717F575C750}"/>
    <cellStyle name="Comma 6 13 2 3 3 2" xfId="58020" xr:uid="{16859193-646C-4B67-88DA-E048AFA3068E}"/>
    <cellStyle name="Comma 6 13 2 3 4" xfId="42609" xr:uid="{6E359311-2CBE-433F-8BB6-62290370F732}"/>
    <cellStyle name="Comma 6 13 2 3 5" xfId="32973" xr:uid="{E669BAA0-A266-409A-8FB3-178FD33F652F}"/>
    <cellStyle name="Comma 6 13 2 4" xfId="11784" xr:uid="{C041C0DB-5D62-4673-81DF-B9BDE2602542}"/>
    <cellStyle name="Comma 6 13 2 4 2" xfId="19489" xr:uid="{364D64E1-FA51-4C9E-8A1F-1B9DD2475A9A}"/>
    <cellStyle name="Comma 6 13 2 4 2 2" xfId="52241" xr:uid="{72F8376B-DEAB-456B-B7A6-BDE48FB1C79E}"/>
    <cellStyle name="Comma 6 13 2 4 3" xfId="27196" xr:uid="{BE7DB47E-EB49-4788-9BBD-AB2592FF791C}"/>
    <cellStyle name="Comma 6 13 2 4 3 2" xfId="59947" xr:uid="{6F11AAF3-4373-478B-9F55-889784445E5F}"/>
    <cellStyle name="Comma 6 13 2 4 4" xfId="44536" xr:uid="{2319162C-ABE3-4FFC-9B93-38D7141A0A5C}"/>
    <cellStyle name="Comma 6 13 2 4 5" xfId="34900" xr:uid="{D38EAF96-46E7-40FA-AC00-A16DBFEF7B41}"/>
    <cellStyle name="Comma 6 13 2 5" xfId="6001" xr:uid="{4989EB9A-FB0F-4038-98FA-39EED50DD3B6}"/>
    <cellStyle name="Comma 6 13 2 5 2" xfId="38753" xr:uid="{C2B06E27-C0C0-4025-9FB1-E12CAA9804DF}"/>
    <cellStyle name="Comma 6 13 2 6" xfId="13713" xr:uid="{2DDF3595-581F-45D5-86C4-CF59FD6489CD}"/>
    <cellStyle name="Comma 6 13 2 6 2" xfId="46465" xr:uid="{2B23BAE6-1823-4DD3-9547-991DC95DB6F1}"/>
    <cellStyle name="Comma 6 13 2 7" xfId="21420" xr:uid="{5CB729C8-56BF-46F6-BDE6-16F152D5E65F}"/>
    <cellStyle name="Comma 6 13 2 7 2" xfId="54171" xr:uid="{F9A4E641-02BD-40A6-BD40-8BEA66D4F6F5}"/>
    <cellStyle name="Comma 6 13 2 8" xfId="36826" xr:uid="{8EB87D74-0B3F-42D6-9F25-45BB37423A20}"/>
    <cellStyle name="Comma 6 13 2 9" xfId="29124" xr:uid="{75219CB5-3FC2-4B70-9ACC-79E6C0AA57A3}"/>
    <cellStyle name="Comma 6 13 3" xfId="6732" xr:uid="{945CBB89-A0C9-4D2E-92A7-8F0ED81A6B19}"/>
    <cellStyle name="Comma 6 13 3 2" xfId="14440" xr:uid="{02894797-5988-448D-94C4-4C00EFA6FCA1}"/>
    <cellStyle name="Comma 6 13 3 2 2" xfId="47192" xr:uid="{628F7400-C543-4839-A4DF-12188A8A8E7A}"/>
    <cellStyle name="Comma 6 13 3 3" xfId="22147" xr:uid="{DE6C7F1C-D93F-47D2-9F71-E03239DEC737}"/>
    <cellStyle name="Comma 6 13 3 3 2" xfId="54898" xr:uid="{4A4F51B5-DAB3-4A18-B9CE-845EEED2669C}"/>
    <cellStyle name="Comma 6 13 3 4" xfId="39484" xr:uid="{5AEC4F6A-3E8B-4FAB-A6C7-60E0E87D32C4}"/>
    <cellStyle name="Comma 6 13 3 5" xfId="29851" xr:uid="{80141624-EF25-479C-A7E3-8F62F2B18E24}"/>
    <cellStyle name="Comma 6 13 4" xfId="8659" xr:uid="{CF8BED17-6266-44C5-AF83-A2A930FBA177}"/>
    <cellStyle name="Comma 6 13 4 2" xfId="16364" xr:uid="{BF7B32FB-02D5-4CCE-BEF2-C7810C09E9ED}"/>
    <cellStyle name="Comma 6 13 4 2 2" xfId="49116" xr:uid="{66F1DC0A-1F5E-4F0D-8B83-4E239B9A47C4}"/>
    <cellStyle name="Comma 6 13 4 3" xfId="24071" xr:uid="{6B4CD86E-4883-4909-962C-94907ABF08FB}"/>
    <cellStyle name="Comma 6 13 4 3 2" xfId="56822" xr:uid="{A34BFA2D-B34E-4106-A17A-5A40414BC9AE}"/>
    <cellStyle name="Comma 6 13 4 4" xfId="41411" xr:uid="{8EB797CC-32FA-4160-A155-60108E79EAD2}"/>
    <cellStyle name="Comma 6 13 4 5" xfId="31775" xr:uid="{A71BEBC5-32AA-491F-9C68-F7B5671B8821}"/>
    <cellStyle name="Comma 6 13 5" xfId="10585" xr:uid="{D94D5CCD-9CEE-4F63-BDE0-04349FB3DC8B}"/>
    <cellStyle name="Comma 6 13 5 2" xfId="18290" xr:uid="{453DA494-F2CC-456A-830F-9EE330E289A4}"/>
    <cellStyle name="Comma 6 13 5 2 2" xfId="51042" xr:uid="{6128716F-23E0-4648-A794-16CF96813BE4}"/>
    <cellStyle name="Comma 6 13 5 3" xfId="25997" xr:uid="{1F1AA06A-8CAE-4AA4-9867-FFEAAD2051A3}"/>
    <cellStyle name="Comma 6 13 5 3 2" xfId="58748" xr:uid="{24A88DF5-529C-46A7-B1B3-B1AF1F55A54D}"/>
    <cellStyle name="Comma 6 13 5 4" xfId="43337" xr:uid="{A80EDE01-A152-4D2D-AD28-1F42D0FE210B}"/>
    <cellStyle name="Comma 6 13 5 5" xfId="33701" xr:uid="{CCD2FFAD-1049-4BDD-AF2C-750B3AB70B41}"/>
    <cellStyle name="Comma 6 13 6" xfId="4803" xr:uid="{30E6B4C3-D206-4710-8689-407FF4CBDF38}"/>
    <cellStyle name="Comma 6 13 6 2" xfId="37555" xr:uid="{C6D795CC-A261-4617-AF45-B094010F6FE1}"/>
    <cellStyle name="Comma 6 13 7" xfId="12515" xr:uid="{5B7CC835-CB7C-45DB-A669-16C528BB905D}"/>
    <cellStyle name="Comma 6 13 7 2" xfId="45267" xr:uid="{BA80C832-0BAE-429E-A639-F2D36FC7AD29}"/>
    <cellStyle name="Comma 6 13 8" xfId="20223" xr:uid="{B9DEE0D6-D3C1-4761-AD23-4E320C942E4B}"/>
    <cellStyle name="Comma 6 13 8 2" xfId="52974" xr:uid="{C004950E-94CF-4F9E-B15A-09FE33A8F8F1}"/>
    <cellStyle name="Comma 6 13 9" xfId="35629" xr:uid="{5F1D8A91-FF16-4997-A7D5-DA50D3C62B1F}"/>
    <cellStyle name="Comma 6 14" xfId="2475" xr:uid="{CD1787F8-298A-438F-9B45-825A818817B2}"/>
    <cellStyle name="Comma 6 14 10" xfId="28286" xr:uid="{70FD1833-E037-492B-B9D2-211D8CFEFF90}"/>
    <cellStyle name="Comma 6 14 11" xfId="3226" xr:uid="{5D705688-7C08-4F1E-8890-D8B47D98A5D0}"/>
    <cellStyle name="Comma 6 14 12" xfId="60889" xr:uid="{5B1C0529-D0B1-4274-B87E-081DEAFC7DBA}"/>
    <cellStyle name="Comma 6 14 2" xfId="4430" xr:uid="{BB164731-4BEF-4399-8F52-22F7B73DA9A3}"/>
    <cellStyle name="Comma 6 14 2 2" xfId="8289" xr:uid="{3B79B439-FCEB-4A85-BA5D-D9CDCBD92302}"/>
    <cellStyle name="Comma 6 14 2 2 2" xfId="15994" xr:uid="{3BBC8A50-0E14-4B99-9330-F31EA95B807C}"/>
    <cellStyle name="Comma 6 14 2 2 2 2" xfId="48746" xr:uid="{EC33DADA-D6E1-43CF-8F72-FE3D660C2F8E}"/>
    <cellStyle name="Comma 6 14 2 2 3" xfId="23701" xr:uid="{75E33EAD-AE6F-431B-95FA-CAF72E8C126C}"/>
    <cellStyle name="Comma 6 14 2 2 3 2" xfId="56452" xr:uid="{42CEED36-4DB0-413F-9A67-C2FDE0C3F6A8}"/>
    <cellStyle name="Comma 6 14 2 2 4" xfId="41041" xr:uid="{31CB16BF-7A6D-48A8-9DF5-43E2E602FE7E}"/>
    <cellStyle name="Comma 6 14 2 2 5" xfId="31405" xr:uid="{DF391A75-3997-4A2C-96CB-3C89CF33E105}"/>
    <cellStyle name="Comma 6 14 2 3" xfId="10214" xr:uid="{E1579764-7964-44F3-928C-F83A5C00D0AD}"/>
    <cellStyle name="Comma 6 14 2 3 2" xfId="17919" xr:uid="{EF3F4C60-8872-40E9-8B39-E03C6AC9505D}"/>
    <cellStyle name="Comma 6 14 2 3 2 2" xfId="50671" xr:uid="{A80163E4-0DE6-4D88-8395-DB1CC318D593}"/>
    <cellStyle name="Comma 6 14 2 3 3" xfId="25626" xr:uid="{F9C425B6-7A72-4742-A5A7-F802700AB3C1}"/>
    <cellStyle name="Comma 6 14 2 3 3 2" xfId="58377" xr:uid="{014154EF-DD07-41FA-8DC4-17DD73F62B97}"/>
    <cellStyle name="Comma 6 14 2 3 4" xfId="42966" xr:uid="{34460E50-13D2-43E4-925C-8FF3F52D260E}"/>
    <cellStyle name="Comma 6 14 2 3 5" xfId="33330" xr:uid="{F11E748C-396A-4643-9FEC-84A092959A95}"/>
    <cellStyle name="Comma 6 14 2 4" xfId="12141" xr:uid="{2A20D8F1-A39C-4390-A60E-027A1D7A20F0}"/>
    <cellStyle name="Comma 6 14 2 4 2" xfId="19846" xr:uid="{5421048F-BC9D-456C-A38D-ED661B2035F2}"/>
    <cellStyle name="Comma 6 14 2 4 2 2" xfId="52598" xr:uid="{00942F41-1C1A-4642-B7DD-D68B1AEC2D77}"/>
    <cellStyle name="Comma 6 14 2 4 3" xfId="27553" xr:uid="{8ADEA009-51D8-4B06-89BE-34B5AC1AC1AB}"/>
    <cellStyle name="Comma 6 14 2 4 3 2" xfId="60304" xr:uid="{D311CE9D-3558-403E-AFF6-7B36862141C9}"/>
    <cellStyle name="Comma 6 14 2 4 4" xfId="44893" xr:uid="{4D16497F-65BC-4A8E-98D3-C474C9F72745}"/>
    <cellStyle name="Comma 6 14 2 4 5" xfId="35257" xr:uid="{F7EF9743-4451-498B-91BE-3EDA88152AD2}"/>
    <cellStyle name="Comma 6 14 2 5" xfId="6358" xr:uid="{3358F3F1-6CF8-4BDB-8456-0B338BB93968}"/>
    <cellStyle name="Comma 6 14 2 5 2" xfId="39110" xr:uid="{FCBC8B35-0C60-4037-8577-860DFE22DCF4}"/>
    <cellStyle name="Comma 6 14 2 6" xfId="14070" xr:uid="{21F15DD1-D8BF-45B4-B3F5-3444E6872EB0}"/>
    <cellStyle name="Comma 6 14 2 6 2" xfId="46822" xr:uid="{3EB29BBF-F016-4714-82F0-73FF60D9A13A}"/>
    <cellStyle name="Comma 6 14 2 7" xfId="21777" xr:uid="{CF30D027-E4A7-483B-B062-4DEBC0777C59}"/>
    <cellStyle name="Comma 6 14 2 7 2" xfId="54528" xr:uid="{8B1AD79A-7A5D-483A-A559-0301EC08CD1C}"/>
    <cellStyle name="Comma 6 14 2 8" xfId="37183" xr:uid="{3142DD1A-6DEC-432D-8B1D-57933F255D75}"/>
    <cellStyle name="Comma 6 14 2 9" xfId="29481" xr:uid="{11A5AC0D-445B-4D9A-A7F8-E4C9FF628671}"/>
    <cellStyle name="Comma 6 14 3" xfId="7094" xr:uid="{191C6A6E-3CFA-4344-8649-6865D0B194ED}"/>
    <cellStyle name="Comma 6 14 3 2" xfId="14799" xr:uid="{5EBB1290-D652-4523-A5AD-7F1E68E930AD}"/>
    <cellStyle name="Comma 6 14 3 2 2" xfId="47551" xr:uid="{DEF79949-B5A3-46A9-80F5-D2664FFDDD9F}"/>
    <cellStyle name="Comma 6 14 3 3" xfId="22506" xr:uid="{0F57FDDE-DC34-4E03-BA9F-9FED85336DDC}"/>
    <cellStyle name="Comma 6 14 3 3 2" xfId="55257" xr:uid="{A681878A-C9F0-468D-89CE-A32F42717225}"/>
    <cellStyle name="Comma 6 14 3 4" xfId="39846" xr:uid="{BE8E9E4A-C97D-478A-8D1D-18D5EE920674}"/>
    <cellStyle name="Comma 6 14 3 5" xfId="30210" xr:uid="{C69731F0-8DBC-40C6-94E3-C26DA13CF4EE}"/>
    <cellStyle name="Comma 6 14 4" xfId="9019" xr:uid="{526197E1-939A-4ECE-AAA6-A9AEB9D25547}"/>
    <cellStyle name="Comma 6 14 4 2" xfId="16724" xr:uid="{D792B4E5-93B6-4658-9147-FC7AA4B20C3D}"/>
    <cellStyle name="Comma 6 14 4 2 2" xfId="49476" xr:uid="{186E61ED-3D7A-4A78-B296-DFCF88D399A4}"/>
    <cellStyle name="Comma 6 14 4 3" xfId="24431" xr:uid="{AE96D10F-4527-4AA6-8EC6-83FC6C447A2F}"/>
    <cellStyle name="Comma 6 14 4 3 2" xfId="57182" xr:uid="{1328FFEA-1C99-42B8-8B3C-A51359B7D2F6}"/>
    <cellStyle name="Comma 6 14 4 4" xfId="41771" xr:uid="{B5DAAEF5-D476-4767-8F56-A4EF62C50710}"/>
    <cellStyle name="Comma 6 14 4 5" xfId="32135" xr:uid="{4AD7B3B5-256D-4D8C-9C49-9150AAD986B4}"/>
    <cellStyle name="Comma 6 14 5" xfId="10946" xr:uid="{EF7EA92E-C82E-4CDC-97B3-9FAF305916BE}"/>
    <cellStyle name="Comma 6 14 5 2" xfId="18651" xr:uid="{0B021A58-1D6A-45BA-BE97-BD93636A3671}"/>
    <cellStyle name="Comma 6 14 5 2 2" xfId="51403" xr:uid="{62139A1B-CF7C-4624-991A-6C9E2B2E5BE1}"/>
    <cellStyle name="Comma 6 14 5 3" xfId="26358" xr:uid="{A87DFFC9-2834-495F-BA19-798E3C17F847}"/>
    <cellStyle name="Comma 6 14 5 3 2" xfId="59109" xr:uid="{7AB1AD10-452B-4C6C-9AE4-787E4AA1157C}"/>
    <cellStyle name="Comma 6 14 5 4" xfId="43698" xr:uid="{0A357717-5F1E-4E40-86EC-7DDFFC3578BD}"/>
    <cellStyle name="Comma 6 14 5 5" xfId="34062" xr:uid="{DC576F7F-9B47-4633-8FEA-CA40428EF6C0}"/>
    <cellStyle name="Comma 6 14 6" xfId="5163" xr:uid="{89AF04B4-541A-4C35-A5CE-885BE8DC81D1}"/>
    <cellStyle name="Comma 6 14 6 2" xfId="37915" xr:uid="{7F0CCF28-B8A1-47E2-B281-A47FF8FDC13B}"/>
    <cellStyle name="Comma 6 14 7" xfId="12875" xr:uid="{D96D901C-04CB-4626-9DA1-49F95C4CA598}"/>
    <cellStyle name="Comma 6 14 7 2" xfId="45627" xr:uid="{F6E3746F-F92E-4F53-B9DB-0C4B63B24942}"/>
    <cellStyle name="Comma 6 14 8" xfId="20582" xr:uid="{291998E4-9D2F-4544-B375-BB7173884788}"/>
    <cellStyle name="Comma 6 14 8 2" xfId="53333" xr:uid="{893DCA9A-9DFE-42FA-BE45-37D29D575AAB}"/>
    <cellStyle name="Comma 6 14 9" xfId="35988" xr:uid="{1B799EE8-E525-4AD4-8CCE-3B1DA8EFECE6}"/>
    <cellStyle name="Comma 6 15" xfId="3579" xr:uid="{E6D53019-249E-447A-9174-FD78C2DAFD13}"/>
    <cellStyle name="Comma 6 15 10" xfId="61582" xr:uid="{91646413-723E-4A1E-BFB7-BC861652E971}"/>
    <cellStyle name="Comma 6 15 2" xfId="7447" xr:uid="{8335715C-D0CB-4A59-B8FD-140D90C9533D}"/>
    <cellStyle name="Comma 6 15 2 2" xfId="15152" xr:uid="{CE3E5C52-EE5E-4AEF-8DFC-0DB1313CDD43}"/>
    <cellStyle name="Comma 6 15 2 2 2" xfId="47904" xr:uid="{CD6DF06A-A4FF-4190-AD49-87C1D0333538}"/>
    <cellStyle name="Comma 6 15 2 3" xfId="22859" xr:uid="{31E501CE-A48C-475B-A8BB-1B231733807E}"/>
    <cellStyle name="Comma 6 15 2 3 2" xfId="55610" xr:uid="{6062F188-5FD3-4552-AF7B-D0053BF72A54}"/>
    <cellStyle name="Comma 6 15 2 4" xfId="40199" xr:uid="{C744EDDB-4522-4B28-AC75-7565E85A3FEC}"/>
    <cellStyle name="Comma 6 15 2 5" xfId="30563" xr:uid="{BB95C8B1-87E4-4A04-9BEC-317D1E131990}"/>
    <cellStyle name="Comma 6 15 3" xfId="9372" xr:uid="{0B279AD0-E5B4-4675-B045-5AA17EFED3A5}"/>
    <cellStyle name="Comma 6 15 3 2" xfId="17077" xr:uid="{E8CE26C5-9F58-4B48-82EB-DD0A3BB0BE5F}"/>
    <cellStyle name="Comma 6 15 3 2 2" xfId="49829" xr:uid="{FC852B7A-E788-449A-8A11-DFAAEE7FBB32}"/>
    <cellStyle name="Comma 6 15 3 3" xfId="24784" xr:uid="{9864D6C6-9CD9-4734-8240-C9A8F719BA14}"/>
    <cellStyle name="Comma 6 15 3 3 2" xfId="57535" xr:uid="{A2A03E40-C65B-4F06-A703-F407568222A2}"/>
    <cellStyle name="Comma 6 15 3 4" xfId="42124" xr:uid="{1867513A-F5E5-451F-A909-890A17902195}"/>
    <cellStyle name="Comma 6 15 3 5" xfId="32488" xr:uid="{70CF2603-A66B-4E55-9430-0665972388CF}"/>
    <cellStyle name="Comma 6 15 4" xfId="11299" xr:uid="{89B208AD-116A-46FB-A7B9-0DE09CC14FC0}"/>
    <cellStyle name="Comma 6 15 4 2" xfId="19004" xr:uid="{BA861F76-E171-4D3B-B70A-29A395256EE2}"/>
    <cellStyle name="Comma 6 15 4 2 2" xfId="51756" xr:uid="{FB798D7F-77F6-4DE9-B73D-F1C11810ECA4}"/>
    <cellStyle name="Comma 6 15 4 3" xfId="26711" xr:uid="{CD754D05-9B77-4832-87FA-24E1F330D8EE}"/>
    <cellStyle name="Comma 6 15 4 3 2" xfId="59462" xr:uid="{A9ABB0A6-B157-41C8-8938-DBBEB8450CC1}"/>
    <cellStyle name="Comma 6 15 4 4" xfId="44051" xr:uid="{80429EEC-2018-4CA7-B927-11BC30AC7B47}"/>
    <cellStyle name="Comma 6 15 4 5" xfId="34415" xr:uid="{E146A8AD-7D20-4846-B644-F043A3285566}"/>
    <cellStyle name="Comma 6 15 5" xfId="5516" xr:uid="{5B7AFB5E-54B2-4C18-B25C-54A2CBF7D0E3}"/>
    <cellStyle name="Comma 6 15 5 2" xfId="38268" xr:uid="{8C0FC601-9CCA-4C86-B2BB-AC3FC07D9857}"/>
    <cellStyle name="Comma 6 15 6" xfId="13228" xr:uid="{D81D6F21-38E0-4D6E-A924-588618D5261F}"/>
    <cellStyle name="Comma 6 15 6 2" xfId="45980" xr:uid="{A5F15F70-D425-4DBB-BE5D-D8DDD2DC99B3}"/>
    <cellStyle name="Comma 6 15 7" xfId="20935" xr:uid="{9979A327-C51B-485A-9A10-4C06B9BA2305}"/>
    <cellStyle name="Comma 6 15 7 2" xfId="53686" xr:uid="{33C4C52C-C602-4B6B-9ACD-D41D3357DBDA}"/>
    <cellStyle name="Comma 6 15 8" xfId="36341" xr:uid="{4D64D225-5574-46A1-95F2-F3F6692845B5}"/>
    <cellStyle name="Comma 6 15 9" xfId="28639" xr:uid="{2F05B2AD-AA9D-427A-8EBB-77F11B524B8B}"/>
    <cellStyle name="Comma 6 16" xfId="6506" xr:uid="{46188BD1-3B25-4A30-BE07-5B761C028919}"/>
    <cellStyle name="Comma 6 16 2" xfId="14214" xr:uid="{C0FD8935-506D-4CEE-A727-6E9651AAFCE2}"/>
    <cellStyle name="Comma 6 16 2 2" xfId="46966" xr:uid="{799D192C-5B57-4DAF-91A5-7F3EEBF6E368}"/>
    <cellStyle name="Comma 6 16 3" xfId="21921" xr:uid="{0C8AA110-E032-4131-945C-562FC28855E4}"/>
    <cellStyle name="Comma 6 16 3 2" xfId="54672" xr:uid="{A360DAC2-52CD-40A2-8CEE-C4FD9242A729}"/>
    <cellStyle name="Comma 6 16 4" xfId="39258" xr:uid="{0D3EC3CC-AF4F-4F98-8B88-CBA595B6BFED}"/>
    <cellStyle name="Comma 6 16 5" xfId="29625" xr:uid="{CA46124A-367C-45E2-973F-5CCB6BF06B5A}"/>
    <cellStyle name="Comma 6 17" xfId="8433" xr:uid="{6D61087D-6A32-4CCC-B530-ACA06E673C48}"/>
    <cellStyle name="Comma 6 17 2" xfId="16138" xr:uid="{F3B82C9F-5A53-468D-AF88-A944BE03A27A}"/>
    <cellStyle name="Comma 6 17 2 2" xfId="48890" xr:uid="{F4DAB8C0-3EB3-4798-9DE0-A24F5689311F}"/>
    <cellStyle name="Comma 6 17 3" xfId="23845" xr:uid="{A4C9A9FA-238A-4FE6-BC2C-F6F276B01053}"/>
    <cellStyle name="Comma 6 17 3 2" xfId="56596" xr:uid="{0D77E6DB-E47C-4511-9B41-F3BB628EC908}"/>
    <cellStyle name="Comma 6 17 4" xfId="41185" xr:uid="{6B4CACA8-E56D-4C58-A986-A469A8EB97CD}"/>
    <cellStyle name="Comma 6 17 5" xfId="31549" xr:uid="{D5E674FE-EAB1-4766-9EDF-D23C4DAC6E74}"/>
    <cellStyle name="Comma 6 18" xfId="10358" xr:uid="{918A45F2-354A-4743-B5B5-695EF8C1EF1D}"/>
    <cellStyle name="Comma 6 18 2" xfId="18063" xr:uid="{DFC0CCD2-4074-4578-9ADD-F5119E1F37CF}"/>
    <cellStyle name="Comma 6 18 2 2" xfId="50815" xr:uid="{E84FBE36-DED8-4EC3-A5B4-20F0B4C58B9C}"/>
    <cellStyle name="Comma 6 18 3" xfId="25770" xr:uid="{AC97D48C-E955-40FB-B35F-163C592853F3}"/>
    <cellStyle name="Comma 6 18 3 2" xfId="58521" xr:uid="{94CD5E2A-D0EE-4396-9263-D40E9C82F90D}"/>
    <cellStyle name="Comma 6 18 4" xfId="43110" xr:uid="{BDEBD44C-E298-4C5B-BE87-A132B6205830}"/>
    <cellStyle name="Comma 6 18 5" xfId="33474" xr:uid="{214D5A76-158C-4E55-B426-61D98884CBB7}"/>
    <cellStyle name="Comma 6 19" xfId="4577" xr:uid="{975C77F2-5B5C-4F05-9909-AB3658AD2FD0}"/>
    <cellStyle name="Comma 6 19 2" xfId="37329" xr:uid="{BA31117B-EDC0-4463-ABE1-C42B6CC48255}"/>
    <cellStyle name="Comma 6 2" xfId="129" xr:uid="{CBC47CDA-ECAF-4691-8041-3856A37020E7}"/>
    <cellStyle name="Comma 6 2 10" xfId="4594" xr:uid="{D2675B5F-A393-4A17-92F0-E7C0B797349E}"/>
    <cellStyle name="Comma 6 2 10 2" xfId="37346" xr:uid="{E832F2E8-20F7-4026-8A12-7E9F89B3FD66}"/>
    <cellStyle name="Comma 6 2 11" xfId="12306" xr:uid="{243F59F4-C702-4AF7-9331-60003173E30E}"/>
    <cellStyle name="Comma 6 2 11 2" xfId="45058" xr:uid="{1DD16D1F-A447-4FD9-9F82-787A11AD236F}"/>
    <cellStyle name="Comma 6 2 12" xfId="20014" xr:uid="{58A59535-EB8F-45CB-83AA-14EF22AC90E5}"/>
    <cellStyle name="Comma 6 2 12 2" xfId="52765" xr:uid="{BD084FBC-22C8-4B1D-8E81-2B1558E48156}"/>
    <cellStyle name="Comma 6 2 13" xfId="35420" xr:uid="{13700C84-F383-49A1-84F8-5920038CD81B}"/>
    <cellStyle name="Comma 6 2 14" xfId="27718" xr:uid="{BD50B77B-38B3-4F08-905A-1F017E1FD1EE}"/>
    <cellStyle name="Comma 6 2 15" xfId="2556" xr:uid="{1AE73D60-5BD1-4F27-AAEF-3AA4BCF55579}"/>
    <cellStyle name="Comma 6 2 16" xfId="60644" xr:uid="{D4920F72-C78C-49C7-BCA6-FE8237EE44AF}"/>
    <cellStyle name="Comma 6 2 2" xfId="847" xr:uid="{E3096673-2435-4D72-9CC5-EFFB6506D46F}"/>
    <cellStyle name="Comma 6 2 2 10" xfId="12366" xr:uid="{035137C9-B39C-4788-B957-55329BA2CED8}"/>
    <cellStyle name="Comma 6 2 2 10 2" xfId="45118" xr:uid="{D3395798-F42B-4FB2-96DA-980E4CB77C3B}"/>
    <cellStyle name="Comma 6 2 2 11" xfId="20074" xr:uid="{53E39E9C-E028-4FA2-959B-BCA0385C69D5}"/>
    <cellStyle name="Comma 6 2 2 11 2" xfId="52825" xr:uid="{C0819FF5-BCA2-467E-8175-6EC5768B8FE8}"/>
    <cellStyle name="Comma 6 2 2 12" xfId="35480" xr:uid="{6493B977-E2A3-4FF2-A0A4-AEF7827D1958}"/>
    <cellStyle name="Comma 6 2 2 13" xfId="27778" xr:uid="{93534AE5-BEBE-41CB-89DF-A01731857C61}"/>
    <cellStyle name="Comma 6 2 2 14" xfId="2648" xr:uid="{D7051915-9E5A-4CD6-BD63-7CBAA5DE162A}"/>
    <cellStyle name="Comma 6 2 2 15" xfId="60848" xr:uid="{26794C2F-BC2F-4075-AEB0-1078A0277291}"/>
    <cellStyle name="Comma 6 2 2 2" xfId="2344" xr:uid="{11EC4777-D8C2-4C05-A121-1AED51B2F883}"/>
    <cellStyle name="Comma 6 2 2 2 10" xfId="27888" xr:uid="{E454FE01-4362-49F6-B68F-24444F9B32E8}"/>
    <cellStyle name="Comma 6 2 2 2 11" xfId="2761" xr:uid="{601DB6A5-6865-4CA5-B7D0-C66E1445BE00}"/>
    <cellStyle name="Comma 6 2 2 2 12" xfId="61366" xr:uid="{306ABA6E-0017-48E3-95F3-61DAFBDC8862}"/>
    <cellStyle name="Comma 6 2 2 2 2" xfId="4315" xr:uid="{C2AA3199-2BF8-4840-B4A8-744D22FDD589}"/>
    <cellStyle name="Comma 6 2 2 2 2 2" xfId="8178" xr:uid="{FDF66095-F828-4B27-804A-D8D6230ED453}"/>
    <cellStyle name="Comma 6 2 2 2 2 2 2" xfId="15883" xr:uid="{0844263A-D687-41B5-8022-77B6D03EC281}"/>
    <cellStyle name="Comma 6 2 2 2 2 2 2 2" xfId="48635" xr:uid="{31AE9278-E0ED-4D8B-BA63-E1153FE10602}"/>
    <cellStyle name="Comma 6 2 2 2 2 2 3" xfId="23590" xr:uid="{96F02E08-F76F-479B-A7E3-68CBE2B252FA}"/>
    <cellStyle name="Comma 6 2 2 2 2 2 3 2" xfId="56341" xr:uid="{81CC4D7D-6CF8-443A-9958-96F03099CB02}"/>
    <cellStyle name="Comma 6 2 2 2 2 2 4" xfId="40930" xr:uid="{0600B999-AF20-40E2-BD48-57E4B29BAB01}"/>
    <cellStyle name="Comma 6 2 2 2 2 2 5" xfId="31294" xr:uid="{374C3BE7-F112-4894-881F-AE56DD486801}"/>
    <cellStyle name="Comma 6 2 2 2 2 3" xfId="10103" xr:uid="{ABAD7371-1522-43DE-9333-B3D63E1E76F1}"/>
    <cellStyle name="Comma 6 2 2 2 2 3 2" xfId="17808" xr:uid="{06619B37-CFDE-4D9C-B787-EB9BAAAF44FD}"/>
    <cellStyle name="Comma 6 2 2 2 2 3 2 2" xfId="50560" xr:uid="{14A1DD6F-F4D8-4E71-A9E0-781D2D4DE111}"/>
    <cellStyle name="Comma 6 2 2 2 2 3 3" xfId="25515" xr:uid="{E98439B0-B157-4330-ACB9-2DE6136A8646}"/>
    <cellStyle name="Comma 6 2 2 2 2 3 3 2" xfId="58266" xr:uid="{4C337730-0D71-42A9-8540-14FA4878473B}"/>
    <cellStyle name="Comma 6 2 2 2 2 3 4" xfId="42855" xr:uid="{A8238AAC-B6ED-42B0-B0C2-0F30449ABBE8}"/>
    <cellStyle name="Comma 6 2 2 2 2 3 5" xfId="33219" xr:uid="{154195FE-0626-4272-8BFF-11F8CDC5476C}"/>
    <cellStyle name="Comma 6 2 2 2 2 4" xfId="12030" xr:uid="{386F05D7-6941-48A7-8AB8-EC15767BF8E7}"/>
    <cellStyle name="Comma 6 2 2 2 2 4 2" xfId="19735" xr:uid="{AC7F156B-993E-4D9F-90BD-88EFAC555AF0}"/>
    <cellStyle name="Comma 6 2 2 2 2 4 2 2" xfId="52487" xr:uid="{8A741E96-7C05-49D8-A93D-EA7F4DC10737}"/>
    <cellStyle name="Comma 6 2 2 2 2 4 3" xfId="27442" xr:uid="{D9C3E29A-06C9-40EF-9F55-1F18618B79FF}"/>
    <cellStyle name="Comma 6 2 2 2 2 4 3 2" xfId="60193" xr:uid="{F46AECC5-EECD-4170-BB34-A0ED0548495B}"/>
    <cellStyle name="Comma 6 2 2 2 2 4 4" xfId="44782" xr:uid="{F407AB13-379A-42A3-A157-C968E1CD5BB2}"/>
    <cellStyle name="Comma 6 2 2 2 2 4 5" xfId="35146" xr:uid="{F480F8AF-FC8D-4AF2-9B6E-6E0C5BA6CC74}"/>
    <cellStyle name="Comma 6 2 2 2 2 5" xfId="6247" xr:uid="{ED2946AF-9FCB-4612-8937-1901D9243EC8}"/>
    <cellStyle name="Comma 6 2 2 2 2 5 2" xfId="38999" xr:uid="{3A895128-4694-41D2-9D1B-D372DA890A6E}"/>
    <cellStyle name="Comma 6 2 2 2 2 6" xfId="13959" xr:uid="{4A8B19A5-7A7B-47D2-801E-FA34FF285EF2}"/>
    <cellStyle name="Comma 6 2 2 2 2 6 2" xfId="46711" xr:uid="{41EF0CB5-EF0B-444D-86EE-D259354393F0}"/>
    <cellStyle name="Comma 6 2 2 2 2 7" xfId="21666" xr:uid="{A2C84EC9-BAAA-493B-9FC0-27CFEC087AB4}"/>
    <cellStyle name="Comma 6 2 2 2 2 7 2" xfId="54417" xr:uid="{363E2611-2E44-45EF-9B37-CBC90D66CCC7}"/>
    <cellStyle name="Comma 6 2 2 2 2 8" xfId="37072" xr:uid="{F821EE8C-E1EE-41F2-B0B9-3756C0D3ED59}"/>
    <cellStyle name="Comma 6 2 2 2 2 9" xfId="29370" xr:uid="{060E71B6-FE7D-43A1-9AA6-99E1668DDBA6}"/>
    <cellStyle name="Comma 6 2 2 2 3" xfId="6693" xr:uid="{61F98727-8FF3-4F66-A900-7461A11B5BFB}"/>
    <cellStyle name="Comma 6 2 2 2 3 2" xfId="14401" xr:uid="{67DDE1F9-FAD9-4306-819E-F6EF795742E8}"/>
    <cellStyle name="Comma 6 2 2 2 3 2 2" xfId="47153" xr:uid="{4C4C52FC-FF26-45DF-B622-D151766CF1FE}"/>
    <cellStyle name="Comma 6 2 2 2 3 3" xfId="22108" xr:uid="{0657BB9C-5D7D-4D0A-A18D-E0F7ED36D934}"/>
    <cellStyle name="Comma 6 2 2 2 3 3 2" xfId="54859" xr:uid="{0903E320-0F8A-46C5-B83F-8475339215C9}"/>
    <cellStyle name="Comma 6 2 2 2 3 4" xfId="39445" xr:uid="{DF71E01B-CEE9-4203-89C1-6769708516F4}"/>
    <cellStyle name="Comma 6 2 2 2 3 5" xfId="29812" xr:uid="{8FCFFE45-531A-4929-9E41-171296DDC8BC}"/>
    <cellStyle name="Comma 6 2 2 2 4" xfId="8620" xr:uid="{2FD769C3-652E-4681-BDEC-468CA3FE83C8}"/>
    <cellStyle name="Comma 6 2 2 2 4 2" xfId="16325" xr:uid="{821A1945-AD63-4D20-BCFE-574646E0F59D}"/>
    <cellStyle name="Comma 6 2 2 2 4 2 2" xfId="49077" xr:uid="{113419A0-9185-4155-B9ED-9C7CE72DC9C6}"/>
    <cellStyle name="Comma 6 2 2 2 4 3" xfId="24032" xr:uid="{8DA87016-7F1B-4D94-BAF6-D31355F1DE27}"/>
    <cellStyle name="Comma 6 2 2 2 4 3 2" xfId="56783" xr:uid="{830D211B-FBE8-40AF-9F64-C2B3950DEBF4}"/>
    <cellStyle name="Comma 6 2 2 2 4 4" xfId="41372" xr:uid="{98C1F8FA-92EB-4BCD-822F-5F3F7B0678C0}"/>
    <cellStyle name="Comma 6 2 2 2 4 5" xfId="31736" xr:uid="{4266031F-7E17-4D8C-8D98-01396D49C15B}"/>
    <cellStyle name="Comma 6 2 2 2 5" xfId="10546" xr:uid="{AF63149A-3FAB-4F67-A0FE-B46901E2FE4E}"/>
    <cellStyle name="Comma 6 2 2 2 5 2" xfId="18251" xr:uid="{E985399B-2E57-4CD2-9F16-F4DF13E6AAB5}"/>
    <cellStyle name="Comma 6 2 2 2 5 2 2" xfId="51003" xr:uid="{977D640D-6448-4723-9A8E-D9F91EA13B72}"/>
    <cellStyle name="Comma 6 2 2 2 5 3" xfId="25958" xr:uid="{6917B113-16C8-41F2-9F79-C16FDB3F0817}"/>
    <cellStyle name="Comma 6 2 2 2 5 3 2" xfId="58709" xr:uid="{487DA6F8-AC07-43CC-8268-7D96B15B3244}"/>
    <cellStyle name="Comma 6 2 2 2 5 4" xfId="43298" xr:uid="{B8D04848-92C6-4F06-965D-5410349CA39A}"/>
    <cellStyle name="Comma 6 2 2 2 5 5" xfId="33662" xr:uid="{E824D46A-CD0A-4009-A724-6E178607ADA3}"/>
    <cellStyle name="Comma 6 2 2 2 6" xfId="4764" xr:uid="{D8B0CE71-8BA5-4AD0-8619-0FD285173231}"/>
    <cellStyle name="Comma 6 2 2 2 6 2" xfId="37516" xr:uid="{341A4C3B-3AA8-4223-AB71-1A6C28E507B4}"/>
    <cellStyle name="Comma 6 2 2 2 7" xfId="12476" xr:uid="{E0B67CAD-590D-4EA0-BADB-BD8B90241E5A}"/>
    <cellStyle name="Comma 6 2 2 2 7 2" xfId="45228" xr:uid="{19BC6D2C-0A0D-4E6C-AFCE-BF8206B5052A}"/>
    <cellStyle name="Comma 6 2 2 2 8" xfId="20184" xr:uid="{E3F7E8E6-A20F-4207-84DC-0DC097FB1F86}"/>
    <cellStyle name="Comma 6 2 2 2 8 2" xfId="52935" xr:uid="{C375043F-27B5-49C7-AA13-97F2C3180A19}"/>
    <cellStyle name="Comma 6 2 2 2 9" xfId="35590" xr:uid="{5824EC5F-B0CA-4EFB-A1B1-8B70A6EFBF91}"/>
    <cellStyle name="Comma 6 2 2 3" xfId="3069" xr:uid="{902A0D32-2C45-4C6D-A06D-D27768BA9917}"/>
    <cellStyle name="Comma 6 2 2 3 10" xfId="28171" xr:uid="{EB799DB3-2FE9-42F6-B28E-0675DA9C3CB1}"/>
    <cellStyle name="Comma 6 2 2 3 11" xfId="61027" xr:uid="{E9EB8142-DD0C-4B24-8AE5-A1BC8023E0D9}"/>
    <cellStyle name="Comma 6 2 2 3 2" xfId="3933" xr:uid="{FCA1FCA2-B6E2-468F-81E8-18AA49AF3B72}"/>
    <cellStyle name="Comma 6 2 2 3 2 2" xfId="7801" xr:uid="{A6EA082A-4E7B-4FAE-AAED-E524B700DB84}"/>
    <cellStyle name="Comma 6 2 2 3 2 2 2" xfId="15506" xr:uid="{17C61C43-38AB-494D-B313-D59A3A5A38C4}"/>
    <cellStyle name="Comma 6 2 2 3 2 2 2 2" xfId="48258" xr:uid="{458804DD-985A-4616-89BC-E79CE65A8F18}"/>
    <cellStyle name="Comma 6 2 2 3 2 2 3" xfId="23213" xr:uid="{1EA98221-ED03-4323-B15A-8ACDC4D14E38}"/>
    <cellStyle name="Comma 6 2 2 3 2 2 3 2" xfId="55964" xr:uid="{5F81A139-A1D1-4982-9830-CD943B63FD98}"/>
    <cellStyle name="Comma 6 2 2 3 2 2 4" xfId="40553" xr:uid="{F1C3827D-0826-4A91-8483-24411A701C63}"/>
    <cellStyle name="Comma 6 2 2 3 2 2 5" xfId="30917" xr:uid="{8C3193FC-9813-4C50-867E-F80DC70F899B}"/>
    <cellStyle name="Comma 6 2 2 3 2 3" xfId="9726" xr:uid="{95B707DF-0156-4B95-8551-0E1418AB4B76}"/>
    <cellStyle name="Comma 6 2 2 3 2 3 2" xfId="17431" xr:uid="{1D2EDA45-C50E-4CA3-85C8-2D2018F99EDD}"/>
    <cellStyle name="Comma 6 2 2 3 2 3 2 2" xfId="50183" xr:uid="{03B2A638-5BFB-4FFC-AB6B-4AD6F9A8C9E1}"/>
    <cellStyle name="Comma 6 2 2 3 2 3 3" xfId="25138" xr:uid="{FE09CD1B-4ABA-42F0-89D1-79B3E34F8512}"/>
    <cellStyle name="Comma 6 2 2 3 2 3 3 2" xfId="57889" xr:uid="{7DAB99A2-3058-4CD2-AB08-280CA072AD39}"/>
    <cellStyle name="Comma 6 2 2 3 2 3 4" xfId="42478" xr:uid="{ECAF8826-2267-49C8-A991-9A5A8CE83DD7}"/>
    <cellStyle name="Comma 6 2 2 3 2 3 5" xfId="32842" xr:uid="{D89E1F2C-18CE-41A5-8D46-8A21C5C5811D}"/>
    <cellStyle name="Comma 6 2 2 3 2 4" xfId="11653" xr:uid="{CEFB1C39-E980-4E24-873D-C989C340CBC0}"/>
    <cellStyle name="Comma 6 2 2 3 2 4 2" xfId="19358" xr:uid="{26DC8F22-E6A9-4FAC-87D2-ACE817397AEF}"/>
    <cellStyle name="Comma 6 2 2 3 2 4 2 2" xfId="52110" xr:uid="{C7F8DA7F-C26D-4D3F-B04D-648FEF03A6A4}"/>
    <cellStyle name="Comma 6 2 2 3 2 4 3" xfId="27065" xr:uid="{F6D4900C-E776-4BE3-B2C3-37422761EDF0}"/>
    <cellStyle name="Comma 6 2 2 3 2 4 3 2" xfId="59816" xr:uid="{A7906209-438B-402C-97A7-1FDB0EF7ED8D}"/>
    <cellStyle name="Comma 6 2 2 3 2 4 4" xfId="44405" xr:uid="{DAD25473-50F4-42CF-B17B-AFEECBC271BD}"/>
    <cellStyle name="Comma 6 2 2 3 2 4 5" xfId="34769" xr:uid="{4D8F12A9-6779-4B85-BA9F-368822BB77B9}"/>
    <cellStyle name="Comma 6 2 2 3 2 5" xfId="5870" xr:uid="{4F3CAC8F-986F-42ED-BEAF-9437BF822083}"/>
    <cellStyle name="Comma 6 2 2 3 2 5 2" xfId="38622" xr:uid="{1C0867B7-561A-4372-BBCD-685D73F7ABF1}"/>
    <cellStyle name="Comma 6 2 2 3 2 6" xfId="13582" xr:uid="{A47A9D06-7D30-4FCF-993B-1342A52AE9F5}"/>
    <cellStyle name="Comma 6 2 2 3 2 6 2" xfId="46334" xr:uid="{F5A3FB1A-7A1E-4B85-AE99-57091CFA425F}"/>
    <cellStyle name="Comma 6 2 2 3 2 7" xfId="21289" xr:uid="{F09FA850-7687-4274-B847-B0A98BA23A76}"/>
    <cellStyle name="Comma 6 2 2 3 2 7 2" xfId="54040" xr:uid="{12566E41-9FD8-4D29-8130-2A69DAEB5F18}"/>
    <cellStyle name="Comma 6 2 2 3 2 8" xfId="36695" xr:uid="{6A671569-7EC0-45CD-8633-204DC5B896AE}"/>
    <cellStyle name="Comma 6 2 2 3 2 9" xfId="28993" xr:uid="{A11F56BF-1332-4EE8-85D2-E8EFE211FDBC}"/>
    <cellStyle name="Comma 6 2 2 3 3" xfId="6976" xr:uid="{FDB4BDBE-8870-40F5-97D9-AA64B048C878}"/>
    <cellStyle name="Comma 6 2 2 3 3 2" xfId="14684" xr:uid="{04BD25B3-EEBA-4577-AC4A-A8A5082069CF}"/>
    <cellStyle name="Comma 6 2 2 3 3 2 2" xfId="47436" xr:uid="{CE10A225-1AD5-4533-AEBA-A54702AD74C4}"/>
    <cellStyle name="Comma 6 2 2 3 3 3" xfId="22391" xr:uid="{5866495E-9CFF-497D-944F-25CF59AA9211}"/>
    <cellStyle name="Comma 6 2 2 3 3 3 2" xfId="55142" xr:uid="{AE7E79DA-AAA0-4037-A43A-C66AF8DEFEBD}"/>
    <cellStyle name="Comma 6 2 2 3 3 4" xfId="39728" xr:uid="{9BA723CC-9538-4A9F-999C-561FAAFA8111}"/>
    <cellStyle name="Comma 6 2 2 3 3 5" xfId="30095" xr:uid="{20E738BB-DDB9-4A18-80AC-B8B10BCA37E0}"/>
    <cellStyle name="Comma 6 2 2 3 4" xfId="8903" xr:uid="{703D8834-2DF7-496B-8221-0E6115E8F7E9}"/>
    <cellStyle name="Comma 6 2 2 3 4 2" xfId="16608" xr:uid="{32BC64B8-DE7E-4B6F-8FD7-87FC4CFBA410}"/>
    <cellStyle name="Comma 6 2 2 3 4 2 2" xfId="49360" xr:uid="{39F5A2A1-7108-4081-B60D-BAC7AB6CB36F}"/>
    <cellStyle name="Comma 6 2 2 3 4 3" xfId="24315" xr:uid="{32093D8B-1724-46BD-8B62-2A46409A3B43}"/>
    <cellStyle name="Comma 6 2 2 3 4 3 2" xfId="57066" xr:uid="{F288AAA3-B018-4242-BA34-910C35761CAE}"/>
    <cellStyle name="Comma 6 2 2 3 4 4" xfId="41655" xr:uid="{2943AE71-B23C-42B2-A41B-723F91151E4C}"/>
    <cellStyle name="Comma 6 2 2 3 4 5" xfId="32019" xr:uid="{6FBA32FA-9BD5-4B88-994D-93DB68001869}"/>
    <cellStyle name="Comma 6 2 2 3 5" xfId="10829" xr:uid="{96DC5D68-E401-4294-A773-2DE8C3C7664B}"/>
    <cellStyle name="Comma 6 2 2 3 5 2" xfId="18534" xr:uid="{F16608B5-5F87-413F-A7B5-B840088EA3AA}"/>
    <cellStyle name="Comma 6 2 2 3 5 2 2" xfId="51286" xr:uid="{B56D0342-FF5B-424F-807D-47A3F00F16D0}"/>
    <cellStyle name="Comma 6 2 2 3 5 3" xfId="26241" xr:uid="{E51C8756-E402-4C53-BE27-EF71B27EAC26}"/>
    <cellStyle name="Comma 6 2 2 3 5 3 2" xfId="58992" xr:uid="{95B69055-C446-40DA-8C4A-A24B88972902}"/>
    <cellStyle name="Comma 6 2 2 3 5 4" xfId="43581" xr:uid="{66F52972-9886-4695-9036-51F58D5500CC}"/>
    <cellStyle name="Comma 6 2 2 3 5 5" xfId="33945" xr:uid="{3010CE22-F8F6-4A5A-9C67-A8CDA62CDC82}"/>
    <cellStyle name="Comma 6 2 2 3 6" xfId="5047" xr:uid="{5F921EB6-81B7-4B07-8531-36E3E0E69AA0}"/>
    <cellStyle name="Comma 6 2 2 3 6 2" xfId="37799" xr:uid="{C0FD5BAA-AB7F-4B53-B7F2-2203C23CAFC0}"/>
    <cellStyle name="Comma 6 2 2 3 7" xfId="12759" xr:uid="{1877460C-44A3-4A0B-AA78-C5D5BBF774C6}"/>
    <cellStyle name="Comma 6 2 2 3 7 2" xfId="45511" xr:uid="{6EE56D70-1097-49C3-9DC5-D5BCFB8E8350}"/>
    <cellStyle name="Comma 6 2 2 3 8" xfId="20467" xr:uid="{6FB657EF-6048-436B-B621-B796E520778D}"/>
    <cellStyle name="Comma 6 2 2 3 8 2" xfId="53218" xr:uid="{FDB2614A-AFA7-46F9-8BFE-797250569DA0}"/>
    <cellStyle name="Comma 6 2 2 3 9" xfId="35873" xr:uid="{F34EAA51-E098-4D5F-9219-BF421335B3F6}"/>
    <cellStyle name="Comma 6 2 2 4" xfId="3469" xr:uid="{45B62F2C-6038-4AC9-B475-F6E953E3A73C}"/>
    <cellStyle name="Comma 6 2 2 4 10" xfId="28529" xr:uid="{4646FEE6-95BA-44BE-B589-3E3F7796F600}"/>
    <cellStyle name="Comma 6 2 2 4 2" xfId="4525" xr:uid="{9AD20E21-3447-47CD-83F8-5477F73F3EC3}"/>
    <cellStyle name="Comma 6 2 2 4 2 2" xfId="8383" xr:uid="{936B8481-1CE0-41E0-8A69-873916A1D02D}"/>
    <cellStyle name="Comma 6 2 2 4 2 2 2" xfId="16088" xr:uid="{406B000F-E643-4273-8960-CD8B89CB59AD}"/>
    <cellStyle name="Comma 6 2 2 4 2 2 2 2" xfId="48840" xr:uid="{02CE4A00-0450-4D85-B2CD-426071EE07BF}"/>
    <cellStyle name="Comma 6 2 2 4 2 2 3" xfId="23795" xr:uid="{A0DB8714-0DFB-43E8-813A-325C5F739A32}"/>
    <cellStyle name="Comma 6 2 2 4 2 2 3 2" xfId="56546" xr:uid="{1F278BDD-629E-4FB3-8C0B-BE843249530E}"/>
    <cellStyle name="Comma 6 2 2 4 2 2 4" xfId="41135" xr:uid="{93CE3C8A-9B13-4C1D-B43E-4F38FF2C714D}"/>
    <cellStyle name="Comma 6 2 2 4 2 2 5" xfId="31499" xr:uid="{998A6E35-445E-44E8-A67A-B21A040BB996}"/>
    <cellStyle name="Comma 6 2 2 4 2 3" xfId="10308" xr:uid="{2C599F4C-8FEB-4758-8829-2FF16B55AAC2}"/>
    <cellStyle name="Comma 6 2 2 4 2 3 2" xfId="18013" xr:uid="{8CA174D8-0BBE-45B6-802F-8B549D94CFE0}"/>
    <cellStyle name="Comma 6 2 2 4 2 3 2 2" xfId="50765" xr:uid="{31EA2799-DF0D-4F49-A628-197F8CA0C39C}"/>
    <cellStyle name="Comma 6 2 2 4 2 3 3" xfId="25720" xr:uid="{891F51D3-88FB-403B-9652-B84CDADD6D77}"/>
    <cellStyle name="Comma 6 2 2 4 2 3 3 2" xfId="58471" xr:uid="{00BDE760-7A66-4CFA-B08F-0E027EBF5A86}"/>
    <cellStyle name="Comma 6 2 2 4 2 3 4" xfId="43060" xr:uid="{B21ACF1E-1691-43CF-848F-CD273311435D}"/>
    <cellStyle name="Comma 6 2 2 4 2 3 5" xfId="33424" xr:uid="{74817652-E7A6-443B-B397-90057ECF55DC}"/>
    <cellStyle name="Comma 6 2 2 4 2 4" xfId="12235" xr:uid="{098A0B76-3799-4D24-B186-21D75D44F545}"/>
    <cellStyle name="Comma 6 2 2 4 2 4 2" xfId="19940" xr:uid="{64791436-A2DD-4F44-9A4F-F623948FA1A2}"/>
    <cellStyle name="Comma 6 2 2 4 2 4 2 2" xfId="52692" xr:uid="{C27FFFD9-1CF6-439C-8088-C83A2F66848C}"/>
    <cellStyle name="Comma 6 2 2 4 2 4 3" xfId="27647" xr:uid="{835A01B0-6DFE-4E04-ADA7-9AFE6FAFC302}"/>
    <cellStyle name="Comma 6 2 2 4 2 4 3 2" xfId="60398" xr:uid="{8638266D-E9EF-413E-8647-ADF8725DB2BA}"/>
    <cellStyle name="Comma 6 2 2 4 2 4 4" xfId="44987" xr:uid="{74A00DA2-C34B-41F1-A807-57205DDE72BA}"/>
    <cellStyle name="Comma 6 2 2 4 2 4 5" xfId="35351" xr:uid="{00E6BE9F-3B89-4062-AD00-4CD2576D9C41}"/>
    <cellStyle name="Comma 6 2 2 4 2 5" xfId="6452" xr:uid="{94B208C5-E4C9-47D5-BD15-F3CA8CB5E4C6}"/>
    <cellStyle name="Comma 6 2 2 4 2 5 2" xfId="39204" xr:uid="{E0E62C52-5623-4ADA-A68E-BE0DCB34E6F0}"/>
    <cellStyle name="Comma 6 2 2 4 2 6" xfId="14164" xr:uid="{AC4DC06A-D0D9-401D-AE7F-4515999B2761}"/>
    <cellStyle name="Comma 6 2 2 4 2 6 2" xfId="46916" xr:uid="{24ECF0DC-86EF-438A-8E05-A51D0C27464D}"/>
    <cellStyle name="Comma 6 2 2 4 2 7" xfId="21871" xr:uid="{D4C57E04-589E-434E-8B6A-550FFCB34935}"/>
    <cellStyle name="Comma 6 2 2 4 2 7 2" xfId="54622" xr:uid="{EE04116D-6D51-4B00-9F39-29CD69427BD9}"/>
    <cellStyle name="Comma 6 2 2 4 2 8" xfId="37277" xr:uid="{AB4DE5AA-23A1-4376-846B-7F52D6A13916}"/>
    <cellStyle name="Comma 6 2 2 4 2 9" xfId="29575" xr:uid="{9BBDFA6B-7A5E-4C8A-A524-CE5AA49B3462}"/>
    <cellStyle name="Comma 6 2 2 4 3" xfId="7337" xr:uid="{70160A05-A63E-4443-A95D-4EAB586C094C}"/>
    <cellStyle name="Comma 6 2 2 4 3 2" xfId="15042" xr:uid="{FB1EC9D8-BED9-4E91-9945-847207BBC3E8}"/>
    <cellStyle name="Comma 6 2 2 4 3 2 2" xfId="47794" xr:uid="{94134093-F734-4B39-B58E-8326424AD787}"/>
    <cellStyle name="Comma 6 2 2 4 3 3" xfId="22749" xr:uid="{11F2B8E9-FAE4-4AF6-91EC-65EFEA7A6E33}"/>
    <cellStyle name="Comma 6 2 2 4 3 3 2" xfId="55500" xr:uid="{6E9A1222-B4D7-4139-ABEA-F938FC454D6F}"/>
    <cellStyle name="Comma 6 2 2 4 3 4" xfId="40089" xr:uid="{734E026C-729A-4E62-893B-841882F63E09}"/>
    <cellStyle name="Comma 6 2 2 4 3 5" xfId="30453" xr:uid="{842156E2-8BC1-4003-8BB9-F9E52299720E}"/>
    <cellStyle name="Comma 6 2 2 4 4" xfId="9262" xr:uid="{DFC3FC29-63E0-4F4F-920F-8E8C78CF7CA5}"/>
    <cellStyle name="Comma 6 2 2 4 4 2" xfId="16967" xr:uid="{4C5DC24C-FD96-4605-958C-04DDA9B13B35}"/>
    <cellStyle name="Comma 6 2 2 4 4 2 2" xfId="49719" xr:uid="{2B805E6C-F638-4D2F-A793-44BDEF024E6E}"/>
    <cellStyle name="Comma 6 2 2 4 4 3" xfId="24674" xr:uid="{BABDFEED-5867-4C9A-8493-AB23E8828D1D}"/>
    <cellStyle name="Comma 6 2 2 4 4 3 2" xfId="57425" xr:uid="{D182937C-FFB9-488C-9567-447FF4333F4E}"/>
    <cellStyle name="Comma 6 2 2 4 4 4" xfId="42014" xr:uid="{A6C2F7D8-7F03-4D00-90CA-69D7CA8C6516}"/>
    <cellStyle name="Comma 6 2 2 4 4 5" xfId="32378" xr:uid="{4F401C52-A5CF-4AFC-B5B3-BE5DABDD0E10}"/>
    <cellStyle name="Comma 6 2 2 4 5" xfId="11189" xr:uid="{12FC1778-58F2-435A-9A98-FA4AD2F86119}"/>
    <cellStyle name="Comma 6 2 2 4 5 2" xfId="18894" xr:uid="{28BEEFBF-6DA1-482D-94D0-17947DEE8946}"/>
    <cellStyle name="Comma 6 2 2 4 5 2 2" xfId="51646" xr:uid="{7AD2FC82-8A40-4A5C-A5AF-AF9FDBBF7686}"/>
    <cellStyle name="Comma 6 2 2 4 5 3" xfId="26601" xr:uid="{AFFA0416-7F5E-4330-9AEC-AC287234266A}"/>
    <cellStyle name="Comma 6 2 2 4 5 3 2" xfId="59352" xr:uid="{B518C24A-A2A5-4C8C-9C6E-505589E7E80A}"/>
    <cellStyle name="Comma 6 2 2 4 5 4" xfId="43941" xr:uid="{FFF125D3-AABB-4FD9-A30D-C98FADF195BA}"/>
    <cellStyle name="Comma 6 2 2 4 5 5" xfId="34305" xr:uid="{8251A873-2171-4513-933E-5F2957DDEB6B}"/>
    <cellStyle name="Comma 6 2 2 4 6" xfId="5406" xr:uid="{0D085A2B-924B-4AAE-BAF4-A7A2737C0BBB}"/>
    <cellStyle name="Comma 6 2 2 4 6 2" xfId="38158" xr:uid="{6AD63406-3DFE-4EF5-B716-73514F329F4C}"/>
    <cellStyle name="Comma 6 2 2 4 7" xfId="13118" xr:uid="{DFD82C87-6B65-42B7-A4F3-F27BDEE86465}"/>
    <cellStyle name="Comma 6 2 2 4 7 2" xfId="45870" xr:uid="{3DA97AF5-C49F-475E-86AB-A9749577F8E3}"/>
    <cellStyle name="Comma 6 2 2 4 8" xfId="20825" xr:uid="{55AA6101-10DB-4241-9F7C-55112F41D740}"/>
    <cellStyle name="Comma 6 2 2 4 8 2" xfId="53576" xr:uid="{9AF1F651-2B0A-44C1-9B7A-780B4054DFBC}"/>
    <cellStyle name="Comma 6 2 2 4 9" xfId="36231" xr:uid="{2C76A30D-4A67-4059-8D3B-D764B1945477}"/>
    <cellStyle name="Comma 6 2 2 5" xfId="3865" xr:uid="{B26F40DF-9342-4E96-8B85-8DF727D3D6F5}"/>
    <cellStyle name="Comma 6 2 2 5 2" xfId="7733" xr:uid="{E2705B6E-4C77-4000-9942-6201A0A22E3E}"/>
    <cellStyle name="Comma 6 2 2 5 2 2" xfId="15438" xr:uid="{706F0512-056C-403F-8D1A-42C4D12BDC48}"/>
    <cellStyle name="Comma 6 2 2 5 2 2 2" xfId="48190" xr:uid="{6B8BFD56-7C1B-4D42-9720-A50BF3CF4399}"/>
    <cellStyle name="Comma 6 2 2 5 2 3" xfId="23145" xr:uid="{BC4203F2-1186-410A-9F35-376B3142DF70}"/>
    <cellStyle name="Comma 6 2 2 5 2 3 2" xfId="55896" xr:uid="{2891419C-AC3C-4E3E-B612-6B64604E5033}"/>
    <cellStyle name="Comma 6 2 2 5 2 4" xfId="40485" xr:uid="{D67BFA3B-FA2E-421B-BF74-217101A62A53}"/>
    <cellStyle name="Comma 6 2 2 5 2 5" xfId="30849" xr:uid="{CC43F4D5-D9B7-4358-B0E7-EEA60321FAE2}"/>
    <cellStyle name="Comma 6 2 2 5 3" xfId="9658" xr:uid="{AAE8F14D-7990-466A-9B7B-D2A3F4F14947}"/>
    <cellStyle name="Comma 6 2 2 5 3 2" xfId="17363" xr:uid="{46CF6B2A-4DC9-49A2-9F1A-FF34A588F3CE}"/>
    <cellStyle name="Comma 6 2 2 5 3 2 2" xfId="50115" xr:uid="{5DF073C5-9684-49A1-812C-FFD9C944FA14}"/>
    <cellStyle name="Comma 6 2 2 5 3 3" xfId="25070" xr:uid="{A931900D-AD77-40CB-B41A-B7165E995EC0}"/>
    <cellStyle name="Comma 6 2 2 5 3 3 2" xfId="57821" xr:uid="{F0D97A5C-2304-49FE-8F76-961EA2665DB2}"/>
    <cellStyle name="Comma 6 2 2 5 3 4" xfId="42410" xr:uid="{0AD59AC8-E030-4712-B49C-6DB1786F920D}"/>
    <cellStyle name="Comma 6 2 2 5 3 5" xfId="32774" xr:uid="{49BBD511-A3A0-4B0C-8186-CB411A098143}"/>
    <cellStyle name="Comma 6 2 2 5 4" xfId="11585" xr:uid="{6D8050B7-70D0-4097-9911-EFBE2E86E54C}"/>
    <cellStyle name="Comma 6 2 2 5 4 2" xfId="19290" xr:uid="{366B0A0E-6FC9-426F-B9C4-5D109018EE63}"/>
    <cellStyle name="Comma 6 2 2 5 4 2 2" xfId="52042" xr:uid="{C2CB9CEC-5B72-4D14-832E-82DF54AF078E}"/>
    <cellStyle name="Comma 6 2 2 5 4 3" xfId="26997" xr:uid="{4DD3AF60-FC2A-4D9D-9116-3E88C6429C25}"/>
    <cellStyle name="Comma 6 2 2 5 4 3 2" xfId="59748" xr:uid="{89EF705F-76B8-435A-8680-F6CA8A9A3F4F}"/>
    <cellStyle name="Comma 6 2 2 5 4 4" xfId="44337" xr:uid="{6C08D869-D521-4EF0-AAAF-B169167B632B}"/>
    <cellStyle name="Comma 6 2 2 5 4 5" xfId="34701" xr:uid="{8598A019-4FC3-4A32-BB02-6ED00752512A}"/>
    <cellStyle name="Comma 6 2 2 5 5" xfId="5802" xr:uid="{87555B91-279E-4EF1-8FC1-22593EAC2E05}"/>
    <cellStyle name="Comma 6 2 2 5 5 2" xfId="38554" xr:uid="{7BA27F41-ADA2-4529-8F83-4CDC8499F17B}"/>
    <cellStyle name="Comma 6 2 2 5 6" xfId="13514" xr:uid="{8BD31736-1D2C-4EBB-8423-C3C8E672C4CE}"/>
    <cellStyle name="Comma 6 2 2 5 6 2" xfId="46266" xr:uid="{F88E0BCE-A575-4BD5-A4C3-AD46924FF239}"/>
    <cellStyle name="Comma 6 2 2 5 7" xfId="21221" xr:uid="{4B7442DE-BA31-433C-9298-4BE15FC119E4}"/>
    <cellStyle name="Comma 6 2 2 5 7 2" xfId="53972" xr:uid="{E6771CB5-86BC-432E-9B2F-23F10FAD5FB0}"/>
    <cellStyle name="Comma 6 2 2 5 8" xfId="36627" xr:uid="{9917212E-8BB8-4A18-BC50-1AD0C1EBC951}"/>
    <cellStyle name="Comma 6 2 2 5 9" xfId="28925" xr:uid="{0B336689-7AA0-4F0C-8F96-D6C2F17028B9}"/>
    <cellStyle name="Comma 6 2 2 6" xfId="6583" xr:uid="{FC1FB462-F53D-4A0E-BB23-15E2909A1281}"/>
    <cellStyle name="Comma 6 2 2 6 2" xfId="14291" xr:uid="{2351FBF2-1D5C-4C07-9639-77A8AE104A34}"/>
    <cellStyle name="Comma 6 2 2 6 2 2" xfId="47043" xr:uid="{4FA94189-930F-4699-8765-B0210362941A}"/>
    <cellStyle name="Comma 6 2 2 6 3" xfId="21998" xr:uid="{531EC4A2-8F40-490A-9E89-1A56C0F28546}"/>
    <cellStyle name="Comma 6 2 2 6 3 2" xfId="54749" xr:uid="{A3A5E45E-673B-4C1A-9281-3B00F574A422}"/>
    <cellStyle name="Comma 6 2 2 6 4" xfId="39335" xr:uid="{49058D2B-D958-493F-9F09-E70AA23A5A5D}"/>
    <cellStyle name="Comma 6 2 2 6 5" xfId="29702" xr:uid="{78E1DBF7-1CC6-440F-ABF7-3D2E294ABC4B}"/>
    <cellStyle name="Comma 6 2 2 7" xfId="8510" xr:uid="{ADB8F097-9C18-475F-81ED-20DDCA620C91}"/>
    <cellStyle name="Comma 6 2 2 7 2" xfId="16215" xr:uid="{F9D9D5E5-95D1-4900-9C64-2E6520283E62}"/>
    <cellStyle name="Comma 6 2 2 7 2 2" xfId="48967" xr:uid="{ACAE96DF-5CF1-4B5A-A425-26496AA1FC15}"/>
    <cellStyle name="Comma 6 2 2 7 3" xfId="23922" xr:uid="{579A3987-C564-480E-86EE-103485AB872F}"/>
    <cellStyle name="Comma 6 2 2 7 3 2" xfId="56673" xr:uid="{DCB1EE4E-CDB2-43B3-A673-31CBE8672C29}"/>
    <cellStyle name="Comma 6 2 2 7 4" xfId="41262" xr:uid="{D750A6AD-B302-4527-A748-84F350836CA8}"/>
    <cellStyle name="Comma 6 2 2 7 5" xfId="31626" xr:uid="{1857E56D-528A-4098-B8F1-C525A851328C}"/>
    <cellStyle name="Comma 6 2 2 8" xfId="10436" xr:uid="{475A7875-3728-42CE-93D3-60D840F033E9}"/>
    <cellStyle name="Comma 6 2 2 8 2" xfId="18141" xr:uid="{40BF7C8A-DC97-432B-858A-B6735F013710}"/>
    <cellStyle name="Comma 6 2 2 8 2 2" xfId="50893" xr:uid="{E35BB9D5-CDD7-484E-A75F-90AD7F0A8FDB}"/>
    <cellStyle name="Comma 6 2 2 8 3" xfId="25848" xr:uid="{0FE7F789-C78B-4E7B-A96F-46D94A10E17D}"/>
    <cellStyle name="Comma 6 2 2 8 3 2" xfId="58599" xr:uid="{2E0E4736-554B-4B27-A7DA-6B63A709D690}"/>
    <cellStyle name="Comma 6 2 2 8 4" xfId="43188" xr:uid="{0F301D68-1724-49D9-A2DB-F1E43C9A172F}"/>
    <cellStyle name="Comma 6 2 2 8 5" xfId="33552" xr:uid="{985C0E52-E052-499A-9CC9-9AC7F9813193}"/>
    <cellStyle name="Comma 6 2 2 9" xfId="4654" xr:uid="{106BFBE3-BE01-4887-8C81-940859A13CE7}"/>
    <cellStyle name="Comma 6 2 2 9 2" xfId="37406" xr:uid="{25CB7115-7756-4591-A7E9-4CD3F14F5DFC}"/>
    <cellStyle name="Comma 6 2 3" xfId="2113" xr:uid="{75A93F65-063C-4F16-B240-3A8BD45888BE}"/>
    <cellStyle name="Comma 6 2 3 10" xfId="27828" xr:uid="{1E33BA2F-35EF-4C21-A51C-25B1965EB028}"/>
    <cellStyle name="Comma 6 2 3 11" xfId="2701" xr:uid="{F8AFD6A0-3E95-432C-AB61-5F67BD421EF2}"/>
    <cellStyle name="Comma 6 2 3 12" xfId="61117" xr:uid="{4E713CF8-551D-4568-A414-4727C0E69561}"/>
    <cellStyle name="Comma 6 2 3 2" xfId="4086" xr:uid="{2ED5B2C0-5649-475B-9C91-90EE906A0A1E}"/>
    <cellStyle name="Comma 6 2 3 2 2" xfId="7949" xr:uid="{E1741CEA-BCA1-494B-AD62-AEA8D9C4B045}"/>
    <cellStyle name="Comma 6 2 3 2 2 2" xfId="15654" xr:uid="{6040C81F-CF0E-4A8A-9021-299135172B5B}"/>
    <cellStyle name="Comma 6 2 3 2 2 2 2" xfId="48406" xr:uid="{F4FBB63D-E5C6-4AAF-9CA1-FFB18178D8F3}"/>
    <cellStyle name="Comma 6 2 3 2 2 3" xfId="23361" xr:uid="{28CC5829-4CD1-4284-8642-8472FEB57739}"/>
    <cellStyle name="Comma 6 2 3 2 2 3 2" xfId="56112" xr:uid="{EAE2505F-8A2A-4A64-95A4-6334A5C10901}"/>
    <cellStyle name="Comma 6 2 3 2 2 4" xfId="40701" xr:uid="{BB580933-A8E9-407B-A55F-B2AA6937CAEE}"/>
    <cellStyle name="Comma 6 2 3 2 2 5" xfId="31065" xr:uid="{52DC8EF2-DF89-441E-9AE4-F9C3FF46E897}"/>
    <cellStyle name="Comma 6 2 3 2 3" xfId="9874" xr:uid="{C08C3210-7C42-4C42-975D-3745840AFF39}"/>
    <cellStyle name="Comma 6 2 3 2 3 2" xfId="17579" xr:uid="{94153936-F4EF-4B22-AC37-9EA6CC4A98BE}"/>
    <cellStyle name="Comma 6 2 3 2 3 2 2" xfId="50331" xr:uid="{5D3FE66F-B9F2-467E-8A01-171AD967C5D3}"/>
    <cellStyle name="Comma 6 2 3 2 3 3" xfId="25286" xr:uid="{1E2C8B7A-3DF4-4525-B64A-9BFAF5BDDD0B}"/>
    <cellStyle name="Comma 6 2 3 2 3 3 2" xfId="58037" xr:uid="{CFFD1ADD-56D6-4E80-A314-0BDDA7161237}"/>
    <cellStyle name="Comma 6 2 3 2 3 4" xfId="42626" xr:uid="{E721C5E8-2546-4A0A-9626-CFE80ADD6A19}"/>
    <cellStyle name="Comma 6 2 3 2 3 5" xfId="32990" xr:uid="{BBE73A19-B853-47C8-817F-F0E2EC785A31}"/>
    <cellStyle name="Comma 6 2 3 2 4" xfId="11801" xr:uid="{C37181E3-E932-49DD-95F2-CA69C81B0FC8}"/>
    <cellStyle name="Comma 6 2 3 2 4 2" xfId="19506" xr:uid="{3FA648B9-9D04-4CB4-AD40-375E6BE4B36D}"/>
    <cellStyle name="Comma 6 2 3 2 4 2 2" xfId="52258" xr:uid="{608CEF5D-D843-405B-87D7-7C5089F3801D}"/>
    <cellStyle name="Comma 6 2 3 2 4 3" xfId="27213" xr:uid="{72CB486F-324B-4D28-BCAC-8008D9B3AE74}"/>
    <cellStyle name="Comma 6 2 3 2 4 3 2" xfId="59964" xr:uid="{53A45403-0B3A-4ECD-8146-416520A872B7}"/>
    <cellStyle name="Comma 6 2 3 2 4 4" xfId="44553" xr:uid="{BC5651F1-06A6-49FB-B08E-D56EACFEFBF0}"/>
    <cellStyle name="Comma 6 2 3 2 4 5" xfId="34917" xr:uid="{4C232472-A1B0-408E-8CBD-027F7FB41B11}"/>
    <cellStyle name="Comma 6 2 3 2 5" xfId="6018" xr:uid="{491AA983-A3B9-4B1A-A4D6-6019DC119A4A}"/>
    <cellStyle name="Comma 6 2 3 2 5 2" xfId="38770" xr:uid="{030049BF-0AE9-4D59-ACBF-A2CFD6FC45C1}"/>
    <cellStyle name="Comma 6 2 3 2 6" xfId="13730" xr:uid="{93A2AFE3-0EE8-4362-A9F2-F57105E5539F}"/>
    <cellStyle name="Comma 6 2 3 2 6 2" xfId="46482" xr:uid="{1DDDCC40-9AB9-432E-A502-C5BD638D7F99}"/>
    <cellStyle name="Comma 6 2 3 2 7" xfId="21437" xr:uid="{77D580D0-34E9-41FC-AA44-E073FA93B952}"/>
    <cellStyle name="Comma 6 2 3 2 7 2" xfId="54188" xr:uid="{9DE5885A-2646-48CE-84EE-CFB78910F428}"/>
    <cellStyle name="Comma 6 2 3 2 8" xfId="36843" xr:uid="{803DAEEB-7E0F-4973-A5DB-DA001E8D2163}"/>
    <cellStyle name="Comma 6 2 3 2 9" xfId="29141" xr:uid="{D04E83F8-3241-4228-A80B-4E3F7BDDFA5C}"/>
    <cellStyle name="Comma 6 2 3 3" xfId="6633" xr:uid="{11299DEC-728A-4C73-AB4B-D2EC1B93A534}"/>
    <cellStyle name="Comma 6 2 3 3 2" xfId="14341" xr:uid="{28D92FAA-122C-479E-8014-D78761440749}"/>
    <cellStyle name="Comma 6 2 3 3 2 2" xfId="47093" xr:uid="{18B5D52E-5665-4689-B7BF-8AC627ED662B}"/>
    <cellStyle name="Comma 6 2 3 3 3" xfId="22048" xr:uid="{8773A9D0-62E6-4461-9301-5208C5D76B1F}"/>
    <cellStyle name="Comma 6 2 3 3 3 2" xfId="54799" xr:uid="{623614FF-3635-49CF-8238-95CC4E6A6703}"/>
    <cellStyle name="Comma 6 2 3 3 4" xfId="39385" xr:uid="{9AC09E36-9301-489E-803A-D71768974B11}"/>
    <cellStyle name="Comma 6 2 3 3 5" xfId="29752" xr:uid="{4D9B811E-6D11-4456-9D84-848BD3F49D08}"/>
    <cellStyle name="Comma 6 2 3 4" xfId="8560" xr:uid="{F717EB18-0965-4358-8C52-77DF6878DAE3}"/>
    <cellStyle name="Comma 6 2 3 4 2" xfId="16265" xr:uid="{3965795A-1291-4399-A27C-9A591CBE965E}"/>
    <cellStyle name="Comma 6 2 3 4 2 2" xfId="49017" xr:uid="{89F9EF58-7068-4247-9261-0384BB60F88F}"/>
    <cellStyle name="Comma 6 2 3 4 3" xfId="23972" xr:uid="{4383B3AE-DB0D-4F05-A441-84B6BE3D58AC}"/>
    <cellStyle name="Comma 6 2 3 4 3 2" xfId="56723" xr:uid="{4A474352-BCC9-4D58-849B-D50AA9702556}"/>
    <cellStyle name="Comma 6 2 3 4 4" xfId="41312" xr:uid="{B3A3DF77-061E-4337-8661-D367B927BF3B}"/>
    <cellStyle name="Comma 6 2 3 4 5" xfId="31676" xr:uid="{4CD55E6C-B297-47EE-B19F-72C1D5CAD69D}"/>
    <cellStyle name="Comma 6 2 3 5" xfId="10486" xr:uid="{4D7D642C-D34C-4F29-AD76-5380D81C12C7}"/>
    <cellStyle name="Comma 6 2 3 5 2" xfId="18191" xr:uid="{75A7F227-B318-4949-A9F4-EA333D8BCACA}"/>
    <cellStyle name="Comma 6 2 3 5 2 2" xfId="50943" xr:uid="{BBB42145-EC5E-408B-AFB1-1BC28C4CBEAE}"/>
    <cellStyle name="Comma 6 2 3 5 3" xfId="25898" xr:uid="{1B1D5767-765A-4FFC-B88A-1DD590D63D03}"/>
    <cellStyle name="Comma 6 2 3 5 3 2" xfId="58649" xr:uid="{7AF66939-A812-4785-A0AD-03D4F930AFA6}"/>
    <cellStyle name="Comma 6 2 3 5 4" xfId="43238" xr:uid="{07DA6222-5F52-46FB-8542-BC960203056F}"/>
    <cellStyle name="Comma 6 2 3 5 5" xfId="33602" xr:uid="{F9B44DC1-9CB8-4487-831A-21698B80EFD2}"/>
    <cellStyle name="Comma 6 2 3 6" xfId="4704" xr:uid="{2BD6EA41-CE72-45A3-8174-FFC5FA7D6B9E}"/>
    <cellStyle name="Comma 6 2 3 6 2" xfId="37456" xr:uid="{F5F5ED2F-683B-48CF-A3F5-8E1571B6D2C7}"/>
    <cellStyle name="Comma 6 2 3 7" xfId="12416" xr:uid="{EE41382A-1DC0-4555-8ED0-A28D4061CE81}"/>
    <cellStyle name="Comma 6 2 3 7 2" xfId="45168" xr:uid="{7F593A86-170C-41A2-8F61-D2B7CCFB2D83}"/>
    <cellStyle name="Comma 6 2 3 8" xfId="20124" xr:uid="{4E25E948-66A8-4933-AF22-2993B8823903}"/>
    <cellStyle name="Comma 6 2 3 8 2" xfId="52875" xr:uid="{B9536CCD-ED8D-4E04-AEA6-BB12B8B20ABB}"/>
    <cellStyle name="Comma 6 2 3 9" xfId="35530" xr:uid="{BC6A52EA-3499-4790-840F-DFAB85506B63}"/>
    <cellStyle name="Comma 6 2 4" xfId="2492" xr:uid="{200C040B-236A-4BC0-AA9D-E1FF69BC81F7}"/>
    <cellStyle name="Comma 6 2 4 10" xfId="27944" xr:uid="{654E282E-7574-432F-926C-99819C35C8DC}"/>
    <cellStyle name="Comma 6 2 4 11" xfId="2824" xr:uid="{1D0EBF9B-A5B6-4A6D-913F-1942437DBD26}"/>
    <cellStyle name="Comma 6 2 4 12" xfId="60924" xr:uid="{6982977D-0390-4A4D-B2A1-3408440B8935}"/>
    <cellStyle name="Comma 6 2 4 2" xfId="4447" xr:uid="{11863A54-C232-470E-8364-C2130E8EEAE8}"/>
    <cellStyle name="Comma 6 2 4 2 2" xfId="8306" xr:uid="{8196E135-8AB8-4B99-847B-020A439AD6C8}"/>
    <cellStyle name="Comma 6 2 4 2 2 2" xfId="16011" xr:uid="{FDB13FF4-925C-4E61-87B0-06BE598DBA14}"/>
    <cellStyle name="Comma 6 2 4 2 2 2 2" xfId="48763" xr:uid="{9A967D78-5AFF-4977-ACA9-D9C4C5CBA10D}"/>
    <cellStyle name="Comma 6 2 4 2 2 3" xfId="23718" xr:uid="{EB7231CC-8626-4F04-B530-76581CCD20AD}"/>
    <cellStyle name="Comma 6 2 4 2 2 3 2" xfId="56469" xr:uid="{6D383C56-C95A-4C29-8BA6-FC6B8830B9ED}"/>
    <cellStyle name="Comma 6 2 4 2 2 4" xfId="41058" xr:uid="{CE41DEA4-651B-4EC6-AF65-E219CAE3DAD3}"/>
    <cellStyle name="Comma 6 2 4 2 2 5" xfId="31422" xr:uid="{F89C9E36-4465-4B81-869E-5CF4714E4B60}"/>
    <cellStyle name="Comma 6 2 4 2 3" xfId="10231" xr:uid="{A55ADF5C-DB9C-48C1-888B-083DF0FF716A}"/>
    <cellStyle name="Comma 6 2 4 2 3 2" xfId="17936" xr:uid="{636700CB-C153-49CF-A568-627A6F14E8CD}"/>
    <cellStyle name="Comma 6 2 4 2 3 2 2" xfId="50688" xr:uid="{47FD9565-6CA9-4B83-98BA-F0CF1542E2E3}"/>
    <cellStyle name="Comma 6 2 4 2 3 3" xfId="25643" xr:uid="{68B9E256-863B-41FA-8050-C0B8167C1EED}"/>
    <cellStyle name="Comma 6 2 4 2 3 3 2" xfId="58394" xr:uid="{9FFCC0F2-988B-49ED-89A5-8B83A423EDE8}"/>
    <cellStyle name="Comma 6 2 4 2 3 4" xfId="42983" xr:uid="{21E2B0FD-4861-425F-82C3-D7DA69A5ABA1}"/>
    <cellStyle name="Comma 6 2 4 2 3 5" xfId="33347" xr:uid="{AEA990BB-C76F-4628-AF55-0E473369274E}"/>
    <cellStyle name="Comma 6 2 4 2 4" xfId="12158" xr:uid="{1FDB5903-163B-44F2-8C8E-DB8DC4679FC4}"/>
    <cellStyle name="Comma 6 2 4 2 4 2" xfId="19863" xr:uid="{C285DEB6-0011-419A-9DE8-2E383DFF61A5}"/>
    <cellStyle name="Comma 6 2 4 2 4 2 2" xfId="52615" xr:uid="{7D4B5CFD-86A5-42E5-B59F-065F614E0C48}"/>
    <cellStyle name="Comma 6 2 4 2 4 3" xfId="27570" xr:uid="{8CEC2512-6C8F-4D1E-9549-915F60584575}"/>
    <cellStyle name="Comma 6 2 4 2 4 3 2" xfId="60321" xr:uid="{7FD7C992-4B25-4BD9-80EF-3E141F13CBE1}"/>
    <cellStyle name="Comma 6 2 4 2 4 4" xfId="44910" xr:uid="{761CE701-0826-4A32-8095-7390801E1AEF}"/>
    <cellStyle name="Comma 6 2 4 2 4 5" xfId="35274" xr:uid="{79F9A5AC-DE4D-49AB-9530-4E0733ADA443}"/>
    <cellStyle name="Comma 6 2 4 2 5" xfId="6375" xr:uid="{BBC3CE27-ECA0-4EDE-91CC-938BB7226769}"/>
    <cellStyle name="Comma 6 2 4 2 5 2" xfId="39127" xr:uid="{13BBC3D4-56DD-4D10-849B-D81A67562A5D}"/>
    <cellStyle name="Comma 6 2 4 2 6" xfId="14087" xr:uid="{3F7AD006-C55F-4A55-A245-3CF15848EE83}"/>
    <cellStyle name="Comma 6 2 4 2 6 2" xfId="46839" xr:uid="{623EE0D3-A971-407F-BA61-C199F21D44F5}"/>
    <cellStyle name="Comma 6 2 4 2 7" xfId="21794" xr:uid="{A88E5AED-C3BD-4029-B994-0A00FAD437CE}"/>
    <cellStyle name="Comma 6 2 4 2 7 2" xfId="54545" xr:uid="{5C294F81-568E-4D00-B758-EE141C789F2E}"/>
    <cellStyle name="Comma 6 2 4 2 8" xfId="37200" xr:uid="{1E2DB260-FD72-450B-A991-1BC3EC4F2622}"/>
    <cellStyle name="Comma 6 2 4 2 9" xfId="29498" xr:uid="{AACB95B5-22D6-49C0-982B-0C47738A3364}"/>
    <cellStyle name="Comma 6 2 4 3" xfId="6749" xr:uid="{16DC5275-57FC-41CD-B01A-E6A983646E04}"/>
    <cellStyle name="Comma 6 2 4 3 2" xfId="14457" xr:uid="{6D6946A6-5C9F-4A85-901E-1044596CB1E2}"/>
    <cellStyle name="Comma 6 2 4 3 2 2" xfId="47209" xr:uid="{43881410-5E27-44B9-BDF4-2662DAA0C415}"/>
    <cellStyle name="Comma 6 2 4 3 3" xfId="22164" xr:uid="{4BC1F2C8-D65F-4541-B27A-CD99DB61FF1D}"/>
    <cellStyle name="Comma 6 2 4 3 3 2" xfId="54915" xr:uid="{35C01BE8-EBE4-4538-8466-89432BD23B88}"/>
    <cellStyle name="Comma 6 2 4 3 4" xfId="39501" xr:uid="{8B3849D3-2939-4575-91F4-A480DCEDC310}"/>
    <cellStyle name="Comma 6 2 4 3 5" xfId="29868" xr:uid="{A18B50BF-F1B1-4430-A22E-9FDF4257598B}"/>
    <cellStyle name="Comma 6 2 4 4" xfId="8676" xr:uid="{790D0478-C988-45D3-9AC6-0C685B7211C6}"/>
    <cellStyle name="Comma 6 2 4 4 2" xfId="16381" xr:uid="{FC5879DF-96CB-4728-835D-CF0D077FBD5C}"/>
    <cellStyle name="Comma 6 2 4 4 2 2" xfId="49133" xr:uid="{41817478-531B-4761-9380-7E2639572DAB}"/>
    <cellStyle name="Comma 6 2 4 4 3" xfId="24088" xr:uid="{F921B8B3-E7B7-4A47-B1C2-B84DD6922CE1}"/>
    <cellStyle name="Comma 6 2 4 4 3 2" xfId="56839" xr:uid="{08F442A2-951B-4603-86AB-E3B0DDDE9790}"/>
    <cellStyle name="Comma 6 2 4 4 4" xfId="41428" xr:uid="{D51C4BA7-679E-4A77-86D1-FFF4BBA445C4}"/>
    <cellStyle name="Comma 6 2 4 4 5" xfId="31792" xr:uid="{A8A4BE69-A82D-4167-AB74-F0A964C15C43}"/>
    <cellStyle name="Comma 6 2 4 5" xfId="10602" xr:uid="{51E680B2-66BE-4BF6-BD8D-688AB5744003}"/>
    <cellStyle name="Comma 6 2 4 5 2" xfId="18307" xr:uid="{BA5BBDC6-A6EC-4311-B0D2-197076FDD25A}"/>
    <cellStyle name="Comma 6 2 4 5 2 2" xfId="51059" xr:uid="{C0B832EE-7C7D-412D-B576-F4D8066160B8}"/>
    <cellStyle name="Comma 6 2 4 5 3" xfId="26014" xr:uid="{6FA6584D-5BE3-4365-87DF-ECF66736A833}"/>
    <cellStyle name="Comma 6 2 4 5 3 2" xfId="58765" xr:uid="{453E9D41-D134-430B-A92C-008862585824}"/>
    <cellStyle name="Comma 6 2 4 5 4" xfId="43354" xr:uid="{EB9DE359-757F-4808-A08D-7FD0270B7C28}"/>
    <cellStyle name="Comma 6 2 4 5 5" xfId="33718" xr:uid="{5D3CE287-1F60-4B9D-AE14-523DDB31EE28}"/>
    <cellStyle name="Comma 6 2 4 6" xfId="4820" xr:uid="{7ED9D309-48B0-4A7A-AA46-8FB6C4C274A1}"/>
    <cellStyle name="Comma 6 2 4 6 2" xfId="37572" xr:uid="{AEEAC14B-ED36-4128-9AD0-3C51C55EB480}"/>
    <cellStyle name="Comma 6 2 4 7" xfId="12532" xr:uid="{82DB2933-A68D-43BF-B5AA-8F634F8C4136}"/>
    <cellStyle name="Comma 6 2 4 7 2" xfId="45284" xr:uid="{B480F192-4C3A-43C3-AC3A-0DD31636A0B9}"/>
    <cellStyle name="Comma 6 2 4 8" xfId="20240" xr:uid="{F2D7AA06-8DED-4D9D-BAF2-14C5744C672E}"/>
    <cellStyle name="Comma 6 2 4 8 2" xfId="52991" xr:uid="{3DFF050D-2634-4F61-8E05-37CF2362DB4F}"/>
    <cellStyle name="Comma 6 2 4 9" xfId="35646" xr:uid="{E000E44D-362C-4465-A4EB-308BBDD199DC}"/>
    <cellStyle name="Comma 6 2 5" xfId="3243" xr:uid="{42817DB2-A124-4C48-9925-BB31CA748164}"/>
    <cellStyle name="Comma 6 2 5 10" xfId="28303" xr:uid="{D04CAF3C-A7E4-46EE-888F-6D08F79DD02B}"/>
    <cellStyle name="Comma 6 2 5 11" xfId="61858" xr:uid="{5EB2718F-74E8-4F56-B2BD-86C63C73492E}"/>
    <cellStyle name="Comma 6 2 5 2" xfId="3981" xr:uid="{D98EF3C2-3B06-4DB1-B3C0-3BBA9A207E43}"/>
    <cellStyle name="Comma 6 2 5 2 2" xfId="7844" xr:uid="{82607692-15E9-4818-8D1F-A184B7F7F70E}"/>
    <cellStyle name="Comma 6 2 5 2 2 2" xfId="15549" xr:uid="{057ACD47-E555-42FA-8C36-1788655132B9}"/>
    <cellStyle name="Comma 6 2 5 2 2 2 2" xfId="48301" xr:uid="{1E3A9E4B-3206-45F3-B50B-54E5ADBDDED3}"/>
    <cellStyle name="Comma 6 2 5 2 2 3" xfId="23256" xr:uid="{5CC5D3FA-5474-4A09-AD1C-BE6FE24B83A4}"/>
    <cellStyle name="Comma 6 2 5 2 2 3 2" xfId="56007" xr:uid="{AF5CF941-2C9B-4CEC-854A-7C115BD784E4}"/>
    <cellStyle name="Comma 6 2 5 2 2 4" xfId="40596" xr:uid="{16F4EC05-C9C4-4A70-9296-E291DCB3DF57}"/>
    <cellStyle name="Comma 6 2 5 2 2 5" xfId="30960" xr:uid="{2E661B1B-DD2D-4438-AE6D-02C16B57B500}"/>
    <cellStyle name="Comma 6 2 5 2 3" xfId="9769" xr:uid="{DA683156-0F55-4427-B5F6-D6AD5A96861F}"/>
    <cellStyle name="Comma 6 2 5 2 3 2" xfId="17474" xr:uid="{0145CC62-0DCF-470C-861D-9479C2E5EA3A}"/>
    <cellStyle name="Comma 6 2 5 2 3 2 2" xfId="50226" xr:uid="{52A746C7-30B7-4B6E-9BEE-503BCAFBAB8D}"/>
    <cellStyle name="Comma 6 2 5 2 3 3" xfId="25181" xr:uid="{CEAB19B8-942E-468A-A180-65804EE858AA}"/>
    <cellStyle name="Comma 6 2 5 2 3 3 2" xfId="57932" xr:uid="{BF5BD2D3-C3DE-4FE8-BD26-605585AEA228}"/>
    <cellStyle name="Comma 6 2 5 2 3 4" xfId="42521" xr:uid="{2BBF0C5F-C04C-45DF-890B-BC1F2947AF13}"/>
    <cellStyle name="Comma 6 2 5 2 3 5" xfId="32885" xr:uid="{8F83B3E9-8126-493D-A839-7C9FE96E035B}"/>
    <cellStyle name="Comma 6 2 5 2 4" xfId="11696" xr:uid="{3B74553F-9BEC-4451-A1E9-96C2B4301916}"/>
    <cellStyle name="Comma 6 2 5 2 4 2" xfId="19401" xr:uid="{3A4C41EB-A95D-4B91-ABEC-E08C15C088E0}"/>
    <cellStyle name="Comma 6 2 5 2 4 2 2" xfId="52153" xr:uid="{7465DCFC-F314-418C-83AE-A65AD46D1A68}"/>
    <cellStyle name="Comma 6 2 5 2 4 3" xfId="27108" xr:uid="{BC1EAEF3-CF9A-4B26-88FB-DAD8C064BE02}"/>
    <cellStyle name="Comma 6 2 5 2 4 3 2" xfId="59859" xr:uid="{0E17471F-BE6A-4718-BCB9-BF51E1E8375D}"/>
    <cellStyle name="Comma 6 2 5 2 4 4" xfId="44448" xr:uid="{E886DDC0-D8E3-4F9C-B10D-941E10666F04}"/>
    <cellStyle name="Comma 6 2 5 2 4 5" xfId="34812" xr:uid="{38011659-B53B-43A0-9975-157A2D43C598}"/>
    <cellStyle name="Comma 6 2 5 2 5" xfId="5913" xr:uid="{06DD1425-6AE3-418E-AEC7-17D3BA9E8FD4}"/>
    <cellStyle name="Comma 6 2 5 2 5 2" xfId="38665" xr:uid="{F7E49F21-3DEB-4B82-B5B6-DFD4C049D325}"/>
    <cellStyle name="Comma 6 2 5 2 6" xfId="13625" xr:uid="{6F878812-04A1-463B-8723-B6E71B80A8D2}"/>
    <cellStyle name="Comma 6 2 5 2 6 2" xfId="46377" xr:uid="{D95FDE80-F982-4F8E-B297-8AE850B6A86F}"/>
    <cellStyle name="Comma 6 2 5 2 7" xfId="21332" xr:uid="{20FC2BC2-BC7C-4565-AE2C-B58F901E20A2}"/>
    <cellStyle name="Comma 6 2 5 2 7 2" xfId="54083" xr:uid="{D343621A-8DE2-420A-864D-15BB1CC82FD8}"/>
    <cellStyle name="Comma 6 2 5 2 8" xfId="36738" xr:uid="{C7DD5365-AFAB-4E27-AC74-DFFB18FA4D76}"/>
    <cellStyle name="Comma 6 2 5 2 9" xfId="29036" xr:uid="{A0FA0107-534E-44BC-8238-A70D04C6C072}"/>
    <cellStyle name="Comma 6 2 5 3" xfId="7111" xr:uid="{F39D7638-5D55-47B1-9EF5-FBD71D4C0F8C}"/>
    <cellStyle name="Comma 6 2 5 3 2" xfId="14816" xr:uid="{01F08FAF-E9F7-4919-A364-192AABB6BAF2}"/>
    <cellStyle name="Comma 6 2 5 3 2 2" xfId="47568" xr:uid="{23DFB0D5-926B-455A-AA9B-E982CC2E8FCE}"/>
    <cellStyle name="Comma 6 2 5 3 3" xfId="22523" xr:uid="{45C95330-DD13-4DB2-BA50-6FDC16F84363}"/>
    <cellStyle name="Comma 6 2 5 3 3 2" xfId="55274" xr:uid="{7A313C6A-F70E-4278-82C0-8AB3EAA1D6FB}"/>
    <cellStyle name="Comma 6 2 5 3 4" xfId="39863" xr:uid="{C75B2B3E-FE6B-489D-9D14-9F5056F39249}"/>
    <cellStyle name="Comma 6 2 5 3 5" xfId="30227" xr:uid="{53488A9A-30EE-4E8D-BAF1-2B2D33F3DEBA}"/>
    <cellStyle name="Comma 6 2 5 4" xfId="9036" xr:uid="{EBA225B0-8EBF-4FA9-A886-486C72324DE7}"/>
    <cellStyle name="Comma 6 2 5 4 2" xfId="16741" xr:uid="{561D77B0-DDF3-40E4-AF8D-EFF699F0CC33}"/>
    <cellStyle name="Comma 6 2 5 4 2 2" xfId="49493" xr:uid="{4ACB1AB2-87C4-446C-B373-631F3E39DC02}"/>
    <cellStyle name="Comma 6 2 5 4 3" xfId="24448" xr:uid="{68C8CF10-2397-42DD-BE85-710A6A3494FE}"/>
    <cellStyle name="Comma 6 2 5 4 3 2" xfId="57199" xr:uid="{F137B5EA-4048-4258-BDCC-FFD09D8407E6}"/>
    <cellStyle name="Comma 6 2 5 4 4" xfId="41788" xr:uid="{55C304EC-7695-42A8-9436-E1B26C3615E6}"/>
    <cellStyle name="Comma 6 2 5 4 5" xfId="32152" xr:uid="{019D5250-58BF-46B6-83FB-3DBE571DE9E9}"/>
    <cellStyle name="Comma 6 2 5 5" xfId="10963" xr:uid="{93BA72F6-201E-43CA-873E-C80916C01F2A}"/>
    <cellStyle name="Comma 6 2 5 5 2" xfId="18668" xr:uid="{D03281ED-DAC0-4CB5-A859-41DF19995DA5}"/>
    <cellStyle name="Comma 6 2 5 5 2 2" xfId="51420" xr:uid="{B9C21F28-123F-4439-A5B7-90195EA39EDA}"/>
    <cellStyle name="Comma 6 2 5 5 3" xfId="26375" xr:uid="{5EB4CC21-B9CA-4852-8ED3-F40534D4E8D4}"/>
    <cellStyle name="Comma 6 2 5 5 3 2" xfId="59126" xr:uid="{D9D3BE6E-7307-4716-8014-4262C5F7DDEF}"/>
    <cellStyle name="Comma 6 2 5 5 4" xfId="43715" xr:uid="{D6BBA76A-BC68-48AA-9C58-7ACB0CF15BFE}"/>
    <cellStyle name="Comma 6 2 5 5 5" xfId="34079" xr:uid="{A35F4D74-4B40-41DA-BEEC-697B21680FD0}"/>
    <cellStyle name="Comma 6 2 5 6" xfId="5180" xr:uid="{FE7CB04D-C31E-4DCD-9497-F51739F4DD24}"/>
    <cellStyle name="Comma 6 2 5 6 2" xfId="37932" xr:uid="{DF6E673B-B83D-4465-90FA-81F943F10528}"/>
    <cellStyle name="Comma 6 2 5 7" xfId="12892" xr:uid="{31EE4AC6-065B-43E6-8A06-4A78AC60B6FE}"/>
    <cellStyle name="Comma 6 2 5 7 2" xfId="45644" xr:uid="{94D708D7-2673-4F1B-9B0E-2185E621D986}"/>
    <cellStyle name="Comma 6 2 5 8" xfId="20599" xr:uid="{4E92CE57-1C32-4830-977A-4E5F37A99A57}"/>
    <cellStyle name="Comma 6 2 5 8 2" xfId="53350" xr:uid="{0C31E761-B7DF-4A8B-9BFC-B57FE7F4C70E}"/>
    <cellStyle name="Comma 6 2 5 9" xfId="36005" xr:uid="{C12586C5-0814-466A-8AB4-E3C67BA3264B}"/>
    <cellStyle name="Comma 6 2 6" xfId="3596" xr:uid="{2F2C71B4-B66A-4F29-9548-1C5C1E4B252E}"/>
    <cellStyle name="Comma 6 2 6 2" xfId="7464" xr:uid="{2E55C518-3682-4BA8-BC34-DBB1FB1E72A7}"/>
    <cellStyle name="Comma 6 2 6 2 2" xfId="15169" xr:uid="{0FCCEEC7-6BFE-4848-A20C-312787E5229F}"/>
    <cellStyle name="Comma 6 2 6 2 2 2" xfId="47921" xr:uid="{9884831B-80CF-44D1-81F5-3B6AB841ABDA}"/>
    <cellStyle name="Comma 6 2 6 2 3" xfId="22876" xr:uid="{2866D8CA-F714-4120-AD60-3CBCD7CD8ABF}"/>
    <cellStyle name="Comma 6 2 6 2 3 2" xfId="55627" xr:uid="{F1365DF0-4152-4C0C-B30F-CB8A517700C7}"/>
    <cellStyle name="Comma 6 2 6 2 4" xfId="40216" xr:uid="{0F6BA9B5-B381-461A-8A2C-287F36D3C728}"/>
    <cellStyle name="Comma 6 2 6 2 5" xfId="30580" xr:uid="{BDA00219-D374-4D30-82EF-3AA74DE6E4C4}"/>
    <cellStyle name="Comma 6 2 6 3" xfId="9389" xr:uid="{43539902-F7C6-48B8-9F46-27E5095D1E31}"/>
    <cellStyle name="Comma 6 2 6 3 2" xfId="17094" xr:uid="{F97A0598-1A7E-4F16-9FCD-FE862638A281}"/>
    <cellStyle name="Comma 6 2 6 3 2 2" xfId="49846" xr:uid="{F556C81B-4318-4453-B767-F50B724D6994}"/>
    <cellStyle name="Comma 6 2 6 3 3" xfId="24801" xr:uid="{FA1D4E95-8174-46E4-B16D-DE1CB4C14F4C}"/>
    <cellStyle name="Comma 6 2 6 3 3 2" xfId="57552" xr:uid="{35B7A804-8974-4539-86FA-6E2EA236E60F}"/>
    <cellStyle name="Comma 6 2 6 3 4" xfId="42141" xr:uid="{7493FC83-1D29-499E-A0EF-03BFED42F835}"/>
    <cellStyle name="Comma 6 2 6 3 5" xfId="32505" xr:uid="{69E68FAB-4DFB-4F5F-991E-F0A4E463FD99}"/>
    <cellStyle name="Comma 6 2 6 4" xfId="11316" xr:uid="{5335486A-7CFF-437F-83DE-ED1D92723B00}"/>
    <cellStyle name="Comma 6 2 6 4 2" xfId="19021" xr:uid="{FD311B29-1F1E-4ADC-9AC4-8358C5E05242}"/>
    <cellStyle name="Comma 6 2 6 4 2 2" xfId="51773" xr:uid="{E093CAA0-C732-4B44-B08E-513FBA609EFF}"/>
    <cellStyle name="Comma 6 2 6 4 3" xfId="26728" xr:uid="{D46554F1-93EC-4624-952E-65CEF7DD40B3}"/>
    <cellStyle name="Comma 6 2 6 4 3 2" xfId="59479" xr:uid="{87B485C4-25FF-4B91-A402-9417C42B60F6}"/>
    <cellStyle name="Comma 6 2 6 4 4" xfId="44068" xr:uid="{496B9CD2-30AF-421E-8157-51707962FF76}"/>
    <cellStyle name="Comma 6 2 6 4 5" xfId="34432" xr:uid="{8C21D0F6-20A3-4828-A7DD-1A8998B7A1D0}"/>
    <cellStyle name="Comma 6 2 6 5" xfId="5533" xr:uid="{0C396C00-EB62-47F6-8C41-085207B5643A}"/>
    <cellStyle name="Comma 6 2 6 5 2" xfId="38285" xr:uid="{63EE4A78-2844-453D-A0F7-C2473061E092}"/>
    <cellStyle name="Comma 6 2 6 6" xfId="13245" xr:uid="{5ABB14AA-4DFD-44DB-9418-1AB8EDC6B262}"/>
    <cellStyle name="Comma 6 2 6 6 2" xfId="45997" xr:uid="{DA1568AC-A2BB-49C1-8B48-49F88DD75A11}"/>
    <cellStyle name="Comma 6 2 6 7" xfId="20952" xr:uid="{A9716637-C1C8-4C62-9CE9-29715CD630E6}"/>
    <cellStyle name="Comma 6 2 6 7 2" xfId="53703" xr:uid="{F1BA2411-448A-4FD5-9F0C-2AAE77F942B4}"/>
    <cellStyle name="Comma 6 2 6 8" xfId="36358" xr:uid="{C63E84F3-C053-44AF-8717-D16290E71F15}"/>
    <cellStyle name="Comma 6 2 6 9" xfId="28656" xr:uid="{24EB2D20-0A3F-46A0-84F7-F81A5B0B306A}"/>
    <cellStyle name="Comma 6 2 7" xfId="6523" xr:uid="{540C723C-2957-458B-8BC0-46E92100BD73}"/>
    <cellStyle name="Comma 6 2 7 2" xfId="14231" xr:uid="{5C587988-BE56-40AC-8928-C277A48390D2}"/>
    <cellStyle name="Comma 6 2 7 2 2" xfId="46983" xr:uid="{F4DE638F-7A59-49E7-AE31-8A7E081E191C}"/>
    <cellStyle name="Comma 6 2 7 3" xfId="21938" xr:uid="{72A13917-A55A-47A4-AD62-B73DAA2ECC7B}"/>
    <cellStyle name="Comma 6 2 7 3 2" xfId="54689" xr:uid="{6114CC39-C5AF-4F53-9ABF-1E292025D811}"/>
    <cellStyle name="Comma 6 2 7 4" xfId="39275" xr:uid="{DC469590-6A77-499B-AD0D-83D0AFAA9450}"/>
    <cellStyle name="Comma 6 2 7 5" xfId="29642" xr:uid="{F0C7E27B-44D6-46F9-B840-A3207DE9C7FA}"/>
    <cellStyle name="Comma 6 2 8" xfId="8450" xr:uid="{66F60538-CCB2-401E-89AC-76D2E79B4C63}"/>
    <cellStyle name="Comma 6 2 8 2" xfId="16155" xr:uid="{7E8F0B2F-19FF-44AD-A4E5-77D724A060AD}"/>
    <cellStyle name="Comma 6 2 8 2 2" xfId="48907" xr:uid="{AAE2866E-DF13-47E2-9D87-42548B4D2420}"/>
    <cellStyle name="Comma 6 2 8 3" xfId="23862" xr:uid="{60AE8434-5ED7-41BC-AC29-68DBC4EBA96C}"/>
    <cellStyle name="Comma 6 2 8 3 2" xfId="56613" xr:uid="{9615D6D2-FABB-4E6B-A90E-08EE0CEC56BE}"/>
    <cellStyle name="Comma 6 2 8 4" xfId="41202" xr:uid="{21D77890-1950-4982-A1E3-69ACD636BE0F}"/>
    <cellStyle name="Comma 6 2 8 5" xfId="31566" xr:uid="{A8441680-559A-4EA2-83C9-1DA752C1D7CA}"/>
    <cellStyle name="Comma 6 2 9" xfId="10375" xr:uid="{E9F41453-A91C-40AD-A9E1-89844C5E4CA4}"/>
    <cellStyle name="Comma 6 2 9 2" xfId="18080" xr:uid="{D8EDF1BF-F680-416C-B4DE-0E356A301EAB}"/>
    <cellStyle name="Comma 6 2 9 2 2" xfId="50832" xr:uid="{7560F6C4-C0CE-4450-9209-9B7F64BD2CAC}"/>
    <cellStyle name="Comma 6 2 9 3" xfId="25787" xr:uid="{F8E27C92-2AF1-4A89-9978-45E21B43C031}"/>
    <cellStyle name="Comma 6 2 9 3 2" xfId="58538" xr:uid="{E76C2B61-A285-47A9-B207-EAFF2C3647E4}"/>
    <cellStyle name="Comma 6 2 9 4" xfId="43127" xr:uid="{5ECE30AF-37E8-4D22-A3E9-FE19DD6CA5D5}"/>
    <cellStyle name="Comma 6 2 9 5" xfId="33491" xr:uid="{D20614C3-6B86-4E30-8391-B423BEFACA20}"/>
    <cellStyle name="Comma 6 20" xfId="12289" xr:uid="{718980D5-28E6-44B5-95D6-EBDEF574EC15}"/>
    <cellStyle name="Comma 6 20 2" xfId="45041" xr:uid="{10158866-E577-42F6-B97F-8B8DE8D338DA}"/>
    <cellStyle name="Comma 6 21" xfId="19997" xr:uid="{32379932-60B6-4F30-B7B6-E3417F368FD6}"/>
    <cellStyle name="Comma 6 21 2" xfId="52748" xr:uid="{7A904605-B279-44F6-8586-3CEA979CD123}"/>
    <cellStyle name="Comma 6 22" xfId="35403" xr:uid="{A847119B-8E66-415D-998A-0F4E8DDF8A76}"/>
    <cellStyle name="Comma 6 23" xfId="27701" xr:uid="{D11BBDED-5918-46EC-A012-C7567AD3EAD0}"/>
    <cellStyle name="Comma 6 24" xfId="2539" xr:uid="{E58B893B-AE33-4BD3-A303-52A3DE25F72B}"/>
    <cellStyle name="Comma 6 25" xfId="60451" xr:uid="{146BD433-B331-4302-91CF-9E24DABC1F20}"/>
    <cellStyle name="Comma 6 3" xfId="848" xr:uid="{5BAEE59B-E879-4E99-8A00-9127AA3D39BB}"/>
    <cellStyle name="Comma 6 3 10" xfId="4606" xr:uid="{3FFF8EE4-85CF-4EDB-89FC-E8A313447A0B}"/>
    <cellStyle name="Comma 6 3 10 2" xfId="37358" xr:uid="{7EDF019E-7E70-4360-81B3-CB27C1B930AD}"/>
    <cellStyle name="Comma 6 3 11" xfId="12318" xr:uid="{CC957CF2-209D-49B6-A312-35D3486A8B6F}"/>
    <cellStyle name="Comma 6 3 11 2" xfId="45070" xr:uid="{0D4DC1BB-6573-4B7E-8ECE-AB241136A4B1}"/>
    <cellStyle name="Comma 6 3 12" xfId="20026" xr:uid="{0586CAF6-AF21-48C2-B976-06047FB9DADD}"/>
    <cellStyle name="Comma 6 3 12 2" xfId="52777" xr:uid="{5ABA7A58-7584-4BFE-B0E0-0C9D3DC7F09B}"/>
    <cellStyle name="Comma 6 3 13" xfId="35432" xr:uid="{1E00A397-AFDC-4936-B1F2-02E9061A31D8}"/>
    <cellStyle name="Comma 6 3 14" xfId="27730" xr:uid="{28CEB4DC-D845-4358-8F57-16127C94DBCE}"/>
    <cellStyle name="Comma 6 3 15" xfId="2581" xr:uid="{6E9C4228-0753-424F-8B02-92EB24B96D7A}"/>
    <cellStyle name="Comma 6 3 16" xfId="60645" xr:uid="{D67A555D-6E27-4D33-9CAF-CE25C7910193}"/>
    <cellStyle name="Comma 6 3 2" xfId="2345" xr:uid="{51E6F2BE-5A29-442D-91B8-AC57186886CD}"/>
    <cellStyle name="Comma 6 3 2 10" xfId="35492" xr:uid="{689E92C1-7C1D-45D1-95F6-3E6A274B086C}"/>
    <cellStyle name="Comma 6 3 2 11" xfId="27790" xr:uid="{434F0742-8761-41F3-B864-0FC885D61C9F}"/>
    <cellStyle name="Comma 6 3 2 12" xfId="2661" xr:uid="{BDC3B181-11BC-416B-BFC4-2D4F4AAD0561}"/>
    <cellStyle name="Comma 6 3 2 13" xfId="60874" xr:uid="{9D17D777-0758-4C64-AF75-842D4291E8A6}"/>
    <cellStyle name="Comma 6 3 2 2" xfId="2773" xr:uid="{320A9E71-7EBA-4C08-B867-BFE452C11843}"/>
    <cellStyle name="Comma 6 3 2 2 10" xfId="27900" xr:uid="{890D40A0-A4C6-4D1F-94CC-F5068BF2EF37}"/>
    <cellStyle name="Comma 6 3 2 2 11" xfId="61043" xr:uid="{CBABE76E-EF34-47E6-890D-4CB1892B4FC7}"/>
    <cellStyle name="Comma 6 3 2 2 2" xfId="3671" xr:uid="{D1690CA0-FDC6-4C4D-AF23-F62CDF81C5B4}"/>
    <cellStyle name="Comma 6 3 2 2 2 2" xfId="7539" xr:uid="{D0F69466-B853-454E-9FC2-AC77F48B0D4C}"/>
    <cellStyle name="Comma 6 3 2 2 2 2 2" xfId="15244" xr:uid="{B18583BD-DD82-4DDF-A464-03F6A18B120F}"/>
    <cellStyle name="Comma 6 3 2 2 2 2 2 2" xfId="47996" xr:uid="{FEBB52A3-14D0-4EEA-9D7C-EDAB17C4F46A}"/>
    <cellStyle name="Comma 6 3 2 2 2 2 3" xfId="22951" xr:uid="{1CC15A59-4537-4676-964D-35072A18F8A2}"/>
    <cellStyle name="Comma 6 3 2 2 2 2 3 2" xfId="55702" xr:uid="{630A9754-A457-485D-9D4D-3FC7D11283EF}"/>
    <cellStyle name="Comma 6 3 2 2 2 2 4" xfId="40291" xr:uid="{F4252EE7-4AB1-47F9-936D-624F79F8E203}"/>
    <cellStyle name="Comma 6 3 2 2 2 2 5" xfId="30655" xr:uid="{114139F7-8A19-4011-A130-1FEBC8559559}"/>
    <cellStyle name="Comma 6 3 2 2 2 3" xfId="9464" xr:uid="{5AF98D27-05CA-47DD-91CD-A7575D7F84BB}"/>
    <cellStyle name="Comma 6 3 2 2 2 3 2" xfId="17169" xr:uid="{C6E49CA7-51B3-4422-B545-7FDDA40A8C0E}"/>
    <cellStyle name="Comma 6 3 2 2 2 3 2 2" xfId="49921" xr:uid="{98D9DEBB-FAF9-4C98-8560-A5F1CE80A0DA}"/>
    <cellStyle name="Comma 6 3 2 2 2 3 3" xfId="24876" xr:uid="{B317765B-9C93-4FAB-A2F0-526D171C8FE7}"/>
    <cellStyle name="Comma 6 3 2 2 2 3 3 2" xfId="57627" xr:uid="{256073C8-72C5-43A5-93C3-0A4442E387AE}"/>
    <cellStyle name="Comma 6 3 2 2 2 3 4" xfId="42216" xr:uid="{D3191743-86E9-498F-AFDB-D1BE0B678D70}"/>
    <cellStyle name="Comma 6 3 2 2 2 3 5" xfId="32580" xr:uid="{BAA1D58F-C079-45B9-9989-77B7A32392C8}"/>
    <cellStyle name="Comma 6 3 2 2 2 4" xfId="11391" xr:uid="{7262DD29-E81A-4E7B-ADD8-D56E5C1ACC97}"/>
    <cellStyle name="Comma 6 3 2 2 2 4 2" xfId="19096" xr:uid="{C0DD2532-A3E9-490E-BF7D-FD906946F167}"/>
    <cellStyle name="Comma 6 3 2 2 2 4 2 2" xfId="51848" xr:uid="{D262208A-A7BE-4B13-B953-4507D1F3F00A}"/>
    <cellStyle name="Comma 6 3 2 2 2 4 3" xfId="26803" xr:uid="{6560D3F6-5D47-4F22-B01A-A148C72BE100}"/>
    <cellStyle name="Comma 6 3 2 2 2 4 3 2" xfId="59554" xr:uid="{708FC774-0408-4D45-BB70-CD96F3C25A7E}"/>
    <cellStyle name="Comma 6 3 2 2 2 4 4" xfId="44143" xr:uid="{553698C0-9EA9-49F7-AA04-C8D00EA05F56}"/>
    <cellStyle name="Comma 6 3 2 2 2 4 5" xfId="34507" xr:uid="{CE7AF5D3-D5E2-41F3-98CD-BF9FD36453EC}"/>
    <cellStyle name="Comma 6 3 2 2 2 5" xfId="5608" xr:uid="{DF4A6F7E-92C2-4F8B-B217-6A1D28BB1B86}"/>
    <cellStyle name="Comma 6 3 2 2 2 5 2" xfId="38360" xr:uid="{197D8D0C-3CB5-4BB5-9B66-8C482D7EE75C}"/>
    <cellStyle name="Comma 6 3 2 2 2 6" xfId="13320" xr:uid="{8AA39737-1180-4A69-BCDE-4723743D8EBC}"/>
    <cellStyle name="Comma 6 3 2 2 2 6 2" xfId="46072" xr:uid="{BB0A5E86-9ED6-4FDE-9A94-7F7CAEF09B0F}"/>
    <cellStyle name="Comma 6 3 2 2 2 7" xfId="21027" xr:uid="{6E2CE11F-BC00-464A-A26A-6F493DE8D705}"/>
    <cellStyle name="Comma 6 3 2 2 2 7 2" xfId="53778" xr:uid="{E9A828FE-DDFC-45E7-8CB8-6ED87B523692}"/>
    <cellStyle name="Comma 6 3 2 2 2 8" xfId="36433" xr:uid="{A1904A1C-3C5C-4B07-BF5D-169A7A3EE97D}"/>
    <cellStyle name="Comma 6 3 2 2 2 9" xfId="28731" xr:uid="{E5C2A002-0AD9-449F-9CD1-A0EE4508FFD8}"/>
    <cellStyle name="Comma 6 3 2 2 3" xfId="6705" xr:uid="{7CC828C4-2D63-40BF-B941-12253B129785}"/>
    <cellStyle name="Comma 6 3 2 2 3 2" xfId="14413" xr:uid="{B14245F4-34A7-4232-A09C-08DE1D841B6D}"/>
    <cellStyle name="Comma 6 3 2 2 3 2 2" xfId="47165" xr:uid="{78A9BBC3-52CF-41C9-83B0-A02E4F0C2BD1}"/>
    <cellStyle name="Comma 6 3 2 2 3 3" xfId="22120" xr:uid="{D7FD02F9-F651-427A-B214-ECC881D6B9EB}"/>
    <cellStyle name="Comma 6 3 2 2 3 3 2" xfId="54871" xr:uid="{AD0CCF1E-962B-44E3-B1D8-F7F4D09E48DD}"/>
    <cellStyle name="Comma 6 3 2 2 3 4" xfId="39457" xr:uid="{ECF78150-04FE-4B69-AE36-57A31ADAAEA1}"/>
    <cellStyle name="Comma 6 3 2 2 3 5" xfId="29824" xr:uid="{18528C56-C3D0-48D3-A76E-13BB9DDC17D2}"/>
    <cellStyle name="Comma 6 3 2 2 4" xfId="8632" xr:uid="{A8623BB4-0CA9-4435-91F4-37B19A9F543D}"/>
    <cellStyle name="Comma 6 3 2 2 4 2" xfId="16337" xr:uid="{7E19564A-D5B0-417B-85EB-78B1AD93E924}"/>
    <cellStyle name="Comma 6 3 2 2 4 2 2" xfId="49089" xr:uid="{BE1D0EF4-1C64-4668-B4D0-EB914CF0EFB1}"/>
    <cellStyle name="Comma 6 3 2 2 4 3" xfId="24044" xr:uid="{CD273D13-E49B-473A-B679-CBC26A6A9F3C}"/>
    <cellStyle name="Comma 6 3 2 2 4 3 2" xfId="56795" xr:uid="{FC8804FB-C9A1-4607-ACBF-1764C6A2026C}"/>
    <cellStyle name="Comma 6 3 2 2 4 4" xfId="41384" xr:uid="{E0691B3D-3778-43F3-88B9-0DFD5D4C826B}"/>
    <cellStyle name="Comma 6 3 2 2 4 5" xfId="31748" xr:uid="{4FF5C231-21E4-4823-A057-5BF91AC785DD}"/>
    <cellStyle name="Comma 6 3 2 2 5" xfId="10558" xr:uid="{652162B7-AB2D-4E00-A729-C8ECA8F27155}"/>
    <cellStyle name="Comma 6 3 2 2 5 2" xfId="18263" xr:uid="{CA19BC10-1646-466B-ADC7-857AE8884405}"/>
    <cellStyle name="Comma 6 3 2 2 5 2 2" xfId="51015" xr:uid="{733ECAEF-8CAE-46AA-95A8-ED048A473F25}"/>
    <cellStyle name="Comma 6 3 2 2 5 3" xfId="25970" xr:uid="{9AB8D94C-DFCA-46F8-98FC-FD9682AEB4B7}"/>
    <cellStyle name="Comma 6 3 2 2 5 3 2" xfId="58721" xr:uid="{066C0080-1EF5-49FA-9058-9AF99A0C4B67}"/>
    <cellStyle name="Comma 6 3 2 2 5 4" xfId="43310" xr:uid="{BD0DC49E-EDF1-41D8-A41F-57505B1D428A}"/>
    <cellStyle name="Comma 6 3 2 2 5 5" xfId="33674" xr:uid="{DBD634D2-214D-4029-953D-08151E25D7C1}"/>
    <cellStyle name="Comma 6 3 2 2 6" xfId="4776" xr:uid="{709DB171-6EDF-4E84-9A11-6F7EF6B7E94E}"/>
    <cellStyle name="Comma 6 3 2 2 6 2" xfId="37528" xr:uid="{0922CD90-2094-4B23-9D96-F0A4260C0274}"/>
    <cellStyle name="Comma 6 3 2 2 7" xfId="12488" xr:uid="{D0BE2C5B-1943-48A2-B06F-8CEB5A13CF24}"/>
    <cellStyle name="Comma 6 3 2 2 7 2" xfId="45240" xr:uid="{2BF72C62-3E5D-4365-AC9C-51D96DB5FEF9}"/>
    <cellStyle name="Comma 6 3 2 2 8" xfId="20196" xr:uid="{C1AD3889-8702-4C87-9577-2DAF6A6EB066}"/>
    <cellStyle name="Comma 6 3 2 2 8 2" xfId="52947" xr:uid="{FE58878E-310C-4CC7-A4DD-33E5EA1AD4EB}"/>
    <cellStyle name="Comma 6 3 2 2 9" xfId="35602" xr:uid="{E5142A92-9B8C-49E9-A4CE-B68F0B7438CD}"/>
    <cellStyle name="Comma 6 3 2 3" xfId="4316" xr:uid="{BFD71AC5-EF81-45FB-BBD8-A1F253A024BC}"/>
    <cellStyle name="Comma 6 3 2 3 2" xfId="8179" xr:uid="{E8DD8927-EC1D-40EE-B8A6-B26B8AC77BB5}"/>
    <cellStyle name="Comma 6 3 2 3 2 2" xfId="15884" xr:uid="{FA6A6375-5F87-48C8-859B-4C50A561316E}"/>
    <cellStyle name="Comma 6 3 2 3 2 2 2" xfId="48636" xr:uid="{20875684-1159-4A28-94CC-207D27A0944B}"/>
    <cellStyle name="Comma 6 3 2 3 2 3" xfId="23591" xr:uid="{C71F0103-5D16-40F1-9374-529FECD32F3E}"/>
    <cellStyle name="Comma 6 3 2 3 2 3 2" xfId="56342" xr:uid="{777D90AC-D0E6-41B6-8532-A03B0AD8954C}"/>
    <cellStyle name="Comma 6 3 2 3 2 4" xfId="40931" xr:uid="{AB84D253-38CB-44FD-A2BE-F371668E0980}"/>
    <cellStyle name="Comma 6 3 2 3 2 5" xfId="31295" xr:uid="{FC7C181C-3793-4B51-BA21-BDC00D14EE4F}"/>
    <cellStyle name="Comma 6 3 2 3 3" xfId="10104" xr:uid="{9E126637-8206-44BB-A2B7-FC95564C0D85}"/>
    <cellStyle name="Comma 6 3 2 3 3 2" xfId="17809" xr:uid="{F6EB44CF-9CC9-4B68-A98D-5B9AEC8DC4DF}"/>
    <cellStyle name="Comma 6 3 2 3 3 2 2" xfId="50561" xr:uid="{33D970D7-18E9-4655-9FC1-BEE1A10AC43A}"/>
    <cellStyle name="Comma 6 3 2 3 3 3" xfId="25516" xr:uid="{3FCD78CF-8BC2-4AC1-AEAF-53560F5098F3}"/>
    <cellStyle name="Comma 6 3 2 3 3 3 2" xfId="58267" xr:uid="{F8354BDB-DF99-44FF-8801-2D60BFB1D2AE}"/>
    <cellStyle name="Comma 6 3 2 3 3 4" xfId="42856" xr:uid="{5714A40A-D12A-4FD0-BABD-126DB485EF06}"/>
    <cellStyle name="Comma 6 3 2 3 3 5" xfId="33220" xr:uid="{DC7389FF-7210-4E6B-B8A3-9FF06F2DAB21}"/>
    <cellStyle name="Comma 6 3 2 3 4" xfId="12031" xr:uid="{31FCE906-070F-4817-999A-5A262A7C0E16}"/>
    <cellStyle name="Comma 6 3 2 3 4 2" xfId="19736" xr:uid="{6A028E25-BD75-4517-AA39-DD0505353726}"/>
    <cellStyle name="Comma 6 3 2 3 4 2 2" xfId="52488" xr:uid="{05CA8388-0A14-4A73-B895-DA59E89821C5}"/>
    <cellStyle name="Comma 6 3 2 3 4 3" xfId="27443" xr:uid="{39ADABB1-33BF-4CE0-B0ED-95ACA986CF44}"/>
    <cellStyle name="Comma 6 3 2 3 4 3 2" xfId="60194" xr:uid="{E2EF5266-B558-4BE5-A993-D460A05040EE}"/>
    <cellStyle name="Comma 6 3 2 3 4 4" xfId="44783" xr:uid="{87325BF8-ADAE-4F46-B4E8-EEFC807436EA}"/>
    <cellStyle name="Comma 6 3 2 3 4 5" xfId="35147" xr:uid="{79492712-6DF1-4CFC-AD0C-A7C4F3BE5339}"/>
    <cellStyle name="Comma 6 3 2 3 5" xfId="6248" xr:uid="{B626929D-2E73-48E2-9B78-38C73D373A2E}"/>
    <cellStyle name="Comma 6 3 2 3 5 2" xfId="39000" xr:uid="{3AF6FB8F-5BF9-4A1A-B7E9-4E5DB3F1B799}"/>
    <cellStyle name="Comma 6 3 2 3 6" xfId="13960" xr:uid="{E6E2A25B-3EF9-47FD-8707-5B9598C36205}"/>
    <cellStyle name="Comma 6 3 2 3 6 2" xfId="46712" xr:uid="{A191C902-4320-4908-AA32-8D9D53BB5763}"/>
    <cellStyle name="Comma 6 3 2 3 7" xfId="21667" xr:uid="{E0FE037A-C255-43E6-A5DC-9DEAEC71B94F}"/>
    <cellStyle name="Comma 6 3 2 3 7 2" xfId="54418" xr:uid="{74F65B10-31DA-4106-A4A8-15D6A73C469F}"/>
    <cellStyle name="Comma 6 3 2 3 8" xfId="37073" xr:uid="{4BB64AE9-0247-42F2-9A09-DF5D4D9313E9}"/>
    <cellStyle name="Comma 6 3 2 3 9" xfId="29371" xr:uid="{926B8E06-1A0B-4808-8A5E-9C0ECA794678}"/>
    <cellStyle name="Comma 6 3 2 4" xfId="6595" xr:uid="{7D5B887D-A583-4804-9107-E24B7BC63AA8}"/>
    <cellStyle name="Comma 6 3 2 4 2" xfId="14303" xr:uid="{5B8D5196-9A02-4426-B827-79148706A108}"/>
    <cellStyle name="Comma 6 3 2 4 2 2" xfId="47055" xr:uid="{689E33A3-7BB0-45FB-9E4F-FBCF5EE5CF6A}"/>
    <cellStyle name="Comma 6 3 2 4 3" xfId="22010" xr:uid="{C30C32BA-AD34-440D-B49D-7001CD248169}"/>
    <cellStyle name="Comma 6 3 2 4 3 2" xfId="54761" xr:uid="{CCCF2EAA-7F3F-4853-AC49-4020BA852097}"/>
    <cellStyle name="Comma 6 3 2 4 4" xfId="39347" xr:uid="{B77DFC29-ACB0-45C6-BB32-2AF7E9D12460}"/>
    <cellStyle name="Comma 6 3 2 4 5" xfId="29714" xr:uid="{89E4DA50-9C76-43A3-AEC7-1604CFCCF82A}"/>
    <cellStyle name="Comma 6 3 2 5" xfId="8522" xr:uid="{9A05347A-4C6C-4722-9C8F-B5FA2FF8106A}"/>
    <cellStyle name="Comma 6 3 2 5 2" xfId="16227" xr:uid="{6A9B37E0-779C-4C98-AF6F-BFB9191F1D47}"/>
    <cellStyle name="Comma 6 3 2 5 2 2" xfId="48979" xr:uid="{7D9C2F03-1D2D-4E8D-ABEA-17329E9E073B}"/>
    <cellStyle name="Comma 6 3 2 5 3" xfId="23934" xr:uid="{2F999202-6505-4790-AD97-D40E122BED47}"/>
    <cellStyle name="Comma 6 3 2 5 3 2" xfId="56685" xr:uid="{17A047D2-E4C2-4760-8E5C-5548F23DF6BB}"/>
    <cellStyle name="Comma 6 3 2 5 4" xfId="41274" xr:uid="{6E0DD7F9-B8BE-4FEC-BEDE-3B702D8C03EB}"/>
    <cellStyle name="Comma 6 3 2 5 5" xfId="31638" xr:uid="{079B8481-100F-4C63-979B-DFAEC17E55E2}"/>
    <cellStyle name="Comma 6 3 2 6" xfId="10448" xr:uid="{6EC04F8A-564C-4847-B606-6D05E7804B4C}"/>
    <cellStyle name="Comma 6 3 2 6 2" xfId="18153" xr:uid="{2C449149-9707-4A74-A1DA-75D50CB23EE6}"/>
    <cellStyle name="Comma 6 3 2 6 2 2" xfId="50905" xr:uid="{45D24503-1B7A-4C6F-85CE-DACD4C293D50}"/>
    <cellStyle name="Comma 6 3 2 6 3" xfId="25860" xr:uid="{C5AD2B26-7DBD-4BD7-BE87-4D4ED531BD08}"/>
    <cellStyle name="Comma 6 3 2 6 3 2" xfId="58611" xr:uid="{469FCD0A-8B60-4AED-9711-9D25A0843FC2}"/>
    <cellStyle name="Comma 6 3 2 6 4" xfId="43200" xr:uid="{951D36DB-E233-4C41-B8A3-401118EDC7EE}"/>
    <cellStyle name="Comma 6 3 2 6 5" xfId="33564" xr:uid="{76A6A327-1AAB-4553-AB66-D1D53A3B7C28}"/>
    <cellStyle name="Comma 6 3 2 7" xfId="4666" xr:uid="{13D1543A-CECB-488F-8CB3-6B78795F3AD9}"/>
    <cellStyle name="Comma 6 3 2 7 2" xfId="37418" xr:uid="{358C459B-621C-4E54-B9D2-2C36AFD497A2}"/>
    <cellStyle name="Comma 6 3 2 8" xfId="12378" xr:uid="{3C86532C-DAC9-4771-8E87-CBA6CC52C658}"/>
    <cellStyle name="Comma 6 3 2 8 2" xfId="45130" xr:uid="{CB92B5A2-AA7A-4FDF-BFD0-F4F0483D99D2}"/>
    <cellStyle name="Comma 6 3 2 9" xfId="20086" xr:uid="{0705DD78-2254-4908-A363-CC620B9EA590}"/>
    <cellStyle name="Comma 6 3 2 9 2" xfId="52837" xr:uid="{56018ACA-57F2-458D-8606-E7441742F311}"/>
    <cellStyle name="Comma 6 3 3" xfId="2713" xr:uid="{56C2A787-3212-4DA9-B10F-4653012FB583}"/>
    <cellStyle name="Comma 6 3 3 10" xfId="27840" xr:uid="{E90FBDAC-E3CC-4058-AC58-FD5343B3856B}"/>
    <cellStyle name="Comma 6 3 3 11" xfId="61367" xr:uid="{8963FADA-4696-497E-A0B9-8823A37BD9F9}"/>
    <cellStyle name="Comma 6 3 3 2" xfId="3644" xr:uid="{CA2E24DC-F562-4ED2-B6C8-E0AD753495E9}"/>
    <cellStyle name="Comma 6 3 3 2 2" xfId="7512" xr:uid="{8ADE2D7A-F5B8-457C-BB64-7329F6F17B13}"/>
    <cellStyle name="Comma 6 3 3 2 2 2" xfId="15217" xr:uid="{0E80A26F-A8BD-4FB7-BA63-F4EC606F1116}"/>
    <cellStyle name="Comma 6 3 3 2 2 2 2" xfId="47969" xr:uid="{E5A403A3-CBA2-4519-B2AE-A46C618EF49A}"/>
    <cellStyle name="Comma 6 3 3 2 2 3" xfId="22924" xr:uid="{3CD556BC-ECF6-4D75-BD9D-54EABE5AE6E1}"/>
    <cellStyle name="Comma 6 3 3 2 2 3 2" xfId="55675" xr:uid="{E026A1AD-A96A-4F04-B596-B222A8C09407}"/>
    <cellStyle name="Comma 6 3 3 2 2 4" xfId="40264" xr:uid="{5B482DBC-A1CF-40D0-9844-6C759126BF56}"/>
    <cellStyle name="Comma 6 3 3 2 2 5" xfId="30628" xr:uid="{12510145-427A-4A06-AE61-8B820E50692D}"/>
    <cellStyle name="Comma 6 3 3 2 3" xfId="9437" xr:uid="{4E5E5055-BB43-441D-BD9D-56F0E9DAF2E2}"/>
    <cellStyle name="Comma 6 3 3 2 3 2" xfId="17142" xr:uid="{8CEB8ABA-6E98-42EF-9EB0-9FA86488E360}"/>
    <cellStyle name="Comma 6 3 3 2 3 2 2" xfId="49894" xr:uid="{2B911564-C2D3-442D-AAEF-B2F4AB7EAAA9}"/>
    <cellStyle name="Comma 6 3 3 2 3 3" xfId="24849" xr:uid="{64A629A5-6AB3-4AC9-9B62-04863E5DB668}"/>
    <cellStyle name="Comma 6 3 3 2 3 3 2" xfId="57600" xr:uid="{FA305988-44AD-4D1A-87AC-C62EB2AF2630}"/>
    <cellStyle name="Comma 6 3 3 2 3 4" xfId="42189" xr:uid="{3D720D33-1640-46B6-B170-DD2BA3319865}"/>
    <cellStyle name="Comma 6 3 3 2 3 5" xfId="32553" xr:uid="{42622DCB-96E2-4696-B021-5CCE4F9E1E0F}"/>
    <cellStyle name="Comma 6 3 3 2 4" xfId="11364" xr:uid="{CD737D77-B005-4CD9-8B6F-C154ADAF2E4E}"/>
    <cellStyle name="Comma 6 3 3 2 4 2" xfId="19069" xr:uid="{F7AC94DB-3E1B-43EB-8E19-F7CA424D9268}"/>
    <cellStyle name="Comma 6 3 3 2 4 2 2" xfId="51821" xr:uid="{6C0F37D6-6E35-4882-8742-9A05D4DC998C}"/>
    <cellStyle name="Comma 6 3 3 2 4 3" xfId="26776" xr:uid="{F37B7803-A634-4795-89B0-1A3DD8F4860C}"/>
    <cellStyle name="Comma 6 3 3 2 4 3 2" xfId="59527" xr:uid="{C83ACBA5-51DF-4B6C-9BC0-45AC8BF1A402}"/>
    <cellStyle name="Comma 6 3 3 2 4 4" xfId="44116" xr:uid="{95DC5096-0A81-4B5B-A1D1-FEDA669AB21F}"/>
    <cellStyle name="Comma 6 3 3 2 4 5" xfId="34480" xr:uid="{9BAAA92E-7239-4CCC-8315-171B47693A76}"/>
    <cellStyle name="Comma 6 3 3 2 5" xfId="5581" xr:uid="{339CD9EB-D202-462D-BB9E-B00CA1264FDE}"/>
    <cellStyle name="Comma 6 3 3 2 5 2" xfId="38333" xr:uid="{40A141A5-36D2-4FA8-864A-261496EDE29E}"/>
    <cellStyle name="Comma 6 3 3 2 6" xfId="13293" xr:uid="{52FE904C-6E72-44C3-9153-FB19E6C627D9}"/>
    <cellStyle name="Comma 6 3 3 2 6 2" xfId="46045" xr:uid="{2FF58DF9-BED8-4EDE-BDCA-92AA85F9D50C}"/>
    <cellStyle name="Comma 6 3 3 2 7" xfId="21000" xr:uid="{C7D2F3D6-577B-49A5-B2D5-9F9FFD4222BF}"/>
    <cellStyle name="Comma 6 3 3 2 7 2" xfId="53751" xr:uid="{96F74B0A-B266-4A55-9EE5-9BF2C56FE8D3}"/>
    <cellStyle name="Comma 6 3 3 2 8" xfId="36406" xr:uid="{AD91407C-9A70-4A57-BB20-BE7FBF890E9A}"/>
    <cellStyle name="Comma 6 3 3 2 9" xfId="28704" xr:uid="{C346E250-B5BA-4A4C-AD1C-A18B6D5B67EF}"/>
    <cellStyle name="Comma 6 3 3 3" xfId="6645" xr:uid="{065BDD2A-6CE7-4DC3-A9AB-AAD4273366E8}"/>
    <cellStyle name="Comma 6 3 3 3 2" xfId="14353" xr:uid="{B27E388D-D671-4D2F-B6E3-11430A7DC860}"/>
    <cellStyle name="Comma 6 3 3 3 2 2" xfId="47105" xr:uid="{9F7F4888-3ABC-4431-AF81-2C197F5FEFEA}"/>
    <cellStyle name="Comma 6 3 3 3 3" xfId="22060" xr:uid="{F611F19A-394B-4ADB-8EE4-A7326D01A458}"/>
    <cellStyle name="Comma 6 3 3 3 3 2" xfId="54811" xr:uid="{B6B0E18C-10A2-4A77-B9C0-56A9BFC13440}"/>
    <cellStyle name="Comma 6 3 3 3 4" xfId="39397" xr:uid="{1B421262-8657-4802-B47D-7BB9689C4842}"/>
    <cellStyle name="Comma 6 3 3 3 5" xfId="29764" xr:uid="{6D64F71A-9BDA-4469-BEF7-36CF88D967E4}"/>
    <cellStyle name="Comma 6 3 3 4" xfId="8572" xr:uid="{EA26791B-D93E-48AD-BD0E-A50A2F90D00A}"/>
    <cellStyle name="Comma 6 3 3 4 2" xfId="16277" xr:uid="{7582D877-36B8-4B90-B10C-650B8D4A3F2C}"/>
    <cellStyle name="Comma 6 3 3 4 2 2" xfId="49029" xr:uid="{61B66741-1AE5-45CF-9579-370B840C72B0}"/>
    <cellStyle name="Comma 6 3 3 4 3" xfId="23984" xr:uid="{A8CADA0F-14B2-478A-BD8B-E42D5D03315E}"/>
    <cellStyle name="Comma 6 3 3 4 3 2" xfId="56735" xr:uid="{317A4352-7A58-4C83-8751-FEAFFD29189D}"/>
    <cellStyle name="Comma 6 3 3 4 4" xfId="41324" xr:uid="{5CB93F70-1232-40C0-A3CE-210291B7747A}"/>
    <cellStyle name="Comma 6 3 3 4 5" xfId="31688" xr:uid="{18BA9C32-04F7-47CE-BF44-1CE12625F439}"/>
    <cellStyle name="Comma 6 3 3 5" xfId="10498" xr:uid="{BBE6EB04-AF7D-4C9E-AFDE-685BAE93ABFB}"/>
    <cellStyle name="Comma 6 3 3 5 2" xfId="18203" xr:uid="{544818EE-0457-4111-9085-03E3160C19C6}"/>
    <cellStyle name="Comma 6 3 3 5 2 2" xfId="50955" xr:uid="{C8090668-2EF6-4191-84B9-3B5A0FDB3CC4}"/>
    <cellStyle name="Comma 6 3 3 5 3" xfId="25910" xr:uid="{50752CA1-62B3-44FA-80C4-C86976AB36AE}"/>
    <cellStyle name="Comma 6 3 3 5 3 2" xfId="58661" xr:uid="{7C2C6B06-B258-42DC-B47C-249C2747101B}"/>
    <cellStyle name="Comma 6 3 3 5 4" xfId="43250" xr:uid="{88494BA0-03B6-499C-9937-E9FDE5E65F06}"/>
    <cellStyle name="Comma 6 3 3 5 5" xfId="33614" xr:uid="{F12873E4-EE44-44D7-9BAC-7ECB19183DD7}"/>
    <cellStyle name="Comma 6 3 3 6" xfId="4716" xr:uid="{6B05BA46-03AB-4CC0-9B2E-E3A90682D2EF}"/>
    <cellStyle name="Comma 6 3 3 6 2" xfId="37468" xr:uid="{63682A64-8F0A-44CB-A9AA-67987CB57688}"/>
    <cellStyle name="Comma 6 3 3 7" xfId="12428" xr:uid="{E60ABA34-0743-45BA-AEFE-87F488B3E04D}"/>
    <cellStyle name="Comma 6 3 3 7 2" xfId="45180" xr:uid="{9271460F-226A-4F0B-BE13-EA71D9CDCDC1}"/>
    <cellStyle name="Comma 6 3 3 8" xfId="20136" xr:uid="{AC306440-D523-4109-9D61-9D1046B9A555}"/>
    <cellStyle name="Comma 6 3 3 8 2" xfId="52887" xr:uid="{7DAA942E-1B66-4665-BD16-2A30739EA5D1}"/>
    <cellStyle name="Comma 6 3 3 9" xfId="35542" xr:uid="{46B6208A-739D-4344-8210-C577110A6026}"/>
    <cellStyle name="Comma 6 3 4" xfId="3070" xr:uid="{F954A79B-7867-4F12-8706-D5C1E5FB3F0A}"/>
    <cellStyle name="Comma 6 3 4 10" xfId="28172" xr:uid="{29AC34C5-E676-4E2F-863F-0C3F3DADB36E}"/>
    <cellStyle name="Comma 6 3 4 11" xfId="60936" xr:uid="{335FD693-46E3-493A-B3F7-1E58AEB82149}"/>
    <cellStyle name="Comma 6 3 4 2" xfId="3934" xr:uid="{98C5B245-8757-4918-A07B-2C0696732666}"/>
    <cellStyle name="Comma 6 3 4 2 2" xfId="7802" xr:uid="{9D240A81-86C8-4261-B9E4-B590B7C69C84}"/>
    <cellStyle name="Comma 6 3 4 2 2 2" xfId="15507" xr:uid="{5E2CDF91-33AA-48F9-B767-9E2F0A0AF66C}"/>
    <cellStyle name="Comma 6 3 4 2 2 2 2" xfId="48259" xr:uid="{AE85915C-8829-4742-8E54-22198E51197C}"/>
    <cellStyle name="Comma 6 3 4 2 2 3" xfId="23214" xr:uid="{75F5B760-BC29-4803-BE42-84731884712B}"/>
    <cellStyle name="Comma 6 3 4 2 2 3 2" xfId="55965" xr:uid="{BBBA0347-2E98-46A5-A1F5-F5145A71021B}"/>
    <cellStyle name="Comma 6 3 4 2 2 4" xfId="40554" xr:uid="{AF7C78F5-D00B-4FE4-BA24-D9998B5C7210}"/>
    <cellStyle name="Comma 6 3 4 2 2 5" xfId="30918" xr:uid="{94ADF2E9-8F55-4E6E-878C-FFEAD08FEAAF}"/>
    <cellStyle name="Comma 6 3 4 2 3" xfId="9727" xr:uid="{E4E3FC96-4BB6-45B7-AF0B-FDA4739F1800}"/>
    <cellStyle name="Comma 6 3 4 2 3 2" xfId="17432" xr:uid="{EDEF5D9F-72AC-4158-B096-DE5228C34D00}"/>
    <cellStyle name="Comma 6 3 4 2 3 2 2" xfId="50184" xr:uid="{B3A58452-D082-4E87-99F8-D572839DB128}"/>
    <cellStyle name="Comma 6 3 4 2 3 3" xfId="25139" xr:uid="{A461D6F3-2770-4753-BAE6-8B3D745862B9}"/>
    <cellStyle name="Comma 6 3 4 2 3 3 2" xfId="57890" xr:uid="{D32194BF-CFCC-407F-B085-CB7AC1100BCF}"/>
    <cellStyle name="Comma 6 3 4 2 3 4" xfId="42479" xr:uid="{BB976C3F-9477-48F9-9404-B810502F4011}"/>
    <cellStyle name="Comma 6 3 4 2 3 5" xfId="32843" xr:uid="{AAB64FB0-7917-4EC9-95CA-A588002B61C9}"/>
    <cellStyle name="Comma 6 3 4 2 4" xfId="11654" xr:uid="{B19134FE-9377-4CA5-96D6-3E7C7F9925E0}"/>
    <cellStyle name="Comma 6 3 4 2 4 2" xfId="19359" xr:uid="{DB848BFA-CDA3-453D-901C-6400072E0A8A}"/>
    <cellStyle name="Comma 6 3 4 2 4 2 2" xfId="52111" xr:uid="{39622620-9230-46DA-813C-97BB08A57402}"/>
    <cellStyle name="Comma 6 3 4 2 4 3" xfId="27066" xr:uid="{F2D3436F-827C-4488-A7CA-3311B5A83449}"/>
    <cellStyle name="Comma 6 3 4 2 4 3 2" xfId="59817" xr:uid="{91BFC7AB-BCE3-4468-B519-3EA6BA1769EA}"/>
    <cellStyle name="Comma 6 3 4 2 4 4" xfId="44406" xr:uid="{8B627B82-AF2A-4D97-8734-A0CBF08BCC3A}"/>
    <cellStyle name="Comma 6 3 4 2 4 5" xfId="34770" xr:uid="{749C0C1B-0DFC-44E4-A04F-370B3FB2F8BE}"/>
    <cellStyle name="Comma 6 3 4 2 5" xfId="5871" xr:uid="{F9A4C1FA-591B-47D2-B458-36234BD66511}"/>
    <cellStyle name="Comma 6 3 4 2 5 2" xfId="38623" xr:uid="{03146D6B-BF6F-4F29-A0F8-BD928A70DE23}"/>
    <cellStyle name="Comma 6 3 4 2 6" xfId="13583" xr:uid="{726E0C59-9597-4580-AE5E-F674FCC91576}"/>
    <cellStyle name="Comma 6 3 4 2 6 2" xfId="46335" xr:uid="{EE257997-CDC8-44D1-ACD0-9F09654B0936}"/>
    <cellStyle name="Comma 6 3 4 2 7" xfId="21290" xr:uid="{571CFDEB-A01D-425D-86FF-917E7B747FAD}"/>
    <cellStyle name="Comma 6 3 4 2 7 2" xfId="54041" xr:uid="{F832E25C-6B13-4827-AB94-8822B01CE461}"/>
    <cellStyle name="Comma 6 3 4 2 8" xfId="36696" xr:uid="{7D8BBDBE-0C2C-4739-8D9F-3FB329AD95E2}"/>
    <cellStyle name="Comma 6 3 4 2 9" xfId="28994" xr:uid="{2350FC87-E15C-4BDA-BB39-2981148DCEF5}"/>
    <cellStyle name="Comma 6 3 4 3" xfId="6977" xr:uid="{BBA5FC8D-AFE8-40CC-8FE2-8D3AC54B59A2}"/>
    <cellStyle name="Comma 6 3 4 3 2" xfId="14685" xr:uid="{2CF2E63A-1525-48C5-B941-0FDB521B35F3}"/>
    <cellStyle name="Comma 6 3 4 3 2 2" xfId="47437" xr:uid="{3A82A124-A001-4EF2-9ACD-F722D3E52393}"/>
    <cellStyle name="Comma 6 3 4 3 3" xfId="22392" xr:uid="{BB45AAFD-B930-401E-905E-503F774CDCA2}"/>
    <cellStyle name="Comma 6 3 4 3 3 2" xfId="55143" xr:uid="{9AE90BFF-01E3-404C-8069-2883C1FD6BB1}"/>
    <cellStyle name="Comma 6 3 4 3 4" xfId="39729" xr:uid="{03C1EEE9-B1DF-4507-9BED-F13619FAD90C}"/>
    <cellStyle name="Comma 6 3 4 3 5" xfId="30096" xr:uid="{56F1C8BB-D0F0-46F5-9F9B-62CE9BEA9752}"/>
    <cellStyle name="Comma 6 3 4 4" xfId="8904" xr:uid="{D560AC3E-3A54-4B71-8BA9-6BD6FDB0F100}"/>
    <cellStyle name="Comma 6 3 4 4 2" xfId="16609" xr:uid="{0AD624B9-6727-4CA6-957F-573221B78773}"/>
    <cellStyle name="Comma 6 3 4 4 2 2" xfId="49361" xr:uid="{0A1631C9-00A8-417D-86C7-0DEF5B66EA38}"/>
    <cellStyle name="Comma 6 3 4 4 3" xfId="24316" xr:uid="{6CDCD0CF-0969-4701-928C-912C36C68759}"/>
    <cellStyle name="Comma 6 3 4 4 3 2" xfId="57067" xr:uid="{9B519B5C-D85A-4816-B87F-BF26ECC511B5}"/>
    <cellStyle name="Comma 6 3 4 4 4" xfId="41656" xr:uid="{C0AFA59F-3FAB-4EA9-B46E-75C5D8004417}"/>
    <cellStyle name="Comma 6 3 4 4 5" xfId="32020" xr:uid="{17C83BE8-AB35-413A-9EA5-F8B97CC77427}"/>
    <cellStyle name="Comma 6 3 4 5" xfId="10830" xr:uid="{0EC6DA95-A60B-4C40-A04C-E039DB3A6135}"/>
    <cellStyle name="Comma 6 3 4 5 2" xfId="18535" xr:uid="{D7D84533-05ED-4167-BEE3-88DDBE46053A}"/>
    <cellStyle name="Comma 6 3 4 5 2 2" xfId="51287" xr:uid="{26B268A7-42F2-4FAD-8423-6DCCDE1680FD}"/>
    <cellStyle name="Comma 6 3 4 5 3" xfId="26242" xr:uid="{A40F3D5C-058D-42C7-929A-6635DF27B39F}"/>
    <cellStyle name="Comma 6 3 4 5 3 2" xfId="58993" xr:uid="{C01FC8CD-64C0-4B66-8716-0281D1945DC9}"/>
    <cellStyle name="Comma 6 3 4 5 4" xfId="43582" xr:uid="{30FD28F3-8518-42A6-973B-CBD370D341D6}"/>
    <cellStyle name="Comma 6 3 4 5 5" xfId="33946" xr:uid="{B4667DEA-6DC5-49B8-A25A-40C1668BE11C}"/>
    <cellStyle name="Comma 6 3 4 6" xfId="5048" xr:uid="{85BC8264-5BC8-4D91-B91A-E7E8462B6C55}"/>
    <cellStyle name="Comma 6 3 4 6 2" xfId="37800" xr:uid="{BEE6582B-EAFE-42C0-8737-136B29C0A250}"/>
    <cellStyle name="Comma 6 3 4 7" xfId="12760" xr:uid="{B85384F4-AF19-49AE-B87D-FAF4727FE42A}"/>
    <cellStyle name="Comma 6 3 4 7 2" xfId="45512" xr:uid="{2B0137C8-A4CB-4A21-92C3-11EA6B8B9B27}"/>
    <cellStyle name="Comma 6 3 4 8" xfId="20468" xr:uid="{700EBF52-2059-4CB0-AD39-E87C64E55CFA}"/>
    <cellStyle name="Comma 6 3 4 8 2" xfId="53219" xr:uid="{CE25A9A1-2D1B-4E76-BDB7-DD385515D80C}"/>
    <cellStyle name="Comma 6 3 4 9" xfId="35874" xr:uid="{76CA1299-9C9A-4546-B7CB-A2DED4DEF9E1}"/>
    <cellStyle name="Comma 6 3 5" xfId="3470" xr:uid="{84E00D03-0C2E-449C-B14D-75F269A0BB0A}"/>
    <cellStyle name="Comma 6 3 5 10" xfId="28530" xr:uid="{913584F9-8CC8-43B6-A34E-F4C12B3E2284}"/>
    <cellStyle name="Comma 6 3 5 11" xfId="61873" xr:uid="{32610648-67F1-479F-BE3D-8DBD39061827}"/>
    <cellStyle name="Comma 6 3 5 2" xfId="4526" xr:uid="{5BC3EF37-B8B0-4FC8-B72D-3C8E2CAECA29}"/>
    <cellStyle name="Comma 6 3 5 2 2" xfId="8384" xr:uid="{76124DCB-C0CC-4141-BA16-FF65B25AC7F1}"/>
    <cellStyle name="Comma 6 3 5 2 2 2" xfId="16089" xr:uid="{06CC24C4-411F-4EB1-8AFF-389670213911}"/>
    <cellStyle name="Comma 6 3 5 2 2 2 2" xfId="48841" xr:uid="{A197086C-98CF-4552-A129-4EEE3105B0C4}"/>
    <cellStyle name="Comma 6 3 5 2 2 3" xfId="23796" xr:uid="{5C012E15-2E42-4A7A-9393-05337465856C}"/>
    <cellStyle name="Comma 6 3 5 2 2 3 2" xfId="56547" xr:uid="{BFB106D8-0EC4-44BC-8CAF-A1B8E2EDFF04}"/>
    <cellStyle name="Comma 6 3 5 2 2 4" xfId="41136" xr:uid="{5D99A63A-AD4C-4732-A802-ADAA1E415E5F}"/>
    <cellStyle name="Comma 6 3 5 2 2 5" xfId="31500" xr:uid="{FB02839E-82D9-46D9-A2D2-65BCDD36EA3C}"/>
    <cellStyle name="Comma 6 3 5 2 3" xfId="10309" xr:uid="{2E0FFDE8-7759-4B48-994F-32653FC5C364}"/>
    <cellStyle name="Comma 6 3 5 2 3 2" xfId="18014" xr:uid="{E3E27E23-CCC5-4637-ABBC-5042A716DF54}"/>
    <cellStyle name="Comma 6 3 5 2 3 2 2" xfId="50766" xr:uid="{A6446632-05DE-4D2E-91FE-1EEEE3B20D8D}"/>
    <cellStyle name="Comma 6 3 5 2 3 3" xfId="25721" xr:uid="{A1B17D1B-3A18-43E1-946E-3498038EE6CF}"/>
    <cellStyle name="Comma 6 3 5 2 3 3 2" xfId="58472" xr:uid="{71D1E47E-D7C3-4C89-B724-1064B73D74CC}"/>
    <cellStyle name="Comma 6 3 5 2 3 4" xfId="43061" xr:uid="{04102737-3F54-4B48-91E4-D00A001CA23A}"/>
    <cellStyle name="Comma 6 3 5 2 3 5" xfId="33425" xr:uid="{BD929452-DB66-4206-993E-2543EEA7ED21}"/>
    <cellStyle name="Comma 6 3 5 2 4" xfId="12236" xr:uid="{57D2803C-C6C1-4FA7-8882-C0EB9C0EBD54}"/>
    <cellStyle name="Comma 6 3 5 2 4 2" xfId="19941" xr:uid="{F406A697-5E28-4F00-88C4-077A9CF3BF70}"/>
    <cellStyle name="Comma 6 3 5 2 4 2 2" xfId="52693" xr:uid="{CB87831E-B091-457A-86CB-B3B5E12467CE}"/>
    <cellStyle name="Comma 6 3 5 2 4 3" xfId="27648" xr:uid="{1ED218B9-C1DE-47E5-9152-81DFA574BCBC}"/>
    <cellStyle name="Comma 6 3 5 2 4 3 2" xfId="60399" xr:uid="{E4B08934-B246-4FDA-8F06-8350DA9FE49F}"/>
    <cellStyle name="Comma 6 3 5 2 4 4" xfId="44988" xr:uid="{83856835-42F0-4773-AFB9-24C95D09F7D6}"/>
    <cellStyle name="Comma 6 3 5 2 4 5" xfId="35352" xr:uid="{F0B212CF-1F8B-4D3F-BDC6-8A6A3DE013FC}"/>
    <cellStyle name="Comma 6 3 5 2 5" xfId="6453" xr:uid="{6B6B1FDA-837B-4BE6-88A1-B350ECCB5D4E}"/>
    <cellStyle name="Comma 6 3 5 2 5 2" xfId="39205" xr:uid="{E466ACB6-74A8-4CEC-8309-436863A31F7D}"/>
    <cellStyle name="Comma 6 3 5 2 6" xfId="14165" xr:uid="{E607B9FC-C1F2-4F0D-A5A2-204E84C8AC0D}"/>
    <cellStyle name="Comma 6 3 5 2 6 2" xfId="46917" xr:uid="{EC684FE4-09F2-4BFD-AB64-8036FAE42E4D}"/>
    <cellStyle name="Comma 6 3 5 2 7" xfId="21872" xr:uid="{9D3C1B92-071E-4E29-9A14-0575B8CD3ACB}"/>
    <cellStyle name="Comma 6 3 5 2 7 2" xfId="54623" xr:uid="{14ADE863-91CF-4A52-830A-0DA713882D40}"/>
    <cellStyle name="Comma 6 3 5 2 8" xfId="37278" xr:uid="{7A1CE010-5DC3-42E6-808A-8DE518D84D3B}"/>
    <cellStyle name="Comma 6 3 5 2 9" xfId="29576" xr:uid="{F4DEC92B-A976-4988-A6BE-1C9370C9BE8F}"/>
    <cellStyle name="Comma 6 3 5 3" xfId="7338" xr:uid="{22F69FCB-B406-4940-AA52-D7461052E2DE}"/>
    <cellStyle name="Comma 6 3 5 3 2" xfId="15043" xr:uid="{BEFE8A0B-5505-4370-8FE0-3C4968E13B8E}"/>
    <cellStyle name="Comma 6 3 5 3 2 2" xfId="47795" xr:uid="{5E231D84-1F3E-411E-9B58-052F2DBE8CFC}"/>
    <cellStyle name="Comma 6 3 5 3 3" xfId="22750" xr:uid="{8A7A085C-5528-479C-8E4B-C2B96F026ACB}"/>
    <cellStyle name="Comma 6 3 5 3 3 2" xfId="55501" xr:uid="{FBAAF24E-EAA2-47BA-8F49-C0E7C729BB3B}"/>
    <cellStyle name="Comma 6 3 5 3 4" xfId="40090" xr:uid="{8A6F1559-982D-40CF-9F3F-A7B3168BAD22}"/>
    <cellStyle name="Comma 6 3 5 3 5" xfId="30454" xr:uid="{00BA2C48-5BBC-4E95-BEBA-9D59D26C3823}"/>
    <cellStyle name="Comma 6 3 5 4" xfId="9263" xr:uid="{5F8E5DAE-7754-49CE-910F-F3671FCD9237}"/>
    <cellStyle name="Comma 6 3 5 4 2" xfId="16968" xr:uid="{B221ADDE-93D5-46C3-BFF2-8C1AC25320BA}"/>
    <cellStyle name="Comma 6 3 5 4 2 2" xfId="49720" xr:uid="{76538E93-005E-4DF7-9912-F7E119650005}"/>
    <cellStyle name="Comma 6 3 5 4 3" xfId="24675" xr:uid="{BC9B2C61-B303-4C40-88A7-471D456BA2C5}"/>
    <cellStyle name="Comma 6 3 5 4 3 2" xfId="57426" xr:uid="{057D338B-E794-4C27-84DD-58A7EBA67BF3}"/>
    <cellStyle name="Comma 6 3 5 4 4" xfId="42015" xr:uid="{59CF70C4-E9A4-4724-9BBB-9A3C2986BA29}"/>
    <cellStyle name="Comma 6 3 5 4 5" xfId="32379" xr:uid="{DA62247E-3A33-435A-85E9-80A90188848F}"/>
    <cellStyle name="Comma 6 3 5 5" xfId="11190" xr:uid="{93EE5272-23B5-4F7E-8A70-E6914CE831D5}"/>
    <cellStyle name="Comma 6 3 5 5 2" xfId="18895" xr:uid="{A669CB21-C131-41C5-BA95-4F7A92FFFC32}"/>
    <cellStyle name="Comma 6 3 5 5 2 2" xfId="51647" xr:uid="{7449556D-207F-465B-B603-6522EED285E3}"/>
    <cellStyle name="Comma 6 3 5 5 3" xfId="26602" xr:uid="{F3B4DA65-AF07-4279-B279-56776D28B277}"/>
    <cellStyle name="Comma 6 3 5 5 3 2" xfId="59353" xr:uid="{482CBD31-37CE-4955-9944-E4238FEBBE36}"/>
    <cellStyle name="Comma 6 3 5 5 4" xfId="43942" xr:uid="{AE818788-5CD0-453C-B5BE-0CE3255A38BF}"/>
    <cellStyle name="Comma 6 3 5 5 5" xfId="34306" xr:uid="{46C3DDD2-D501-4C61-9565-6C092B930DED}"/>
    <cellStyle name="Comma 6 3 5 6" xfId="5407" xr:uid="{2CF9F75E-5ADB-4E7D-968C-DF6D968385A1}"/>
    <cellStyle name="Comma 6 3 5 6 2" xfId="38159" xr:uid="{DB37AA4B-D779-4B0B-A86B-EB6249B38773}"/>
    <cellStyle name="Comma 6 3 5 7" xfId="13119" xr:uid="{2A2057EB-E751-4391-A54D-0213FEBC06AA}"/>
    <cellStyle name="Comma 6 3 5 7 2" xfId="45871" xr:uid="{D23CF723-DF6E-48CE-927D-30724C986498}"/>
    <cellStyle name="Comma 6 3 5 8" xfId="20826" xr:uid="{C2C1A87B-F950-4BDC-BD54-E257A1BA8558}"/>
    <cellStyle name="Comma 6 3 5 8 2" xfId="53577" xr:uid="{F9F13D1C-8C64-4613-978E-D45D242AA6E6}"/>
    <cellStyle name="Comma 6 3 5 9" xfId="36232" xr:uid="{E1EB80D9-2B84-42F8-9F7E-925F9E8A9BBF}"/>
    <cellStyle name="Comma 6 3 6" xfId="3866" xr:uid="{AD075A4A-9F29-43CD-B5BB-A043D3E428D1}"/>
    <cellStyle name="Comma 6 3 6 2" xfId="7734" xr:uid="{6A76378C-C029-4D4B-85B1-C55F5F1BF03B}"/>
    <cellStyle name="Comma 6 3 6 2 2" xfId="15439" xr:uid="{3F079C51-0D33-4543-803D-576B2DB19273}"/>
    <cellStyle name="Comma 6 3 6 2 2 2" xfId="48191" xr:uid="{AC6FC1B7-C056-43DC-BAD1-881D8E489220}"/>
    <cellStyle name="Comma 6 3 6 2 3" xfId="23146" xr:uid="{890C80D7-F630-440B-BC55-88E22B8101E6}"/>
    <cellStyle name="Comma 6 3 6 2 3 2" xfId="55897" xr:uid="{9C12CBA6-0303-4B26-8F3C-28D27C6E6371}"/>
    <cellStyle name="Comma 6 3 6 2 4" xfId="40486" xr:uid="{4C97C685-DBB0-490B-BEBD-720ED3642C69}"/>
    <cellStyle name="Comma 6 3 6 2 5" xfId="30850" xr:uid="{8BEB2593-3E73-41EB-8E17-8E78D68CCDA6}"/>
    <cellStyle name="Comma 6 3 6 3" xfId="9659" xr:uid="{3C92DC01-92EF-4F1E-98E0-F09E9144610E}"/>
    <cellStyle name="Comma 6 3 6 3 2" xfId="17364" xr:uid="{377B4401-8BDC-4DB3-BBF1-914E3B6FEE25}"/>
    <cellStyle name="Comma 6 3 6 3 2 2" xfId="50116" xr:uid="{A4731F09-F32C-44FA-9653-AD8B9BC65935}"/>
    <cellStyle name="Comma 6 3 6 3 3" xfId="25071" xr:uid="{80858C9C-7F4C-4E67-B874-2DE77D815266}"/>
    <cellStyle name="Comma 6 3 6 3 3 2" xfId="57822" xr:uid="{B027BDB6-50A2-463E-9A73-FEAF907957D6}"/>
    <cellStyle name="Comma 6 3 6 3 4" xfId="42411" xr:uid="{1BBA84EA-79C5-43F0-AEC5-BA8015954679}"/>
    <cellStyle name="Comma 6 3 6 3 5" xfId="32775" xr:uid="{56583C7D-6409-4D6A-A12C-C6635DAE8CA8}"/>
    <cellStyle name="Comma 6 3 6 4" xfId="11586" xr:uid="{48FCD5CB-D527-4CF3-BBFF-7BAD27D2DA35}"/>
    <cellStyle name="Comma 6 3 6 4 2" xfId="19291" xr:uid="{89FB819B-279E-41DC-9ED7-F8094967546A}"/>
    <cellStyle name="Comma 6 3 6 4 2 2" xfId="52043" xr:uid="{F187734F-2062-40AE-9E52-F18C1DEABD95}"/>
    <cellStyle name="Comma 6 3 6 4 3" xfId="26998" xr:uid="{188BCA59-A9CF-40E7-B80C-2446D64333F3}"/>
    <cellStyle name="Comma 6 3 6 4 3 2" xfId="59749" xr:uid="{A2FA964A-151A-4990-A2B1-3FCDB50D3736}"/>
    <cellStyle name="Comma 6 3 6 4 4" xfId="44338" xr:uid="{73D3E16D-F7BA-482D-9601-8F23BFB2C7B4}"/>
    <cellStyle name="Comma 6 3 6 4 5" xfId="34702" xr:uid="{9E6D8587-47D3-496F-B88E-719C2DAF4C85}"/>
    <cellStyle name="Comma 6 3 6 5" xfId="5803" xr:uid="{2A7E59FD-3EE4-4D26-984E-A4ED86033C29}"/>
    <cellStyle name="Comma 6 3 6 5 2" xfId="38555" xr:uid="{17952CF1-2E5B-4D92-A639-76250F985F5C}"/>
    <cellStyle name="Comma 6 3 6 6" xfId="13515" xr:uid="{790C2477-FB5B-40EE-B186-FC5F2FC40024}"/>
    <cellStyle name="Comma 6 3 6 6 2" xfId="46267" xr:uid="{4874FB86-3C10-4A64-8016-402B13BF25C8}"/>
    <cellStyle name="Comma 6 3 6 7" xfId="21222" xr:uid="{A27C2DFF-CFAB-4126-9890-CDA6D5DC0469}"/>
    <cellStyle name="Comma 6 3 6 7 2" xfId="53973" xr:uid="{43BAABB6-C632-4B21-B7FA-7CD278C3D5C6}"/>
    <cellStyle name="Comma 6 3 6 8" xfId="36628" xr:uid="{1D077C29-A903-4E9D-A449-054D5A1DB93A}"/>
    <cellStyle name="Comma 6 3 6 9" xfId="28926" xr:uid="{32C73C35-3896-438A-895F-57D5CF32571F}"/>
    <cellStyle name="Comma 6 3 7" xfId="6535" xr:uid="{AAD1559D-C30E-4B90-A5E3-91763304A6FE}"/>
    <cellStyle name="Comma 6 3 7 2" xfId="14243" xr:uid="{64C75965-3DD4-4C70-A443-5319717A17E0}"/>
    <cellStyle name="Comma 6 3 7 2 2" xfId="46995" xr:uid="{B60FF9F6-6FD0-454F-A386-0798FE6CA473}"/>
    <cellStyle name="Comma 6 3 7 3" xfId="21950" xr:uid="{2DCD85B4-2103-4CDA-B509-04FF2A721651}"/>
    <cellStyle name="Comma 6 3 7 3 2" xfId="54701" xr:uid="{7DBD9804-D9D0-405C-9EE7-EB6ED3CFF2A2}"/>
    <cellStyle name="Comma 6 3 7 4" xfId="39287" xr:uid="{B867F42F-892A-4CDE-8822-A50E65689811}"/>
    <cellStyle name="Comma 6 3 7 5" xfId="29654" xr:uid="{0B717F6A-E484-4001-BFD0-EBA126602E3C}"/>
    <cellStyle name="Comma 6 3 8" xfId="8462" xr:uid="{4863ACE2-44EC-45C8-BD4B-E1C5ECED0F5E}"/>
    <cellStyle name="Comma 6 3 8 2" xfId="16167" xr:uid="{29FECB74-8B94-4EB3-A978-0E203463A4EF}"/>
    <cellStyle name="Comma 6 3 8 2 2" xfId="48919" xr:uid="{71BB03D0-88C5-49FF-BF45-C0A666218E75}"/>
    <cellStyle name="Comma 6 3 8 3" xfId="23874" xr:uid="{FA7A5F4C-C4AE-4351-8E8E-6C2BBC0F03FA}"/>
    <cellStyle name="Comma 6 3 8 3 2" xfId="56625" xr:uid="{1F12CB25-5569-4584-97A5-A5D638C8057D}"/>
    <cellStyle name="Comma 6 3 8 4" xfId="41214" xr:uid="{F5492EC2-92BC-4DF6-995A-AA9F6C65A87A}"/>
    <cellStyle name="Comma 6 3 8 5" xfId="31578" xr:uid="{49A9CA2D-D825-400A-83DF-A7FA72490853}"/>
    <cellStyle name="Comma 6 3 9" xfId="10387" xr:uid="{769A8BDF-46F3-4F74-919B-05A7F4C5D210}"/>
    <cellStyle name="Comma 6 3 9 2" xfId="18092" xr:uid="{FBFDC993-4A41-4363-8C9F-A86C24A3806A}"/>
    <cellStyle name="Comma 6 3 9 2 2" xfId="50844" xr:uid="{87F49F8C-DC19-4943-961D-A1AEFC160A9C}"/>
    <cellStyle name="Comma 6 3 9 3" xfId="25799" xr:uid="{BC9A71A2-8C30-4878-9765-3B6A72840814}"/>
    <cellStyle name="Comma 6 3 9 3 2" xfId="58550" xr:uid="{07F69008-8924-49F3-9E58-47AD80AB3FD3}"/>
    <cellStyle name="Comma 6 3 9 4" xfId="43139" xr:uid="{69DB95B9-D4C9-41FC-AEFA-546984813DF8}"/>
    <cellStyle name="Comma 6 3 9 5" xfId="33503" xr:uid="{9147148D-1289-49F3-A3EF-A6D548CB928F}"/>
    <cellStyle name="Comma 6 4" xfId="849" xr:uid="{8924113E-B17A-43C1-A8D4-8A84B609B424}"/>
    <cellStyle name="Comma 6 4 10" xfId="12349" xr:uid="{FD0FB043-36D2-43FE-9B8C-9CB01FD12E3D}"/>
    <cellStyle name="Comma 6 4 10 2" xfId="45101" xr:uid="{42834256-3118-4394-8D54-0D041FE4901C}"/>
    <cellStyle name="Comma 6 4 11" xfId="20057" xr:uid="{3BC23872-8B85-4402-B6B7-E742234215B2}"/>
    <cellStyle name="Comma 6 4 11 2" xfId="52808" xr:uid="{35B082BF-1460-47F3-9C58-5FC49C05FFD5}"/>
    <cellStyle name="Comma 6 4 12" xfId="35463" xr:uid="{9634185B-EE7A-45A3-B60D-6546A0220915}"/>
    <cellStyle name="Comma 6 4 13" xfId="27761" xr:uid="{573AD310-3F7D-4F55-8175-EBA8E614BCBA}"/>
    <cellStyle name="Comma 6 4 14" xfId="2631" xr:uid="{BFAE0ADB-528D-4E84-A731-0D88EE65251E}"/>
    <cellStyle name="Comma 6 4 15" xfId="60646" xr:uid="{FCCB3339-AAEE-42AE-AA0A-153A4064BEE0}"/>
    <cellStyle name="Comma 6 4 2" xfId="2346" xr:uid="{D59FEA4C-0AE0-4678-8FDF-B60ABDB722C0}"/>
    <cellStyle name="Comma 6 4 2 10" xfId="27871" xr:uid="{D66F261F-78A3-4D85-B49E-0FB5F936D1B9}"/>
    <cellStyle name="Comma 6 4 2 11" xfId="2744" xr:uid="{1CED8357-9AC5-4A05-9DE2-60B449BC65B4}"/>
    <cellStyle name="Comma 6 4 2 12" xfId="60831" xr:uid="{0A7ACB69-4983-4282-93CE-17431D5EAE29}"/>
    <cellStyle name="Comma 6 4 2 2" xfId="4317" xr:uid="{44CC22F9-AE13-4F20-B166-3471F97E1487}"/>
    <cellStyle name="Comma 6 4 2 2 10" xfId="61009" xr:uid="{9CE6F99D-1558-4B88-B1F5-268F5761ECEB}"/>
    <cellStyle name="Comma 6 4 2 2 2" xfId="8180" xr:uid="{00FACEA1-A331-4FD7-8531-51BAB04F0C34}"/>
    <cellStyle name="Comma 6 4 2 2 2 2" xfId="15885" xr:uid="{C1258AFF-A894-4699-9B84-A103FB1ABA62}"/>
    <cellStyle name="Comma 6 4 2 2 2 2 2" xfId="48637" xr:uid="{8E6F30D0-D9BC-46A1-AB0F-53F39BDC5CDD}"/>
    <cellStyle name="Comma 6 4 2 2 2 3" xfId="23592" xr:uid="{2A3135F8-858F-40B1-95AE-2C923B92EB2C}"/>
    <cellStyle name="Comma 6 4 2 2 2 3 2" xfId="56343" xr:uid="{0E019369-B500-420B-B7A4-E9239FF6C33A}"/>
    <cellStyle name="Comma 6 4 2 2 2 4" xfId="40932" xr:uid="{9650C730-93DA-4555-BC47-4200778D5D7E}"/>
    <cellStyle name="Comma 6 4 2 2 2 5" xfId="31296" xr:uid="{25084BE0-2A89-4BD7-8DA1-0D14FCC6E5DC}"/>
    <cellStyle name="Comma 6 4 2 2 3" xfId="10105" xr:uid="{C27AFC1F-D532-4691-AD39-3DA7F42D9FF7}"/>
    <cellStyle name="Comma 6 4 2 2 3 2" xfId="17810" xr:uid="{91172FAA-D8FD-474D-80AF-3F4718F97C19}"/>
    <cellStyle name="Comma 6 4 2 2 3 2 2" xfId="50562" xr:uid="{B3335E72-0EF0-4F60-A2C8-8CF0659DD03C}"/>
    <cellStyle name="Comma 6 4 2 2 3 3" xfId="25517" xr:uid="{AFCA0D0B-56FF-4B3E-BAC2-C7051DDAAD3B}"/>
    <cellStyle name="Comma 6 4 2 2 3 3 2" xfId="58268" xr:uid="{95523DD3-C5F2-4BF7-98A4-D8803E6058F1}"/>
    <cellStyle name="Comma 6 4 2 2 3 4" xfId="42857" xr:uid="{ECB47F75-F2A1-4802-9C10-C19A7564F73F}"/>
    <cellStyle name="Comma 6 4 2 2 3 5" xfId="33221" xr:uid="{F731DB30-0E9F-447A-861C-8E7332C541FF}"/>
    <cellStyle name="Comma 6 4 2 2 4" xfId="12032" xr:uid="{D1D24C10-865F-47C0-BF3E-8106B7C8CC50}"/>
    <cellStyle name="Comma 6 4 2 2 4 2" xfId="19737" xr:uid="{8AD5EDDF-5256-415E-8266-BCA06326B193}"/>
    <cellStyle name="Comma 6 4 2 2 4 2 2" xfId="52489" xr:uid="{378C2951-9556-463B-BEAA-C8651AFA3550}"/>
    <cellStyle name="Comma 6 4 2 2 4 3" xfId="27444" xr:uid="{2D3F02F6-C0FB-4393-ADFD-D94380DD6D0A}"/>
    <cellStyle name="Comma 6 4 2 2 4 3 2" xfId="60195" xr:uid="{3D0977EA-9E91-4E2D-A2C1-EDEB719F1BF2}"/>
    <cellStyle name="Comma 6 4 2 2 4 4" xfId="44784" xr:uid="{4E2989ED-7B97-4B4B-9882-011A61662412}"/>
    <cellStyle name="Comma 6 4 2 2 4 5" xfId="35148" xr:uid="{6E6039CF-0DD1-4716-9D67-28321B86C517}"/>
    <cellStyle name="Comma 6 4 2 2 5" xfId="6249" xr:uid="{D08DABE0-FFC8-4F38-820B-5B230DBD17FA}"/>
    <cellStyle name="Comma 6 4 2 2 5 2" xfId="39001" xr:uid="{44801458-F2B8-451F-BC54-F319098480EB}"/>
    <cellStyle name="Comma 6 4 2 2 6" xfId="13961" xr:uid="{135666DD-137F-4046-8880-1A2795716915}"/>
    <cellStyle name="Comma 6 4 2 2 6 2" xfId="46713" xr:uid="{D8197BDB-8DE0-4997-892A-4CA97A73B738}"/>
    <cellStyle name="Comma 6 4 2 2 7" xfId="21668" xr:uid="{692F3CEE-2452-4FB2-9D52-86328C41F4A1}"/>
    <cellStyle name="Comma 6 4 2 2 7 2" xfId="54419" xr:uid="{3751F309-8E7E-4D67-8916-FD88FB2F600B}"/>
    <cellStyle name="Comma 6 4 2 2 8" xfId="37074" xr:uid="{AB36DE05-E25A-482B-8536-A3A178035BB2}"/>
    <cellStyle name="Comma 6 4 2 2 9" xfId="29372" xr:uid="{8F3B4459-E0E1-435A-AD98-0D37A9A2C5EC}"/>
    <cellStyle name="Comma 6 4 2 3" xfId="6676" xr:uid="{2CE17E10-60AD-42B5-8E69-EC6ACDF50CE2}"/>
    <cellStyle name="Comma 6 4 2 3 2" xfId="14384" xr:uid="{3204CF83-A802-43C9-87B2-AFF445BD01E1}"/>
    <cellStyle name="Comma 6 4 2 3 2 2" xfId="47136" xr:uid="{006888ED-CC23-4202-AA7E-0AC9BFC56A0C}"/>
    <cellStyle name="Comma 6 4 2 3 3" xfId="22091" xr:uid="{A600C9F7-6E8C-4C0E-A5CC-23E3FBA3E6CF}"/>
    <cellStyle name="Comma 6 4 2 3 3 2" xfId="54842" xr:uid="{06D42740-E4F3-4ECE-9BA3-C12275E4295D}"/>
    <cellStyle name="Comma 6 4 2 3 4" xfId="39428" xr:uid="{AF37F08B-1AB2-4B81-A27C-E989D42354DC}"/>
    <cellStyle name="Comma 6 4 2 3 5" xfId="29795" xr:uid="{206AEF54-FD45-4BC6-9589-981D2564E7DE}"/>
    <cellStyle name="Comma 6 4 2 4" xfId="8603" xr:uid="{33F479AA-E905-4EFE-947E-62C15095C9AF}"/>
    <cellStyle name="Comma 6 4 2 4 2" xfId="16308" xr:uid="{EE997167-E4C1-49B2-8058-31919E060702}"/>
    <cellStyle name="Comma 6 4 2 4 2 2" xfId="49060" xr:uid="{08F54952-27C7-40D3-BD41-FB08D6EDBF27}"/>
    <cellStyle name="Comma 6 4 2 4 3" xfId="24015" xr:uid="{E02877CA-C8EF-4217-9EC4-1351EE5D745C}"/>
    <cellStyle name="Comma 6 4 2 4 3 2" xfId="56766" xr:uid="{D9879D2E-4913-4A7F-A4F1-A588B6ACA8DC}"/>
    <cellStyle name="Comma 6 4 2 4 4" xfId="41355" xr:uid="{CFE1438D-8978-430F-BA3D-5BC400FE45AD}"/>
    <cellStyle name="Comma 6 4 2 4 5" xfId="31719" xr:uid="{040E564B-54DB-45E6-9C6D-54B43377200D}"/>
    <cellStyle name="Comma 6 4 2 5" xfId="10529" xr:uid="{22224561-AF70-49AB-87BE-592E64AE95B3}"/>
    <cellStyle name="Comma 6 4 2 5 2" xfId="18234" xr:uid="{B2860652-21EF-46B1-BE2D-1CF3CD93F410}"/>
    <cellStyle name="Comma 6 4 2 5 2 2" xfId="50986" xr:uid="{4546A046-E1BE-4FDC-9EEC-00512A8F4905}"/>
    <cellStyle name="Comma 6 4 2 5 3" xfId="25941" xr:uid="{68D515AB-AB49-41F5-8B90-99B4BCF71C33}"/>
    <cellStyle name="Comma 6 4 2 5 3 2" xfId="58692" xr:uid="{A06A3AF8-C0E3-47C0-82DF-8DC76A49DBC3}"/>
    <cellStyle name="Comma 6 4 2 5 4" xfId="43281" xr:uid="{2D5D67EB-A3E1-4042-B8A7-966FAEA5BB24}"/>
    <cellStyle name="Comma 6 4 2 5 5" xfId="33645" xr:uid="{B6ED1664-9E67-49F1-9A74-00550DE9E742}"/>
    <cellStyle name="Comma 6 4 2 6" xfId="4747" xr:uid="{6CB6F6F7-BD16-4541-AD6E-21A2B8C6132D}"/>
    <cellStyle name="Comma 6 4 2 6 2" xfId="37499" xr:uid="{D8446BED-6C08-49CE-8FCA-165BA924D55A}"/>
    <cellStyle name="Comma 6 4 2 7" xfId="12459" xr:uid="{4694838E-1953-48A6-99EA-9278ABA2E07F}"/>
    <cellStyle name="Comma 6 4 2 7 2" xfId="45211" xr:uid="{D54BB282-CDF6-4E3F-9F80-BE0C287D2EA1}"/>
    <cellStyle name="Comma 6 4 2 8" xfId="20167" xr:uid="{BC9C0D00-BCEE-4623-B810-BE0267D8D6F0}"/>
    <cellStyle name="Comma 6 4 2 8 2" xfId="52918" xr:uid="{C568B158-FFC2-4AC4-83B2-16EA2B8D4666}"/>
    <cellStyle name="Comma 6 4 2 9" xfId="35573" xr:uid="{1844C505-0F86-43E1-B65E-C953E8710556}"/>
    <cellStyle name="Comma 6 4 3" xfId="3071" xr:uid="{5B69389B-1E77-48C2-BB50-B27230DC9952}"/>
    <cellStyle name="Comma 6 4 3 10" xfId="28173" xr:uid="{E482B88E-7259-403B-B129-3E326F209E4D}"/>
    <cellStyle name="Comma 6 4 3 11" xfId="61368" xr:uid="{1672A3F4-995A-44D6-84AB-BDE57424EADB}"/>
    <cellStyle name="Comma 6 4 3 2" xfId="3935" xr:uid="{E134E8C6-445E-4A01-B42D-21A2A9CE7ADF}"/>
    <cellStyle name="Comma 6 4 3 2 2" xfId="7803" xr:uid="{C87346AF-BA9D-4B0C-8766-A652B5952AFB}"/>
    <cellStyle name="Comma 6 4 3 2 2 2" xfId="15508" xr:uid="{522579C4-3F61-4803-B5C0-941364F7FAC5}"/>
    <cellStyle name="Comma 6 4 3 2 2 2 2" xfId="48260" xr:uid="{053ECE02-157F-485E-883F-CF1870F0FA0D}"/>
    <cellStyle name="Comma 6 4 3 2 2 3" xfId="23215" xr:uid="{9A622720-1C14-4CB3-BAF7-58BB334D89B7}"/>
    <cellStyle name="Comma 6 4 3 2 2 3 2" xfId="55966" xr:uid="{931ACE17-89BD-480F-B0AE-8DB068B5CD8F}"/>
    <cellStyle name="Comma 6 4 3 2 2 4" xfId="40555" xr:uid="{1048B9D2-1EB4-4185-BB1B-C95617EFC55B}"/>
    <cellStyle name="Comma 6 4 3 2 2 5" xfId="30919" xr:uid="{A95754DA-83BE-4609-B0A3-189FD2300023}"/>
    <cellStyle name="Comma 6 4 3 2 3" xfId="9728" xr:uid="{D7C2914A-0797-43C1-88B5-B5CA75253B5D}"/>
    <cellStyle name="Comma 6 4 3 2 3 2" xfId="17433" xr:uid="{C780A5B2-5797-4EF2-A4D5-707FE0A0D768}"/>
    <cellStyle name="Comma 6 4 3 2 3 2 2" xfId="50185" xr:uid="{7C4C7090-14D2-47D1-90E9-C19E6647BF75}"/>
    <cellStyle name="Comma 6 4 3 2 3 3" xfId="25140" xr:uid="{177C9587-3425-4731-B785-794A932DCDB6}"/>
    <cellStyle name="Comma 6 4 3 2 3 3 2" xfId="57891" xr:uid="{11623251-9469-4FAC-AA13-D35F57708F32}"/>
    <cellStyle name="Comma 6 4 3 2 3 4" xfId="42480" xr:uid="{B0D6A2E8-2D83-42F7-A67B-AB6C636426F0}"/>
    <cellStyle name="Comma 6 4 3 2 3 5" xfId="32844" xr:uid="{05A21441-6166-41BC-99DE-679DAC097EE9}"/>
    <cellStyle name="Comma 6 4 3 2 4" xfId="11655" xr:uid="{FDF53B44-D99E-40F9-9DEA-A46C44132680}"/>
    <cellStyle name="Comma 6 4 3 2 4 2" xfId="19360" xr:uid="{29078D7F-043C-4C16-A61F-5FA3A08F88C2}"/>
    <cellStyle name="Comma 6 4 3 2 4 2 2" xfId="52112" xr:uid="{181C4125-E176-47A1-BC15-126A891DDE3E}"/>
    <cellStyle name="Comma 6 4 3 2 4 3" xfId="27067" xr:uid="{734F966B-EB09-42AD-916B-D8ADB82BB869}"/>
    <cellStyle name="Comma 6 4 3 2 4 3 2" xfId="59818" xr:uid="{F9D70255-0D61-4A66-A1E8-BBC26C339158}"/>
    <cellStyle name="Comma 6 4 3 2 4 4" xfId="44407" xr:uid="{BC1B1B14-0C3F-4789-B109-ECB3AE2871B2}"/>
    <cellStyle name="Comma 6 4 3 2 4 5" xfId="34771" xr:uid="{BD4EA2A4-426D-4ED5-9397-D59F7D556024}"/>
    <cellStyle name="Comma 6 4 3 2 5" xfId="5872" xr:uid="{F992D612-087A-4AB8-BBF0-E9522C78E45F}"/>
    <cellStyle name="Comma 6 4 3 2 5 2" xfId="38624" xr:uid="{5F07B695-A775-4FB7-93A1-C32CD03A47F0}"/>
    <cellStyle name="Comma 6 4 3 2 6" xfId="13584" xr:uid="{89BCEB8E-9DB9-4413-9078-C9E6BAF9DEC5}"/>
    <cellStyle name="Comma 6 4 3 2 6 2" xfId="46336" xr:uid="{DAA81701-53A2-4B08-9622-642F56756681}"/>
    <cellStyle name="Comma 6 4 3 2 7" xfId="21291" xr:uid="{E1C422EE-3929-4BBC-8F11-01ECBE9672FB}"/>
    <cellStyle name="Comma 6 4 3 2 7 2" xfId="54042" xr:uid="{E9416395-B4F6-412F-A3AD-222766D22F8B}"/>
    <cellStyle name="Comma 6 4 3 2 8" xfId="36697" xr:uid="{CDD2CCE9-A671-4A37-9A5A-0A600C772E31}"/>
    <cellStyle name="Comma 6 4 3 2 9" xfId="28995" xr:uid="{698C1264-10F5-42AC-AF3D-95265312A1EE}"/>
    <cellStyle name="Comma 6 4 3 3" xfId="6978" xr:uid="{683153F7-1FCE-45F2-B691-66A4ED6CF978}"/>
    <cellStyle name="Comma 6 4 3 3 2" xfId="14686" xr:uid="{AAC09303-BC9F-4B06-A456-A4256F2058AF}"/>
    <cellStyle name="Comma 6 4 3 3 2 2" xfId="47438" xr:uid="{340954E4-3A0D-4946-88C4-6DCD1EDE3CA6}"/>
    <cellStyle name="Comma 6 4 3 3 3" xfId="22393" xr:uid="{75D802DB-6B33-473D-827D-77F1D8BFE236}"/>
    <cellStyle name="Comma 6 4 3 3 3 2" xfId="55144" xr:uid="{FB089756-0908-4990-8913-C4A8D73E6BDD}"/>
    <cellStyle name="Comma 6 4 3 3 4" xfId="39730" xr:uid="{42E71AB4-12DA-4329-BA9E-E48971E7C9FD}"/>
    <cellStyle name="Comma 6 4 3 3 5" xfId="30097" xr:uid="{C87E5782-9117-413E-B577-D345CA2C045D}"/>
    <cellStyle name="Comma 6 4 3 4" xfId="8905" xr:uid="{8F326813-AF93-4B26-85A4-A224E4898B93}"/>
    <cellStyle name="Comma 6 4 3 4 2" xfId="16610" xr:uid="{DCE18D50-57DF-4108-BEE5-855E8682B659}"/>
    <cellStyle name="Comma 6 4 3 4 2 2" xfId="49362" xr:uid="{C8F6B395-709C-4FDE-9798-BEEC427CE066}"/>
    <cellStyle name="Comma 6 4 3 4 3" xfId="24317" xr:uid="{F0E64507-1FEF-467E-931C-9A21337753E0}"/>
    <cellStyle name="Comma 6 4 3 4 3 2" xfId="57068" xr:uid="{2A2C60B1-7405-4345-B3A3-007356014951}"/>
    <cellStyle name="Comma 6 4 3 4 4" xfId="41657" xr:uid="{ADBF5EB8-D133-446A-8D13-54F818FC25BE}"/>
    <cellStyle name="Comma 6 4 3 4 5" xfId="32021" xr:uid="{7F8471B8-01DA-4762-93ED-2700D3DC6985}"/>
    <cellStyle name="Comma 6 4 3 5" xfId="10831" xr:uid="{49138F95-7B58-4677-98D0-4A4C0B06AA3D}"/>
    <cellStyle name="Comma 6 4 3 5 2" xfId="18536" xr:uid="{174D311F-98EE-4D1C-BC15-BD3DB593C983}"/>
    <cellStyle name="Comma 6 4 3 5 2 2" xfId="51288" xr:uid="{3047646F-FF33-4B43-BB75-6FD0A8E49075}"/>
    <cellStyle name="Comma 6 4 3 5 3" xfId="26243" xr:uid="{569A8D5C-619F-464D-AD51-E244D4F4B6DF}"/>
    <cellStyle name="Comma 6 4 3 5 3 2" xfId="58994" xr:uid="{A3928F5F-F5CF-48D5-BBED-0E5EE7DE0697}"/>
    <cellStyle name="Comma 6 4 3 5 4" xfId="43583" xr:uid="{379F383D-A9AA-467D-BF66-B728257C4EBA}"/>
    <cellStyle name="Comma 6 4 3 5 5" xfId="33947" xr:uid="{980DB63F-3B31-4A31-BE95-8BF61B0DCD9F}"/>
    <cellStyle name="Comma 6 4 3 6" xfId="5049" xr:uid="{B71DA680-05BC-4602-978C-4EE4E2CE515F}"/>
    <cellStyle name="Comma 6 4 3 6 2" xfId="37801" xr:uid="{775CB8A8-3A0F-4E70-A83B-398949573F8E}"/>
    <cellStyle name="Comma 6 4 3 7" xfId="12761" xr:uid="{ACCE0AAC-3685-4948-9918-047125947603}"/>
    <cellStyle name="Comma 6 4 3 7 2" xfId="45513" xr:uid="{50FCCD85-CC62-47B6-9B05-4F1ECA3A171D}"/>
    <cellStyle name="Comma 6 4 3 8" xfId="20469" xr:uid="{9D1D6DF4-3FD0-4D45-B738-04D39D3CCA02}"/>
    <cellStyle name="Comma 6 4 3 8 2" xfId="53220" xr:uid="{96AB2EAA-A93A-4BAD-BA4E-FC4260505573}"/>
    <cellStyle name="Comma 6 4 3 9" xfId="35875" xr:uid="{99FFE7DD-CACF-4FB5-B54E-EFAA9EA8EC42}"/>
    <cellStyle name="Comma 6 4 4" xfId="3471" xr:uid="{7E430F14-D553-4CB9-87E4-F450D3D6A65F}"/>
    <cellStyle name="Comma 6 4 4 10" xfId="28531" xr:uid="{D20B34FB-5577-4A74-8419-7B927911230A}"/>
    <cellStyle name="Comma 6 4 4 11" xfId="60907" xr:uid="{3BF96A6D-8502-45DD-8975-8EBC419B7CCD}"/>
    <cellStyle name="Comma 6 4 4 2" xfId="4527" xr:uid="{82C17F00-6E13-41C5-BAD8-078D6067AEC6}"/>
    <cellStyle name="Comma 6 4 4 2 2" xfId="8385" xr:uid="{644CDF6A-E229-4DBA-89C2-3CB11FF82403}"/>
    <cellStyle name="Comma 6 4 4 2 2 2" xfId="16090" xr:uid="{A50E50D4-EC56-4DAE-9729-19CC6976CCE1}"/>
    <cellStyle name="Comma 6 4 4 2 2 2 2" xfId="48842" xr:uid="{A4B01078-C4E2-4B12-8FE0-AAF077B7C831}"/>
    <cellStyle name="Comma 6 4 4 2 2 3" xfId="23797" xr:uid="{BF2BA7F7-C81A-4CE4-8F6B-3301F66FDA44}"/>
    <cellStyle name="Comma 6 4 4 2 2 3 2" xfId="56548" xr:uid="{EB647B7A-1D7F-40B1-B509-DEE1F2196F43}"/>
    <cellStyle name="Comma 6 4 4 2 2 4" xfId="41137" xr:uid="{1204F79B-B4DC-4456-B92D-24E832446FB0}"/>
    <cellStyle name="Comma 6 4 4 2 2 5" xfId="31501" xr:uid="{7A77F487-FED0-49D3-97AC-F5768E5FAEFC}"/>
    <cellStyle name="Comma 6 4 4 2 3" xfId="10310" xr:uid="{DDCEEC80-489F-49B1-81BF-530FDE41F778}"/>
    <cellStyle name="Comma 6 4 4 2 3 2" xfId="18015" xr:uid="{C0858BA1-DC5F-4CC6-A812-FA74FE398765}"/>
    <cellStyle name="Comma 6 4 4 2 3 2 2" xfId="50767" xr:uid="{DC62FBC3-131E-4911-831E-6B75C9D8A932}"/>
    <cellStyle name="Comma 6 4 4 2 3 3" xfId="25722" xr:uid="{07DC1013-D53C-4410-A7EE-2B82E6F6460A}"/>
    <cellStyle name="Comma 6 4 4 2 3 3 2" xfId="58473" xr:uid="{79879AA1-866F-4017-857F-CE262A709D65}"/>
    <cellStyle name="Comma 6 4 4 2 3 4" xfId="43062" xr:uid="{41802D67-5C68-4889-925C-95BD23AF82CD}"/>
    <cellStyle name="Comma 6 4 4 2 3 5" xfId="33426" xr:uid="{D8BB98BB-909E-47DF-B199-F02B14587A73}"/>
    <cellStyle name="Comma 6 4 4 2 4" xfId="12237" xr:uid="{6EA8A3D0-DA41-4850-A91D-75C94A8EF893}"/>
    <cellStyle name="Comma 6 4 4 2 4 2" xfId="19942" xr:uid="{DA6241CA-F9C1-4781-BACF-D6F59EE40BD3}"/>
    <cellStyle name="Comma 6 4 4 2 4 2 2" xfId="52694" xr:uid="{8228F6EC-C598-4CED-A490-593B13CF8C83}"/>
    <cellStyle name="Comma 6 4 4 2 4 3" xfId="27649" xr:uid="{6A389B1C-3A84-4904-AA40-C211A6920C43}"/>
    <cellStyle name="Comma 6 4 4 2 4 3 2" xfId="60400" xr:uid="{746E1283-D780-4417-87DB-0B34140BB96A}"/>
    <cellStyle name="Comma 6 4 4 2 4 4" xfId="44989" xr:uid="{A8DDE7AC-E628-4800-85A9-E0E907029D9D}"/>
    <cellStyle name="Comma 6 4 4 2 4 5" xfId="35353" xr:uid="{0B8E4129-3A61-406F-837F-0DDFDF232B9D}"/>
    <cellStyle name="Comma 6 4 4 2 5" xfId="6454" xr:uid="{4940A428-8EBA-48B2-A5CD-61E74F5BED99}"/>
    <cellStyle name="Comma 6 4 4 2 5 2" xfId="39206" xr:uid="{DF586B69-5904-4E42-9FCD-095021200C1E}"/>
    <cellStyle name="Comma 6 4 4 2 6" xfId="14166" xr:uid="{4368E8D7-67FC-4A0B-B724-2EC99F1FADF8}"/>
    <cellStyle name="Comma 6 4 4 2 6 2" xfId="46918" xr:uid="{8002F887-2C1F-4FA8-9077-F1383A0DCBC8}"/>
    <cellStyle name="Comma 6 4 4 2 7" xfId="21873" xr:uid="{14B990B8-F078-41B2-AB72-78616EFB1F8C}"/>
    <cellStyle name="Comma 6 4 4 2 7 2" xfId="54624" xr:uid="{6CFEDF2C-8535-4B41-99DD-6A12AF213F36}"/>
    <cellStyle name="Comma 6 4 4 2 8" xfId="37279" xr:uid="{4C352671-04B6-437C-A197-10796B7A2CE1}"/>
    <cellStyle name="Comma 6 4 4 2 9" xfId="29577" xr:uid="{B705CA83-4964-4040-AF19-0C83AB360E59}"/>
    <cellStyle name="Comma 6 4 4 3" xfId="7339" xr:uid="{88681001-13CA-402D-B355-B7950D2E9058}"/>
    <cellStyle name="Comma 6 4 4 3 2" xfId="15044" xr:uid="{29102125-1194-440F-9AFC-CB19F93C8BE7}"/>
    <cellStyle name="Comma 6 4 4 3 2 2" xfId="47796" xr:uid="{AB7419EB-16DC-4F09-BBDB-E8078E5463A2}"/>
    <cellStyle name="Comma 6 4 4 3 3" xfId="22751" xr:uid="{F1F21616-F0F2-4869-B8B4-2DB6AEE9F072}"/>
    <cellStyle name="Comma 6 4 4 3 3 2" xfId="55502" xr:uid="{64436DEF-B561-4BEE-92AE-8FDB27A07FCB}"/>
    <cellStyle name="Comma 6 4 4 3 4" xfId="40091" xr:uid="{84984D9C-52DA-4A4F-9F00-763B0DE1FA9D}"/>
    <cellStyle name="Comma 6 4 4 3 5" xfId="30455" xr:uid="{4FD3F0FA-C3CF-4644-91EC-6B8A41C37476}"/>
    <cellStyle name="Comma 6 4 4 4" xfId="9264" xr:uid="{3B9075DC-403D-4798-B631-9AFAC1094B47}"/>
    <cellStyle name="Comma 6 4 4 4 2" xfId="16969" xr:uid="{C4F830D8-762B-4DF7-B207-893931DE21F5}"/>
    <cellStyle name="Comma 6 4 4 4 2 2" xfId="49721" xr:uid="{8B0C765D-C55F-488F-A87D-BA759BB51BB0}"/>
    <cellStyle name="Comma 6 4 4 4 3" xfId="24676" xr:uid="{B14D3481-7385-4781-B4E1-1624441E92E5}"/>
    <cellStyle name="Comma 6 4 4 4 3 2" xfId="57427" xr:uid="{261B5DB7-70C2-4CB0-B67C-162E06443E80}"/>
    <cellStyle name="Comma 6 4 4 4 4" xfId="42016" xr:uid="{3F6C924F-5251-4854-BD3E-96613B9EB543}"/>
    <cellStyle name="Comma 6 4 4 4 5" xfId="32380" xr:uid="{394A1E58-2210-4254-A94B-7AFD70EB6904}"/>
    <cellStyle name="Comma 6 4 4 5" xfId="11191" xr:uid="{51BEE674-824D-4027-958C-F17C35AFDFC9}"/>
    <cellStyle name="Comma 6 4 4 5 2" xfId="18896" xr:uid="{C278688D-55EB-4D1B-B209-59ED85364081}"/>
    <cellStyle name="Comma 6 4 4 5 2 2" xfId="51648" xr:uid="{818E527A-94B1-49AD-87C3-3404F9C288FA}"/>
    <cellStyle name="Comma 6 4 4 5 3" xfId="26603" xr:uid="{E777E7D4-C98C-4EB4-AEB9-B6A325C9C013}"/>
    <cellStyle name="Comma 6 4 4 5 3 2" xfId="59354" xr:uid="{BECDDA46-EB22-4C3D-99F0-6EDD469CF12C}"/>
    <cellStyle name="Comma 6 4 4 5 4" xfId="43943" xr:uid="{FD671790-9805-4E50-BEF9-3241F4571465}"/>
    <cellStyle name="Comma 6 4 4 5 5" xfId="34307" xr:uid="{B5657DE9-520F-4891-A3E8-CF1CF789817A}"/>
    <cellStyle name="Comma 6 4 4 6" xfId="5408" xr:uid="{386DEFD6-174B-4E2E-A803-FBD082A22E2C}"/>
    <cellStyle name="Comma 6 4 4 6 2" xfId="38160" xr:uid="{0DA3539E-FA32-434C-A2D1-03F72696E69C}"/>
    <cellStyle name="Comma 6 4 4 7" xfId="13120" xr:uid="{2019C9FD-89C6-4F47-ACC6-E2E042985305}"/>
    <cellStyle name="Comma 6 4 4 7 2" xfId="45872" xr:uid="{84166E6F-B2D4-43CD-A74D-9E660A7EB70F}"/>
    <cellStyle name="Comma 6 4 4 8" xfId="20827" xr:uid="{8CE5A40C-1C81-43F8-9517-A24C644B01D2}"/>
    <cellStyle name="Comma 6 4 4 8 2" xfId="53578" xr:uid="{6368B4C2-C5A6-4BD5-B184-D4EEF49ECFEF}"/>
    <cellStyle name="Comma 6 4 4 9" xfId="36233" xr:uid="{E8E7259A-08A8-4D90-B8AF-4698025187DA}"/>
    <cellStyle name="Comma 6 4 5" xfId="3867" xr:uid="{86469169-2E11-4664-AE84-DAA3A96A2850}"/>
    <cellStyle name="Comma 6 4 5 10" xfId="61742" xr:uid="{D275655B-62FD-4FF9-897E-407EAD901AFD}"/>
    <cellStyle name="Comma 6 4 5 2" xfId="7735" xr:uid="{1A605E8D-92EC-4AB0-AA3F-DAAB7CAA43E5}"/>
    <cellStyle name="Comma 6 4 5 2 2" xfId="15440" xr:uid="{20C60196-F0FB-4A4A-B71C-19774806F71D}"/>
    <cellStyle name="Comma 6 4 5 2 2 2" xfId="48192" xr:uid="{595C677A-18D8-4D2D-ADE5-6C796148E392}"/>
    <cellStyle name="Comma 6 4 5 2 3" xfId="23147" xr:uid="{E6C926A6-3781-4504-9DF0-77DCE1FA1576}"/>
    <cellStyle name="Comma 6 4 5 2 3 2" xfId="55898" xr:uid="{E4C9C29B-2D07-4DFF-9A4F-8DDD2787E3A6}"/>
    <cellStyle name="Comma 6 4 5 2 4" xfId="40487" xr:uid="{36C6890C-7E31-4785-BB21-F146D5335E03}"/>
    <cellStyle name="Comma 6 4 5 2 5" xfId="30851" xr:uid="{7DDD3E87-7AC6-493A-8C1C-FE5D94BD3BCB}"/>
    <cellStyle name="Comma 6 4 5 3" xfId="9660" xr:uid="{D5DBC810-DF89-4B9C-AB3B-E1BFAD0ECD3E}"/>
    <cellStyle name="Comma 6 4 5 3 2" xfId="17365" xr:uid="{7C49FB3A-8F04-4C58-BE14-5470415A5D16}"/>
    <cellStyle name="Comma 6 4 5 3 2 2" xfId="50117" xr:uid="{06D19798-5228-4663-8E23-7F31A650A05B}"/>
    <cellStyle name="Comma 6 4 5 3 3" xfId="25072" xr:uid="{E3217492-3EA6-44D9-9708-EC3DFA2B8960}"/>
    <cellStyle name="Comma 6 4 5 3 3 2" xfId="57823" xr:uid="{134AE04F-D458-4D22-9F0A-29C84ABF6E45}"/>
    <cellStyle name="Comma 6 4 5 3 4" xfId="42412" xr:uid="{ED08F2F1-A200-4776-8D4A-E50B5D8153C2}"/>
    <cellStyle name="Comma 6 4 5 3 5" xfId="32776" xr:uid="{C2031329-3421-45FC-BA69-8CDA1317EE0D}"/>
    <cellStyle name="Comma 6 4 5 4" xfId="11587" xr:uid="{68900855-A097-4DDF-8EC2-3AF8D90B190A}"/>
    <cellStyle name="Comma 6 4 5 4 2" xfId="19292" xr:uid="{B92556F6-C9E3-4C07-8533-245104190B10}"/>
    <cellStyle name="Comma 6 4 5 4 2 2" xfId="52044" xr:uid="{4CEC2635-A10A-41B4-9131-73EE974B3DED}"/>
    <cellStyle name="Comma 6 4 5 4 3" xfId="26999" xr:uid="{330C3692-1635-4260-B7BB-8584D9F4A0CA}"/>
    <cellStyle name="Comma 6 4 5 4 3 2" xfId="59750" xr:uid="{FC7C7810-B21A-45BC-BDEE-FD3FAF7C43B1}"/>
    <cellStyle name="Comma 6 4 5 4 4" xfId="44339" xr:uid="{66165AE2-AE5C-4410-BF30-09C0E7EBE1D1}"/>
    <cellStyle name="Comma 6 4 5 4 5" xfId="34703" xr:uid="{1D1E5C68-BAB4-4CB1-9A75-E359FFFC9DFE}"/>
    <cellStyle name="Comma 6 4 5 5" xfId="5804" xr:uid="{D9761AD2-05F5-410B-9744-1E06094104C9}"/>
    <cellStyle name="Comma 6 4 5 5 2" xfId="38556" xr:uid="{755C2F14-F9FF-42E2-808C-DAB263EC3C7A}"/>
    <cellStyle name="Comma 6 4 5 6" xfId="13516" xr:uid="{EEFF64BC-2590-4DC7-BE83-E42406DBAFAE}"/>
    <cellStyle name="Comma 6 4 5 6 2" xfId="46268" xr:uid="{DCACEAE8-4922-4412-94D3-C55F5DDB8CE7}"/>
    <cellStyle name="Comma 6 4 5 7" xfId="21223" xr:uid="{8E2CE8E2-1810-43FE-A2F6-C14CBE01059A}"/>
    <cellStyle name="Comma 6 4 5 7 2" xfId="53974" xr:uid="{EAF3B28F-A8A1-4AE2-9429-A8F7F60DDC7C}"/>
    <cellStyle name="Comma 6 4 5 8" xfId="36629" xr:uid="{B5ADD1F5-9683-48AE-961F-A6E620D37E26}"/>
    <cellStyle name="Comma 6 4 5 9" xfId="28927" xr:uid="{0A3282E7-F259-4D21-933B-70F4F9652465}"/>
    <cellStyle name="Comma 6 4 6" xfId="6566" xr:uid="{87351C97-F060-42D8-8076-22F809CC765D}"/>
    <cellStyle name="Comma 6 4 6 2" xfId="14274" xr:uid="{732F3AAA-F2EA-4864-96DF-234C2DB00057}"/>
    <cellStyle name="Comma 6 4 6 2 2" xfId="47026" xr:uid="{8B2D4E71-CFB3-4A31-AEC0-FE5200198278}"/>
    <cellStyle name="Comma 6 4 6 3" xfId="21981" xr:uid="{482B875C-8CD3-4440-9405-ECDB230999EC}"/>
    <cellStyle name="Comma 6 4 6 3 2" xfId="54732" xr:uid="{E59521FE-CBB1-420E-ADDB-7DB641DD67D5}"/>
    <cellStyle name="Comma 6 4 6 4" xfId="39318" xr:uid="{572F71C1-01B2-4E1E-B9B1-6061687CED42}"/>
    <cellStyle name="Comma 6 4 6 5" xfId="29685" xr:uid="{88765CE3-CAA8-4EF3-A081-09E0E0CB474E}"/>
    <cellStyle name="Comma 6 4 7" xfId="8493" xr:uid="{CF53C812-FA1A-4823-873C-6372FC1344CC}"/>
    <cellStyle name="Comma 6 4 7 2" xfId="16198" xr:uid="{25A7C2F4-65BA-46E2-A06B-E2433C44377B}"/>
    <cellStyle name="Comma 6 4 7 2 2" xfId="48950" xr:uid="{DF84341F-4B57-46AA-90FD-E1AEE7C81ED3}"/>
    <cellStyle name="Comma 6 4 7 3" xfId="23905" xr:uid="{D3042AE4-AC53-4B5B-9443-D24FBC4295FD}"/>
    <cellStyle name="Comma 6 4 7 3 2" xfId="56656" xr:uid="{AD421CFA-E881-4631-86BD-6202164B4203}"/>
    <cellStyle name="Comma 6 4 7 4" xfId="41245" xr:uid="{77F069D9-9891-4036-AA54-65003DEC831E}"/>
    <cellStyle name="Comma 6 4 7 5" xfId="31609" xr:uid="{2D7E2697-D5D6-4A51-91CF-51F5C50D1A9A}"/>
    <cellStyle name="Comma 6 4 8" xfId="10419" xr:uid="{087FC737-CF9B-4E7C-8401-37D677850111}"/>
    <cellStyle name="Comma 6 4 8 2" xfId="18124" xr:uid="{206BA30E-B2A8-408A-A776-B69779CCDF18}"/>
    <cellStyle name="Comma 6 4 8 2 2" xfId="50876" xr:uid="{D1C98E5D-5C6D-4314-96C0-77953C768984}"/>
    <cellStyle name="Comma 6 4 8 3" xfId="25831" xr:uid="{8D5CD8CA-FDDB-4B3D-BC20-F79DE06F164B}"/>
    <cellStyle name="Comma 6 4 8 3 2" xfId="58582" xr:uid="{0EC70472-59AC-41E5-8D4C-5BA4674C9B5B}"/>
    <cellStyle name="Comma 6 4 8 4" xfId="43171" xr:uid="{A4E3A887-C82C-4308-840D-DCB1BBE281DC}"/>
    <cellStyle name="Comma 6 4 8 5" xfId="33535" xr:uid="{C87E7AD9-32B5-4693-A976-2BB32C279AB3}"/>
    <cellStyle name="Comma 6 4 9" xfId="4637" xr:uid="{8745A88A-5AE4-46C2-AEDF-08809C2DAF6F}"/>
    <cellStyle name="Comma 6 4 9 2" xfId="37389" xr:uid="{D48F60C8-8B4F-4608-B738-CCD08C6CF328}"/>
    <cellStyle name="Comma 6 5" xfId="850" xr:uid="{B483B2C4-5F52-4850-9E45-70B61D5AC980}"/>
    <cellStyle name="Comma 6 5 10" xfId="12331" xr:uid="{2AF4F2F6-8FA1-4A80-8799-543DA4E36C43}"/>
    <cellStyle name="Comma 6 5 10 2" xfId="45083" xr:uid="{679BEB6E-2954-4A6C-92B6-8569AECF5289}"/>
    <cellStyle name="Comma 6 5 11" xfId="20039" xr:uid="{DCC7B271-DD7C-4EFC-BBE6-CCE05E8E6A96}"/>
    <cellStyle name="Comma 6 5 11 2" xfId="52790" xr:uid="{72253CAA-6A92-459F-B8D7-FBB19D3D2F7A}"/>
    <cellStyle name="Comma 6 5 12" xfId="35445" xr:uid="{CA4134B6-7A13-4DB7-8C74-ABBE35B77AE2}"/>
    <cellStyle name="Comma 6 5 13" xfId="27743" xr:uid="{1891831C-465D-4D55-9B26-1776D559740D}"/>
    <cellStyle name="Comma 6 5 14" xfId="2594" xr:uid="{C496F829-A465-442E-AA95-A1936C5F8991}"/>
    <cellStyle name="Comma 6 5 15" xfId="60647" xr:uid="{8AAE44D9-0CAD-4009-A6B6-6E02C9A1F7A0}"/>
    <cellStyle name="Comma 6 5 2" xfId="2347" xr:uid="{3B31D393-AB33-4B64-B73C-A94D2E96326D}"/>
    <cellStyle name="Comma 6 5 2 10" xfId="27853" xr:uid="{A3C97EA1-541D-4C11-98B3-32CF600AAD46}"/>
    <cellStyle name="Comma 6 5 2 11" xfId="2726" xr:uid="{A14321C9-834C-45CF-B470-886FAD117573}"/>
    <cellStyle name="Comma 6 5 2 12" xfId="61369" xr:uid="{0071C8D9-CFB5-4E0B-A578-2699272C7030}"/>
    <cellStyle name="Comma 6 5 2 2" xfId="4318" xr:uid="{84E3F76B-CC63-4336-83F9-21039AC15463}"/>
    <cellStyle name="Comma 6 5 2 2 2" xfId="8181" xr:uid="{F07928C2-B36B-4876-AFC2-2ED32BCDC6E4}"/>
    <cellStyle name="Comma 6 5 2 2 2 2" xfId="15886" xr:uid="{351B3F03-7193-4F41-80D8-0F7BA48D9092}"/>
    <cellStyle name="Comma 6 5 2 2 2 2 2" xfId="48638" xr:uid="{64B9C24C-EC31-4E03-908C-C13A93F5D093}"/>
    <cellStyle name="Comma 6 5 2 2 2 3" xfId="23593" xr:uid="{687D7DDC-BBE0-4F5A-AACE-27500A6B163E}"/>
    <cellStyle name="Comma 6 5 2 2 2 3 2" xfId="56344" xr:uid="{ECD02EB7-70F0-48D3-9B3C-8B59AC4D3E97}"/>
    <cellStyle name="Comma 6 5 2 2 2 4" xfId="40933" xr:uid="{C14258FF-2111-44FE-855E-0C53264DAC0F}"/>
    <cellStyle name="Comma 6 5 2 2 2 5" xfId="31297" xr:uid="{4D53EDAC-2036-4B29-A46E-D0472B086ACB}"/>
    <cellStyle name="Comma 6 5 2 2 3" xfId="10106" xr:uid="{AAD6D01D-11EB-4DE7-A206-20D824FFC4B4}"/>
    <cellStyle name="Comma 6 5 2 2 3 2" xfId="17811" xr:uid="{E71238A9-D539-4060-9619-57A6ECB14D48}"/>
    <cellStyle name="Comma 6 5 2 2 3 2 2" xfId="50563" xr:uid="{47D9C447-F20F-4604-9F3E-AFBA8ECFBBB2}"/>
    <cellStyle name="Comma 6 5 2 2 3 3" xfId="25518" xr:uid="{C284C187-F958-4E58-874A-5BA2FF53D889}"/>
    <cellStyle name="Comma 6 5 2 2 3 3 2" xfId="58269" xr:uid="{95B64B2C-81CF-4B4B-A91C-C7E8F97C2ACC}"/>
    <cellStyle name="Comma 6 5 2 2 3 4" xfId="42858" xr:uid="{EA49E99C-A641-42D8-A409-900DA55C6BA4}"/>
    <cellStyle name="Comma 6 5 2 2 3 5" xfId="33222" xr:uid="{D4E3AA6F-D2C6-483D-BA24-F17F732E2C46}"/>
    <cellStyle name="Comma 6 5 2 2 4" xfId="12033" xr:uid="{92C61730-DEE1-4ABC-B107-8B0CD922212E}"/>
    <cellStyle name="Comma 6 5 2 2 4 2" xfId="19738" xr:uid="{A32EB415-9147-4A64-9B29-8E1DD5FC2B21}"/>
    <cellStyle name="Comma 6 5 2 2 4 2 2" xfId="52490" xr:uid="{75C5E82B-60CC-40F9-A51E-2080A7D8D9BC}"/>
    <cellStyle name="Comma 6 5 2 2 4 3" xfId="27445" xr:uid="{9CA6885E-9996-47F1-B409-D30A625FFA45}"/>
    <cellStyle name="Comma 6 5 2 2 4 3 2" xfId="60196" xr:uid="{3A0F0691-D8EC-496E-B810-7EE0AAD4B42A}"/>
    <cellStyle name="Comma 6 5 2 2 4 4" xfId="44785" xr:uid="{FF061B42-0AC5-4927-A4F8-A94BBECB538E}"/>
    <cellStyle name="Comma 6 5 2 2 4 5" xfId="35149" xr:uid="{EA15D2CA-96FE-45AC-9872-C0A4519CDD34}"/>
    <cellStyle name="Comma 6 5 2 2 5" xfId="6250" xr:uid="{C6098336-9087-4A8B-BB41-ED9E3E0A78D4}"/>
    <cellStyle name="Comma 6 5 2 2 5 2" xfId="39002" xr:uid="{F83CDE4E-409C-4024-84FB-B80A154CE3E2}"/>
    <cellStyle name="Comma 6 5 2 2 6" xfId="13962" xr:uid="{34453E79-DCBF-429F-89EC-292201D9C933}"/>
    <cellStyle name="Comma 6 5 2 2 6 2" xfId="46714" xr:uid="{EAA8F8FC-365B-46E2-943F-B64C2BCA2F0D}"/>
    <cellStyle name="Comma 6 5 2 2 7" xfId="21669" xr:uid="{A7E296BF-BFD9-4105-B334-C2F890DC996B}"/>
    <cellStyle name="Comma 6 5 2 2 7 2" xfId="54420" xr:uid="{5F1B0573-3990-4BAF-8A0F-0E568B41AA51}"/>
    <cellStyle name="Comma 6 5 2 2 8" xfId="37075" xr:uid="{5F758AE1-F72C-46FE-964F-4A5225E37537}"/>
    <cellStyle name="Comma 6 5 2 2 9" xfId="29373" xr:uid="{934458CC-6D86-422E-993F-9940439FEF02}"/>
    <cellStyle name="Comma 6 5 2 3" xfId="6658" xr:uid="{D3B5197A-3299-420B-AC84-57B6F3ADD2E2}"/>
    <cellStyle name="Comma 6 5 2 3 2" xfId="14366" xr:uid="{19341E46-D440-4216-B103-7DDA35949032}"/>
    <cellStyle name="Comma 6 5 2 3 2 2" xfId="47118" xr:uid="{780BBC67-A2A6-4CED-A9E1-44E78EBF30ED}"/>
    <cellStyle name="Comma 6 5 2 3 3" xfId="22073" xr:uid="{1A608672-52AD-4531-8A3F-153AEB14927A}"/>
    <cellStyle name="Comma 6 5 2 3 3 2" xfId="54824" xr:uid="{5EAC8616-ECFE-4ACC-9DB0-52966C85ACD1}"/>
    <cellStyle name="Comma 6 5 2 3 4" xfId="39410" xr:uid="{C29948D8-C449-4C58-8AC2-E9670253E90B}"/>
    <cellStyle name="Comma 6 5 2 3 5" xfId="29777" xr:uid="{7D965FFF-A32D-47C5-AD16-2E9F8E0A16C1}"/>
    <cellStyle name="Comma 6 5 2 4" xfId="8585" xr:uid="{165729FD-A412-420D-8156-E3D0A582555D}"/>
    <cellStyle name="Comma 6 5 2 4 2" xfId="16290" xr:uid="{758C0391-446B-4418-A9B1-7AC0EBE0BB00}"/>
    <cellStyle name="Comma 6 5 2 4 2 2" xfId="49042" xr:uid="{0CBE0A36-0989-413E-A1EB-407D010ED35B}"/>
    <cellStyle name="Comma 6 5 2 4 3" xfId="23997" xr:uid="{E14D5742-FC2D-48E7-830E-8A89EFAD43CE}"/>
    <cellStyle name="Comma 6 5 2 4 3 2" xfId="56748" xr:uid="{0EB99702-394C-48DA-8D8D-F5139F5D74BE}"/>
    <cellStyle name="Comma 6 5 2 4 4" xfId="41337" xr:uid="{FA475789-D1E1-42A0-8C91-B9B1DDC1D497}"/>
    <cellStyle name="Comma 6 5 2 4 5" xfId="31701" xr:uid="{B0B06121-1DE2-40E4-9124-59AB0720C27D}"/>
    <cellStyle name="Comma 6 5 2 5" xfId="10511" xr:uid="{AE1EB3A4-5098-4153-A59F-1035D4D27C09}"/>
    <cellStyle name="Comma 6 5 2 5 2" xfId="18216" xr:uid="{88DF8DAA-2C04-4723-88B9-E0CAB4B981CF}"/>
    <cellStyle name="Comma 6 5 2 5 2 2" xfId="50968" xr:uid="{7D15842F-7A88-4227-B95A-A473333F53CB}"/>
    <cellStyle name="Comma 6 5 2 5 3" xfId="25923" xr:uid="{715CBDFA-AACA-4DCE-87E3-6F79C28CC3B5}"/>
    <cellStyle name="Comma 6 5 2 5 3 2" xfId="58674" xr:uid="{4134CC44-3CC7-4871-8170-A13B703C6DB4}"/>
    <cellStyle name="Comma 6 5 2 5 4" xfId="43263" xr:uid="{17BEC9DE-9835-429C-8A5C-8A38C1B497A5}"/>
    <cellStyle name="Comma 6 5 2 5 5" xfId="33627" xr:uid="{802F0A48-7DF0-4F2C-A35D-E86276576489}"/>
    <cellStyle name="Comma 6 5 2 6" xfId="4729" xr:uid="{5233BA60-79CB-49E0-9BD5-2CA5B102BB41}"/>
    <cellStyle name="Comma 6 5 2 6 2" xfId="37481" xr:uid="{3E8CCEB2-2FF8-4523-801C-AE560A43FC06}"/>
    <cellStyle name="Comma 6 5 2 7" xfId="12441" xr:uid="{8A64E4C8-75E1-4363-AE82-4322EF59A96C}"/>
    <cellStyle name="Comma 6 5 2 7 2" xfId="45193" xr:uid="{AA99669A-9115-4014-84A3-75A40538734B}"/>
    <cellStyle name="Comma 6 5 2 8" xfId="20149" xr:uid="{45F74BFC-452D-455F-B1F7-86D1936F034F}"/>
    <cellStyle name="Comma 6 5 2 8 2" xfId="52900" xr:uid="{7397DF27-8749-4F16-A1A1-2B389591BDE6}"/>
    <cellStyle name="Comma 6 5 2 9" xfId="35555" xr:uid="{617A31F4-7E96-40B8-AD71-EA3BA3D897B3}"/>
    <cellStyle name="Comma 6 5 3" xfId="3072" xr:uid="{35FC1776-F6E7-423D-B44E-3564B6A1D347}"/>
    <cellStyle name="Comma 6 5 3 10" xfId="28174" xr:uid="{25D960D1-F99C-4FAB-8662-3513D0A78284}"/>
    <cellStyle name="Comma 6 5 3 11" xfId="60973" xr:uid="{743D1768-678E-451B-9304-9633C9E52CBF}"/>
    <cellStyle name="Comma 6 5 3 2" xfId="3936" xr:uid="{FE5E8D43-29F6-45B5-9D76-78C5EEBCF624}"/>
    <cellStyle name="Comma 6 5 3 2 2" xfId="7804" xr:uid="{BC229617-0D2E-4904-A0D0-7D8C7DD09418}"/>
    <cellStyle name="Comma 6 5 3 2 2 2" xfId="15509" xr:uid="{045999F8-B977-4ECB-B48F-3EB0518326C5}"/>
    <cellStyle name="Comma 6 5 3 2 2 2 2" xfId="48261" xr:uid="{15BE75E8-C548-4AC8-8909-97B7CFD20CE2}"/>
    <cellStyle name="Comma 6 5 3 2 2 3" xfId="23216" xr:uid="{8EDA18FB-ACCD-4045-BFDD-7B383F0EAADA}"/>
    <cellStyle name="Comma 6 5 3 2 2 3 2" xfId="55967" xr:uid="{10B36756-B705-4AEF-B7B5-305F5D25E887}"/>
    <cellStyle name="Comma 6 5 3 2 2 4" xfId="40556" xr:uid="{7F4EEB14-6053-4D5B-A270-C0BE0B241AA9}"/>
    <cellStyle name="Comma 6 5 3 2 2 5" xfId="30920" xr:uid="{85C7C372-7F4E-4960-A25A-C83C6AF20DD4}"/>
    <cellStyle name="Comma 6 5 3 2 3" xfId="9729" xr:uid="{A6882068-8A82-4460-90D9-B98DF63434A4}"/>
    <cellStyle name="Comma 6 5 3 2 3 2" xfId="17434" xr:uid="{D92273BA-ED3C-4E91-ADE5-88A7802B2CB8}"/>
    <cellStyle name="Comma 6 5 3 2 3 2 2" xfId="50186" xr:uid="{7232F5E7-ADD9-407B-A516-FC72E43D2133}"/>
    <cellStyle name="Comma 6 5 3 2 3 3" xfId="25141" xr:uid="{D001C9BA-F692-431C-9A2A-9CBA87773C95}"/>
    <cellStyle name="Comma 6 5 3 2 3 3 2" xfId="57892" xr:uid="{55410943-B9FF-4BEF-AE60-3E195FED1F88}"/>
    <cellStyle name="Comma 6 5 3 2 3 4" xfId="42481" xr:uid="{C11144FF-41E7-41E6-9EC5-F070672A6657}"/>
    <cellStyle name="Comma 6 5 3 2 3 5" xfId="32845" xr:uid="{8371164A-F352-4303-879D-85191792B393}"/>
    <cellStyle name="Comma 6 5 3 2 4" xfId="11656" xr:uid="{CCAA76F8-DE6C-4CC2-98D1-F922D3C6CE79}"/>
    <cellStyle name="Comma 6 5 3 2 4 2" xfId="19361" xr:uid="{08319852-1B0C-4B3D-8D89-24F91F8D0F5D}"/>
    <cellStyle name="Comma 6 5 3 2 4 2 2" xfId="52113" xr:uid="{041283EE-5122-490D-9DB6-656B3062CDC7}"/>
    <cellStyle name="Comma 6 5 3 2 4 3" xfId="27068" xr:uid="{49F34735-01F7-4AC8-BECB-AC834774CB52}"/>
    <cellStyle name="Comma 6 5 3 2 4 3 2" xfId="59819" xr:uid="{1A8AB923-C4CE-461D-A7CD-3D50A81EB834}"/>
    <cellStyle name="Comma 6 5 3 2 4 4" xfId="44408" xr:uid="{1C073CCF-F3B6-41BC-AD72-554606086749}"/>
    <cellStyle name="Comma 6 5 3 2 4 5" xfId="34772" xr:uid="{4D8AC2F9-F03B-4E5B-A118-D7C391E1EDEC}"/>
    <cellStyle name="Comma 6 5 3 2 5" xfId="5873" xr:uid="{0BDC4BFB-4C84-433E-864A-7F0691911886}"/>
    <cellStyle name="Comma 6 5 3 2 5 2" xfId="38625" xr:uid="{F1A0DE4E-4BDB-4E10-A7CE-F58483BC68D7}"/>
    <cellStyle name="Comma 6 5 3 2 6" xfId="13585" xr:uid="{21C1CC6F-77DF-42B8-A301-23542A95CEC3}"/>
    <cellStyle name="Comma 6 5 3 2 6 2" xfId="46337" xr:uid="{B29D5966-F304-4C56-A32E-6A9B8C085A92}"/>
    <cellStyle name="Comma 6 5 3 2 7" xfId="21292" xr:uid="{86FFF257-E11C-410E-A16D-22AA6EEEA5FE}"/>
    <cellStyle name="Comma 6 5 3 2 7 2" xfId="54043" xr:uid="{1FF7E95A-95CE-4002-AB94-08D5F0E94110}"/>
    <cellStyle name="Comma 6 5 3 2 8" xfId="36698" xr:uid="{846F6937-709F-4BE5-83B9-977BB8A5F6E6}"/>
    <cellStyle name="Comma 6 5 3 2 9" xfId="28996" xr:uid="{19345FE8-D1DE-4F07-9D29-8E262001105E}"/>
    <cellStyle name="Comma 6 5 3 3" xfId="6979" xr:uid="{27A8FF3D-3A75-475B-A57F-45A524B06D16}"/>
    <cellStyle name="Comma 6 5 3 3 2" xfId="14687" xr:uid="{08D68254-CC24-4195-A657-4A0D235B2BA2}"/>
    <cellStyle name="Comma 6 5 3 3 2 2" xfId="47439" xr:uid="{3D87DBD1-1847-45F8-A45A-2C850106442A}"/>
    <cellStyle name="Comma 6 5 3 3 3" xfId="22394" xr:uid="{BE2CAEC1-8224-4461-85B6-30BF0AD9E2FF}"/>
    <cellStyle name="Comma 6 5 3 3 3 2" xfId="55145" xr:uid="{C6E0C7CB-4BC8-4F7A-9F55-886B4032532F}"/>
    <cellStyle name="Comma 6 5 3 3 4" xfId="39731" xr:uid="{01DB02FE-F70C-45BF-B1DF-C2B4933541DD}"/>
    <cellStyle name="Comma 6 5 3 3 5" xfId="30098" xr:uid="{A332BBB9-F433-4E06-9C85-78598006C009}"/>
    <cellStyle name="Comma 6 5 3 4" xfId="8906" xr:uid="{EA25D6EF-1D0D-46B2-A0FC-1DECB99E4991}"/>
    <cellStyle name="Comma 6 5 3 4 2" xfId="16611" xr:uid="{7AB0C01F-DE3C-4BC5-B131-FAD83D974C86}"/>
    <cellStyle name="Comma 6 5 3 4 2 2" xfId="49363" xr:uid="{8D5368CF-E37E-4F0A-A751-2E31B98FD5B9}"/>
    <cellStyle name="Comma 6 5 3 4 3" xfId="24318" xr:uid="{A5C6C54A-72DD-42B9-803E-6B0431FDAC6C}"/>
    <cellStyle name="Comma 6 5 3 4 3 2" xfId="57069" xr:uid="{49AE66C0-8214-4BAE-AF48-8046C806FC68}"/>
    <cellStyle name="Comma 6 5 3 4 4" xfId="41658" xr:uid="{8E8ABB93-22E5-4E71-AC39-B46E3B3D0681}"/>
    <cellStyle name="Comma 6 5 3 4 5" xfId="32022" xr:uid="{6D8A62E0-C8F1-4AB3-8E6E-B30ECBED9647}"/>
    <cellStyle name="Comma 6 5 3 5" xfId="10832" xr:uid="{C7D7D770-9F6D-44F6-AFAD-274482D6DD38}"/>
    <cellStyle name="Comma 6 5 3 5 2" xfId="18537" xr:uid="{4395860E-E508-46C0-8A4C-82FCF0C7F283}"/>
    <cellStyle name="Comma 6 5 3 5 2 2" xfId="51289" xr:uid="{BC92CFAD-3B21-4EF3-9AAE-F87BC27B4FD6}"/>
    <cellStyle name="Comma 6 5 3 5 3" xfId="26244" xr:uid="{70772A24-EC0C-472B-9869-B3900A25621A}"/>
    <cellStyle name="Comma 6 5 3 5 3 2" xfId="58995" xr:uid="{57BF9E24-37B8-4961-8535-D72204DD8FCE}"/>
    <cellStyle name="Comma 6 5 3 5 4" xfId="43584" xr:uid="{885C0F22-5449-4247-B02F-A1BCF3F4356F}"/>
    <cellStyle name="Comma 6 5 3 5 5" xfId="33948" xr:uid="{70B2106D-6B2D-4B9D-95FE-757B78B499F2}"/>
    <cellStyle name="Comma 6 5 3 6" xfId="5050" xr:uid="{C86598A5-37C4-4BF4-A4FF-844EA897D544}"/>
    <cellStyle name="Comma 6 5 3 6 2" xfId="37802" xr:uid="{EA0D5236-FD0F-436C-AEB6-E6098C481228}"/>
    <cellStyle name="Comma 6 5 3 7" xfId="12762" xr:uid="{B8FCB130-CED5-4158-8881-41CD61A26C59}"/>
    <cellStyle name="Comma 6 5 3 7 2" xfId="45514" xr:uid="{19EF10C5-D836-4BE5-8A75-372544D2E267}"/>
    <cellStyle name="Comma 6 5 3 8" xfId="20470" xr:uid="{6234CDFD-284B-4343-9451-2E067F9C3315}"/>
    <cellStyle name="Comma 6 5 3 8 2" xfId="53221" xr:uid="{F58FA533-C010-4411-962A-30BB2AC0DC0A}"/>
    <cellStyle name="Comma 6 5 3 9" xfId="35876" xr:uid="{F59AEC80-F807-4F46-84B3-FC2FE2A2578C}"/>
    <cellStyle name="Comma 6 5 4" xfId="3472" xr:uid="{53E2C122-22A0-4CCA-936D-675AC1B40E72}"/>
    <cellStyle name="Comma 6 5 4 10" xfId="28532" xr:uid="{E660BF43-478A-4A9D-AC78-1DFABEA33EE6}"/>
    <cellStyle name="Comma 6 5 4 11" xfId="61597" xr:uid="{D2F072AC-8576-4D7B-9E5D-8EBEAA4EF13C}"/>
    <cellStyle name="Comma 6 5 4 2" xfId="4528" xr:uid="{F3736CAB-5DA7-4CF9-82DC-0185F9BBE8E0}"/>
    <cellStyle name="Comma 6 5 4 2 2" xfId="8386" xr:uid="{5215CA1A-47A7-497E-89F7-FC36BE94983C}"/>
    <cellStyle name="Comma 6 5 4 2 2 2" xfId="16091" xr:uid="{CB3C4106-44D9-460A-A50A-B47499F70653}"/>
    <cellStyle name="Comma 6 5 4 2 2 2 2" xfId="48843" xr:uid="{7B75D0A4-8D69-4167-A66E-F70C33F5258D}"/>
    <cellStyle name="Comma 6 5 4 2 2 3" xfId="23798" xr:uid="{91E89F11-C418-4CDA-8EA2-B26437801A1D}"/>
    <cellStyle name="Comma 6 5 4 2 2 3 2" xfId="56549" xr:uid="{653D2FC8-0994-4E48-BEC2-488733EAAA40}"/>
    <cellStyle name="Comma 6 5 4 2 2 4" xfId="41138" xr:uid="{44D95CA2-ADEB-41F2-91ED-59698E8DDF0A}"/>
    <cellStyle name="Comma 6 5 4 2 2 5" xfId="31502" xr:uid="{B861A5FF-17A3-43E9-B1C3-E1CD7F67125A}"/>
    <cellStyle name="Comma 6 5 4 2 3" xfId="10311" xr:uid="{FACA0D94-144C-4918-B51D-B5464E70DAC8}"/>
    <cellStyle name="Comma 6 5 4 2 3 2" xfId="18016" xr:uid="{CAC47E31-19A0-495A-9D3A-B4C28E6C8CFB}"/>
    <cellStyle name="Comma 6 5 4 2 3 2 2" xfId="50768" xr:uid="{92146E7B-EF8B-44F1-B557-3AF9D9E14234}"/>
    <cellStyle name="Comma 6 5 4 2 3 3" xfId="25723" xr:uid="{B0BBF505-F99C-4A52-9943-C41C39FA47B8}"/>
    <cellStyle name="Comma 6 5 4 2 3 3 2" xfId="58474" xr:uid="{85AACDC8-78D5-484B-B933-D6AFC438EEA6}"/>
    <cellStyle name="Comma 6 5 4 2 3 4" xfId="43063" xr:uid="{62233D6D-7C38-4C07-ABD8-C0B7326611B8}"/>
    <cellStyle name="Comma 6 5 4 2 3 5" xfId="33427" xr:uid="{BB1D972A-CBC1-4175-8B1F-60710D29F7B9}"/>
    <cellStyle name="Comma 6 5 4 2 4" xfId="12238" xr:uid="{CF4FEAC2-339F-4C85-8AE6-EB50AB1116D6}"/>
    <cellStyle name="Comma 6 5 4 2 4 2" xfId="19943" xr:uid="{CD28A309-4ADA-4E09-97C4-7BD28E19A1EF}"/>
    <cellStyle name="Comma 6 5 4 2 4 2 2" xfId="52695" xr:uid="{4B31EEB4-5B8D-4237-8BF5-B1AB4A11F2EB}"/>
    <cellStyle name="Comma 6 5 4 2 4 3" xfId="27650" xr:uid="{952F4685-CB8D-4884-B979-2489F82E91DC}"/>
    <cellStyle name="Comma 6 5 4 2 4 3 2" xfId="60401" xr:uid="{E9793630-FFC3-449F-B7F2-7D247D2E0EDE}"/>
    <cellStyle name="Comma 6 5 4 2 4 4" xfId="44990" xr:uid="{E5654848-4D05-4E1E-8278-451E2EFC7F20}"/>
    <cellStyle name="Comma 6 5 4 2 4 5" xfId="35354" xr:uid="{842B1612-D4F6-4B6C-A46F-8D0457182E50}"/>
    <cellStyle name="Comma 6 5 4 2 5" xfId="6455" xr:uid="{0D628460-7BDC-4BF5-B573-516646FB2C49}"/>
    <cellStyle name="Comma 6 5 4 2 5 2" xfId="39207" xr:uid="{BDC79948-63BD-48B8-A76E-EE2A99436CFD}"/>
    <cellStyle name="Comma 6 5 4 2 6" xfId="14167" xr:uid="{BAFEF0EE-8E65-43CA-A449-79DCAB5B3EBA}"/>
    <cellStyle name="Comma 6 5 4 2 6 2" xfId="46919" xr:uid="{6E71FDE1-49C4-48D0-ADFF-E9DF3C0B2899}"/>
    <cellStyle name="Comma 6 5 4 2 7" xfId="21874" xr:uid="{3F54FAE3-F111-4602-87E4-81B2A0959FD1}"/>
    <cellStyle name="Comma 6 5 4 2 7 2" xfId="54625" xr:uid="{40467B85-FF47-4576-8F7E-BE370A529543}"/>
    <cellStyle name="Comma 6 5 4 2 8" xfId="37280" xr:uid="{668FC203-6C81-4AC1-A30C-2678C24D781A}"/>
    <cellStyle name="Comma 6 5 4 2 9" xfId="29578" xr:uid="{FD9B1987-CE94-4A84-AE62-1AC9505EFD23}"/>
    <cellStyle name="Comma 6 5 4 3" xfId="7340" xr:uid="{C89FAE03-4DFC-471F-9BD8-CD3BE907B10A}"/>
    <cellStyle name="Comma 6 5 4 3 2" xfId="15045" xr:uid="{3F19A643-EF7D-4F3F-9BCC-EE55820DA1B2}"/>
    <cellStyle name="Comma 6 5 4 3 2 2" xfId="47797" xr:uid="{47E547DF-683D-4915-B192-1480DB2BFFBE}"/>
    <cellStyle name="Comma 6 5 4 3 3" xfId="22752" xr:uid="{8CBF346B-1AC3-475D-AC00-8A257F23D50F}"/>
    <cellStyle name="Comma 6 5 4 3 3 2" xfId="55503" xr:uid="{2D709160-AFD0-4164-AAFC-842170494037}"/>
    <cellStyle name="Comma 6 5 4 3 4" xfId="40092" xr:uid="{B1EE46EE-3228-4702-A08A-DE5BDFB4850D}"/>
    <cellStyle name="Comma 6 5 4 3 5" xfId="30456" xr:uid="{CB0C71C7-D072-4C59-9DE3-0807ECA5015E}"/>
    <cellStyle name="Comma 6 5 4 4" xfId="9265" xr:uid="{9ABEC20A-142E-4034-89DB-0EDA4F6B9C2D}"/>
    <cellStyle name="Comma 6 5 4 4 2" xfId="16970" xr:uid="{234C6639-C667-4336-BC4E-9D45897F06C2}"/>
    <cellStyle name="Comma 6 5 4 4 2 2" xfId="49722" xr:uid="{E449813E-1954-4C68-9DD6-6537EA93E281}"/>
    <cellStyle name="Comma 6 5 4 4 3" xfId="24677" xr:uid="{EC26BCF3-0E78-49E9-B999-565A0FCD85A3}"/>
    <cellStyle name="Comma 6 5 4 4 3 2" xfId="57428" xr:uid="{820C5212-E437-4409-B951-1A578C355185}"/>
    <cellStyle name="Comma 6 5 4 4 4" xfId="42017" xr:uid="{6CA1906E-CD9E-4833-839C-2DCB440928D4}"/>
    <cellStyle name="Comma 6 5 4 4 5" xfId="32381" xr:uid="{55D810CF-1870-4ECD-A353-DA7AC86D1719}"/>
    <cellStyle name="Comma 6 5 4 5" xfId="11192" xr:uid="{9FF8A9E2-34C3-4FFE-8BEE-0A9E321F2635}"/>
    <cellStyle name="Comma 6 5 4 5 2" xfId="18897" xr:uid="{5AC013AF-C9DC-49FD-B7DA-E1CDFD2EF5BD}"/>
    <cellStyle name="Comma 6 5 4 5 2 2" xfId="51649" xr:uid="{CA671B8F-7393-4EEE-AAAA-E894D2C7A1BC}"/>
    <cellStyle name="Comma 6 5 4 5 3" xfId="26604" xr:uid="{EA68508C-F9C5-47CB-9246-B4F0D28B3E31}"/>
    <cellStyle name="Comma 6 5 4 5 3 2" xfId="59355" xr:uid="{A5F03395-C0B2-4052-8660-796B15ED8464}"/>
    <cellStyle name="Comma 6 5 4 5 4" xfId="43944" xr:uid="{11A96018-B681-44FA-BD45-70CC317CA1EB}"/>
    <cellStyle name="Comma 6 5 4 5 5" xfId="34308" xr:uid="{53243E08-B367-4391-AA15-8717D04F1BA1}"/>
    <cellStyle name="Comma 6 5 4 6" xfId="5409" xr:uid="{9FDEE2C9-473A-4086-BFFE-4FC4E3550C69}"/>
    <cellStyle name="Comma 6 5 4 6 2" xfId="38161" xr:uid="{A018CC4F-2A03-401C-A200-7F4FC6E6519A}"/>
    <cellStyle name="Comma 6 5 4 7" xfId="13121" xr:uid="{C787F6F5-0684-445F-9CC3-84E1C2E338D5}"/>
    <cellStyle name="Comma 6 5 4 7 2" xfId="45873" xr:uid="{DE211FEA-9208-4B5B-A1E9-A14DD79489A3}"/>
    <cellStyle name="Comma 6 5 4 8" xfId="20828" xr:uid="{282C8D31-9B28-437E-BEA7-A05AD6C3750E}"/>
    <cellStyle name="Comma 6 5 4 8 2" xfId="53579" xr:uid="{FFC1487D-2577-4E91-B405-0AD0BAB7D543}"/>
    <cellStyle name="Comma 6 5 4 9" xfId="36234" xr:uid="{27752760-62CE-4CDC-8FB2-013EDD3F4B3E}"/>
    <cellStyle name="Comma 6 5 5" xfId="3868" xr:uid="{52F449ED-ADD5-47F4-B665-1782AF595A6C}"/>
    <cellStyle name="Comma 6 5 5 2" xfId="7736" xr:uid="{C5A6E69A-3A3E-442C-9E1D-9A3A5DD926E8}"/>
    <cellStyle name="Comma 6 5 5 2 2" xfId="15441" xr:uid="{104B5B19-F3B5-41AB-96A0-41BD0C80B705}"/>
    <cellStyle name="Comma 6 5 5 2 2 2" xfId="48193" xr:uid="{A6DA21FD-58DD-402A-87C2-28E73F11CB02}"/>
    <cellStyle name="Comma 6 5 5 2 3" xfId="23148" xr:uid="{DD1D232B-B474-49D7-B544-C42980D6BFDF}"/>
    <cellStyle name="Comma 6 5 5 2 3 2" xfId="55899" xr:uid="{08153723-7055-49A4-92E4-F38D99D9FB0E}"/>
    <cellStyle name="Comma 6 5 5 2 4" xfId="40488" xr:uid="{3BF51BCC-EAF5-4FA0-9F5E-64348FDCD94A}"/>
    <cellStyle name="Comma 6 5 5 2 5" xfId="30852" xr:uid="{06B01BDE-6988-46B6-A492-D55F7E7F77F5}"/>
    <cellStyle name="Comma 6 5 5 3" xfId="9661" xr:uid="{A41A3990-1FD4-403C-B748-C4A7FF52B914}"/>
    <cellStyle name="Comma 6 5 5 3 2" xfId="17366" xr:uid="{78784123-5BA5-496D-A327-F59D1F80B602}"/>
    <cellStyle name="Comma 6 5 5 3 2 2" xfId="50118" xr:uid="{1D10B46C-D23A-4915-BCD4-04E6AE8B0567}"/>
    <cellStyle name="Comma 6 5 5 3 3" xfId="25073" xr:uid="{ECF53515-73BC-4E5D-A87B-85F267A55AF0}"/>
    <cellStyle name="Comma 6 5 5 3 3 2" xfId="57824" xr:uid="{60136A87-BC75-48DD-8E1A-07DA5EE5E81B}"/>
    <cellStyle name="Comma 6 5 5 3 4" xfId="42413" xr:uid="{B2B84CE8-E30F-4CB4-8267-EB278EDE53AC}"/>
    <cellStyle name="Comma 6 5 5 3 5" xfId="32777" xr:uid="{8FD313FE-367A-4072-991B-8818C284CD63}"/>
    <cellStyle name="Comma 6 5 5 4" xfId="11588" xr:uid="{130461F3-17A3-402C-BBE8-EB635E5A43DA}"/>
    <cellStyle name="Comma 6 5 5 4 2" xfId="19293" xr:uid="{3F6E126A-850D-4B36-85E8-2248E0014750}"/>
    <cellStyle name="Comma 6 5 5 4 2 2" xfId="52045" xr:uid="{87522EAD-BC8B-478C-B354-93D2642E0C7B}"/>
    <cellStyle name="Comma 6 5 5 4 3" xfId="27000" xr:uid="{1D8B2CAA-1FBB-4CB7-825C-0BF1EF1B3D04}"/>
    <cellStyle name="Comma 6 5 5 4 3 2" xfId="59751" xr:uid="{685DD181-7B4E-478C-9721-06251754FFC3}"/>
    <cellStyle name="Comma 6 5 5 4 4" xfId="44340" xr:uid="{27AAF1DA-B6F8-4A12-BF3F-A964E9FB9D46}"/>
    <cellStyle name="Comma 6 5 5 4 5" xfId="34704" xr:uid="{869BAD40-4775-4ED4-AAA8-B1959B2EEE73}"/>
    <cellStyle name="Comma 6 5 5 5" xfId="5805" xr:uid="{C4A7103E-B149-4FD3-991B-06443C3DDB14}"/>
    <cellStyle name="Comma 6 5 5 5 2" xfId="38557" xr:uid="{5C3746B0-D57C-4A37-B56B-47E81D5128B7}"/>
    <cellStyle name="Comma 6 5 5 6" xfId="13517" xr:uid="{B46D7A53-6F2A-4A8F-BF46-1E485B78093F}"/>
    <cellStyle name="Comma 6 5 5 6 2" xfId="46269" xr:uid="{E83DA141-A7D7-48A3-95A8-887342E47858}"/>
    <cellStyle name="Comma 6 5 5 7" xfId="21224" xr:uid="{C6597B3D-B664-4FFC-A4E4-DE403E618435}"/>
    <cellStyle name="Comma 6 5 5 7 2" xfId="53975" xr:uid="{6947BA78-25F2-483F-AB0C-61750E5C0667}"/>
    <cellStyle name="Comma 6 5 5 8" xfId="36630" xr:uid="{61DCBF17-424F-4067-976A-49835D91AD45}"/>
    <cellStyle name="Comma 6 5 5 9" xfId="28928" xr:uid="{3447693E-7A9B-47BE-8BFD-52572E739B35}"/>
    <cellStyle name="Comma 6 5 6" xfId="6548" xr:uid="{6934535A-8E5B-44DF-BE29-36E7FBCC49D0}"/>
    <cellStyle name="Comma 6 5 6 2" xfId="14256" xr:uid="{D1040FD5-304A-4269-B2B1-4EA5D75E7525}"/>
    <cellStyle name="Comma 6 5 6 2 2" xfId="47008" xr:uid="{D6479958-0302-4F50-9030-B5B2DDE2D6E2}"/>
    <cellStyle name="Comma 6 5 6 3" xfId="21963" xr:uid="{CBACE037-9C19-4672-8DE7-14BC97E3873B}"/>
    <cellStyle name="Comma 6 5 6 3 2" xfId="54714" xr:uid="{742CE0D9-6E8A-4A9D-BDD0-A6D297FDABF3}"/>
    <cellStyle name="Comma 6 5 6 4" xfId="39300" xr:uid="{8090D3E1-282A-458E-9518-9B9145982417}"/>
    <cellStyle name="Comma 6 5 6 5" xfId="29667" xr:uid="{3EF8A375-E58F-4E9B-BBA7-A513A22797A1}"/>
    <cellStyle name="Comma 6 5 7" xfId="8475" xr:uid="{1411DD7A-5378-4A12-8D0E-A9FB9677C0B9}"/>
    <cellStyle name="Comma 6 5 7 2" xfId="16180" xr:uid="{75125BB0-DC69-4105-9ECA-DF5D587CBA32}"/>
    <cellStyle name="Comma 6 5 7 2 2" xfId="48932" xr:uid="{C787791E-E12F-4EEE-AC76-25E9749C26F9}"/>
    <cellStyle name="Comma 6 5 7 3" xfId="23887" xr:uid="{D4A757BD-D2EA-494B-AA74-F6BCB655BD98}"/>
    <cellStyle name="Comma 6 5 7 3 2" xfId="56638" xr:uid="{175B4D44-AA06-43F3-A96D-8F4378F307F1}"/>
    <cellStyle name="Comma 6 5 7 4" xfId="41227" xr:uid="{1A9CE7C8-0C7A-4F45-A85A-981C992B7B0F}"/>
    <cellStyle name="Comma 6 5 7 5" xfId="31591" xr:uid="{30543929-714E-4C7A-BC8D-119F990B9CD0}"/>
    <cellStyle name="Comma 6 5 8" xfId="10400" xr:uid="{97EFA9DB-3DB5-4415-822B-3BB0C126F010}"/>
    <cellStyle name="Comma 6 5 8 2" xfId="18105" xr:uid="{17B6FA1E-8E31-4ADA-B002-C15DE8A3A26E}"/>
    <cellStyle name="Comma 6 5 8 2 2" xfId="50857" xr:uid="{86803286-1B83-47D4-9002-EB4939A736EC}"/>
    <cellStyle name="Comma 6 5 8 3" xfId="25812" xr:uid="{A5EE579C-3A6D-4EE8-9B7B-63C50817DA34}"/>
    <cellStyle name="Comma 6 5 8 3 2" xfId="58563" xr:uid="{2E16FA23-7B0F-4A89-BB4F-CECF703D31A7}"/>
    <cellStyle name="Comma 6 5 8 4" xfId="43152" xr:uid="{01031F73-F653-4786-AB42-5B45EBF50D54}"/>
    <cellStyle name="Comma 6 5 8 5" xfId="33516" xr:uid="{E0A3A88F-79FB-4256-88AF-05B9E99502B6}"/>
    <cellStyle name="Comma 6 5 9" xfId="4619" xr:uid="{034AC480-F70B-4DF5-A087-BC9099CC9D0B}"/>
    <cellStyle name="Comma 6 5 9 2" xfId="37371" xr:uid="{9257539D-C3C6-42D8-9D8A-45A4650D1CCE}"/>
    <cellStyle name="Comma 6 6" xfId="851" xr:uid="{26F0C28C-41B8-48BD-B3F8-86D7A5C3F31C}"/>
    <cellStyle name="Comma 6 6 10" xfId="20107" xr:uid="{3D248467-CDCB-448D-BC77-FFB29DD350FA}"/>
    <cellStyle name="Comma 6 6 10 2" xfId="52858" xr:uid="{5CCF1735-CAC3-4239-A323-B0E43E7C4B56}"/>
    <cellStyle name="Comma 6 6 11" xfId="35513" xr:uid="{B6F0A7B3-570D-40A6-BBE4-C8A3FD22B30D}"/>
    <cellStyle name="Comma 6 6 12" xfId="27811" xr:uid="{77FAED61-1514-47C9-976D-95104CFD2715}"/>
    <cellStyle name="Comma 6 6 13" xfId="2684" xr:uid="{9C7A29E3-509E-4838-92B7-6903FE33BDF3}"/>
    <cellStyle name="Comma 6 6 14" xfId="60648" xr:uid="{58F65356-C83E-4044-8415-F89F0F771B98}"/>
    <cellStyle name="Comma 6 6 2" xfId="2348" xr:uid="{59239F9B-E765-43C2-9377-5598C3CBA36B}"/>
    <cellStyle name="Comma 6 6 2 10" xfId="28175" xr:uid="{A4CEAC8E-A47B-4ED3-96A6-F47289E66420}"/>
    <cellStyle name="Comma 6 6 2 11" xfId="3073" xr:uid="{4D894D1F-C1BB-43C3-9040-8C54736189EC}"/>
    <cellStyle name="Comma 6 6 2 12" xfId="61370" xr:uid="{0152C948-7592-4BE9-A188-55588C4816D7}"/>
    <cellStyle name="Comma 6 6 2 2" xfId="4319" xr:uid="{6AA086A8-7BCA-4788-A35A-EAE407397FDA}"/>
    <cellStyle name="Comma 6 6 2 2 2" xfId="8182" xr:uid="{9B8A5532-DE32-4619-9312-DD194DFCAC01}"/>
    <cellStyle name="Comma 6 6 2 2 2 2" xfId="15887" xr:uid="{04A2AD55-23AB-46FB-A8BA-4570126C69DA}"/>
    <cellStyle name="Comma 6 6 2 2 2 2 2" xfId="48639" xr:uid="{A17DAC77-DBFF-4AD4-8474-3E8BB2C406A6}"/>
    <cellStyle name="Comma 6 6 2 2 2 3" xfId="23594" xr:uid="{1EF75F61-A044-4064-8FA2-58641E012190}"/>
    <cellStyle name="Comma 6 6 2 2 2 3 2" xfId="56345" xr:uid="{D7171088-9625-425A-A8C1-1A9BD40BCE09}"/>
    <cellStyle name="Comma 6 6 2 2 2 4" xfId="40934" xr:uid="{D195FE6C-364A-47F7-B5A4-1ECC836D8343}"/>
    <cellStyle name="Comma 6 6 2 2 2 5" xfId="31298" xr:uid="{42ABAC9A-F3FB-4BB5-AC15-A12855EA1099}"/>
    <cellStyle name="Comma 6 6 2 2 3" xfId="10107" xr:uid="{0CA2D340-C693-4653-83AC-3221AE1CC8AD}"/>
    <cellStyle name="Comma 6 6 2 2 3 2" xfId="17812" xr:uid="{E01872CD-48CA-4AF4-81E3-E4F7211A9415}"/>
    <cellStyle name="Comma 6 6 2 2 3 2 2" xfId="50564" xr:uid="{D9311E20-BE37-421E-942E-291AE1275999}"/>
    <cellStyle name="Comma 6 6 2 2 3 3" xfId="25519" xr:uid="{3B77174A-93BB-4DEF-9927-1BE7A2F919EF}"/>
    <cellStyle name="Comma 6 6 2 2 3 3 2" xfId="58270" xr:uid="{49555549-A97B-4DD7-8FE3-0BCAD3586732}"/>
    <cellStyle name="Comma 6 6 2 2 3 4" xfId="42859" xr:uid="{32CD7ECD-99B6-4AEB-8F7F-298E83F6BD96}"/>
    <cellStyle name="Comma 6 6 2 2 3 5" xfId="33223" xr:uid="{198AAE07-C6A9-425E-A0B3-2D9151D760D9}"/>
    <cellStyle name="Comma 6 6 2 2 4" xfId="12034" xr:uid="{E68AA6B8-E881-438B-9495-C48095080234}"/>
    <cellStyle name="Comma 6 6 2 2 4 2" xfId="19739" xr:uid="{BB574A83-CD6D-4854-B794-C12B4FC7B1F1}"/>
    <cellStyle name="Comma 6 6 2 2 4 2 2" xfId="52491" xr:uid="{21689354-ABCD-452F-8EF0-A3E371688136}"/>
    <cellStyle name="Comma 6 6 2 2 4 3" xfId="27446" xr:uid="{4BC0629E-0782-48BC-925A-413382BE3964}"/>
    <cellStyle name="Comma 6 6 2 2 4 3 2" xfId="60197" xr:uid="{34E9869C-8B2A-4216-9677-E413DE917899}"/>
    <cellStyle name="Comma 6 6 2 2 4 4" xfId="44786" xr:uid="{335181EC-3956-42BB-9EE7-50EAD37DE48D}"/>
    <cellStyle name="Comma 6 6 2 2 4 5" xfId="35150" xr:uid="{1BF34609-FB16-4EC5-9A74-3A0879A0D732}"/>
    <cellStyle name="Comma 6 6 2 2 5" xfId="6251" xr:uid="{23EB47E6-8FC2-40C6-8853-F8D2E48D3699}"/>
    <cellStyle name="Comma 6 6 2 2 5 2" xfId="39003" xr:uid="{1F6EEBF7-62B7-47E0-8650-4F5CF56DACBE}"/>
    <cellStyle name="Comma 6 6 2 2 6" xfId="13963" xr:uid="{C35AEEBA-9682-4090-B271-2207A910FFDB}"/>
    <cellStyle name="Comma 6 6 2 2 6 2" xfId="46715" xr:uid="{A11ABA1D-4D1F-4C71-99B9-F45E8C3B7EE8}"/>
    <cellStyle name="Comma 6 6 2 2 7" xfId="21670" xr:uid="{FC124D5E-5403-42B3-A853-1D117A53E8CD}"/>
    <cellStyle name="Comma 6 6 2 2 7 2" xfId="54421" xr:uid="{A6E16630-AB13-4B2C-B151-13A3E643B813}"/>
    <cellStyle name="Comma 6 6 2 2 8" xfId="37076" xr:uid="{5C75BF92-6CC4-414C-AB58-7BDE9D017C83}"/>
    <cellStyle name="Comma 6 6 2 2 9" xfId="29374" xr:uid="{D03C0F90-7B2D-4A2B-AB6B-1500D2524986}"/>
    <cellStyle name="Comma 6 6 2 3" xfId="6980" xr:uid="{6388071D-8F98-436F-880F-380AEA85A95D}"/>
    <cellStyle name="Comma 6 6 2 3 2" xfId="14688" xr:uid="{2738E3A7-C2FA-424C-8982-49D368723DEF}"/>
    <cellStyle name="Comma 6 6 2 3 2 2" xfId="47440" xr:uid="{61309412-3BBF-4BFF-A83E-8ED205413D4D}"/>
    <cellStyle name="Comma 6 6 2 3 3" xfId="22395" xr:uid="{81D3A7D6-E515-4C95-9046-698F80E4B924}"/>
    <cellStyle name="Comma 6 6 2 3 3 2" xfId="55146" xr:uid="{C51DED32-38C7-414E-8133-86D63BC00458}"/>
    <cellStyle name="Comma 6 6 2 3 4" xfId="39732" xr:uid="{3B5DB5BB-7D31-4BE1-B3E2-9B17C41BF52F}"/>
    <cellStyle name="Comma 6 6 2 3 5" xfId="30099" xr:uid="{C1C97480-F34C-49BD-B7E1-820A8928A914}"/>
    <cellStyle name="Comma 6 6 2 4" xfId="8907" xr:uid="{0E6F0620-51BA-4807-853F-339DE7C876FB}"/>
    <cellStyle name="Comma 6 6 2 4 2" xfId="16612" xr:uid="{74A572C0-E419-41C0-98FC-123A4E1C83B6}"/>
    <cellStyle name="Comma 6 6 2 4 2 2" xfId="49364" xr:uid="{9C020EF5-686A-4DD7-93DB-5B04FFF45FE7}"/>
    <cellStyle name="Comma 6 6 2 4 3" xfId="24319" xr:uid="{B4DED6F8-7866-402F-9631-076998BB6CE5}"/>
    <cellStyle name="Comma 6 6 2 4 3 2" xfId="57070" xr:uid="{0C7534E7-0F2E-48FD-9AC2-B56D48CBCC47}"/>
    <cellStyle name="Comma 6 6 2 4 4" xfId="41659" xr:uid="{474FFB44-4B50-4948-A763-5675BAD77F9C}"/>
    <cellStyle name="Comma 6 6 2 4 5" xfId="32023" xr:uid="{8792C1AB-5D9F-4293-BC9F-F235629799A2}"/>
    <cellStyle name="Comma 6 6 2 5" xfId="10833" xr:uid="{1192C0D3-1D8E-40C5-9B59-11A66CAB6A9F}"/>
    <cellStyle name="Comma 6 6 2 5 2" xfId="18538" xr:uid="{D0A991CB-E142-4D30-92B3-D3FADEEC5C51}"/>
    <cellStyle name="Comma 6 6 2 5 2 2" xfId="51290" xr:uid="{49BCA026-E8DE-497F-8F16-13ED9FDFE7A8}"/>
    <cellStyle name="Comma 6 6 2 5 3" xfId="26245" xr:uid="{3688F131-F486-4668-8F05-C3C02F78507D}"/>
    <cellStyle name="Comma 6 6 2 5 3 2" xfId="58996" xr:uid="{5C4AD74B-1256-4D93-AF5C-EC27AB3E14CC}"/>
    <cellStyle name="Comma 6 6 2 5 4" xfId="43585" xr:uid="{B297F927-8783-47F0-ACA2-72603BF0CB06}"/>
    <cellStyle name="Comma 6 6 2 5 5" xfId="33949" xr:uid="{E5225954-C66B-4A03-BDA7-DBC4A8DB6DA8}"/>
    <cellStyle name="Comma 6 6 2 6" xfId="5051" xr:uid="{013CFCA7-3691-46EA-9B68-5304462B5BCD}"/>
    <cellStyle name="Comma 6 6 2 6 2" xfId="37803" xr:uid="{4D55ABBA-7F1C-4246-A238-064B3472D5C5}"/>
    <cellStyle name="Comma 6 6 2 7" xfId="12763" xr:uid="{38F80D81-5C57-41D9-96B6-9F2264F80C6C}"/>
    <cellStyle name="Comma 6 6 2 7 2" xfId="45515" xr:uid="{F47DD2C6-555E-40AC-B1F3-36B6008E85CE}"/>
    <cellStyle name="Comma 6 6 2 8" xfId="20471" xr:uid="{7D0A8548-B610-47BD-9B21-0A03DEAA5E2B}"/>
    <cellStyle name="Comma 6 6 2 8 2" xfId="53222" xr:uid="{A5880DC7-BE9C-46C6-BD91-E00C56B8C7C6}"/>
    <cellStyle name="Comma 6 6 2 9" xfId="35877" xr:uid="{B0074C50-C87B-43D1-B92D-E977F5C0AD90}"/>
    <cellStyle name="Comma 6 6 3" xfId="3473" xr:uid="{886CCE78-2C43-4DBD-BDFD-817F89DDDA27}"/>
    <cellStyle name="Comma 6 6 3 10" xfId="28533" xr:uid="{EB03F56B-A614-4F67-B96C-CA6EA5B804FB}"/>
    <cellStyle name="Comma 6 6 3 2" xfId="4529" xr:uid="{2021BCD4-A7AF-4E18-B329-F2CD9D6FBA8E}"/>
    <cellStyle name="Comma 6 6 3 2 2" xfId="8387" xr:uid="{C85C3D29-9063-45BE-94FE-510D66285EAF}"/>
    <cellStyle name="Comma 6 6 3 2 2 2" xfId="16092" xr:uid="{C65EF65D-DD73-4CC9-B12B-49F61A57A1C0}"/>
    <cellStyle name="Comma 6 6 3 2 2 2 2" xfId="48844" xr:uid="{C9E8B587-30B6-4371-A7AC-D68B3A2021B6}"/>
    <cellStyle name="Comma 6 6 3 2 2 3" xfId="23799" xr:uid="{FF64C428-21C0-4186-8B7C-66B896E10AD9}"/>
    <cellStyle name="Comma 6 6 3 2 2 3 2" xfId="56550" xr:uid="{DDC13D4C-F073-40DB-8B53-4AAF16CFAAFB}"/>
    <cellStyle name="Comma 6 6 3 2 2 4" xfId="41139" xr:uid="{C8AE9F86-2D07-44A8-AB43-1ADBF9451E66}"/>
    <cellStyle name="Comma 6 6 3 2 2 5" xfId="31503" xr:uid="{EF22CE93-A956-4B2E-BD6E-499EB37A4F9F}"/>
    <cellStyle name="Comma 6 6 3 2 3" xfId="10312" xr:uid="{94127F25-14A0-4648-BFBA-0A9B7E0CAE5E}"/>
    <cellStyle name="Comma 6 6 3 2 3 2" xfId="18017" xr:uid="{F9880265-664D-4A25-8CCE-67A1479484DD}"/>
    <cellStyle name="Comma 6 6 3 2 3 2 2" xfId="50769" xr:uid="{4979D158-AFFD-479B-9545-8F41E758D970}"/>
    <cellStyle name="Comma 6 6 3 2 3 3" xfId="25724" xr:uid="{3848E66F-040A-48A7-B159-8930445EEAF9}"/>
    <cellStyle name="Comma 6 6 3 2 3 3 2" xfId="58475" xr:uid="{8C61426E-ACD3-49F5-A1B2-BEA8FE6B1FC1}"/>
    <cellStyle name="Comma 6 6 3 2 3 4" xfId="43064" xr:uid="{DFC0BC57-8550-4A14-99A8-E80194BFE9A4}"/>
    <cellStyle name="Comma 6 6 3 2 3 5" xfId="33428" xr:uid="{8DA0CBD5-F215-43DD-B539-13D6DC5D7041}"/>
    <cellStyle name="Comma 6 6 3 2 4" xfId="12239" xr:uid="{C5A10889-4BBB-46DC-ABCC-7A140020F33A}"/>
    <cellStyle name="Comma 6 6 3 2 4 2" xfId="19944" xr:uid="{F5531430-28DB-4F6E-A183-7F125DA68613}"/>
    <cellStyle name="Comma 6 6 3 2 4 2 2" xfId="52696" xr:uid="{9427D259-ABA3-4CD5-9191-BC8103F59FF3}"/>
    <cellStyle name="Comma 6 6 3 2 4 3" xfId="27651" xr:uid="{D43496F3-1D60-46E2-BA2A-E9E96C85427C}"/>
    <cellStyle name="Comma 6 6 3 2 4 3 2" xfId="60402" xr:uid="{707A1744-BDAB-4CE6-99AD-350E601FD21F}"/>
    <cellStyle name="Comma 6 6 3 2 4 4" xfId="44991" xr:uid="{609FD31F-60CE-4BA7-9359-862FA898BBAF}"/>
    <cellStyle name="Comma 6 6 3 2 4 5" xfId="35355" xr:uid="{F2A70923-B6C5-4A9D-9905-FB0E480317FC}"/>
    <cellStyle name="Comma 6 6 3 2 5" xfId="6456" xr:uid="{9695478B-8DF5-4510-8DF6-88A105DA2583}"/>
    <cellStyle name="Comma 6 6 3 2 5 2" xfId="39208" xr:uid="{ACE629BB-BE30-45D4-AE8A-ACA1CEBCAFA1}"/>
    <cellStyle name="Comma 6 6 3 2 6" xfId="14168" xr:uid="{423BD3ED-9FD3-4EE5-9FB7-BBBBFC186259}"/>
    <cellStyle name="Comma 6 6 3 2 6 2" xfId="46920" xr:uid="{45B176EA-3A48-49AE-8E5A-8F194BC6B378}"/>
    <cellStyle name="Comma 6 6 3 2 7" xfId="21875" xr:uid="{4C87C6F5-49C7-46BD-84E9-8337D5320184}"/>
    <cellStyle name="Comma 6 6 3 2 7 2" xfId="54626" xr:uid="{E20B2AB7-1651-4393-8FFF-9B4D1B4EE973}"/>
    <cellStyle name="Comma 6 6 3 2 8" xfId="37281" xr:uid="{F63A4D01-88D7-4FD1-93FC-7562135E4950}"/>
    <cellStyle name="Comma 6 6 3 2 9" xfId="29579" xr:uid="{DA3B9A5C-692E-4949-9EEB-36ED689E6593}"/>
    <cellStyle name="Comma 6 6 3 3" xfId="7341" xr:uid="{A6D767ED-2678-433F-BD22-4EC7A40BA358}"/>
    <cellStyle name="Comma 6 6 3 3 2" xfId="15046" xr:uid="{6591DE4A-9304-488C-ACEA-CFAE259D3103}"/>
    <cellStyle name="Comma 6 6 3 3 2 2" xfId="47798" xr:uid="{50E1B58B-3153-4F7D-B047-B122082E1D68}"/>
    <cellStyle name="Comma 6 6 3 3 3" xfId="22753" xr:uid="{91F12F29-4900-432D-908E-B89EE4E7CA70}"/>
    <cellStyle name="Comma 6 6 3 3 3 2" xfId="55504" xr:uid="{6C14A2D6-7134-4C83-8D91-D0F48AEE7499}"/>
    <cellStyle name="Comma 6 6 3 3 4" xfId="40093" xr:uid="{5A73F20B-BC40-40FD-B1EF-08DDEA929E06}"/>
    <cellStyle name="Comma 6 6 3 3 5" xfId="30457" xr:uid="{F881EFA4-DC98-4E17-9543-F4A2FB9153F1}"/>
    <cellStyle name="Comma 6 6 3 4" xfId="9266" xr:uid="{415BE206-95B7-49ED-BD36-3EF428BC40EB}"/>
    <cellStyle name="Comma 6 6 3 4 2" xfId="16971" xr:uid="{14C6D4CB-DA9C-427E-9E73-B11F395B2D09}"/>
    <cellStyle name="Comma 6 6 3 4 2 2" xfId="49723" xr:uid="{FB7CF6D1-227C-458D-82A4-05AD79B6B1D9}"/>
    <cellStyle name="Comma 6 6 3 4 3" xfId="24678" xr:uid="{AEBA3ECF-C1F6-4229-9611-0E7F99DDC50A}"/>
    <cellStyle name="Comma 6 6 3 4 3 2" xfId="57429" xr:uid="{D0817504-0567-4216-AD03-64649E6AFB8F}"/>
    <cellStyle name="Comma 6 6 3 4 4" xfId="42018" xr:uid="{C21FF45A-12F6-4D27-921F-96F0C4E470C6}"/>
    <cellStyle name="Comma 6 6 3 4 5" xfId="32382" xr:uid="{22067123-896F-429D-A542-849C0397F466}"/>
    <cellStyle name="Comma 6 6 3 5" xfId="11193" xr:uid="{BAFC7770-CDDF-4209-B8B2-1BB5BCC458B4}"/>
    <cellStyle name="Comma 6 6 3 5 2" xfId="18898" xr:uid="{A9310807-3CF1-48E1-9ECF-9E38C43E03DD}"/>
    <cellStyle name="Comma 6 6 3 5 2 2" xfId="51650" xr:uid="{940BC3C4-82AD-485A-9B8D-198F0EDA0DD0}"/>
    <cellStyle name="Comma 6 6 3 5 3" xfId="26605" xr:uid="{D8420653-F338-4D2F-B0A7-CAA369EA990C}"/>
    <cellStyle name="Comma 6 6 3 5 3 2" xfId="59356" xr:uid="{2CBF0338-1CE3-41F5-B241-094206009383}"/>
    <cellStyle name="Comma 6 6 3 5 4" xfId="43945" xr:uid="{8017BE95-D3EA-4DF2-A76C-B2B3BCDFAD3A}"/>
    <cellStyle name="Comma 6 6 3 5 5" xfId="34309" xr:uid="{80472DFA-7220-4D87-BB9A-B8EB5138E575}"/>
    <cellStyle name="Comma 6 6 3 6" xfId="5410" xr:uid="{2A14A0A2-7B64-4063-B050-5EF0E5A5BCC5}"/>
    <cellStyle name="Comma 6 6 3 6 2" xfId="38162" xr:uid="{CDD935AA-FFA8-4067-8D28-278EDB3344A7}"/>
    <cellStyle name="Comma 6 6 3 7" xfId="13122" xr:uid="{BFF790C1-0521-49E5-8208-52781D662AB4}"/>
    <cellStyle name="Comma 6 6 3 7 2" xfId="45874" xr:uid="{4EEAB3BC-66E7-431D-9E27-005C6CE5CCA7}"/>
    <cellStyle name="Comma 6 6 3 8" xfId="20829" xr:uid="{EFC83B15-2DFA-415D-A935-DD6429905847}"/>
    <cellStyle name="Comma 6 6 3 8 2" xfId="53580" xr:uid="{755CC739-CC8D-482A-9C2B-6F79CC3D0264}"/>
    <cellStyle name="Comma 6 6 3 9" xfId="36235" xr:uid="{ADD3CC1D-4733-414F-BA84-F510042213FD}"/>
    <cellStyle name="Comma 6 6 4" xfId="3869" xr:uid="{9929A509-862B-4FDA-8F21-717B46A95967}"/>
    <cellStyle name="Comma 6 6 4 2" xfId="7737" xr:uid="{66E7E0A6-D0E9-4C19-A1D5-B7DED9FAB19C}"/>
    <cellStyle name="Comma 6 6 4 2 2" xfId="15442" xr:uid="{FCF12B40-3435-4908-930E-5613E723FDA0}"/>
    <cellStyle name="Comma 6 6 4 2 2 2" xfId="48194" xr:uid="{364F07ED-BCBF-4950-BFCB-219FB04E5362}"/>
    <cellStyle name="Comma 6 6 4 2 3" xfId="23149" xr:uid="{8F81946C-FAAB-4909-BF3D-E966E3628987}"/>
    <cellStyle name="Comma 6 6 4 2 3 2" xfId="55900" xr:uid="{64EB1270-813B-4A3F-AA38-A577859CD0FB}"/>
    <cellStyle name="Comma 6 6 4 2 4" xfId="40489" xr:uid="{C030A7F7-3E6D-4B42-8322-27106A304EFB}"/>
    <cellStyle name="Comma 6 6 4 2 5" xfId="30853" xr:uid="{060416AF-1F3D-4BC0-B61E-600D3F72A387}"/>
    <cellStyle name="Comma 6 6 4 3" xfId="9662" xr:uid="{52E5B2E9-24D5-4C7B-8173-CA7E3DFD4910}"/>
    <cellStyle name="Comma 6 6 4 3 2" xfId="17367" xr:uid="{DD45FA1C-2F85-49F5-97EF-E368CA543A0A}"/>
    <cellStyle name="Comma 6 6 4 3 2 2" xfId="50119" xr:uid="{8E5E67F5-E542-4B0C-A572-E79252C1C84E}"/>
    <cellStyle name="Comma 6 6 4 3 3" xfId="25074" xr:uid="{774F4EA2-E176-4AB7-A4DA-0CAD2E26273B}"/>
    <cellStyle name="Comma 6 6 4 3 3 2" xfId="57825" xr:uid="{22E9DA6B-DF04-487C-822A-A1C0BCE7BA34}"/>
    <cellStyle name="Comma 6 6 4 3 4" xfId="42414" xr:uid="{32714F22-0332-4206-92B0-8E68A20A9410}"/>
    <cellStyle name="Comma 6 6 4 3 5" xfId="32778" xr:uid="{DCC3F2BA-C664-47A5-B248-E6EA6294450B}"/>
    <cellStyle name="Comma 6 6 4 4" xfId="11589" xr:uid="{43A4A0B0-8158-4DB7-89CD-D5E2D8F7F046}"/>
    <cellStyle name="Comma 6 6 4 4 2" xfId="19294" xr:uid="{4C7251E9-4ABF-4C3C-B110-B0D9A2AB00EB}"/>
    <cellStyle name="Comma 6 6 4 4 2 2" xfId="52046" xr:uid="{56689D4F-8DF1-41AC-9D6F-1733B6259070}"/>
    <cellStyle name="Comma 6 6 4 4 3" xfId="27001" xr:uid="{0C359487-D27F-4588-8FA5-DBE3EF7C66D4}"/>
    <cellStyle name="Comma 6 6 4 4 3 2" xfId="59752" xr:uid="{EF20FBBD-4AB6-49EE-A467-BBF2020E2034}"/>
    <cellStyle name="Comma 6 6 4 4 4" xfId="44341" xr:uid="{0FBC92F2-BF40-4F49-9268-1CCE1A471CE9}"/>
    <cellStyle name="Comma 6 6 4 4 5" xfId="34705" xr:uid="{8026D168-50C4-4704-B4D3-562E2EAB123B}"/>
    <cellStyle name="Comma 6 6 4 5" xfId="5806" xr:uid="{447606BF-85F8-4382-8688-9CC1697F3582}"/>
    <cellStyle name="Comma 6 6 4 5 2" xfId="38558" xr:uid="{71CFCA10-C9E8-4E26-93F6-A4F2121B9D8C}"/>
    <cellStyle name="Comma 6 6 4 6" xfId="13518" xr:uid="{37DA4BD8-6841-4277-8844-5E4514D23BF5}"/>
    <cellStyle name="Comma 6 6 4 6 2" xfId="46270" xr:uid="{5398E763-EC82-4F1E-BB8B-5D45DE9FF458}"/>
    <cellStyle name="Comma 6 6 4 7" xfId="21225" xr:uid="{847E1DCC-1566-45A3-8292-50A8D0B23349}"/>
    <cellStyle name="Comma 6 6 4 7 2" xfId="53976" xr:uid="{42E070F7-C0A6-4BF9-8084-FEC40073CE21}"/>
    <cellStyle name="Comma 6 6 4 8" xfId="36631" xr:uid="{4B7CC009-5FF1-4D8C-8648-CA3CA330EBC8}"/>
    <cellStyle name="Comma 6 6 4 9" xfId="28929" xr:uid="{0893FC54-E239-410E-BEE3-CA6CD4B5E522}"/>
    <cellStyle name="Comma 6 6 5" xfId="6616" xr:uid="{51F6F298-F8AD-4D3A-B7E3-C914E6E830EB}"/>
    <cellStyle name="Comma 6 6 5 2" xfId="14324" xr:uid="{9241D268-22D1-441A-A320-F167C1B7A6E5}"/>
    <cellStyle name="Comma 6 6 5 2 2" xfId="47076" xr:uid="{7FB3A2C9-5135-4517-9820-223949BBDBF0}"/>
    <cellStyle name="Comma 6 6 5 3" xfId="22031" xr:uid="{66B28527-0CFF-4A6F-AB9F-12236676C592}"/>
    <cellStyle name="Comma 6 6 5 3 2" xfId="54782" xr:uid="{95E73A8F-2ABC-4A4C-9ABC-4382C238C23A}"/>
    <cellStyle name="Comma 6 6 5 4" xfId="39368" xr:uid="{5D02B245-5AA7-4554-A625-361AE2D45EA0}"/>
    <cellStyle name="Comma 6 6 5 5" xfId="29735" xr:uid="{379D77CB-C508-43FD-86BF-E2652B2641FE}"/>
    <cellStyle name="Comma 6 6 6" xfId="8543" xr:uid="{67D6FCA3-B787-4A36-8C9E-258F6A420E8F}"/>
    <cellStyle name="Comma 6 6 6 2" xfId="16248" xr:uid="{B9170392-789A-4E56-9BC4-7D89FBA10165}"/>
    <cellStyle name="Comma 6 6 6 2 2" xfId="49000" xr:uid="{69EA1571-9272-41F2-8205-C2F023C781DE}"/>
    <cellStyle name="Comma 6 6 6 3" xfId="23955" xr:uid="{8956313D-2D4F-4B9F-BDA4-9718DC32765F}"/>
    <cellStyle name="Comma 6 6 6 3 2" xfId="56706" xr:uid="{0FBA9ECD-54FA-4A9C-AAED-D5EA768624F5}"/>
    <cellStyle name="Comma 6 6 6 4" xfId="41295" xr:uid="{80841ADC-D597-4222-AB86-86EE34B82482}"/>
    <cellStyle name="Comma 6 6 6 5" xfId="31659" xr:uid="{AB18C3B7-C249-4608-B54B-1FEF8354BA97}"/>
    <cellStyle name="Comma 6 6 7" xfId="10469" xr:uid="{0F7C2B57-64A8-47E3-BD4D-C427F763279F}"/>
    <cellStyle name="Comma 6 6 7 2" xfId="18174" xr:uid="{AB7EC371-A17B-4A3F-8B37-AE21F70E2244}"/>
    <cellStyle name="Comma 6 6 7 2 2" xfId="50926" xr:uid="{6C52E4FC-EAAC-4A2F-9F2D-16102DFF174F}"/>
    <cellStyle name="Comma 6 6 7 3" xfId="25881" xr:uid="{6B13CAFC-B3C9-43D9-BE3E-2B484E24A3DF}"/>
    <cellStyle name="Comma 6 6 7 3 2" xfId="58632" xr:uid="{2BE364A2-F65B-49EE-8529-B20F9F9977F8}"/>
    <cellStyle name="Comma 6 6 7 4" xfId="43221" xr:uid="{86AD6BFD-0FB3-474D-B4AE-E46C89AD13E5}"/>
    <cellStyle name="Comma 6 6 7 5" xfId="33585" xr:uid="{E8580888-87E3-451C-BEEB-FDFB5378E17F}"/>
    <cellStyle name="Comma 6 6 8" xfId="4687" xr:uid="{9F3D1B99-9943-44FE-B77D-E069C75CCA8E}"/>
    <cellStyle name="Comma 6 6 8 2" xfId="37439" xr:uid="{37488433-6730-44A5-8D51-F1EEE37F4238}"/>
    <cellStyle name="Comma 6 6 9" xfId="12399" xr:uid="{31E262B0-4D84-4B3C-939A-3F1D7201B220}"/>
    <cellStyle name="Comma 6 6 9 2" xfId="45151" xr:uid="{43841938-57AA-4D0C-A23E-BF3D58B37703}"/>
    <cellStyle name="Comma 6 7" xfId="852" xr:uid="{095017FF-3D5F-43E0-9C57-5438C9387EB4}"/>
    <cellStyle name="Comma 6 7 10" xfId="35878" xr:uid="{2AB7B49B-0740-4BB4-B1FB-244DA04C32BB}"/>
    <cellStyle name="Comma 6 7 11" xfId="28176" xr:uid="{A52F1C3A-3BF4-4BA3-9ECF-FDDA423E12EF}"/>
    <cellStyle name="Comma 6 7 12" xfId="3074" xr:uid="{05D9252F-61C0-41D2-95A5-BB11E87EA170}"/>
    <cellStyle name="Comma 6 7 13" xfId="60649" xr:uid="{3F75530B-E487-44A9-8331-86985D6EDEA4}"/>
    <cellStyle name="Comma 6 7 2" xfId="2349" xr:uid="{98431DB0-24B9-4288-BCE1-C81340179D20}"/>
    <cellStyle name="Comma 6 7 2 10" xfId="28534" xr:uid="{81D7E53F-5C5B-44BD-AF47-1E7315CD6A61}"/>
    <cellStyle name="Comma 6 7 2 11" xfId="3474" xr:uid="{31C62245-38FE-4F85-8F83-1FB9DA10AB23}"/>
    <cellStyle name="Comma 6 7 2 12" xfId="61371" xr:uid="{2E4A033C-BA70-4641-BB1A-37CA69FD88DE}"/>
    <cellStyle name="Comma 6 7 2 2" xfId="4320" xr:uid="{DCC78C99-84C1-49E9-B2A4-942BC3DDFC3C}"/>
    <cellStyle name="Comma 6 7 2 2 2" xfId="8183" xr:uid="{5AE4A686-46CF-4622-B3D5-08B0FBAE6913}"/>
    <cellStyle name="Comma 6 7 2 2 2 2" xfId="15888" xr:uid="{6E1B0347-A313-466A-8CD9-47C1D665B218}"/>
    <cellStyle name="Comma 6 7 2 2 2 2 2" xfId="48640" xr:uid="{4D1DB0E5-4C93-4133-991E-3ECD20664C8B}"/>
    <cellStyle name="Comma 6 7 2 2 2 3" xfId="23595" xr:uid="{5021B140-2048-4CA8-8837-6689AB55C6D1}"/>
    <cellStyle name="Comma 6 7 2 2 2 3 2" xfId="56346" xr:uid="{EF524D1C-25A4-4FED-A30F-22377DE8624E}"/>
    <cellStyle name="Comma 6 7 2 2 2 4" xfId="40935" xr:uid="{D9F88154-5231-4C6C-A4F1-AFC276ADACA5}"/>
    <cellStyle name="Comma 6 7 2 2 2 5" xfId="31299" xr:uid="{3F15E195-8F8D-4FF2-972D-4324E1CBD90C}"/>
    <cellStyle name="Comma 6 7 2 2 3" xfId="10108" xr:uid="{84916FA8-0330-4CE9-A95D-02495583A572}"/>
    <cellStyle name="Comma 6 7 2 2 3 2" xfId="17813" xr:uid="{3E8FE65C-EA48-4EBD-AD08-001A5E892D7B}"/>
    <cellStyle name="Comma 6 7 2 2 3 2 2" xfId="50565" xr:uid="{00FB3B8B-9636-403B-B6DF-F2B93358D278}"/>
    <cellStyle name="Comma 6 7 2 2 3 3" xfId="25520" xr:uid="{BC8AA6F1-2DEC-4FAD-B401-4D3931746A25}"/>
    <cellStyle name="Comma 6 7 2 2 3 3 2" xfId="58271" xr:uid="{1040DB25-0870-4A02-89F7-4D8AEC18F31F}"/>
    <cellStyle name="Comma 6 7 2 2 3 4" xfId="42860" xr:uid="{DB6156DB-0E9B-4BE5-BC6B-E0E5248B8FCD}"/>
    <cellStyle name="Comma 6 7 2 2 3 5" xfId="33224" xr:uid="{ACA7E5F4-379D-47A3-9731-7F3D1126BE5C}"/>
    <cellStyle name="Comma 6 7 2 2 4" xfId="12035" xr:uid="{2EC29088-F8CF-4709-B796-D8F834BDC8E5}"/>
    <cellStyle name="Comma 6 7 2 2 4 2" xfId="19740" xr:uid="{AC7714B9-46A1-4349-8F8D-C86EB03BD386}"/>
    <cellStyle name="Comma 6 7 2 2 4 2 2" xfId="52492" xr:uid="{ECF1D9E1-CA79-4FF3-9942-045C3499300D}"/>
    <cellStyle name="Comma 6 7 2 2 4 3" xfId="27447" xr:uid="{F3D1B697-10E9-45B8-89D9-2888C2A42C65}"/>
    <cellStyle name="Comma 6 7 2 2 4 3 2" xfId="60198" xr:uid="{8C339B56-E615-4215-86A8-F520F15492F6}"/>
    <cellStyle name="Comma 6 7 2 2 4 4" xfId="44787" xr:uid="{5CC58977-0DAF-4D50-86B3-0EAEA580DB44}"/>
    <cellStyle name="Comma 6 7 2 2 4 5" xfId="35151" xr:uid="{625C1897-937F-421E-8BF7-AEDFFE9344AC}"/>
    <cellStyle name="Comma 6 7 2 2 5" xfId="6252" xr:uid="{CD447593-36BD-41EF-A64C-868F8FFB30BD}"/>
    <cellStyle name="Comma 6 7 2 2 5 2" xfId="39004" xr:uid="{4B20BD0A-EAF4-44D4-80D2-52D8C488CE4E}"/>
    <cellStyle name="Comma 6 7 2 2 6" xfId="13964" xr:uid="{600C8321-2BD8-4AD1-A02A-2D0E391FCA41}"/>
    <cellStyle name="Comma 6 7 2 2 6 2" xfId="46716" xr:uid="{C7F82110-C7B9-4068-8094-D63D330042D1}"/>
    <cellStyle name="Comma 6 7 2 2 7" xfId="21671" xr:uid="{4DCB47FB-A0A3-4A2A-BC12-7A0564A4CF36}"/>
    <cellStyle name="Comma 6 7 2 2 7 2" xfId="54422" xr:uid="{14DA9271-6437-42AE-B1E2-895BCD5604DD}"/>
    <cellStyle name="Comma 6 7 2 2 8" xfId="37077" xr:uid="{B9A34498-BB89-4CD6-868E-B71589A962A2}"/>
    <cellStyle name="Comma 6 7 2 2 9" xfId="29375" xr:uid="{2C94479D-BC64-44BC-86D5-03F79FC99F05}"/>
    <cellStyle name="Comma 6 7 2 3" xfId="7342" xr:uid="{B5007AAC-E87F-4F0B-BCD0-75D5BA265CC2}"/>
    <cellStyle name="Comma 6 7 2 3 2" xfId="15047" xr:uid="{007DE895-0295-4742-A608-673AA9E7AB71}"/>
    <cellStyle name="Comma 6 7 2 3 2 2" xfId="47799" xr:uid="{41E6DB97-26A9-4615-8A16-9CD3896F4C74}"/>
    <cellStyle name="Comma 6 7 2 3 3" xfId="22754" xr:uid="{6EE3825B-4842-4C44-8852-24A62BC9499C}"/>
    <cellStyle name="Comma 6 7 2 3 3 2" xfId="55505" xr:uid="{BA1E3EF8-CA79-4380-8BBB-076C5C76163E}"/>
    <cellStyle name="Comma 6 7 2 3 4" xfId="40094" xr:uid="{6ABF5F3E-A762-4EEE-9E66-D57270174764}"/>
    <cellStyle name="Comma 6 7 2 3 5" xfId="30458" xr:uid="{7473F12A-922B-4170-9DE1-C017C955EEE1}"/>
    <cellStyle name="Comma 6 7 2 4" xfId="9267" xr:uid="{07D931A0-DE55-4530-A669-B6C39F27152D}"/>
    <cellStyle name="Comma 6 7 2 4 2" xfId="16972" xr:uid="{292F64A1-3A60-43E5-B02F-C65CA29C4CC4}"/>
    <cellStyle name="Comma 6 7 2 4 2 2" xfId="49724" xr:uid="{570C3E45-8B27-4024-BCB9-E67D23B850F9}"/>
    <cellStyle name="Comma 6 7 2 4 3" xfId="24679" xr:uid="{0592BC41-C28A-484A-AD30-C2CDCD5937C5}"/>
    <cellStyle name="Comma 6 7 2 4 3 2" xfId="57430" xr:uid="{96CD4276-46E7-450B-9EB2-708E41C67699}"/>
    <cellStyle name="Comma 6 7 2 4 4" xfId="42019" xr:uid="{A6466426-9331-4E72-A0D3-B7B02247E96F}"/>
    <cellStyle name="Comma 6 7 2 4 5" xfId="32383" xr:uid="{9A59DB74-6ADB-4C60-BF70-D71224B2F784}"/>
    <cellStyle name="Comma 6 7 2 5" xfId="11194" xr:uid="{AF14D45C-A09C-441A-9C80-510AF9CC6A52}"/>
    <cellStyle name="Comma 6 7 2 5 2" xfId="18899" xr:uid="{BC2EF12C-35CC-476C-9142-7FB8ACC79E4A}"/>
    <cellStyle name="Comma 6 7 2 5 2 2" xfId="51651" xr:uid="{EB162C35-E29D-4E46-8975-6444DCD66093}"/>
    <cellStyle name="Comma 6 7 2 5 3" xfId="26606" xr:uid="{4331706B-3FF2-4712-9C9A-C1AF2EFB09E0}"/>
    <cellStyle name="Comma 6 7 2 5 3 2" xfId="59357" xr:uid="{35ED85EF-3C35-48B5-BFAC-C8D6B8D8309B}"/>
    <cellStyle name="Comma 6 7 2 5 4" xfId="43946" xr:uid="{542E1486-BC29-4D90-8EB8-DFC563C2A03A}"/>
    <cellStyle name="Comma 6 7 2 5 5" xfId="34310" xr:uid="{562CC11A-E512-4B27-A9AB-5D90DE1FE2BC}"/>
    <cellStyle name="Comma 6 7 2 6" xfId="5411" xr:uid="{02A0EE84-7259-428F-A74B-2E9501579528}"/>
    <cellStyle name="Comma 6 7 2 6 2" xfId="38163" xr:uid="{C2DE77DE-39AD-4A6D-90FE-931052816430}"/>
    <cellStyle name="Comma 6 7 2 7" xfId="13123" xr:uid="{CD8993FA-57C2-45C8-8F3C-42E053434862}"/>
    <cellStyle name="Comma 6 7 2 7 2" xfId="45875" xr:uid="{E972EE5C-4451-45E8-8B78-A9E513E164A3}"/>
    <cellStyle name="Comma 6 7 2 8" xfId="20830" xr:uid="{1FA558E5-3F12-4A52-BC36-544DD9D8A9CD}"/>
    <cellStyle name="Comma 6 7 2 8 2" xfId="53581" xr:uid="{94107957-21A4-4F09-8C2F-EEF642974D41}"/>
    <cellStyle name="Comma 6 7 2 9" xfId="36236" xr:uid="{6EA0C985-DEF9-4120-8C58-CBDE39253474}"/>
    <cellStyle name="Comma 6 7 3" xfId="3870" xr:uid="{B43B5A96-C701-4A67-B03B-6ECDB918C9E9}"/>
    <cellStyle name="Comma 6 7 3 2" xfId="7738" xr:uid="{2242199E-1ECE-46E8-9D0A-A3FC3F8210AA}"/>
    <cellStyle name="Comma 6 7 3 2 2" xfId="15443" xr:uid="{F0623652-BD01-4290-AB88-F50670A7A75A}"/>
    <cellStyle name="Comma 6 7 3 2 2 2" xfId="48195" xr:uid="{2684773C-451E-4C7A-BE31-BE06990FB3CE}"/>
    <cellStyle name="Comma 6 7 3 2 3" xfId="23150" xr:uid="{2F575922-BD89-4D70-A5DF-E4AE5D879064}"/>
    <cellStyle name="Comma 6 7 3 2 3 2" xfId="55901" xr:uid="{A805FA4F-380E-4716-A533-0617DB197516}"/>
    <cellStyle name="Comma 6 7 3 2 4" xfId="40490" xr:uid="{36E596CC-7730-4476-9E70-98319F70A203}"/>
    <cellStyle name="Comma 6 7 3 2 5" xfId="30854" xr:uid="{A00C540E-1CE3-4E37-A227-3D38E472B9BF}"/>
    <cellStyle name="Comma 6 7 3 3" xfId="9663" xr:uid="{C42B3190-8962-43F6-9756-960A5D29049E}"/>
    <cellStyle name="Comma 6 7 3 3 2" xfId="17368" xr:uid="{6281DA83-C8A4-410D-ADAA-B762F191CF86}"/>
    <cellStyle name="Comma 6 7 3 3 2 2" xfId="50120" xr:uid="{D7EB19DB-200F-4733-BA2D-AA4E0A707973}"/>
    <cellStyle name="Comma 6 7 3 3 3" xfId="25075" xr:uid="{A3CEA680-3F86-4CC1-B6EA-600D820F4E84}"/>
    <cellStyle name="Comma 6 7 3 3 3 2" xfId="57826" xr:uid="{5E9905E5-8A34-4F2F-8DEE-12D7C8337C6F}"/>
    <cellStyle name="Comma 6 7 3 3 4" xfId="42415" xr:uid="{55DD037C-A305-4644-8D8E-FC3AEA85E64C}"/>
    <cellStyle name="Comma 6 7 3 3 5" xfId="32779" xr:uid="{266D2496-F443-478A-BBD3-40B93ECE6BE8}"/>
    <cellStyle name="Comma 6 7 3 4" xfId="11590" xr:uid="{0F05841B-31E1-46D1-821E-E401882E32A2}"/>
    <cellStyle name="Comma 6 7 3 4 2" xfId="19295" xr:uid="{093B7DFC-76AF-47D6-9374-7D0F2BC92801}"/>
    <cellStyle name="Comma 6 7 3 4 2 2" xfId="52047" xr:uid="{22EBFE1F-6B4E-4204-981A-A44639448DB5}"/>
    <cellStyle name="Comma 6 7 3 4 3" xfId="27002" xr:uid="{72056B53-B6D2-4410-9AF7-A0F6C2428EEB}"/>
    <cellStyle name="Comma 6 7 3 4 3 2" xfId="59753" xr:uid="{7A07DDEE-7B16-4993-A177-01F67136761D}"/>
    <cellStyle name="Comma 6 7 3 4 4" xfId="44342" xr:uid="{B1C3AC0E-45EE-4EF2-A20A-6F6B675ACBBA}"/>
    <cellStyle name="Comma 6 7 3 4 5" xfId="34706" xr:uid="{E2B1160D-4080-4046-8266-23CEE2EB4BF9}"/>
    <cellStyle name="Comma 6 7 3 5" xfId="5807" xr:uid="{541C38D5-4E38-4B13-BFB7-2B30EE4F5935}"/>
    <cellStyle name="Comma 6 7 3 5 2" xfId="38559" xr:uid="{D569F116-505D-4F84-88EB-C1D4B47E5516}"/>
    <cellStyle name="Comma 6 7 3 6" xfId="13519" xr:uid="{AF943F88-DD40-4A7C-B2FD-E17CB0C2F1E8}"/>
    <cellStyle name="Comma 6 7 3 6 2" xfId="46271" xr:uid="{92D63571-4867-4F44-B0AB-86A4DAA653CD}"/>
    <cellStyle name="Comma 6 7 3 7" xfId="21226" xr:uid="{2811D0FE-8BB3-4C3C-9AEC-4BB4A279E5DC}"/>
    <cellStyle name="Comma 6 7 3 7 2" xfId="53977" xr:uid="{B73D4B6F-303D-40B2-AAED-9329335FC674}"/>
    <cellStyle name="Comma 6 7 3 8" xfId="36632" xr:uid="{BF0FC0A4-8FB5-4370-955B-43351ACAAD0E}"/>
    <cellStyle name="Comma 6 7 3 9" xfId="28930" xr:uid="{EFF1B552-F2EC-419F-AC3F-548D1D3BADFB}"/>
    <cellStyle name="Comma 6 7 4" xfId="6981" xr:uid="{922C7034-192D-43E1-B3F7-DFCF1F40B4CB}"/>
    <cellStyle name="Comma 6 7 4 2" xfId="14689" xr:uid="{BC088CEC-1298-48D6-885E-008C7E6B76C4}"/>
    <cellStyle name="Comma 6 7 4 2 2" xfId="47441" xr:uid="{330DBD05-0947-4F63-8682-EBA2B5CD8891}"/>
    <cellStyle name="Comma 6 7 4 3" xfId="22396" xr:uid="{49028D32-0300-445E-BAC1-CA22007676DE}"/>
    <cellStyle name="Comma 6 7 4 3 2" xfId="55147" xr:uid="{FB0611A7-D552-49AD-A0BA-60E2CA7BE423}"/>
    <cellStyle name="Comma 6 7 4 4" xfId="39733" xr:uid="{34A8E9E9-4BBD-4D1D-87C8-E69B5227D741}"/>
    <cellStyle name="Comma 6 7 4 5" xfId="30100" xr:uid="{FE469D08-B2AB-4BA8-AC0B-B6FE09384B2D}"/>
    <cellStyle name="Comma 6 7 5" xfId="8908" xr:uid="{C1530988-3CE1-4B00-A0AC-75821DA2539D}"/>
    <cellStyle name="Comma 6 7 5 2" xfId="16613" xr:uid="{44F52453-D2CF-40AB-9998-DA843DD5F751}"/>
    <cellStyle name="Comma 6 7 5 2 2" xfId="49365" xr:uid="{899AA4AB-E3FD-4722-B828-0CA2682135F5}"/>
    <cellStyle name="Comma 6 7 5 3" xfId="24320" xr:uid="{C1403534-D883-4B40-B0AA-921A10E1FB40}"/>
    <cellStyle name="Comma 6 7 5 3 2" xfId="57071" xr:uid="{200C602D-111E-402C-8E26-0232E190ECB9}"/>
    <cellStyle name="Comma 6 7 5 4" xfId="41660" xr:uid="{CB5F43FF-F408-43BB-831B-3499EEE7448B}"/>
    <cellStyle name="Comma 6 7 5 5" xfId="32024" xr:uid="{D14F2A75-9AA8-469A-8AE4-999E93AB8470}"/>
    <cellStyle name="Comma 6 7 6" xfId="10834" xr:uid="{6B04E50E-27CF-4915-956F-A27D8851177E}"/>
    <cellStyle name="Comma 6 7 6 2" xfId="18539" xr:uid="{CC4F24F6-1B8C-47E3-BB6A-8CC101F0CA2B}"/>
    <cellStyle name="Comma 6 7 6 2 2" xfId="51291" xr:uid="{4467874A-97EC-4226-BF6F-6EA208BD990B}"/>
    <cellStyle name="Comma 6 7 6 3" xfId="26246" xr:uid="{6B81664D-D6A9-411D-B4EE-B18D9CE99085}"/>
    <cellStyle name="Comma 6 7 6 3 2" xfId="58997" xr:uid="{F04E3ECB-4ADC-4BF0-8762-8022EB7C2343}"/>
    <cellStyle name="Comma 6 7 6 4" xfId="43586" xr:uid="{29BF0F07-187F-4B16-A440-2A457CAEACF5}"/>
    <cellStyle name="Comma 6 7 6 5" xfId="33950" xr:uid="{287A34EC-DB64-4EFD-99F2-B61D6E6469E9}"/>
    <cellStyle name="Comma 6 7 7" xfId="5052" xr:uid="{CFA842A8-264E-4379-9137-7E1EFF553F99}"/>
    <cellStyle name="Comma 6 7 7 2" xfId="37804" xr:uid="{847AEE22-A788-4B68-ABC9-65B7226CDEE2}"/>
    <cellStyle name="Comma 6 7 8" xfId="12764" xr:uid="{4390F61D-689D-4D68-A3B9-D0231260DFB9}"/>
    <cellStyle name="Comma 6 7 8 2" xfId="45516" xr:uid="{60B4817D-C175-4291-9F46-5ED5FD36487E}"/>
    <cellStyle name="Comma 6 7 9" xfId="20472" xr:uid="{EE3D9DB1-0DF0-446E-96E3-F12CB51CD7A9}"/>
    <cellStyle name="Comma 6 7 9 2" xfId="53223" xr:uid="{962B938D-D5FD-4542-8383-769C9EA349D1}"/>
    <cellStyle name="Comma 6 8" xfId="853" xr:uid="{B74E3207-40E7-40ED-A5F9-4DA40E065105}"/>
    <cellStyle name="Comma 6 8 10" xfId="35879" xr:uid="{D91852E2-7E48-40CB-9DC9-8B586217FCFC}"/>
    <cellStyle name="Comma 6 8 11" xfId="28177" xr:uid="{0DFE2038-0C6E-4BED-9856-D2E5795DEE39}"/>
    <cellStyle name="Comma 6 8 12" xfId="3075" xr:uid="{03706F88-F0BB-428D-B481-5439B670E773}"/>
    <cellStyle name="Comma 6 8 13" xfId="60650" xr:uid="{2E635B21-FE9D-4FB5-9E55-E11D5887B40C}"/>
    <cellStyle name="Comma 6 8 2" xfId="2350" xr:uid="{61BA2A42-1C73-4B08-A20F-364C63C5CAE8}"/>
    <cellStyle name="Comma 6 8 2 10" xfId="28535" xr:uid="{5F2387E5-6E56-4DA1-B65A-C8863D51771E}"/>
    <cellStyle name="Comma 6 8 2 11" xfId="3475" xr:uid="{8DA9BC7C-54FD-40F9-AA2B-A26F7D738887}"/>
    <cellStyle name="Comma 6 8 2 12" xfId="61372" xr:uid="{E64B0957-E34D-4714-A2E1-E5F24880B264}"/>
    <cellStyle name="Comma 6 8 2 2" xfId="4321" xr:uid="{9E8974BA-0273-4801-ACC0-097B5EFD24EA}"/>
    <cellStyle name="Comma 6 8 2 2 2" xfId="8184" xr:uid="{E6C24C74-36E4-4D5E-8F99-89BA9AF7DAEB}"/>
    <cellStyle name="Comma 6 8 2 2 2 2" xfId="15889" xr:uid="{D9A9C135-E1E4-4314-90BA-9110670C4A24}"/>
    <cellStyle name="Comma 6 8 2 2 2 2 2" xfId="48641" xr:uid="{CDE741F1-36A3-49A2-8859-315FB315C768}"/>
    <cellStyle name="Comma 6 8 2 2 2 3" xfId="23596" xr:uid="{6DD8402D-6130-4CB1-9127-52D5A45149E7}"/>
    <cellStyle name="Comma 6 8 2 2 2 3 2" xfId="56347" xr:uid="{779EA205-5F87-422F-9F56-969A960C1C65}"/>
    <cellStyle name="Comma 6 8 2 2 2 4" xfId="40936" xr:uid="{2E50AA95-DD4E-4CB0-B0BF-5ADDA355067B}"/>
    <cellStyle name="Comma 6 8 2 2 2 5" xfId="31300" xr:uid="{5C8FC8F4-8C10-4EFE-BCAD-60C9E74A0630}"/>
    <cellStyle name="Comma 6 8 2 2 3" xfId="10109" xr:uid="{ADDEC356-002C-41D5-B526-EDCD1FD3AAAE}"/>
    <cellStyle name="Comma 6 8 2 2 3 2" xfId="17814" xr:uid="{DBC52D8D-088B-4AED-95D9-CC3B6C892D43}"/>
    <cellStyle name="Comma 6 8 2 2 3 2 2" xfId="50566" xr:uid="{850E766D-7333-4DA0-8421-9DC0F318F857}"/>
    <cellStyle name="Comma 6 8 2 2 3 3" xfId="25521" xr:uid="{FAB06E02-81FA-482B-8276-2DE458AE4846}"/>
    <cellStyle name="Comma 6 8 2 2 3 3 2" xfId="58272" xr:uid="{31B0305B-F536-488C-B11F-414BAD948E0A}"/>
    <cellStyle name="Comma 6 8 2 2 3 4" xfId="42861" xr:uid="{FAE1221A-BF51-4F43-8AF9-AFAB2C85A0EA}"/>
    <cellStyle name="Comma 6 8 2 2 3 5" xfId="33225" xr:uid="{BB292A08-2596-4CD3-8C70-5DFFB829F72B}"/>
    <cellStyle name="Comma 6 8 2 2 4" xfId="12036" xr:uid="{D47C00A5-BE71-4653-B01D-B1322A893B53}"/>
    <cellStyle name="Comma 6 8 2 2 4 2" xfId="19741" xr:uid="{3BAE8169-CFE4-4800-A4B9-F21F372D5008}"/>
    <cellStyle name="Comma 6 8 2 2 4 2 2" xfId="52493" xr:uid="{D144904B-2F01-4352-8BFD-4429A4DBE58B}"/>
    <cellStyle name="Comma 6 8 2 2 4 3" xfId="27448" xr:uid="{F17BD184-4057-41F8-9F24-FD988A00BC1F}"/>
    <cellStyle name="Comma 6 8 2 2 4 3 2" xfId="60199" xr:uid="{6A062EC7-7834-47DE-8086-D2CDE4D50E13}"/>
    <cellStyle name="Comma 6 8 2 2 4 4" xfId="44788" xr:uid="{33B610F2-4EAA-47D8-A86F-F5838B70DF4E}"/>
    <cellStyle name="Comma 6 8 2 2 4 5" xfId="35152" xr:uid="{3EAE3355-102C-41DE-8BBD-A533DBAE7761}"/>
    <cellStyle name="Comma 6 8 2 2 5" xfId="6253" xr:uid="{E33B4A89-9069-4EB5-9F65-5A28F3551E77}"/>
    <cellStyle name="Comma 6 8 2 2 5 2" xfId="39005" xr:uid="{52C559C7-56E3-4A52-8BFC-E97ABC95ACE1}"/>
    <cellStyle name="Comma 6 8 2 2 6" xfId="13965" xr:uid="{0296FEA3-8B63-4514-ACAB-7EF100F96F7E}"/>
    <cellStyle name="Comma 6 8 2 2 6 2" xfId="46717" xr:uid="{4C03CBAA-7C8D-43C6-97EB-AAD4FF692F87}"/>
    <cellStyle name="Comma 6 8 2 2 7" xfId="21672" xr:uid="{A13CE20B-E716-4A58-ADB1-449DD59D609D}"/>
    <cellStyle name="Comma 6 8 2 2 7 2" xfId="54423" xr:uid="{A038C1AA-24D5-4290-9B65-4EBBD1C02623}"/>
    <cellStyle name="Comma 6 8 2 2 8" xfId="37078" xr:uid="{042D7B22-22C6-4C55-8670-8BF957FF5C1A}"/>
    <cellStyle name="Comma 6 8 2 2 9" xfId="29376" xr:uid="{3E478B1E-86B3-4044-83D6-6DF1FA0FD8E3}"/>
    <cellStyle name="Comma 6 8 2 3" xfId="7343" xr:uid="{B166D181-F418-4756-94D9-E1CC4A07AB25}"/>
    <cellStyle name="Comma 6 8 2 3 2" xfId="15048" xr:uid="{A0484CA7-E696-4E5B-9DAB-2F055FB50667}"/>
    <cellStyle name="Comma 6 8 2 3 2 2" xfId="47800" xr:uid="{EBA642C6-1274-420B-8A08-B331510BF49C}"/>
    <cellStyle name="Comma 6 8 2 3 3" xfId="22755" xr:uid="{1139AE35-EA5A-4220-A279-AE5A415CBD33}"/>
    <cellStyle name="Comma 6 8 2 3 3 2" xfId="55506" xr:uid="{345B692A-81E8-40CD-94ED-01A5EF128AD6}"/>
    <cellStyle name="Comma 6 8 2 3 4" xfId="40095" xr:uid="{66DB1198-5E58-44A0-955A-132F350BCE24}"/>
    <cellStyle name="Comma 6 8 2 3 5" xfId="30459" xr:uid="{5593FD6E-152D-447A-8A45-6501FE76E000}"/>
    <cellStyle name="Comma 6 8 2 4" xfId="9268" xr:uid="{6771CDF2-9E28-437E-B059-09A209F1DFEF}"/>
    <cellStyle name="Comma 6 8 2 4 2" xfId="16973" xr:uid="{9BB4A1A8-2496-40CC-B0F4-0EA26CB33179}"/>
    <cellStyle name="Comma 6 8 2 4 2 2" xfId="49725" xr:uid="{447E0F0D-DD15-4A59-BB9F-ACAF8CF4D25E}"/>
    <cellStyle name="Comma 6 8 2 4 3" xfId="24680" xr:uid="{B0CAF029-E06C-41F0-BA4F-51359E4F9107}"/>
    <cellStyle name="Comma 6 8 2 4 3 2" xfId="57431" xr:uid="{207812B5-BA3C-4EDA-91A5-16D0726D74B2}"/>
    <cellStyle name="Comma 6 8 2 4 4" xfId="42020" xr:uid="{945AD158-7C83-4E03-97F9-80E75F05DF17}"/>
    <cellStyle name="Comma 6 8 2 4 5" xfId="32384" xr:uid="{B7B490CD-3C68-4790-A69B-A1E02A64790D}"/>
    <cellStyle name="Comma 6 8 2 5" xfId="11195" xr:uid="{F7E872CF-0507-42F7-A519-790CE6B29BE8}"/>
    <cellStyle name="Comma 6 8 2 5 2" xfId="18900" xr:uid="{A970877A-60FA-419A-B758-2F230B9CA67C}"/>
    <cellStyle name="Comma 6 8 2 5 2 2" xfId="51652" xr:uid="{0A092FD2-0D12-4894-9878-C968BB5D117A}"/>
    <cellStyle name="Comma 6 8 2 5 3" xfId="26607" xr:uid="{E2DDC1EE-A5D3-425F-A45B-EAE1E3FE1F65}"/>
    <cellStyle name="Comma 6 8 2 5 3 2" xfId="59358" xr:uid="{E8125B87-D327-4833-BEFE-7E9143F06589}"/>
    <cellStyle name="Comma 6 8 2 5 4" xfId="43947" xr:uid="{FA0BD667-E1A8-4281-B2CD-48FC0892EAA4}"/>
    <cellStyle name="Comma 6 8 2 5 5" xfId="34311" xr:uid="{E844C0F9-DA78-4240-A91E-C36C0D41C153}"/>
    <cellStyle name="Comma 6 8 2 6" xfId="5412" xr:uid="{AD1245B7-82F9-4522-95DA-A2547EA127FA}"/>
    <cellStyle name="Comma 6 8 2 6 2" xfId="38164" xr:uid="{3E8F512C-1C4C-4A93-B37A-9E8E0D372848}"/>
    <cellStyle name="Comma 6 8 2 7" xfId="13124" xr:uid="{E00FE2E9-FAC3-4DB8-9159-4CA2C09FA7B6}"/>
    <cellStyle name="Comma 6 8 2 7 2" xfId="45876" xr:uid="{40E2D510-01D7-4C5E-9D4D-D8607A84A7A5}"/>
    <cellStyle name="Comma 6 8 2 8" xfId="20831" xr:uid="{5998C25B-A298-4780-AC2B-273C0E8503FF}"/>
    <cellStyle name="Comma 6 8 2 8 2" xfId="53582" xr:uid="{222224AB-E5D5-4E86-9D11-50B76F0E12D0}"/>
    <cellStyle name="Comma 6 8 2 9" xfId="36237" xr:uid="{AFABB2FC-5376-4C64-9215-8F376437D0E7}"/>
    <cellStyle name="Comma 6 8 3" xfId="3871" xr:uid="{8C54105A-80E0-49E1-9230-FE2C55A14E95}"/>
    <cellStyle name="Comma 6 8 3 2" xfId="7739" xr:uid="{B15BD20D-3041-46E9-97EA-F0C2DC882416}"/>
    <cellStyle name="Comma 6 8 3 2 2" xfId="15444" xr:uid="{347D881D-3A46-49C1-9F17-9BB594BE719A}"/>
    <cellStyle name="Comma 6 8 3 2 2 2" xfId="48196" xr:uid="{33B56724-0007-4AE3-A71E-B7D11D5A46B0}"/>
    <cellStyle name="Comma 6 8 3 2 3" xfId="23151" xr:uid="{8AAE81BE-E263-4E1B-9DCE-5CAC11719446}"/>
    <cellStyle name="Comma 6 8 3 2 3 2" xfId="55902" xr:uid="{7F5E5D4E-9362-4013-AEED-55F070E21397}"/>
    <cellStyle name="Comma 6 8 3 2 4" xfId="40491" xr:uid="{4B050FFD-6CF6-495E-A483-AC9C6F868043}"/>
    <cellStyle name="Comma 6 8 3 2 5" xfId="30855" xr:uid="{221C6429-E80B-4B3D-9171-9679DADF3269}"/>
    <cellStyle name="Comma 6 8 3 3" xfId="9664" xr:uid="{73BE1DBB-C4B9-41B5-900F-51323C1CFEBD}"/>
    <cellStyle name="Comma 6 8 3 3 2" xfId="17369" xr:uid="{FCF66949-5557-480F-9E7D-3CB600673911}"/>
    <cellStyle name="Comma 6 8 3 3 2 2" xfId="50121" xr:uid="{68494017-65B3-4701-B2F3-0BF7735D5F45}"/>
    <cellStyle name="Comma 6 8 3 3 3" xfId="25076" xr:uid="{788584C9-58A5-499E-B271-0205AD9C9526}"/>
    <cellStyle name="Comma 6 8 3 3 3 2" xfId="57827" xr:uid="{0AAE2E09-09CC-4A96-9E3A-2251625095FD}"/>
    <cellStyle name="Comma 6 8 3 3 4" xfId="42416" xr:uid="{DBB39E74-A16E-45CF-8B62-BF0AB7FE0FE7}"/>
    <cellStyle name="Comma 6 8 3 3 5" xfId="32780" xr:uid="{C43D7DE0-B251-4495-A227-FC153D455AF6}"/>
    <cellStyle name="Comma 6 8 3 4" xfId="11591" xr:uid="{CD2D45A0-0E40-4032-94AB-EE9603F8003C}"/>
    <cellStyle name="Comma 6 8 3 4 2" xfId="19296" xr:uid="{8D6CEBCA-E11A-4675-96EA-518A0C2A1E21}"/>
    <cellStyle name="Comma 6 8 3 4 2 2" xfId="52048" xr:uid="{797A91EA-8808-4A5B-9345-7354CABCF412}"/>
    <cellStyle name="Comma 6 8 3 4 3" xfId="27003" xr:uid="{ECF73F33-3622-4AC9-8EE3-AE868F6C41AA}"/>
    <cellStyle name="Comma 6 8 3 4 3 2" xfId="59754" xr:uid="{5E59B285-F41C-4108-A682-F7B3B425E41C}"/>
    <cellStyle name="Comma 6 8 3 4 4" xfId="44343" xr:uid="{3B61E1C4-196D-45BE-9529-73957233051F}"/>
    <cellStyle name="Comma 6 8 3 4 5" xfId="34707" xr:uid="{88BDAAA7-57BE-4F65-AE25-E8A6BE4BC40B}"/>
    <cellStyle name="Comma 6 8 3 5" xfId="5808" xr:uid="{C92A7048-B576-48C5-947D-21D545A38269}"/>
    <cellStyle name="Comma 6 8 3 5 2" xfId="38560" xr:uid="{3D2914D9-2D90-4DF1-949C-C73EE72B0DF2}"/>
    <cellStyle name="Comma 6 8 3 6" xfId="13520" xr:uid="{B0740DCA-A7A8-40FE-9645-277221343433}"/>
    <cellStyle name="Comma 6 8 3 6 2" xfId="46272" xr:uid="{12E56594-37E4-494D-9A47-1CBD9ED74355}"/>
    <cellStyle name="Comma 6 8 3 7" xfId="21227" xr:uid="{D9AB03CB-B150-40D0-A86C-20335EA26B4F}"/>
    <cellStyle name="Comma 6 8 3 7 2" xfId="53978" xr:uid="{DB8E4DBD-C1D2-4711-A140-62B9743BCC71}"/>
    <cellStyle name="Comma 6 8 3 8" xfId="36633" xr:uid="{53848239-6666-4BF4-B206-9C8974058E0E}"/>
    <cellStyle name="Comma 6 8 3 9" xfId="28931" xr:uid="{B36365B2-189A-43EA-8D98-D210AAD8EDA1}"/>
    <cellStyle name="Comma 6 8 4" xfId="6982" xr:uid="{7006E721-637D-489E-ADC7-594C4A50CE13}"/>
    <cellStyle name="Comma 6 8 4 2" xfId="14690" xr:uid="{69A8851E-F882-4DC6-B585-6DB0B5CFA790}"/>
    <cellStyle name="Comma 6 8 4 2 2" xfId="47442" xr:uid="{12AE5048-ED35-4A8F-89D4-2B0437285E7D}"/>
    <cellStyle name="Comma 6 8 4 3" xfId="22397" xr:uid="{44CE9822-8584-48C9-B199-40630AFA168D}"/>
    <cellStyle name="Comma 6 8 4 3 2" xfId="55148" xr:uid="{38E60977-D980-4521-B7FC-5EB4E58A0B88}"/>
    <cellStyle name="Comma 6 8 4 4" xfId="39734" xr:uid="{D242995E-66FC-404B-8513-B2A070138050}"/>
    <cellStyle name="Comma 6 8 4 5" xfId="30101" xr:uid="{3E93C722-E21D-493E-B2ED-25EAA1727767}"/>
    <cellStyle name="Comma 6 8 5" xfId="8909" xr:uid="{D8B842CC-F199-451F-B4A0-34D7141E8AA0}"/>
    <cellStyle name="Comma 6 8 5 2" xfId="16614" xr:uid="{B56214DA-AAE3-48DD-BF1E-6EF66CC87C86}"/>
    <cellStyle name="Comma 6 8 5 2 2" xfId="49366" xr:uid="{0619215A-D8F1-4060-9199-782A06E59F0D}"/>
    <cellStyle name="Comma 6 8 5 3" xfId="24321" xr:uid="{221B0C08-4791-49BA-8FE8-B71D75F1D531}"/>
    <cellStyle name="Comma 6 8 5 3 2" xfId="57072" xr:uid="{A1F7D15E-E5F4-49ED-B8E6-18830B45D660}"/>
    <cellStyle name="Comma 6 8 5 4" xfId="41661" xr:uid="{248E17AC-5F4D-4FEF-8872-2645EA702FDD}"/>
    <cellStyle name="Comma 6 8 5 5" xfId="32025" xr:uid="{86BBA53C-0293-4B92-91A6-23372DB6C373}"/>
    <cellStyle name="Comma 6 8 6" xfId="10835" xr:uid="{C196D4FF-704D-4026-BE6C-A3359B0CE002}"/>
    <cellStyle name="Comma 6 8 6 2" xfId="18540" xr:uid="{18F8E24B-3B3B-4561-9E86-5F4C90111FA8}"/>
    <cellStyle name="Comma 6 8 6 2 2" xfId="51292" xr:uid="{8CF8B4D8-2F39-430A-8CEF-FA9D70F626B9}"/>
    <cellStyle name="Comma 6 8 6 3" xfId="26247" xr:uid="{F774017C-5530-487E-BBF6-6ECA6B7C75B9}"/>
    <cellStyle name="Comma 6 8 6 3 2" xfId="58998" xr:uid="{BA801CBC-7F96-419E-A95F-B735EAD47E2C}"/>
    <cellStyle name="Comma 6 8 6 4" xfId="43587" xr:uid="{73B9956D-2E79-49F0-BBF5-7422085158F5}"/>
    <cellStyle name="Comma 6 8 6 5" xfId="33951" xr:uid="{E2B7A381-C303-43EA-9CDF-8DC97229A6E4}"/>
    <cellStyle name="Comma 6 8 7" xfId="5053" xr:uid="{200774EF-2425-4DAA-AA6C-1EB02BFC7CC9}"/>
    <cellStyle name="Comma 6 8 7 2" xfId="37805" xr:uid="{A90BBE9C-E44A-48C5-BF28-C5C3FF4652E5}"/>
    <cellStyle name="Comma 6 8 8" xfId="12765" xr:uid="{8B3D0324-9573-4400-81B6-E4BBC3759CC2}"/>
    <cellStyle name="Comma 6 8 8 2" xfId="45517" xr:uid="{BA80657B-D24E-4AAA-AF87-71E4C44FD995}"/>
    <cellStyle name="Comma 6 8 9" xfId="20473" xr:uid="{CF8FB279-6EA0-4F94-BE35-F8472A5B722E}"/>
    <cellStyle name="Comma 6 8 9 2" xfId="53224" xr:uid="{540D9CE8-BBBB-4A21-BE1A-1FA86345E31B}"/>
    <cellStyle name="Comma 6 9" xfId="2062" xr:uid="{528AA740-703E-42DE-A93C-31ED3DD82795}"/>
    <cellStyle name="Comma 6 9 10" xfId="35950" xr:uid="{BDD71C8D-52EA-4128-807E-029DC126A2B0}"/>
    <cellStyle name="Comma 6 9 11" xfId="28248" xr:uid="{9B2EC6BE-9FCA-482C-A7B1-177B08AA64A1}"/>
    <cellStyle name="Comma 6 9 12" xfId="3183" xr:uid="{CC784C48-EA5B-4C07-8797-869151C1BF05}"/>
    <cellStyle name="Comma 6 9 13" xfId="60776" xr:uid="{DD9B049F-AEC0-4471-8723-6B0CCD55EB38}"/>
    <cellStyle name="Comma 6 9 2" xfId="2426" xr:uid="{C6B62573-F475-45DE-991F-46EBA74D7934}"/>
    <cellStyle name="Comma 6 9 2 10" xfId="28606" xr:uid="{F4028155-E2BF-44C3-BFFE-889E781FBBAE}"/>
    <cellStyle name="Comma 6 9 2 11" xfId="3546" xr:uid="{F0A1B12D-4060-4727-A965-CAF1CC42EFA3}"/>
    <cellStyle name="Comma 6 9 2 12" xfId="61515" xr:uid="{B03CC971-7246-483A-9689-E638F327892A}"/>
    <cellStyle name="Comma 6 9 2 2" xfId="4397" xr:uid="{00FB2B68-0BC4-4D4E-A191-E33634E09896}"/>
    <cellStyle name="Comma 6 9 2 2 2" xfId="8260" xr:uid="{BD75E801-01BF-4717-969F-C98DBADB18C0}"/>
    <cellStyle name="Comma 6 9 2 2 2 2" xfId="15965" xr:uid="{D230CDE3-796D-4247-91CD-F0748D80F356}"/>
    <cellStyle name="Comma 6 9 2 2 2 2 2" xfId="48717" xr:uid="{C57E9865-0722-46A0-A3AB-C42313249EE9}"/>
    <cellStyle name="Comma 6 9 2 2 2 3" xfId="23672" xr:uid="{61F7D2AC-5BB8-4970-BEAA-6A1EF38890FD}"/>
    <cellStyle name="Comma 6 9 2 2 2 3 2" xfId="56423" xr:uid="{87D8836C-4F34-4FD3-AC20-CB577EF5DC7C}"/>
    <cellStyle name="Comma 6 9 2 2 2 4" xfId="41012" xr:uid="{C4E94940-46CA-459E-9A40-77453213FEBC}"/>
    <cellStyle name="Comma 6 9 2 2 2 5" xfId="31376" xr:uid="{4B2CA089-B55C-40AD-A95C-07733DFD2C55}"/>
    <cellStyle name="Comma 6 9 2 2 3" xfId="10185" xr:uid="{2188CC3F-7444-4687-95F3-FF88CEC4B127}"/>
    <cellStyle name="Comma 6 9 2 2 3 2" xfId="17890" xr:uid="{48FC6FC2-2FC1-42A0-BA6D-74DA2C56A99F}"/>
    <cellStyle name="Comma 6 9 2 2 3 2 2" xfId="50642" xr:uid="{32B2B599-60B2-4336-A80F-54C2AE4D258A}"/>
    <cellStyle name="Comma 6 9 2 2 3 3" xfId="25597" xr:uid="{DE55EB29-92A8-4A5B-B1CD-ED4280B888F4}"/>
    <cellStyle name="Comma 6 9 2 2 3 3 2" xfId="58348" xr:uid="{06E10F4B-F244-4EC7-AF0A-6BF6D66E4591}"/>
    <cellStyle name="Comma 6 9 2 2 3 4" xfId="42937" xr:uid="{F634CFC8-F478-4805-B741-23B94A745F76}"/>
    <cellStyle name="Comma 6 9 2 2 3 5" xfId="33301" xr:uid="{F8AF6340-FB64-4E73-8430-C2E676AF795C}"/>
    <cellStyle name="Comma 6 9 2 2 4" xfId="12112" xr:uid="{228972E4-EE4F-4842-A92C-CB1E2DCFB40A}"/>
    <cellStyle name="Comma 6 9 2 2 4 2" xfId="19817" xr:uid="{B2A969F3-6161-4405-8E7F-A35FF35266AB}"/>
    <cellStyle name="Comma 6 9 2 2 4 2 2" xfId="52569" xr:uid="{E7D87D8E-F41B-454F-A47C-BF3CD5FCE77F}"/>
    <cellStyle name="Comma 6 9 2 2 4 3" xfId="27524" xr:uid="{4ABE3116-D9E0-4EF6-BF96-CE6B4050C8C6}"/>
    <cellStyle name="Comma 6 9 2 2 4 3 2" xfId="60275" xr:uid="{2E86A47C-47CB-4D64-AAE2-BE9751F7038A}"/>
    <cellStyle name="Comma 6 9 2 2 4 4" xfId="44864" xr:uid="{B8EF681F-6FCA-4C66-A9B7-24B00689111D}"/>
    <cellStyle name="Comma 6 9 2 2 4 5" xfId="35228" xr:uid="{F08B89CD-E983-418A-9F58-C9CF5E26E571}"/>
    <cellStyle name="Comma 6 9 2 2 5" xfId="6329" xr:uid="{D355D40A-9104-496D-AE08-61D8201D2C61}"/>
    <cellStyle name="Comma 6 9 2 2 5 2" xfId="39081" xr:uid="{F2816457-3E58-4A87-A69D-A3F9252DD843}"/>
    <cellStyle name="Comma 6 9 2 2 6" xfId="14041" xr:uid="{89B67CBB-1F17-4945-868F-7295DF351EF2}"/>
    <cellStyle name="Comma 6 9 2 2 6 2" xfId="46793" xr:uid="{BBAFBC66-5F78-4146-8FB0-762BC4FEE77E}"/>
    <cellStyle name="Comma 6 9 2 2 7" xfId="21748" xr:uid="{E01968EE-CB51-491D-BD2D-34FBBF1B5BF8}"/>
    <cellStyle name="Comma 6 9 2 2 7 2" xfId="54499" xr:uid="{6AC87BB3-EE21-4DC9-BD6D-AD01D2A7EF2A}"/>
    <cellStyle name="Comma 6 9 2 2 8" xfId="37154" xr:uid="{E98CBDBB-A4B5-4EDB-A072-8AB17368FDCC}"/>
    <cellStyle name="Comma 6 9 2 2 9" xfId="29452" xr:uid="{A7B8A4D6-318C-47C4-A4BD-1AC1FA0E4A7A}"/>
    <cellStyle name="Comma 6 9 2 3" xfId="7414" xr:uid="{3D51DBC9-B998-4B7F-8266-35339D9F2D53}"/>
    <cellStyle name="Comma 6 9 2 3 2" xfId="15119" xr:uid="{D5A9FAAE-119D-4F10-AF10-5983C7CAEE4C}"/>
    <cellStyle name="Comma 6 9 2 3 2 2" xfId="47871" xr:uid="{43D3AE54-AA82-4190-A047-1B5BFD298379}"/>
    <cellStyle name="Comma 6 9 2 3 3" xfId="22826" xr:uid="{83FC07F7-4E53-49A6-8E3B-31420A2CF23E}"/>
    <cellStyle name="Comma 6 9 2 3 3 2" xfId="55577" xr:uid="{9BC890DF-873C-4003-BB8F-6373A59F07F2}"/>
    <cellStyle name="Comma 6 9 2 3 4" xfId="40166" xr:uid="{2DDC3DBA-F751-48BA-AE55-9F8D27558036}"/>
    <cellStyle name="Comma 6 9 2 3 5" xfId="30530" xr:uid="{16BF51D3-56ED-4D6B-BC5E-88B03BAD7367}"/>
    <cellStyle name="Comma 6 9 2 4" xfId="9339" xr:uid="{5BE041BD-668C-46E0-8C77-6B4C6F932E31}"/>
    <cellStyle name="Comma 6 9 2 4 2" xfId="17044" xr:uid="{0FCC57EC-0218-44EE-9C95-C1E9F098C1E8}"/>
    <cellStyle name="Comma 6 9 2 4 2 2" xfId="49796" xr:uid="{46B3709E-7FC9-4833-A432-051EC043F801}"/>
    <cellStyle name="Comma 6 9 2 4 3" xfId="24751" xr:uid="{D16379B1-AA09-44CA-8DEB-13D1398DC2ED}"/>
    <cellStyle name="Comma 6 9 2 4 3 2" xfId="57502" xr:uid="{6F0F5B43-8095-4823-9DB8-2459C4EB7C48}"/>
    <cellStyle name="Comma 6 9 2 4 4" xfId="42091" xr:uid="{3A1EFA24-2B59-4DD9-911D-30D9362FC570}"/>
    <cellStyle name="Comma 6 9 2 4 5" xfId="32455" xr:uid="{A259739C-D91B-47D6-8730-BCFE3E60CB07}"/>
    <cellStyle name="Comma 6 9 2 5" xfId="11266" xr:uid="{49A76749-3D8D-4760-8621-893F06F8269E}"/>
    <cellStyle name="Comma 6 9 2 5 2" xfId="18971" xr:uid="{7D8A4C07-FACF-40EB-9652-53AD87202CCA}"/>
    <cellStyle name="Comma 6 9 2 5 2 2" xfId="51723" xr:uid="{5D6FDE0E-0BD2-456D-B722-B21517766875}"/>
    <cellStyle name="Comma 6 9 2 5 3" xfId="26678" xr:uid="{9E2DF1A6-37C7-4062-9B1E-3A5EF3AA3D3B}"/>
    <cellStyle name="Comma 6 9 2 5 3 2" xfId="59429" xr:uid="{F703AA11-840B-4E89-86BE-3EC89B4D0DEB}"/>
    <cellStyle name="Comma 6 9 2 5 4" xfId="44018" xr:uid="{D9B6D9FF-9370-4724-A87F-0EA2750B7BB0}"/>
    <cellStyle name="Comma 6 9 2 5 5" xfId="34382" xr:uid="{354420B5-AE98-482A-8A41-DEEBCF7576BC}"/>
    <cellStyle name="Comma 6 9 2 6" xfId="5483" xr:uid="{C0853CCB-1B60-4803-9192-9963F2C31106}"/>
    <cellStyle name="Comma 6 9 2 6 2" xfId="38235" xr:uid="{383CF6AC-7695-4630-8D60-573F97530F84}"/>
    <cellStyle name="Comma 6 9 2 7" xfId="13195" xr:uid="{029327E1-A0F1-4695-9962-2A2175B549A7}"/>
    <cellStyle name="Comma 6 9 2 7 2" xfId="45947" xr:uid="{CDF53140-7AA3-4F66-AF4E-08A63B6C2AAD}"/>
    <cellStyle name="Comma 6 9 2 8" xfId="20902" xr:uid="{BCA4601E-BB78-4B88-85A6-029922C6CB84}"/>
    <cellStyle name="Comma 6 9 2 8 2" xfId="53653" xr:uid="{66E7F4B5-04EE-4AEF-8D6C-A40959F08590}"/>
    <cellStyle name="Comma 6 9 2 9" xfId="36308" xr:uid="{ED030289-DC94-4526-8BBA-CFE22D524D48}"/>
    <cellStyle name="Comma 6 9 3" xfId="4036" xr:uid="{8DA70BE8-CB3D-4D10-9798-01CD00B0BF0B}"/>
    <cellStyle name="Comma 6 9 3 2" xfId="7899" xr:uid="{502BE7F9-6C8A-457E-9288-E84E503D8805}"/>
    <cellStyle name="Comma 6 9 3 2 2" xfId="15604" xr:uid="{EBFA10CF-CF01-4F3F-9063-E302ECE468C7}"/>
    <cellStyle name="Comma 6 9 3 2 2 2" xfId="48356" xr:uid="{1224A26F-AAF0-4563-93AF-20971ACCB8F0}"/>
    <cellStyle name="Comma 6 9 3 2 3" xfId="23311" xr:uid="{7735F9AD-D66B-4041-B282-1BB555FEE16A}"/>
    <cellStyle name="Comma 6 9 3 2 3 2" xfId="56062" xr:uid="{88C516C4-0B93-47FE-A32D-B9CD8316019A}"/>
    <cellStyle name="Comma 6 9 3 2 4" xfId="40651" xr:uid="{0FA37851-6A25-40D2-B9C7-CD187DB6490D}"/>
    <cellStyle name="Comma 6 9 3 2 5" xfId="31015" xr:uid="{DF798023-4C06-4CDF-B3FF-478E32777119}"/>
    <cellStyle name="Comma 6 9 3 3" xfId="9824" xr:uid="{46B9BB35-2C90-4E67-B6E2-380968BA123C}"/>
    <cellStyle name="Comma 6 9 3 3 2" xfId="17529" xr:uid="{C71922FB-1555-4034-AC54-9857ADFA9AE0}"/>
    <cellStyle name="Comma 6 9 3 3 2 2" xfId="50281" xr:uid="{0D4BE74B-5757-461D-8F7C-E0715A75BECF}"/>
    <cellStyle name="Comma 6 9 3 3 3" xfId="25236" xr:uid="{E8673478-8D9F-4130-9D57-0D11378EB707}"/>
    <cellStyle name="Comma 6 9 3 3 3 2" xfId="57987" xr:uid="{23B5B2DF-B1A8-4035-935D-7E978783C0B2}"/>
    <cellStyle name="Comma 6 9 3 3 4" xfId="42576" xr:uid="{1775F1AC-1220-424F-B362-FE16A27B00AA}"/>
    <cellStyle name="Comma 6 9 3 3 5" xfId="32940" xr:uid="{B974B9AB-26D4-4ED0-97F9-A0F6DE96F6BF}"/>
    <cellStyle name="Comma 6 9 3 4" xfId="11751" xr:uid="{2B1F042A-A681-462D-A7FF-C6C3728DF821}"/>
    <cellStyle name="Comma 6 9 3 4 2" xfId="19456" xr:uid="{8EA5BF55-093D-4882-B9E7-BB252AB4603F}"/>
    <cellStyle name="Comma 6 9 3 4 2 2" xfId="52208" xr:uid="{6B1352C4-CD26-4AFE-A155-A0E31DA9D64D}"/>
    <cellStyle name="Comma 6 9 3 4 3" xfId="27163" xr:uid="{C8A41A8C-DD5F-4E40-BF89-697CBA7CCB7D}"/>
    <cellStyle name="Comma 6 9 3 4 3 2" xfId="59914" xr:uid="{E1F93496-7DA7-40CC-A9F2-A0FDD00E4E1C}"/>
    <cellStyle name="Comma 6 9 3 4 4" xfId="44503" xr:uid="{4B457385-9649-44D9-83AC-451D0B405BC4}"/>
    <cellStyle name="Comma 6 9 3 4 5" xfId="34867" xr:uid="{DDC28405-1937-4824-A3F4-5A7B84B7AA65}"/>
    <cellStyle name="Comma 6 9 3 5" xfId="5968" xr:uid="{A7F365EB-A62C-4059-8D38-BAC9E7A986FD}"/>
    <cellStyle name="Comma 6 9 3 5 2" xfId="38720" xr:uid="{5165DD19-A382-448B-8228-658FBBFF0E1B}"/>
    <cellStyle name="Comma 6 9 3 6" xfId="13680" xr:uid="{438ECC65-B1E6-4E39-950B-90F24451AABE}"/>
    <cellStyle name="Comma 6 9 3 6 2" xfId="46432" xr:uid="{6DF31D1C-2D98-4754-B0CF-CAA92BF58F9B}"/>
    <cellStyle name="Comma 6 9 3 7" xfId="21387" xr:uid="{659CC64C-31BC-4AD3-802E-436C2B645F7F}"/>
    <cellStyle name="Comma 6 9 3 7 2" xfId="54138" xr:uid="{0E480983-DF64-49A2-89E2-78318BA29D00}"/>
    <cellStyle name="Comma 6 9 3 8" xfId="36793" xr:uid="{8FEC2B6F-A951-4729-937C-2051EE7E4D7C}"/>
    <cellStyle name="Comma 6 9 3 9" xfId="29091" xr:uid="{639B3C18-F5EA-4F03-9D43-4E634A678898}"/>
    <cellStyle name="Comma 6 9 4" xfId="7056" xr:uid="{5B6A6125-0F15-46F9-B78F-4F67126D314B}"/>
    <cellStyle name="Comma 6 9 4 2" xfId="14761" xr:uid="{998B6373-CB2B-4AB7-96FF-ECAA6C4B1812}"/>
    <cellStyle name="Comma 6 9 4 2 2" xfId="47513" xr:uid="{92F4BB86-E061-4893-B1DA-7F7435DE5406}"/>
    <cellStyle name="Comma 6 9 4 3" xfId="22468" xr:uid="{B1EBE2C4-C392-4588-A3D6-D979C6892CEB}"/>
    <cellStyle name="Comma 6 9 4 3 2" xfId="55219" xr:uid="{EC8E8615-4703-48AB-948E-FDE8467581F2}"/>
    <cellStyle name="Comma 6 9 4 4" xfId="39808" xr:uid="{1C6610C4-B965-4B25-B3AF-CB35C278C366}"/>
    <cellStyle name="Comma 6 9 4 5" xfId="30172" xr:uid="{C2CF4882-11F8-428B-8B6D-8711902B8FA9}"/>
    <cellStyle name="Comma 6 9 5" xfId="8981" xr:uid="{825E5175-56EE-4A21-84E6-10D7AEE4CD14}"/>
    <cellStyle name="Comma 6 9 5 2" xfId="16686" xr:uid="{BCBD1E5F-3540-433A-A342-6447E47954F7}"/>
    <cellStyle name="Comma 6 9 5 2 2" xfId="49438" xr:uid="{CB0E2B84-B4F9-4770-B7A7-DC04B4A73D3B}"/>
    <cellStyle name="Comma 6 9 5 3" xfId="24393" xr:uid="{96F19BF5-9259-48C6-8D9A-F2F78B5EB72E}"/>
    <cellStyle name="Comma 6 9 5 3 2" xfId="57144" xr:uid="{A800E3E3-C4E9-4677-A3D2-674D6160FD22}"/>
    <cellStyle name="Comma 6 9 5 4" xfId="41733" xr:uid="{AFB0A62D-1750-428B-8C2C-40CF6D877FCC}"/>
    <cellStyle name="Comma 6 9 5 5" xfId="32097" xr:uid="{AB4CA0D6-1ED2-49F5-9C39-E41458C13559}"/>
    <cellStyle name="Comma 6 9 6" xfId="10908" xr:uid="{77C506E8-055C-4758-8017-A6BC440440E4}"/>
    <cellStyle name="Comma 6 9 6 2" xfId="18613" xr:uid="{9CD7EAB1-A70C-4EC0-BA3D-17285A554ECF}"/>
    <cellStyle name="Comma 6 9 6 2 2" xfId="51365" xr:uid="{5B9FF79E-8A5C-4B7F-A56F-A03CF33CF7F1}"/>
    <cellStyle name="Comma 6 9 6 3" xfId="26320" xr:uid="{64AF2506-8418-4DE0-B346-ADB92628C45E}"/>
    <cellStyle name="Comma 6 9 6 3 2" xfId="59071" xr:uid="{B5210B76-8211-49F6-97B8-61A2BF76FA1C}"/>
    <cellStyle name="Comma 6 9 6 4" xfId="43660" xr:uid="{161AF15A-F7E8-420D-B2B5-0639D34581C9}"/>
    <cellStyle name="Comma 6 9 6 5" xfId="34024" xr:uid="{93FD8072-F48B-4FAC-9FDE-C0C81061D554}"/>
    <cellStyle name="Comma 6 9 7" xfId="5125" xr:uid="{30ECBE7B-FE88-4D60-9A19-238BEDF9262F}"/>
    <cellStyle name="Comma 6 9 7 2" xfId="37877" xr:uid="{8D4A449B-5011-45C3-90D7-66FB003EB010}"/>
    <cellStyle name="Comma 6 9 8" xfId="12837" xr:uid="{A02DCE34-1FBB-4B8F-9883-E32480CCD668}"/>
    <cellStyle name="Comma 6 9 8 2" xfId="45589" xr:uid="{BF34E231-C738-4D31-A3D6-5E3AED1DF905}"/>
    <cellStyle name="Comma 6 9 9" xfId="20544" xr:uid="{90AF0088-51D8-4A39-A4E5-B1B00A85AA18}"/>
    <cellStyle name="Comma 6 9 9 2" xfId="53295" xr:uid="{6A450012-42BD-4E95-8D41-AA3BF72BDA21}"/>
    <cellStyle name="Comma 60" xfId="35384" xr:uid="{BEBAC301-8BC2-4250-84A7-13C1C087825B}"/>
    <cellStyle name="Comma 61" xfId="27680" xr:uid="{5F572C9D-82D1-480D-9A40-D1834ABCD4BC}"/>
    <cellStyle name="Comma 62" xfId="2514" xr:uid="{0D4DDA4F-F9A0-47B2-814C-DB5B94B8D79E}"/>
    <cellStyle name="Comma 7" xfId="35" xr:uid="{8B3F868B-F626-4148-9809-9B47B8D41545}"/>
    <cellStyle name="Comma 7 10" xfId="855" xr:uid="{C045FC63-0639-4017-8860-AB2F981B63C9}"/>
    <cellStyle name="Comma 7 10 10" xfId="35880" xr:uid="{2F37B64E-F3E4-444D-9D43-4CFD6BF63A84}"/>
    <cellStyle name="Comma 7 10 11" xfId="28178" xr:uid="{D9B72C6F-C1DE-4DC5-8379-C6E5FB9C1F19}"/>
    <cellStyle name="Comma 7 10 12" xfId="3076" xr:uid="{E613CA9D-3577-42A0-9676-D46A80EBDE18}"/>
    <cellStyle name="Comma 7 10 13" xfId="60651" xr:uid="{30065B20-2772-4989-9866-BD0CB55FAFF2}"/>
    <cellStyle name="Comma 7 10 2" xfId="2351" xr:uid="{4AF2970A-096E-41F5-BF18-183ABD277490}"/>
    <cellStyle name="Comma 7 10 2 10" xfId="28536" xr:uid="{2D4334FE-61D0-43DB-B7E9-7AC1D70C6527}"/>
    <cellStyle name="Comma 7 10 2 11" xfId="3476" xr:uid="{E19F0261-7155-4CD4-AE1D-CDD1F14339B6}"/>
    <cellStyle name="Comma 7 10 2 12" xfId="61373" xr:uid="{406642D7-4F9A-4FD6-BDB5-D6BA4732FA3F}"/>
    <cellStyle name="Comma 7 10 2 2" xfId="4322" xr:uid="{883C01EC-5FA8-4D95-ADCE-A6393EDF436C}"/>
    <cellStyle name="Comma 7 10 2 2 2" xfId="8185" xr:uid="{244416FB-DCD1-4FB8-875A-2829AEE51761}"/>
    <cellStyle name="Comma 7 10 2 2 2 2" xfId="15890" xr:uid="{9DABE2A1-292F-41ED-BABC-958E7507124B}"/>
    <cellStyle name="Comma 7 10 2 2 2 2 2" xfId="48642" xr:uid="{5817E45C-BB99-43F3-882F-8DC06475D794}"/>
    <cellStyle name="Comma 7 10 2 2 2 3" xfId="23597" xr:uid="{B5D4E976-F967-4E64-8D05-476DE27914A1}"/>
    <cellStyle name="Comma 7 10 2 2 2 3 2" xfId="56348" xr:uid="{4CA9B8A7-85A4-4D78-A55A-D7498D057C0A}"/>
    <cellStyle name="Comma 7 10 2 2 2 4" xfId="40937" xr:uid="{A71C7FF2-27D1-4F9D-87A2-F194CF6135D2}"/>
    <cellStyle name="Comma 7 10 2 2 2 5" xfId="31301" xr:uid="{63233CB6-D638-441E-B79A-5F6E7EA59283}"/>
    <cellStyle name="Comma 7 10 2 2 3" xfId="10110" xr:uid="{38DCFBA1-E046-4509-9385-C5608F3E7801}"/>
    <cellStyle name="Comma 7 10 2 2 3 2" xfId="17815" xr:uid="{59D9B685-7FAA-45B9-AD7D-79343A2D7FFD}"/>
    <cellStyle name="Comma 7 10 2 2 3 2 2" xfId="50567" xr:uid="{3968ADFE-2D0C-4F7D-AA8A-5255B01FD3B4}"/>
    <cellStyle name="Comma 7 10 2 2 3 3" xfId="25522" xr:uid="{5F23FC52-B61F-4F0A-8035-98F2056EC801}"/>
    <cellStyle name="Comma 7 10 2 2 3 3 2" xfId="58273" xr:uid="{B29E7EC5-C325-4F44-8E05-9964568DC862}"/>
    <cellStyle name="Comma 7 10 2 2 3 4" xfId="42862" xr:uid="{638FC8C3-3EE9-427F-951D-5CAF57918F37}"/>
    <cellStyle name="Comma 7 10 2 2 3 5" xfId="33226" xr:uid="{1BB86737-FEC8-4BD5-AB19-2EF739C6AF1E}"/>
    <cellStyle name="Comma 7 10 2 2 4" xfId="12037" xr:uid="{14144A25-EB6F-4910-8898-B8B6CB0AAA9C}"/>
    <cellStyle name="Comma 7 10 2 2 4 2" xfId="19742" xr:uid="{D7B2477D-0D79-403B-B757-155EF8780B02}"/>
    <cellStyle name="Comma 7 10 2 2 4 2 2" xfId="52494" xr:uid="{A7E5AFDE-6E11-4AEB-A4F6-977C329E4ACF}"/>
    <cellStyle name="Comma 7 10 2 2 4 3" xfId="27449" xr:uid="{8606F15D-2B7D-4822-B4F8-B2CD04B481E1}"/>
    <cellStyle name="Comma 7 10 2 2 4 3 2" xfId="60200" xr:uid="{A012911D-183A-4FC0-AA76-FCC4D8695459}"/>
    <cellStyle name="Comma 7 10 2 2 4 4" xfId="44789" xr:uid="{60B91D51-B4B1-4002-9FC8-6D4A2F5C02EC}"/>
    <cellStyle name="Comma 7 10 2 2 4 5" xfId="35153" xr:uid="{7E439FFA-1695-4994-8DC4-55748F7DAB8D}"/>
    <cellStyle name="Comma 7 10 2 2 5" xfId="6254" xr:uid="{03D4A4C8-5C6E-4978-A683-7C5C000CABD9}"/>
    <cellStyle name="Comma 7 10 2 2 5 2" xfId="39006" xr:uid="{59C9A168-7722-4720-9686-6D8374FD63B2}"/>
    <cellStyle name="Comma 7 10 2 2 6" xfId="13966" xr:uid="{FAD8D382-FE47-4236-93B9-A511032A6550}"/>
    <cellStyle name="Comma 7 10 2 2 6 2" xfId="46718" xr:uid="{E4D29201-E0D8-4BDC-9056-7A2D80E93AB3}"/>
    <cellStyle name="Comma 7 10 2 2 7" xfId="21673" xr:uid="{471F9B7E-A7B1-43F4-AD6E-72A6DFA00A90}"/>
    <cellStyle name="Comma 7 10 2 2 7 2" xfId="54424" xr:uid="{95EDDF9B-A7AC-4A93-AA4E-7FA40520D895}"/>
    <cellStyle name="Comma 7 10 2 2 8" xfId="37079" xr:uid="{EBB356DE-A107-4334-8B95-0CC642E0D11E}"/>
    <cellStyle name="Comma 7 10 2 2 9" xfId="29377" xr:uid="{661DBF42-16C3-4DC5-A800-BFE35F941C4B}"/>
    <cellStyle name="Comma 7 10 2 3" xfId="7344" xr:uid="{ECB46EE0-9B88-4E84-8239-969FDBBC1E0A}"/>
    <cellStyle name="Comma 7 10 2 3 2" xfId="15049" xr:uid="{F54375D8-3541-4561-8EBF-C5C963F18E77}"/>
    <cellStyle name="Comma 7 10 2 3 2 2" xfId="47801" xr:uid="{6D096575-F327-4FD4-B24D-F0D6BED5A04F}"/>
    <cellStyle name="Comma 7 10 2 3 3" xfId="22756" xr:uid="{23545477-40A5-4C83-BC75-31F65E48B8CB}"/>
    <cellStyle name="Comma 7 10 2 3 3 2" xfId="55507" xr:uid="{72E0D8E4-7522-4D5A-8A78-6CD1D3AF6EA2}"/>
    <cellStyle name="Comma 7 10 2 3 4" xfId="40096" xr:uid="{B78F1FDE-BDF4-4EE5-9960-68D4610A8A44}"/>
    <cellStyle name="Comma 7 10 2 3 5" xfId="30460" xr:uid="{2E026313-5231-42CE-89A6-F01C7851C4C7}"/>
    <cellStyle name="Comma 7 10 2 4" xfId="9269" xr:uid="{F936E6D0-D771-4753-9A6F-CC196C3018F9}"/>
    <cellStyle name="Comma 7 10 2 4 2" xfId="16974" xr:uid="{FA6D9F0F-94E1-4956-A782-E243DB67E773}"/>
    <cellStyle name="Comma 7 10 2 4 2 2" xfId="49726" xr:uid="{D64297E8-4837-472D-87CA-51B6ECFC2CAE}"/>
    <cellStyle name="Comma 7 10 2 4 3" xfId="24681" xr:uid="{470B603F-1DE8-4AAD-998E-2D2B5821A09B}"/>
    <cellStyle name="Comma 7 10 2 4 3 2" xfId="57432" xr:uid="{DBF87B56-FC1F-4417-8B4D-B838B73C7007}"/>
    <cellStyle name="Comma 7 10 2 4 4" xfId="42021" xr:uid="{04E76B40-8370-4C6A-9F2C-05BA46FAD1AD}"/>
    <cellStyle name="Comma 7 10 2 4 5" xfId="32385" xr:uid="{D16743DA-85F8-4495-B4D6-304360AC89CD}"/>
    <cellStyle name="Comma 7 10 2 5" xfId="11196" xr:uid="{273EA37A-4C3E-4777-8828-A8F889C13E9A}"/>
    <cellStyle name="Comma 7 10 2 5 2" xfId="18901" xr:uid="{E950854E-47BF-4855-B3F1-769330FE9762}"/>
    <cellStyle name="Comma 7 10 2 5 2 2" xfId="51653" xr:uid="{E5864384-BF55-4C2C-82F1-EB2FEA0FD15B}"/>
    <cellStyle name="Comma 7 10 2 5 3" xfId="26608" xr:uid="{9B3276D0-CC0B-4653-90A2-C792B9FA199E}"/>
    <cellStyle name="Comma 7 10 2 5 3 2" xfId="59359" xr:uid="{7380F3C4-ABCE-404D-B8BF-489D9C6BCCA1}"/>
    <cellStyle name="Comma 7 10 2 5 4" xfId="43948" xr:uid="{0B29F496-1BF4-4047-8854-AC46BB74DCF5}"/>
    <cellStyle name="Comma 7 10 2 5 5" xfId="34312" xr:uid="{BF9DAC6D-F941-401C-80F9-603D209E2C29}"/>
    <cellStyle name="Comma 7 10 2 6" xfId="5413" xr:uid="{272636EF-7038-4B40-83DB-782566CEC067}"/>
    <cellStyle name="Comma 7 10 2 6 2" xfId="38165" xr:uid="{AF8B7E84-4EB4-4DE9-9D99-AFECD00C0E03}"/>
    <cellStyle name="Comma 7 10 2 7" xfId="13125" xr:uid="{9D114C37-ABAC-4781-B9E9-AF0527894031}"/>
    <cellStyle name="Comma 7 10 2 7 2" xfId="45877" xr:uid="{7F2E5906-10DD-4E06-98EC-98F181D530EB}"/>
    <cellStyle name="Comma 7 10 2 8" xfId="20832" xr:uid="{FBCD67E6-3814-4BAD-8533-9D9133A2AB3C}"/>
    <cellStyle name="Comma 7 10 2 8 2" xfId="53583" xr:uid="{48C5CD11-1225-4705-9687-55AC7C99635D}"/>
    <cellStyle name="Comma 7 10 2 9" xfId="36238" xr:uid="{C1F51F25-2718-4EF6-95CD-DC0886C21B4F}"/>
    <cellStyle name="Comma 7 10 3" xfId="3872" xr:uid="{BDABCA4B-0337-49BF-969D-5C2DF081E5F0}"/>
    <cellStyle name="Comma 7 10 3 2" xfId="7740" xr:uid="{510595B5-13B7-44FB-89E2-C5AA9C6596B3}"/>
    <cellStyle name="Comma 7 10 3 2 2" xfId="15445" xr:uid="{CE5E26BA-CCDB-490E-BCF2-0D1DFB056236}"/>
    <cellStyle name="Comma 7 10 3 2 2 2" xfId="48197" xr:uid="{65697C2E-EB56-4189-9886-97566492AE71}"/>
    <cellStyle name="Comma 7 10 3 2 3" xfId="23152" xr:uid="{DDEEA357-827E-480A-BA47-2D0A786E18C0}"/>
    <cellStyle name="Comma 7 10 3 2 3 2" xfId="55903" xr:uid="{0898FB94-718B-4592-8AF5-3CE3D65F818A}"/>
    <cellStyle name="Comma 7 10 3 2 4" xfId="40492" xr:uid="{57E44CC0-3444-42A6-8FAA-F5E19FE7EB76}"/>
    <cellStyle name="Comma 7 10 3 2 5" xfId="30856" xr:uid="{35705C84-2964-4DDF-8052-B856C1DE4950}"/>
    <cellStyle name="Comma 7 10 3 3" xfId="9665" xr:uid="{DD977D12-2A79-45B2-99D7-AFA22B00383A}"/>
    <cellStyle name="Comma 7 10 3 3 2" xfId="17370" xr:uid="{7215569A-5579-4CDA-8831-F5B7DD26BDE7}"/>
    <cellStyle name="Comma 7 10 3 3 2 2" xfId="50122" xr:uid="{E1708A26-0610-46FB-9010-CEEE16B6E214}"/>
    <cellStyle name="Comma 7 10 3 3 3" xfId="25077" xr:uid="{891EF623-C30A-45A2-94F4-9118C1B08724}"/>
    <cellStyle name="Comma 7 10 3 3 3 2" xfId="57828" xr:uid="{AB87C145-4A4A-4A44-8B6B-5170AC66B7C1}"/>
    <cellStyle name="Comma 7 10 3 3 4" xfId="42417" xr:uid="{89A9A00D-C51E-4F80-BABF-CADB2176BC6F}"/>
    <cellStyle name="Comma 7 10 3 3 5" xfId="32781" xr:uid="{4464A262-B990-491D-A6C7-C32422F963C0}"/>
    <cellStyle name="Comma 7 10 3 4" xfId="11592" xr:uid="{2E4F24FC-B994-44AA-9C01-73E0E9361B1C}"/>
    <cellStyle name="Comma 7 10 3 4 2" xfId="19297" xr:uid="{248B1576-4FAB-4DE4-A8AC-45602B99B983}"/>
    <cellStyle name="Comma 7 10 3 4 2 2" xfId="52049" xr:uid="{32ED169A-543A-4C0C-A609-7E0E3D50F5F0}"/>
    <cellStyle name="Comma 7 10 3 4 3" xfId="27004" xr:uid="{E7EA0837-9345-42B0-A03F-E2D9B28144E6}"/>
    <cellStyle name="Comma 7 10 3 4 3 2" xfId="59755" xr:uid="{BC29257B-593E-40A7-882F-A8271B9B819C}"/>
    <cellStyle name="Comma 7 10 3 4 4" xfId="44344" xr:uid="{F9F4A20F-4D7D-431C-9E3E-39FFDE46AE95}"/>
    <cellStyle name="Comma 7 10 3 4 5" xfId="34708" xr:uid="{6F783F2C-107A-43FB-9BD3-78DB7EFBBD44}"/>
    <cellStyle name="Comma 7 10 3 5" xfId="5809" xr:uid="{9E9D667B-0F6D-402A-B6CB-172E55749325}"/>
    <cellStyle name="Comma 7 10 3 5 2" xfId="38561" xr:uid="{70FB7F25-D5A0-4E08-99AE-0156AEBDE6A9}"/>
    <cellStyle name="Comma 7 10 3 6" xfId="13521" xr:uid="{940E7C37-BAB7-4F33-9168-C91999548948}"/>
    <cellStyle name="Comma 7 10 3 6 2" xfId="46273" xr:uid="{3D5CBDD8-532A-4FBC-AD76-13BC535950C3}"/>
    <cellStyle name="Comma 7 10 3 7" xfId="21228" xr:uid="{23E44286-E71A-403F-B07D-0C48E3B2BAD9}"/>
    <cellStyle name="Comma 7 10 3 7 2" xfId="53979" xr:uid="{2A6DA829-A8AB-437C-AC02-6F3F26E84BAC}"/>
    <cellStyle name="Comma 7 10 3 8" xfId="36634" xr:uid="{95328E25-0B26-4CE8-93A1-1A0AB17EA41F}"/>
    <cellStyle name="Comma 7 10 3 9" xfId="28932" xr:uid="{2ACDDD6E-09CF-465F-981B-D4545B397D3D}"/>
    <cellStyle name="Comma 7 10 4" xfId="6983" xr:uid="{E2D42BE9-FF9B-4FE3-8C98-29E5726A2F8A}"/>
    <cellStyle name="Comma 7 10 4 2" xfId="14691" xr:uid="{FE7319F1-C5CF-42F6-B631-29279DB43DB5}"/>
    <cellStyle name="Comma 7 10 4 2 2" xfId="47443" xr:uid="{32A0F8FF-497B-4D21-BC9E-38E15F88B6D1}"/>
    <cellStyle name="Comma 7 10 4 3" xfId="22398" xr:uid="{F9F03C5F-32DB-4234-B2AA-CCFF007855A6}"/>
    <cellStyle name="Comma 7 10 4 3 2" xfId="55149" xr:uid="{6226383E-DCC0-463B-8692-18A38984D07D}"/>
    <cellStyle name="Comma 7 10 4 4" xfId="39735" xr:uid="{FF1C9352-E089-430B-83E4-0686FF99C2A3}"/>
    <cellStyle name="Comma 7 10 4 5" xfId="30102" xr:uid="{F46A431A-E8A5-4DB4-8D2B-71C26849FB93}"/>
    <cellStyle name="Comma 7 10 5" xfId="8910" xr:uid="{21DEEB6D-6E15-4999-A749-05746C8AEF93}"/>
    <cellStyle name="Comma 7 10 5 2" xfId="16615" xr:uid="{733EBABF-28EE-4451-9FD6-CB21FDA68928}"/>
    <cellStyle name="Comma 7 10 5 2 2" xfId="49367" xr:uid="{D4D47238-52D3-4623-94E1-6E01E11AC261}"/>
    <cellStyle name="Comma 7 10 5 3" xfId="24322" xr:uid="{7CA11084-1337-466C-B8E7-E32E099BD905}"/>
    <cellStyle name="Comma 7 10 5 3 2" xfId="57073" xr:uid="{AA422CD9-D8AF-4263-95DD-1C1D587E82C9}"/>
    <cellStyle name="Comma 7 10 5 4" xfId="41662" xr:uid="{67DF0DD1-F9D9-4036-A961-DB898DC3C7C9}"/>
    <cellStyle name="Comma 7 10 5 5" xfId="32026" xr:uid="{0D7D7B9D-6B86-4429-9DAC-CB24CDCB65D0}"/>
    <cellStyle name="Comma 7 10 6" xfId="10836" xr:uid="{3ADEA5E3-354B-4742-B571-28EEE5578131}"/>
    <cellStyle name="Comma 7 10 6 2" xfId="18541" xr:uid="{2C212A59-20B2-4A7A-8FF5-F9D2DB428DDA}"/>
    <cellStyle name="Comma 7 10 6 2 2" xfId="51293" xr:uid="{3C062643-19F9-44EF-9FD2-2E8A799C20B1}"/>
    <cellStyle name="Comma 7 10 6 3" xfId="26248" xr:uid="{9C058067-37B6-450D-ADC9-D0A6803087D1}"/>
    <cellStyle name="Comma 7 10 6 3 2" xfId="58999" xr:uid="{DF071C5C-DF00-4F35-85B9-E4DF7193DB46}"/>
    <cellStyle name="Comma 7 10 6 4" xfId="43588" xr:uid="{F550687D-7DB1-44F8-8A6B-613EBEA5A045}"/>
    <cellStyle name="Comma 7 10 6 5" xfId="33952" xr:uid="{00DB41D0-4EE6-4DAA-8A87-7FC06BBB88CC}"/>
    <cellStyle name="Comma 7 10 7" xfId="5054" xr:uid="{7E116A2E-5CDA-4F88-9F20-6016F9E41866}"/>
    <cellStyle name="Comma 7 10 7 2" xfId="37806" xr:uid="{F4B2A4E6-539A-4B99-8F4D-B0D572284890}"/>
    <cellStyle name="Comma 7 10 8" xfId="12766" xr:uid="{297CA8DA-1EDD-477A-AF20-985B32C8547B}"/>
    <cellStyle name="Comma 7 10 8 2" xfId="45518" xr:uid="{1A0FA01A-66F2-47C2-B929-D36C6FBA3FA0}"/>
    <cellStyle name="Comma 7 10 9" xfId="20474" xr:uid="{469A885C-0D6D-4832-897F-5220E9E0B566}"/>
    <cellStyle name="Comma 7 10 9 2" xfId="53225" xr:uid="{C9AE75ED-343D-49CE-AFA8-78AC3CC9E387}"/>
    <cellStyle name="Comma 7 11" xfId="856" xr:uid="{78032775-7DF4-4161-8282-99D61E062E68}"/>
    <cellStyle name="Comma 7 11 10" xfId="35881" xr:uid="{5B9246CF-4B35-4BD1-95FE-3A3838507870}"/>
    <cellStyle name="Comma 7 11 11" xfId="28179" xr:uid="{985A027C-E89A-489D-B872-DD39BC4C7579}"/>
    <cellStyle name="Comma 7 11 12" xfId="3077" xr:uid="{B117C949-8E72-47FD-9869-F57B4BA19D4B}"/>
    <cellStyle name="Comma 7 11 13" xfId="60652" xr:uid="{AB4FD009-F745-44BC-BC66-5DFD4F0E15FB}"/>
    <cellStyle name="Comma 7 11 2" xfId="2352" xr:uid="{97683DE7-9ADE-469A-AABA-681794A2CC0B}"/>
    <cellStyle name="Comma 7 11 2 10" xfId="28537" xr:uid="{453410E0-CD01-46A9-B416-6F1103B99956}"/>
    <cellStyle name="Comma 7 11 2 11" xfId="3477" xr:uid="{E0ADF748-8021-41B1-9903-577A2F3AB23B}"/>
    <cellStyle name="Comma 7 11 2 12" xfId="61374" xr:uid="{816D5B44-4334-4E7E-AAFF-4098275AFDB4}"/>
    <cellStyle name="Comma 7 11 2 2" xfId="4323" xr:uid="{BE34CB1E-A0DF-4435-92BE-ECB117CB86C6}"/>
    <cellStyle name="Comma 7 11 2 2 2" xfId="8186" xr:uid="{495535FD-687C-48B0-AC5D-BDCD9B00BE29}"/>
    <cellStyle name="Comma 7 11 2 2 2 2" xfId="15891" xr:uid="{A8650858-4E50-4B15-8A9D-F84044D9F371}"/>
    <cellStyle name="Comma 7 11 2 2 2 2 2" xfId="48643" xr:uid="{FA8A4A43-2FF4-45C3-B9A0-3B01F1140D00}"/>
    <cellStyle name="Comma 7 11 2 2 2 3" xfId="23598" xr:uid="{89E69F53-7B89-45B8-AF95-8F9BC7DDD638}"/>
    <cellStyle name="Comma 7 11 2 2 2 3 2" xfId="56349" xr:uid="{C0719441-EE7D-4292-BA05-F71B8482E8F6}"/>
    <cellStyle name="Comma 7 11 2 2 2 4" xfId="40938" xr:uid="{7DC11DC0-7899-4BEF-A019-AE6A8AF3BC72}"/>
    <cellStyle name="Comma 7 11 2 2 2 5" xfId="31302" xr:uid="{FC6FCA97-F948-4627-B19F-B193FA89B082}"/>
    <cellStyle name="Comma 7 11 2 2 3" xfId="10111" xr:uid="{F42F9DB5-C22C-4B93-919D-A85A1688855F}"/>
    <cellStyle name="Comma 7 11 2 2 3 2" xfId="17816" xr:uid="{4963E2FF-56F9-4B4F-982B-9A3D1EE5B112}"/>
    <cellStyle name="Comma 7 11 2 2 3 2 2" xfId="50568" xr:uid="{11CFCA2B-8A6B-49C9-B8CF-3F57D792D258}"/>
    <cellStyle name="Comma 7 11 2 2 3 3" xfId="25523" xr:uid="{8D11280C-64D9-4BFC-B917-6A596A823398}"/>
    <cellStyle name="Comma 7 11 2 2 3 3 2" xfId="58274" xr:uid="{F52C8BDC-EB23-4B2C-8E1F-29EED073F296}"/>
    <cellStyle name="Comma 7 11 2 2 3 4" xfId="42863" xr:uid="{17A011F3-BE93-4D88-9404-98A423E37D4F}"/>
    <cellStyle name="Comma 7 11 2 2 3 5" xfId="33227" xr:uid="{2F0794A1-F68D-4071-9A93-80442BA06CCA}"/>
    <cellStyle name="Comma 7 11 2 2 4" xfId="12038" xr:uid="{303E322D-F7C9-4EFB-9397-A50E74AD02BE}"/>
    <cellStyle name="Comma 7 11 2 2 4 2" xfId="19743" xr:uid="{A989BBC8-9B15-4DEE-A272-3B7D0B7C0493}"/>
    <cellStyle name="Comma 7 11 2 2 4 2 2" xfId="52495" xr:uid="{BD49D69C-CFCC-433A-AB56-998AE29A8C59}"/>
    <cellStyle name="Comma 7 11 2 2 4 3" xfId="27450" xr:uid="{FFED9D2C-C7E4-47F4-AB09-FAD54DECAC64}"/>
    <cellStyle name="Comma 7 11 2 2 4 3 2" xfId="60201" xr:uid="{845F9931-B5D7-4260-B12E-AA39299C2AA6}"/>
    <cellStyle name="Comma 7 11 2 2 4 4" xfId="44790" xr:uid="{3569B60E-40BC-4523-AEE4-F712612FF297}"/>
    <cellStyle name="Comma 7 11 2 2 4 5" xfId="35154" xr:uid="{2A4FDBED-D597-4EA7-BB00-E298E8384EAF}"/>
    <cellStyle name="Comma 7 11 2 2 5" xfId="6255" xr:uid="{33EAE8E9-E367-4D2C-8D99-CC2AE61796F3}"/>
    <cellStyle name="Comma 7 11 2 2 5 2" xfId="39007" xr:uid="{E9B3F567-4076-4C56-94CE-1F9C17D617C3}"/>
    <cellStyle name="Comma 7 11 2 2 6" xfId="13967" xr:uid="{89428AB6-9495-48E6-874D-87D61AC24E91}"/>
    <cellStyle name="Comma 7 11 2 2 6 2" xfId="46719" xr:uid="{3264DD2D-7290-42CF-802F-C78F9A1DAE6D}"/>
    <cellStyle name="Comma 7 11 2 2 7" xfId="21674" xr:uid="{0352426B-C40C-4952-BAF0-0324AADCBEE7}"/>
    <cellStyle name="Comma 7 11 2 2 7 2" xfId="54425" xr:uid="{018678D9-A327-46F0-B6D8-7EB9D6DBA947}"/>
    <cellStyle name="Comma 7 11 2 2 8" xfId="37080" xr:uid="{8DB7E040-A326-4D39-835A-750AC0E7480F}"/>
    <cellStyle name="Comma 7 11 2 2 9" xfId="29378" xr:uid="{E012BFFC-576D-4134-8394-9E30C3D342B2}"/>
    <cellStyle name="Comma 7 11 2 3" xfId="7345" xr:uid="{4DAA262C-83D7-4AC1-A9A5-7C640722E16F}"/>
    <cellStyle name="Comma 7 11 2 3 2" xfId="15050" xr:uid="{4957F67A-9B88-43A8-9D5C-6711D6D5996C}"/>
    <cellStyle name="Comma 7 11 2 3 2 2" xfId="47802" xr:uid="{CF566138-4CD4-41BA-9ED5-209B9F9ACD82}"/>
    <cellStyle name="Comma 7 11 2 3 3" xfId="22757" xr:uid="{AD8B0800-B817-495D-88B7-E5F9A2B1157E}"/>
    <cellStyle name="Comma 7 11 2 3 3 2" xfId="55508" xr:uid="{E621DDCA-0056-4008-9F93-BA6958B3390D}"/>
    <cellStyle name="Comma 7 11 2 3 4" xfId="40097" xr:uid="{376B6048-8B29-4C2D-B7A6-0AA3AE1977FD}"/>
    <cellStyle name="Comma 7 11 2 3 5" xfId="30461" xr:uid="{9E099A95-DEE4-4383-ACBE-C378CA894EB8}"/>
    <cellStyle name="Comma 7 11 2 4" xfId="9270" xr:uid="{7E75DB8B-0FF9-4D04-B3FB-6A38A7BA4001}"/>
    <cellStyle name="Comma 7 11 2 4 2" xfId="16975" xr:uid="{D389CA1F-0FD9-4FFF-9571-E40C60ABDD68}"/>
    <cellStyle name="Comma 7 11 2 4 2 2" xfId="49727" xr:uid="{F6F755BB-F535-4200-8AB4-AF2021F5766D}"/>
    <cellStyle name="Comma 7 11 2 4 3" xfId="24682" xr:uid="{F9E89292-DA8A-4F1C-A6DE-71C1D1D2573D}"/>
    <cellStyle name="Comma 7 11 2 4 3 2" xfId="57433" xr:uid="{15D85E3F-5CD3-47FF-B322-DD7185C1913F}"/>
    <cellStyle name="Comma 7 11 2 4 4" xfId="42022" xr:uid="{9B2BAFD8-5B10-40AD-83FE-0A08770D54E8}"/>
    <cellStyle name="Comma 7 11 2 4 5" xfId="32386" xr:uid="{B884236E-517F-484B-B58C-F23CCD532963}"/>
    <cellStyle name="Comma 7 11 2 5" xfId="11197" xr:uid="{6CDDAF4A-B852-46AA-BD73-37F15D638BB0}"/>
    <cellStyle name="Comma 7 11 2 5 2" xfId="18902" xr:uid="{00EFED50-B822-43BE-A15F-E9DBB8D18C65}"/>
    <cellStyle name="Comma 7 11 2 5 2 2" xfId="51654" xr:uid="{E9047062-C657-4D31-80F7-C9E6201A950B}"/>
    <cellStyle name="Comma 7 11 2 5 3" xfId="26609" xr:uid="{4AB317A2-B3C7-4595-8130-8F0E183C6A56}"/>
    <cellStyle name="Comma 7 11 2 5 3 2" xfId="59360" xr:uid="{75C67828-BC00-4399-B414-5DCE4BDDC9B2}"/>
    <cellStyle name="Comma 7 11 2 5 4" xfId="43949" xr:uid="{56A29604-B823-414E-871E-23BFC96222F7}"/>
    <cellStyle name="Comma 7 11 2 5 5" xfId="34313" xr:uid="{4DFE8875-4D1E-4763-AF17-D536A8FFAE5A}"/>
    <cellStyle name="Comma 7 11 2 6" xfId="5414" xr:uid="{5872311C-A7CE-427B-A0AB-EBB478E0CFE3}"/>
    <cellStyle name="Comma 7 11 2 6 2" xfId="38166" xr:uid="{58387A30-C4D9-4ED8-AC19-ED2467A68688}"/>
    <cellStyle name="Comma 7 11 2 7" xfId="13126" xr:uid="{E82137FD-3E48-408A-9D7C-3CA31653E2A9}"/>
    <cellStyle name="Comma 7 11 2 7 2" xfId="45878" xr:uid="{F3F825AD-6B7A-49CF-8A9D-5943BE4D2B1F}"/>
    <cellStyle name="Comma 7 11 2 8" xfId="20833" xr:uid="{BDA4E627-0946-4D3D-9819-3B6A8638640C}"/>
    <cellStyle name="Comma 7 11 2 8 2" xfId="53584" xr:uid="{7BCE12C2-CFE1-4BBF-BCEF-7062684ABCD3}"/>
    <cellStyle name="Comma 7 11 2 9" xfId="36239" xr:uid="{EC2373F5-0717-4F6B-9BE5-044F96A6D08E}"/>
    <cellStyle name="Comma 7 11 3" xfId="3873" xr:uid="{E5726AB8-9D61-449B-8D96-65F851CD8397}"/>
    <cellStyle name="Comma 7 11 3 2" xfId="7741" xr:uid="{EB733387-2C90-4C0C-BC13-D1C38C8B3711}"/>
    <cellStyle name="Comma 7 11 3 2 2" xfId="15446" xr:uid="{FE348AEB-D455-4C65-84A5-A7688EAB7202}"/>
    <cellStyle name="Comma 7 11 3 2 2 2" xfId="48198" xr:uid="{D2B36AE7-7539-4931-B71C-3362458A936D}"/>
    <cellStyle name="Comma 7 11 3 2 3" xfId="23153" xr:uid="{A4EA6C92-1119-411A-B241-566AA0621A3E}"/>
    <cellStyle name="Comma 7 11 3 2 3 2" xfId="55904" xr:uid="{321D5623-9556-4A81-9754-6878380026DF}"/>
    <cellStyle name="Comma 7 11 3 2 4" xfId="40493" xr:uid="{2470A027-4CD9-420A-B544-778F7166874A}"/>
    <cellStyle name="Comma 7 11 3 2 5" xfId="30857" xr:uid="{BD7FC4DE-E863-4330-A22F-649CCD4C3F27}"/>
    <cellStyle name="Comma 7 11 3 3" xfId="9666" xr:uid="{09BB80C8-402F-46CD-BF8C-6AC7671223AA}"/>
    <cellStyle name="Comma 7 11 3 3 2" xfId="17371" xr:uid="{12F6298C-99D8-4DDC-A47D-92A5E85557D8}"/>
    <cellStyle name="Comma 7 11 3 3 2 2" xfId="50123" xr:uid="{84D39C0E-A1D5-47F2-852E-A9491978A131}"/>
    <cellStyle name="Comma 7 11 3 3 3" xfId="25078" xr:uid="{F167E2A8-9CED-442A-B1B9-CCEF3B81844C}"/>
    <cellStyle name="Comma 7 11 3 3 3 2" xfId="57829" xr:uid="{A843F75D-F237-423D-8A19-39BDF4ED027F}"/>
    <cellStyle name="Comma 7 11 3 3 4" xfId="42418" xr:uid="{0A5F981A-65E3-44D8-B932-6FFA87A2AB18}"/>
    <cellStyle name="Comma 7 11 3 3 5" xfId="32782" xr:uid="{916F869D-A83B-4BD9-9FA6-F3A11DD48EA1}"/>
    <cellStyle name="Comma 7 11 3 4" xfId="11593" xr:uid="{375A0271-ED96-43DF-A98D-7D1881E419AE}"/>
    <cellStyle name="Comma 7 11 3 4 2" xfId="19298" xr:uid="{351C09CB-B5E4-474D-BC5F-4D746615DBB6}"/>
    <cellStyle name="Comma 7 11 3 4 2 2" xfId="52050" xr:uid="{5A4AD02B-2CD7-4E27-A97B-A9EBEBC56147}"/>
    <cellStyle name="Comma 7 11 3 4 3" xfId="27005" xr:uid="{6AE27569-892C-4E60-ACB5-90C4B879B5AE}"/>
    <cellStyle name="Comma 7 11 3 4 3 2" xfId="59756" xr:uid="{E68D4E24-D86E-44FF-BB4F-455E9760B45F}"/>
    <cellStyle name="Comma 7 11 3 4 4" xfId="44345" xr:uid="{9E34358E-1ADC-4FB2-8545-AE74E9365B9F}"/>
    <cellStyle name="Comma 7 11 3 4 5" xfId="34709" xr:uid="{A42D20CB-1827-48ED-BF3A-C48BE9692111}"/>
    <cellStyle name="Comma 7 11 3 5" xfId="5810" xr:uid="{04F9AF05-46C7-409F-9A2D-7BA4D8AE686C}"/>
    <cellStyle name="Comma 7 11 3 5 2" xfId="38562" xr:uid="{4844C968-4AD3-4DE5-B946-CC1CC209877A}"/>
    <cellStyle name="Comma 7 11 3 6" xfId="13522" xr:uid="{429C127E-9C17-4BD4-8E3D-DCFFE0786CA7}"/>
    <cellStyle name="Comma 7 11 3 6 2" xfId="46274" xr:uid="{534AE538-2D75-4ABD-AD4A-34EF30213E35}"/>
    <cellStyle name="Comma 7 11 3 7" xfId="21229" xr:uid="{195DE751-F943-45BB-8971-9F6D5AEDD387}"/>
    <cellStyle name="Comma 7 11 3 7 2" xfId="53980" xr:uid="{DFF3BE4C-4A7F-4B9A-B55E-D38E98A55BB8}"/>
    <cellStyle name="Comma 7 11 3 8" xfId="36635" xr:uid="{FAFC911C-2108-4007-BA0E-55D387169D79}"/>
    <cellStyle name="Comma 7 11 3 9" xfId="28933" xr:uid="{8ABE3AFE-386B-47F9-AC0B-4833C2FAF8CD}"/>
    <cellStyle name="Comma 7 11 4" xfId="6984" xr:uid="{897BE9AA-B494-4EAC-99AE-4E238D66DA26}"/>
    <cellStyle name="Comma 7 11 4 2" xfId="14692" xr:uid="{89DD32BB-3C88-4B33-B858-EA4368E39361}"/>
    <cellStyle name="Comma 7 11 4 2 2" xfId="47444" xr:uid="{B40336D5-A1F3-4078-957D-2E32CE010BF2}"/>
    <cellStyle name="Comma 7 11 4 3" xfId="22399" xr:uid="{4C0E2202-B0CF-4968-A754-624699137105}"/>
    <cellStyle name="Comma 7 11 4 3 2" xfId="55150" xr:uid="{DBC450C1-9AE8-4B3C-B038-8981C3305D99}"/>
    <cellStyle name="Comma 7 11 4 4" xfId="39736" xr:uid="{FC6E7862-F0B7-4CFB-8372-D29B7EDE4284}"/>
    <cellStyle name="Comma 7 11 4 5" xfId="30103" xr:uid="{A9E0DA65-36C9-4C68-9301-11B19CCE1CCB}"/>
    <cellStyle name="Comma 7 11 5" xfId="8911" xr:uid="{9DF35BC4-0612-433C-BFFC-E2A11F45D501}"/>
    <cellStyle name="Comma 7 11 5 2" xfId="16616" xr:uid="{F38F66F7-583E-4363-81D6-7886BDEAB8B8}"/>
    <cellStyle name="Comma 7 11 5 2 2" xfId="49368" xr:uid="{FBB099D0-1D11-466A-B255-CEC48902C8B9}"/>
    <cellStyle name="Comma 7 11 5 3" xfId="24323" xr:uid="{12ABA9A8-8B95-48CB-B47E-9047623E5912}"/>
    <cellStyle name="Comma 7 11 5 3 2" xfId="57074" xr:uid="{53255B53-40E0-4C5B-A71B-11B4FDAC126B}"/>
    <cellStyle name="Comma 7 11 5 4" xfId="41663" xr:uid="{1139F43B-6BE3-4B61-A127-4FB8C78AA2AD}"/>
    <cellStyle name="Comma 7 11 5 5" xfId="32027" xr:uid="{AF95FB1F-C7CF-4F41-9779-23C40F5F80E2}"/>
    <cellStyle name="Comma 7 11 6" xfId="10837" xr:uid="{F1DD60D5-F1E8-4F22-A0A3-40B43D8412C0}"/>
    <cellStyle name="Comma 7 11 6 2" xfId="18542" xr:uid="{3FEB320A-49F6-47F1-AA69-1F6A7C1C1E04}"/>
    <cellStyle name="Comma 7 11 6 2 2" xfId="51294" xr:uid="{EAFAAFE5-C452-452B-87BF-6F01736E4EDD}"/>
    <cellStyle name="Comma 7 11 6 3" xfId="26249" xr:uid="{105B6979-B04F-4CB1-8C92-8381B7A53C56}"/>
    <cellStyle name="Comma 7 11 6 3 2" xfId="59000" xr:uid="{330E5533-06ED-4C39-AE77-75EB1AEE0FC1}"/>
    <cellStyle name="Comma 7 11 6 4" xfId="43589" xr:uid="{C7D8CEF7-3688-4495-BEC4-6A5DE5151C81}"/>
    <cellStyle name="Comma 7 11 6 5" xfId="33953" xr:uid="{467033ED-E7D2-4EE6-A039-0C019390BF3B}"/>
    <cellStyle name="Comma 7 11 7" xfId="5055" xr:uid="{642C929E-C298-4155-8394-6553A2648077}"/>
    <cellStyle name="Comma 7 11 7 2" xfId="37807" xr:uid="{F190F752-A014-473A-A1F2-6831A7A26F32}"/>
    <cellStyle name="Comma 7 11 8" xfId="12767" xr:uid="{A98D39B8-7133-4F52-B67E-14FECA912D17}"/>
    <cellStyle name="Comma 7 11 8 2" xfId="45519" xr:uid="{2BE84B70-D689-47B7-A978-D91B25DB4D2A}"/>
    <cellStyle name="Comma 7 11 9" xfId="20475" xr:uid="{733415EB-5DB1-46C4-B3D6-857EBB375314}"/>
    <cellStyle name="Comma 7 11 9 2" xfId="53226" xr:uid="{1FF529EA-5A08-4D1D-B70B-02E5785C8C68}"/>
    <cellStyle name="Comma 7 12" xfId="857" xr:uid="{B4B39EF7-7538-45C6-8391-4B23B787367B}"/>
    <cellStyle name="Comma 7 12 10" xfId="35882" xr:uid="{738673F3-B245-4D38-88AF-06B082F474BD}"/>
    <cellStyle name="Comma 7 12 11" xfId="28180" xr:uid="{4D86EE4C-4895-4E15-B89C-18226B857265}"/>
    <cellStyle name="Comma 7 12 12" xfId="3078" xr:uid="{92CD2AE1-C400-4AB8-B3B0-B2A527CFA265}"/>
    <cellStyle name="Comma 7 12 13" xfId="60653" xr:uid="{027CC95B-ABD7-4458-920F-DF4BCCF3B63C}"/>
    <cellStyle name="Comma 7 12 2" xfId="2353" xr:uid="{D4513951-1C0A-48A2-B2B9-C781243C4B96}"/>
    <cellStyle name="Comma 7 12 2 10" xfId="28538" xr:uid="{F9AA99A6-AD4B-4EDE-9BDF-D705F4E20439}"/>
    <cellStyle name="Comma 7 12 2 11" xfId="3478" xr:uid="{AD91841E-BAD0-4F4C-9A6B-4805620DD26A}"/>
    <cellStyle name="Comma 7 12 2 12" xfId="61375" xr:uid="{02823969-EFE1-4B8C-80FA-25D448F66852}"/>
    <cellStyle name="Comma 7 12 2 2" xfId="4324" xr:uid="{E43C427F-9B6D-491E-B992-209B277CBF57}"/>
    <cellStyle name="Comma 7 12 2 2 2" xfId="8187" xr:uid="{8CFEEB33-E086-479B-8DAC-F7CDA15E7592}"/>
    <cellStyle name="Comma 7 12 2 2 2 2" xfId="15892" xr:uid="{2272D142-C9F0-427B-B164-6D5A52F828B4}"/>
    <cellStyle name="Comma 7 12 2 2 2 2 2" xfId="48644" xr:uid="{2C48ECE5-F296-44B7-A600-EAD41781B292}"/>
    <cellStyle name="Comma 7 12 2 2 2 3" xfId="23599" xr:uid="{B81807BD-ACC3-4241-BA09-61706F0C6E36}"/>
    <cellStyle name="Comma 7 12 2 2 2 3 2" xfId="56350" xr:uid="{F2E4D59F-CEAE-45E6-A07D-D4081B164866}"/>
    <cellStyle name="Comma 7 12 2 2 2 4" xfId="40939" xr:uid="{32A11894-D047-470F-BE31-33393B589476}"/>
    <cellStyle name="Comma 7 12 2 2 2 5" xfId="31303" xr:uid="{6A4726BA-6BBE-4FA1-8AA1-6C5CA35BA655}"/>
    <cellStyle name="Comma 7 12 2 2 3" xfId="10112" xr:uid="{10CE866E-E3BD-4776-829F-00E5E8138BF8}"/>
    <cellStyle name="Comma 7 12 2 2 3 2" xfId="17817" xr:uid="{A487AC49-1A57-4DC8-B920-87A6297124A5}"/>
    <cellStyle name="Comma 7 12 2 2 3 2 2" xfId="50569" xr:uid="{ADF61A23-F639-40B4-96CD-3FDD9C47C1BF}"/>
    <cellStyle name="Comma 7 12 2 2 3 3" xfId="25524" xr:uid="{F70DBA36-BADB-47B8-A55F-5103868FD671}"/>
    <cellStyle name="Comma 7 12 2 2 3 3 2" xfId="58275" xr:uid="{1BAA3CBD-B74E-478D-8A2C-DB8B9EF298EF}"/>
    <cellStyle name="Comma 7 12 2 2 3 4" xfId="42864" xr:uid="{39F3818B-E78C-4899-A69A-5D96C15656F1}"/>
    <cellStyle name="Comma 7 12 2 2 3 5" xfId="33228" xr:uid="{DD4744D9-355C-48BB-B756-503EA380ED37}"/>
    <cellStyle name="Comma 7 12 2 2 4" xfId="12039" xr:uid="{03F15B75-BF28-4F87-BA0C-1B24D5EAEC21}"/>
    <cellStyle name="Comma 7 12 2 2 4 2" xfId="19744" xr:uid="{A4F436F3-1323-4B76-8A48-DC292200E04A}"/>
    <cellStyle name="Comma 7 12 2 2 4 2 2" xfId="52496" xr:uid="{6E85827B-421B-4173-B751-8B71F52406FA}"/>
    <cellStyle name="Comma 7 12 2 2 4 3" xfId="27451" xr:uid="{5187ADD6-B933-4AF8-A8FE-3CF0B4659939}"/>
    <cellStyle name="Comma 7 12 2 2 4 3 2" xfId="60202" xr:uid="{17A762F0-B763-4AAC-BBDB-44BD5425A1DA}"/>
    <cellStyle name="Comma 7 12 2 2 4 4" xfId="44791" xr:uid="{98A82587-C14A-4CEA-9608-A3C09D2A532A}"/>
    <cellStyle name="Comma 7 12 2 2 4 5" xfId="35155" xr:uid="{CEBB6608-6022-4287-896E-2FBA8A0753F2}"/>
    <cellStyle name="Comma 7 12 2 2 5" xfId="6256" xr:uid="{99E04A11-2B09-4728-8847-6D0F7C391DF1}"/>
    <cellStyle name="Comma 7 12 2 2 5 2" xfId="39008" xr:uid="{5CECC0C1-8B71-44F3-A879-50BAAF29E4D6}"/>
    <cellStyle name="Comma 7 12 2 2 6" xfId="13968" xr:uid="{3922A825-534C-4E86-9ACA-179D36FD9FB3}"/>
    <cellStyle name="Comma 7 12 2 2 6 2" xfId="46720" xr:uid="{310CD9CA-5E60-415B-B563-A024655F638E}"/>
    <cellStyle name="Comma 7 12 2 2 7" xfId="21675" xr:uid="{661B344F-1E50-4BCB-8DFC-EA434610D032}"/>
    <cellStyle name="Comma 7 12 2 2 7 2" xfId="54426" xr:uid="{A24DED32-7D12-4FF0-A099-AC97125A896C}"/>
    <cellStyle name="Comma 7 12 2 2 8" xfId="37081" xr:uid="{0F69028C-A07B-43AE-9CCD-C2CE81806D07}"/>
    <cellStyle name="Comma 7 12 2 2 9" xfId="29379" xr:uid="{B9D77651-E483-4CC9-9B37-0B45EEB4F257}"/>
    <cellStyle name="Comma 7 12 2 3" xfId="7346" xr:uid="{7F3E1286-CB1D-453B-AA5F-90F44548158F}"/>
    <cellStyle name="Comma 7 12 2 3 2" xfId="15051" xr:uid="{20F9AD50-360E-45DB-BD36-C3EFE6D9EFEF}"/>
    <cellStyle name="Comma 7 12 2 3 2 2" xfId="47803" xr:uid="{9D8A894C-77AD-4A1F-AAEA-9F3B54F915EA}"/>
    <cellStyle name="Comma 7 12 2 3 3" xfId="22758" xr:uid="{9B4D6E89-73F4-442C-852C-974A9AA6A9BA}"/>
    <cellStyle name="Comma 7 12 2 3 3 2" xfId="55509" xr:uid="{C7CEC814-1E52-4A3A-BB91-0824A94D92A3}"/>
    <cellStyle name="Comma 7 12 2 3 4" xfId="40098" xr:uid="{CA6A4E7A-2C88-4B5A-BF5E-792C203E35D9}"/>
    <cellStyle name="Comma 7 12 2 3 5" xfId="30462" xr:uid="{8D5B0588-717D-48EF-A637-A19A0AA02E12}"/>
    <cellStyle name="Comma 7 12 2 4" xfId="9271" xr:uid="{16D295FB-C762-402B-AF7D-1FAB7723A60D}"/>
    <cellStyle name="Comma 7 12 2 4 2" xfId="16976" xr:uid="{66154372-D2B0-4B4B-AC57-196EC6BA1F5A}"/>
    <cellStyle name="Comma 7 12 2 4 2 2" xfId="49728" xr:uid="{6453AC0A-E149-4BC2-AFA8-1F15C6BE6BA6}"/>
    <cellStyle name="Comma 7 12 2 4 3" xfId="24683" xr:uid="{D20518F9-81B8-4553-BE20-BD5F49F971CB}"/>
    <cellStyle name="Comma 7 12 2 4 3 2" xfId="57434" xr:uid="{0D8B69CA-366B-4BC2-AB57-673823C9C91E}"/>
    <cellStyle name="Comma 7 12 2 4 4" xfId="42023" xr:uid="{369BBA50-6D32-4401-A45C-3EDBF6A90885}"/>
    <cellStyle name="Comma 7 12 2 4 5" xfId="32387" xr:uid="{B392A962-DE1A-4A41-8A4C-26E5CDDE7EBD}"/>
    <cellStyle name="Comma 7 12 2 5" xfId="11198" xr:uid="{C3969678-D890-4AD2-881E-D036F51C1296}"/>
    <cellStyle name="Comma 7 12 2 5 2" xfId="18903" xr:uid="{FD513373-3FD2-404E-9858-F853C5A5ABBC}"/>
    <cellStyle name="Comma 7 12 2 5 2 2" xfId="51655" xr:uid="{33687EE6-46F1-43B4-910F-034A6FC61A22}"/>
    <cellStyle name="Comma 7 12 2 5 3" xfId="26610" xr:uid="{F3CBCFD1-1399-41DF-B782-171DFCD8BB9A}"/>
    <cellStyle name="Comma 7 12 2 5 3 2" xfId="59361" xr:uid="{0ED7BD09-12F1-40F5-A55B-BF1EC779241E}"/>
    <cellStyle name="Comma 7 12 2 5 4" xfId="43950" xr:uid="{85928F14-EF34-4512-8CD0-3B9749B29829}"/>
    <cellStyle name="Comma 7 12 2 5 5" xfId="34314" xr:uid="{009C3E8B-6E49-4A2E-8956-A5F90A21A886}"/>
    <cellStyle name="Comma 7 12 2 6" xfId="5415" xr:uid="{E53EC3F7-8867-4F90-B85A-4AFD55CB5E62}"/>
    <cellStyle name="Comma 7 12 2 6 2" xfId="38167" xr:uid="{9FD13FEB-4BAB-43F4-A9B2-3289E4183FD7}"/>
    <cellStyle name="Comma 7 12 2 7" xfId="13127" xr:uid="{8D9D1257-0494-4B4A-8A0F-1DF614B6B375}"/>
    <cellStyle name="Comma 7 12 2 7 2" xfId="45879" xr:uid="{FAC5BE2C-2237-4B01-82DE-1C5C2AEC50A1}"/>
    <cellStyle name="Comma 7 12 2 8" xfId="20834" xr:uid="{D797C587-BCCA-412E-A62C-0FE06498C9CE}"/>
    <cellStyle name="Comma 7 12 2 8 2" xfId="53585" xr:uid="{E9BCD552-AED2-413D-9625-2CBC3F101235}"/>
    <cellStyle name="Comma 7 12 2 9" xfId="36240" xr:uid="{DC3690B8-EBFE-46A5-9AB2-3DA440FCA8B4}"/>
    <cellStyle name="Comma 7 12 3" xfId="3874" xr:uid="{EB4E272B-F5CF-4419-8A85-6C3539786DF3}"/>
    <cellStyle name="Comma 7 12 3 2" xfId="7742" xr:uid="{F27EEF55-4AB0-49C3-AC0F-2BF1F1A67027}"/>
    <cellStyle name="Comma 7 12 3 2 2" xfId="15447" xr:uid="{24D50979-C8D1-49D1-8D48-5148A7868DB6}"/>
    <cellStyle name="Comma 7 12 3 2 2 2" xfId="48199" xr:uid="{99B03F39-318D-43B9-BA0D-9FC3A29C509B}"/>
    <cellStyle name="Comma 7 12 3 2 3" xfId="23154" xr:uid="{C975298F-D0F6-4F88-BAFE-8D4C561C16FF}"/>
    <cellStyle name="Comma 7 12 3 2 3 2" xfId="55905" xr:uid="{92FD8B87-C4BA-42DD-98A5-C7AF7624F461}"/>
    <cellStyle name="Comma 7 12 3 2 4" xfId="40494" xr:uid="{E7EE4689-3734-4550-BBF0-0379AC2E818D}"/>
    <cellStyle name="Comma 7 12 3 2 5" xfId="30858" xr:uid="{61BF73F4-068E-497A-A947-65373DF3942E}"/>
    <cellStyle name="Comma 7 12 3 3" xfId="9667" xr:uid="{F448C98A-DA22-4ED2-82D4-D09354C51FB6}"/>
    <cellStyle name="Comma 7 12 3 3 2" xfId="17372" xr:uid="{08F501C3-6EE7-4C54-B80C-B70143F5E91F}"/>
    <cellStyle name="Comma 7 12 3 3 2 2" xfId="50124" xr:uid="{A2C412BB-CB75-486C-A8CB-58EEB418485C}"/>
    <cellStyle name="Comma 7 12 3 3 3" xfId="25079" xr:uid="{479A940F-7AF4-4C06-95F7-E2F87C8CEE64}"/>
    <cellStyle name="Comma 7 12 3 3 3 2" xfId="57830" xr:uid="{8EF240D0-61FC-4EA8-BF92-AEE4879415CC}"/>
    <cellStyle name="Comma 7 12 3 3 4" xfId="42419" xr:uid="{DD981654-29B5-4BD8-924C-8DCC28381FCE}"/>
    <cellStyle name="Comma 7 12 3 3 5" xfId="32783" xr:uid="{716BDF80-0C23-4D6A-A9C6-C2B26C8D4D93}"/>
    <cellStyle name="Comma 7 12 3 4" xfId="11594" xr:uid="{F85F8209-3516-415C-A881-85BDB2BA664E}"/>
    <cellStyle name="Comma 7 12 3 4 2" xfId="19299" xr:uid="{D899CCD5-3672-48E5-8295-287F0B44AE53}"/>
    <cellStyle name="Comma 7 12 3 4 2 2" xfId="52051" xr:uid="{7FA8EC3D-BEB2-4C58-9455-2861E19E2E36}"/>
    <cellStyle name="Comma 7 12 3 4 3" xfId="27006" xr:uid="{8253F2AB-E112-45D6-BE35-1DE5416451D8}"/>
    <cellStyle name="Comma 7 12 3 4 3 2" xfId="59757" xr:uid="{31B25AED-D451-44B0-83A1-E11433FBDE43}"/>
    <cellStyle name="Comma 7 12 3 4 4" xfId="44346" xr:uid="{C47243FD-13D6-472F-9DE2-3990989B0BAE}"/>
    <cellStyle name="Comma 7 12 3 4 5" xfId="34710" xr:uid="{83766E06-18CE-4B1E-AFC8-90BB2544B0BC}"/>
    <cellStyle name="Comma 7 12 3 5" xfId="5811" xr:uid="{40CAB7D8-1821-409A-A223-C1D5D15205B8}"/>
    <cellStyle name="Comma 7 12 3 5 2" xfId="38563" xr:uid="{E5702C9B-6120-4C00-B957-1EDB4226639C}"/>
    <cellStyle name="Comma 7 12 3 6" xfId="13523" xr:uid="{31D508BD-D041-4BD7-A201-56329E774E18}"/>
    <cellStyle name="Comma 7 12 3 6 2" xfId="46275" xr:uid="{230B6DE9-78EF-47B9-AF78-00F7A01B282D}"/>
    <cellStyle name="Comma 7 12 3 7" xfId="21230" xr:uid="{FB7969A7-5834-49BF-BA6A-93E603896B08}"/>
    <cellStyle name="Comma 7 12 3 7 2" xfId="53981" xr:uid="{BF6799F4-49CB-4E05-980C-8FB59ECFC872}"/>
    <cellStyle name="Comma 7 12 3 8" xfId="36636" xr:uid="{65E2105E-9A93-4C89-B8CA-CE7EEC496154}"/>
    <cellStyle name="Comma 7 12 3 9" xfId="28934" xr:uid="{01C56577-FC0A-4D13-975F-E5D05300CBC5}"/>
    <cellStyle name="Comma 7 12 4" xfId="6985" xr:uid="{23ABD48B-080B-4D2F-B903-627E18681E0F}"/>
    <cellStyle name="Comma 7 12 4 2" xfId="14693" xr:uid="{2071FFCB-67F8-4B6D-A863-99094E9CC5FE}"/>
    <cellStyle name="Comma 7 12 4 2 2" xfId="47445" xr:uid="{84574BF5-DD40-4AB4-9F3F-013FB814978B}"/>
    <cellStyle name="Comma 7 12 4 3" xfId="22400" xr:uid="{F20D90AC-2320-4BDF-930D-088900F6149B}"/>
    <cellStyle name="Comma 7 12 4 3 2" xfId="55151" xr:uid="{0B0AC94E-AD72-4317-A9C1-61F274EBB8AC}"/>
    <cellStyle name="Comma 7 12 4 4" xfId="39737" xr:uid="{24DA143D-F9D3-40CC-8F9C-85B1E4948AC8}"/>
    <cellStyle name="Comma 7 12 4 5" xfId="30104" xr:uid="{32ADB007-8DDD-4D9A-BB85-1E6FE31371B2}"/>
    <cellStyle name="Comma 7 12 5" xfId="8912" xr:uid="{5E42B0F4-A513-4059-8B5A-A5B45AF9FDAD}"/>
    <cellStyle name="Comma 7 12 5 2" xfId="16617" xr:uid="{DBACE4BC-2968-4C5A-877A-4A0DA78FA29A}"/>
    <cellStyle name="Comma 7 12 5 2 2" xfId="49369" xr:uid="{B22DCEF4-2347-454D-8F98-AEF17F35928D}"/>
    <cellStyle name="Comma 7 12 5 3" xfId="24324" xr:uid="{5F5274B8-87B6-4627-B0BF-426983DCDE01}"/>
    <cellStyle name="Comma 7 12 5 3 2" xfId="57075" xr:uid="{4EBC8C4D-2CC4-48A9-A492-9C25E7B9628A}"/>
    <cellStyle name="Comma 7 12 5 4" xfId="41664" xr:uid="{C944B746-5CDA-4AB5-9D91-27C999BFE579}"/>
    <cellStyle name="Comma 7 12 5 5" xfId="32028" xr:uid="{4E8D55B4-C1FA-43AD-B083-9EAB0E89FD65}"/>
    <cellStyle name="Comma 7 12 6" xfId="10838" xr:uid="{CD349F03-4939-443A-B4FF-2098CC1856EE}"/>
    <cellStyle name="Comma 7 12 6 2" xfId="18543" xr:uid="{DDFE22D9-FD85-42FC-9D3C-FE6214DA3AF7}"/>
    <cellStyle name="Comma 7 12 6 2 2" xfId="51295" xr:uid="{4613A791-3BE2-41B1-9181-904AF27C5938}"/>
    <cellStyle name="Comma 7 12 6 3" xfId="26250" xr:uid="{1AFE9F68-B173-441A-83C8-80C31653724D}"/>
    <cellStyle name="Comma 7 12 6 3 2" xfId="59001" xr:uid="{457D4258-8C45-489F-80A4-891BBFA46D32}"/>
    <cellStyle name="Comma 7 12 6 4" xfId="43590" xr:uid="{4ED0A051-3E36-4A85-8175-6C2AE4D26210}"/>
    <cellStyle name="Comma 7 12 6 5" xfId="33954" xr:uid="{0D3C6592-B896-4B63-8B20-E78B773803F9}"/>
    <cellStyle name="Comma 7 12 7" xfId="5056" xr:uid="{D2293561-D319-4FAA-B59F-F876F5BC4153}"/>
    <cellStyle name="Comma 7 12 7 2" xfId="37808" xr:uid="{92862C9C-8BC8-4F4A-94FB-0E890CCCDB41}"/>
    <cellStyle name="Comma 7 12 8" xfId="12768" xr:uid="{B9647B04-47CE-4C2C-9319-C724E2672B1E}"/>
    <cellStyle name="Comma 7 12 8 2" xfId="45520" xr:uid="{2C96B1B5-AD77-43B1-8420-9C3F4A449623}"/>
    <cellStyle name="Comma 7 12 9" xfId="20476" xr:uid="{A789ED5A-7C4A-4F57-8F9A-D7C3DC663AA5}"/>
    <cellStyle name="Comma 7 12 9 2" xfId="53227" xr:uid="{2B899B38-4C4B-47D3-B333-728401B216BB}"/>
    <cellStyle name="Comma 7 13" xfId="858" xr:uid="{7266A87C-2CB9-4613-A1BD-6D59A63C8673}"/>
    <cellStyle name="Comma 7 13 10" xfId="35883" xr:uid="{1269552C-3ECF-49CC-B228-33457E03F4F7}"/>
    <cellStyle name="Comma 7 13 11" xfId="28181" xr:uid="{E73AD910-8E0E-4F02-A932-F372E1452764}"/>
    <cellStyle name="Comma 7 13 12" xfId="3079" xr:uid="{02985583-761F-4D96-81A5-F52B446BB9AC}"/>
    <cellStyle name="Comma 7 13 13" xfId="60654" xr:uid="{7FC0F42F-FA61-4C0D-A162-03B79106967B}"/>
    <cellStyle name="Comma 7 13 2" xfId="2354" xr:uid="{675B171E-2ABC-4435-AFD4-CE91134E8203}"/>
    <cellStyle name="Comma 7 13 2 10" xfId="28539" xr:uid="{683E6646-938F-49DF-8554-21E16C44C533}"/>
    <cellStyle name="Comma 7 13 2 11" xfId="3479" xr:uid="{D1429307-B7BD-4933-A2C6-2139E94C72C8}"/>
    <cellStyle name="Comma 7 13 2 12" xfId="61376" xr:uid="{4FE5FF36-ABB8-4195-920F-02F84794CE21}"/>
    <cellStyle name="Comma 7 13 2 2" xfId="4325" xr:uid="{62E814F5-DA77-48AA-8244-5C9EC67BCDF1}"/>
    <cellStyle name="Comma 7 13 2 2 2" xfId="8188" xr:uid="{710C92C2-BCCD-40F2-8251-A81045052F11}"/>
    <cellStyle name="Comma 7 13 2 2 2 2" xfId="15893" xr:uid="{1B824B13-C9EE-4227-B47E-32B3BFE0A06E}"/>
    <cellStyle name="Comma 7 13 2 2 2 2 2" xfId="48645" xr:uid="{CCD5E54F-4668-433A-BE8A-044B25B63A2F}"/>
    <cellStyle name="Comma 7 13 2 2 2 3" xfId="23600" xr:uid="{FCE09804-4EE0-49DD-8DA4-BF286B797372}"/>
    <cellStyle name="Comma 7 13 2 2 2 3 2" xfId="56351" xr:uid="{A0EF93D8-A3CC-4796-B1FB-F2E99F0589B6}"/>
    <cellStyle name="Comma 7 13 2 2 2 4" xfId="40940" xr:uid="{853D1FAA-9E48-412D-A8E8-41FC07DB5D19}"/>
    <cellStyle name="Comma 7 13 2 2 2 5" xfId="31304" xr:uid="{7CF54ED8-AF4C-4E6D-88BA-732D0232089B}"/>
    <cellStyle name="Comma 7 13 2 2 3" xfId="10113" xr:uid="{DDC28F07-5EED-460A-BE72-F192CB00426E}"/>
    <cellStyle name="Comma 7 13 2 2 3 2" xfId="17818" xr:uid="{F866025E-C69E-4296-8D01-D0FE1AFB6C3F}"/>
    <cellStyle name="Comma 7 13 2 2 3 2 2" xfId="50570" xr:uid="{08B4AF8B-F86A-4528-972F-0CFDFD52BD82}"/>
    <cellStyle name="Comma 7 13 2 2 3 3" xfId="25525" xr:uid="{ED75C94F-BE3B-46BD-9D03-147DDDEF9090}"/>
    <cellStyle name="Comma 7 13 2 2 3 3 2" xfId="58276" xr:uid="{BDCEF608-4E81-4A72-BB64-319B40777C1E}"/>
    <cellStyle name="Comma 7 13 2 2 3 4" xfId="42865" xr:uid="{84CE4339-AE95-45BD-9B72-0C3FCF65A31C}"/>
    <cellStyle name="Comma 7 13 2 2 3 5" xfId="33229" xr:uid="{1D2E9D3C-A33C-4390-9A5E-74CB8E0C8FB8}"/>
    <cellStyle name="Comma 7 13 2 2 4" xfId="12040" xr:uid="{84BAC1BC-0EBA-4797-8761-D4B671FF180E}"/>
    <cellStyle name="Comma 7 13 2 2 4 2" xfId="19745" xr:uid="{5F4F8CC2-5C97-468C-9194-3CAB3CBC901F}"/>
    <cellStyle name="Comma 7 13 2 2 4 2 2" xfId="52497" xr:uid="{6709774E-1EA4-4C8E-B3E7-A76D7EF59464}"/>
    <cellStyle name="Comma 7 13 2 2 4 3" xfId="27452" xr:uid="{E285C1BB-DFBE-4E76-814F-ED1BE218DFCB}"/>
    <cellStyle name="Comma 7 13 2 2 4 3 2" xfId="60203" xr:uid="{DF92A72F-9B06-4893-89A2-D726DF47A65C}"/>
    <cellStyle name="Comma 7 13 2 2 4 4" xfId="44792" xr:uid="{31395FD3-96E0-43A8-8EC8-AD38633F185E}"/>
    <cellStyle name="Comma 7 13 2 2 4 5" xfId="35156" xr:uid="{D6768B1F-8256-42E1-997C-E4E3CD961BB7}"/>
    <cellStyle name="Comma 7 13 2 2 5" xfId="6257" xr:uid="{19416AEE-BB46-4972-9E9A-EAABB2A8DD07}"/>
    <cellStyle name="Comma 7 13 2 2 5 2" xfId="39009" xr:uid="{FF928D16-B070-43C9-93DD-2BBC10415B24}"/>
    <cellStyle name="Comma 7 13 2 2 6" xfId="13969" xr:uid="{9AA939BE-93EF-43A2-B0D2-F042304D808B}"/>
    <cellStyle name="Comma 7 13 2 2 6 2" xfId="46721" xr:uid="{7FA933D4-A3BE-4D89-B487-020FC278CAB6}"/>
    <cellStyle name="Comma 7 13 2 2 7" xfId="21676" xr:uid="{FA4CECFA-F396-45E2-A449-5F8C4926699B}"/>
    <cellStyle name="Comma 7 13 2 2 7 2" xfId="54427" xr:uid="{E2FC7348-9F6D-4731-85D1-FB3224A44AEB}"/>
    <cellStyle name="Comma 7 13 2 2 8" xfId="37082" xr:uid="{51C8F01F-6E2A-49BA-8FA7-95CE20352257}"/>
    <cellStyle name="Comma 7 13 2 2 9" xfId="29380" xr:uid="{90E649E1-F16F-4386-AC2F-081FE1448794}"/>
    <cellStyle name="Comma 7 13 2 3" xfId="7347" xr:uid="{B4654968-F554-4BF5-81EB-500412668BAD}"/>
    <cellStyle name="Comma 7 13 2 3 2" xfId="15052" xr:uid="{6EED1BD5-F3D6-4331-8A19-9F339D954BA1}"/>
    <cellStyle name="Comma 7 13 2 3 2 2" xfId="47804" xr:uid="{D00D43BA-892C-4DDB-87AF-26D3BD54D94C}"/>
    <cellStyle name="Comma 7 13 2 3 3" xfId="22759" xr:uid="{DC3F5D57-521C-4848-AC3E-245F740DCC46}"/>
    <cellStyle name="Comma 7 13 2 3 3 2" xfId="55510" xr:uid="{64FCCA73-547E-44DF-B085-EE5E716C1C14}"/>
    <cellStyle name="Comma 7 13 2 3 4" xfId="40099" xr:uid="{E84CD80D-9FC4-4B28-BFC5-ACC108613B23}"/>
    <cellStyle name="Comma 7 13 2 3 5" xfId="30463" xr:uid="{6281BB21-570D-415E-94FA-180D42EED4D6}"/>
    <cellStyle name="Comma 7 13 2 4" xfId="9272" xr:uid="{8F1FADAB-244E-4D5F-9877-04896762010E}"/>
    <cellStyle name="Comma 7 13 2 4 2" xfId="16977" xr:uid="{B1629439-BC1E-4B76-A558-9644580A5463}"/>
    <cellStyle name="Comma 7 13 2 4 2 2" xfId="49729" xr:uid="{21CE67DE-CBD7-4457-9AE8-27148FAC388A}"/>
    <cellStyle name="Comma 7 13 2 4 3" xfId="24684" xr:uid="{EA1870E3-8586-47C3-965D-40B3C38D369F}"/>
    <cellStyle name="Comma 7 13 2 4 3 2" xfId="57435" xr:uid="{2E4B8071-B813-422F-84AA-75482787A084}"/>
    <cellStyle name="Comma 7 13 2 4 4" xfId="42024" xr:uid="{71D10484-B03D-446D-B487-5E2B0A8EA046}"/>
    <cellStyle name="Comma 7 13 2 4 5" xfId="32388" xr:uid="{5DB62F9C-1CA3-466F-9C54-507E4786C17A}"/>
    <cellStyle name="Comma 7 13 2 5" xfId="11199" xr:uid="{E647F41E-13E7-4B20-85CF-E15FE4B0F146}"/>
    <cellStyle name="Comma 7 13 2 5 2" xfId="18904" xr:uid="{17B16AC9-5ABD-494E-AF1A-BF4D53D46837}"/>
    <cellStyle name="Comma 7 13 2 5 2 2" xfId="51656" xr:uid="{9FCE26BF-5672-40F3-9CC2-E7F18EA8F00D}"/>
    <cellStyle name="Comma 7 13 2 5 3" xfId="26611" xr:uid="{76ED0BBE-74C2-42D0-9255-7EAA619E3DEA}"/>
    <cellStyle name="Comma 7 13 2 5 3 2" xfId="59362" xr:uid="{C304F6CA-95BC-44D8-A340-5C135307A9E8}"/>
    <cellStyle name="Comma 7 13 2 5 4" xfId="43951" xr:uid="{2B73B8D2-F4FD-4546-B71E-CFF0B0346D11}"/>
    <cellStyle name="Comma 7 13 2 5 5" xfId="34315" xr:uid="{85551231-2F48-4665-8D36-0B0C9C5EDC9A}"/>
    <cellStyle name="Comma 7 13 2 6" xfId="5416" xr:uid="{8D1E463D-72EE-4222-ABBA-235D982C191A}"/>
    <cellStyle name="Comma 7 13 2 6 2" xfId="38168" xr:uid="{9C69959A-4B5C-4055-BFE6-F9A5F7E7D922}"/>
    <cellStyle name="Comma 7 13 2 7" xfId="13128" xr:uid="{99FEAABA-3055-4F68-A975-D028832DCF68}"/>
    <cellStyle name="Comma 7 13 2 7 2" xfId="45880" xr:uid="{0C7C1E54-4779-4B60-8EB9-42C47C5B9562}"/>
    <cellStyle name="Comma 7 13 2 8" xfId="20835" xr:uid="{6671ABA3-3042-4433-861D-9CEF738FB540}"/>
    <cellStyle name="Comma 7 13 2 8 2" xfId="53586" xr:uid="{72F61972-45FD-4C35-A383-E8AEBE08B13B}"/>
    <cellStyle name="Comma 7 13 2 9" xfId="36241" xr:uid="{7D15F34D-7A4F-4002-BAA7-49C277132784}"/>
    <cellStyle name="Comma 7 13 3" xfId="3875" xr:uid="{D57AA45E-5DCC-4594-8B27-4C2FCD2285D8}"/>
    <cellStyle name="Comma 7 13 3 2" xfId="7743" xr:uid="{0C38CF7D-62E3-41AF-A36B-91071B7CC998}"/>
    <cellStyle name="Comma 7 13 3 2 2" xfId="15448" xr:uid="{282B4049-73AA-42C5-B257-4A5A56BCDFAE}"/>
    <cellStyle name="Comma 7 13 3 2 2 2" xfId="48200" xr:uid="{E7C9ECB2-D061-4FF7-871C-A6D8229F832A}"/>
    <cellStyle name="Comma 7 13 3 2 3" xfId="23155" xr:uid="{A8A1AD5C-6773-4CF3-BD83-7C88FFBC6730}"/>
    <cellStyle name="Comma 7 13 3 2 3 2" xfId="55906" xr:uid="{7D51E92B-1A30-4C96-8EE3-F0D6BE6C608E}"/>
    <cellStyle name="Comma 7 13 3 2 4" xfId="40495" xr:uid="{E4A6C265-3736-4177-A439-F805F1F24136}"/>
    <cellStyle name="Comma 7 13 3 2 5" xfId="30859" xr:uid="{9D0B23A1-0BF8-4AF0-A899-DDAE1EEE70FE}"/>
    <cellStyle name="Comma 7 13 3 3" xfId="9668" xr:uid="{BD49CC87-A6EE-47B6-AE15-4EFA3F3275DC}"/>
    <cellStyle name="Comma 7 13 3 3 2" xfId="17373" xr:uid="{A7B03045-F5AA-43F5-8237-3B3E1484DA67}"/>
    <cellStyle name="Comma 7 13 3 3 2 2" xfId="50125" xr:uid="{B4C34B3D-3EA8-4451-9DD7-4E903C8DFB68}"/>
    <cellStyle name="Comma 7 13 3 3 3" xfId="25080" xr:uid="{568506F0-7AE4-4E73-BB5B-7731C0FEDB35}"/>
    <cellStyle name="Comma 7 13 3 3 3 2" xfId="57831" xr:uid="{43D03B7C-CE1F-44A3-AD4C-107B5B8BC43F}"/>
    <cellStyle name="Comma 7 13 3 3 4" xfId="42420" xr:uid="{1A0FAD63-84AA-4536-B4E7-23BF2C736384}"/>
    <cellStyle name="Comma 7 13 3 3 5" xfId="32784" xr:uid="{4EC40971-F979-4A52-831D-5642D095F775}"/>
    <cellStyle name="Comma 7 13 3 4" xfId="11595" xr:uid="{50326ED7-3251-4B8E-A077-4DD51CD3D1C4}"/>
    <cellStyle name="Comma 7 13 3 4 2" xfId="19300" xr:uid="{68D82A75-3612-4D94-945C-08819956182F}"/>
    <cellStyle name="Comma 7 13 3 4 2 2" xfId="52052" xr:uid="{D33000ED-F1C6-475B-B285-A7510F90DCB9}"/>
    <cellStyle name="Comma 7 13 3 4 3" xfId="27007" xr:uid="{78A92FE1-FF53-4D0E-897C-19B6FA28511E}"/>
    <cellStyle name="Comma 7 13 3 4 3 2" xfId="59758" xr:uid="{A2C94C30-6F7B-410F-953E-339FB27660D5}"/>
    <cellStyle name="Comma 7 13 3 4 4" xfId="44347" xr:uid="{DC121A72-6FE5-411A-A4B9-FA67B8EB7EA6}"/>
    <cellStyle name="Comma 7 13 3 4 5" xfId="34711" xr:uid="{F2F21445-6A04-4422-9EB0-CF7CD71EA976}"/>
    <cellStyle name="Comma 7 13 3 5" xfId="5812" xr:uid="{51C37134-3099-4776-B523-8FD132FBB9E5}"/>
    <cellStyle name="Comma 7 13 3 5 2" xfId="38564" xr:uid="{3BCEC13F-EC4E-469A-8F69-4F1C5EAEC755}"/>
    <cellStyle name="Comma 7 13 3 6" xfId="13524" xr:uid="{657831B5-8568-4D08-9384-160A024661FC}"/>
    <cellStyle name="Comma 7 13 3 6 2" xfId="46276" xr:uid="{FFAD5FCC-E681-43A8-96C2-52827B3C0E88}"/>
    <cellStyle name="Comma 7 13 3 7" xfId="21231" xr:uid="{67237226-0049-4180-BAA7-2B45F5853637}"/>
    <cellStyle name="Comma 7 13 3 7 2" xfId="53982" xr:uid="{5345E203-A501-4A3F-BC5C-85035D54C9D6}"/>
    <cellStyle name="Comma 7 13 3 8" xfId="36637" xr:uid="{12DC1557-2113-4CEA-93C8-F731B536FF80}"/>
    <cellStyle name="Comma 7 13 3 9" xfId="28935" xr:uid="{D5DBE216-7EF3-4407-9234-8A22CF28199D}"/>
    <cellStyle name="Comma 7 13 4" xfId="6986" xr:uid="{974D3D7F-D39A-4BD5-88A2-4902F5775F1D}"/>
    <cellStyle name="Comma 7 13 4 2" xfId="14694" xr:uid="{F90A16A0-BFCB-4505-B0E2-16E5A598F363}"/>
    <cellStyle name="Comma 7 13 4 2 2" xfId="47446" xr:uid="{13724813-7CB5-4A57-A5CB-40C8D01FFA8D}"/>
    <cellStyle name="Comma 7 13 4 3" xfId="22401" xr:uid="{A48D7A53-07D4-44DD-B544-8457EEE750F9}"/>
    <cellStyle name="Comma 7 13 4 3 2" xfId="55152" xr:uid="{48BF1FEA-D922-41C3-871D-94BB82A01D7B}"/>
    <cellStyle name="Comma 7 13 4 4" xfId="39738" xr:uid="{73BD46FA-6809-4D88-A798-F9348FFEE08B}"/>
    <cellStyle name="Comma 7 13 4 5" xfId="30105" xr:uid="{C30BBC59-8C50-416A-BB48-2991633FC5B8}"/>
    <cellStyle name="Comma 7 13 5" xfId="8913" xr:uid="{51D12E44-66AC-4B8B-95AE-A723C27F3522}"/>
    <cellStyle name="Comma 7 13 5 2" xfId="16618" xr:uid="{AFB53FF1-BF94-42C4-B12C-3B29D3E4599E}"/>
    <cellStyle name="Comma 7 13 5 2 2" xfId="49370" xr:uid="{B60C3087-8389-4348-9A5D-62FA8EBD870B}"/>
    <cellStyle name="Comma 7 13 5 3" xfId="24325" xr:uid="{7E492B44-D176-4C3A-981A-C4CFFB514757}"/>
    <cellStyle name="Comma 7 13 5 3 2" xfId="57076" xr:uid="{1525D613-FFA7-4360-9353-600B6BCF6BE3}"/>
    <cellStyle name="Comma 7 13 5 4" xfId="41665" xr:uid="{C506749A-AEC8-4ED7-9554-0C19D215226B}"/>
    <cellStyle name="Comma 7 13 5 5" xfId="32029" xr:uid="{D4CA1C93-A8EA-4983-98E3-5FEFE62E7317}"/>
    <cellStyle name="Comma 7 13 6" xfId="10839" xr:uid="{9EC97788-8112-4375-980D-3642D4470393}"/>
    <cellStyle name="Comma 7 13 6 2" xfId="18544" xr:uid="{C664F871-CB4D-475A-BB07-8C595B764B4E}"/>
    <cellStyle name="Comma 7 13 6 2 2" xfId="51296" xr:uid="{20BC03C9-8CFC-4AF4-8EC7-3B5313FB69FA}"/>
    <cellStyle name="Comma 7 13 6 3" xfId="26251" xr:uid="{3139B4AC-E633-4B6A-B9EB-2894614B39B5}"/>
    <cellStyle name="Comma 7 13 6 3 2" xfId="59002" xr:uid="{ED76B741-6C33-43F5-907C-6B7B13391A0A}"/>
    <cellStyle name="Comma 7 13 6 4" xfId="43591" xr:uid="{2C3B35F5-A500-4C86-866F-42AAEC9B4A2B}"/>
    <cellStyle name="Comma 7 13 6 5" xfId="33955" xr:uid="{128B610C-C121-413B-BBC6-0DE1B400F1E7}"/>
    <cellStyle name="Comma 7 13 7" xfId="5057" xr:uid="{8A1E0843-7658-45F6-8D9C-B04AE2CCB9BB}"/>
    <cellStyle name="Comma 7 13 7 2" xfId="37809" xr:uid="{73B04056-D85D-4AB4-A41B-BEDD87F978F2}"/>
    <cellStyle name="Comma 7 13 8" xfId="12769" xr:uid="{63983609-F0B1-47CE-A8F7-E85AFE0511C2}"/>
    <cellStyle name="Comma 7 13 8 2" xfId="45521" xr:uid="{C22B1A10-A3F5-4C2F-98E2-5A6A06732985}"/>
    <cellStyle name="Comma 7 13 9" xfId="20477" xr:uid="{DBADD0C4-A3C3-47F7-811E-F5ABEDFF728E}"/>
    <cellStyle name="Comma 7 13 9 2" xfId="53228" xr:uid="{F8C782A2-6991-4E2B-B5E1-A781D5614ABC}"/>
    <cellStyle name="Comma 7 14" xfId="859" xr:uid="{6E427EAD-F3FC-4290-AB5C-91AAFB9AB3BF}"/>
    <cellStyle name="Comma 7 14 10" xfId="35884" xr:uid="{A749748D-AD6E-4EA7-BEDB-81F03DE8B4D8}"/>
    <cellStyle name="Comma 7 14 11" xfId="28182" xr:uid="{359E0A9D-4C71-4A50-A6A2-4D69B8FBC087}"/>
    <cellStyle name="Comma 7 14 12" xfId="3080" xr:uid="{D6A83E86-85B0-4099-A853-8E6E4A9C5F09}"/>
    <cellStyle name="Comma 7 14 13" xfId="60655" xr:uid="{0B651238-3FDD-49BD-85E8-1DC965AE86BE}"/>
    <cellStyle name="Comma 7 14 2" xfId="2355" xr:uid="{BD951034-C681-4838-A855-E6906A475F8B}"/>
    <cellStyle name="Comma 7 14 2 10" xfId="28540" xr:uid="{08D5B6BC-14FB-41E4-9F4F-17FE294B709E}"/>
    <cellStyle name="Comma 7 14 2 11" xfId="3480" xr:uid="{043B8563-3829-45D7-9257-C72C1E699DA6}"/>
    <cellStyle name="Comma 7 14 2 12" xfId="61377" xr:uid="{8787691F-1689-4E70-8B1A-1D43A3C78E0C}"/>
    <cellStyle name="Comma 7 14 2 2" xfId="4326" xr:uid="{F748E7AE-7598-4968-8FED-5B4ED8C1E106}"/>
    <cellStyle name="Comma 7 14 2 2 2" xfId="8189" xr:uid="{8EFB5240-A45F-458D-9FF6-3E15692C640E}"/>
    <cellStyle name="Comma 7 14 2 2 2 2" xfId="15894" xr:uid="{001CA75A-2AE0-46D8-B960-18C3B9C0F646}"/>
    <cellStyle name="Comma 7 14 2 2 2 2 2" xfId="48646" xr:uid="{C75204DD-A58F-4E34-B8B0-4E658E94A0DB}"/>
    <cellStyle name="Comma 7 14 2 2 2 3" xfId="23601" xr:uid="{E6E165E1-7162-4B2E-8F94-4354AEBCC70D}"/>
    <cellStyle name="Comma 7 14 2 2 2 3 2" xfId="56352" xr:uid="{A6613089-3535-4F25-928C-75C260757EE8}"/>
    <cellStyle name="Comma 7 14 2 2 2 4" xfId="40941" xr:uid="{14379E14-DEB0-4B15-9B76-212FA933AF42}"/>
    <cellStyle name="Comma 7 14 2 2 2 5" xfId="31305" xr:uid="{8F78B79D-CE10-4E05-9645-D858BA74DCB3}"/>
    <cellStyle name="Comma 7 14 2 2 3" xfId="10114" xr:uid="{CB46927B-39A1-43FE-8257-C767F8D3D769}"/>
    <cellStyle name="Comma 7 14 2 2 3 2" xfId="17819" xr:uid="{5FC7D38B-CDAC-4ABF-9269-9A8536D675CC}"/>
    <cellStyle name="Comma 7 14 2 2 3 2 2" xfId="50571" xr:uid="{26C0B1DC-2C8C-4D57-96B2-8F0224D63A49}"/>
    <cellStyle name="Comma 7 14 2 2 3 3" xfId="25526" xr:uid="{15E50A54-3B6C-401D-A1DB-394748896536}"/>
    <cellStyle name="Comma 7 14 2 2 3 3 2" xfId="58277" xr:uid="{69B4AF66-C328-4261-B12F-65A15790547D}"/>
    <cellStyle name="Comma 7 14 2 2 3 4" xfId="42866" xr:uid="{C629B283-DF49-4319-8AD3-F9A0992A87FA}"/>
    <cellStyle name="Comma 7 14 2 2 3 5" xfId="33230" xr:uid="{1BB99296-601E-4FC3-B1EE-14E2243B0805}"/>
    <cellStyle name="Comma 7 14 2 2 4" xfId="12041" xr:uid="{F8F17EDE-9F0C-4F9B-893C-9EACCBF11355}"/>
    <cellStyle name="Comma 7 14 2 2 4 2" xfId="19746" xr:uid="{DF781539-F668-4681-9951-0C672E4C3C97}"/>
    <cellStyle name="Comma 7 14 2 2 4 2 2" xfId="52498" xr:uid="{9789C57E-CD8F-450A-B682-DE4EEC444337}"/>
    <cellStyle name="Comma 7 14 2 2 4 3" xfId="27453" xr:uid="{DDB0FD8E-6AC5-40FE-BF4F-C7C62F6063F4}"/>
    <cellStyle name="Comma 7 14 2 2 4 3 2" xfId="60204" xr:uid="{68C79C1F-20C2-41CC-96BC-644617EA6273}"/>
    <cellStyle name="Comma 7 14 2 2 4 4" xfId="44793" xr:uid="{A0BA7A45-D40B-4986-8B4A-3907AACEC043}"/>
    <cellStyle name="Comma 7 14 2 2 4 5" xfId="35157" xr:uid="{CA25DEB7-95D4-46B8-B1C1-CDD34C6C922D}"/>
    <cellStyle name="Comma 7 14 2 2 5" xfId="6258" xr:uid="{82A03698-E86E-4034-A875-CCF0FEFE999B}"/>
    <cellStyle name="Comma 7 14 2 2 5 2" xfId="39010" xr:uid="{145993A6-781F-4A87-8D43-430030B1EF8B}"/>
    <cellStyle name="Comma 7 14 2 2 6" xfId="13970" xr:uid="{22D0E9D2-5E4E-4963-BBEE-FEAB704DA8BB}"/>
    <cellStyle name="Comma 7 14 2 2 6 2" xfId="46722" xr:uid="{4E5B8803-76D0-4AE0-A9BD-775DEF594667}"/>
    <cellStyle name="Comma 7 14 2 2 7" xfId="21677" xr:uid="{063F30E7-6918-4E8A-ADC9-2DB7079E556E}"/>
    <cellStyle name="Comma 7 14 2 2 7 2" xfId="54428" xr:uid="{93394B20-DFAA-4A28-92CF-DECB393056FE}"/>
    <cellStyle name="Comma 7 14 2 2 8" xfId="37083" xr:uid="{98CD09BE-FD6B-45FE-B0D9-7E4787BAB301}"/>
    <cellStyle name="Comma 7 14 2 2 9" xfId="29381" xr:uid="{D9DB4100-03A8-4F70-A691-6964451A7EC9}"/>
    <cellStyle name="Comma 7 14 2 3" xfId="7348" xr:uid="{FC0C44C7-13E8-4941-AE0A-58A7A842D815}"/>
    <cellStyle name="Comma 7 14 2 3 2" xfId="15053" xr:uid="{91684F2F-6311-424C-8DA6-7AC981455132}"/>
    <cellStyle name="Comma 7 14 2 3 2 2" xfId="47805" xr:uid="{04DE30D8-56FE-4AE7-9076-99BC1124F6AA}"/>
    <cellStyle name="Comma 7 14 2 3 3" xfId="22760" xr:uid="{6E35DCD8-FB2E-44F8-BA7B-4822866FE2CF}"/>
    <cellStyle name="Comma 7 14 2 3 3 2" xfId="55511" xr:uid="{34E4CB59-2629-4CBC-BF2A-9D8B75F7136C}"/>
    <cellStyle name="Comma 7 14 2 3 4" xfId="40100" xr:uid="{E4BB6D7A-6C0F-4B69-9E87-036540708213}"/>
    <cellStyle name="Comma 7 14 2 3 5" xfId="30464" xr:uid="{621DD1F1-38AC-4471-88E4-B7009D47E4A2}"/>
    <cellStyle name="Comma 7 14 2 4" xfId="9273" xr:uid="{BB1BA0C7-D70E-4608-BA94-274E3B9FD260}"/>
    <cellStyle name="Comma 7 14 2 4 2" xfId="16978" xr:uid="{48BECCFF-4A19-4695-BF14-1B938131211F}"/>
    <cellStyle name="Comma 7 14 2 4 2 2" xfId="49730" xr:uid="{482BCE62-C60D-411D-8778-DC06AAE8A8CB}"/>
    <cellStyle name="Comma 7 14 2 4 3" xfId="24685" xr:uid="{70CBD187-27BF-47C6-978F-67525A8A1255}"/>
    <cellStyle name="Comma 7 14 2 4 3 2" xfId="57436" xr:uid="{77E9F9C6-5EC0-447B-9BE8-0E42195B346A}"/>
    <cellStyle name="Comma 7 14 2 4 4" xfId="42025" xr:uid="{2C9CD88A-4909-4F94-9979-444285FB0D33}"/>
    <cellStyle name="Comma 7 14 2 4 5" xfId="32389" xr:uid="{68340304-6552-4AF1-96E0-2E52CB2761C0}"/>
    <cellStyle name="Comma 7 14 2 5" xfId="11200" xr:uid="{0F74920E-7302-4756-88CA-78165C2DDEB3}"/>
    <cellStyle name="Comma 7 14 2 5 2" xfId="18905" xr:uid="{6392A642-AAFE-415D-8A3E-4AA81E25E962}"/>
    <cellStyle name="Comma 7 14 2 5 2 2" xfId="51657" xr:uid="{3F28DE57-D2D9-414C-8614-AF1973A8DB42}"/>
    <cellStyle name="Comma 7 14 2 5 3" xfId="26612" xr:uid="{6350763E-0E44-410E-A95D-D1007B5D459A}"/>
    <cellStyle name="Comma 7 14 2 5 3 2" xfId="59363" xr:uid="{EEA83B21-2D20-4249-A801-CE6DF4198A9F}"/>
    <cellStyle name="Comma 7 14 2 5 4" xfId="43952" xr:uid="{F4D1E7BA-3899-445B-95EF-8AC539166E30}"/>
    <cellStyle name="Comma 7 14 2 5 5" xfId="34316" xr:uid="{F0C93216-0A88-42DC-916A-ECCE2D585368}"/>
    <cellStyle name="Comma 7 14 2 6" xfId="5417" xr:uid="{6170D18F-B3D8-4425-984B-719710A0032E}"/>
    <cellStyle name="Comma 7 14 2 6 2" xfId="38169" xr:uid="{BE3FD7F5-E7AF-4840-B213-0DE6871F0A00}"/>
    <cellStyle name="Comma 7 14 2 7" xfId="13129" xr:uid="{2116E27A-44B8-4D8D-B54F-DA6E6A71A11E}"/>
    <cellStyle name="Comma 7 14 2 7 2" xfId="45881" xr:uid="{F42604D1-2B95-480A-BBB3-11668E1BE774}"/>
    <cellStyle name="Comma 7 14 2 8" xfId="20836" xr:uid="{3CBB5956-040E-44B4-9958-A327B776063C}"/>
    <cellStyle name="Comma 7 14 2 8 2" xfId="53587" xr:uid="{30BCB84B-899A-47A5-A67B-E96845E3AED5}"/>
    <cellStyle name="Comma 7 14 2 9" xfId="36242" xr:uid="{50C561C5-CE1B-4CCE-B9EE-14F422A7DFFA}"/>
    <cellStyle name="Comma 7 14 3" xfId="3876" xr:uid="{E7946060-7656-44F1-AB60-5CD018FD03DE}"/>
    <cellStyle name="Comma 7 14 3 2" xfId="7744" xr:uid="{B4C9CB81-CCB4-4DDE-9DD8-07B2FCBEEFFC}"/>
    <cellStyle name="Comma 7 14 3 2 2" xfId="15449" xr:uid="{1A163FB3-CC6C-4E1E-9EBB-ADA66E745320}"/>
    <cellStyle name="Comma 7 14 3 2 2 2" xfId="48201" xr:uid="{69B97684-E069-49A8-B488-F43FA4350C37}"/>
    <cellStyle name="Comma 7 14 3 2 3" xfId="23156" xr:uid="{C74AD60C-2DC5-42F3-A2C6-F1655CDA3912}"/>
    <cellStyle name="Comma 7 14 3 2 3 2" xfId="55907" xr:uid="{E5A5E2B5-4514-4761-9C4C-E2DAF2E4E6F1}"/>
    <cellStyle name="Comma 7 14 3 2 4" xfId="40496" xr:uid="{53CB0883-9271-4F6C-AFC9-CD70ACECFFA5}"/>
    <cellStyle name="Comma 7 14 3 2 5" xfId="30860" xr:uid="{09D4DF02-01C4-4E3B-BDAC-C79C50ED5BFD}"/>
    <cellStyle name="Comma 7 14 3 3" xfId="9669" xr:uid="{0FC13AB3-6E93-474F-85D6-EBD41D57DC70}"/>
    <cellStyle name="Comma 7 14 3 3 2" xfId="17374" xr:uid="{7A60A95D-A63D-479D-9F35-59224480D172}"/>
    <cellStyle name="Comma 7 14 3 3 2 2" xfId="50126" xr:uid="{90EBA68D-9B30-442C-942E-1300C8AEB619}"/>
    <cellStyle name="Comma 7 14 3 3 3" xfId="25081" xr:uid="{322A4EB2-15D5-465C-A9A8-DB917EFAE07E}"/>
    <cellStyle name="Comma 7 14 3 3 3 2" xfId="57832" xr:uid="{CD33B2D5-1390-4C17-B0CC-A69A4A52C116}"/>
    <cellStyle name="Comma 7 14 3 3 4" xfId="42421" xr:uid="{4C14491E-9B50-4C79-A15D-A5DDFE41B56F}"/>
    <cellStyle name="Comma 7 14 3 3 5" xfId="32785" xr:uid="{19EEAAFC-BEB1-46AC-88C0-A37D44BD9B0A}"/>
    <cellStyle name="Comma 7 14 3 4" xfId="11596" xr:uid="{86347B0B-9B05-4E5E-A5C7-1F2E9D77D10E}"/>
    <cellStyle name="Comma 7 14 3 4 2" xfId="19301" xr:uid="{B91F8ADF-4868-461D-BD58-BCE137C071CE}"/>
    <cellStyle name="Comma 7 14 3 4 2 2" xfId="52053" xr:uid="{8855D874-EA61-4B2D-9809-E92534FEBE70}"/>
    <cellStyle name="Comma 7 14 3 4 3" xfId="27008" xr:uid="{D6DBB10F-1BF9-4DEB-952B-62D95092A3E9}"/>
    <cellStyle name="Comma 7 14 3 4 3 2" xfId="59759" xr:uid="{4AF06364-0C62-48B0-8F49-FF0113F67AB2}"/>
    <cellStyle name="Comma 7 14 3 4 4" xfId="44348" xr:uid="{24FE21E6-CD00-4953-982A-FBE0C710863E}"/>
    <cellStyle name="Comma 7 14 3 4 5" xfId="34712" xr:uid="{658CF552-1496-4040-91F8-30E2DEDD3507}"/>
    <cellStyle name="Comma 7 14 3 5" xfId="5813" xr:uid="{971827A9-A626-42F2-8AD1-15ABB34FB7A4}"/>
    <cellStyle name="Comma 7 14 3 5 2" xfId="38565" xr:uid="{275D7F07-8C8B-4F28-A13D-BBEE63A8DF47}"/>
    <cellStyle name="Comma 7 14 3 6" xfId="13525" xr:uid="{2BCAA95B-D726-4018-9AC3-DE478222C0E6}"/>
    <cellStyle name="Comma 7 14 3 6 2" xfId="46277" xr:uid="{9F3A8B7A-5A0B-48D9-BD33-7E001DE92C7B}"/>
    <cellStyle name="Comma 7 14 3 7" xfId="21232" xr:uid="{8441FC3D-E9B7-48B0-8D52-3EBA6D884CE4}"/>
    <cellStyle name="Comma 7 14 3 7 2" xfId="53983" xr:uid="{369E2363-5038-4B16-B11E-99E693710B8E}"/>
    <cellStyle name="Comma 7 14 3 8" xfId="36638" xr:uid="{FE7FD6E7-98A1-4F3D-9561-22890D095B09}"/>
    <cellStyle name="Comma 7 14 3 9" xfId="28936" xr:uid="{3523CAE2-10E8-4BDF-9023-561AC7A10A1C}"/>
    <cellStyle name="Comma 7 14 4" xfId="6987" xr:uid="{B932DAA6-3505-4DA4-81EB-1B78BA275B7A}"/>
    <cellStyle name="Comma 7 14 4 2" xfId="14695" xr:uid="{A9CEBA94-30E3-40AA-9242-76AEB63094AE}"/>
    <cellStyle name="Comma 7 14 4 2 2" xfId="47447" xr:uid="{0ED82E76-1C5A-4511-BF87-A0264329282C}"/>
    <cellStyle name="Comma 7 14 4 3" xfId="22402" xr:uid="{7FD94D70-DBBB-402D-B6FB-E18B8D505ACB}"/>
    <cellStyle name="Comma 7 14 4 3 2" xfId="55153" xr:uid="{0D5BDFC7-A81B-41B7-A831-4282F402A828}"/>
    <cellStyle name="Comma 7 14 4 4" xfId="39739" xr:uid="{451C318F-4B10-41EF-8A42-3C456582FD83}"/>
    <cellStyle name="Comma 7 14 4 5" xfId="30106" xr:uid="{E4B0AAE4-14C4-4ECB-B0A0-D29DCD5B74E8}"/>
    <cellStyle name="Comma 7 14 5" xfId="8914" xr:uid="{E4FDA271-D87E-4D5F-AAA5-11ABC35D7873}"/>
    <cellStyle name="Comma 7 14 5 2" xfId="16619" xr:uid="{39FA13D5-F757-4FDB-B3FC-CB7C2C28BB6B}"/>
    <cellStyle name="Comma 7 14 5 2 2" xfId="49371" xr:uid="{846E10F7-CD30-49E9-A21B-38245582D628}"/>
    <cellStyle name="Comma 7 14 5 3" xfId="24326" xr:uid="{AE1104E3-A3A1-4FA2-8233-07A118E33330}"/>
    <cellStyle name="Comma 7 14 5 3 2" xfId="57077" xr:uid="{5A2CAE1E-1A5C-4B81-B1DE-D3ECD08EFC7D}"/>
    <cellStyle name="Comma 7 14 5 4" xfId="41666" xr:uid="{8E5EA5A4-7145-4D9E-B2C5-ACC4EB67DB49}"/>
    <cellStyle name="Comma 7 14 5 5" xfId="32030" xr:uid="{F92D3B4F-91AA-49F7-BCCC-193EB5A73025}"/>
    <cellStyle name="Comma 7 14 6" xfId="10840" xr:uid="{43F15BE3-FAB8-42B4-B12D-67971792C0AA}"/>
    <cellStyle name="Comma 7 14 6 2" xfId="18545" xr:uid="{685E7419-8EFA-4579-AE23-F8BE84A4A4E9}"/>
    <cellStyle name="Comma 7 14 6 2 2" xfId="51297" xr:uid="{B9673F3D-7914-43FD-A4B6-4598A59749D4}"/>
    <cellStyle name="Comma 7 14 6 3" xfId="26252" xr:uid="{E5A48F45-31C8-4147-8E28-C5DC34E4BF13}"/>
    <cellStyle name="Comma 7 14 6 3 2" xfId="59003" xr:uid="{44D34063-CCE2-4FB9-86A8-4249423FC108}"/>
    <cellStyle name="Comma 7 14 6 4" xfId="43592" xr:uid="{C41BE9E1-61A1-405E-88B7-5C8F33BC6287}"/>
    <cellStyle name="Comma 7 14 6 5" xfId="33956" xr:uid="{78C53D12-F6E2-4E59-B3FB-30A50E1A0513}"/>
    <cellStyle name="Comma 7 14 7" xfId="5058" xr:uid="{2365DCBC-AAFF-4ACC-8936-388D859DEF0D}"/>
    <cellStyle name="Comma 7 14 7 2" xfId="37810" xr:uid="{D3E1BEBE-9E90-4F14-9006-C5D08A9A914C}"/>
    <cellStyle name="Comma 7 14 8" xfId="12770" xr:uid="{E5D4256C-9B57-4B56-B8BD-7EB1085FA7AF}"/>
    <cellStyle name="Comma 7 14 8 2" xfId="45522" xr:uid="{6104FC73-9190-4CAA-A510-FA0861607C37}"/>
    <cellStyle name="Comma 7 14 9" xfId="20478" xr:uid="{60014FC3-DC67-4B1F-BA55-2E09CA1AE826}"/>
    <cellStyle name="Comma 7 14 9 2" xfId="53229" xr:uid="{85CF9567-827C-4315-A753-82BB1B34F643}"/>
    <cellStyle name="Comma 7 15" xfId="860" xr:uid="{F8597923-7DE5-4826-92B4-E6F5D5058BC6}"/>
    <cellStyle name="Comma 7 15 10" xfId="35885" xr:uid="{8BAF0A49-EC2B-4652-BD46-B5B3655A0029}"/>
    <cellStyle name="Comma 7 15 11" xfId="28183" xr:uid="{F17DE28E-823E-4B6A-BCB3-12DC381727BB}"/>
    <cellStyle name="Comma 7 15 12" xfId="3081" xr:uid="{F4C0DC0E-612F-49B2-923C-06C40B7B66F8}"/>
    <cellStyle name="Comma 7 15 13" xfId="60656" xr:uid="{2780E376-54E3-4A33-8C96-FBEE6224D967}"/>
    <cellStyle name="Comma 7 15 2" xfId="2356" xr:uid="{4EC0879E-1A68-435E-9D81-EECB6B94968C}"/>
    <cellStyle name="Comma 7 15 2 10" xfId="28541" xr:uid="{754A5AFE-8F8F-49FE-9845-F03769479AAE}"/>
    <cellStyle name="Comma 7 15 2 11" xfId="3481" xr:uid="{091967FF-4A13-4EE6-AAB4-6E5132C9B3E2}"/>
    <cellStyle name="Comma 7 15 2 12" xfId="61378" xr:uid="{3334C575-2291-4FD9-AEDA-05F4FE3E2704}"/>
    <cellStyle name="Comma 7 15 2 2" xfId="4327" xr:uid="{0B485934-6B8E-49DB-B961-E72D898EAE81}"/>
    <cellStyle name="Comma 7 15 2 2 2" xfId="8190" xr:uid="{F2BB84E4-DA8D-4164-BF0B-E908C9F84FFC}"/>
    <cellStyle name="Comma 7 15 2 2 2 2" xfId="15895" xr:uid="{43AB9E14-20BB-4A8E-AA56-6063D8B26E7E}"/>
    <cellStyle name="Comma 7 15 2 2 2 2 2" xfId="48647" xr:uid="{127782A1-7CD3-47CC-90AD-9200C96A6357}"/>
    <cellStyle name="Comma 7 15 2 2 2 3" xfId="23602" xr:uid="{C2D80DCD-07E9-48D7-9D32-B567774AFEC3}"/>
    <cellStyle name="Comma 7 15 2 2 2 3 2" xfId="56353" xr:uid="{E6ED9A26-8BDF-4D3A-B771-B5884F50CA34}"/>
    <cellStyle name="Comma 7 15 2 2 2 4" xfId="40942" xr:uid="{11EC5B6A-8624-46D4-959B-0588393550F6}"/>
    <cellStyle name="Comma 7 15 2 2 2 5" xfId="31306" xr:uid="{AAF0D6F8-548C-4071-B5EB-1BBCA5B5CC35}"/>
    <cellStyle name="Comma 7 15 2 2 3" xfId="10115" xr:uid="{8FCE07B0-4064-4785-91E8-6212744EF89F}"/>
    <cellStyle name="Comma 7 15 2 2 3 2" xfId="17820" xr:uid="{52F4E45F-CF15-4813-B452-99DAD70ECE4D}"/>
    <cellStyle name="Comma 7 15 2 2 3 2 2" xfId="50572" xr:uid="{0B0162FD-3DC2-454D-9E37-CD82A619026E}"/>
    <cellStyle name="Comma 7 15 2 2 3 3" xfId="25527" xr:uid="{3CCD5733-6F46-4A9C-B39F-0FD0697C1028}"/>
    <cellStyle name="Comma 7 15 2 2 3 3 2" xfId="58278" xr:uid="{E8AC58B0-FEE6-4855-8A56-3D12A28061C3}"/>
    <cellStyle name="Comma 7 15 2 2 3 4" xfId="42867" xr:uid="{452DB27D-1ECA-44DD-A789-7EE1DA8DE9BD}"/>
    <cellStyle name="Comma 7 15 2 2 3 5" xfId="33231" xr:uid="{48AEF673-25FB-4952-928C-F096A83823C4}"/>
    <cellStyle name="Comma 7 15 2 2 4" xfId="12042" xr:uid="{8C9A3941-EED7-43FD-BDEB-910F5A0DDF14}"/>
    <cellStyle name="Comma 7 15 2 2 4 2" xfId="19747" xr:uid="{62A4250C-269C-41B5-AC23-804C903BE4E5}"/>
    <cellStyle name="Comma 7 15 2 2 4 2 2" xfId="52499" xr:uid="{852B9FB7-89B1-4AD7-9278-CDB40844E434}"/>
    <cellStyle name="Comma 7 15 2 2 4 3" xfId="27454" xr:uid="{47A88C13-A102-4AF3-9D43-62EAD261F74E}"/>
    <cellStyle name="Comma 7 15 2 2 4 3 2" xfId="60205" xr:uid="{97370EC1-DE09-4329-ACBF-9C094D4F563F}"/>
    <cellStyle name="Comma 7 15 2 2 4 4" xfId="44794" xr:uid="{E92EBFE1-99E9-49FF-81C1-4BCF0FA24AAE}"/>
    <cellStyle name="Comma 7 15 2 2 4 5" xfId="35158" xr:uid="{FEFB2AEF-767C-4501-9D30-9BA032BA8F5F}"/>
    <cellStyle name="Comma 7 15 2 2 5" xfId="6259" xr:uid="{C9B34263-CE88-4B18-84C8-1ACB06A8D6AD}"/>
    <cellStyle name="Comma 7 15 2 2 5 2" xfId="39011" xr:uid="{E74D8878-9013-4769-8D73-3EB199038C2F}"/>
    <cellStyle name="Comma 7 15 2 2 6" xfId="13971" xr:uid="{680AE100-F83C-4C97-91CA-199F25BCA338}"/>
    <cellStyle name="Comma 7 15 2 2 6 2" xfId="46723" xr:uid="{F7285250-37D3-4D7A-94C5-41A5917AF9E8}"/>
    <cellStyle name="Comma 7 15 2 2 7" xfId="21678" xr:uid="{4C7AFE92-ADDB-40FB-AE4B-0F4152597E78}"/>
    <cellStyle name="Comma 7 15 2 2 7 2" xfId="54429" xr:uid="{73DC3DFD-ED0E-4B44-B4DA-E4352D6AC2EC}"/>
    <cellStyle name="Comma 7 15 2 2 8" xfId="37084" xr:uid="{72FE9C4E-2C62-4F48-8CDD-6039D1C49971}"/>
    <cellStyle name="Comma 7 15 2 2 9" xfId="29382" xr:uid="{36C30181-D5B9-41D3-A2D3-E1C6500C1B55}"/>
    <cellStyle name="Comma 7 15 2 3" xfId="7349" xr:uid="{DA63E70E-0369-4485-81F7-5766570AD4E2}"/>
    <cellStyle name="Comma 7 15 2 3 2" xfId="15054" xr:uid="{370B22EE-7F0B-47D3-A170-725C8171C2A8}"/>
    <cellStyle name="Comma 7 15 2 3 2 2" xfId="47806" xr:uid="{950336E0-4EB8-43F2-A6F3-1FDCA64E67C9}"/>
    <cellStyle name="Comma 7 15 2 3 3" xfId="22761" xr:uid="{5D341A65-CFAC-42D1-9C33-86604C68D69A}"/>
    <cellStyle name="Comma 7 15 2 3 3 2" xfId="55512" xr:uid="{5306038F-7C59-4D07-A149-5C911E641E3D}"/>
    <cellStyle name="Comma 7 15 2 3 4" xfId="40101" xr:uid="{F166653B-8EC7-48FB-B5A2-8AE3740E2207}"/>
    <cellStyle name="Comma 7 15 2 3 5" xfId="30465" xr:uid="{EC9AD302-915F-4A52-835B-4A22837DAF32}"/>
    <cellStyle name="Comma 7 15 2 4" xfId="9274" xr:uid="{FDF338D9-D9D0-45C1-A960-A8AB69239228}"/>
    <cellStyle name="Comma 7 15 2 4 2" xfId="16979" xr:uid="{69D6E88B-3D74-4E87-B34D-94AEFD9C165B}"/>
    <cellStyle name="Comma 7 15 2 4 2 2" xfId="49731" xr:uid="{C52DCC0D-389A-4983-9012-CC8D688FA30A}"/>
    <cellStyle name="Comma 7 15 2 4 3" xfId="24686" xr:uid="{8D153730-5961-498A-9795-E8FA7E864451}"/>
    <cellStyle name="Comma 7 15 2 4 3 2" xfId="57437" xr:uid="{B2F5F627-7018-4AF5-9239-F55BCB807B10}"/>
    <cellStyle name="Comma 7 15 2 4 4" xfId="42026" xr:uid="{618B501D-4962-46A0-9158-6C7864EDEE8F}"/>
    <cellStyle name="Comma 7 15 2 4 5" xfId="32390" xr:uid="{EF31CDB1-9F34-4DAE-84E5-99BDADD315D4}"/>
    <cellStyle name="Comma 7 15 2 5" xfId="11201" xr:uid="{D0B85961-51ED-4336-868D-3656F80D0F78}"/>
    <cellStyle name="Comma 7 15 2 5 2" xfId="18906" xr:uid="{2CD434B8-5FBC-4A96-B00A-E9A911496B88}"/>
    <cellStyle name="Comma 7 15 2 5 2 2" xfId="51658" xr:uid="{4BE20B6C-CEFB-4F24-AFDF-8ACDAE750509}"/>
    <cellStyle name="Comma 7 15 2 5 3" xfId="26613" xr:uid="{46C473D3-823D-4977-9A4B-FAE97440225C}"/>
    <cellStyle name="Comma 7 15 2 5 3 2" xfId="59364" xr:uid="{B424C224-2D07-4E6E-AB1D-4DC363AEA010}"/>
    <cellStyle name="Comma 7 15 2 5 4" xfId="43953" xr:uid="{A20D0156-6D86-4A71-9741-7E178DE6BF5E}"/>
    <cellStyle name="Comma 7 15 2 5 5" xfId="34317" xr:uid="{EEE9D997-C914-40C1-91D1-A056B965E8A1}"/>
    <cellStyle name="Comma 7 15 2 6" xfId="5418" xr:uid="{B23C08F1-1F9E-4BF7-82C8-97C441D27D7F}"/>
    <cellStyle name="Comma 7 15 2 6 2" xfId="38170" xr:uid="{11B36151-FFA6-4028-878D-C99818805DA8}"/>
    <cellStyle name="Comma 7 15 2 7" xfId="13130" xr:uid="{FAC89254-FDF8-4AC4-876A-E645406A9129}"/>
    <cellStyle name="Comma 7 15 2 7 2" xfId="45882" xr:uid="{BE3661BF-4B76-4AC5-B355-1D2C98BE473A}"/>
    <cellStyle name="Comma 7 15 2 8" xfId="20837" xr:uid="{C795D5AA-7506-4258-8F53-5D04F2F26766}"/>
    <cellStyle name="Comma 7 15 2 8 2" xfId="53588" xr:uid="{870952E2-3F34-4E1E-B98F-1A37E4731D92}"/>
    <cellStyle name="Comma 7 15 2 9" xfId="36243" xr:uid="{EE4ACD9A-3DF5-4FC6-949C-F1EA33A04420}"/>
    <cellStyle name="Comma 7 15 3" xfId="3877" xr:uid="{2607F432-A5A6-49C5-8353-089B3B4AB708}"/>
    <cellStyle name="Comma 7 15 3 2" xfId="7745" xr:uid="{FE24AE4F-802F-4EAD-BC0B-42EF21D6BA93}"/>
    <cellStyle name="Comma 7 15 3 2 2" xfId="15450" xr:uid="{46F2BF5E-9662-4C09-A816-9E7649F72DF7}"/>
    <cellStyle name="Comma 7 15 3 2 2 2" xfId="48202" xr:uid="{BC9B7366-3026-441B-B4AC-F144326F99BA}"/>
    <cellStyle name="Comma 7 15 3 2 3" xfId="23157" xr:uid="{BAE21049-C9A2-4A40-B19B-ADB4537A59EA}"/>
    <cellStyle name="Comma 7 15 3 2 3 2" xfId="55908" xr:uid="{087AC4E8-1836-435B-9A01-580FBD846D65}"/>
    <cellStyle name="Comma 7 15 3 2 4" xfId="40497" xr:uid="{2053196E-3265-41AE-BBA3-54440E30E601}"/>
    <cellStyle name="Comma 7 15 3 2 5" xfId="30861" xr:uid="{3B786A94-0D54-4C26-B5FE-18201A392CAC}"/>
    <cellStyle name="Comma 7 15 3 3" xfId="9670" xr:uid="{CD82E0E4-F96C-4FD1-BCCC-284823653583}"/>
    <cellStyle name="Comma 7 15 3 3 2" xfId="17375" xr:uid="{7D42FF8A-8BA6-4FC8-A195-D000D490A4B1}"/>
    <cellStyle name="Comma 7 15 3 3 2 2" xfId="50127" xr:uid="{336E6C3C-715D-45B1-A56E-38C3A48120DB}"/>
    <cellStyle name="Comma 7 15 3 3 3" xfId="25082" xr:uid="{7668F3C7-BD3B-420D-AC99-E621A3C9E012}"/>
    <cellStyle name="Comma 7 15 3 3 3 2" xfId="57833" xr:uid="{37133EFC-D8DE-4AC8-B9B7-AD9EA6A67650}"/>
    <cellStyle name="Comma 7 15 3 3 4" xfId="42422" xr:uid="{44172AC0-8DAC-4927-BE93-AE6C671460C2}"/>
    <cellStyle name="Comma 7 15 3 3 5" xfId="32786" xr:uid="{E856E596-EEBD-4AC3-B1DF-1844B0976F6A}"/>
    <cellStyle name="Comma 7 15 3 4" xfId="11597" xr:uid="{D4A79524-BD41-4F13-9757-958F131E3567}"/>
    <cellStyle name="Comma 7 15 3 4 2" xfId="19302" xr:uid="{05837BBF-0145-4C7E-B00C-5C2E04A3AB89}"/>
    <cellStyle name="Comma 7 15 3 4 2 2" xfId="52054" xr:uid="{A2D01AEB-1B97-4575-ACCF-E71E34CA6710}"/>
    <cellStyle name="Comma 7 15 3 4 3" xfId="27009" xr:uid="{1338EF2E-8294-48E4-9E79-2E768B6339A3}"/>
    <cellStyle name="Comma 7 15 3 4 3 2" xfId="59760" xr:uid="{B0DE81DB-17C7-4D2D-ADF2-6D05679C439A}"/>
    <cellStyle name="Comma 7 15 3 4 4" xfId="44349" xr:uid="{88533C6A-99D6-45A6-9A39-CA1221F9F0C2}"/>
    <cellStyle name="Comma 7 15 3 4 5" xfId="34713" xr:uid="{A99471DB-F802-405F-95CB-6DEAFD02F7CD}"/>
    <cellStyle name="Comma 7 15 3 5" xfId="5814" xr:uid="{8BE01A1D-E0C3-4D68-8379-73A0C58F6C1E}"/>
    <cellStyle name="Comma 7 15 3 5 2" xfId="38566" xr:uid="{39580891-A0F9-429A-B78A-A1EE5474E7D0}"/>
    <cellStyle name="Comma 7 15 3 6" xfId="13526" xr:uid="{131CF37D-1394-4E20-9532-47D8ABAA8A6A}"/>
    <cellStyle name="Comma 7 15 3 6 2" xfId="46278" xr:uid="{AC51B593-E845-45E2-A1B4-37ACBE49BACD}"/>
    <cellStyle name="Comma 7 15 3 7" xfId="21233" xr:uid="{FA1BF5CD-DCC1-401C-B630-79AC35D79724}"/>
    <cellStyle name="Comma 7 15 3 7 2" xfId="53984" xr:uid="{3B74A792-ABF4-4028-AB2B-96BA3996FD9B}"/>
    <cellStyle name="Comma 7 15 3 8" xfId="36639" xr:uid="{DB0BDCFB-71A2-414C-AD6D-B5F10BECDCBF}"/>
    <cellStyle name="Comma 7 15 3 9" xfId="28937" xr:uid="{9A103B3D-6576-4660-85AB-E25ED1D5EA24}"/>
    <cellStyle name="Comma 7 15 4" xfId="6988" xr:uid="{F2D91546-1F25-4DFF-9F7E-D20BACBEACCD}"/>
    <cellStyle name="Comma 7 15 4 2" xfId="14696" xr:uid="{8376B318-155E-4AC4-AA6D-814823CE7EEB}"/>
    <cellStyle name="Comma 7 15 4 2 2" xfId="47448" xr:uid="{492413A0-821A-4D36-99E4-D245CB4E2A12}"/>
    <cellStyle name="Comma 7 15 4 3" xfId="22403" xr:uid="{D124AA60-F82D-4810-A5C3-140A710DBCFC}"/>
    <cellStyle name="Comma 7 15 4 3 2" xfId="55154" xr:uid="{8B87163F-3A6B-4837-9E30-A2ADFF3A294F}"/>
    <cellStyle name="Comma 7 15 4 4" xfId="39740" xr:uid="{8EEC7142-4B13-43E1-A6D2-2FD39BBD9E02}"/>
    <cellStyle name="Comma 7 15 4 5" xfId="30107" xr:uid="{255E474B-F250-4614-8AD7-BD9C6F86E2D4}"/>
    <cellStyle name="Comma 7 15 5" xfId="8915" xr:uid="{D9FAFD6D-6222-46F4-A291-33ED65D8B0D2}"/>
    <cellStyle name="Comma 7 15 5 2" xfId="16620" xr:uid="{A8D2418A-DB57-45B9-98C7-1EC09242454F}"/>
    <cellStyle name="Comma 7 15 5 2 2" xfId="49372" xr:uid="{049D120E-5B0C-4810-B860-501775B37388}"/>
    <cellStyle name="Comma 7 15 5 3" xfId="24327" xr:uid="{E886FE1D-5A7C-4DD6-9648-F7C043AE74F8}"/>
    <cellStyle name="Comma 7 15 5 3 2" xfId="57078" xr:uid="{5FD026D6-97DB-4847-AA48-FF7B39FA736E}"/>
    <cellStyle name="Comma 7 15 5 4" xfId="41667" xr:uid="{029719CA-C394-42E2-A295-B51BEA233CB5}"/>
    <cellStyle name="Comma 7 15 5 5" xfId="32031" xr:uid="{56A72418-3101-454E-817F-2FE42EF6FB26}"/>
    <cellStyle name="Comma 7 15 6" xfId="10841" xr:uid="{1B3276B6-1D58-42CD-80BF-23436AA37C5D}"/>
    <cellStyle name="Comma 7 15 6 2" xfId="18546" xr:uid="{6E8EDA9A-AE41-4C53-BD78-F1B6EDAAB798}"/>
    <cellStyle name="Comma 7 15 6 2 2" xfId="51298" xr:uid="{535C7E81-E455-4EE5-9F67-1F01676C18A7}"/>
    <cellStyle name="Comma 7 15 6 3" xfId="26253" xr:uid="{A1431BBC-9BBC-4CD1-A9C0-39252AD6F9CA}"/>
    <cellStyle name="Comma 7 15 6 3 2" xfId="59004" xr:uid="{928E134A-4C91-429E-8CC3-ED7C80DDE3E9}"/>
    <cellStyle name="Comma 7 15 6 4" xfId="43593" xr:uid="{8A3F1E22-8855-45E1-9F36-0C234A7FCDAA}"/>
    <cellStyle name="Comma 7 15 6 5" xfId="33957" xr:uid="{2B96F58D-585E-47DF-8B4A-BC18ED995CA3}"/>
    <cellStyle name="Comma 7 15 7" xfId="5059" xr:uid="{16C867DF-4B15-4F93-8B2E-CF209E033490}"/>
    <cellStyle name="Comma 7 15 7 2" xfId="37811" xr:uid="{517BEAB9-5685-4AF5-947D-6F4C51105A66}"/>
    <cellStyle name="Comma 7 15 8" xfId="12771" xr:uid="{BFC99CF7-39CE-43E3-A3E8-22B2205A3496}"/>
    <cellStyle name="Comma 7 15 8 2" xfId="45523" xr:uid="{B45E339E-4ADE-4911-8ACA-EAB928F23DF6}"/>
    <cellStyle name="Comma 7 15 9" xfId="20479" xr:uid="{2EC9D3DA-4537-4E99-91E9-27DFBF2CE582}"/>
    <cellStyle name="Comma 7 15 9 2" xfId="53230" xr:uid="{B70A30A5-2796-4174-A102-35E8289DD229}"/>
    <cellStyle name="Comma 7 16" xfId="861" xr:uid="{820F8D73-1D5D-4E2D-B9B5-D70C73A2EFA4}"/>
    <cellStyle name="Comma 7 16 10" xfId="35886" xr:uid="{273DB770-3909-47DD-9B5C-6D4F784C12A5}"/>
    <cellStyle name="Comma 7 16 11" xfId="28184" xr:uid="{1B62B049-9980-4DB4-9A62-2F1B915DA370}"/>
    <cellStyle name="Comma 7 16 12" xfId="3082" xr:uid="{3E6D45DD-C0AB-427F-8FD5-BE64AB996BB1}"/>
    <cellStyle name="Comma 7 16 13" xfId="60657" xr:uid="{97DCE0BE-9A11-40CD-A835-3EE1CA2DF4B0}"/>
    <cellStyle name="Comma 7 16 2" xfId="2357" xr:uid="{0E822F1D-C9F6-4115-B7CF-38E479864698}"/>
    <cellStyle name="Comma 7 16 2 10" xfId="28542" xr:uid="{A91736A0-EC4F-41D8-946A-4C4BD6EF709D}"/>
    <cellStyle name="Comma 7 16 2 11" xfId="3482" xr:uid="{7AA613D2-60CB-47D2-A249-108628D6E1ED}"/>
    <cellStyle name="Comma 7 16 2 12" xfId="61379" xr:uid="{E1732B19-81D5-46A3-84D2-7971B9463C5F}"/>
    <cellStyle name="Comma 7 16 2 2" xfId="4328" xr:uid="{6B0292F8-96B6-4A22-9200-207FF1C7A3D5}"/>
    <cellStyle name="Comma 7 16 2 2 2" xfId="8191" xr:uid="{63A5BB93-6BFC-41B1-9C0F-1495C71E532C}"/>
    <cellStyle name="Comma 7 16 2 2 2 2" xfId="15896" xr:uid="{C22421A7-D7D1-4D16-B14F-E31E61267565}"/>
    <cellStyle name="Comma 7 16 2 2 2 2 2" xfId="48648" xr:uid="{9E159452-0672-40C8-94C2-7AA114B81FBB}"/>
    <cellStyle name="Comma 7 16 2 2 2 3" xfId="23603" xr:uid="{4E361099-2276-4F87-AA6C-EA246E0AD02A}"/>
    <cellStyle name="Comma 7 16 2 2 2 3 2" xfId="56354" xr:uid="{08A6056D-F597-4D81-BAB6-7A50DC1E3D0F}"/>
    <cellStyle name="Comma 7 16 2 2 2 4" xfId="40943" xr:uid="{E26C0832-2DBA-4518-A518-0F62AD4DB9CA}"/>
    <cellStyle name="Comma 7 16 2 2 2 5" xfId="31307" xr:uid="{220531AF-1211-4425-A9BD-5ED46D117B07}"/>
    <cellStyle name="Comma 7 16 2 2 3" xfId="10116" xr:uid="{636C6135-11CF-414D-B128-9DD0BE8DBC42}"/>
    <cellStyle name="Comma 7 16 2 2 3 2" xfId="17821" xr:uid="{0C855E1F-3862-4579-BA87-FF26BEF6171F}"/>
    <cellStyle name="Comma 7 16 2 2 3 2 2" xfId="50573" xr:uid="{84435538-CA9D-4279-AEAB-4ECB148B9AA6}"/>
    <cellStyle name="Comma 7 16 2 2 3 3" xfId="25528" xr:uid="{902AD378-A94E-48D4-8E2E-F954D1ABB119}"/>
    <cellStyle name="Comma 7 16 2 2 3 3 2" xfId="58279" xr:uid="{6F7744D9-9533-4840-89B2-97D635EA3D60}"/>
    <cellStyle name="Comma 7 16 2 2 3 4" xfId="42868" xr:uid="{FBCAC427-C04C-483A-91A1-96A15F7195A1}"/>
    <cellStyle name="Comma 7 16 2 2 3 5" xfId="33232" xr:uid="{AD22C19A-AB11-4EE8-A56C-94DC71B046A9}"/>
    <cellStyle name="Comma 7 16 2 2 4" xfId="12043" xr:uid="{A2853A9E-DAF5-4D73-95FE-082E178918BE}"/>
    <cellStyle name="Comma 7 16 2 2 4 2" xfId="19748" xr:uid="{CF4484B2-6CD4-409B-B5FD-FF9F7C86DA6D}"/>
    <cellStyle name="Comma 7 16 2 2 4 2 2" xfId="52500" xr:uid="{F9D418A9-EF8B-43DB-B5F4-C4EFF2BE4E92}"/>
    <cellStyle name="Comma 7 16 2 2 4 3" xfId="27455" xr:uid="{7DC32860-9EA8-4BF1-8473-BB91F99D3B9E}"/>
    <cellStyle name="Comma 7 16 2 2 4 3 2" xfId="60206" xr:uid="{4C8D5AA6-683C-4ED5-86FA-0F628E6B9044}"/>
    <cellStyle name="Comma 7 16 2 2 4 4" xfId="44795" xr:uid="{4969AA0B-EC6E-4A67-A49F-A493900174A9}"/>
    <cellStyle name="Comma 7 16 2 2 4 5" xfId="35159" xr:uid="{29E3F953-428B-4902-8503-3DC3A5E7ACE8}"/>
    <cellStyle name="Comma 7 16 2 2 5" xfId="6260" xr:uid="{2F4A49C3-E3E5-46D2-B07E-6516B903B0A4}"/>
    <cellStyle name="Comma 7 16 2 2 5 2" xfId="39012" xr:uid="{DF3121C8-3590-4948-B6B5-A2E38871E29E}"/>
    <cellStyle name="Comma 7 16 2 2 6" xfId="13972" xr:uid="{8AF4C8E2-ACAC-46CB-855A-BD194CD20EF0}"/>
    <cellStyle name="Comma 7 16 2 2 6 2" xfId="46724" xr:uid="{88E6E862-386A-4665-9F33-AE74C602AAE9}"/>
    <cellStyle name="Comma 7 16 2 2 7" xfId="21679" xr:uid="{932BA8B8-1EEB-48E9-BB2E-76595B5A7BB7}"/>
    <cellStyle name="Comma 7 16 2 2 7 2" xfId="54430" xr:uid="{DE46133A-5D53-4E24-8084-E294102DFAB1}"/>
    <cellStyle name="Comma 7 16 2 2 8" xfId="37085" xr:uid="{4FB637D6-92B3-455C-835B-A3ABBC042A1D}"/>
    <cellStyle name="Comma 7 16 2 2 9" xfId="29383" xr:uid="{01E0D9FB-9552-4740-8871-5D30340A5FAD}"/>
    <cellStyle name="Comma 7 16 2 3" xfId="7350" xr:uid="{01E2BD15-1DD9-4C26-9305-8BCCBCFB1336}"/>
    <cellStyle name="Comma 7 16 2 3 2" xfId="15055" xr:uid="{13708030-BF05-47CD-9B62-06F4EAEF5A2C}"/>
    <cellStyle name="Comma 7 16 2 3 2 2" xfId="47807" xr:uid="{41AC9140-713C-480B-948E-39364CF31105}"/>
    <cellStyle name="Comma 7 16 2 3 3" xfId="22762" xr:uid="{8CC9DB05-CCAC-4884-939C-B687EB14B300}"/>
    <cellStyle name="Comma 7 16 2 3 3 2" xfId="55513" xr:uid="{2CDE8769-6365-4F7C-81C6-EBB71673128D}"/>
    <cellStyle name="Comma 7 16 2 3 4" xfId="40102" xr:uid="{02B60A4D-DEA3-4CD1-8216-B6E4D493BD87}"/>
    <cellStyle name="Comma 7 16 2 3 5" xfId="30466" xr:uid="{5FA2A854-6236-4515-AD83-81B83C62D66D}"/>
    <cellStyle name="Comma 7 16 2 4" xfId="9275" xr:uid="{6D56FDB7-BF50-4F5A-B342-0B4A5891FF98}"/>
    <cellStyle name="Comma 7 16 2 4 2" xfId="16980" xr:uid="{F04E92FA-59A2-4F8D-81E7-5C9AF419A82F}"/>
    <cellStyle name="Comma 7 16 2 4 2 2" xfId="49732" xr:uid="{3737F66A-1B24-460E-A3EA-809D0A4038AE}"/>
    <cellStyle name="Comma 7 16 2 4 3" xfId="24687" xr:uid="{040392B9-40F1-4753-9A97-AEF14A93C808}"/>
    <cellStyle name="Comma 7 16 2 4 3 2" xfId="57438" xr:uid="{581FA490-B015-4D6B-8B9A-96162572AC08}"/>
    <cellStyle name="Comma 7 16 2 4 4" xfId="42027" xr:uid="{F9C1B84E-CE17-4C9D-A91A-D0402DAA0F46}"/>
    <cellStyle name="Comma 7 16 2 4 5" xfId="32391" xr:uid="{7B00EF31-80FA-476D-92C9-9155EA98B234}"/>
    <cellStyle name="Comma 7 16 2 5" xfId="11202" xr:uid="{FD11292E-5C9F-48E5-9397-329707CF82C2}"/>
    <cellStyle name="Comma 7 16 2 5 2" xfId="18907" xr:uid="{86591295-F4EC-4DA8-BCF8-E679918CBBC5}"/>
    <cellStyle name="Comma 7 16 2 5 2 2" xfId="51659" xr:uid="{421BF248-1250-4F28-8A7A-9533E0437040}"/>
    <cellStyle name="Comma 7 16 2 5 3" xfId="26614" xr:uid="{5B5BE68A-9C0E-4608-A3DF-46A3A493ADEA}"/>
    <cellStyle name="Comma 7 16 2 5 3 2" xfId="59365" xr:uid="{4E3E295D-B832-476C-9253-C367A9ED33AA}"/>
    <cellStyle name="Comma 7 16 2 5 4" xfId="43954" xr:uid="{B3E48305-0097-4742-8937-D9E453617FF5}"/>
    <cellStyle name="Comma 7 16 2 5 5" xfId="34318" xr:uid="{9A292A21-7919-4D1E-92F3-00DB80B72E06}"/>
    <cellStyle name="Comma 7 16 2 6" xfId="5419" xr:uid="{AAB542C8-289B-4E64-84F4-C83ED0DD1211}"/>
    <cellStyle name="Comma 7 16 2 6 2" xfId="38171" xr:uid="{CC477E24-368D-4146-9B66-A92942FBBDFC}"/>
    <cellStyle name="Comma 7 16 2 7" xfId="13131" xr:uid="{5B227441-47B1-429C-B2BA-AA11AF8AD714}"/>
    <cellStyle name="Comma 7 16 2 7 2" xfId="45883" xr:uid="{A8031DAB-9C76-493A-BB24-D6BA5092A9B9}"/>
    <cellStyle name="Comma 7 16 2 8" xfId="20838" xr:uid="{E9F9DB29-2408-4EFC-8A6A-241A08D4D50A}"/>
    <cellStyle name="Comma 7 16 2 8 2" xfId="53589" xr:uid="{5B9A1E41-9196-4216-9288-086F0CB79203}"/>
    <cellStyle name="Comma 7 16 2 9" xfId="36244" xr:uid="{716CF9B9-FA99-4267-B447-633A0674EFBA}"/>
    <cellStyle name="Comma 7 16 3" xfId="3878" xr:uid="{644428A0-9894-4ED6-8C91-B128D761BB6F}"/>
    <cellStyle name="Comma 7 16 3 2" xfId="7746" xr:uid="{F7F24A2A-72CF-410D-A216-A5C4A99F9396}"/>
    <cellStyle name="Comma 7 16 3 2 2" xfId="15451" xr:uid="{E068B47E-559C-461B-B5EA-F1102B9DC288}"/>
    <cellStyle name="Comma 7 16 3 2 2 2" xfId="48203" xr:uid="{2EF45FAD-825C-4E49-B98A-AD004D445851}"/>
    <cellStyle name="Comma 7 16 3 2 3" xfId="23158" xr:uid="{F937A98F-C637-4C8B-9149-FEE9462B00F9}"/>
    <cellStyle name="Comma 7 16 3 2 3 2" xfId="55909" xr:uid="{2EF546F4-0D64-4CAC-8F03-8E635C93A53C}"/>
    <cellStyle name="Comma 7 16 3 2 4" xfId="40498" xr:uid="{CD11E78F-3C3D-45DE-816E-D3155517BE52}"/>
    <cellStyle name="Comma 7 16 3 2 5" xfId="30862" xr:uid="{14FB02E0-FBF8-414C-8F1C-720081E31E8B}"/>
    <cellStyle name="Comma 7 16 3 3" xfId="9671" xr:uid="{959808E7-BF81-4D61-ABF6-96D00A97F7F6}"/>
    <cellStyle name="Comma 7 16 3 3 2" xfId="17376" xr:uid="{040ED8EF-8FEC-4A67-95D5-9393EAC35C71}"/>
    <cellStyle name="Comma 7 16 3 3 2 2" xfId="50128" xr:uid="{244C6AC2-E3FB-4BD2-9516-4758E64F8DD3}"/>
    <cellStyle name="Comma 7 16 3 3 3" xfId="25083" xr:uid="{2A343530-D0FC-452E-BB76-D0AAF045402A}"/>
    <cellStyle name="Comma 7 16 3 3 3 2" xfId="57834" xr:uid="{8B301273-31DE-4C7A-BDCA-24B42908467C}"/>
    <cellStyle name="Comma 7 16 3 3 4" xfId="42423" xr:uid="{200BC245-22C1-41F8-BAF3-18C6F7E25000}"/>
    <cellStyle name="Comma 7 16 3 3 5" xfId="32787" xr:uid="{A94088A4-0B98-4D69-863B-C6A4022D814A}"/>
    <cellStyle name="Comma 7 16 3 4" xfId="11598" xr:uid="{4CC82B40-083A-4340-84EC-871063DBDDC3}"/>
    <cellStyle name="Comma 7 16 3 4 2" xfId="19303" xr:uid="{C60B6885-74C8-42F3-9328-A325DE579E48}"/>
    <cellStyle name="Comma 7 16 3 4 2 2" xfId="52055" xr:uid="{4B4E7BEF-E419-4733-A24A-F348BAB08B8B}"/>
    <cellStyle name="Comma 7 16 3 4 3" xfId="27010" xr:uid="{973D1DDC-40ED-4D30-B635-33064832D7C8}"/>
    <cellStyle name="Comma 7 16 3 4 3 2" xfId="59761" xr:uid="{D34E10ED-A9A2-433A-A4BC-6BA5218C13B3}"/>
    <cellStyle name="Comma 7 16 3 4 4" xfId="44350" xr:uid="{DF7C8275-04BB-43AC-99B2-8E922A17C11E}"/>
    <cellStyle name="Comma 7 16 3 4 5" xfId="34714" xr:uid="{3CF27175-68EB-4128-8F27-619479EC9A83}"/>
    <cellStyle name="Comma 7 16 3 5" xfId="5815" xr:uid="{83722B56-D8C2-4A5E-B908-56FBCDF92BA7}"/>
    <cellStyle name="Comma 7 16 3 5 2" xfId="38567" xr:uid="{3D288613-D159-4D3A-9AC3-D4667006A59C}"/>
    <cellStyle name="Comma 7 16 3 6" xfId="13527" xr:uid="{67D7960D-8631-418D-AFAE-C8FF6C3637DC}"/>
    <cellStyle name="Comma 7 16 3 6 2" xfId="46279" xr:uid="{BA6F09BA-DE8C-4608-8857-430941097669}"/>
    <cellStyle name="Comma 7 16 3 7" xfId="21234" xr:uid="{14F2BD69-76B2-47AC-B973-4C96F59FBAA0}"/>
    <cellStyle name="Comma 7 16 3 7 2" xfId="53985" xr:uid="{5126923B-6AAB-4AFF-B606-B3D177780882}"/>
    <cellStyle name="Comma 7 16 3 8" xfId="36640" xr:uid="{02F4C0A1-8180-4A38-8FBF-D69B3328EB90}"/>
    <cellStyle name="Comma 7 16 3 9" xfId="28938" xr:uid="{55220DB5-0D7E-4E75-9742-EEDB3FB4D07E}"/>
    <cellStyle name="Comma 7 16 4" xfId="6989" xr:uid="{37E3363B-EC36-4F9A-852F-F948424EF798}"/>
    <cellStyle name="Comma 7 16 4 2" xfId="14697" xr:uid="{FE7518EF-8F37-40FA-8165-A099D3C37190}"/>
    <cellStyle name="Comma 7 16 4 2 2" xfId="47449" xr:uid="{EBD23496-13FD-471F-BEB2-7F16547AE3B7}"/>
    <cellStyle name="Comma 7 16 4 3" xfId="22404" xr:uid="{BCFEE262-3653-456D-A926-FC2E0274F18E}"/>
    <cellStyle name="Comma 7 16 4 3 2" xfId="55155" xr:uid="{5A8CB4DD-30FD-4AB6-B6C5-D67715273EDD}"/>
    <cellStyle name="Comma 7 16 4 4" xfId="39741" xr:uid="{B93CABBD-011A-4A73-AF4E-50FA5953F005}"/>
    <cellStyle name="Comma 7 16 4 5" xfId="30108" xr:uid="{0E81356E-33F9-4698-B84D-91B65BC936E0}"/>
    <cellStyle name="Comma 7 16 5" xfId="8916" xr:uid="{CBC7985D-3E64-4F1D-B9C4-696F1325F3B2}"/>
    <cellStyle name="Comma 7 16 5 2" xfId="16621" xr:uid="{5C126FF1-FB91-4D35-9959-FC14E1C41126}"/>
    <cellStyle name="Comma 7 16 5 2 2" xfId="49373" xr:uid="{E2A93DF1-C7BF-48C2-8CC0-EBD8CFCFB341}"/>
    <cellStyle name="Comma 7 16 5 3" xfId="24328" xr:uid="{29F85C5D-48C9-4CA6-B1C7-626F00221E94}"/>
    <cellStyle name="Comma 7 16 5 3 2" xfId="57079" xr:uid="{4382EC32-4692-4DEB-AC42-9BEE67C649CD}"/>
    <cellStyle name="Comma 7 16 5 4" xfId="41668" xr:uid="{37F6EDF3-B66D-46F6-99A3-976371ACFA4D}"/>
    <cellStyle name="Comma 7 16 5 5" xfId="32032" xr:uid="{78E652E2-DA21-409C-97EF-3ECBFCF9E524}"/>
    <cellStyle name="Comma 7 16 6" xfId="10842" xr:uid="{49ADB00D-3031-498D-AC29-8430473D6AEB}"/>
    <cellStyle name="Comma 7 16 6 2" xfId="18547" xr:uid="{50235168-2856-4934-8BE7-7FBE300274CD}"/>
    <cellStyle name="Comma 7 16 6 2 2" xfId="51299" xr:uid="{E2A5A46A-8B40-44FA-A237-47E930004B1F}"/>
    <cellStyle name="Comma 7 16 6 3" xfId="26254" xr:uid="{737C664F-5D43-465B-B0BE-58CA758B385C}"/>
    <cellStyle name="Comma 7 16 6 3 2" xfId="59005" xr:uid="{86817539-64F4-404F-B6D3-F38C24C0C55B}"/>
    <cellStyle name="Comma 7 16 6 4" xfId="43594" xr:uid="{A5A11AF4-18BE-4867-BC7A-AEB96E88F92B}"/>
    <cellStyle name="Comma 7 16 6 5" xfId="33958" xr:uid="{F94DA534-C7B2-452C-8FDB-B8CAE2F06A2F}"/>
    <cellStyle name="Comma 7 16 7" xfId="5060" xr:uid="{B71310CC-9A06-4EB6-B2E0-7818FCE08210}"/>
    <cellStyle name="Comma 7 16 7 2" xfId="37812" xr:uid="{2C673B4E-4CC6-4D21-A1C1-EAD482A540AC}"/>
    <cellStyle name="Comma 7 16 8" xfId="12772" xr:uid="{ADA8B3A7-D268-4C27-97F1-C46AD7D6E8CC}"/>
    <cellStyle name="Comma 7 16 8 2" xfId="45524" xr:uid="{451E87C2-CCE2-40EA-B80A-B923B3550941}"/>
    <cellStyle name="Comma 7 16 9" xfId="20480" xr:uid="{641015E0-5108-43F0-96E0-85286BD976B3}"/>
    <cellStyle name="Comma 7 16 9 2" xfId="53231" xr:uid="{A03F5FAD-D8A9-4EF8-8E66-C9BEEF175633}"/>
    <cellStyle name="Comma 7 17" xfId="862" xr:uid="{A7EB387D-628C-4C2C-8CC7-533F7FC2680E}"/>
    <cellStyle name="Comma 7 17 10" xfId="35887" xr:uid="{5BAF80EB-652A-40E4-B555-233DBCACC793}"/>
    <cellStyle name="Comma 7 17 11" xfId="28185" xr:uid="{C0411A58-1118-4584-AE99-83568CC6CA67}"/>
    <cellStyle name="Comma 7 17 12" xfId="3083" xr:uid="{D3D96C65-CCF3-4C4B-8246-70F95C3898A4}"/>
    <cellStyle name="Comma 7 17 13" xfId="60658" xr:uid="{3890D2B3-0768-4EE7-8185-61F56BBA5029}"/>
    <cellStyle name="Comma 7 17 2" xfId="2358" xr:uid="{F229558F-0390-41CE-9C47-4079035EC3C1}"/>
    <cellStyle name="Comma 7 17 2 10" xfId="28543" xr:uid="{64F673D8-FC35-4C5F-9A97-FC98A36DFB78}"/>
    <cellStyle name="Comma 7 17 2 11" xfId="3483" xr:uid="{A33F6B05-E1EA-47A1-BB61-FB156526A5CE}"/>
    <cellStyle name="Comma 7 17 2 12" xfId="61380" xr:uid="{4B365EEB-6684-4021-A30F-BB23505E8919}"/>
    <cellStyle name="Comma 7 17 2 2" xfId="4329" xr:uid="{0E22CD85-2522-46FC-BF3D-2AC0459AA855}"/>
    <cellStyle name="Comma 7 17 2 2 2" xfId="8192" xr:uid="{89D419F0-BD46-48F7-99F0-B1C00B496CB5}"/>
    <cellStyle name="Comma 7 17 2 2 2 2" xfId="15897" xr:uid="{59A8B508-4995-4EDC-A613-AAA19DDFC626}"/>
    <cellStyle name="Comma 7 17 2 2 2 2 2" xfId="48649" xr:uid="{2DB97DCB-331F-440A-A961-7BD87ED91A7C}"/>
    <cellStyle name="Comma 7 17 2 2 2 3" xfId="23604" xr:uid="{CF2CC2A3-08ED-4178-B1F6-BC74DA780726}"/>
    <cellStyle name="Comma 7 17 2 2 2 3 2" xfId="56355" xr:uid="{7283644D-3516-4240-B02A-266DD982625E}"/>
    <cellStyle name="Comma 7 17 2 2 2 4" xfId="40944" xr:uid="{AA7B7874-758D-4A86-9BCB-961C6A867FFF}"/>
    <cellStyle name="Comma 7 17 2 2 2 5" xfId="31308" xr:uid="{DF483F23-812C-4D37-9405-EC6491D0B6FB}"/>
    <cellStyle name="Comma 7 17 2 2 3" xfId="10117" xr:uid="{071E1095-E689-4A4B-A57A-DB8127C5328F}"/>
    <cellStyle name="Comma 7 17 2 2 3 2" xfId="17822" xr:uid="{9B2BD1FF-8BC5-4F84-808D-8A444F2715D3}"/>
    <cellStyle name="Comma 7 17 2 2 3 2 2" xfId="50574" xr:uid="{E866EB36-C5CC-4785-96B8-7B83AB9AE8BC}"/>
    <cellStyle name="Comma 7 17 2 2 3 3" xfId="25529" xr:uid="{C6220839-C2F8-401B-BFAA-189F97A99B52}"/>
    <cellStyle name="Comma 7 17 2 2 3 3 2" xfId="58280" xr:uid="{272F5469-57F9-4D86-AB83-504A87F92A95}"/>
    <cellStyle name="Comma 7 17 2 2 3 4" xfId="42869" xr:uid="{CB3DDD94-2A44-4473-AA54-D982771E65D3}"/>
    <cellStyle name="Comma 7 17 2 2 3 5" xfId="33233" xr:uid="{9076A09C-141E-4107-81CF-87C41DF3B304}"/>
    <cellStyle name="Comma 7 17 2 2 4" xfId="12044" xr:uid="{E160CC17-AFBF-4421-8496-1C04680BCA39}"/>
    <cellStyle name="Comma 7 17 2 2 4 2" xfId="19749" xr:uid="{746D465B-08CC-4A5B-A35E-74C0383E1DDA}"/>
    <cellStyle name="Comma 7 17 2 2 4 2 2" xfId="52501" xr:uid="{DDCE1C68-C785-49E9-93FB-6C336EACB5C7}"/>
    <cellStyle name="Comma 7 17 2 2 4 3" xfId="27456" xr:uid="{C9FB5B9F-D939-4387-B614-3DF43A89DD60}"/>
    <cellStyle name="Comma 7 17 2 2 4 3 2" xfId="60207" xr:uid="{7F79B973-3373-4EC2-A5E4-2CA8C686E515}"/>
    <cellStyle name="Comma 7 17 2 2 4 4" xfId="44796" xr:uid="{044FD9C2-47F7-45B7-ADE2-1088DA2B1D64}"/>
    <cellStyle name="Comma 7 17 2 2 4 5" xfId="35160" xr:uid="{23A4F94E-512C-41DE-8D16-5632B0545227}"/>
    <cellStyle name="Comma 7 17 2 2 5" xfId="6261" xr:uid="{8D685AD1-187C-4FBE-803A-00F28327F1D7}"/>
    <cellStyle name="Comma 7 17 2 2 5 2" xfId="39013" xr:uid="{8B751310-0108-4E26-82E9-17F1B3F3F229}"/>
    <cellStyle name="Comma 7 17 2 2 6" xfId="13973" xr:uid="{2B705615-0C64-4368-BB36-44C97AB5AF3D}"/>
    <cellStyle name="Comma 7 17 2 2 6 2" xfId="46725" xr:uid="{71BD2290-5D06-4C50-8EF4-7A5F303E3ADB}"/>
    <cellStyle name="Comma 7 17 2 2 7" xfId="21680" xr:uid="{AF10A8A5-D564-44CC-8C6E-695711A4D74C}"/>
    <cellStyle name="Comma 7 17 2 2 7 2" xfId="54431" xr:uid="{294CBBCF-CF7E-4704-B21E-5065C64140A8}"/>
    <cellStyle name="Comma 7 17 2 2 8" xfId="37086" xr:uid="{3623F42B-45D3-4E2F-9843-F19470A417FA}"/>
    <cellStyle name="Comma 7 17 2 2 9" xfId="29384" xr:uid="{95B53112-7E1D-4424-B0D3-A02314D296D5}"/>
    <cellStyle name="Comma 7 17 2 3" xfId="7351" xr:uid="{E2719A4A-3662-4C84-A363-E059D5AFD9D9}"/>
    <cellStyle name="Comma 7 17 2 3 2" xfId="15056" xr:uid="{EB24E8D6-5F48-4CA9-8409-DAD2C6856E41}"/>
    <cellStyle name="Comma 7 17 2 3 2 2" xfId="47808" xr:uid="{6A927AB4-7A79-49B8-8E86-6F8E2C2F7E97}"/>
    <cellStyle name="Comma 7 17 2 3 3" xfId="22763" xr:uid="{A8595690-EF37-46E3-908E-ACAAE26035B4}"/>
    <cellStyle name="Comma 7 17 2 3 3 2" xfId="55514" xr:uid="{FF1F7E8F-0F82-42DA-B97D-725D78CBDA40}"/>
    <cellStyle name="Comma 7 17 2 3 4" xfId="40103" xr:uid="{AD42E467-BA3C-4CBF-8466-92AE9B48007F}"/>
    <cellStyle name="Comma 7 17 2 3 5" xfId="30467" xr:uid="{4A2DA8D0-0CE2-4A83-AF5E-86419CE74A15}"/>
    <cellStyle name="Comma 7 17 2 4" xfId="9276" xr:uid="{A8BC136C-FFB5-4735-8907-E2884184FDB0}"/>
    <cellStyle name="Comma 7 17 2 4 2" xfId="16981" xr:uid="{FC9B0EF6-E3F8-4C8A-8506-6705477023D7}"/>
    <cellStyle name="Comma 7 17 2 4 2 2" xfId="49733" xr:uid="{C55D8BEB-21C8-4917-B503-9C591A5B7797}"/>
    <cellStyle name="Comma 7 17 2 4 3" xfId="24688" xr:uid="{5C3F1CD4-A5BF-4310-B25C-B491EDEB8A75}"/>
    <cellStyle name="Comma 7 17 2 4 3 2" xfId="57439" xr:uid="{354BF168-16F9-4990-AB4C-6FA6911585AB}"/>
    <cellStyle name="Comma 7 17 2 4 4" xfId="42028" xr:uid="{0970A229-793E-4D6B-B3D0-FC936C4193B4}"/>
    <cellStyle name="Comma 7 17 2 4 5" xfId="32392" xr:uid="{1FC8916F-C085-4FD1-9BA2-2919315CF35E}"/>
    <cellStyle name="Comma 7 17 2 5" xfId="11203" xr:uid="{1F403910-D25F-4BB0-9136-7E9D3911E33F}"/>
    <cellStyle name="Comma 7 17 2 5 2" xfId="18908" xr:uid="{23C43C6E-AEAA-44A0-A412-F8EB65CB0F23}"/>
    <cellStyle name="Comma 7 17 2 5 2 2" xfId="51660" xr:uid="{1620740E-CCC8-4346-A87E-E731D3C5524C}"/>
    <cellStyle name="Comma 7 17 2 5 3" xfId="26615" xr:uid="{C22ABD8D-DFF1-4D61-BEA8-143E38696895}"/>
    <cellStyle name="Comma 7 17 2 5 3 2" xfId="59366" xr:uid="{7B4476FE-9C62-46D9-9C67-96B6240648D3}"/>
    <cellStyle name="Comma 7 17 2 5 4" xfId="43955" xr:uid="{FEE3E96E-F02A-4A30-ACB4-1CD420636BFA}"/>
    <cellStyle name="Comma 7 17 2 5 5" xfId="34319" xr:uid="{EB3B26D7-2C55-44A3-A2CB-0FE29662CE77}"/>
    <cellStyle name="Comma 7 17 2 6" xfId="5420" xr:uid="{8CE32753-2EED-404E-97C0-41CC8EC733F2}"/>
    <cellStyle name="Comma 7 17 2 6 2" xfId="38172" xr:uid="{DE385535-03D7-4FF4-A9E2-0DA783F4DA64}"/>
    <cellStyle name="Comma 7 17 2 7" xfId="13132" xr:uid="{616D172B-A6F1-498C-AD5A-3717003BD622}"/>
    <cellStyle name="Comma 7 17 2 7 2" xfId="45884" xr:uid="{40F93DA4-2ACD-4D2B-8C7A-438C43DBDB7B}"/>
    <cellStyle name="Comma 7 17 2 8" xfId="20839" xr:uid="{1394667B-DA57-4FF8-942E-33691CEC9AF9}"/>
    <cellStyle name="Comma 7 17 2 8 2" xfId="53590" xr:uid="{466DA6DC-9D46-47B5-81E6-B97B783E09AE}"/>
    <cellStyle name="Comma 7 17 2 9" xfId="36245" xr:uid="{8DB55492-D3C3-4892-B769-CDF0D651A9FC}"/>
    <cellStyle name="Comma 7 17 3" xfId="3879" xr:uid="{32833652-1791-4020-B58E-4D5109BCA934}"/>
    <cellStyle name="Comma 7 17 3 2" xfId="7747" xr:uid="{A1F735D3-8753-4699-A1BF-C6B1E05341E6}"/>
    <cellStyle name="Comma 7 17 3 2 2" xfId="15452" xr:uid="{589C1E24-E02B-4C00-804B-410AEF1FBC55}"/>
    <cellStyle name="Comma 7 17 3 2 2 2" xfId="48204" xr:uid="{69B9D885-4225-4917-A1E3-6B584A66BC68}"/>
    <cellStyle name="Comma 7 17 3 2 3" xfId="23159" xr:uid="{027E319A-AE8C-4E23-87BE-76362E14FB81}"/>
    <cellStyle name="Comma 7 17 3 2 3 2" xfId="55910" xr:uid="{7B4C247C-A3A4-404F-B703-7FE8C18B3B39}"/>
    <cellStyle name="Comma 7 17 3 2 4" xfId="40499" xr:uid="{46D1583D-6CBE-4C09-A813-780F00C69625}"/>
    <cellStyle name="Comma 7 17 3 2 5" xfId="30863" xr:uid="{D414347F-CD1D-45C4-8908-DACF308172B8}"/>
    <cellStyle name="Comma 7 17 3 3" xfId="9672" xr:uid="{EFF87BFA-70A3-41DC-8AD9-5C6D1DBC044A}"/>
    <cellStyle name="Comma 7 17 3 3 2" xfId="17377" xr:uid="{EEF22C02-4223-463D-B925-7EB2D3E455EA}"/>
    <cellStyle name="Comma 7 17 3 3 2 2" xfId="50129" xr:uid="{C58E4944-C35A-4CF7-836B-6F5713CC99F5}"/>
    <cellStyle name="Comma 7 17 3 3 3" xfId="25084" xr:uid="{57503B22-17D1-4E73-B6F6-0690F223B689}"/>
    <cellStyle name="Comma 7 17 3 3 3 2" xfId="57835" xr:uid="{63243482-7970-4287-8CF1-0E1894C74CC5}"/>
    <cellStyle name="Comma 7 17 3 3 4" xfId="42424" xr:uid="{892C029C-41C3-444D-AD9E-60C560B9FAA7}"/>
    <cellStyle name="Comma 7 17 3 3 5" xfId="32788" xr:uid="{48A497DD-414F-4ABC-BBB6-AEA23AF6F2EC}"/>
    <cellStyle name="Comma 7 17 3 4" xfId="11599" xr:uid="{EB5AA8A5-0F13-4669-8BFA-12CBC0EE3411}"/>
    <cellStyle name="Comma 7 17 3 4 2" xfId="19304" xr:uid="{A508ADE4-7448-4E3E-AF4A-B85BC6A000D0}"/>
    <cellStyle name="Comma 7 17 3 4 2 2" xfId="52056" xr:uid="{073ABEFC-5A45-468D-8DE0-F2ABF5A5F233}"/>
    <cellStyle name="Comma 7 17 3 4 3" xfId="27011" xr:uid="{42689272-7CF8-448B-B8C9-99C0556B509E}"/>
    <cellStyle name="Comma 7 17 3 4 3 2" xfId="59762" xr:uid="{AE75E8F9-CEEC-436A-8870-FCB1AA39513A}"/>
    <cellStyle name="Comma 7 17 3 4 4" xfId="44351" xr:uid="{BF8E5FDB-085E-4F96-AACF-DA6D710DD431}"/>
    <cellStyle name="Comma 7 17 3 4 5" xfId="34715" xr:uid="{515194BE-3D4C-499A-B3CF-8164EFFD2456}"/>
    <cellStyle name="Comma 7 17 3 5" xfId="5816" xr:uid="{0210CA70-EEAE-4071-A47A-CB388A9F7E92}"/>
    <cellStyle name="Comma 7 17 3 5 2" xfId="38568" xr:uid="{1430332F-6897-4604-B082-77C94D4337D4}"/>
    <cellStyle name="Comma 7 17 3 6" xfId="13528" xr:uid="{C0EB41FE-9282-4FB2-84CC-067806B9877B}"/>
    <cellStyle name="Comma 7 17 3 6 2" xfId="46280" xr:uid="{9186D66E-7A13-4973-967F-2080EEB0347A}"/>
    <cellStyle name="Comma 7 17 3 7" xfId="21235" xr:uid="{67805AE8-9A8A-42A2-9A89-20A6850EFD57}"/>
    <cellStyle name="Comma 7 17 3 7 2" xfId="53986" xr:uid="{AFFCBFEA-CFD0-4EEE-BC2C-54C738D87B81}"/>
    <cellStyle name="Comma 7 17 3 8" xfId="36641" xr:uid="{BF1BBC98-FC33-4187-81D5-DA626735E7FD}"/>
    <cellStyle name="Comma 7 17 3 9" xfId="28939" xr:uid="{E137FE2E-97DE-4BA0-A5E1-72950066A7A7}"/>
    <cellStyle name="Comma 7 17 4" xfId="6990" xr:uid="{BAED1239-07BE-465A-A1F4-F5A9BF6A1F3E}"/>
    <cellStyle name="Comma 7 17 4 2" xfId="14698" xr:uid="{B47DFABC-60D8-4F46-B26A-6FDBE1524A93}"/>
    <cellStyle name="Comma 7 17 4 2 2" xfId="47450" xr:uid="{81ABD3E3-D8C3-402A-87C3-71D0A86CFB62}"/>
    <cellStyle name="Comma 7 17 4 3" xfId="22405" xr:uid="{CA0C7A73-56F5-45C4-9D8B-63E025412744}"/>
    <cellStyle name="Comma 7 17 4 3 2" xfId="55156" xr:uid="{FC97E560-E16C-4517-A02C-B785B349F94D}"/>
    <cellStyle name="Comma 7 17 4 4" xfId="39742" xr:uid="{12015C6D-4AC4-4197-9651-CC7B8116A4F1}"/>
    <cellStyle name="Comma 7 17 4 5" xfId="30109" xr:uid="{A6415905-A493-47EC-84D6-D8D294896889}"/>
    <cellStyle name="Comma 7 17 5" xfId="8917" xr:uid="{AEB540AC-4B0E-4E1B-91E9-009DCE07C86D}"/>
    <cellStyle name="Comma 7 17 5 2" xfId="16622" xr:uid="{6A495F87-8650-4CF6-A129-4175580C5E35}"/>
    <cellStyle name="Comma 7 17 5 2 2" xfId="49374" xr:uid="{CFBC375A-2650-4CA0-8A93-4224BFC529F7}"/>
    <cellStyle name="Comma 7 17 5 3" xfId="24329" xr:uid="{6EEF2847-9B3F-4899-9E21-507A113FF33D}"/>
    <cellStyle name="Comma 7 17 5 3 2" xfId="57080" xr:uid="{947A9CA4-6D44-4D22-B522-0E1820632B26}"/>
    <cellStyle name="Comma 7 17 5 4" xfId="41669" xr:uid="{F1D3DEEA-7259-4434-9E09-3EA5B83FD0AD}"/>
    <cellStyle name="Comma 7 17 5 5" xfId="32033" xr:uid="{E852A988-F839-48FE-A066-2F72FA7CE627}"/>
    <cellStyle name="Comma 7 17 6" xfId="10843" xr:uid="{F144E249-5BAD-4FCF-A7D3-13C7E3B623A5}"/>
    <cellStyle name="Comma 7 17 6 2" xfId="18548" xr:uid="{F21D1D6C-4FEA-41A9-9962-BD053097C542}"/>
    <cellStyle name="Comma 7 17 6 2 2" xfId="51300" xr:uid="{607E9A5D-554C-45D8-9AB7-4A8EC5460769}"/>
    <cellStyle name="Comma 7 17 6 3" xfId="26255" xr:uid="{9E211CC1-D623-47AE-B7FC-5DC0A09BCFE4}"/>
    <cellStyle name="Comma 7 17 6 3 2" xfId="59006" xr:uid="{F838309D-62A4-4D23-9236-98C03BB5DC79}"/>
    <cellStyle name="Comma 7 17 6 4" xfId="43595" xr:uid="{6397654B-7063-4968-808F-E0845C8284DF}"/>
    <cellStyle name="Comma 7 17 6 5" xfId="33959" xr:uid="{F88D43EF-4BA9-4069-9530-6F1ED8F0AB64}"/>
    <cellStyle name="Comma 7 17 7" xfId="5061" xr:uid="{4B45FBCD-1C1A-407C-9572-3035C91CB853}"/>
    <cellStyle name="Comma 7 17 7 2" xfId="37813" xr:uid="{BBD8AB2F-9AA9-4B83-8635-07107D4B3F9E}"/>
    <cellStyle name="Comma 7 17 8" xfId="12773" xr:uid="{296ED58F-B436-4DD9-9A6B-BF8E4A129548}"/>
    <cellStyle name="Comma 7 17 8 2" xfId="45525" xr:uid="{39E82E42-716D-4F06-8B0E-EC6B7DE982E1}"/>
    <cellStyle name="Comma 7 17 9" xfId="20481" xr:uid="{A59592B0-717C-45D4-9F75-F42CC9CF2ED7}"/>
    <cellStyle name="Comma 7 17 9 2" xfId="53232" xr:uid="{C420112E-9549-4FBF-8263-353F72C06C7A}"/>
    <cellStyle name="Comma 7 18" xfId="863" xr:uid="{67BD944B-754D-488D-B54F-A5CF4AF537C6}"/>
    <cellStyle name="Comma 7 18 10" xfId="35888" xr:uid="{8B249418-D123-4F52-9935-EAAEB4625877}"/>
    <cellStyle name="Comma 7 18 11" xfId="28186" xr:uid="{25D2B23E-9856-4220-9603-9D6C89EE68DC}"/>
    <cellStyle name="Comma 7 18 12" xfId="3084" xr:uid="{FCF4E215-61A5-4AEE-AA8C-418FD2981419}"/>
    <cellStyle name="Comma 7 18 13" xfId="60659" xr:uid="{120662A5-9D0C-4AA4-A852-3F1D328DC668}"/>
    <cellStyle name="Comma 7 18 2" xfId="2359" xr:uid="{04A8A317-D1DC-48CD-9108-9D1FB800CF45}"/>
    <cellStyle name="Comma 7 18 2 10" xfId="28544" xr:uid="{C9DD771E-1995-4F96-A0F3-6D6DC3A4CB13}"/>
    <cellStyle name="Comma 7 18 2 11" xfId="3484" xr:uid="{55615A81-C139-461F-AC62-307EB4E73759}"/>
    <cellStyle name="Comma 7 18 2 12" xfId="61381" xr:uid="{52300A92-3587-4594-B2B0-49226FB77216}"/>
    <cellStyle name="Comma 7 18 2 2" xfId="4330" xr:uid="{CDE375D8-5F0E-4595-B2DA-F1993F5B7E7F}"/>
    <cellStyle name="Comma 7 18 2 2 2" xfId="8193" xr:uid="{7C283887-4A18-4FB3-926B-2BFEB8A2388F}"/>
    <cellStyle name="Comma 7 18 2 2 2 2" xfId="15898" xr:uid="{1A836440-32EC-4053-A10C-0B272A79F1A4}"/>
    <cellStyle name="Comma 7 18 2 2 2 2 2" xfId="48650" xr:uid="{36596B14-646B-4E93-9163-FCD9942771BC}"/>
    <cellStyle name="Comma 7 18 2 2 2 3" xfId="23605" xr:uid="{6AABE74C-6288-4CC0-B455-2685025FB0A6}"/>
    <cellStyle name="Comma 7 18 2 2 2 3 2" xfId="56356" xr:uid="{6A659A45-CBE1-4D7B-AA35-A1AA3BFFA5C2}"/>
    <cellStyle name="Comma 7 18 2 2 2 4" xfId="40945" xr:uid="{7365DE1F-61D1-4221-8A11-1BBB4BCF00FC}"/>
    <cellStyle name="Comma 7 18 2 2 2 5" xfId="31309" xr:uid="{9E4BFABC-BB3D-4710-BC8A-F293056BF4A9}"/>
    <cellStyle name="Comma 7 18 2 2 3" xfId="10118" xr:uid="{0ADB62CF-6C18-43AB-833E-7ADD6D776E1C}"/>
    <cellStyle name="Comma 7 18 2 2 3 2" xfId="17823" xr:uid="{D67629B5-E565-46F0-ABC2-3A551753F772}"/>
    <cellStyle name="Comma 7 18 2 2 3 2 2" xfId="50575" xr:uid="{C3B9436A-DD8F-4069-91B5-E7A8621A1394}"/>
    <cellStyle name="Comma 7 18 2 2 3 3" xfId="25530" xr:uid="{32917EE7-8211-4D0E-9A3E-A6D95621CB6E}"/>
    <cellStyle name="Comma 7 18 2 2 3 3 2" xfId="58281" xr:uid="{74E13FF8-DB72-4266-9E9D-9D861EAEA630}"/>
    <cellStyle name="Comma 7 18 2 2 3 4" xfId="42870" xr:uid="{287A5ABC-AFF0-4259-A0D7-CC6409A70353}"/>
    <cellStyle name="Comma 7 18 2 2 3 5" xfId="33234" xr:uid="{A5B63C2D-B817-425A-A152-08E633CDA878}"/>
    <cellStyle name="Comma 7 18 2 2 4" xfId="12045" xr:uid="{E2C68009-8BFF-47A8-9E62-902FF16030E7}"/>
    <cellStyle name="Comma 7 18 2 2 4 2" xfId="19750" xr:uid="{F1904147-DFDC-445E-AD05-9BDE744D77EC}"/>
    <cellStyle name="Comma 7 18 2 2 4 2 2" xfId="52502" xr:uid="{A4373D01-325B-476D-8D87-B8E59A12F6FD}"/>
    <cellStyle name="Comma 7 18 2 2 4 3" xfId="27457" xr:uid="{28E0A374-9C86-4805-9E00-C6023AF67B80}"/>
    <cellStyle name="Comma 7 18 2 2 4 3 2" xfId="60208" xr:uid="{5A4E61F0-3865-451A-9A78-6D2D5D170D56}"/>
    <cellStyle name="Comma 7 18 2 2 4 4" xfId="44797" xr:uid="{64DDBB33-C3C0-4994-B441-FF09FED925E0}"/>
    <cellStyle name="Comma 7 18 2 2 4 5" xfId="35161" xr:uid="{C7C72D79-C1D7-4D50-AEAE-16298EC18508}"/>
    <cellStyle name="Comma 7 18 2 2 5" xfId="6262" xr:uid="{356E0769-8DDE-4FEB-9D00-8A88A058DF0F}"/>
    <cellStyle name="Comma 7 18 2 2 5 2" xfId="39014" xr:uid="{6270DEC1-D8D5-4BAA-B5BA-AA6FA1B8ACA1}"/>
    <cellStyle name="Comma 7 18 2 2 6" xfId="13974" xr:uid="{548A9C4C-E0A3-49C5-83A5-C3175B0571F3}"/>
    <cellStyle name="Comma 7 18 2 2 6 2" xfId="46726" xr:uid="{D6B26CF2-FB8C-49BB-BF1F-264AB0D269ED}"/>
    <cellStyle name="Comma 7 18 2 2 7" xfId="21681" xr:uid="{630996C8-40A2-440B-96FD-F24C79F6CE30}"/>
    <cellStyle name="Comma 7 18 2 2 7 2" xfId="54432" xr:uid="{9AAFA60D-0FFA-4C71-BA7C-0E17B02A4FDC}"/>
    <cellStyle name="Comma 7 18 2 2 8" xfId="37087" xr:uid="{895D3024-E17D-419C-A088-F8E41890DC46}"/>
    <cellStyle name="Comma 7 18 2 2 9" xfId="29385" xr:uid="{D16B3C39-1C8F-44D9-8F0B-7AC689994A13}"/>
    <cellStyle name="Comma 7 18 2 3" xfId="7352" xr:uid="{BEB1C2C4-F4B0-434A-924B-9E0DC479E76D}"/>
    <cellStyle name="Comma 7 18 2 3 2" xfId="15057" xr:uid="{19FC1CB0-627E-4C25-8D2E-67E77F8A12A2}"/>
    <cellStyle name="Comma 7 18 2 3 2 2" xfId="47809" xr:uid="{E0CE1F4B-6246-4B35-A9F5-DD0626E6E052}"/>
    <cellStyle name="Comma 7 18 2 3 3" xfId="22764" xr:uid="{A1DB5488-BD7B-4D79-BC05-0F8188F722A1}"/>
    <cellStyle name="Comma 7 18 2 3 3 2" xfId="55515" xr:uid="{1FF21265-5961-4B05-80FD-1F608D286400}"/>
    <cellStyle name="Comma 7 18 2 3 4" xfId="40104" xr:uid="{2F8C4EC7-8639-4DD8-8A38-A6061AAF9274}"/>
    <cellStyle name="Comma 7 18 2 3 5" xfId="30468" xr:uid="{FFAE3ED9-A69D-4A35-97BD-F0D278C9D104}"/>
    <cellStyle name="Comma 7 18 2 4" xfId="9277" xr:uid="{422FC3D7-86CE-4D0F-8A53-314E28CA94EA}"/>
    <cellStyle name="Comma 7 18 2 4 2" xfId="16982" xr:uid="{B234AE24-8336-4F83-9186-EA1FC3B22AB3}"/>
    <cellStyle name="Comma 7 18 2 4 2 2" xfId="49734" xr:uid="{A403D53A-3971-4405-8786-6813F03E6258}"/>
    <cellStyle name="Comma 7 18 2 4 3" xfId="24689" xr:uid="{06AAA30F-CD6B-4FAB-975C-A714F1E7CFE9}"/>
    <cellStyle name="Comma 7 18 2 4 3 2" xfId="57440" xr:uid="{FD9ABDB6-C7B6-4D66-B9CF-B944E42965BD}"/>
    <cellStyle name="Comma 7 18 2 4 4" xfId="42029" xr:uid="{0831C9B7-1D05-41EB-BE8D-A07A6054AFBE}"/>
    <cellStyle name="Comma 7 18 2 4 5" xfId="32393" xr:uid="{15D866A3-DA8E-457F-A4BD-521171A86964}"/>
    <cellStyle name="Comma 7 18 2 5" xfId="11204" xr:uid="{B5575189-DC97-4B79-8520-20B7D251FD31}"/>
    <cellStyle name="Comma 7 18 2 5 2" xfId="18909" xr:uid="{5047CC8A-BBBE-42EC-9ABA-4568C5296940}"/>
    <cellStyle name="Comma 7 18 2 5 2 2" xfId="51661" xr:uid="{AE898E85-9BD2-4C47-B201-AF44E0680AEB}"/>
    <cellStyle name="Comma 7 18 2 5 3" xfId="26616" xr:uid="{72305BB2-F603-41C0-B42C-C25E6B5E0912}"/>
    <cellStyle name="Comma 7 18 2 5 3 2" xfId="59367" xr:uid="{71B8A397-83D5-4FEF-9BCD-CC8D6452978F}"/>
    <cellStyle name="Comma 7 18 2 5 4" xfId="43956" xr:uid="{AD382D95-2603-4DBF-8C79-051F6DB10298}"/>
    <cellStyle name="Comma 7 18 2 5 5" xfId="34320" xr:uid="{27C574EF-F820-4EEC-84A1-A79B7B51BBC6}"/>
    <cellStyle name="Comma 7 18 2 6" xfId="5421" xr:uid="{B071493A-28E8-4B5D-B7D4-DE4B6B8FD706}"/>
    <cellStyle name="Comma 7 18 2 6 2" xfId="38173" xr:uid="{EE7CCF6B-EA1F-4C56-9184-9DF7962A1859}"/>
    <cellStyle name="Comma 7 18 2 7" xfId="13133" xr:uid="{856DDA87-BFC8-4038-ACF1-EED44C086482}"/>
    <cellStyle name="Comma 7 18 2 7 2" xfId="45885" xr:uid="{7F7BC5DD-A9F9-4147-9AE6-28E13EE5F77D}"/>
    <cellStyle name="Comma 7 18 2 8" xfId="20840" xr:uid="{607279DA-9C89-41FF-A166-3138A14EC312}"/>
    <cellStyle name="Comma 7 18 2 8 2" xfId="53591" xr:uid="{B9836C02-1EDD-4903-90E6-2FDF1974B35C}"/>
    <cellStyle name="Comma 7 18 2 9" xfId="36246" xr:uid="{5609B530-C513-48B6-A0FE-B4C35FCCAD3E}"/>
    <cellStyle name="Comma 7 18 3" xfId="3880" xr:uid="{225C4250-59A0-4123-9C5B-CEA51C19DFFA}"/>
    <cellStyle name="Comma 7 18 3 2" xfId="7748" xr:uid="{52B9B092-AEF3-47CD-A908-F0745699DEA0}"/>
    <cellStyle name="Comma 7 18 3 2 2" xfId="15453" xr:uid="{D5823767-C069-4DE2-A645-46D0DE55E6E2}"/>
    <cellStyle name="Comma 7 18 3 2 2 2" xfId="48205" xr:uid="{2CB83921-3324-4ACA-8425-306D1B91BA64}"/>
    <cellStyle name="Comma 7 18 3 2 3" xfId="23160" xr:uid="{697C0121-2C42-42F5-965A-5662B0FA5058}"/>
    <cellStyle name="Comma 7 18 3 2 3 2" xfId="55911" xr:uid="{E34584E8-86D2-4C14-AB2A-27FD880FE4FC}"/>
    <cellStyle name="Comma 7 18 3 2 4" xfId="40500" xr:uid="{25DAB7CB-3A8D-4689-AA3A-9125F7D445A9}"/>
    <cellStyle name="Comma 7 18 3 2 5" xfId="30864" xr:uid="{984DCAFB-FCB9-4174-B71C-441E54FDE1D3}"/>
    <cellStyle name="Comma 7 18 3 3" xfId="9673" xr:uid="{4BD44AE2-2178-44CC-8501-3095F1D65755}"/>
    <cellStyle name="Comma 7 18 3 3 2" xfId="17378" xr:uid="{C0912093-7922-4A16-BB77-35AB9A0A44DA}"/>
    <cellStyle name="Comma 7 18 3 3 2 2" xfId="50130" xr:uid="{C6D62AF0-5256-4905-8854-84864A3B09E2}"/>
    <cellStyle name="Comma 7 18 3 3 3" xfId="25085" xr:uid="{0537B25D-45C9-4FAE-9C33-285465A90B83}"/>
    <cellStyle name="Comma 7 18 3 3 3 2" xfId="57836" xr:uid="{D9C66807-9777-4DFA-B1B3-7D82C2EB9F64}"/>
    <cellStyle name="Comma 7 18 3 3 4" xfId="42425" xr:uid="{7EABFA61-D052-4F13-8C95-B5090F294AB1}"/>
    <cellStyle name="Comma 7 18 3 3 5" xfId="32789" xr:uid="{57AD5B00-E6A7-44F9-AD6D-2BA6D17ECD31}"/>
    <cellStyle name="Comma 7 18 3 4" xfId="11600" xr:uid="{2A2B9016-CA62-460C-A9AF-61D1A1F202A3}"/>
    <cellStyle name="Comma 7 18 3 4 2" xfId="19305" xr:uid="{D2B725BB-0CB3-4836-AF76-227E6FB3489E}"/>
    <cellStyle name="Comma 7 18 3 4 2 2" xfId="52057" xr:uid="{102538FE-E421-4A62-A6FC-F2380E370ADE}"/>
    <cellStyle name="Comma 7 18 3 4 3" xfId="27012" xr:uid="{2EA22E14-4735-4C1A-B7E4-DCF0A08E787B}"/>
    <cellStyle name="Comma 7 18 3 4 3 2" xfId="59763" xr:uid="{3BB0FE59-D0C6-428A-BF74-8BB7A44CE4B5}"/>
    <cellStyle name="Comma 7 18 3 4 4" xfId="44352" xr:uid="{E96B910E-0517-44C2-8DDC-93888E31FC2D}"/>
    <cellStyle name="Comma 7 18 3 4 5" xfId="34716" xr:uid="{C634AEF9-18DD-4AC7-9495-AE91C7160375}"/>
    <cellStyle name="Comma 7 18 3 5" xfId="5817" xr:uid="{3033AEFD-C069-4250-9EF4-0C22206AE8E5}"/>
    <cellStyle name="Comma 7 18 3 5 2" xfId="38569" xr:uid="{3F9B7B1E-D0ED-41A5-9B40-FFC4A9A324FE}"/>
    <cellStyle name="Comma 7 18 3 6" xfId="13529" xr:uid="{6B3F3E42-3EFD-49CD-A6B3-38FC32A19A77}"/>
    <cellStyle name="Comma 7 18 3 6 2" xfId="46281" xr:uid="{B791F920-DFC1-4B50-9AA9-B6200EB869F9}"/>
    <cellStyle name="Comma 7 18 3 7" xfId="21236" xr:uid="{3F9DF90B-839D-429A-9DA5-629874232713}"/>
    <cellStyle name="Comma 7 18 3 7 2" xfId="53987" xr:uid="{BEF5D34F-45B7-4557-B9FD-DF901358CCDB}"/>
    <cellStyle name="Comma 7 18 3 8" xfId="36642" xr:uid="{1F0569B7-F02A-490F-B226-510ECC9B3392}"/>
    <cellStyle name="Comma 7 18 3 9" xfId="28940" xr:uid="{2F939FD7-8FE7-4412-B541-3CFB56DD7BEE}"/>
    <cellStyle name="Comma 7 18 4" xfId="6991" xr:uid="{E6D851AE-71B3-4D62-B1AC-C0ABC63FF36D}"/>
    <cellStyle name="Comma 7 18 4 2" xfId="14699" xr:uid="{5E78F061-37D1-439E-844B-703BC68B327C}"/>
    <cellStyle name="Comma 7 18 4 2 2" xfId="47451" xr:uid="{18FCB88D-52F3-49AE-9039-5CBCDE756A63}"/>
    <cellStyle name="Comma 7 18 4 3" xfId="22406" xr:uid="{CE23CC9C-C433-4147-A1CF-3CAD07AC4AB0}"/>
    <cellStyle name="Comma 7 18 4 3 2" xfId="55157" xr:uid="{23F5C83D-6151-44EF-8827-F52E9FD15F7B}"/>
    <cellStyle name="Comma 7 18 4 4" xfId="39743" xr:uid="{4D370EF0-619E-40B8-904D-7E90BF3FB9E6}"/>
    <cellStyle name="Comma 7 18 4 5" xfId="30110" xr:uid="{069C380A-8C1B-480D-9E95-A2DD198ED138}"/>
    <cellStyle name="Comma 7 18 5" xfId="8918" xr:uid="{1A9291DB-D6A6-4F9A-B84F-B6CC5AEEFDA5}"/>
    <cellStyle name="Comma 7 18 5 2" xfId="16623" xr:uid="{A17007E2-2B17-4DAD-A4C6-26D834732BF8}"/>
    <cellStyle name="Comma 7 18 5 2 2" xfId="49375" xr:uid="{CB185CCD-6C71-465E-9098-04AAC62148E7}"/>
    <cellStyle name="Comma 7 18 5 3" xfId="24330" xr:uid="{41F6AFB3-32AC-450F-BF94-314245AA094B}"/>
    <cellStyle name="Comma 7 18 5 3 2" xfId="57081" xr:uid="{A50A806F-868E-48FE-8FBE-27F10DC257BB}"/>
    <cellStyle name="Comma 7 18 5 4" xfId="41670" xr:uid="{45FD26EE-95A0-4892-8E24-93B18A5AA423}"/>
    <cellStyle name="Comma 7 18 5 5" xfId="32034" xr:uid="{6E6948E5-9735-4051-8796-59F2337C2BFB}"/>
    <cellStyle name="Comma 7 18 6" xfId="10844" xr:uid="{0E1A99CC-BCB6-4B0F-9D40-CB050812CCEA}"/>
    <cellStyle name="Comma 7 18 6 2" xfId="18549" xr:uid="{565F0AEF-55CE-4C5F-8263-1CACEDA3035A}"/>
    <cellStyle name="Comma 7 18 6 2 2" xfId="51301" xr:uid="{FB001DCA-9ECC-46D8-9A95-DCBD13AEA4C8}"/>
    <cellStyle name="Comma 7 18 6 3" xfId="26256" xr:uid="{7D6308E4-FA29-407F-BE56-46A8306F4DE7}"/>
    <cellStyle name="Comma 7 18 6 3 2" xfId="59007" xr:uid="{83E5B50D-0068-4006-B6DD-144D485DA5D7}"/>
    <cellStyle name="Comma 7 18 6 4" xfId="43596" xr:uid="{44266E82-0725-4023-B154-724134E9F6AB}"/>
    <cellStyle name="Comma 7 18 6 5" xfId="33960" xr:uid="{B2F94A59-980C-4DFF-8DFB-75481F7B3C77}"/>
    <cellStyle name="Comma 7 18 7" xfId="5062" xr:uid="{D16D7F7B-305D-4FA1-9BCF-51572F181471}"/>
    <cellStyle name="Comma 7 18 7 2" xfId="37814" xr:uid="{2D5CD8A7-3F42-4DD4-88E3-82C60D29E524}"/>
    <cellStyle name="Comma 7 18 8" xfId="12774" xr:uid="{0AE3AB06-F0E3-4AA6-8393-2EDFCA9C0AFF}"/>
    <cellStyle name="Comma 7 18 8 2" xfId="45526" xr:uid="{E823CDD9-C4C6-47E0-9EE0-6E58435B2D43}"/>
    <cellStyle name="Comma 7 18 9" xfId="20482" xr:uid="{D092F540-7A4A-4996-A255-7056195F54BE}"/>
    <cellStyle name="Comma 7 18 9 2" xfId="53233" xr:uid="{2EEF7D70-BCBF-4F15-926D-7BE4327913E4}"/>
    <cellStyle name="Comma 7 19" xfId="864" xr:uid="{432E47B3-EC00-44A0-837B-31F504172BBE}"/>
    <cellStyle name="Comma 7 19 10" xfId="35889" xr:uid="{6532B38C-E1C7-4F1F-A599-48E2DA60B79A}"/>
    <cellStyle name="Comma 7 19 11" xfId="28187" xr:uid="{0AB0A8BB-EA60-48E2-B14B-953018C5380C}"/>
    <cellStyle name="Comma 7 19 12" xfId="3085" xr:uid="{F785452A-8129-4D35-993D-F9519CE3A36B}"/>
    <cellStyle name="Comma 7 19 13" xfId="60660" xr:uid="{C4BC6A08-2A95-45CD-BE89-649FB330B497}"/>
    <cellStyle name="Comma 7 19 2" xfId="2360" xr:uid="{D90AA1A1-0BA3-4212-B3A6-F4A1BE2D43C6}"/>
    <cellStyle name="Comma 7 19 2 10" xfId="28545" xr:uid="{8F4FA169-C39B-4C25-AA47-63801BE42F49}"/>
    <cellStyle name="Comma 7 19 2 11" xfId="3485" xr:uid="{FCD87947-E3DA-454D-93B1-9F50CB113930}"/>
    <cellStyle name="Comma 7 19 2 12" xfId="61382" xr:uid="{F3873CFB-FA8B-46B7-AB05-616924FDBFE1}"/>
    <cellStyle name="Comma 7 19 2 2" xfId="4331" xr:uid="{3581C740-5A68-4BBA-99DE-E4B526C3D3FB}"/>
    <cellStyle name="Comma 7 19 2 2 2" xfId="8194" xr:uid="{C25DF9FF-F52E-4D16-92CD-0EC7C29EA6B6}"/>
    <cellStyle name="Comma 7 19 2 2 2 2" xfId="15899" xr:uid="{A65630B0-362B-4CFE-9E37-76843CFC845A}"/>
    <cellStyle name="Comma 7 19 2 2 2 2 2" xfId="48651" xr:uid="{DCEA4468-EAE0-42EF-95B6-ACB498C91819}"/>
    <cellStyle name="Comma 7 19 2 2 2 3" xfId="23606" xr:uid="{35277485-68A5-455F-B9BE-7670F0B91999}"/>
    <cellStyle name="Comma 7 19 2 2 2 3 2" xfId="56357" xr:uid="{C35EBD4D-A62B-4E73-8496-63A44A185D18}"/>
    <cellStyle name="Comma 7 19 2 2 2 4" xfId="40946" xr:uid="{5F8E9CB6-66BF-422E-B8A5-BBC8D9DEA5DF}"/>
    <cellStyle name="Comma 7 19 2 2 2 5" xfId="31310" xr:uid="{ED5B4A11-1763-43A7-9B37-5F3EF688531D}"/>
    <cellStyle name="Comma 7 19 2 2 3" xfId="10119" xr:uid="{CA08C41C-A237-4D7F-A4D6-38A3032195CD}"/>
    <cellStyle name="Comma 7 19 2 2 3 2" xfId="17824" xr:uid="{40B4ED4F-B3BE-4535-B0A3-6E144BCBF987}"/>
    <cellStyle name="Comma 7 19 2 2 3 2 2" xfId="50576" xr:uid="{44E06697-FD5E-41C4-A8ED-9AC73A2240EB}"/>
    <cellStyle name="Comma 7 19 2 2 3 3" xfId="25531" xr:uid="{56823517-AB0C-4A56-A617-558ABF477569}"/>
    <cellStyle name="Comma 7 19 2 2 3 3 2" xfId="58282" xr:uid="{F5027F52-CBDF-464B-B7BD-A790ED6856B5}"/>
    <cellStyle name="Comma 7 19 2 2 3 4" xfId="42871" xr:uid="{7F125E7C-8359-4565-B5D4-243562E028CC}"/>
    <cellStyle name="Comma 7 19 2 2 3 5" xfId="33235" xr:uid="{2B1DD8F4-08CA-4D2D-A726-1ABFAD4896CF}"/>
    <cellStyle name="Comma 7 19 2 2 4" xfId="12046" xr:uid="{329F9322-EA04-45C5-B34E-F9F4A3B014D4}"/>
    <cellStyle name="Comma 7 19 2 2 4 2" xfId="19751" xr:uid="{26EBB450-62FE-449D-AFE9-82B88DED2CDC}"/>
    <cellStyle name="Comma 7 19 2 2 4 2 2" xfId="52503" xr:uid="{28AC86FC-42BD-4965-BC87-11C8211A6E9C}"/>
    <cellStyle name="Comma 7 19 2 2 4 3" xfId="27458" xr:uid="{40BDEFB3-3132-4483-8AA8-0B9ECDEFF4F1}"/>
    <cellStyle name="Comma 7 19 2 2 4 3 2" xfId="60209" xr:uid="{4758CFD8-A1B2-4180-8803-2E4B6FDBE885}"/>
    <cellStyle name="Comma 7 19 2 2 4 4" xfId="44798" xr:uid="{71362369-0DF2-4F45-8C98-0558D6C1A190}"/>
    <cellStyle name="Comma 7 19 2 2 4 5" xfId="35162" xr:uid="{13BB73B8-8EBB-4B0B-A594-0DC67312442F}"/>
    <cellStyle name="Comma 7 19 2 2 5" xfId="6263" xr:uid="{F53E627D-2433-4846-8E2F-6346459F2D20}"/>
    <cellStyle name="Comma 7 19 2 2 5 2" xfId="39015" xr:uid="{8A630F9C-B256-49B9-9F08-B5F779225500}"/>
    <cellStyle name="Comma 7 19 2 2 6" xfId="13975" xr:uid="{7AE3DF69-56E0-4F89-8E42-10380D0B5D4D}"/>
    <cellStyle name="Comma 7 19 2 2 6 2" xfId="46727" xr:uid="{DFAEE9C2-CA88-4B12-AB0D-5DD3AE72937D}"/>
    <cellStyle name="Comma 7 19 2 2 7" xfId="21682" xr:uid="{E16F2691-3B74-4D60-83E0-3A629846151C}"/>
    <cellStyle name="Comma 7 19 2 2 7 2" xfId="54433" xr:uid="{DDA74162-F23B-4785-8F7A-E2685DFE2AB6}"/>
    <cellStyle name="Comma 7 19 2 2 8" xfId="37088" xr:uid="{E1500A46-9F13-4A08-A80D-5AD0F22BA98D}"/>
    <cellStyle name="Comma 7 19 2 2 9" xfId="29386" xr:uid="{A1AB3CCE-885A-47A2-98FE-B28D2EE48605}"/>
    <cellStyle name="Comma 7 19 2 3" xfId="7353" xr:uid="{3B8CED3B-2289-436A-ADF3-A5AE874A49F5}"/>
    <cellStyle name="Comma 7 19 2 3 2" xfId="15058" xr:uid="{A8631B13-305A-475E-AE37-C191976AE593}"/>
    <cellStyle name="Comma 7 19 2 3 2 2" xfId="47810" xr:uid="{B488A95B-FC6C-4E9C-9226-93C94403F97C}"/>
    <cellStyle name="Comma 7 19 2 3 3" xfId="22765" xr:uid="{E42C1ED3-8F46-4116-A85E-CBCA7FBF4151}"/>
    <cellStyle name="Comma 7 19 2 3 3 2" xfId="55516" xr:uid="{90B3D20C-EC2F-4714-A314-7DBC4520AA94}"/>
    <cellStyle name="Comma 7 19 2 3 4" xfId="40105" xr:uid="{EF339CF3-4DE4-4747-902A-147CF7DEFC69}"/>
    <cellStyle name="Comma 7 19 2 3 5" xfId="30469" xr:uid="{E408D30F-C44D-4D44-B639-62B581D05D17}"/>
    <cellStyle name="Comma 7 19 2 4" xfId="9278" xr:uid="{35AC358B-FB28-4F4C-A935-5BA47B95EE3E}"/>
    <cellStyle name="Comma 7 19 2 4 2" xfId="16983" xr:uid="{25056E90-3452-4A51-811F-D511DEE60B82}"/>
    <cellStyle name="Comma 7 19 2 4 2 2" xfId="49735" xr:uid="{8C877A3D-4A0D-4FC9-A4AC-B120ED1723CE}"/>
    <cellStyle name="Comma 7 19 2 4 3" xfId="24690" xr:uid="{DD4A9BEE-AAE7-41DC-A35D-6AB079F0F465}"/>
    <cellStyle name="Comma 7 19 2 4 3 2" xfId="57441" xr:uid="{C7CF8BF2-4DD2-4204-B061-77D78A02F0BC}"/>
    <cellStyle name="Comma 7 19 2 4 4" xfId="42030" xr:uid="{FB324B7B-B20F-4C6E-8EB9-5DB05C51E166}"/>
    <cellStyle name="Comma 7 19 2 4 5" xfId="32394" xr:uid="{11CBCE1F-789F-4B9A-9E7E-5FDE793B3099}"/>
    <cellStyle name="Comma 7 19 2 5" xfId="11205" xr:uid="{4AA2C552-F90D-4053-8ABA-52009EA60E9D}"/>
    <cellStyle name="Comma 7 19 2 5 2" xfId="18910" xr:uid="{314558A8-77C5-4353-8CE7-838E16C85219}"/>
    <cellStyle name="Comma 7 19 2 5 2 2" xfId="51662" xr:uid="{0E1F9A83-D06C-4011-977B-CE4BA6E850B7}"/>
    <cellStyle name="Comma 7 19 2 5 3" xfId="26617" xr:uid="{B57B4AFD-40D5-4321-9620-6F998FB4FF56}"/>
    <cellStyle name="Comma 7 19 2 5 3 2" xfId="59368" xr:uid="{560C57E0-4EFC-4AB4-B0BF-8C7F0D0CEDAF}"/>
    <cellStyle name="Comma 7 19 2 5 4" xfId="43957" xr:uid="{B8BFDF8E-18DA-470D-92DA-446712DE0AB5}"/>
    <cellStyle name="Comma 7 19 2 5 5" xfId="34321" xr:uid="{CABDE5AA-9CCD-425D-8A8D-686FD0C82AB4}"/>
    <cellStyle name="Comma 7 19 2 6" xfId="5422" xr:uid="{E00D9256-5497-4985-9AC0-119324436EB9}"/>
    <cellStyle name="Comma 7 19 2 6 2" xfId="38174" xr:uid="{055B89A2-6AC7-4B48-9C08-8ADC731DAB2B}"/>
    <cellStyle name="Comma 7 19 2 7" xfId="13134" xr:uid="{47E5CDD7-77FC-4A77-A4BC-E92117B00E8A}"/>
    <cellStyle name="Comma 7 19 2 7 2" xfId="45886" xr:uid="{F234B144-3C2A-4251-B2D5-52562E3CBD60}"/>
    <cellStyle name="Comma 7 19 2 8" xfId="20841" xr:uid="{6429196B-E7A6-49D5-B2FE-D9D78AADDB24}"/>
    <cellStyle name="Comma 7 19 2 8 2" xfId="53592" xr:uid="{2FF93719-2AA2-425F-A21E-B9E2921D45D6}"/>
    <cellStyle name="Comma 7 19 2 9" xfId="36247" xr:uid="{9DF6285C-0E97-4482-BC42-54B4DD990C18}"/>
    <cellStyle name="Comma 7 19 3" xfId="3881" xr:uid="{7C2DB7E9-F063-4A6F-B35C-E933307F23A9}"/>
    <cellStyle name="Comma 7 19 3 2" xfId="7749" xr:uid="{095A5113-5F6B-4EA9-9AC6-212F20463729}"/>
    <cellStyle name="Comma 7 19 3 2 2" xfId="15454" xr:uid="{37A4E883-CC97-4C38-99B1-80EAC4C7BE13}"/>
    <cellStyle name="Comma 7 19 3 2 2 2" xfId="48206" xr:uid="{2A431AB8-BFC3-44D7-B634-94C1140AE11D}"/>
    <cellStyle name="Comma 7 19 3 2 3" xfId="23161" xr:uid="{E0812E13-F8D1-43F2-AFE5-F5E2966EF588}"/>
    <cellStyle name="Comma 7 19 3 2 3 2" xfId="55912" xr:uid="{191DF67B-E9D7-4E52-A058-9DA8AA768AC4}"/>
    <cellStyle name="Comma 7 19 3 2 4" xfId="40501" xr:uid="{5E5C1788-9E55-4B87-8618-10D670C93424}"/>
    <cellStyle name="Comma 7 19 3 2 5" xfId="30865" xr:uid="{17E3B63A-E64B-4B1B-B569-5B74C5DD8486}"/>
    <cellStyle name="Comma 7 19 3 3" xfId="9674" xr:uid="{EB0C5D56-3536-4396-B08C-E97DA57F6ED0}"/>
    <cellStyle name="Comma 7 19 3 3 2" xfId="17379" xr:uid="{1FA2C824-19BB-4E3E-A4C2-B7FD8DF69E24}"/>
    <cellStyle name="Comma 7 19 3 3 2 2" xfId="50131" xr:uid="{CC3231C0-3222-48AF-A1E4-E7EF89734A1B}"/>
    <cellStyle name="Comma 7 19 3 3 3" xfId="25086" xr:uid="{94EE5121-1204-4A7F-81FB-EE733BFE83FE}"/>
    <cellStyle name="Comma 7 19 3 3 3 2" xfId="57837" xr:uid="{57C9224A-3D1D-4E9E-B1F7-0C14BAB3A53A}"/>
    <cellStyle name="Comma 7 19 3 3 4" xfId="42426" xr:uid="{726514A3-8744-442C-89FE-45FD38C16223}"/>
    <cellStyle name="Comma 7 19 3 3 5" xfId="32790" xr:uid="{96F6BBD4-FA9D-45FA-9C9B-D0373EA511FC}"/>
    <cellStyle name="Comma 7 19 3 4" xfId="11601" xr:uid="{3EEDF147-2F4A-4723-AB9D-209D6C3CCB86}"/>
    <cellStyle name="Comma 7 19 3 4 2" xfId="19306" xr:uid="{055640DC-09FA-400D-9E3A-49E4DAB2D1C1}"/>
    <cellStyle name="Comma 7 19 3 4 2 2" xfId="52058" xr:uid="{2CA70D2F-5AF1-4D4B-B161-D3A102416E01}"/>
    <cellStyle name="Comma 7 19 3 4 3" xfId="27013" xr:uid="{8C1560B1-32BC-481A-BEA0-4B021EE42DD8}"/>
    <cellStyle name="Comma 7 19 3 4 3 2" xfId="59764" xr:uid="{0BF8E298-0982-4679-B534-43A78C0A4DE9}"/>
    <cellStyle name="Comma 7 19 3 4 4" xfId="44353" xr:uid="{79EC3F00-B0B7-457F-9813-DFC563D69EEE}"/>
    <cellStyle name="Comma 7 19 3 4 5" xfId="34717" xr:uid="{A0EE5EBA-36BE-4C44-86D5-9291CBC4C040}"/>
    <cellStyle name="Comma 7 19 3 5" xfId="5818" xr:uid="{D05DBB3A-485D-4156-A77D-00A6F197F9D7}"/>
    <cellStyle name="Comma 7 19 3 5 2" xfId="38570" xr:uid="{E5B1F8F5-737F-450F-8245-3E31272D3565}"/>
    <cellStyle name="Comma 7 19 3 6" xfId="13530" xr:uid="{CCFC54FD-D584-4070-9EC7-9A0574D5CDCC}"/>
    <cellStyle name="Comma 7 19 3 6 2" xfId="46282" xr:uid="{3DDC40AC-6429-4F80-94B0-E931F98F7582}"/>
    <cellStyle name="Comma 7 19 3 7" xfId="21237" xr:uid="{06BB2AF8-7795-486C-B799-99577681CFB9}"/>
    <cellStyle name="Comma 7 19 3 7 2" xfId="53988" xr:uid="{EEA070CA-F50A-4813-AE20-6BDF5C07790A}"/>
    <cellStyle name="Comma 7 19 3 8" xfId="36643" xr:uid="{E2422645-307E-4885-A5D8-38F710C818CD}"/>
    <cellStyle name="Comma 7 19 3 9" xfId="28941" xr:uid="{CBCF5F99-FDBD-434E-BEBD-DF4480777B22}"/>
    <cellStyle name="Comma 7 19 4" xfId="6992" xr:uid="{A9D2073D-97E2-4EAE-BE87-1671388BD5E3}"/>
    <cellStyle name="Comma 7 19 4 2" xfId="14700" xr:uid="{7B9883E6-195A-4050-A042-37F468369C7E}"/>
    <cellStyle name="Comma 7 19 4 2 2" xfId="47452" xr:uid="{688E03F8-8AE0-4353-9F36-A502D430F38E}"/>
    <cellStyle name="Comma 7 19 4 3" xfId="22407" xr:uid="{33738728-4D62-4D59-9839-0ADA60E8C1D1}"/>
    <cellStyle name="Comma 7 19 4 3 2" xfId="55158" xr:uid="{C4BA047C-9D9D-487C-88E4-4CD99C34EC71}"/>
    <cellStyle name="Comma 7 19 4 4" xfId="39744" xr:uid="{E71DEC67-F3C2-4B08-965A-B6E07F83CBDE}"/>
    <cellStyle name="Comma 7 19 4 5" xfId="30111" xr:uid="{83B58F06-4428-4D2B-BABB-5A93C5B2624A}"/>
    <cellStyle name="Comma 7 19 5" xfId="8919" xr:uid="{32B46ED9-D510-4C96-9357-22715EF02A13}"/>
    <cellStyle name="Comma 7 19 5 2" xfId="16624" xr:uid="{8DB315F5-C594-4A1F-8D64-1B50A3D7C50B}"/>
    <cellStyle name="Comma 7 19 5 2 2" xfId="49376" xr:uid="{41E41116-78B2-406B-8D5E-4EBFAEDC9BEA}"/>
    <cellStyle name="Comma 7 19 5 3" xfId="24331" xr:uid="{86E5A3F2-B540-4EEC-9553-F0D7ADD97846}"/>
    <cellStyle name="Comma 7 19 5 3 2" xfId="57082" xr:uid="{794ED00E-5123-402E-8057-541D04C6E5EF}"/>
    <cellStyle name="Comma 7 19 5 4" xfId="41671" xr:uid="{2DB68609-A184-4347-8AFA-0BBA148D69B9}"/>
    <cellStyle name="Comma 7 19 5 5" xfId="32035" xr:uid="{A85DCC12-1DD6-4CAC-9C5B-D2AF81BA4F72}"/>
    <cellStyle name="Comma 7 19 6" xfId="10845" xr:uid="{EDE55E5B-D322-4806-8B34-B626E93BB1B6}"/>
    <cellStyle name="Comma 7 19 6 2" xfId="18550" xr:uid="{03E03BD9-A869-4CD3-B998-1E2EFD87E12E}"/>
    <cellStyle name="Comma 7 19 6 2 2" xfId="51302" xr:uid="{F01C632E-3FEC-4121-8451-0F5BC091FFF6}"/>
    <cellStyle name="Comma 7 19 6 3" xfId="26257" xr:uid="{1B0202F8-A532-47AD-976F-B3A7774B2BE8}"/>
    <cellStyle name="Comma 7 19 6 3 2" xfId="59008" xr:uid="{029F4364-3E97-40DB-9681-D5A89EAAC937}"/>
    <cellStyle name="Comma 7 19 6 4" xfId="43597" xr:uid="{D6581DC7-E8D6-40CB-B9E8-AB06AA728123}"/>
    <cellStyle name="Comma 7 19 6 5" xfId="33961" xr:uid="{24A96235-B3E3-43AB-95EE-08CEAFBF960C}"/>
    <cellStyle name="Comma 7 19 7" xfId="5063" xr:uid="{A5DD6DB4-E395-4BE9-9E03-0EC920E8D8F5}"/>
    <cellStyle name="Comma 7 19 7 2" xfId="37815" xr:uid="{C3B42C58-451F-43A4-A167-A57A7ED7AA26}"/>
    <cellStyle name="Comma 7 19 8" xfId="12775" xr:uid="{CD7CC53E-037B-4917-B45D-2487F7E2651B}"/>
    <cellStyle name="Comma 7 19 8 2" xfId="45527" xr:uid="{57F85422-7FFC-45FE-A50E-F5981BA271B1}"/>
    <cellStyle name="Comma 7 19 9" xfId="20483" xr:uid="{98279BC9-7025-46D7-8995-31375002F038}"/>
    <cellStyle name="Comma 7 19 9 2" xfId="53234" xr:uid="{2CD9722D-FADA-4DF1-B2A1-0F7115E928E9}"/>
    <cellStyle name="Comma 7 2" xfId="865" xr:uid="{A157EDDB-AD0F-4D34-B599-0A6FFC4A8151}"/>
    <cellStyle name="Comma 7 2 10" xfId="4656" xr:uid="{2FCC8288-3647-48B6-A3B0-0CDD69F22CDD}"/>
    <cellStyle name="Comma 7 2 10 2" xfId="37408" xr:uid="{45D7D787-1BFE-4EEA-B220-1A942A3FDE91}"/>
    <cellStyle name="Comma 7 2 11" xfId="12368" xr:uid="{0F93F135-6E57-45D8-A459-DBAAF55C293F}"/>
    <cellStyle name="Comma 7 2 11 2" xfId="45120" xr:uid="{452DC02D-1E0D-4752-8C7A-E8FC34640BA1}"/>
    <cellStyle name="Comma 7 2 12" xfId="20076" xr:uid="{13FF7B5B-2364-4B0F-9209-6046815D5F67}"/>
    <cellStyle name="Comma 7 2 12 2" xfId="52827" xr:uid="{DD8A3222-56C5-4D87-BC2D-1EA42A2FDA8B}"/>
    <cellStyle name="Comma 7 2 13" xfId="35482" xr:uid="{D8C039A7-55FA-4A0D-96F3-2F8CB84E3B2B}"/>
    <cellStyle name="Comma 7 2 14" xfId="27780" xr:uid="{1BF1DBBA-B1E5-494B-9510-AA103F622609}"/>
    <cellStyle name="Comma 7 2 15" xfId="2650" xr:uid="{77C30144-0730-4828-A967-004D01B19933}"/>
    <cellStyle name="Comma 7 2 16" xfId="60661" xr:uid="{B2F38C70-604A-423E-87F3-6DD88277768E}"/>
    <cellStyle name="Comma 7 2 2" xfId="2361" xr:uid="{563E1D7D-DBE9-4AF9-8B7C-2014EB9CFD69}"/>
    <cellStyle name="Comma 7 2 2 10" xfId="35592" xr:uid="{8C6DAA84-6C53-459A-824D-241BAD33EB5A}"/>
    <cellStyle name="Comma 7 2 2 11" xfId="27890" xr:uid="{3D2C96BE-C63D-4DDC-8CCF-CC5066B681E6}"/>
    <cellStyle name="Comma 7 2 2 12" xfId="2763" xr:uid="{1536F2DC-D320-478A-884F-13CAD0AA9306}"/>
    <cellStyle name="Comma 7 2 2 13" xfId="61383" xr:uid="{6B5AFF6C-27F4-4EF6-9A73-1A80E6437F71}"/>
    <cellStyle name="Comma 7 2 2 2" xfId="4332" xr:uid="{9B2E05B3-A984-46C8-BA8D-5DD4AC0CC328}"/>
    <cellStyle name="Comma 7 2 2 2 2" xfId="8195" xr:uid="{4C8C681C-10D2-4DE7-850C-C4C24A5E0FD6}"/>
    <cellStyle name="Comma 7 2 2 2 2 2" xfId="15900" xr:uid="{01B9FCDD-5D07-4076-B8DC-9E47D18236B5}"/>
    <cellStyle name="Comma 7 2 2 2 2 2 2" xfId="48652" xr:uid="{5ED1EBEE-8789-48F7-BC3E-D58277A60AC5}"/>
    <cellStyle name="Comma 7 2 2 2 2 3" xfId="23607" xr:uid="{4C1F309A-EAB6-4E22-ADDB-89FB437CDFEA}"/>
    <cellStyle name="Comma 7 2 2 2 2 3 2" xfId="56358" xr:uid="{A0623374-DA9B-4A2A-8055-D7DD7EBA80B9}"/>
    <cellStyle name="Comma 7 2 2 2 2 4" xfId="40947" xr:uid="{0ED84407-F536-4691-90B3-B41531D7767D}"/>
    <cellStyle name="Comma 7 2 2 2 2 5" xfId="31311" xr:uid="{A26C24E9-891D-4DA8-A242-FFE7606257B8}"/>
    <cellStyle name="Comma 7 2 2 2 3" xfId="10120" xr:uid="{89F28D52-11AB-47CD-8B7B-2C6BC617A8B2}"/>
    <cellStyle name="Comma 7 2 2 2 3 2" xfId="17825" xr:uid="{988CD399-9AB9-4F4D-A4B9-C280BC76A8AC}"/>
    <cellStyle name="Comma 7 2 2 2 3 2 2" xfId="50577" xr:uid="{2B9E8B57-C832-473C-815B-9A3F0B2B8F81}"/>
    <cellStyle name="Comma 7 2 2 2 3 3" xfId="25532" xr:uid="{C9FECB25-BC8F-43D2-A2B3-1290B7E17815}"/>
    <cellStyle name="Comma 7 2 2 2 3 3 2" xfId="58283" xr:uid="{1416B156-3AB4-43CE-A264-E8B8B1BF8C06}"/>
    <cellStyle name="Comma 7 2 2 2 3 4" xfId="42872" xr:uid="{12874DA5-6501-4D87-939F-8584BDE53331}"/>
    <cellStyle name="Comma 7 2 2 2 3 5" xfId="33236" xr:uid="{5EC9BB73-F21C-45E2-B613-395978F4F11D}"/>
    <cellStyle name="Comma 7 2 2 2 4" xfId="12047" xr:uid="{346BE271-E99C-4B17-ABB0-445D405DDE62}"/>
    <cellStyle name="Comma 7 2 2 2 4 2" xfId="19752" xr:uid="{4EBEE9D4-D818-4D93-B7BE-2E9329416D15}"/>
    <cellStyle name="Comma 7 2 2 2 4 2 2" xfId="52504" xr:uid="{415399CD-2FB3-483F-A92B-D39A6D3396C7}"/>
    <cellStyle name="Comma 7 2 2 2 4 3" xfId="27459" xr:uid="{79518CBF-EE17-494C-A7A5-B328C2FBFEBD}"/>
    <cellStyle name="Comma 7 2 2 2 4 3 2" xfId="60210" xr:uid="{E22C8E09-462D-49AB-9A9C-AED00C9548FB}"/>
    <cellStyle name="Comma 7 2 2 2 4 4" xfId="44799" xr:uid="{FAF7BDCB-79C9-48C0-9826-FA49D8713195}"/>
    <cellStyle name="Comma 7 2 2 2 4 5" xfId="35163" xr:uid="{9630CA45-EEB7-46B6-A40A-D8A679951D46}"/>
    <cellStyle name="Comma 7 2 2 2 5" xfId="6264" xr:uid="{1FC1E7E6-BCBA-460B-AEB5-0F0E681EF867}"/>
    <cellStyle name="Comma 7 2 2 2 5 2" xfId="39016" xr:uid="{A910BFCE-48BA-4B45-9861-49AE175A1E9C}"/>
    <cellStyle name="Comma 7 2 2 2 6" xfId="13976" xr:uid="{68B77CDE-ED33-4608-81A1-61ACCB63EDE9}"/>
    <cellStyle name="Comma 7 2 2 2 6 2" xfId="46728" xr:uid="{EF47BB60-49CF-44FC-A6A3-BB549C1C6A39}"/>
    <cellStyle name="Comma 7 2 2 2 7" xfId="21683" xr:uid="{36F1F896-599C-4446-9040-19F5A01BE7B4}"/>
    <cellStyle name="Comma 7 2 2 2 7 2" xfId="54434" xr:uid="{213ADBAD-576F-4056-9C17-112DD41252CA}"/>
    <cellStyle name="Comma 7 2 2 2 8" xfId="37089" xr:uid="{1B862D03-EAC9-494D-97E2-27A2E3301B07}"/>
    <cellStyle name="Comma 7 2 2 2 9" xfId="29387" xr:uid="{5A39B191-8593-4C23-AE52-7231C2EB131D}"/>
    <cellStyle name="Comma 7 2 2 3" xfId="3662" xr:uid="{41741066-9C12-4DFC-888D-309589398980}"/>
    <cellStyle name="Comma 7 2 2 3 2" xfId="7530" xr:uid="{9BEDA511-052D-4738-A7F3-E61687C28558}"/>
    <cellStyle name="Comma 7 2 2 3 2 2" xfId="15235" xr:uid="{CF222482-4840-4563-AECA-C35033081001}"/>
    <cellStyle name="Comma 7 2 2 3 2 2 2" xfId="47987" xr:uid="{94629B98-EBD9-4BB9-8D6C-F060947FAA96}"/>
    <cellStyle name="Comma 7 2 2 3 2 3" xfId="22942" xr:uid="{837B8DA2-0B05-4190-B901-D0A58D1543E6}"/>
    <cellStyle name="Comma 7 2 2 3 2 3 2" xfId="55693" xr:uid="{4178AD1D-54AF-4352-AC4D-C2AEE157048C}"/>
    <cellStyle name="Comma 7 2 2 3 2 4" xfId="40282" xr:uid="{1F8661C3-52DE-462E-88D8-254CBF3131AE}"/>
    <cellStyle name="Comma 7 2 2 3 2 5" xfId="30646" xr:uid="{ADFB1C85-D169-4B49-A8EC-B1494B7B6D8A}"/>
    <cellStyle name="Comma 7 2 2 3 3" xfId="9455" xr:uid="{AE95D4DE-B461-4333-AA0F-767C89918D77}"/>
    <cellStyle name="Comma 7 2 2 3 3 2" xfId="17160" xr:uid="{D755981A-8BEE-40C5-B5F2-C819FD7DAAD5}"/>
    <cellStyle name="Comma 7 2 2 3 3 2 2" xfId="49912" xr:uid="{AA2CFA39-95B4-40AE-B7D0-CA550B829D21}"/>
    <cellStyle name="Comma 7 2 2 3 3 3" xfId="24867" xr:uid="{DB1597D8-6031-4CF4-AC90-20BB164B61FE}"/>
    <cellStyle name="Comma 7 2 2 3 3 3 2" xfId="57618" xr:uid="{B02721B2-CB7B-434B-84F6-D02C3EC9A799}"/>
    <cellStyle name="Comma 7 2 2 3 3 4" xfId="42207" xr:uid="{FD8CA3BF-ECD6-430E-AE25-DF42BFB7259E}"/>
    <cellStyle name="Comma 7 2 2 3 3 5" xfId="32571" xr:uid="{F0DC4687-9889-4482-B37B-EE39C25720BF}"/>
    <cellStyle name="Comma 7 2 2 3 4" xfId="11382" xr:uid="{E9CD3F89-7608-4BC2-B4B8-F7CD22FFCE81}"/>
    <cellStyle name="Comma 7 2 2 3 4 2" xfId="19087" xr:uid="{317941BD-37C1-4B93-95C9-15449984F941}"/>
    <cellStyle name="Comma 7 2 2 3 4 2 2" xfId="51839" xr:uid="{2FC09231-8756-4704-806D-1338D5CC28CD}"/>
    <cellStyle name="Comma 7 2 2 3 4 3" xfId="26794" xr:uid="{B518CF9D-8BD4-45CD-A203-52D21AA662A3}"/>
    <cellStyle name="Comma 7 2 2 3 4 3 2" xfId="59545" xr:uid="{05B277C0-30BB-480A-B932-133B9889D388}"/>
    <cellStyle name="Comma 7 2 2 3 4 4" xfId="44134" xr:uid="{D3FDDF14-A9BA-4DAB-8555-9CBF3A0645D0}"/>
    <cellStyle name="Comma 7 2 2 3 4 5" xfId="34498" xr:uid="{F3FCC1AF-F067-474B-906C-707B3DC550F6}"/>
    <cellStyle name="Comma 7 2 2 3 5" xfId="5599" xr:uid="{8A76D523-8B6A-42CB-96ED-467B6ACE76ED}"/>
    <cellStyle name="Comma 7 2 2 3 5 2" xfId="38351" xr:uid="{F9578B0C-8BE6-4D24-A581-71879DF7FEA9}"/>
    <cellStyle name="Comma 7 2 2 3 6" xfId="13311" xr:uid="{A3C2246A-33AC-4A1C-987B-8F3A73067B7C}"/>
    <cellStyle name="Comma 7 2 2 3 6 2" xfId="46063" xr:uid="{50435502-988F-4252-A414-660979DD44FC}"/>
    <cellStyle name="Comma 7 2 2 3 7" xfId="21018" xr:uid="{D97B0F22-2E32-43AC-9AF5-4E5C4B25D0F0}"/>
    <cellStyle name="Comma 7 2 2 3 7 2" xfId="53769" xr:uid="{93650806-4D1E-4DFB-80FB-1F136DD6E56D}"/>
    <cellStyle name="Comma 7 2 2 3 8" xfId="36424" xr:uid="{64AF354A-F75D-4B28-90E7-5D8FB19DD687}"/>
    <cellStyle name="Comma 7 2 2 3 9" xfId="28722" xr:uid="{83879F73-3DA4-40EA-820E-E346134B81C7}"/>
    <cellStyle name="Comma 7 2 2 4" xfId="6695" xr:uid="{4A51BE32-EB23-489C-8856-C377CF372584}"/>
    <cellStyle name="Comma 7 2 2 4 2" xfId="14403" xr:uid="{939CF9E7-E374-4007-AE7D-26EE6925C2C0}"/>
    <cellStyle name="Comma 7 2 2 4 2 2" xfId="47155" xr:uid="{B0075C3B-052D-4CCE-908E-01C7A9A1A237}"/>
    <cellStyle name="Comma 7 2 2 4 3" xfId="22110" xr:uid="{8C6D33A6-07DD-4688-983B-F212E1A12DE4}"/>
    <cellStyle name="Comma 7 2 2 4 3 2" xfId="54861" xr:uid="{A4C76ADF-BA5B-498C-B0F3-97AE24F2567D}"/>
    <cellStyle name="Comma 7 2 2 4 4" xfId="39447" xr:uid="{21B59269-F44F-4989-8109-66E785DF6CD7}"/>
    <cellStyle name="Comma 7 2 2 4 5" xfId="29814" xr:uid="{11D8A48F-F7CF-4E3B-8168-565F9598BCC5}"/>
    <cellStyle name="Comma 7 2 2 5" xfId="8622" xr:uid="{749795E9-5562-4D46-92A9-9D8DF5A7FD9D}"/>
    <cellStyle name="Comma 7 2 2 5 2" xfId="16327" xr:uid="{8F34EF56-237A-4D4C-AD20-6E086316BA7A}"/>
    <cellStyle name="Comma 7 2 2 5 2 2" xfId="49079" xr:uid="{20566D55-4EF7-489D-B39F-575A6B7ECCA1}"/>
    <cellStyle name="Comma 7 2 2 5 3" xfId="24034" xr:uid="{A9A3EF43-AF0A-48F1-83EC-2B22899E9A70}"/>
    <cellStyle name="Comma 7 2 2 5 3 2" xfId="56785" xr:uid="{CBF9CF82-0C76-4027-A018-08340C4E3BCB}"/>
    <cellStyle name="Comma 7 2 2 5 4" xfId="41374" xr:uid="{6495D4F1-195E-439B-9CC8-B61B9B4A1B8D}"/>
    <cellStyle name="Comma 7 2 2 5 5" xfId="31738" xr:uid="{46EFA72F-C44A-4429-9A09-28F2A7099E63}"/>
    <cellStyle name="Comma 7 2 2 6" xfId="10548" xr:uid="{A69B24C1-EA3D-4971-B19E-FCA58CDDDB9D}"/>
    <cellStyle name="Comma 7 2 2 6 2" xfId="18253" xr:uid="{D1516C94-B10C-42A4-A4EE-AAC35C597BAC}"/>
    <cellStyle name="Comma 7 2 2 6 2 2" xfId="51005" xr:uid="{60CB80DA-A613-4BC2-AB03-979012D260FB}"/>
    <cellStyle name="Comma 7 2 2 6 3" xfId="25960" xr:uid="{56E0C26C-88FD-43BE-86E7-DE27E9F81227}"/>
    <cellStyle name="Comma 7 2 2 6 3 2" xfId="58711" xr:uid="{56962ED2-2E21-4F6B-AADE-497B8ECD0F90}"/>
    <cellStyle name="Comma 7 2 2 6 4" xfId="43300" xr:uid="{2F069340-4D74-4C21-ABB7-6259A2FE2A9C}"/>
    <cellStyle name="Comma 7 2 2 6 5" xfId="33664" xr:uid="{86651DED-94A2-4743-89CC-1FEC5CB4E24A}"/>
    <cellStyle name="Comma 7 2 2 7" xfId="4766" xr:uid="{349DA5C6-5EC9-4009-B96F-5AEC260D7E67}"/>
    <cellStyle name="Comma 7 2 2 7 2" xfId="37518" xr:uid="{5F18A50C-50B8-47F7-9A23-3F322D1D1921}"/>
    <cellStyle name="Comma 7 2 2 8" xfId="12478" xr:uid="{80A1203F-7FCC-4F28-A2DE-D3D67E89BA24}"/>
    <cellStyle name="Comma 7 2 2 8 2" xfId="45230" xr:uid="{63566FC3-F5CC-4B1A-A46A-8B14B5A4A6D7}"/>
    <cellStyle name="Comma 7 2 2 9" xfId="20186" xr:uid="{D7036F29-C3C3-4439-8B90-CB3D8648F40B}"/>
    <cellStyle name="Comma 7 2 2 9 2" xfId="52937" xr:uid="{A07A399C-18CE-4407-9E87-4E3C2C086A97}"/>
    <cellStyle name="Comma 7 2 3" xfId="3086" xr:uid="{645C7374-0E33-468F-A4F1-C96918972170}"/>
    <cellStyle name="Comma 7 2 3 10" xfId="28188" xr:uid="{47E733E9-03B2-4AAC-8247-108C7D05E9EA}"/>
    <cellStyle name="Comma 7 2 3 11" xfId="61031" xr:uid="{B7B32E59-4915-432B-AF3F-6A4A64810C81}"/>
    <cellStyle name="Comma 7 2 3 2" xfId="4500" xr:uid="{0CF9331F-0861-47F2-A176-580601398545}"/>
    <cellStyle name="Comma 7 2 3 2 2" xfId="8358" xr:uid="{4487C9E0-6732-4180-A4BD-75BCC702646B}"/>
    <cellStyle name="Comma 7 2 3 2 2 2" xfId="16063" xr:uid="{0FD7A56A-C468-4DF0-8627-EED9D392DD29}"/>
    <cellStyle name="Comma 7 2 3 2 2 2 2" xfId="48815" xr:uid="{9AA92FAC-4EB5-4824-B738-4DB44D1B1C85}"/>
    <cellStyle name="Comma 7 2 3 2 2 3" xfId="23770" xr:uid="{69D66179-B5A3-47A3-B930-1F58598F9C2F}"/>
    <cellStyle name="Comma 7 2 3 2 2 3 2" xfId="56521" xr:uid="{4F9FE649-A0DD-412A-8008-7BF761AD4315}"/>
    <cellStyle name="Comma 7 2 3 2 2 4" xfId="41110" xr:uid="{F3BC834A-20C2-46F3-B825-C022A772E56F}"/>
    <cellStyle name="Comma 7 2 3 2 2 5" xfId="31474" xr:uid="{584BAEAD-BC35-4CBA-A985-00706EDD80F7}"/>
    <cellStyle name="Comma 7 2 3 2 3" xfId="10283" xr:uid="{A0A34090-3E7F-4B18-AF2D-0A9A72C4D635}"/>
    <cellStyle name="Comma 7 2 3 2 3 2" xfId="17988" xr:uid="{7BFA147A-47A1-4766-AB23-2BE6BFAC34E9}"/>
    <cellStyle name="Comma 7 2 3 2 3 2 2" xfId="50740" xr:uid="{111996F8-509F-4CD1-950A-957B4260C2DB}"/>
    <cellStyle name="Comma 7 2 3 2 3 3" xfId="25695" xr:uid="{CEFF4AED-2752-4E37-84D5-D11BCA25B3F7}"/>
    <cellStyle name="Comma 7 2 3 2 3 3 2" xfId="58446" xr:uid="{C0CFC40A-AD0D-458E-B086-3C367199C709}"/>
    <cellStyle name="Comma 7 2 3 2 3 4" xfId="43035" xr:uid="{9196B0C1-2449-457C-832F-F3509B91E114}"/>
    <cellStyle name="Comma 7 2 3 2 3 5" xfId="33399" xr:uid="{C7D40580-A7F7-4A84-81B0-D0E1049B2208}"/>
    <cellStyle name="Comma 7 2 3 2 4" xfId="12210" xr:uid="{705BE444-8849-456F-BE9F-33A1EC1C004F}"/>
    <cellStyle name="Comma 7 2 3 2 4 2" xfId="19915" xr:uid="{1D641B1E-A451-4F34-8C6B-0EAC3E105A36}"/>
    <cellStyle name="Comma 7 2 3 2 4 2 2" xfId="52667" xr:uid="{1B15CCBE-B107-4FF8-BFF8-C4F171337A3B}"/>
    <cellStyle name="Comma 7 2 3 2 4 3" xfId="27622" xr:uid="{AF2D97FC-8047-40EB-B5B3-5D0EB726B587}"/>
    <cellStyle name="Comma 7 2 3 2 4 3 2" xfId="60373" xr:uid="{E89D803A-417A-44F9-AF1B-FF91A2C528BF}"/>
    <cellStyle name="Comma 7 2 3 2 4 4" xfId="44962" xr:uid="{FA9D1EC5-A9D2-40F5-B784-626F961919DB}"/>
    <cellStyle name="Comma 7 2 3 2 4 5" xfId="35326" xr:uid="{4712D322-05B6-46A8-BC6D-DA3D3D497399}"/>
    <cellStyle name="Comma 7 2 3 2 5" xfId="6427" xr:uid="{D2786F8D-B07D-47F1-BC17-F5B6E48AE1EA}"/>
    <cellStyle name="Comma 7 2 3 2 5 2" xfId="39179" xr:uid="{AEB22A5F-F6FE-42AB-AB75-80898CB09217}"/>
    <cellStyle name="Comma 7 2 3 2 6" xfId="14139" xr:uid="{78356B47-AE55-42FA-BDFB-B36C9366252F}"/>
    <cellStyle name="Comma 7 2 3 2 6 2" xfId="46891" xr:uid="{9B9A3EF7-C079-4EEC-9414-ACB9B8C4C72F}"/>
    <cellStyle name="Comma 7 2 3 2 7" xfId="21846" xr:uid="{C54FDC61-EFB7-45FD-BCA8-6ACAA6F9EEC0}"/>
    <cellStyle name="Comma 7 2 3 2 7 2" xfId="54597" xr:uid="{EBF87699-4F32-49EA-857A-8B5B6C920865}"/>
    <cellStyle name="Comma 7 2 3 2 8" xfId="37252" xr:uid="{E5610228-D939-41D1-91A2-E6FC48AD5349}"/>
    <cellStyle name="Comma 7 2 3 2 9" xfId="29550" xr:uid="{9C97BC01-F695-42CF-9839-0168BC32A8EE}"/>
    <cellStyle name="Comma 7 2 3 3" xfId="6993" xr:uid="{4C3A0B8F-D9E1-4E4A-9F23-F5A93704B844}"/>
    <cellStyle name="Comma 7 2 3 3 2" xfId="14701" xr:uid="{4603B12C-4EF3-4F70-8B62-9289B1DE4DA2}"/>
    <cellStyle name="Comma 7 2 3 3 2 2" xfId="47453" xr:uid="{A2377533-FC66-4024-B0D7-5CB16431BB25}"/>
    <cellStyle name="Comma 7 2 3 3 3" xfId="22408" xr:uid="{0DAEEBCB-1390-4434-8E74-50FA5BB347F7}"/>
    <cellStyle name="Comma 7 2 3 3 3 2" xfId="55159" xr:uid="{5B1D3387-77A3-4584-BDB6-1A851676584E}"/>
    <cellStyle name="Comma 7 2 3 3 4" xfId="39745" xr:uid="{517D8BF0-A7FC-4A9D-8C0C-F304EF1F60B3}"/>
    <cellStyle name="Comma 7 2 3 3 5" xfId="30112" xr:uid="{674931D8-9D5F-41FF-B739-87712FBF3BEF}"/>
    <cellStyle name="Comma 7 2 3 4" xfId="8920" xr:uid="{7E6C2D8E-C197-45C8-A719-AA04CD44E7AC}"/>
    <cellStyle name="Comma 7 2 3 4 2" xfId="16625" xr:uid="{3254A285-5693-4CCE-93CD-4928913AFF29}"/>
    <cellStyle name="Comma 7 2 3 4 2 2" xfId="49377" xr:uid="{16CB6795-F2D4-4128-AD07-A586198ED886}"/>
    <cellStyle name="Comma 7 2 3 4 3" xfId="24332" xr:uid="{484BAA2F-4144-41A8-91B1-42FCD765080C}"/>
    <cellStyle name="Comma 7 2 3 4 3 2" xfId="57083" xr:uid="{0F0D6AE0-DEF6-499F-BE86-63AA2C9AEE28}"/>
    <cellStyle name="Comma 7 2 3 4 4" xfId="41672" xr:uid="{6D0AE579-0550-4801-BBEC-A98C1E8E706A}"/>
    <cellStyle name="Comma 7 2 3 4 5" xfId="32036" xr:uid="{1BE021FD-4B72-4DBF-9946-E20F3295C5C4}"/>
    <cellStyle name="Comma 7 2 3 5" xfId="10846" xr:uid="{04205402-104B-45F9-B9EF-C91F0791AC01}"/>
    <cellStyle name="Comma 7 2 3 5 2" xfId="18551" xr:uid="{2E6A8A37-5C62-4847-846A-6963F1FED567}"/>
    <cellStyle name="Comma 7 2 3 5 2 2" xfId="51303" xr:uid="{7582D795-41D2-41D6-A558-98C649CE1D99}"/>
    <cellStyle name="Comma 7 2 3 5 3" xfId="26258" xr:uid="{530F77D5-51AB-418F-B6F9-CE3E516F637A}"/>
    <cellStyle name="Comma 7 2 3 5 3 2" xfId="59009" xr:uid="{CDD54A57-75C6-401D-8009-7BFE0D3824EA}"/>
    <cellStyle name="Comma 7 2 3 5 4" xfId="43598" xr:uid="{E23614BC-FDD7-48DF-8436-A5A720A347FD}"/>
    <cellStyle name="Comma 7 2 3 5 5" xfId="33962" xr:uid="{DF7DA855-5D88-4B23-A2C6-073E765F03EE}"/>
    <cellStyle name="Comma 7 2 3 6" xfId="5064" xr:uid="{24962663-0376-4894-AAC1-1140112A218D}"/>
    <cellStyle name="Comma 7 2 3 6 2" xfId="37816" xr:uid="{1393BC52-4842-46D2-B65A-FCFC41FD4E82}"/>
    <cellStyle name="Comma 7 2 3 7" xfId="12776" xr:uid="{63C9605F-6EEA-4E0B-AE03-E770F992629F}"/>
    <cellStyle name="Comma 7 2 3 7 2" xfId="45528" xr:uid="{32BA913A-D082-4343-AE54-22CD65BEB0F6}"/>
    <cellStyle name="Comma 7 2 3 8" xfId="20484" xr:uid="{D8786036-CB4C-4137-9246-B66056151CDE}"/>
    <cellStyle name="Comma 7 2 3 8 2" xfId="53235" xr:uid="{D1EBABB0-3C23-4A7A-98E8-9F0350CD9BA0}"/>
    <cellStyle name="Comma 7 2 3 9" xfId="35890" xr:uid="{A8E40757-9A20-418E-924C-1C979FB34C63}"/>
    <cellStyle name="Comma 7 2 4" xfId="3486" xr:uid="{40929C5A-5055-4B7B-9703-94BBA1A00349}"/>
    <cellStyle name="Comma 7 2 4 10" xfId="28546" xr:uid="{140C8D35-59EF-4570-988E-9E3703981DAB}"/>
    <cellStyle name="Comma 7 2 4 11" xfId="61859" xr:uid="{2627317B-4302-4E2D-999E-E4FD0578F5CB}"/>
    <cellStyle name="Comma 7 2 4 2" xfId="4530" xr:uid="{C6DE345C-DBA3-4E7A-9291-CEC703F58702}"/>
    <cellStyle name="Comma 7 2 4 2 2" xfId="8388" xr:uid="{73AD10A5-3CD7-4E01-85F8-418868E5BD43}"/>
    <cellStyle name="Comma 7 2 4 2 2 2" xfId="16093" xr:uid="{2C5399B4-DBB4-45F6-8DEF-D5AEA60EF5E1}"/>
    <cellStyle name="Comma 7 2 4 2 2 2 2" xfId="48845" xr:uid="{E968B501-F12D-4030-8269-4105EAE44B94}"/>
    <cellStyle name="Comma 7 2 4 2 2 3" xfId="23800" xr:uid="{C23ED016-7D66-4AC8-8388-D7E431CB9125}"/>
    <cellStyle name="Comma 7 2 4 2 2 3 2" xfId="56551" xr:uid="{CB1E6A8C-7F0F-496A-886E-297885B373AC}"/>
    <cellStyle name="Comma 7 2 4 2 2 4" xfId="41140" xr:uid="{2828310D-F281-410F-9C1E-935990B6EDE9}"/>
    <cellStyle name="Comma 7 2 4 2 2 5" xfId="31504" xr:uid="{B0BC2126-D875-4CCC-8BFF-FCFCF86191F8}"/>
    <cellStyle name="Comma 7 2 4 2 3" xfId="10313" xr:uid="{600FB58F-37DC-44E7-89AE-AE0FA56135F8}"/>
    <cellStyle name="Comma 7 2 4 2 3 2" xfId="18018" xr:uid="{ADB02FC0-C58F-45E0-9D20-F9F41A9C1BCC}"/>
    <cellStyle name="Comma 7 2 4 2 3 2 2" xfId="50770" xr:uid="{4C837619-00C8-485D-8548-0DEBB05EEB6A}"/>
    <cellStyle name="Comma 7 2 4 2 3 3" xfId="25725" xr:uid="{6B80AF71-4952-4F04-9A23-1DAE54924F48}"/>
    <cellStyle name="Comma 7 2 4 2 3 3 2" xfId="58476" xr:uid="{11B17018-FE07-4FEA-90CB-E6447C53B9DF}"/>
    <cellStyle name="Comma 7 2 4 2 3 4" xfId="43065" xr:uid="{8ECE13EA-3497-4491-B6F1-9C8E08D48084}"/>
    <cellStyle name="Comma 7 2 4 2 3 5" xfId="33429" xr:uid="{4A8AFB1A-0858-4975-92B7-568192C30EC8}"/>
    <cellStyle name="Comma 7 2 4 2 4" xfId="12240" xr:uid="{FE5751DE-0DE5-450D-8E86-B23934EF664B}"/>
    <cellStyle name="Comma 7 2 4 2 4 2" xfId="19945" xr:uid="{D7420BEF-F21F-40D1-9350-C728C9901A90}"/>
    <cellStyle name="Comma 7 2 4 2 4 2 2" xfId="52697" xr:uid="{82C4381E-6B89-4BF6-A7D7-FADC54D9EEB5}"/>
    <cellStyle name="Comma 7 2 4 2 4 3" xfId="27652" xr:uid="{B936E0FD-C1E4-4D9D-BF7C-42ADC6A9BB71}"/>
    <cellStyle name="Comma 7 2 4 2 4 3 2" xfId="60403" xr:uid="{80A0AE02-934E-4C54-95F7-6DA4637640A4}"/>
    <cellStyle name="Comma 7 2 4 2 4 4" xfId="44992" xr:uid="{FC2C5D20-222B-4047-9B62-2279ED4DE2E8}"/>
    <cellStyle name="Comma 7 2 4 2 4 5" xfId="35356" xr:uid="{E2DA040D-0650-43D2-86FD-D621E23C4258}"/>
    <cellStyle name="Comma 7 2 4 2 5" xfId="6457" xr:uid="{C0B7FAC0-0A2E-4384-B0A1-CE1AFDD03C8B}"/>
    <cellStyle name="Comma 7 2 4 2 5 2" xfId="39209" xr:uid="{B89F45BE-C7FF-4BC3-8BF2-F8145E47E5D9}"/>
    <cellStyle name="Comma 7 2 4 2 6" xfId="14169" xr:uid="{8E665F27-802A-4ADD-8880-1797474B3295}"/>
    <cellStyle name="Comma 7 2 4 2 6 2" xfId="46921" xr:uid="{D0CF8EC9-8DEA-4F25-96D2-3199985E13FF}"/>
    <cellStyle name="Comma 7 2 4 2 7" xfId="21876" xr:uid="{036A77E0-24BE-4752-B40B-92E93D2CAD28}"/>
    <cellStyle name="Comma 7 2 4 2 7 2" xfId="54627" xr:uid="{699E84FA-123B-4F46-8936-3B9D23F10832}"/>
    <cellStyle name="Comma 7 2 4 2 8" xfId="37282" xr:uid="{AE5D0173-B338-4F06-940E-10FBA9DF864A}"/>
    <cellStyle name="Comma 7 2 4 2 9" xfId="29580" xr:uid="{BB3A1951-46E8-49EE-BF0E-9AA736BC82CC}"/>
    <cellStyle name="Comma 7 2 4 3" xfId="7354" xr:uid="{95B48DBE-AA38-492E-8D41-E570A646F830}"/>
    <cellStyle name="Comma 7 2 4 3 2" xfId="15059" xr:uid="{86365E75-D240-4C37-9D8B-EB60317CD072}"/>
    <cellStyle name="Comma 7 2 4 3 2 2" xfId="47811" xr:uid="{23AD2684-FDAB-4987-8E4B-781FED1BBCCA}"/>
    <cellStyle name="Comma 7 2 4 3 3" xfId="22766" xr:uid="{E23DB59C-9A94-44EF-AF29-46D3C395E10A}"/>
    <cellStyle name="Comma 7 2 4 3 3 2" xfId="55517" xr:uid="{065A6C36-8F09-473E-B2A6-53E8BE00BE59}"/>
    <cellStyle name="Comma 7 2 4 3 4" xfId="40106" xr:uid="{A43CA494-6CCE-434E-A434-E3B82FEFD20C}"/>
    <cellStyle name="Comma 7 2 4 3 5" xfId="30470" xr:uid="{7B3E46AE-6C1E-48FD-8B21-D5A05AC8CD1E}"/>
    <cellStyle name="Comma 7 2 4 4" xfId="9279" xr:uid="{056A77AB-0EA1-43DA-9BA4-5297C2ACBFDB}"/>
    <cellStyle name="Comma 7 2 4 4 2" xfId="16984" xr:uid="{03267B6D-3BD0-4679-9849-80BE9D381B1F}"/>
    <cellStyle name="Comma 7 2 4 4 2 2" xfId="49736" xr:uid="{4B963D2B-1C3C-4B5F-B191-2E7502278C19}"/>
    <cellStyle name="Comma 7 2 4 4 3" xfId="24691" xr:uid="{A15A688E-4DE8-464C-B70E-55A0F168DE96}"/>
    <cellStyle name="Comma 7 2 4 4 3 2" xfId="57442" xr:uid="{CB1C8F6B-3496-4D6A-9DEE-FE8BE48F34F7}"/>
    <cellStyle name="Comma 7 2 4 4 4" xfId="42031" xr:uid="{ED972738-CFD3-48C7-9312-5A8D944A26AE}"/>
    <cellStyle name="Comma 7 2 4 4 5" xfId="32395" xr:uid="{8CC8E4A1-A97F-4402-A149-B8ABAF42BED5}"/>
    <cellStyle name="Comma 7 2 4 5" xfId="11206" xr:uid="{55AEA507-D66B-4D7B-A542-1C1A73855B21}"/>
    <cellStyle name="Comma 7 2 4 5 2" xfId="18911" xr:uid="{CB013035-4EFB-47FC-B7AE-9EDC7DE3A092}"/>
    <cellStyle name="Comma 7 2 4 5 2 2" xfId="51663" xr:uid="{7ACD6967-E5CA-4B1C-9212-2E3EE7C1D956}"/>
    <cellStyle name="Comma 7 2 4 5 3" xfId="26618" xr:uid="{22507A88-F682-4363-B046-B02E07364E32}"/>
    <cellStyle name="Comma 7 2 4 5 3 2" xfId="59369" xr:uid="{195BA6DC-50E5-4B74-ABE9-105591497A21}"/>
    <cellStyle name="Comma 7 2 4 5 4" xfId="43958" xr:uid="{40D0C6D4-BC27-49F5-887B-76645F78BE1A}"/>
    <cellStyle name="Comma 7 2 4 5 5" xfId="34322" xr:uid="{455FDBBA-8F12-4223-ABFA-BF5430786514}"/>
    <cellStyle name="Comma 7 2 4 6" xfId="5423" xr:uid="{8418F84C-D8F6-46A4-BC0A-077E7EA8387D}"/>
    <cellStyle name="Comma 7 2 4 6 2" xfId="38175" xr:uid="{56CD74B9-68B7-41CA-9CE6-9143FF61F32F}"/>
    <cellStyle name="Comma 7 2 4 7" xfId="13135" xr:uid="{2ED8DB9E-AE8E-4982-9666-84E640288B04}"/>
    <cellStyle name="Comma 7 2 4 7 2" xfId="45887" xr:uid="{329AF0D1-14F3-45E5-94A7-268570BC3DD9}"/>
    <cellStyle name="Comma 7 2 4 8" xfId="20842" xr:uid="{1F894E85-9A53-4EA7-9562-B8E9B4683D6F}"/>
    <cellStyle name="Comma 7 2 4 8 2" xfId="53593" xr:uid="{090F6B15-72C4-45AE-AB8B-D73EBB518ED0}"/>
    <cellStyle name="Comma 7 2 4 9" xfId="36248" xr:uid="{309C569A-E25D-46C4-8256-5FDCA8032B64}"/>
    <cellStyle name="Comma 7 2 5" xfId="3882" xr:uid="{6C65AD42-5C39-4165-A0CD-6D9E40667577}"/>
    <cellStyle name="Comma 7 2 5 2" xfId="7750" xr:uid="{BCB2C5C6-E8D2-4A69-B67A-BDAA23988315}"/>
    <cellStyle name="Comma 7 2 5 2 2" xfId="15455" xr:uid="{1B6C7368-C4D6-4C11-B4E4-4FB0058B6365}"/>
    <cellStyle name="Comma 7 2 5 2 2 2" xfId="48207" xr:uid="{607DA3F1-2338-4ED5-AC21-53487535D687}"/>
    <cellStyle name="Comma 7 2 5 2 3" xfId="23162" xr:uid="{7B9238A9-8686-4CD6-9AED-058E87B5DD56}"/>
    <cellStyle name="Comma 7 2 5 2 3 2" xfId="55913" xr:uid="{8D0304D6-6F48-4FFA-B57F-E0DB12A049AB}"/>
    <cellStyle name="Comma 7 2 5 2 4" xfId="40502" xr:uid="{90480452-6FD0-4143-B06C-801760D66DE1}"/>
    <cellStyle name="Comma 7 2 5 2 5" xfId="30866" xr:uid="{CB5B96DF-5A6C-4651-A3E0-41920DD22335}"/>
    <cellStyle name="Comma 7 2 5 3" xfId="9675" xr:uid="{1AAD6505-48B6-4965-BE71-EB231249BAF0}"/>
    <cellStyle name="Comma 7 2 5 3 2" xfId="17380" xr:uid="{B964688E-9A96-4063-A6DB-01A5A757E20D}"/>
    <cellStyle name="Comma 7 2 5 3 2 2" xfId="50132" xr:uid="{5A717C20-BA1D-4F92-9B87-F724EAA9C3D8}"/>
    <cellStyle name="Comma 7 2 5 3 3" xfId="25087" xr:uid="{006A9312-2123-4709-99E2-FD35A855D9DF}"/>
    <cellStyle name="Comma 7 2 5 3 3 2" xfId="57838" xr:uid="{8C86318A-790C-43B6-B497-A43F0077E2C6}"/>
    <cellStyle name="Comma 7 2 5 3 4" xfId="42427" xr:uid="{5F3DE6FC-F292-4EEB-8588-D7DCF4265D1C}"/>
    <cellStyle name="Comma 7 2 5 3 5" xfId="32791" xr:uid="{F7996BB5-6EF7-45B8-89A4-C12FA2034006}"/>
    <cellStyle name="Comma 7 2 5 4" xfId="11602" xr:uid="{6AB72657-7F76-41F7-8A53-0EE25C99BC2D}"/>
    <cellStyle name="Comma 7 2 5 4 2" xfId="19307" xr:uid="{A9E64E9F-EBED-4512-A2C3-3C1B4436C7F3}"/>
    <cellStyle name="Comma 7 2 5 4 2 2" xfId="52059" xr:uid="{FCC3E818-883E-4CFB-B756-CDFBDF49BDC7}"/>
    <cellStyle name="Comma 7 2 5 4 3" xfId="27014" xr:uid="{28DF5029-CEFC-4FE1-8A91-E729AF285A27}"/>
    <cellStyle name="Comma 7 2 5 4 3 2" xfId="59765" xr:uid="{38C3EFEA-B6C0-4272-8F2E-A83306AC92BD}"/>
    <cellStyle name="Comma 7 2 5 4 4" xfId="44354" xr:uid="{483D34D0-FCD2-43FA-8318-AAEE36E9C393}"/>
    <cellStyle name="Comma 7 2 5 4 5" xfId="34718" xr:uid="{1F7A55E1-151C-43B0-80D8-6C3114174F77}"/>
    <cellStyle name="Comma 7 2 5 5" xfId="5819" xr:uid="{D1C99BBC-6A75-4040-8E14-E9A993F95031}"/>
    <cellStyle name="Comma 7 2 5 5 2" xfId="38571" xr:uid="{F99D3D6D-F9EB-4E38-9296-DC6D38C995B8}"/>
    <cellStyle name="Comma 7 2 5 6" xfId="13531" xr:uid="{72F066F6-D0A1-47B8-9175-38AD4400AECB}"/>
    <cellStyle name="Comma 7 2 5 6 2" xfId="46283" xr:uid="{84B76AFE-515A-4390-8BCB-8A7FC05AEE2F}"/>
    <cellStyle name="Comma 7 2 5 7" xfId="21238" xr:uid="{FC3AE00C-DB45-4308-B089-7D0C998AFC66}"/>
    <cellStyle name="Comma 7 2 5 7 2" xfId="53989" xr:uid="{E2273CD9-82CF-45AF-8CDE-2B0FF27638A5}"/>
    <cellStyle name="Comma 7 2 5 8" xfId="36644" xr:uid="{C21173D2-9E78-4586-8B32-84823B65B291}"/>
    <cellStyle name="Comma 7 2 5 9" xfId="28942" xr:uid="{5DD73AC6-0A9D-4825-B7C8-16461881A09F}"/>
    <cellStyle name="Comma 7 2 6" xfId="4498" xr:uid="{AA891A88-AD82-4408-A3D9-16C336595B6B}"/>
    <cellStyle name="Comma 7 2 6 2" xfId="8356" xr:uid="{EE38ED73-BDD2-4721-946F-055266972F74}"/>
    <cellStyle name="Comma 7 2 6 2 2" xfId="16061" xr:uid="{B5E085EE-8582-48EB-BE2C-71EC721365C5}"/>
    <cellStyle name="Comma 7 2 6 2 2 2" xfId="48813" xr:uid="{C410EA47-6429-4DF5-8B77-5B4C1C560A6D}"/>
    <cellStyle name="Comma 7 2 6 2 3" xfId="23768" xr:uid="{171C0892-C85F-4316-9159-83F82508E744}"/>
    <cellStyle name="Comma 7 2 6 2 3 2" xfId="56519" xr:uid="{BF0DD3D9-160F-4AF7-9A05-C182ECF78D77}"/>
    <cellStyle name="Comma 7 2 6 2 4" xfId="41108" xr:uid="{FA9377C8-30E9-4B85-B633-34E5EB45CD11}"/>
    <cellStyle name="Comma 7 2 6 2 5" xfId="31472" xr:uid="{7A76EFCC-FD29-4E88-90AF-DB7EE96380CF}"/>
    <cellStyle name="Comma 7 2 6 3" xfId="10281" xr:uid="{59DE9D0D-1BDE-483E-ADC0-1FE221FD4A2C}"/>
    <cellStyle name="Comma 7 2 6 3 2" xfId="17986" xr:uid="{B40630B2-7768-4A64-A32B-8B989B7704B8}"/>
    <cellStyle name="Comma 7 2 6 3 2 2" xfId="50738" xr:uid="{6976DEC4-AD64-4F77-AB32-86128EAA48AF}"/>
    <cellStyle name="Comma 7 2 6 3 3" xfId="25693" xr:uid="{08A52C56-4B5B-49F8-82F3-18AB9236DB8A}"/>
    <cellStyle name="Comma 7 2 6 3 3 2" xfId="58444" xr:uid="{A87E5E41-2A12-4C3B-90DE-6536939E2F78}"/>
    <cellStyle name="Comma 7 2 6 3 4" xfId="43033" xr:uid="{A2FBA0B9-69ED-497E-8A4A-C95B3E549DF6}"/>
    <cellStyle name="Comma 7 2 6 3 5" xfId="33397" xr:uid="{026DD282-0155-40D6-BC7C-2C247A0D6858}"/>
    <cellStyle name="Comma 7 2 6 4" xfId="12208" xr:uid="{A18B07DB-BA95-40D1-910B-084483FA4073}"/>
    <cellStyle name="Comma 7 2 6 4 2" xfId="19913" xr:uid="{045B0B8D-6AD6-4C0B-9573-3E56FF9B75E2}"/>
    <cellStyle name="Comma 7 2 6 4 2 2" xfId="52665" xr:uid="{D753776C-E41A-4132-A0BF-5C67725861FA}"/>
    <cellStyle name="Comma 7 2 6 4 3" xfId="27620" xr:uid="{1076E693-29A7-436B-AE73-5C409C1BC41F}"/>
    <cellStyle name="Comma 7 2 6 4 3 2" xfId="60371" xr:uid="{9B78D05F-155E-4DD9-A35A-2EC683657284}"/>
    <cellStyle name="Comma 7 2 6 4 4" xfId="44960" xr:uid="{D58F4C65-9DB7-4056-86F9-B378D017A562}"/>
    <cellStyle name="Comma 7 2 6 4 5" xfId="35324" xr:uid="{B5473873-1C2F-4F74-8683-FEF3E7D3B7CD}"/>
    <cellStyle name="Comma 7 2 6 5" xfId="6425" xr:uid="{46E15553-7046-4A29-8ABB-481D13E2ABBC}"/>
    <cellStyle name="Comma 7 2 6 5 2" xfId="39177" xr:uid="{B866ED76-0D95-40CF-A07E-F8F0B56FA883}"/>
    <cellStyle name="Comma 7 2 6 6" xfId="14137" xr:uid="{83AD8B98-F965-480F-A3E3-339B30D1CEA2}"/>
    <cellStyle name="Comma 7 2 6 6 2" xfId="46889" xr:uid="{7D9B1E6D-4783-453B-9B20-97E3DE05F477}"/>
    <cellStyle name="Comma 7 2 6 7" xfId="21844" xr:uid="{68B7CCC3-D3DB-421E-A7EE-122DD09B0188}"/>
    <cellStyle name="Comma 7 2 6 7 2" xfId="54595" xr:uid="{F284CC9D-9C62-4FA7-B0A6-9130E93E49B3}"/>
    <cellStyle name="Comma 7 2 6 8" xfId="37250" xr:uid="{EE8A536C-4435-447D-9557-D500E40D3C2F}"/>
    <cellStyle name="Comma 7 2 6 9" xfId="29548" xr:uid="{9A3FCE03-48AB-4CB1-81AF-B506B7ABA0F3}"/>
    <cellStyle name="Comma 7 2 7" xfId="6585" xr:uid="{B5EF4AE7-0235-44E8-AE0D-D43B4352055D}"/>
    <cellStyle name="Comma 7 2 7 2" xfId="14293" xr:uid="{17C8514C-28D0-4C26-AD31-A62767680D4A}"/>
    <cellStyle name="Comma 7 2 7 2 2" xfId="47045" xr:uid="{706F5080-9713-4602-B199-D4572BBDE09D}"/>
    <cellStyle name="Comma 7 2 7 3" xfId="22000" xr:uid="{74D429FD-7652-49B1-B08C-0EE33B0DDA83}"/>
    <cellStyle name="Comma 7 2 7 3 2" xfId="54751" xr:uid="{7BDE3CA8-E4A1-4DD8-AD0D-B934943DC248}"/>
    <cellStyle name="Comma 7 2 7 4" xfId="39337" xr:uid="{1A5EE710-EB38-479A-BFBF-55B6BFA691F5}"/>
    <cellStyle name="Comma 7 2 7 5" xfId="29704" xr:uid="{F05DE8C1-AAEF-4810-92BF-1C6435FCD490}"/>
    <cellStyle name="Comma 7 2 8" xfId="8512" xr:uid="{5F2C9801-B657-423E-B59E-67FC98F42CE0}"/>
    <cellStyle name="Comma 7 2 8 2" xfId="16217" xr:uid="{0A5956F7-A019-491E-B0F1-5F3EECA5F971}"/>
    <cellStyle name="Comma 7 2 8 2 2" xfId="48969" xr:uid="{EAE522F8-9C88-4DD8-B9FF-963269285A50}"/>
    <cellStyle name="Comma 7 2 8 3" xfId="23924" xr:uid="{CF48E20B-9058-4B5F-A054-C61EE3359E5C}"/>
    <cellStyle name="Comma 7 2 8 3 2" xfId="56675" xr:uid="{0E59F2C5-0D80-4C3B-89F8-CCEE8885F54A}"/>
    <cellStyle name="Comma 7 2 8 4" xfId="41264" xr:uid="{30E2BC4D-8322-403D-8A5C-95571854FF75}"/>
    <cellStyle name="Comma 7 2 8 5" xfId="31628" xr:uid="{BD148918-D910-4668-91BA-DC9F6CD4DCFA}"/>
    <cellStyle name="Comma 7 2 9" xfId="10438" xr:uid="{64C9559C-DA7D-4B98-BB69-A1B89A6B3F74}"/>
    <cellStyle name="Comma 7 2 9 2" xfId="18143" xr:uid="{D5C6E9D6-3C1B-4B82-8A1D-259750A59FF7}"/>
    <cellStyle name="Comma 7 2 9 2 2" xfId="50895" xr:uid="{0FB80FDB-2B4D-4284-BD83-B6A251763259}"/>
    <cellStyle name="Comma 7 2 9 3" xfId="25850" xr:uid="{ED7937D4-65DC-4A34-A45F-7EA3D81994CB}"/>
    <cellStyle name="Comma 7 2 9 3 2" xfId="58601" xr:uid="{B02CC187-7BF7-4F0C-A4AC-3BCD2F94EDCD}"/>
    <cellStyle name="Comma 7 2 9 4" xfId="43190" xr:uid="{A32E7838-34BD-4518-9340-C16878F4B680}"/>
    <cellStyle name="Comma 7 2 9 5" xfId="33554" xr:uid="{8E4A576E-68F3-4D98-9391-575BBB826C35}"/>
    <cellStyle name="Comma 7 20" xfId="866" xr:uid="{39689887-85DF-4CCD-8DF9-C914697085B6}"/>
    <cellStyle name="Comma 7 20 10" xfId="35891" xr:uid="{67E8049E-31A8-4025-B092-24D14AFDC494}"/>
    <cellStyle name="Comma 7 20 11" xfId="28189" xr:uid="{0C716CF9-0C3E-4559-8046-85DD055E6334}"/>
    <cellStyle name="Comma 7 20 12" xfId="3087" xr:uid="{BAEAA082-8639-49F9-896C-6EF8E1524691}"/>
    <cellStyle name="Comma 7 20 13" xfId="60662" xr:uid="{0A096C71-36DC-4A93-908E-E64566A7C281}"/>
    <cellStyle name="Comma 7 20 2" xfId="2362" xr:uid="{171E0C7F-7C32-46A0-864C-96304946EC55}"/>
    <cellStyle name="Comma 7 20 2 10" xfId="28547" xr:uid="{442D1828-4AF7-480F-B13A-CDD5981A295E}"/>
    <cellStyle name="Comma 7 20 2 11" xfId="3487" xr:uid="{F39C2B14-3EBA-4DD7-8BF0-6EB8DEB04A46}"/>
    <cellStyle name="Comma 7 20 2 12" xfId="61384" xr:uid="{0EEE06F7-7D78-44D2-902D-2E3FD431402F}"/>
    <cellStyle name="Comma 7 20 2 2" xfId="4333" xr:uid="{69C4106B-9B44-433B-82A3-7F534E20FF01}"/>
    <cellStyle name="Comma 7 20 2 2 2" xfId="8196" xr:uid="{72471E67-3AD9-4D37-98CC-055C705E6EA7}"/>
    <cellStyle name="Comma 7 20 2 2 2 2" xfId="15901" xr:uid="{3A498306-9C44-4735-9F96-FAD9F0F8156A}"/>
    <cellStyle name="Comma 7 20 2 2 2 2 2" xfId="48653" xr:uid="{78A0004E-663D-44C8-8EAF-D04728D19DA0}"/>
    <cellStyle name="Comma 7 20 2 2 2 3" xfId="23608" xr:uid="{F4E20BCE-505E-49AF-AE00-EFCEA0CA5045}"/>
    <cellStyle name="Comma 7 20 2 2 2 3 2" xfId="56359" xr:uid="{F741A47E-31B1-42F1-84F2-6F34FA06C396}"/>
    <cellStyle name="Comma 7 20 2 2 2 4" xfId="40948" xr:uid="{C7D0969F-AC85-4DB2-AD12-76C829BCAAE3}"/>
    <cellStyle name="Comma 7 20 2 2 2 5" xfId="31312" xr:uid="{461D51C1-1A5E-4EAD-A556-8C854CB50D8C}"/>
    <cellStyle name="Comma 7 20 2 2 3" xfId="10121" xr:uid="{B228F2D8-9C09-4AE3-B533-BD64E50C7C63}"/>
    <cellStyle name="Comma 7 20 2 2 3 2" xfId="17826" xr:uid="{4C02E348-B165-474E-890C-B7F3B841D2C4}"/>
    <cellStyle name="Comma 7 20 2 2 3 2 2" xfId="50578" xr:uid="{417736BD-760B-4E2C-913C-A0C1B6432A3A}"/>
    <cellStyle name="Comma 7 20 2 2 3 3" xfId="25533" xr:uid="{E528C85D-BA0B-4DA2-8ACE-527665D1AB8A}"/>
    <cellStyle name="Comma 7 20 2 2 3 3 2" xfId="58284" xr:uid="{5C8884EF-511E-4ACA-BE91-FDC889FCD174}"/>
    <cellStyle name="Comma 7 20 2 2 3 4" xfId="42873" xr:uid="{0FEBDE9B-7FD5-4654-9D17-EC2BFE3E94BC}"/>
    <cellStyle name="Comma 7 20 2 2 3 5" xfId="33237" xr:uid="{B1AE9CF2-0585-4FD8-8343-FC0016033C82}"/>
    <cellStyle name="Comma 7 20 2 2 4" xfId="12048" xr:uid="{9A92A632-7070-45CB-83D8-C193E0A05A8D}"/>
    <cellStyle name="Comma 7 20 2 2 4 2" xfId="19753" xr:uid="{4BDACDA4-ED54-4BBF-A0D8-2977AE822509}"/>
    <cellStyle name="Comma 7 20 2 2 4 2 2" xfId="52505" xr:uid="{76F25E5F-0F31-4E4E-969C-FDCA847588D7}"/>
    <cellStyle name="Comma 7 20 2 2 4 3" xfId="27460" xr:uid="{EB8CE4F9-17E5-4352-B50F-6B836A9AD2DB}"/>
    <cellStyle name="Comma 7 20 2 2 4 3 2" xfId="60211" xr:uid="{36EE7DAE-4FB8-45A5-B43C-44D3D48A5AE1}"/>
    <cellStyle name="Comma 7 20 2 2 4 4" xfId="44800" xr:uid="{2D1DEA08-4B7D-4318-A61E-EAE1FB1B6959}"/>
    <cellStyle name="Comma 7 20 2 2 4 5" xfId="35164" xr:uid="{0CF527F8-69C7-49A8-8681-66A99FC8488E}"/>
    <cellStyle name="Comma 7 20 2 2 5" xfId="6265" xr:uid="{F3E3FE23-6619-47EA-9278-164DB6E496BD}"/>
    <cellStyle name="Comma 7 20 2 2 5 2" xfId="39017" xr:uid="{CBF36F17-8953-4BBC-B5B5-10D2C6015B99}"/>
    <cellStyle name="Comma 7 20 2 2 6" xfId="13977" xr:uid="{DDD8EA98-3CD1-4347-A039-BB35BC549B22}"/>
    <cellStyle name="Comma 7 20 2 2 6 2" xfId="46729" xr:uid="{E5C561F0-52EA-4236-9EBF-446F5656166A}"/>
    <cellStyle name="Comma 7 20 2 2 7" xfId="21684" xr:uid="{8BA2CAFF-84DC-4DF7-A61C-A7BC90EDE7B6}"/>
    <cellStyle name="Comma 7 20 2 2 7 2" xfId="54435" xr:uid="{E66F7D6E-0023-4520-AC6B-C0BA8F6BF3CB}"/>
    <cellStyle name="Comma 7 20 2 2 8" xfId="37090" xr:uid="{C3571064-5D91-4577-9956-82C3AC6BB480}"/>
    <cellStyle name="Comma 7 20 2 2 9" xfId="29388" xr:uid="{5C9A093A-67C5-4BF0-A088-19F3D50D2AA4}"/>
    <cellStyle name="Comma 7 20 2 3" xfId="7355" xr:uid="{10FE60AE-4FD3-46CE-A709-752E843871DA}"/>
    <cellStyle name="Comma 7 20 2 3 2" xfId="15060" xr:uid="{1F6B4CE3-85DA-4C30-A266-6D653BD513B8}"/>
    <cellStyle name="Comma 7 20 2 3 2 2" xfId="47812" xr:uid="{DBED2FC3-5811-4EE4-ACE0-E53871F58BB7}"/>
    <cellStyle name="Comma 7 20 2 3 3" xfId="22767" xr:uid="{A783CE38-BD79-4E97-9402-5CE331A7D1C4}"/>
    <cellStyle name="Comma 7 20 2 3 3 2" xfId="55518" xr:uid="{38C75333-8664-4C21-8755-97680AA28098}"/>
    <cellStyle name="Comma 7 20 2 3 4" xfId="40107" xr:uid="{992932B0-361B-46E7-86B0-E7C11961614E}"/>
    <cellStyle name="Comma 7 20 2 3 5" xfId="30471" xr:uid="{E820BF9D-B653-4287-8821-B5EB5026DDEA}"/>
    <cellStyle name="Comma 7 20 2 4" xfId="9280" xr:uid="{3415B25D-199F-457F-A192-F24ED877B7A9}"/>
    <cellStyle name="Comma 7 20 2 4 2" xfId="16985" xr:uid="{9A0F3497-FC14-4D66-A869-4A6AFADB6BD5}"/>
    <cellStyle name="Comma 7 20 2 4 2 2" xfId="49737" xr:uid="{F50DCCD6-2C9D-4F5A-A541-C56D0F1AEF6D}"/>
    <cellStyle name="Comma 7 20 2 4 3" xfId="24692" xr:uid="{E32FB581-ED6A-4654-97A2-EFC5F21C1E27}"/>
    <cellStyle name="Comma 7 20 2 4 3 2" xfId="57443" xr:uid="{8CB4B97D-D56D-4604-8E3A-4A372B436D24}"/>
    <cellStyle name="Comma 7 20 2 4 4" xfId="42032" xr:uid="{F17C820C-A56A-4C1E-90F1-CB0EBFB06A44}"/>
    <cellStyle name="Comma 7 20 2 4 5" xfId="32396" xr:uid="{DED0580E-9A72-46F8-AE01-8D2ABC5891F3}"/>
    <cellStyle name="Comma 7 20 2 5" xfId="11207" xr:uid="{365770F4-7C19-4A6E-9087-A82B634F1920}"/>
    <cellStyle name="Comma 7 20 2 5 2" xfId="18912" xr:uid="{F4C0FFD0-7684-418E-A106-1D9F4DCB7F91}"/>
    <cellStyle name="Comma 7 20 2 5 2 2" xfId="51664" xr:uid="{05C2B19E-2232-424B-9C64-8DE2303ADE32}"/>
    <cellStyle name="Comma 7 20 2 5 3" xfId="26619" xr:uid="{5CF83F55-7508-475E-B7B4-D6BD8B65F8D1}"/>
    <cellStyle name="Comma 7 20 2 5 3 2" xfId="59370" xr:uid="{2BBE9FC9-1E04-4542-BE2C-D1FA4077A24A}"/>
    <cellStyle name="Comma 7 20 2 5 4" xfId="43959" xr:uid="{99A74E77-70CB-4E40-B1AD-1BD4A5472035}"/>
    <cellStyle name="Comma 7 20 2 5 5" xfId="34323" xr:uid="{1C305F69-3DF3-4CAD-806F-57DE1D7F61DA}"/>
    <cellStyle name="Comma 7 20 2 6" xfId="5424" xr:uid="{CD117F09-C986-499F-9195-84A54E6FF4E2}"/>
    <cellStyle name="Comma 7 20 2 6 2" xfId="38176" xr:uid="{0EF6471A-D7D3-4256-BEFF-50B87668E767}"/>
    <cellStyle name="Comma 7 20 2 7" xfId="13136" xr:uid="{FFF94A9B-4C2B-40A1-84F3-2A5D0C803A7F}"/>
    <cellStyle name="Comma 7 20 2 7 2" xfId="45888" xr:uid="{52A78895-023C-4348-9BD6-2CB23738C19D}"/>
    <cellStyle name="Comma 7 20 2 8" xfId="20843" xr:uid="{48C59A15-F04D-44FC-A73F-AAE910FBFD4D}"/>
    <cellStyle name="Comma 7 20 2 8 2" xfId="53594" xr:uid="{F0A1843D-17CF-43CB-A09B-1B62FC28AE80}"/>
    <cellStyle name="Comma 7 20 2 9" xfId="36249" xr:uid="{E332F870-EDE1-46FA-B8C3-8C0742DED3A7}"/>
    <cellStyle name="Comma 7 20 3" xfId="3883" xr:uid="{7041C760-5463-48D8-935F-6E65FC7244C7}"/>
    <cellStyle name="Comma 7 20 3 2" xfId="7751" xr:uid="{B73F72E2-E5DF-42C6-8766-6A31B127D83B}"/>
    <cellStyle name="Comma 7 20 3 2 2" xfId="15456" xr:uid="{F68E520A-0D47-40BA-B97D-7AA458E051D9}"/>
    <cellStyle name="Comma 7 20 3 2 2 2" xfId="48208" xr:uid="{0F874661-59C4-4FDB-9DE5-A02BA9D49EFD}"/>
    <cellStyle name="Comma 7 20 3 2 3" xfId="23163" xr:uid="{EFFC92F4-C30B-4142-AEF9-8B6FFE194E3E}"/>
    <cellStyle name="Comma 7 20 3 2 3 2" xfId="55914" xr:uid="{3962479C-CB92-4F7A-A312-2EEED283EDAA}"/>
    <cellStyle name="Comma 7 20 3 2 4" xfId="40503" xr:uid="{7CA2A38F-7BE3-4662-ABC6-6BAB0928485D}"/>
    <cellStyle name="Comma 7 20 3 2 5" xfId="30867" xr:uid="{CD75407D-E35B-4992-B9F2-EDB29F0756FF}"/>
    <cellStyle name="Comma 7 20 3 3" xfId="9676" xr:uid="{1D0A5AAD-5FDC-4AA2-A8F2-CE3A9E94CAC9}"/>
    <cellStyle name="Comma 7 20 3 3 2" xfId="17381" xr:uid="{38B947AE-C557-4DA1-B6D2-8F39F274AD51}"/>
    <cellStyle name="Comma 7 20 3 3 2 2" xfId="50133" xr:uid="{A21B22C0-7097-4256-897A-DD870BA0BFCB}"/>
    <cellStyle name="Comma 7 20 3 3 3" xfId="25088" xr:uid="{671AEF1C-B301-45E1-B413-89D7488A22AC}"/>
    <cellStyle name="Comma 7 20 3 3 3 2" xfId="57839" xr:uid="{E74C3E72-FC3B-403E-92DC-EBBDDE7636C9}"/>
    <cellStyle name="Comma 7 20 3 3 4" xfId="42428" xr:uid="{7BB444D0-C6D7-4D5C-910F-C7271FE3C520}"/>
    <cellStyle name="Comma 7 20 3 3 5" xfId="32792" xr:uid="{3097A821-94A6-4EF4-A16B-089EC302CD5A}"/>
    <cellStyle name="Comma 7 20 3 4" xfId="11603" xr:uid="{D11D60BA-FDB6-4E84-A2C6-2D54437FEC4C}"/>
    <cellStyle name="Comma 7 20 3 4 2" xfId="19308" xr:uid="{AC891D55-9692-460A-9EB3-806D29E8C0CA}"/>
    <cellStyle name="Comma 7 20 3 4 2 2" xfId="52060" xr:uid="{2CAE94DA-94A4-4CE4-A881-E9EFF6AD2F78}"/>
    <cellStyle name="Comma 7 20 3 4 3" xfId="27015" xr:uid="{1327A91F-A050-4F12-A002-C6E0CA220929}"/>
    <cellStyle name="Comma 7 20 3 4 3 2" xfId="59766" xr:uid="{E70D45D5-1ABC-4C31-B573-F95C172E43D2}"/>
    <cellStyle name="Comma 7 20 3 4 4" xfId="44355" xr:uid="{3CC1FCE7-D540-444A-8DC7-5BE7A09341A8}"/>
    <cellStyle name="Comma 7 20 3 4 5" xfId="34719" xr:uid="{D85DFEBA-7011-4C45-BAAB-4D6B98F12DFF}"/>
    <cellStyle name="Comma 7 20 3 5" xfId="5820" xr:uid="{DFE58009-B097-4469-B085-CF4BB8D0405C}"/>
    <cellStyle name="Comma 7 20 3 5 2" xfId="38572" xr:uid="{E03007A8-4DBD-4C91-844F-5E08FDCAA601}"/>
    <cellStyle name="Comma 7 20 3 6" xfId="13532" xr:uid="{A545C347-687F-4DE0-9E50-754ACCF20D66}"/>
    <cellStyle name="Comma 7 20 3 6 2" xfId="46284" xr:uid="{EF54BAC8-995F-4E50-ADBE-34B8C9C1CA84}"/>
    <cellStyle name="Comma 7 20 3 7" xfId="21239" xr:uid="{65172CA6-879A-4F84-BCD0-2FA0781D8114}"/>
    <cellStyle name="Comma 7 20 3 7 2" xfId="53990" xr:uid="{883FBF44-755A-4892-A874-7BE08100B0F5}"/>
    <cellStyle name="Comma 7 20 3 8" xfId="36645" xr:uid="{64356445-DB7D-4BC9-B7DB-1D99B072C929}"/>
    <cellStyle name="Comma 7 20 3 9" xfId="28943" xr:uid="{E3772DE5-A818-4062-869D-2328B20A5F79}"/>
    <cellStyle name="Comma 7 20 4" xfId="6994" xr:uid="{CEE6F1AA-1001-448E-8562-0B520CB60A4C}"/>
    <cellStyle name="Comma 7 20 4 2" xfId="14702" xr:uid="{2DE676FB-7806-4552-94A7-5231E6069DB7}"/>
    <cellStyle name="Comma 7 20 4 2 2" xfId="47454" xr:uid="{ABCEA9E3-8F64-418E-8F84-D430E39F407A}"/>
    <cellStyle name="Comma 7 20 4 3" xfId="22409" xr:uid="{380576BD-D024-465B-B44D-2657A9157806}"/>
    <cellStyle name="Comma 7 20 4 3 2" xfId="55160" xr:uid="{EAA6DEB0-573B-4257-97BD-73E2120D9157}"/>
    <cellStyle name="Comma 7 20 4 4" xfId="39746" xr:uid="{20B8EAAC-D4C5-4B17-8361-6DB20381DC70}"/>
    <cellStyle name="Comma 7 20 4 5" xfId="30113" xr:uid="{1C0D43EF-E5D2-4262-B4A9-2C7DD0C3D96F}"/>
    <cellStyle name="Comma 7 20 5" xfId="8921" xr:uid="{53F577BA-E58B-4E0A-B52E-58D890E7B89D}"/>
    <cellStyle name="Comma 7 20 5 2" xfId="16626" xr:uid="{4B62BD8C-FA25-48DF-B0F4-D56577126657}"/>
    <cellStyle name="Comma 7 20 5 2 2" xfId="49378" xr:uid="{DC757666-2F34-4637-8186-85D58084C7DD}"/>
    <cellStyle name="Comma 7 20 5 3" xfId="24333" xr:uid="{42B18F42-5B87-4AC5-8C34-58D8CC0FC289}"/>
    <cellStyle name="Comma 7 20 5 3 2" xfId="57084" xr:uid="{D595E7D6-55CE-4F7F-A772-C8D95765F82B}"/>
    <cellStyle name="Comma 7 20 5 4" xfId="41673" xr:uid="{319134DC-8476-42C6-98F3-DA7DE899F185}"/>
    <cellStyle name="Comma 7 20 5 5" xfId="32037" xr:uid="{DFF039C9-22D8-4A6A-BCA5-288452011A97}"/>
    <cellStyle name="Comma 7 20 6" xfId="10847" xr:uid="{231EFD62-31DC-40E4-A90C-2CB0E1063C00}"/>
    <cellStyle name="Comma 7 20 6 2" xfId="18552" xr:uid="{761C3D19-DAFA-4BDC-8300-41CF826810BB}"/>
    <cellStyle name="Comma 7 20 6 2 2" xfId="51304" xr:uid="{67A62300-16BA-42E6-919A-B77EC6C3766F}"/>
    <cellStyle name="Comma 7 20 6 3" xfId="26259" xr:uid="{11634D3C-9C23-4671-A029-65ED5107C39C}"/>
    <cellStyle name="Comma 7 20 6 3 2" xfId="59010" xr:uid="{93F64FA4-215F-42DD-9247-6C2705621DD2}"/>
    <cellStyle name="Comma 7 20 6 4" xfId="43599" xr:uid="{CC86D4BC-7077-42A3-8DDE-4306F7E5A9F9}"/>
    <cellStyle name="Comma 7 20 6 5" xfId="33963" xr:uid="{C2C86706-64D2-404C-AAE2-753D9BDEE61F}"/>
    <cellStyle name="Comma 7 20 7" xfId="5065" xr:uid="{947E1C2C-CCDA-4A0B-BC6C-0653CA58C751}"/>
    <cellStyle name="Comma 7 20 7 2" xfId="37817" xr:uid="{803B81F5-E1DC-4F70-B233-2EE0C63849C0}"/>
    <cellStyle name="Comma 7 20 8" xfId="12777" xr:uid="{61BBB4F7-59D8-4A66-8B74-E05855694102}"/>
    <cellStyle name="Comma 7 20 8 2" xfId="45529" xr:uid="{3B982B8B-6D25-45B1-A70C-5B0EBFB52552}"/>
    <cellStyle name="Comma 7 20 9" xfId="20485" xr:uid="{874AE18C-601E-45B0-AD9B-24B9C8A6EA9D}"/>
    <cellStyle name="Comma 7 20 9 2" xfId="53236" xr:uid="{D234167C-C5FF-44B4-B511-562DDE992F1C}"/>
    <cellStyle name="Comma 7 21" xfId="867" xr:uid="{55815E2B-B170-443B-925D-DC48B6A0E784}"/>
    <cellStyle name="Comma 7 21 10" xfId="35892" xr:uid="{68699902-41D1-4F83-B3D1-52311CD0BB2B}"/>
    <cellStyle name="Comma 7 21 11" xfId="28190" xr:uid="{E4A36D90-50F2-44BE-A5A9-BFAFB0281100}"/>
    <cellStyle name="Comma 7 21 12" xfId="3088" xr:uid="{72CF524A-AADE-4861-8466-10E3D19351C7}"/>
    <cellStyle name="Comma 7 21 13" xfId="60663" xr:uid="{C72F0E68-2F22-47CD-B1B3-E968B114BA08}"/>
    <cellStyle name="Comma 7 21 2" xfId="2363" xr:uid="{A5AF033C-EDB3-4E17-BEF3-46BF2F4F65BE}"/>
    <cellStyle name="Comma 7 21 2 10" xfId="28548" xr:uid="{47FEB0C1-0CA8-4B44-9E87-5038136239AD}"/>
    <cellStyle name="Comma 7 21 2 11" xfId="3488" xr:uid="{34550D09-8F85-4668-AB9B-D2FC62DDA6F7}"/>
    <cellStyle name="Comma 7 21 2 12" xfId="61385" xr:uid="{10B87124-372C-4E02-8499-98A83E8EEE9B}"/>
    <cellStyle name="Comma 7 21 2 2" xfId="4334" xr:uid="{A0144FF2-A807-4736-A1C5-F633AD2F0CFB}"/>
    <cellStyle name="Comma 7 21 2 2 2" xfId="8197" xr:uid="{0A520E2F-4C99-451D-AEB2-1AB595C60BB9}"/>
    <cellStyle name="Comma 7 21 2 2 2 2" xfId="15902" xr:uid="{FECBDE6B-C3B6-4EAB-9A28-77C5C6A87608}"/>
    <cellStyle name="Comma 7 21 2 2 2 2 2" xfId="48654" xr:uid="{76F20CDC-2295-4386-962B-732C26266E03}"/>
    <cellStyle name="Comma 7 21 2 2 2 3" xfId="23609" xr:uid="{FCD80DE8-B929-41BB-BE83-9ED5EAC95FC3}"/>
    <cellStyle name="Comma 7 21 2 2 2 3 2" xfId="56360" xr:uid="{145C49B6-59A5-4916-9449-9C65C25865CF}"/>
    <cellStyle name="Comma 7 21 2 2 2 4" xfId="40949" xr:uid="{3E90AB77-9AE4-42CD-B41A-E56FCF158897}"/>
    <cellStyle name="Comma 7 21 2 2 2 5" xfId="31313" xr:uid="{6648F6D4-2635-426D-BE87-09244F5A614C}"/>
    <cellStyle name="Comma 7 21 2 2 3" xfId="10122" xr:uid="{C4792424-6D27-4958-83E8-EDD5E5970130}"/>
    <cellStyle name="Comma 7 21 2 2 3 2" xfId="17827" xr:uid="{3A18EB7F-F4E4-4A00-B5EB-B04ACEA21E0E}"/>
    <cellStyle name="Comma 7 21 2 2 3 2 2" xfId="50579" xr:uid="{2EDE1988-3FA2-4D18-9FEE-C44F3F89144A}"/>
    <cellStyle name="Comma 7 21 2 2 3 3" xfId="25534" xr:uid="{F3315E38-6377-436D-905A-24BE1672799E}"/>
    <cellStyle name="Comma 7 21 2 2 3 3 2" xfId="58285" xr:uid="{FFF14894-05EE-415F-B007-5DCE97BD1806}"/>
    <cellStyle name="Comma 7 21 2 2 3 4" xfId="42874" xr:uid="{4CBDDB12-56CA-4CAB-8647-C3584BF9C509}"/>
    <cellStyle name="Comma 7 21 2 2 3 5" xfId="33238" xr:uid="{2C788D88-AA00-4DA7-9E2F-A55DDB2B901B}"/>
    <cellStyle name="Comma 7 21 2 2 4" xfId="12049" xr:uid="{56390914-790A-4D68-B271-5408461EA6FA}"/>
    <cellStyle name="Comma 7 21 2 2 4 2" xfId="19754" xr:uid="{7F5D40F5-5CE6-4E88-9F66-E2771B5AB547}"/>
    <cellStyle name="Comma 7 21 2 2 4 2 2" xfId="52506" xr:uid="{A3B9BA4F-F711-483C-B6A8-A3E3F50B7963}"/>
    <cellStyle name="Comma 7 21 2 2 4 3" xfId="27461" xr:uid="{6105C96E-904C-4B42-B97D-39AF2627928A}"/>
    <cellStyle name="Comma 7 21 2 2 4 3 2" xfId="60212" xr:uid="{172EE06A-41AD-4139-8211-064A42888506}"/>
    <cellStyle name="Comma 7 21 2 2 4 4" xfId="44801" xr:uid="{452F3176-690A-46C8-A7BC-35F7032D816C}"/>
    <cellStyle name="Comma 7 21 2 2 4 5" xfId="35165" xr:uid="{9FBDD6EC-1E6A-4AFE-9D2C-E0156FCD6A64}"/>
    <cellStyle name="Comma 7 21 2 2 5" xfId="6266" xr:uid="{BD15EDFF-32BD-40EC-9E2C-A4A98F1780BD}"/>
    <cellStyle name="Comma 7 21 2 2 5 2" xfId="39018" xr:uid="{E438677D-DD8C-45F7-BFE5-B54D88D66A4A}"/>
    <cellStyle name="Comma 7 21 2 2 6" xfId="13978" xr:uid="{6BCB4CE9-8492-4EDC-986B-E417FBCBC4E0}"/>
    <cellStyle name="Comma 7 21 2 2 6 2" xfId="46730" xr:uid="{DE4E2879-156C-4904-876E-FC6B7B257408}"/>
    <cellStyle name="Comma 7 21 2 2 7" xfId="21685" xr:uid="{35648D20-074B-461B-A78C-3E3DCB7B4D1C}"/>
    <cellStyle name="Comma 7 21 2 2 7 2" xfId="54436" xr:uid="{16716A81-30BC-4E7C-998A-04E582151BBD}"/>
    <cellStyle name="Comma 7 21 2 2 8" xfId="37091" xr:uid="{34593411-0783-493A-ABF9-00B82B1C435E}"/>
    <cellStyle name="Comma 7 21 2 2 9" xfId="29389" xr:uid="{83891190-B063-4D7A-BC02-D51BD32E43BB}"/>
    <cellStyle name="Comma 7 21 2 3" xfId="7356" xr:uid="{BA7D3A2E-D510-4117-857D-CAC280CA81D5}"/>
    <cellStyle name="Comma 7 21 2 3 2" xfId="15061" xr:uid="{38EAD271-0586-4785-835C-43800729F2C2}"/>
    <cellStyle name="Comma 7 21 2 3 2 2" xfId="47813" xr:uid="{8BF232A2-9763-40D7-A5C7-8C0AD85317CA}"/>
    <cellStyle name="Comma 7 21 2 3 3" xfId="22768" xr:uid="{F2C09FFE-38DA-4B02-AC07-3CEB830A2189}"/>
    <cellStyle name="Comma 7 21 2 3 3 2" xfId="55519" xr:uid="{982B324B-0ECC-4752-B1D8-03EB655FA682}"/>
    <cellStyle name="Comma 7 21 2 3 4" xfId="40108" xr:uid="{54AC9E68-F994-4378-9EFD-2C6E0E3E29D2}"/>
    <cellStyle name="Comma 7 21 2 3 5" xfId="30472" xr:uid="{04067553-3608-4CE4-8CDC-798AE906B5D5}"/>
    <cellStyle name="Comma 7 21 2 4" xfId="9281" xr:uid="{4B61C494-5D68-4111-962A-A5A0AEE0069F}"/>
    <cellStyle name="Comma 7 21 2 4 2" xfId="16986" xr:uid="{FB40C4AD-9955-4007-BA73-5B6B893FF6E7}"/>
    <cellStyle name="Comma 7 21 2 4 2 2" xfId="49738" xr:uid="{5336BAB8-7A0D-440D-B56C-2286D53F35E9}"/>
    <cellStyle name="Comma 7 21 2 4 3" xfId="24693" xr:uid="{F016C6B8-E291-4A3B-8EF3-063A903A877E}"/>
    <cellStyle name="Comma 7 21 2 4 3 2" xfId="57444" xr:uid="{7D87218D-F7ED-4863-B914-CAB0524E9EAD}"/>
    <cellStyle name="Comma 7 21 2 4 4" xfId="42033" xr:uid="{32558A57-8380-41A7-9BC5-D02771EAA4D4}"/>
    <cellStyle name="Comma 7 21 2 4 5" xfId="32397" xr:uid="{AEC40C2B-0E25-4D28-9450-110182E368B0}"/>
    <cellStyle name="Comma 7 21 2 5" xfId="11208" xr:uid="{30C0C3C0-39E7-4A7C-B613-E9110F5FF48E}"/>
    <cellStyle name="Comma 7 21 2 5 2" xfId="18913" xr:uid="{9FF265D7-9188-4C7C-B7DA-8463C906B4D2}"/>
    <cellStyle name="Comma 7 21 2 5 2 2" xfId="51665" xr:uid="{7882311F-52C4-44BA-8538-72F9BDC56B61}"/>
    <cellStyle name="Comma 7 21 2 5 3" xfId="26620" xr:uid="{0EB4AE83-90BF-40E4-8FC9-C0C7D77FD7C1}"/>
    <cellStyle name="Comma 7 21 2 5 3 2" xfId="59371" xr:uid="{C3420993-C666-41CB-B47D-FB5799CC2741}"/>
    <cellStyle name="Comma 7 21 2 5 4" xfId="43960" xr:uid="{B27085D2-1227-469A-A3C5-3B6863D62B46}"/>
    <cellStyle name="Comma 7 21 2 5 5" xfId="34324" xr:uid="{8B603A22-44F3-41F2-B59D-E3C8A1EC6026}"/>
    <cellStyle name="Comma 7 21 2 6" xfId="5425" xr:uid="{1FC10B0E-8787-43C1-8A70-84C2F27845F5}"/>
    <cellStyle name="Comma 7 21 2 6 2" xfId="38177" xr:uid="{CA56EC0E-FCA0-4612-97BE-B8A69CC38E03}"/>
    <cellStyle name="Comma 7 21 2 7" xfId="13137" xr:uid="{84EFF98C-87D6-42F9-8483-9FF1A6C09628}"/>
    <cellStyle name="Comma 7 21 2 7 2" xfId="45889" xr:uid="{C986280B-82F6-46C1-AF64-9183FB6B0DE6}"/>
    <cellStyle name="Comma 7 21 2 8" xfId="20844" xr:uid="{4F0785B6-5CA2-4E6A-99EC-4B9ABD10FFFE}"/>
    <cellStyle name="Comma 7 21 2 8 2" xfId="53595" xr:uid="{C8F034E3-E987-4A01-B8BC-3DC02D6A581B}"/>
    <cellStyle name="Comma 7 21 2 9" xfId="36250" xr:uid="{BFD8DF8A-2346-4426-AE84-4F1DBA00CFE8}"/>
    <cellStyle name="Comma 7 21 3" xfId="3884" xr:uid="{B183C256-314C-46F8-9928-4D01CB6357F9}"/>
    <cellStyle name="Comma 7 21 3 2" xfId="7752" xr:uid="{5E77664A-260D-4696-A58D-BBD22EEE638E}"/>
    <cellStyle name="Comma 7 21 3 2 2" xfId="15457" xr:uid="{B98937B7-04DA-4F44-89F2-7E3FB3C2F903}"/>
    <cellStyle name="Comma 7 21 3 2 2 2" xfId="48209" xr:uid="{E9DC5DAE-3F99-4E37-BA2F-17F8607D52B9}"/>
    <cellStyle name="Comma 7 21 3 2 3" xfId="23164" xr:uid="{E3BCA58E-8062-4FEE-A3C8-7DD63B8F6125}"/>
    <cellStyle name="Comma 7 21 3 2 3 2" xfId="55915" xr:uid="{A69121CB-DDF5-40C1-8597-918FA740FAFE}"/>
    <cellStyle name="Comma 7 21 3 2 4" xfId="40504" xr:uid="{63B87A4A-CAA5-4031-8257-D1F18D003588}"/>
    <cellStyle name="Comma 7 21 3 2 5" xfId="30868" xr:uid="{81CEF12A-BFAE-4B8D-A703-EC97A069AF14}"/>
    <cellStyle name="Comma 7 21 3 3" xfId="9677" xr:uid="{994B8733-7F79-4B47-B8A4-7422048DF269}"/>
    <cellStyle name="Comma 7 21 3 3 2" xfId="17382" xr:uid="{629C6B9D-D2CF-4AFE-98FB-14A26863AE43}"/>
    <cellStyle name="Comma 7 21 3 3 2 2" xfId="50134" xr:uid="{D4055DDF-12CE-49CC-BBCC-9A13868409F6}"/>
    <cellStyle name="Comma 7 21 3 3 3" xfId="25089" xr:uid="{FB869A8E-E01C-4143-97F3-FD6AE45A7469}"/>
    <cellStyle name="Comma 7 21 3 3 3 2" xfId="57840" xr:uid="{D07D345E-6E61-48DF-894B-CFDA5A9DA817}"/>
    <cellStyle name="Comma 7 21 3 3 4" xfId="42429" xr:uid="{E68AA4A0-2BA2-459E-8790-80A548E73A8C}"/>
    <cellStyle name="Comma 7 21 3 3 5" xfId="32793" xr:uid="{B7E58CBA-17F1-4EBC-A370-C7013712C45B}"/>
    <cellStyle name="Comma 7 21 3 4" xfId="11604" xr:uid="{B035C31E-DF0B-44C4-AFF9-C96604546841}"/>
    <cellStyle name="Comma 7 21 3 4 2" xfId="19309" xr:uid="{8BF8B88B-6D65-49DB-9C7C-F7D3D3AD5556}"/>
    <cellStyle name="Comma 7 21 3 4 2 2" xfId="52061" xr:uid="{510E2E68-F750-47D8-9EB6-11354F4D355C}"/>
    <cellStyle name="Comma 7 21 3 4 3" xfId="27016" xr:uid="{D4B18C47-00B2-4527-BCD9-2776D5C9A894}"/>
    <cellStyle name="Comma 7 21 3 4 3 2" xfId="59767" xr:uid="{33159361-F497-489C-A559-298DDD459B28}"/>
    <cellStyle name="Comma 7 21 3 4 4" xfId="44356" xr:uid="{90F3AAF7-15B5-430F-8973-30DC23C58684}"/>
    <cellStyle name="Comma 7 21 3 4 5" xfId="34720" xr:uid="{EBA15325-2022-4777-B212-CC0C93B5BEB2}"/>
    <cellStyle name="Comma 7 21 3 5" xfId="5821" xr:uid="{16626C8D-0C9A-4AE4-B13F-6CDE4FE2FB5A}"/>
    <cellStyle name="Comma 7 21 3 5 2" xfId="38573" xr:uid="{000387F9-C99A-4FC8-9A2B-48AF18BCFB48}"/>
    <cellStyle name="Comma 7 21 3 6" xfId="13533" xr:uid="{20431756-2F83-48B3-86EA-3ED983FA2DEE}"/>
    <cellStyle name="Comma 7 21 3 6 2" xfId="46285" xr:uid="{FA78BC08-8A09-4EC7-9562-742AFE45D7C2}"/>
    <cellStyle name="Comma 7 21 3 7" xfId="21240" xr:uid="{B429A389-A745-4324-B30A-6F51BC4FB439}"/>
    <cellStyle name="Comma 7 21 3 7 2" xfId="53991" xr:uid="{0574C2FD-5B60-484A-AB22-6A4978C3F300}"/>
    <cellStyle name="Comma 7 21 3 8" xfId="36646" xr:uid="{5490B4DD-025A-462D-A584-6E74E3B9A128}"/>
    <cellStyle name="Comma 7 21 3 9" xfId="28944" xr:uid="{494E4D62-B058-492A-84FA-CAD5389FE79B}"/>
    <cellStyle name="Comma 7 21 4" xfId="6995" xr:uid="{5A546FF3-6208-47EC-A3D6-8911FFF8E041}"/>
    <cellStyle name="Comma 7 21 4 2" xfId="14703" xr:uid="{836F1858-C289-4F9F-96FA-2E94BBE72802}"/>
    <cellStyle name="Comma 7 21 4 2 2" xfId="47455" xr:uid="{B54BBB41-7E41-4AB1-8376-3995E7F8300E}"/>
    <cellStyle name="Comma 7 21 4 3" xfId="22410" xr:uid="{CD8D1523-0F89-4712-981A-E4BB5852D4DA}"/>
    <cellStyle name="Comma 7 21 4 3 2" xfId="55161" xr:uid="{D18CDA70-152B-4C65-ABDF-8815890C77F1}"/>
    <cellStyle name="Comma 7 21 4 4" xfId="39747" xr:uid="{7E3BE2AC-83E7-4C22-8CBE-35C02BB0399F}"/>
    <cellStyle name="Comma 7 21 4 5" xfId="30114" xr:uid="{5710C944-4359-4467-BFDC-F6301D92E75D}"/>
    <cellStyle name="Comma 7 21 5" xfId="8922" xr:uid="{8D622979-952A-47DB-AE43-7AA93184A695}"/>
    <cellStyle name="Comma 7 21 5 2" xfId="16627" xr:uid="{41169CF7-599C-42B9-9586-9499AC212E2C}"/>
    <cellStyle name="Comma 7 21 5 2 2" xfId="49379" xr:uid="{09386E73-ECD6-4CEC-88F7-BE7EBED4143A}"/>
    <cellStyle name="Comma 7 21 5 3" xfId="24334" xr:uid="{834A8455-2B3A-480A-9A61-02E5A6E59C0A}"/>
    <cellStyle name="Comma 7 21 5 3 2" xfId="57085" xr:uid="{61B9A411-B618-4736-8DA5-4D3AEBB6B8C0}"/>
    <cellStyle name="Comma 7 21 5 4" xfId="41674" xr:uid="{BCB5B652-0478-4769-A341-8894E726CC82}"/>
    <cellStyle name="Comma 7 21 5 5" xfId="32038" xr:uid="{69C1FC26-6862-4040-9CAD-A2184D00D945}"/>
    <cellStyle name="Comma 7 21 6" xfId="10848" xr:uid="{24659455-5586-4FBE-B644-0FB3AE1366EC}"/>
    <cellStyle name="Comma 7 21 6 2" xfId="18553" xr:uid="{BE49F2C8-4139-4249-9A72-C92E344AD3DA}"/>
    <cellStyle name="Comma 7 21 6 2 2" xfId="51305" xr:uid="{41594554-E98A-4AE8-9DC3-6ACE350AB53D}"/>
    <cellStyle name="Comma 7 21 6 3" xfId="26260" xr:uid="{23C36878-2261-4290-BF92-7B377DEE6CBB}"/>
    <cellStyle name="Comma 7 21 6 3 2" xfId="59011" xr:uid="{D39BB204-71FF-4DC0-A46A-6D4B182348B4}"/>
    <cellStyle name="Comma 7 21 6 4" xfId="43600" xr:uid="{4840BA14-97E0-4E88-B345-BFAEC54F6C1A}"/>
    <cellStyle name="Comma 7 21 6 5" xfId="33964" xr:uid="{B2F326FA-6058-4211-997C-FD4DE805295A}"/>
    <cellStyle name="Comma 7 21 7" xfId="5066" xr:uid="{822F9688-1E86-4D72-B380-4616AFACB6B8}"/>
    <cellStyle name="Comma 7 21 7 2" xfId="37818" xr:uid="{A1828E1B-6239-4449-9685-136D11700632}"/>
    <cellStyle name="Comma 7 21 8" xfId="12778" xr:uid="{416D1EB4-9D4B-4EAC-B229-81C3279758A0}"/>
    <cellStyle name="Comma 7 21 8 2" xfId="45530" xr:uid="{FD811D75-580B-4C4E-9EDD-4AF2EC7183A8}"/>
    <cellStyle name="Comma 7 21 9" xfId="20486" xr:uid="{5D4BA575-D84E-463A-9D79-B67FB9703B55}"/>
    <cellStyle name="Comma 7 21 9 2" xfId="53237" xr:uid="{DBCE6723-B5BD-4B0F-A0EE-1D449466050F}"/>
    <cellStyle name="Comma 7 22" xfId="854" xr:uid="{E7DAB344-75A5-45CB-ADCF-57EFE30A1FB0}"/>
    <cellStyle name="Comma 7 23" xfId="189" xr:uid="{22024BF0-4B7D-4A01-9D1B-59A3EE6574A9}"/>
    <cellStyle name="Comma 7 23 2" xfId="61154" xr:uid="{C844FC18-27A3-430A-BC53-43BA1ABD3B99}"/>
    <cellStyle name="Comma 7 23 3" xfId="60854" xr:uid="{F01C4ABF-2426-417A-BCF1-EAD96E5EC163}"/>
    <cellStyle name="Comma 7 24" xfId="2786" xr:uid="{42214C75-E1EE-4BDA-A778-4E3E0C351533}"/>
    <cellStyle name="Comma 7 25" xfId="4494" xr:uid="{AA2868AF-AA5D-4DB1-B27D-4F325D8C7FFB}"/>
    <cellStyle name="Comma 7 25 10" xfId="60926" xr:uid="{1792F83E-E8B8-473A-B1B5-87704C90AD3F}"/>
    <cellStyle name="Comma 7 25 2" xfId="8352" xr:uid="{D357BD77-AC33-494D-8260-AF556FAC5F52}"/>
    <cellStyle name="Comma 7 25 2 2" xfId="16057" xr:uid="{773F90E0-ED9C-4496-A077-FC81B9D00942}"/>
    <cellStyle name="Comma 7 25 2 2 2" xfId="48809" xr:uid="{E24FCFDC-F2E6-4AAF-92AE-156779F6A14D}"/>
    <cellStyle name="Comma 7 25 2 3" xfId="23764" xr:uid="{BA24D771-40BF-48E3-8098-B510FBEE8EFF}"/>
    <cellStyle name="Comma 7 25 2 3 2" xfId="56515" xr:uid="{5AC3E63E-12A5-44B0-8C52-0C8FDD3C0D62}"/>
    <cellStyle name="Comma 7 25 2 4" xfId="41104" xr:uid="{FD5BFADC-EC16-4646-BE9D-7968C0F89A74}"/>
    <cellStyle name="Comma 7 25 2 5" xfId="31468" xr:uid="{5294A1AF-DE2B-4791-8DE5-478B184FEDF8}"/>
    <cellStyle name="Comma 7 25 3" xfId="10277" xr:uid="{0CE934B9-CCB3-4A2A-B2C1-4E95F7BF8EBB}"/>
    <cellStyle name="Comma 7 25 3 2" xfId="17982" xr:uid="{423E487F-C395-484B-B1E4-0397ACFD6E72}"/>
    <cellStyle name="Comma 7 25 3 2 2" xfId="50734" xr:uid="{DBF47660-4445-47A8-B8EB-72BAD15C38C1}"/>
    <cellStyle name="Comma 7 25 3 3" xfId="25689" xr:uid="{8426B866-223B-47FC-B292-09423DB5A895}"/>
    <cellStyle name="Comma 7 25 3 3 2" xfId="58440" xr:uid="{386B2DB1-4476-4F02-8218-41A3594C12BE}"/>
    <cellStyle name="Comma 7 25 3 4" xfId="43029" xr:uid="{D4E4B6F2-DC8B-42D8-BB0E-19D97A9BB23D}"/>
    <cellStyle name="Comma 7 25 3 5" xfId="33393" xr:uid="{ED4ABED2-B7D1-445B-98EF-9E17EC68EA71}"/>
    <cellStyle name="Comma 7 25 4" xfId="12204" xr:uid="{EA460BCF-6D82-422C-B617-AAD8F4D8113A}"/>
    <cellStyle name="Comma 7 25 4 2" xfId="19909" xr:uid="{E892C78D-930B-450B-8B63-06982FBE2FA7}"/>
    <cellStyle name="Comma 7 25 4 2 2" xfId="52661" xr:uid="{07EFBDFA-EBB7-4564-8A5A-4CA56001C9ED}"/>
    <cellStyle name="Comma 7 25 4 3" xfId="27616" xr:uid="{88FF6881-2F4F-4DD6-A2A3-14E15A5B6BC2}"/>
    <cellStyle name="Comma 7 25 4 3 2" xfId="60367" xr:uid="{E4717697-7C66-4E62-9DFA-8AAC699EC83E}"/>
    <cellStyle name="Comma 7 25 4 4" xfId="44956" xr:uid="{BAC81B09-12D1-4DBE-8F21-EB75DD969F60}"/>
    <cellStyle name="Comma 7 25 4 5" xfId="35320" xr:uid="{38504E5D-ED78-45A3-AA83-B87630828BE7}"/>
    <cellStyle name="Comma 7 25 5" xfId="6421" xr:uid="{3B82776A-4598-4EE8-B6E9-009F07B974AD}"/>
    <cellStyle name="Comma 7 25 5 2" xfId="39173" xr:uid="{E8AA1166-9F9E-4B53-9B35-0343F2D4000F}"/>
    <cellStyle name="Comma 7 25 6" xfId="14133" xr:uid="{216FC764-2596-47BA-B045-58167B0DDB19}"/>
    <cellStyle name="Comma 7 25 6 2" xfId="46885" xr:uid="{7E3E3E53-0411-4CAD-BA60-738A1D0EE68F}"/>
    <cellStyle name="Comma 7 25 7" xfId="21840" xr:uid="{74B72468-8F22-4AB6-9633-7CD47082BED1}"/>
    <cellStyle name="Comma 7 25 7 2" xfId="54591" xr:uid="{4D117193-F8C1-4716-A17A-8A252A6E8185}"/>
    <cellStyle name="Comma 7 25 8" xfId="37246" xr:uid="{9835EC5C-7D91-427F-98A8-B8150288F261}"/>
    <cellStyle name="Comma 7 25 9" xfId="29544" xr:uid="{BB9BF7BF-60CC-4F25-A698-F85D747E92EE}"/>
    <cellStyle name="Comma 7 26" xfId="6525" xr:uid="{E12F07BA-8437-437D-A449-713F2576E9D6}"/>
    <cellStyle name="Comma 7 26 2" xfId="14233" xr:uid="{DAAF7DFA-2082-49A1-AE30-6BC36F4D035C}"/>
    <cellStyle name="Comma 7 26 2 2" xfId="46985" xr:uid="{D58636EC-90A9-43C8-9F8F-21B479156ED5}"/>
    <cellStyle name="Comma 7 26 3" xfId="21940" xr:uid="{F916B524-F4FB-4812-8E6F-2674005458F6}"/>
    <cellStyle name="Comma 7 26 3 2" xfId="54691" xr:uid="{29EA7907-B769-430F-BE95-60ADE6E58E6C}"/>
    <cellStyle name="Comma 7 26 4" xfId="39277" xr:uid="{D4522A0B-4639-4247-AE6C-D9E5EDED0BEB}"/>
    <cellStyle name="Comma 7 26 5" xfId="29644" xr:uid="{F3F230B6-53CD-4854-A2DB-47091821FBCE}"/>
    <cellStyle name="Comma 7 27" xfId="8452" xr:uid="{DFBB35A2-1F34-4A86-8676-C2007EF9FEE5}"/>
    <cellStyle name="Comma 7 27 2" xfId="16157" xr:uid="{F880A735-3604-47FC-8A77-D154D32A749F}"/>
    <cellStyle name="Comma 7 27 2 2" xfId="48909" xr:uid="{0A03C555-BBF1-4BE6-A04C-96881C66B299}"/>
    <cellStyle name="Comma 7 27 3" xfId="23864" xr:uid="{949CCF41-4A0C-4C80-BCD2-80ED93792E94}"/>
    <cellStyle name="Comma 7 27 3 2" xfId="56615" xr:uid="{B476333C-5120-434A-B2F7-307B62ADE05E}"/>
    <cellStyle name="Comma 7 27 4" xfId="41204" xr:uid="{1F5612D5-5CA0-44C5-B9DF-0CEA5D0D9A69}"/>
    <cellStyle name="Comma 7 27 5" xfId="31568" xr:uid="{823923C3-EDE3-4526-9707-A82306413082}"/>
    <cellStyle name="Comma 7 28" xfId="10377" xr:uid="{3F1ACCBA-9970-4A5F-A60F-A0454B52F8D7}"/>
    <cellStyle name="Comma 7 28 2" xfId="18082" xr:uid="{8341181D-153A-493D-A3A7-9046CBA7EC16}"/>
    <cellStyle name="Comma 7 28 2 2" xfId="50834" xr:uid="{2CCEF9D6-2973-4FD7-9CB1-ADDD11C90DB5}"/>
    <cellStyle name="Comma 7 28 3" xfId="25789" xr:uid="{9C0409AE-5A12-45E5-9CF7-B04D2F42AA0E}"/>
    <cellStyle name="Comma 7 28 3 2" xfId="58540" xr:uid="{1AB887E1-E117-44E1-BA1C-11E0858B8574}"/>
    <cellStyle name="Comma 7 28 4" xfId="43129" xr:uid="{CBB9512C-ABB7-4FD9-AEE2-2400C50374E1}"/>
    <cellStyle name="Comma 7 28 5" xfId="33493" xr:uid="{595681E3-35D4-4818-8722-B7DFCD19FDF0}"/>
    <cellStyle name="Comma 7 29" xfId="4596" xr:uid="{DD5D3005-7C91-4A68-BB2D-B8040E3F43FE}"/>
    <cellStyle name="Comma 7 29 2" xfId="37348" xr:uid="{CC78D3C6-14B2-4454-A779-27CF5CDB0390}"/>
    <cellStyle name="Comma 7 3" xfId="868" xr:uid="{A8AC32D7-854B-42E0-A507-C39C84D8BC4C}"/>
    <cellStyle name="Comma 7 3 10" xfId="869" xr:uid="{8BE2947C-C219-4645-833B-94AB156CE555}"/>
    <cellStyle name="Comma 7 3 10 10" xfId="35894" xr:uid="{4281BE80-B504-4333-8E93-477AF4AC134E}"/>
    <cellStyle name="Comma 7 3 10 11" xfId="28192" xr:uid="{70F1545C-6EA5-4143-A141-625C24284AB7}"/>
    <cellStyle name="Comma 7 3 10 12" xfId="3090" xr:uid="{86625ED0-D438-471F-99EE-FD222C0DF9A6}"/>
    <cellStyle name="Comma 7 3 10 13" xfId="60665" xr:uid="{04FD7BE6-899B-4F76-A08D-430910540CAF}"/>
    <cellStyle name="Comma 7 3 10 2" xfId="2365" xr:uid="{5E258700-FA3A-48AB-B11B-6F8590B0129A}"/>
    <cellStyle name="Comma 7 3 10 2 10" xfId="28550" xr:uid="{9D3B1F29-2BB1-4343-8101-EF310AA9723C}"/>
    <cellStyle name="Comma 7 3 10 2 11" xfId="3490" xr:uid="{93AE9F65-2AA4-43B3-9211-F971E980C884}"/>
    <cellStyle name="Comma 7 3 10 2 12" xfId="61387" xr:uid="{67F7E49C-8D2C-494D-9834-CABA92097FE2}"/>
    <cellStyle name="Comma 7 3 10 2 2" xfId="4336" xr:uid="{780C1798-D643-45E0-87CC-CC8D0975EE4A}"/>
    <cellStyle name="Comma 7 3 10 2 2 2" xfId="8199" xr:uid="{55DFABEA-FCF5-4999-9513-8C695F6555B9}"/>
    <cellStyle name="Comma 7 3 10 2 2 2 2" xfId="15904" xr:uid="{6929BAB4-2127-4557-B3E4-62C38FED5368}"/>
    <cellStyle name="Comma 7 3 10 2 2 2 2 2" xfId="48656" xr:uid="{1477BD31-50F7-43E2-BD85-F4419B207EFD}"/>
    <cellStyle name="Comma 7 3 10 2 2 2 3" xfId="23611" xr:uid="{C2AE3D61-5419-46E8-BA88-A7BCC82A36FC}"/>
    <cellStyle name="Comma 7 3 10 2 2 2 3 2" xfId="56362" xr:uid="{67CAF193-1EDC-47A4-A6D9-78C1B8226126}"/>
    <cellStyle name="Comma 7 3 10 2 2 2 4" xfId="40951" xr:uid="{09E3DBA2-50B6-4A43-A424-1E40B7A7275E}"/>
    <cellStyle name="Comma 7 3 10 2 2 2 5" xfId="31315" xr:uid="{50973F22-DDB2-49B4-9F86-41D98E657869}"/>
    <cellStyle name="Comma 7 3 10 2 2 3" xfId="10124" xr:uid="{8EBE8209-7693-4427-A222-9D03C1867604}"/>
    <cellStyle name="Comma 7 3 10 2 2 3 2" xfId="17829" xr:uid="{E10CEB30-3048-4B28-B910-1A33EB4192B2}"/>
    <cellStyle name="Comma 7 3 10 2 2 3 2 2" xfId="50581" xr:uid="{B62BFF74-B71E-4DDF-9271-C9217262CCF2}"/>
    <cellStyle name="Comma 7 3 10 2 2 3 3" xfId="25536" xr:uid="{60FC022C-EA51-4A30-AEFB-9E5155EE2D69}"/>
    <cellStyle name="Comma 7 3 10 2 2 3 3 2" xfId="58287" xr:uid="{1609D7DF-5E48-467C-AD0E-925F5A3BD342}"/>
    <cellStyle name="Comma 7 3 10 2 2 3 4" xfId="42876" xr:uid="{6ED3A373-B781-4883-9BAA-4A3E9D913DEF}"/>
    <cellStyle name="Comma 7 3 10 2 2 3 5" xfId="33240" xr:uid="{C34C870D-7425-4DA8-B658-E495AD4377F7}"/>
    <cellStyle name="Comma 7 3 10 2 2 4" xfId="12051" xr:uid="{4B15921B-5254-4075-8AA7-81178C11C389}"/>
    <cellStyle name="Comma 7 3 10 2 2 4 2" xfId="19756" xr:uid="{228BDA58-E22C-49AE-B275-600A820727A2}"/>
    <cellStyle name="Comma 7 3 10 2 2 4 2 2" xfId="52508" xr:uid="{A9803D4F-06FF-415D-A721-0E967F28D188}"/>
    <cellStyle name="Comma 7 3 10 2 2 4 3" xfId="27463" xr:uid="{F7C02DB5-26E1-488F-89AE-1581A156E601}"/>
    <cellStyle name="Comma 7 3 10 2 2 4 3 2" xfId="60214" xr:uid="{904BF12F-FE7E-432C-B7D1-36BE25A60C03}"/>
    <cellStyle name="Comma 7 3 10 2 2 4 4" xfId="44803" xr:uid="{D5717C9E-B201-4C1A-9C0A-895DB191EA82}"/>
    <cellStyle name="Comma 7 3 10 2 2 4 5" xfId="35167" xr:uid="{595AED8B-A94B-4C85-855A-024CBBD57B99}"/>
    <cellStyle name="Comma 7 3 10 2 2 5" xfId="6268" xr:uid="{85F8B983-E524-4951-8979-1E197F247626}"/>
    <cellStyle name="Comma 7 3 10 2 2 5 2" xfId="39020" xr:uid="{E7A20578-12DB-4793-B3B1-9FAE614295CC}"/>
    <cellStyle name="Comma 7 3 10 2 2 6" xfId="13980" xr:uid="{DA5390C8-8680-4BF3-904B-AAEE809160DD}"/>
    <cellStyle name="Comma 7 3 10 2 2 6 2" xfId="46732" xr:uid="{1F79E1E4-2F12-4CD4-B2AE-DAC10E99819E}"/>
    <cellStyle name="Comma 7 3 10 2 2 7" xfId="21687" xr:uid="{693CCB8C-488A-442A-A770-8AAE5CFC9714}"/>
    <cellStyle name="Comma 7 3 10 2 2 7 2" xfId="54438" xr:uid="{CB10DF3F-F091-4AAB-A35F-447357AC1DA3}"/>
    <cellStyle name="Comma 7 3 10 2 2 8" xfId="37093" xr:uid="{37EE78FE-D123-479A-92E0-F8F4EAECA6CF}"/>
    <cellStyle name="Comma 7 3 10 2 2 9" xfId="29391" xr:uid="{B56BFFCF-D0FA-484E-9986-64E3BF995D6A}"/>
    <cellStyle name="Comma 7 3 10 2 3" xfId="7358" xr:uid="{E9B2BB48-84A3-4511-B88D-8AE1F7ED7C8F}"/>
    <cellStyle name="Comma 7 3 10 2 3 2" xfId="15063" xr:uid="{FDABBCF9-2505-497C-9EBB-477CBB3F414F}"/>
    <cellStyle name="Comma 7 3 10 2 3 2 2" xfId="47815" xr:uid="{1398338C-4686-48ED-8138-12C5DEAEEA99}"/>
    <cellStyle name="Comma 7 3 10 2 3 3" xfId="22770" xr:uid="{D2F94A57-EED4-49FE-86D3-A11A4F20EBD8}"/>
    <cellStyle name="Comma 7 3 10 2 3 3 2" xfId="55521" xr:uid="{9D388A66-15D7-4723-92C3-0756DC3B1CB3}"/>
    <cellStyle name="Comma 7 3 10 2 3 4" xfId="40110" xr:uid="{512DA2E6-B46D-4D88-B24D-EDFE3D544455}"/>
    <cellStyle name="Comma 7 3 10 2 3 5" xfId="30474" xr:uid="{8BE48745-A528-405C-AF37-EA7FCE369D2C}"/>
    <cellStyle name="Comma 7 3 10 2 4" xfId="9283" xr:uid="{09A91EBF-2360-4C69-A82D-D8DCD00E55AD}"/>
    <cellStyle name="Comma 7 3 10 2 4 2" xfId="16988" xr:uid="{CC1A9B4B-5519-490B-85D6-0E3395B4C046}"/>
    <cellStyle name="Comma 7 3 10 2 4 2 2" xfId="49740" xr:uid="{D998011E-38E8-42F8-B3F3-3420238D4BC0}"/>
    <cellStyle name="Comma 7 3 10 2 4 3" xfId="24695" xr:uid="{3A09129B-2766-4292-833F-F8257FFDAEE2}"/>
    <cellStyle name="Comma 7 3 10 2 4 3 2" xfId="57446" xr:uid="{7C6237D3-D75E-41B6-909D-8C1AD848F82F}"/>
    <cellStyle name="Comma 7 3 10 2 4 4" xfId="42035" xr:uid="{AAD7B284-09E9-4503-A6FD-339D60DDE58D}"/>
    <cellStyle name="Comma 7 3 10 2 4 5" xfId="32399" xr:uid="{87308CAF-14F0-461A-98D9-CA48FB6F8F77}"/>
    <cellStyle name="Comma 7 3 10 2 5" xfId="11210" xr:uid="{7185EADF-8DA4-4A18-BA1E-C8FF3B5A096E}"/>
    <cellStyle name="Comma 7 3 10 2 5 2" xfId="18915" xr:uid="{362E9810-16FD-4870-BF0D-2D9A152EB002}"/>
    <cellStyle name="Comma 7 3 10 2 5 2 2" xfId="51667" xr:uid="{B8AE74A5-9FEF-4614-BDE6-3770CCCEE25C}"/>
    <cellStyle name="Comma 7 3 10 2 5 3" xfId="26622" xr:uid="{545D010E-C69C-4793-8D6B-DF8AAFF96920}"/>
    <cellStyle name="Comma 7 3 10 2 5 3 2" xfId="59373" xr:uid="{E7684E56-1856-4484-9B08-CF06B0DF13ED}"/>
    <cellStyle name="Comma 7 3 10 2 5 4" xfId="43962" xr:uid="{1CBD5661-B07C-401E-93F1-8A6FAE058975}"/>
    <cellStyle name="Comma 7 3 10 2 5 5" xfId="34326" xr:uid="{73A8B5BA-3270-4754-BE8D-8D96EE2119A1}"/>
    <cellStyle name="Comma 7 3 10 2 6" xfId="5427" xr:uid="{02A0173D-EE58-4711-9EF0-D2A7A3194D25}"/>
    <cellStyle name="Comma 7 3 10 2 6 2" xfId="38179" xr:uid="{B4B1A19B-1E1F-4B4E-A06A-381924F157BF}"/>
    <cellStyle name="Comma 7 3 10 2 7" xfId="13139" xr:uid="{035FCC8D-456B-405E-9A0F-D9B9CF5C40C8}"/>
    <cellStyle name="Comma 7 3 10 2 7 2" xfId="45891" xr:uid="{FBE7BCC5-236F-42EC-83B7-C3DBA50D9B2B}"/>
    <cellStyle name="Comma 7 3 10 2 8" xfId="20846" xr:uid="{71B04AD8-8A77-458A-B247-A9275608A290}"/>
    <cellStyle name="Comma 7 3 10 2 8 2" xfId="53597" xr:uid="{FBFAC911-8AE6-4AF1-BFE0-4EE88A3F17CE}"/>
    <cellStyle name="Comma 7 3 10 2 9" xfId="36252" xr:uid="{0DA9AD99-15E8-4D2D-81A6-30A5B98B97E6}"/>
    <cellStyle name="Comma 7 3 10 3" xfId="3886" xr:uid="{E9445805-5D18-44BF-AB7A-433D36822055}"/>
    <cellStyle name="Comma 7 3 10 3 2" xfId="7754" xr:uid="{1F6492AA-6A61-421E-A27B-B8668DE46995}"/>
    <cellStyle name="Comma 7 3 10 3 2 2" xfId="15459" xr:uid="{E478D306-2697-4E30-A0DE-4C6203B2C07E}"/>
    <cellStyle name="Comma 7 3 10 3 2 2 2" xfId="48211" xr:uid="{58129E28-B2A1-441B-AE35-F199BC216731}"/>
    <cellStyle name="Comma 7 3 10 3 2 3" xfId="23166" xr:uid="{408A1C43-80F1-4DAE-B06F-F7D1FCBD8396}"/>
    <cellStyle name="Comma 7 3 10 3 2 3 2" xfId="55917" xr:uid="{DA49A496-A314-44B9-BAE0-79E71E327B24}"/>
    <cellStyle name="Comma 7 3 10 3 2 4" xfId="40506" xr:uid="{DA17AF9C-6ECB-4D3E-AF8E-A5BDDF863886}"/>
    <cellStyle name="Comma 7 3 10 3 2 5" xfId="30870" xr:uid="{F39145CB-A26E-44CE-B9A1-2FB8E83C2972}"/>
    <cellStyle name="Comma 7 3 10 3 3" xfId="9679" xr:uid="{BB9BE880-A261-4D93-919E-0DDEEFE90968}"/>
    <cellStyle name="Comma 7 3 10 3 3 2" xfId="17384" xr:uid="{20642B5C-0AF3-4509-897F-4F84DEE2488A}"/>
    <cellStyle name="Comma 7 3 10 3 3 2 2" xfId="50136" xr:uid="{BD3BC547-4B21-44B5-AAEF-A235E97D7418}"/>
    <cellStyle name="Comma 7 3 10 3 3 3" xfId="25091" xr:uid="{5ECF99AE-24AB-4B85-8B10-5A3B058B429A}"/>
    <cellStyle name="Comma 7 3 10 3 3 3 2" xfId="57842" xr:uid="{585A1D86-962C-4C7F-BE46-1261E1F2061B}"/>
    <cellStyle name="Comma 7 3 10 3 3 4" xfId="42431" xr:uid="{41DB2CC2-3BE0-43A4-B438-9C32119AC566}"/>
    <cellStyle name="Comma 7 3 10 3 3 5" xfId="32795" xr:uid="{96B5A056-F3A6-4D6A-BE3C-35E0E6372E94}"/>
    <cellStyle name="Comma 7 3 10 3 4" xfId="11606" xr:uid="{0FF41A7F-924A-40B4-92F5-2B76F7F4A5AF}"/>
    <cellStyle name="Comma 7 3 10 3 4 2" xfId="19311" xr:uid="{9F9D9A02-7137-49F4-A31A-15C4EB56CE5E}"/>
    <cellStyle name="Comma 7 3 10 3 4 2 2" xfId="52063" xr:uid="{E5F8DD12-2C9E-4997-8BFD-A1D16C3A9D8D}"/>
    <cellStyle name="Comma 7 3 10 3 4 3" xfId="27018" xr:uid="{33D3E103-C9F1-45D0-A04E-D793F502D118}"/>
    <cellStyle name="Comma 7 3 10 3 4 3 2" xfId="59769" xr:uid="{4CEC751A-25C3-4100-B57D-5E2817FE544C}"/>
    <cellStyle name="Comma 7 3 10 3 4 4" xfId="44358" xr:uid="{354C5616-8D52-4F06-BEF4-EDD97B51A706}"/>
    <cellStyle name="Comma 7 3 10 3 4 5" xfId="34722" xr:uid="{DD32AF1C-7B01-4984-9FE5-0125738FEBDB}"/>
    <cellStyle name="Comma 7 3 10 3 5" xfId="5823" xr:uid="{3C174764-C5BB-418C-A34E-16E74D25961F}"/>
    <cellStyle name="Comma 7 3 10 3 5 2" xfId="38575" xr:uid="{EBA66845-1C58-482C-A76A-BBDD2560A3B0}"/>
    <cellStyle name="Comma 7 3 10 3 6" xfId="13535" xr:uid="{AC5F7B8A-4503-4E9F-96E3-C92203F82C85}"/>
    <cellStyle name="Comma 7 3 10 3 6 2" xfId="46287" xr:uid="{41A88431-40AF-4CC2-B0E5-30A72775A3B8}"/>
    <cellStyle name="Comma 7 3 10 3 7" xfId="21242" xr:uid="{097107D4-9612-48CD-9E64-A20D90F291D9}"/>
    <cellStyle name="Comma 7 3 10 3 7 2" xfId="53993" xr:uid="{B619361D-0816-4408-807B-88F325C4117B}"/>
    <cellStyle name="Comma 7 3 10 3 8" xfId="36648" xr:uid="{3B043497-8412-4FD3-B5D0-37F99475C891}"/>
    <cellStyle name="Comma 7 3 10 3 9" xfId="28946" xr:uid="{C0FF5419-0BFE-437F-A61F-FE665642EE17}"/>
    <cellStyle name="Comma 7 3 10 4" xfId="6997" xr:uid="{87044DC6-61AC-489E-AA32-F6096A85A0B1}"/>
    <cellStyle name="Comma 7 3 10 4 2" xfId="14705" xr:uid="{9AF2F7DE-903E-448F-9838-3735BDA2BCEC}"/>
    <cellStyle name="Comma 7 3 10 4 2 2" xfId="47457" xr:uid="{06A3F273-B3EC-47C8-A036-EB02B6025111}"/>
    <cellStyle name="Comma 7 3 10 4 3" xfId="22412" xr:uid="{46349348-331E-42C5-A575-60476757DDE2}"/>
    <cellStyle name="Comma 7 3 10 4 3 2" xfId="55163" xr:uid="{92B347F2-CBB3-4CFE-9A94-761DDC3ACBA3}"/>
    <cellStyle name="Comma 7 3 10 4 4" xfId="39749" xr:uid="{7656383D-E045-47FA-BD1E-91A25383D448}"/>
    <cellStyle name="Comma 7 3 10 4 5" xfId="30116" xr:uid="{25119381-2B54-4809-A1F1-4C4344DC7A35}"/>
    <cellStyle name="Comma 7 3 10 5" xfId="8924" xr:uid="{E6A39A21-A086-44F0-996F-0E265BDC9564}"/>
    <cellStyle name="Comma 7 3 10 5 2" xfId="16629" xr:uid="{7B028CF1-8F8A-4CE6-BE53-E32E2C073291}"/>
    <cellStyle name="Comma 7 3 10 5 2 2" xfId="49381" xr:uid="{353595C9-7262-4448-A50F-DD9AD6863016}"/>
    <cellStyle name="Comma 7 3 10 5 3" xfId="24336" xr:uid="{9F7EB5B6-F55B-4999-B069-0735CCE2DA49}"/>
    <cellStyle name="Comma 7 3 10 5 3 2" xfId="57087" xr:uid="{3B9CCE16-6CA1-4141-9433-7BD9B3784D52}"/>
    <cellStyle name="Comma 7 3 10 5 4" xfId="41676" xr:uid="{C32C91B2-6260-45BE-BB11-AD909C627A8B}"/>
    <cellStyle name="Comma 7 3 10 5 5" xfId="32040" xr:uid="{BD41DCBC-0A87-4DFC-B596-7E583EC76B05}"/>
    <cellStyle name="Comma 7 3 10 6" xfId="10850" xr:uid="{18675513-8E24-46DC-9734-DF8C3DE241E4}"/>
    <cellStyle name="Comma 7 3 10 6 2" xfId="18555" xr:uid="{665DDBAE-3DCF-4A93-83AF-1E6ECD68E27F}"/>
    <cellStyle name="Comma 7 3 10 6 2 2" xfId="51307" xr:uid="{4600C62F-928A-43A9-A4B2-AE37ED049B28}"/>
    <cellStyle name="Comma 7 3 10 6 3" xfId="26262" xr:uid="{D80364D8-1672-4DC6-9537-6110607E8C75}"/>
    <cellStyle name="Comma 7 3 10 6 3 2" xfId="59013" xr:uid="{795D5C2A-11B1-4B04-8502-E69A77C0FF1B}"/>
    <cellStyle name="Comma 7 3 10 6 4" xfId="43602" xr:uid="{0469FD98-E424-4C20-87DC-175803B409C6}"/>
    <cellStyle name="Comma 7 3 10 6 5" xfId="33966" xr:uid="{0C71C401-8F6E-45EC-ABAD-43EA2F4AE71B}"/>
    <cellStyle name="Comma 7 3 10 7" xfId="5068" xr:uid="{F469E32C-10C7-4725-844B-14D1D09F75EA}"/>
    <cellStyle name="Comma 7 3 10 7 2" xfId="37820" xr:uid="{069F49F5-A4C1-448B-AEA4-C3CCE742223A}"/>
    <cellStyle name="Comma 7 3 10 8" xfId="12780" xr:uid="{B2BE5404-E847-430C-8C8F-995A1C52A786}"/>
    <cellStyle name="Comma 7 3 10 8 2" xfId="45532" xr:uid="{7397961C-3591-4AB3-825B-495C902409CE}"/>
    <cellStyle name="Comma 7 3 10 9" xfId="20488" xr:uid="{44F9B87D-EF01-4FBA-B609-2F6193499B68}"/>
    <cellStyle name="Comma 7 3 10 9 2" xfId="53239" xr:uid="{B130D9E8-47B7-4C64-96C2-99F9B1CEBCA8}"/>
    <cellStyle name="Comma 7 3 11" xfId="870" xr:uid="{8CCE6A23-16F5-4382-BB25-6CA0F8681582}"/>
    <cellStyle name="Comma 7 3 11 10" xfId="35895" xr:uid="{17CC9265-6FDC-4F2B-A8D3-D7D1B4E2A23F}"/>
    <cellStyle name="Comma 7 3 11 11" xfId="28193" xr:uid="{853C1EB6-A858-4AFE-B0DB-7796C146A3D8}"/>
    <cellStyle name="Comma 7 3 11 12" xfId="3091" xr:uid="{02CAD35B-863E-4A04-9D7C-BA40B323CEA9}"/>
    <cellStyle name="Comma 7 3 11 13" xfId="60666" xr:uid="{9EDDBB75-346A-4AC5-9DF7-9DDAF668CEC0}"/>
    <cellStyle name="Comma 7 3 11 2" xfId="2366" xr:uid="{BC6683F6-76D0-4B3A-8BA9-21F1B5610028}"/>
    <cellStyle name="Comma 7 3 11 2 10" xfId="28551" xr:uid="{3B1DA135-D500-4A1B-B4E1-0B5E87752E29}"/>
    <cellStyle name="Comma 7 3 11 2 11" xfId="3491" xr:uid="{F84685F7-BDAF-481B-93FF-AF4892774E8D}"/>
    <cellStyle name="Comma 7 3 11 2 12" xfId="61388" xr:uid="{418DC20F-22D2-4F2B-85C6-110DABC69297}"/>
    <cellStyle name="Comma 7 3 11 2 2" xfId="4337" xr:uid="{A6B1707D-B826-429B-A0DC-F1052D16BB72}"/>
    <cellStyle name="Comma 7 3 11 2 2 2" xfId="8200" xr:uid="{77A6EFCD-78F1-4FF7-8169-6A80D73200FC}"/>
    <cellStyle name="Comma 7 3 11 2 2 2 2" xfId="15905" xr:uid="{258F3BB4-F75A-411C-8349-458662D4FF6E}"/>
    <cellStyle name="Comma 7 3 11 2 2 2 2 2" xfId="48657" xr:uid="{099D2F45-0FD5-4D94-B8CF-E91CF4A2A7C5}"/>
    <cellStyle name="Comma 7 3 11 2 2 2 3" xfId="23612" xr:uid="{A1CE5BD5-7E33-45EF-9793-8849B8CA1F98}"/>
    <cellStyle name="Comma 7 3 11 2 2 2 3 2" xfId="56363" xr:uid="{89670E96-BD6C-4DE4-9DE1-75F688FCDBAE}"/>
    <cellStyle name="Comma 7 3 11 2 2 2 4" xfId="40952" xr:uid="{526401F0-D147-4B0D-ADFD-0EFF761C6507}"/>
    <cellStyle name="Comma 7 3 11 2 2 2 5" xfId="31316" xr:uid="{BBE18EDF-A268-4A37-B49C-1BED5D30CF47}"/>
    <cellStyle name="Comma 7 3 11 2 2 3" xfId="10125" xr:uid="{4BD2E164-3514-442C-9704-29C193C7777C}"/>
    <cellStyle name="Comma 7 3 11 2 2 3 2" xfId="17830" xr:uid="{00D0E967-6134-451A-86A0-B6CBAD8580B7}"/>
    <cellStyle name="Comma 7 3 11 2 2 3 2 2" xfId="50582" xr:uid="{CB915EA6-D609-4F17-9FC0-9C77FC030E68}"/>
    <cellStyle name="Comma 7 3 11 2 2 3 3" xfId="25537" xr:uid="{A69FD965-DEF7-4604-85F3-57CD4E4F852B}"/>
    <cellStyle name="Comma 7 3 11 2 2 3 3 2" xfId="58288" xr:uid="{4D8C1436-C553-4734-AC06-2E3FC3FE2EC2}"/>
    <cellStyle name="Comma 7 3 11 2 2 3 4" xfId="42877" xr:uid="{CB81AD74-BC81-407B-856F-08228ABE605C}"/>
    <cellStyle name="Comma 7 3 11 2 2 3 5" xfId="33241" xr:uid="{6DB901CA-A2A6-4E7F-BC94-546B5D76D7DD}"/>
    <cellStyle name="Comma 7 3 11 2 2 4" xfId="12052" xr:uid="{DBBA78A2-AFA5-49A3-AA2B-C8C8A570AA5B}"/>
    <cellStyle name="Comma 7 3 11 2 2 4 2" xfId="19757" xr:uid="{422F621D-D76D-4420-B0B7-65D64248B25B}"/>
    <cellStyle name="Comma 7 3 11 2 2 4 2 2" xfId="52509" xr:uid="{FB306D75-EF58-43DC-A57A-0DF9A73C1CC2}"/>
    <cellStyle name="Comma 7 3 11 2 2 4 3" xfId="27464" xr:uid="{E9EC08C1-3AE1-4BBD-B154-792B69116752}"/>
    <cellStyle name="Comma 7 3 11 2 2 4 3 2" xfId="60215" xr:uid="{A807B5B8-261A-4D34-83B8-30E33BF9142C}"/>
    <cellStyle name="Comma 7 3 11 2 2 4 4" xfId="44804" xr:uid="{FEBB5D97-65E3-4115-8147-A0A60FA4F398}"/>
    <cellStyle name="Comma 7 3 11 2 2 4 5" xfId="35168" xr:uid="{FEF6134B-7200-4949-B8EC-FBD12B332143}"/>
    <cellStyle name="Comma 7 3 11 2 2 5" xfId="6269" xr:uid="{99EAB59B-CEE1-4218-AEDC-18686A6FD937}"/>
    <cellStyle name="Comma 7 3 11 2 2 5 2" xfId="39021" xr:uid="{DDE08383-44ED-426E-B77F-ECDCE1428033}"/>
    <cellStyle name="Comma 7 3 11 2 2 6" xfId="13981" xr:uid="{49E6B010-D5B0-4F4B-BF71-6F17C846C3C5}"/>
    <cellStyle name="Comma 7 3 11 2 2 6 2" xfId="46733" xr:uid="{D3F56AB1-34AA-45BC-82DE-951FE7D00D0E}"/>
    <cellStyle name="Comma 7 3 11 2 2 7" xfId="21688" xr:uid="{85A92EFE-25AC-42AC-B0CE-4A373FC564C6}"/>
    <cellStyle name="Comma 7 3 11 2 2 7 2" xfId="54439" xr:uid="{862E923F-6FBE-4EB8-9B90-E40CAF91FFCA}"/>
    <cellStyle name="Comma 7 3 11 2 2 8" xfId="37094" xr:uid="{EBF2B97F-2083-444E-9F19-A5F195024737}"/>
    <cellStyle name="Comma 7 3 11 2 2 9" xfId="29392" xr:uid="{7DEA5E91-6C06-4E48-B904-748BF1E55487}"/>
    <cellStyle name="Comma 7 3 11 2 3" xfId="7359" xr:uid="{2843ADCB-E6AD-4E72-95FF-B2E796CB5262}"/>
    <cellStyle name="Comma 7 3 11 2 3 2" xfId="15064" xr:uid="{C9D1AD68-FD3F-4064-A787-93A42D625224}"/>
    <cellStyle name="Comma 7 3 11 2 3 2 2" xfId="47816" xr:uid="{B76E8538-CE38-4E67-892F-0E3D0081D667}"/>
    <cellStyle name="Comma 7 3 11 2 3 3" xfId="22771" xr:uid="{F4EA2BA2-B31D-4297-8EA9-FEFF7F840AC1}"/>
    <cellStyle name="Comma 7 3 11 2 3 3 2" xfId="55522" xr:uid="{9133BE76-1441-4C7B-BD3D-BD714EB40EBC}"/>
    <cellStyle name="Comma 7 3 11 2 3 4" xfId="40111" xr:uid="{48CA54BB-5AA9-4C7B-BB7C-50E0C0AD1840}"/>
    <cellStyle name="Comma 7 3 11 2 3 5" xfId="30475" xr:uid="{AFD02DB0-1B50-41B4-A33A-49BB17C88A38}"/>
    <cellStyle name="Comma 7 3 11 2 4" xfId="9284" xr:uid="{5543C15B-651A-4A1A-9F62-30D936D1B943}"/>
    <cellStyle name="Comma 7 3 11 2 4 2" xfId="16989" xr:uid="{D8C7ACA4-5F61-45CF-AD6F-4A6A78838FF8}"/>
    <cellStyle name="Comma 7 3 11 2 4 2 2" xfId="49741" xr:uid="{BE7ABCA5-652C-4B66-99DD-BF482E7C9A48}"/>
    <cellStyle name="Comma 7 3 11 2 4 3" xfId="24696" xr:uid="{7AF5114C-16CD-450C-9B6C-80D42A1A11C0}"/>
    <cellStyle name="Comma 7 3 11 2 4 3 2" xfId="57447" xr:uid="{09BEBEEC-7712-4A18-BC43-D064FC107CF2}"/>
    <cellStyle name="Comma 7 3 11 2 4 4" xfId="42036" xr:uid="{371814D9-840F-4308-9E55-DC84A2B2F2FB}"/>
    <cellStyle name="Comma 7 3 11 2 4 5" xfId="32400" xr:uid="{A02BA661-0C0D-40CA-97B7-355F6606DC25}"/>
    <cellStyle name="Comma 7 3 11 2 5" xfId="11211" xr:uid="{9A82C4C1-E659-47B8-8D3B-8D12B52CF6F8}"/>
    <cellStyle name="Comma 7 3 11 2 5 2" xfId="18916" xr:uid="{A27D1E59-2C32-4E67-815F-EAC25EFAC681}"/>
    <cellStyle name="Comma 7 3 11 2 5 2 2" xfId="51668" xr:uid="{7A12DD7A-D65D-4D17-8742-BBD8D1BE2565}"/>
    <cellStyle name="Comma 7 3 11 2 5 3" xfId="26623" xr:uid="{95CD043D-3B5D-46F1-A97C-57F09F01D07C}"/>
    <cellStyle name="Comma 7 3 11 2 5 3 2" xfId="59374" xr:uid="{F8D68276-05C4-4570-9355-8CD8B5537C04}"/>
    <cellStyle name="Comma 7 3 11 2 5 4" xfId="43963" xr:uid="{CCBEF3BB-8A94-48EA-86F6-24E9C8BF6FEC}"/>
    <cellStyle name="Comma 7 3 11 2 5 5" xfId="34327" xr:uid="{13BCE750-CCA7-48DF-8F37-C205EB69B9AA}"/>
    <cellStyle name="Comma 7 3 11 2 6" xfId="5428" xr:uid="{65397D89-CE99-41A7-B31A-3E158BF4F842}"/>
    <cellStyle name="Comma 7 3 11 2 6 2" xfId="38180" xr:uid="{ED38A48B-26EE-40CE-8544-367CFE14A319}"/>
    <cellStyle name="Comma 7 3 11 2 7" xfId="13140" xr:uid="{ABA978BB-AB27-4A55-91C9-B0B93B685425}"/>
    <cellStyle name="Comma 7 3 11 2 7 2" xfId="45892" xr:uid="{8F4FC439-6DF8-4513-A73C-8D6D25A38B0A}"/>
    <cellStyle name="Comma 7 3 11 2 8" xfId="20847" xr:uid="{89804CEE-D8BC-4DA7-8251-8951AF8C3DE9}"/>
    <cellStyle name="Comma 7 3 11 2 8 2" xfId="53598" xr:uid="{788B7DDA-384C-466C-8041-3E157EF0FD31}"/>
    <cellStyle name="Comma 7 3 11 2 9" xfId="36253" xr:uid="{2D8EC7E0-32F4-4446-9F66-316314ECCF5C}"/>
    <cellStyle name="Comma 7 3 11 3" xfId="3887" xr:uid="{D0413BC2-DB90-49E3-A0B2-E2D913BC11E6}"/>
    <cellStyle name="Comma 7 3 11 3 2" xfId="7755" xr:uid="{B8C4492B-7D43-4F31-81A3-A5B7F02930C2}"/>
    <cellStyle name="Comma 7 3 11 3 2 2" xfId="15460" xr:uid="{3D50C5B3-B33C-4B40-BF89-E9C89BA5405C}"/>
    <cellStyle name="Comma 7 3 11 3 2 2 2" xfId="48212" xr:uid="{2EE7374E-4A73-41CF-A213-E58AF5390D66}"/>
    <cellStyle name="Comma 7 3 11 3 2 3" xfId="23167" xr:uid="{7C769407-3BDC-443F-8826-E4A18DBCC9C5}"/>
    <cellStyle name="Comma 7 3 11 3 2 3 2" xfId="55918" xr:uid="{93A0162F-DD21-4E36-8F9D-5C4F7E5CE6AF}"/>
    <cellStyle name="Comma 7 3 11 3 2 4" xfId="40507" xr:uid="{E4C8BF20-9D2C-47A8-8F32-16358B5225B6}"/>
    <cellStyle name="Comma 7 3 11 3 2 5" xfId="30871" xr:uid="{C65BCA63-5E77-4272-BF1B-A11702BB0681}"/>
    <cellStyle name="Comma 7 3 11 3 3" xfId="9680" xr:uid="{17CB591C-F1CB-45AD-8B45-8691B900D6F1}"/>
    <cellStyle name="Comma 7 3 11 3 3 2" xfId="17385" xr:uid="{E1F19B46-E629-4AAB-8EF5-EDB0E8343464}"/>
    <cellStyle name="Comma 7 3 11 3 3 2 2" xfId="50137" xr:uid="{E040A400-37D3-4033-B805-8ACA288C11D7}"/>
    <cellStyle name="Comma 7 3 11 3 3 3" xfId="25092" xr:uid="{70F7317D-4882-4AB4-BB49-98F9760EA412}"/>
    <cellStyle name="Comma 7 3 11 3 3 3 2" xfId="57843" xr:uid="{29B9E5E0-4F71-4078-A7AC-B946788DEF50}"/>
    <cellStyle name="Comma 7 3 11 3 3 4" xfId="42432" xr:uid="{1553C35B-45E5-47B6-A93C-BA9139EB5073}"/>
    <cellStyle name="Comma 7 3 11 3 3 5" xfId="32796" xr:uid="{801C245C-1AEC-40C9-AD09-84EF6F78B751}"/>
    <cellStyle name="Comma 7 3 11 3 4" xfId="11607" xr:uid="{625552D4-2913-4F29-823A-7818D32285CF}"/>
    <cellStyle name="Comma 7 3 11 3 4 2" xfId="19312" xr:uid="{3879BDE8-8999-46D5-A0F7-777C90877726}"/>
    <cellStyle name="Comma 7 3 11 3 4 2 2" xfId="52064" xr:uid="{D0376267-7AE6-485F-8387-4FF1690F62E6}"/>
    <cellStyle name="Comma 7 3 11 3 4 3" xfId="27019" xr:uid="{E3ECB706-9B2D-4122-88BA-B5002C355A16}"/>
    <cellStyle name="Comma 7 3 11 3 4 3 2" xfId="59770" xr:uid="{CF709686-E815-4C20-9B8B-8ADA3A225339}"/>
    <cellStyle name="Comma 7 3 11 3 4 4" xfId="44359" xr:uid="{E56E3AF2-A11B-4362-975B-560D255C11A0}"/>
    <cellStyle name="Comma 7 3 11 3 4 5" xfId="34723" xr:uid="{B1E5558B-2F09-46E5-8650-47867C60F40E}"/>
    <cellStyle name="Comma 7 3 11 3 5" xfId="5824" xr:uid="{07992AC7-F88A-40C6-988F-54279AF28713}"/>
    <cellStyle name="Comma 7 3 11 3 5 2" xfId="38576" xr:uid="{EDCE3535-73D6-41A4-AD0C-F3150D2A979C}"/>
    <cellStyle name="Comma 7 3 11 3 6" xfId="13536" xr:uid="{2B4BA0B7-7900-418B-9F85-F896FF47269C}"/>
    <cellStyle name="Comma 7 3 11 3 6 2" xfId="46288" xr:uid="{41A80792-C8B8-4E60-B307-8CD8DFE59A8F}"/>
    <cellStyle name="Comma 7 3 11 3 7" xfId="21243" xr:uid="{93878BB0-03A6-4426-B00F-23D427C8BAD3}"/>
    <cellStyle name="Comma 7 3 11 3 7 2" xfId="53994" xr:uid="{E8926DED-960D-4DA4-9803-94D4C3ABA474}"/>
    <cellStyle name="Comma 7 3 11 3 8" xfId="36649" xr:uid="{7DB26726-626F-4EC4-87DA-2C1C524F8564}"/>
    <cellStyle name="Comma 7 3 11 3 9" xfId="28947" xr:uid="{53996C50-693D-4676-B9D4-04D1FF75664C}"/>
    <cellStyle name="Comma 7 3 11 4" xfId="6998" xr:uid="{915C659B-4DC6-46B8-BCFF-B371BB44EE11}"/>
    <cellStyle name="Comma 7 3 11 4 2" xfId="14706" xr:uid="{EB6579AE-D257-4B4B-A079-46A8AC44F8CC}"/>
    <cellStyle name="Comma 7 3 11 4 2 2" xfId="47458" xr:uid="{2EF8DF46-891A-4652-A7F0-0909DA9F96E4}"/>
    <cellStyle name="Comma 7 3 11 4 3" xfId="22413" xr:uid="{2AC17AD8-EDA5-4694-93FC-0F3A2EED98B0}"/>
    <cellStyle name="Comma 7 3 11 4 3 2" xfId="55164" xr:uid="{3A29720A-E023-4870-BF63-1C4EA7A1754F}"/>
    <cellStyle name="Comma 7 3 11 4 4" xfId="39750" xr:uid="{8F5D4CED-E447-49F8-8E58-ACAA44D124F5}"/>
    <cellStyle name="Comma 7 3 11 4 5" xfId="30117" xr:uid="{CA03191F-43B1-453D-81C9-04B2B7692FFC}"/>
    <cellStyle name="Comma 7 3 11 5" xfId="8925" xr:uid="{E0E9421B-6B66-4A9F-8375-D9495E3AF29B}"/>
    <cellStyle name="Comma 7 3 11 5 2" xfId="16630" xr:uid="{43226639-04CD-4B42-B835-F3E9B0F7E04D}"/>
    <cellStyle name="Comma 7 3 11 5 2 2" xfId="49382" xr:uid="{0E8268C0-5098-4D59-8B43-7E0A60745218}"/>
    <cellStyle name="Comma 7 3 11 5 3" xfId="24337" xr:uid="{982E0DF2-0F11-4080-A98F-885782B70C5D}"/>
    <cellStyle name="Comma 7 3 11 5 3 2" xfId="57088" xr:uid="{813ECDF4-8538-4CC5-BF23-4CDC1CC7F2DC}"/>
    <cellStyle name="Comma 7 3 11 5 4" xfId="41677" xr:uid="{D1785DAC-A1EC-4E31-AD45-2B3FCB4AC637}"/>
    <cellStyle name="Comma 7 3 11 5 5" xfId="32041" xr:uid="{6977E044-367A-4B5A-AFEF-ECBA7448ECF6}"/>
    <cellStyle name="Comma 7 3 11 6" xfId="10851" xr:uid="{DB410F31-ADED-4AA1-BCA6-67E8B4B8A482}"/>
    <cellStyle name="Comma 7 3 11 6 2" xfId="18556" xr:uid="{8A6C164F-11A3-4B8B-991A-A019010DA0B4}"/>
    <cellStyle name="Comma 7 3 11 6 2 2" xfId="51308" xr:uid="{C6FA501F-7959-4183-B26E-A870DC683BFF}"/>
    <cellStyle name="Comma 7 3 11 6 3" xfId="26263" xr:uid="{D3EC320B-F8E6-41BB-B566-13FDDB524A16}"/>
    <cellStyle name="Comma 7 3 11 6 3 2" xfId="59014" xr:uid="{BC632615-D781-4663-B815-8CD12E9339E0}"/>
    <cellStyle name="Comma 7 3 11 6 4" xfId="43603" xr:uid="{8F6D67E6-F909-4EAF-BDD3-30686B5EC8F9}"/>
    <cellStyle name="Comma 7 3 11 6 5" xfId="33967" xr:uid="{8C4AAE01-3713-4A08-AD21-9DF43635B740}"/>
    <cellStyle name="Comma 7 3 11 7" xfId="5069" xr:uid="{71024E05-F88F-42F1-BB69-159429939EC3}"/>
    <cellStyle name="Comma 7 3 11 7 2" xfId="37821" xr:uid="{867A9DA4-7615-4B6B-BC56-B93112572262}"/>
    <cellStyle name="Comma 7 3 11 8" xfId="12781" xr:uid="{017CC1E1-3475-418F-8F46-6E53A2E5F4E8}"/>
    <cellStyle name="Comma 7 3 11 8 2" xfId="45533" xr:uid="{9FCEE084-4174-4796-AEDD-1A94BDB7E4BE}"/>
    <cellStyle name="Comma 7 3 11 9" xfId="20489" xr:uid="{08994789-1455-4E83-B027-73BB5455D3E2}"/>
    <cellStyle name="Comma 7 3 11 9 2" xfId="53240" xr:uid="{11448A68-BD8D-43C3-B47E-1A1CFE0E5622}"/>
    <cellStyle name="Comma 7 3 12" xfId="871" xr:uid="{DC9E8887-B1BC-4FE0-A1BC-C38092E7784F}"/>
    <cellStyle name="Comma 7 3 12 10" xfId="35896" xr:uid="{D1679542-42AF-466B-96A8-73146F92E469}"/>
    <cellStyle name="Comma 7 3 12 11" xfId="28194" xr:uid="{2316D76F-1B23-4616-A37C-D5DCD48BD18A}"/>
    <cellStyle name="Comma 7 3 12 12" xfId="3092" xr:uid="{39224FE8-1DAA-4884-94EA-0DC31DC9DDCE}"/>
    <cellStyle name="Comma 7 3 12 13" xfId="60667" xr:uid="{F946DDFC-C696-41A6-87E1-94F94C1A0817}"/>
    <cellStyle name="Comma 7 3 12 2" xfId="2367" xr:uid="{0D5AAC1F-DFA4-4BD3-8603-D1493CB637C8}"/>
    <cellStyle name="Comma 7 3 12 2 10" xfId="28552" xr:uid="{2F45B4D9-CB94-4AD6-858F-6B723271EF45}"/>
    <cellStyle name="Comma 7 3 12 2 11" xfId="3492" xr:uid="{72D5CEFE-97DC-4697-8C18-60A2217ED66B}"/>
    <cellStyle name="Comma 7 3 12 2 12" xfId="61389" xr:uid="{62EC9C2D-5027-4459-8ABE-3AFD9ABE2EE0}"/>
    <cellStyle name="Comma 7 3 12 2 2" xfId="4338" xr:uid="{13C5225A-9B01-4CCC-A0E1-4F1BA110FDE3}"/>
    <cellStyle name="Comma 7 3 12 2 2 2" xfId="8201" xr:uid="{F8BDFD94-32D9-43C4-A362-20BA2B6D527A}"/>
    <cellStyle name="Comma 7 3 12 2 2 2 2" xfId="15906" xr:uid="{6BD0AC0F-1205-4D3C-B725-9116C1834F34}"/>
    <cellStyle name="Comma 7 3 12 2 2 2 2 2" xfId="48658" xr:uid="{029D37FB-BA22-4F35-A34C-BB1CDE513E60}"/>
    <cellStyle name="Comma 7 3 12 2 2 2 3" xfId="23613" xr:uid="{35D80068-A83D-4029-AB27-0740ED57C11E}"/>
    <cellStyle name="Comma 7 3 12 2 2 2 3 2" xfId="56364" xr:uid="{073E6804-6981-4D46-BF8C-785E0E8AEE92}"/>
    <cellStyle name="Comma 7 3 12 2 2 2 4" xfId="40953" xr:uid="{DAD6DDB4-ABDE-4890-8FD4-835EAED3C942}"/>
    <cellStyle name="Comma 7 3 12 2 2 2 5" xfId="31317" xr:uid="{3638920B-03E8-48D1-B484-EED92D8E8BCF}"/>
    <cellStyle name="Comma 7 3 12 2 2 3" xfId="10126" xr:uid="{ECA855B9-2ADE-4563-A91E-92D85F80261C}"/>
    <cellStyle name="Comma 7 3 12 2 2 3 2" xfId="17831" xr:uid="{E58738AA-13C1-4CDE-B75D-7B57E2A2BF15}"/>
    <cellStyle name="Comma 7 3 12 2 2 3 2 2" xfId="50583" xr:uid="{D6DA3179-9DF6-49F5-B40A-94B0B5BB4642}"/>
    <cellStyle name="Comma 7 3 12 2 2 3 3" xfId="25538" xr:uid="{9EA32039-1372-48ED-A028-3077A061EA18}"/>
    <cellStyle name="Comma 7 3 12 2 2 3 3 2" xfId="58289" xr:uid="{83B06971-CB9E-41DA-9E76-844E21D652F6}"/>
    <cellStyle name="Comma 7 3 12 2 2 3 4" xfId="42878" xr:uid="{624759EA-C9C5-4295-A512-D27ED16638A7}"/>
    <cellStyle name="Comma 7 3 12 2 2 3 5" xfId="33242" xr:uid="{393325AD-5772-4ECF-AD0F-1147F520FC5E}"/>
    <cellStyle name="Comma 7 3 12 2 2 4" xfId="12053" xr:uid="{3E176A15-B286-4A77-AE2D-E9FB5ED74FA5}"/>
    <cellStyle name="Comma 7 3 12 2 2 4 2" xfId="19758" xr:uid="{CEE68C24-FA68-47C8-B6AA-5AC08DEC13B3}"/>
    <cellStyle name="Comma 7 3 12 2 2 4 2 2" xfId="52510" xr:uid="{391812B7-49B2-4FDD-AEBF-35E20288A494}"/>
    <cellStyle name="Comma 7 3 12 2 2 4 3" xfId="27465" xr:uid="{3DD02096-FB69-4DE5-9CA7-976A62B7712F}"/>
    <cellStyle name="Comma 7 3 12 2 2 4 3 2" xfId="60216" xr:uid="{64A8FE98-3A4D-408F-A656-E23C7492E9E7}"/>
    <cellStyle name="Comma 7 3 12 2 2 4 4" xfId="44805" xr:uid="{B6578AED-E6B6-49BA-8301-94C6F3EA12AF}"/>
    <cellStyle name="Comma 7 3 12 2 2 4 5" xfId="35169" xr:uid="{9E683FB3-4330-4D02-B426-CA5D4C239565}"/>
    <cellStyle name="Comma 7 3 12 2 2 5" xfId="6270" xr:uid="{35851289-0082-49AA-8027-5C5C187829D4}"/>
    <cellStyle name="Comma 7 3 12 2 2 5 2" xfId="39022" xr:uid="{CE4E4EDE-A3A7-430D-9634-612670DB7FB5}"/>
    <cellStyle name="Comma 7 3 12 2 2 6" xfId="13982" xr:uid="{1C24FF29-73C2-4289-B4E4-A31850CA9D6E}"/>
    <cellStyle name="Comma 7 3 12 2 2 6 2" xfId="46734" xr:uid="{3237FCD2-D910-4858-8B9C-C744841CCEAC}"/>
    <cellStyle name="Comma 7 3 12 2 2 7" xfId="21689" xr:uid="{6BD9FC68-C191-49FB-8F5B-8FD01206A5A5}"/>
    <cellStyle name="Comma 7 3 12 2 2 7 2" xfId="54440" xr:uid="{0E6FE62F-3356-4DBA-95FC-59DA33CF65ED}"/>
    <cellStyle name="Comma 7 3 12 2 2 8" xfId="37095" xr:uid="{14849412-71BF-4AFF-865D-D7C75B6AB66C}"/>
    <cellStyle name="Comma 7 3 12 2 2 9" xfId="29393" xr:uid="{0F265333-01DE-419F-B6C4-12DC6E286CA5}"/>
    <cellStyle name="Comma 7 3 12 2 3" xfId="7360" xr:uid="{3334BEF4-CE96-4DDD-8EBA-1878138A5A2A}"/>
    <cellStyle name="Comma 7 3 12 2 3 2" xfId="15065" xr:uid="{3D04D63F-6943-42AD-97B5-A30495253C74}"/>
    <cellStyle name="Comma 7 3 12 2 3 2 2" xfId="47817" xr:uid="{4B49DC8F-4C48-4906-A214-6D043232444F}"/>
    <cellStyle name="Comma 7 3 12 2 3 3" xfId="22772" xr:uid="{B3C960D8-E9DC-44C2-BABE-2E39AF434C48}"/>
    <cellStyle name="Comma 7 3 12 2 3 3 2" xfId="55523" xr:uid="{4852C4A1-0004-4096-99E6-00AEA5F8EE8C}"/>
    <cellStyle name="Comma 7 3 12 2 3 4" xfId="40112" xr:uid="{897D65BD-7A62-490E-9554-2FA217E21C10}"/>
    <cellStyle name="Comma 7 3 12 2 3 5" xfId="30476" xr:uid="{E789598D-A23A-49CA-88A4-ACA4052DE5B0}"/>
    <cellStyle name="Comma 7 3 12 2 4" xfId="9285" xr:uid="{A4E1B138-DCB4-4691-B474-55E9CBEB3E4D}"/>
    <cellStyle name="Comma 7 3 12 2 4 2" xfId="16990" xr:uid="{C6367F36-D9A8-4DEE-95AA-A840895030C5}"/>
    <cellStyle name="Comma 7 3 12 2 4 2 2" xfId="49742" xr:uid="{C3B4CE22-9F56-4A5B-BD89-E30533B338A5}"/>
    <cellStyle name="Comma 7 3 12 2 4 3" xfId="24697" xr:uid="{FDA7EFA8-672C-4F0C-8DDD-95B925868EDA}"/>
    <cellStyle name="Comma 7 3 12 2 4 3 2" xfId="57448" xr:uid="{10DB8AAD-2EF5-4D85-9B7F-69201F3DD7DA}"/>
    <cellStyle name="Comma 7 3 12 2 4 4" xfId="42037" xr:uid="{1640F0B0-A052-4E00-BE7E-856B39175C55}"/>
    <cellStyle name="Comma 7 3 12 2 4 5" xfId="32401" xr:uid="{C8314B2F-7B31-4E7C-A696-85779BE91C7A}"/>
    <cellStyle name="Comma 7 3 12 2 5" xfId="11212" xr:uid="{86226886-BCFD-403B-9F68-797E1D5C245E}"/>
    <cellStyle name="Comma 7 3 12 2 5 2" xfId="18917" xr:uid="{6FA4A90E-F70C-4E00-970E-3BBBC03E0139}"/>
    <cellStyle name="Comma 7 3 12 2 5 2 2" xfId="51669" xr:uid="{74921EAD-1E0D-427F-850E-D0392BA72518}"/>
    <cellStyle name="Comma 7 3 12 2 5 3" xfId="26624" xr:uid="{D09EED6F-B9BD-4DD1-A1AA-E871408869E1}"/>
    <cellStyle name="Comma 7 3 12 2 5 3 2" xfId="59375" xr:uid="{764DE8E0-08E6-466D-BEFA-E7A3707C6758}"/>
    <cellStyle name="Comma 7 3 12 2 5 4" xfId="43964" xr:uid="{6A9C86CA-0E1C-40BF-8B83-6E6DDED6C787}"/>
    <cellStyle name="Comma 7 3 12 2 5 5" xfId="34328" xr:uid="{3685ECF8-114C-41FF-BA2C-96F9E198636E}"/>
    <cellStyle name="Comma 7 3 12 2 6" xfId="5429" xr:uid="{6F5D1204-091D-455A-AE7A-D3F94AC3B3E7}"/>
    <cellStyle name="Comma 7 3 12 2 6 2" xfId="38181" xr:uid="{770B63FB-69FF-44B8-A399-DBEF5B0ADE1E}"/>
    <cellStyle name="Comma 7 3 12 2 7" xfId="13141" xr:uid="{7FFECB0D-567E-4AB2-A759-6FC71C48BB1E}"/>
    <cellStyle name="Comma 7 3 12 2 7 2" xfId="45893" xr:uid="{567E451A-FD04-4AFE-B652-DC0E43D84789}"/>
    <cellStyle name="Comma 7 3 12 2 8" xfId="20848" xr:uid="{1F912571-AE1E-4E45-B11B-B81E7EE27C3C}"/>
    <cellStyle name="Comma 7 3 12 2 8 2" xfId="53599" xr:uid="{B47326DD-D8EE-4642-81EC-45FC5972C8C6}"/>
    <cellStyle name="Comma 7 3 12 2 9" xfId="36254" xr:uid="{6D621A75-086E-457B-B9A4-00DCA993CE48}"/>
    <cellStyle name="Comma 7 3 12 3" xfId="3888" xr:uid="{59211DA7-38B1-4DF1-B560-45DE3D8619E0}"/>
    <cellStyle name="Comma 7 3 12 3 2" xfId="7756" xr:uid="{43CE0078-FFBA-4F3C-BAC6-BD10C847ECF5}"/>
    <cellStyle name="Comma 7 3 12 3 2 2" xfId="15461" xr:uid="{EBA6EB0F-3F4E-4434-8156-21CB3F986C4F}"/>
    <cellStyle name="Comma 7 3 12 3 2 2 2" xfId="48213" xr:uid="{04FDFEFB-EA71-46C0-AC55-B4D73CE3875F}"/>
    <cellStyle name="Comma 7 3 12 3 2 3" xfId="23168" xr:uid="{F978BA35-051D-4F51-ACDF-48A460B05934}"/>
    <cellStyle name="Comma 7 3 12 3 2 3 2" xfId="55919" xr:uid="{3F5202B8-CDBA-475C-9F4B-399E231DEB65}"/>
    <cellStyle name="Comma 7 3 12 3 2 4" xfId="40508" xr:uid="{F63D0AC0-3D4C-4128-B2EE-C2C20D1F0D5A}"/>
    <cellStyle name="Comma 7 3 12 3 2 5" xfId="30872" xr:uid="{C6001744-4222-4088-882F-B9457CCF36BA}"/>
    <cellStyle name="Comma 7 3 12 3 3" xfId="9681" xr:uid="{2FAB3EC0-D4D2-4206-8F6F-621B74EF1EDC}"/>
    <cellStyle name="Comma 7 3 12 3 3 2" xfId="17386" xr:uid="{92B53559-BBF0-44AA-BDC2-7C49623A96D3}"/>
    <cellStyle name="Comma 7 3 12 3 3 2 2" xfId="50138" xr:uid="{8C4D4C95-6D29-4386-8BB3-96DAD6780035}"/>
    <cellStyle name="Comma 7 3 12 3 3 3" xfId="25093" xr:uid="{1235AFA1-261E-42AF-9070-9EC5193F45CA}"/>
    <cellStyle name="Comma 7 3 12 3 3 3 2" xfId="57844" xr:uid="{8F1F1CDC-EE44-4227-9C8F-062ED573BAD0}"/>
    <cellStyle name="Comma 7 3 12 3 3 4" xfId="42433" xr:uid="{7800201D-20D4-43A8-8DDB-1F33B71E3394}"/>
    <cellStyle name="Comma 7 3 12 3 3 5" xfId="32797" xr:uid="{BA5C37F5-C76B-447D-9DB2-AC1AE4CEEF1A}"/>
    <cellStyle name="Comma 7 3 12 3 4" xfId="11608" xr:uid="{4BDEA037-4A9F-4341-B096-B849B3D286BE}"/>
    <cellStyle name="Comma 7 3 12 3 4 2" xfId="19313" xr:uid="{95B2E6D0-A534-4E3A-8B59-9F44D4881B84}"/>
    <cellStyle name="Comma 7 3 12 3 4 2 2" xfId="52065" xr:uid="{E7206D47-301A-4A26-A8A9-BFBF2CDF282F}"/>
    <cellStyle name="Comma 7 3 12 3 4 3" xfId="27020" xr:uid="{0DACD87D-1A1F-4EB3-9C4A-3F96C54C5757}"/>
    <cellStyle name="Comma 7 3 12 3 4 3 2" xfId="59771" xr:uid="{13239807-0A6D-436D-A6EF-4BFAD4C4D760}"/>
    <cellStyle name="Comma 7 3 12 3 4 4" xfId="44360" xr:uid="{92E25400-D270-4570-9220-E57136AAA0B8}"/>
    <cellStyle name="Comma 7 3 12 3 4 5" xfId="34724" xr:uid="{0015FB30-6D4B-4745-BC13-05A2D323064F}"/>
    <cellStyle name="Comma 7 3 12 3 5" xfId="5825" xr:uid="{834D54EC-859E-49CF-B401-DFFDC6509F01}"/>
    <cellStyle name="Comma 7 3 12 3 5 2" xfId="38577" xr:uid="{9D2A873B-A249-4830-BA41-8BB59D9ADB2D}"/>
    <cellStyle name="Comma 7 3 12 3 6" xfId="13537" xr:uid="{2D40CF77-04FF-4879-83CE-A4F32250E406}"/>
    <cellStyle name="Comma 7 3 12 3 6 2" xfId="46289" xr:uid="{10F471F4-0A23-46A6-BAAE-3E7B41F82381}"/>
    <cellStyle name="Comma 7 3 12 3 7" xfId="21244" xr:uid="{FC406D08-21F6-4DEF-84F0-7E6B2A4541FD}"/>
    <cellStyle name="Comma 7 3 12 3 7 2" xfId="53995" xr:uid="{8FA1B107-001F-424F-9C7E-0A0ECB2C3F43}"/>
    <cellStyle name="Comma 7 3 12 3 8" xfId="36650" xr:uid="{0F773E46-3783-4AA0-9E03-C8FB23942015}"/>
    <cellStyle name="Comma 7 3 12 3 9" xfId="28948" xr:uid="{E600E72E-067D-47E6-B757-04F94B4FE0EF}"/>
    <cellStyle name="Comma 7 3 12 4" xfId="6999" xr:uid="{70FF7807-6004-4B9B-B36C-7D741C01F6C6}"/>
    <cellStyle name="Comma 7 3 12 4 2" xfId="14707" xr:uid="{49E14D18-2D14-45ED-8EA2-74C1047C0E06}"/>
    <cellStyle name="Comma 7 3 12 4 2 2" xfId="47459" xr:uid="{83547143-1120-4711-BCA9-EBE6C6A9E341}"/>
    <cellStyle name="Comma 7 3 12 4 3" xfId="22414" xr:uid="{F6FE53F8-8822-4FD1-97A2-34A725FBB5F4}"/>
    <cellStyle name="Comma 7 3 12 4 3 2" xfId="55165" xr:uid="{A9A66758-3138-4764-8933-6FEEE5DD78DC}"/>
    <cellStyle name="Comma 7 3 12 4 4" xfId="39751" xr:uid="{AF0B14FD-1129-4C2A-8D63-AC8ABA83986D}"/>
    <cellStyle name="Comma 7 3 12 4 5" xfId="30118" xr:uid="{00424ACD-A3BD-499D-BD64-6ADF8021FFC0}"/>
    <cellStyle name="Comma 7 3 12 5" xfId="8926" xr:uid="{6A262531-1C50-4682-BAE5-9C7C736BD4DF}"/>
    <cellStyle name="Comma 7 3 12 5 2" xfId="16631" xr:uid="{0B62D26C-166C-4B05-AB7C-1211287E29E9}"/>
    <cellStyle name="Comma 7 3 12 5 2 2" xfId="49383" xr:uid="{600787E5-ABAF-495A-B711-C8B15FFC5102}"/>
    <cellStyle name="Comma 7 3 12 5 3" xfId="24338" xr:uid="{D0221092-DABD-4636-A136-07067592707E}"/>
    <cellStyle name="Comma 7 3 12 5 3 2" xfId="57089" xr:uid="{5DE9A85D-4B00-40F5-B6D1-BD911BD600F1}"/>
    <cellStyle name="Comma 7 3 12 5 4" xfId="41678" xr:uid="{6AB05635-21F8-4173-9D99-223DDF4310E6}"/>
    <cellStyle name="Comma 7 3 12 5 5" xfId="32042" xr:uid="{458F0CC9-1266-4225-93BB-667D9915C91B}"/>
    <cellStyle name="Comma 7 3 12 6" xfId="10852" xr:uid="{B7E58B54-95E0-42A0-9AF6-AB68C6087473}"/>
    <cellStyle name="Comma 7 3 12 6 2" xfId="18557" xr:uid="{7A1857E8-2E70-48C4-8633-21DBD4AC85A6}"/>
    <cellStyle name="Comma 7 3 12 6 2 2" xfId="51309" xr:uid="{733F4F07-13B5-468F-9043-31842BEDF63C}"/>
    <cellStyle name="Comma 7 3 12 6 3" xfId="26264" xr:uid="{7DEA9284-8DC5-43FE-8618-463CB8BE4458}"/>
    <cellStyle name="Comma 7 3 12 6 3 2" xfId="59015" xr:uid="{4E3FC69D-3849-4A33-B51F-E1CFFB9CF51A}"/>
    <cellStyle name="Comma 7 3 12 6 4" xfId="43604" xr:uid="{97462704-FD36-41CF-A1B9-A7FF4F71B06F}"/>
    <cellStyle name="Comma 7 3 12 6 5" xfId="33968" xr:uid="{CE5B7F0F-0677-41E5-B5BC-2BA49F3BB955}"/>
    <cellStyle name="Comma 7 3 12 7" xfId="5070" xr:uid="{52345119-5767-49F7-ACFF-7490BA097574}"/>
    <cellStyle name="Comma 7 3 12 7 2" xfId="37822" xr:uid="{90EEB685-B238-4797-9B24-8DB0459F76C0}"/>
    <cellStyle name="Comma 7 3 12 8" xfId="12782" xr:uid="{8CFFAE1C-63F7-4090-A18C-872A73CD240A}"/>
    <cellStyle name="Comma 7 3 12 8 2" xfId="45534" xr:uid="{577E586D-0C4C-48D4-874B-D3177D2BCBBE}"/>
    <cellStyle name="Comma 7 3 12 9" xfId="20490" xr:uid="{48A222A0-007A-4940-B5ED-721131275093}"/>
    <cellStyle name="Comma 7 3 12 9 2" xfId="53241" xr:uid="{63FCF0AA-0B24-4828-90CC-3819D0550AF8}"/>
    <cellStyle name="Comma 7 3 13" xfId="872" xr:uid="{91C6BB8F-4501-404E-BD5A-85D07C8B745D}"/>
    <cellStyle name="Comma 7 3 13 10" xfId="35897" xr:uid="{B91AC9ED-4CCE-4828-8E53-22C272378F71}"/>
    <cellStyle name="Comma 7 3 13 11" xfId="28195" xr:uid="{970EC29F-675E-4D83-8ED1-26F6692F282A}"/>
    <cellStyle name="Comma 7 3 13 12" xfId="3093" xr:uid="{E671EEB1-D2CB-4055-A155-828001A9EB1A}"/>
    <cellStyle name="Comma 7 3 13 13" xfId="60668" xr:uid="{3AFEB80C-3E38-4F7A-9214-6154D352C07B}"/>
    <cellStyle name="Comma 7 3 13 2" xfId="2368" xr:uid="{891F8033-7F99-4D5B-952D-43431CDD6E9F}"/>
    <cellStyle name="Comma 7 3 13 2 10" xfId="28553" xr:uid="{5D995027-7A8D-4E79-B367-251630714AAE}"/>
    <cellStyle name="Comma 7 3 13 2 11" xfId="3493" xr:uid="{571B53DC-D84E-4080-B5CD-96D63046029A}"/>
    <cellStyle name="Comma 7 3 13 2 12" xfId="61390" xr:uid="{EAD4364D-9A81-4AF0-B90D-7206DFF6D3A7}"/>
    <cellStyle name="Comma 7 3 13 2 2" xfId="4339" xr:uid="{83A89F27-1EE3-4DB0-B557-F6CFA6D311C9}"/>
    <cellStyle name="Comma 7 3 13 2 2 2" xfId="8202" xr:uid="{802874D7-6E1F-45DC-9A26-40DB41E865A7}"/>
    <cellStyle name="Comma 7 3 13 2 2 2 2" xfId="15907" xr:uid="{06BA9A1C-2774-41AC-91AC-414BE70AD716}"/>
    <cellStyle name="Comma 7 3 13 2 2 2 2 2" xfId="48659" xr:uid="{77973A23-27E1-4889-98A3-BD7A24067BC3}"/>
    <cellStyle name="Comma 7 3 13 2 2 2 3" xfId="23614" xr:uid="{3F8E781A-F936-44C6-A68A-08BE57080AEB}"/>
    <cellStyle name="Comma 7 3 13 2 2 2 3 2" xfId="56365" xr:uid="{3A97A3B2-4F51-4F54-A0A8-F9D8A5B3738D}"/>
    <cellStyle name="Comma 7 3 13 2 2 2 4" xfId="40954" xr:uid="{82D8FE65-A28D-4593-935D-F945AD8E6B7B}"/>
    <cellStyle name="Comma 7 3 13 2 2 2 5" xfId="31318" xr:uid="{CF8EFAE2-EBBF-4FB3-A78D-2C23ECBA51D2}"/>
    <cellStyle name="Comma 7 3 13 2 2 3" xfId="10127" xr:uid="{6AA723D4-D4ED-4615-A941-E3144B89BD80}"/>
    <cellStyle name="Comma 7 3 13 2 2 3 2" xfId="17832" xr:uid="{F86A7870-1714-4A2F-A4C9-51B58B729B0B}"/>
    <cellStyle name="Comma 7 3 13 2 2 3 2 2" xfId="50584" xr:uid="{CD09B158-21DF-4D48-B099-47FF34BD7A53}"/>
    <cellStyle name="Comma 7 3 13 2 2 3 3" xfId="25539" xr:uid="{E14CEB52-20EA-4B70-84EE-2917F9417DEB}"/>
    <cellStyle name="Comma 7 3 13 2 2 3 3 2" xfId="58290" xr:uid="{3532C915-D64E-4D8B-9539-FDD35B5E81FE}"/>
    <cellStyle name="Comma 7 3 13 2 2 3 4" xfId="42879" xr:uid="{2D6090D7-E604-4820-BEF1-9513A768EBA3}"/>
    <cellStyle name="Comma 7 3 13 2 2 3 5" xfId="33243" xr:uid="{DEC81F57-6727-4E8E-8648-A9E6A8F35A14}"/>
    <cellStyle name="Comma 7 3 13 2 2 4" xfId="12054" xr:uid="{BE861B62-1227-43A1-B769-C2F2C91B0883}"/>
    <cellStyle name="Comma 7 3 13 2 2 4 2" xfId="19759" xr:uid="{A6E1DE79-0D21-4F8E-82E3-B2BBEAA4A685}"/>
    <cellStyle name="Comma 7 3 13 2 2 4 2 2" xfId="52511" xr:uid="{0B1BF8F2-7A88-44CC-9F97-8AD4A1351F1C}"/>
    <cellStyle name="Comma 7 3 13 2 2 4 3" xfId="27466" xr:uid="{E2514587-65B4-4AE4-AC6B-134B53D1B058}"/>
    <cellStyle name="Comma 7 3 13 2 2 4 3 2" xfId="60217" xr:uid="{7E2BFE4D-3BAF-461D-B5FD-8C6F4921717B}"/>
    <cellStyle name="Comma 7 3 13 2 2 4 4" xfId="44806" xr:uid="{B3A2296D-F4EC-4C17-B10C-FE5CC2ED952A}"/>
    <cellStyle name="Comma 7 3 13 2 2 4 5" xfId="35170" xr:uid="{FF75A961-8153-485A-957D-FF404751D866}"/>
    <cellStyle name="Comma 7 3 13 2 2 5" xfId="6271" xr:uid="{00008C6E-F2A9-4FE7-A300-C579AA70DA87}"/>
    <cellStyle name="Comma 7 3 13 2 2 5 2" xfId="39023" xr:uid="{D071BE40-A327-4940-9BF4-801AFDF17514}"/>
    <cellStyle name="Comma 7 3 13 2 2 6" xfId="13983" xr:uid="{06A438FD-C2FA-440B-A984-ACB228827031}"/>
    <cellStyle name="Comma 7 3 13 2 2 6 2" xfId="46735" xr:uid="{EADBEEDD-43FA-458B-B77B-CEE8D6BDB17C}"/>
    <cellStyle name="Comma 7 3 13 2 2 7" xfId="21690" xr:uid="{BCA9A8E1-174B-463F-B9FB-04FD03AA9E69}"/>
    <cellStyle name="Comma 7 3 13 2 2 7 2" xfId="54441" xr:uid="{F06CA3BE-8243-4DE9-9117-D33352A6447E}"/>
    <cellStyle name="Comma 7 3 13 2 2 8" xfId="37096" xr:uid="{9CD34187-AB82-4E15-8C28-9A87547D9184}"/>
    <cellStyle name="Comma 7 3 13 2 2 9" xfId="29394" xr:uid="{862871D6-80B1-4397-BA80-A3D1950636BF}"/>
    <cellStyle name="Comma 7 3 13 2 3" xfId="7361" xr:uid="{ED852FA7-E24E-4D0C-9603-9DB26EDFF083}"/>
    <cellStyle name="Comma 7 3 13 2 3 2" xfId="15066" xr:uid="{79209E09-0BFC-4A75-BDDF-D696B19E9912}"/>
    <cellStyle name="Comma 7 3 13 2 3 2 2" xfId="47818" xr:uid="{E55E76DC-B405-4570-8D8D-27BDCBFF5D90}"/>
    <cellStyle name="Comma 7 3 13 2 3 3" xfId="22773" xr:uid="{A5F10440-156E-4CD7-92BB-236B41C851CC}"/>
    <cellStyle name="Comma 7 3 13 2 3 3 2" xfId="55524" xr:uid="{D4EF269D-B90D-4F8F-ABCD-840FCA800FEB}"/>
    <cellStyle name="Comma 7 3 13 2 3 4" xfId="40113" xr:uid="{516DAEC3-A6C7-4119-BA5B-DE194D95B24C}"/>
    <cellStyle name="Comma 7 3 13 2 3 5" xfId="30477" xr:uid="{E49AB34C-8632-4F67-B37A-D3F2F835FD25}"/>
    <cellStyle name="Comma 7 3 13 2 4" xfId="9286" xr:uid="{B5563A58-0F50-4BEE-8AF2-90CC84800611}"/>
    <cellStyle name="Comma 7 3 13 2 4 2" xfId="16991" xr:uid="{3FDA4F81-46AA-4539-A357-E0E810525D69}"/>
    <cellStyle name="Comma 7 3 13 2 4 2 2" xfId="49743" xr:uid="{8E75D5F2-6CC5-4289-95DE-38CC8E0126A0}"/>
    <cellStyle name="Comma 7 3 13 2 4 3" xfId="24698" xr:uid="{D12FB4C1-1C02-4464-A495-8F37B86E8F75}"/>
    <cellStyle name="Comma 7 3 13 2 4 3 2" xfId="57449" xr:uid="{33A0AAEC-FA15-4473-80AC-BFCBCD0A011A}"/>
    <cellStyle name="Comma 7 3 13 2 4 4" xfId="42038" xr:uid="{B8DFC95C-10FB-444D-B0CA-F98783C34DE4}"/>
    <cellStyle name="Comma 7 3 13 2 4 5" xfId="32402" xr:uid="{5132CFB2-40FF-4A65-BAAE-2001516A3573}"/>
    <cellStyle name="Comma 7 3 13 2 5" xfId="11213" xr:uid="{6A36F61C-1D84-4466-9427-D86545A41A7E}"/>
    <cellStyle name="Comma 7 3 13 2 5 2" xfId="18918" xr:uid="{263E1152-8E3A-4D0A-ABC6-7A23F6D3FC0E}"/>
    <cellStyle name="Comma 7 3 13 2 5 2 2" xfId="51670" xr:uid="{DD491D94-ABFF-4A53-AE0D-03D0A17A7AEA}"/>
    <cellStyle name="Comma 7 3 13 2 5 3" xfId="26625" xr:uid="{5C3C91F3-2C19-45C5-BF3C-2C86E2A9B234}"/>
    <cellStyle name="Comma 7 3 13 2 5 3 2" xfId="59376" xr:uid="{DA301F8A-5AEB-4EA5-800F-FA5977DE9481}"/>
    <cellStyle name="Comma 7 3 13 2 5 4" xfId="43965" xr:uid="{151F7CDB-B578-4296-AAB5-E8EF80D50118}"/>
    <cellStyle name="Comma 7 3 13 2 5 5" xfId="34329" xr:uid="{63FB0DAE-BC83-44DA-8992-849FE08F9683}"/>
    <cellStyle name="Comma 7 3 13 2 6" xfId="5430" xr:uid="{41F4649E-FCB8-4B81-A523-C2673634B53F}"/>
    <cellStyle name="Comma 7 3 13 2 6 2" xfId="38182" xr:uid="{66E0961A-20BF-445E-80D6-81CEBF070798}"/>
    <cellStyle name="Comma 7 3 13 2 7" xfId="13142" xr:uid="{A37EDD5F-B637-4B54-9B8A-7A520F69C068}"/>
    <cellStyle name="Comma 7 3 13 2 7 2" xfId="45894" xr:uid="{945F96F1-AF19-4DAC-A8CA-4C4575A80ABB}"/>
    <cellStyle name="Comma 7 3 13 2 8" xfId="20849" xr:uid="{A8AE94DF-1023-4D9B-985C-BCB21A7FAF49}"/>
    <cellStyle name="Comma 7 3 13 2 8 2" xfId="53600" xr:uid="{83971E42-F21B-41C1-A477-905FE3D11883}"/>
    <cellStyle name="Comma 7 3 13 2 9" xfId="36255" xr:uid="{AAA02269-E065-4ACD-80F9-E9B7AC5A568B}"/>
    <cellStyle name="Comma 7 3 13 3" xfId="3889" xr:uid="{FDF7CAA6-58DD-474E-8396-56B10EFDB383}"/>
    <cellStyle name="Comma 7 3 13 3 2" xfId="7757" xr:uid="{1E6F51CB-F317-4C28-B909-952035ECDF2A}"/>
    <cellStyle name="Comma 7 3 13 3 2 2" xfId="15462" xr:uid="{44E4519D-E4C1-44E0-8A4E-A8BF5EA617EE}"/>
    <cellStyle name="Comma 7 3 13 3 2 2 2" xfId="48214" xr:uid="{5F021896-6DA8-4793-84CB-5E9BF589B418}"/>
    <cellStyle name="Comma 7 3 13 3 2 3" xfId="23169" xr:uid="{D473C483-F1E4-4A46-9C78-A29E8494472B}"/>
    <cellStyle name="Comma 7 3 13 3 2 3 2" xfId="55920" xr:uid="{E06F05B9-7AFE-4A50-8F5C-F30A0AB5F639}"/>
    <cellStyle name="Comma 7 3 13 3 2 4" xfId="40509" xr:uid="{CB938BE4-5770-45CB-A940-4F1BC75821D4}"/>
    <cellStyle name="Comma 7 3 13 3 2 5" xfId="30873" xr:uid="{EDE6D4DF-0769-4CEE-B685-5B003C31464A}"/>
    <cellStyle name="Comma 7 3 13 3 3" xfId="9682" xr:uid="{1AA9DEEF-9A72-4A79-8D5D-01251DD6B31F}"/>
    <cellStyle name="Comma 7 3 13 3 3 2" xfId="17387" xr:uid="{C7DD11E1-9C2D-4103-9CA9-B2F9351C29B0}"/>
    <cellStyle name="Comma 7 3 13 3 3 2 2" xfId="50139" xr:uid="{63D9F4B2-EC85-4728-A64E-D4D7C72707EF}"/>
    <cellStyle name="Comma 7 3 13 3 3 3" xfId="25094" xr:uid="{91A49B21-BE47-42FE-8315-45EADF7CE861}"/>
    <cellStyle name="Comma 7 3 13 3 3 3 2" xfId="57845" xr:uid="{C9238448-5B06-46AC-AA38-8D80F76EFEA9}"/>
    <cellStyle name="Comma 7 3 13 3 3 4" xfId="42434" xr:uid="{56D84ADC-BD95-47CB-ACF3-F85F24E454BF}"/>
    <cellStyle name="Comma 7 3 13 3 3 5" xfId="32798" xr:uid="{6D150DA4-A68E-4454-B798-7CAB14207B82}"/>
    <cellStyle name="Comma 7 3 13 3 4" xfId="11609" xr:uid="{4A837F2D-9495-4B74-BA7A-4F720F4680C0}"/>
    <cellStyle name="Comma 7 3 13 3 4 2" xfId="19314" xr:uid="{09A2B447-B30B-4043-AEA0-6E761B1EC866}"/>
    <cellStyle name="Comma 7 3 13 3 4 2 2" xfId="52066" xr:uid="{C982F1D9-9D6A-4247-8664-2B25BA4281B9}"/>
    <cellStyle name="Comma 7 3 13 3 4 3" xfId="27021" xr:uid="{17E2E367-284E-4AA6-8636-433EB9F9392B}"/>
    <cellStyle name="Comma 7 3 13 3 4 3 2" xfId="59772" xr:uid="{E267728C-2949-4E41-8A7B-EB141F744216}"/>
    <cellStyle name="Comma 7 3 13 3 4 4" xfId="44361" xr:uid="{C41ADF19-FD40-4A81-BF03-F3BBC4E94F48}"/>
    <cellStyle name="Comma 7 3 13 3 4 5" xfId="34725" xr:uid="{A57BEB9E-F8AD-49FD-9DD6-4D3FAA248AE6}"/>
    <cellStyle name="Comma 7 3 13 3 5" xfId="5826" xr:uid="{70759B1B-6995-48CE-AFAD-F53AF1E10133}"/>
    <cellStyle name="Comma 7 3 13 3 5 2" xfId="38578" xr:uid="{AC7C1CA1-C352-4D8D-B82D-3BFFB81B0AA6}"/>
    <cellStyle name="Comma 7 3 13 3 6" xfId="13538" xr:uid="{7AA130D6-4547-46EB-9D18-126D20AAEFBF}"/>
    <cellStyle name="Comma 7 3 13 3 6 2" xfId="46290" xr:uid="{4C6C6C37-F55B-4D5D-9AA0-3F1B98EA3EEC}"/>
    <cellStyle name="Comma 7 3 13 3 7" xfId="21245" xr:uid="{C205496A-2ED3-410B-A9E9-F0CA130786A4}"/>
    <cellStyle name="Comma 7 3 13 3 7 2" xfId="53996" xr:uid="{51117B03-C7BE-4644-9A8C-440EA888CCE1}"/>
    <cellStyle name="Comma 7 3 13 3 8" xfId="36651" xr:uid="{901EF5CB-68E6-48CF-BA72-EC38424CEF63}"/>
    <cellStyle name="Comma 7 3 13 3 9" xfId="28949" xr:uid="{9F7F0BBB-151A-4BC7-B467-A5237C540003}"/>
    <cellStyle name="Comma 7 3 13 4" xfId="7000" xr:uid="{366FACFF-B00E-4A44-98C7-2CE830E75F57}"/>
    <cellStyle name="Comma 7 3 13 4 2" xfId="14708" xr:uid="{4ADF90F7-6D24-4119-94CC-2C8CC1DCA510}"/>
    <cellStyle name="Comma 7 3 13 4 2 2" xfId="47460" xr:uid="{B2C95C58-6482-4012-8C72-21F2F3B3E849}"/>
    <cellStyle name="Comma 7 3 13 4 3" xfId="22415" xr:uid="{D360CA53-DBDB-45AB-AB0B-9E51CEE8D6DC}"/>
    <cellStyle name="Comma 7 3 13 4 3 2" xfId="55166" xr:uid="{FB7AB671-EC68-4C4F-A315-0C2199358968}"/>
    <cellStyle name="Comma 7 3 13 4 4" xfId="39752" xr:uid="{CC6544AF-D394-49BF-A59A-443845812F57}"/>
    <cellStyle name="Comma 7 3 13 4 5" xfId="30119" xr:uid="{E6DB5563-9FAD-4B70-A05B-8CE9EF0052BB}"/>
    <cellStyle name="Comma 7 3 13 5" xfId="8927" xr:uid="{BB350DCB-2B13-4178-9607-2691D53FF49D}"/>
    <cellStyle name="Comma 7 3 13 5 2" xfId="16632" xr:uid="{5701E9EA-1C66-425A-857B-7A5F8C62788E}"/>
    <cellStyle name="Comma 7 3 13 5 2 2" xfId="49384" xr:uid="{47D98653-8972-412D-B51E-0C0D06D294C0}"/>
    <cellStyle name="Comma 7 3 13 5 3" xfId="24339" xr:uid="{A5E339CB-33BD-4738-A392-3FAF02255864}"/>
    <cellStyle name="Comma 7 3 13 5 3 2" xfId="57090" xr:uid="{AECFF39C-F353-4143-B82E-21DAB6051CAD}"/>
    <cellStyle name="Comma 7 3 13 5 4" xfId="41679" xr:uid="{A1966AB6-5707-48D4-99CB-2EE3FEA151A4}"/>
    <cellStyle name="Comma 7 3 13 5 5" xfId="32043" xr:uid="{7290EC0B-34EE-4949-8920-B8100D3FD82E}"/>
    <cellStyle name="Comma 7 3 13 6" xfId="10853" xr:uid="{F4955F26-5425-49EC-A136-3E2786630231}"/>
    <cellStyle name="Comma 7 3 13 6 2" xfId="18558" xr:uid="{B1522316-D3CD-430F-8973-CC72FB280A90}"/>
    <cellStyle name="Comma 7 3 13 6 2 2" xfId="51310" xr:uid="{2DDD7B6E-DE73-464F-AE60-97E03F69573B}"/>
    <cellStyle name="Comma 7 3 13 6 3" xfId="26265" xr:uid="{5858B317-C65E-4852-8C17-DFA2C008E3B0}"/>
    <cellStyle name="Comma 7 3 13 6 3 2" xfId="59016" xr:uid="{42E5F091-635D-4CA9-B491-FA9473CE44DB}"/>
    <cellStyle name="Comma 7 3 13 6 4" xfId="43605" xr:uid="{AB41839A-8826-454A-8D37-EE2C6255E13F}"/>
    <cellStyle name="Comma 7 3 13 6 5" xfId="33969" xr:uid="{48DEF08A-06AA-4652-9E41-E4462B20340B}"/>
    <cellStyle name="Comma 7 3 13 7" xfId="5071" xr:uid="{C6C150D5-E046-47B2-BB03-28F010C78E03}"/>
    <cellStyle name="Comma 7 3 13 7 2" xfId="37823" xr:uid="{FED10AAA-68E3-42BF-BBE8-3C67F96165FF}"/>
    <cellStyle name="Comma 7 3 13 8" xfId="12783" xr:uid="{9F0C525A-4953-4955-AF7B-09EA0AD40FC6}"/>
    <cellStyle name="Comma 7 3 13 8 2" xfId="45535" xr:uid="{FAE74ABC-23C3-4B26-A4DD-D04E3C304762}"/>
    <cellStyle name="Comma 7 3 13 9" xfId="20491" xr:uid="{FAFD4783-E55E-44FC-B7F8-BE7539B62131}"/>
    <cellStyle name="Comma 7 3 13 9 2" xfId="53242" xr:uid="{003829FB-0E98-465A-86E3-F3D75D4C94A0}"/>
    <cellStyle name="Comma 7 3 14" xfId="873" xr:uid="{8A80C846-E34F-48F4-8D2D-33A28CE82838}"/>
    <cellStyle name="Comma 7 3 14 10" xfId="35898" xr:uid="{1FEAE095-0DD3-40B9-A9D6-4CE971D58066}"/>
    <cellStyle name="Comma 7 3 14 11" xfId="28196" xr:uid="{FD95B832-781A-4E72-A707-1B40D452B0D7}"/>
    <cellStyle name="Comma 7 3 14 12" xfId="3094" xr:uid="{E400B3EA-644F-4218-A7A7-24C9A509B81C}"/>
    <cellStyle name="Comma 7 3 14 13" xfId="60669" xr:uid="{43D72CD8-8268-4AFD-A35B-2E0C92B37DF5}"/>
    <cellStyle name="Comma 7 3 14 2" xfId="2369" xr:uid="{4985548F-76E1-45D0-B544-6F9AF3E1FB4F}"/>
    <cellStyle name="Comma 7 3 14 2 10" xfId="28554" xr:uid="{B614ACAA-850C-414F-80BE-7FBB35EA8A99}"/>
    <cellStyle name="Comma 7 3 14 2 11" xfId="3494" xr:uid="{C683BC53-B6CF-4399-8A10-7FB9132649B1}"/>
    <cellStyle name="Comma 7 3 14 2 12" xfId="61391" xr:uid="{6C2D5E78-4601-460D-A6E2-5C4C80CAB0B1}"/>
    <cellStyle name="Comma 7 3 14 2 2" xfId="4340" xr:uid="{B5B18E83-809E-4917-9FBA-41B46E0F2485}"/>
    <cellStyle name="Comma 7 3 14 2 2 2" xfId="8203" xr:uid="{DA370774-F164-4A47-AA51-195891410704}"/>
    <cellStyle name="Comma 7 3 14 2 2 2 2" xfId="15908" xr:uid="{3788451B-915B-47B1-A446-B1B642AD9DDE}"/>
    <cellStyle name="Comma 7 3 14 2 2 2 2 2" xfId="48660" xr:uid="{7675EB87-BEF1-4B1F-BC7B-F088A3FBD694}"/>
    <cellStyle name="Comma 7 3 14 2 2 2 3" xfId="23615" xr:uid="{510FB2F0-260D-4A78-8098-219CE40346D2}"/>
    <cellStyle name="Comma 7 3 14 2 2 2 3 2" xfId="56366" xr:uid="{0CE0FD4E-BAD9-4352-8703-7478EDD08F99}"/>
    <cellStyle name="Comma 7 3 14 2 2 2 4" xfId="40955" xr:uid="{073838B3-064C-4019-ADCC-A43679D91E62}"/>
    <cellStyle name="Comma 7 3 14 2 2 2 5" xfId="31319" xr:uid="{598ACE1B-B4F8-4619-97C3-3035E8D4D014}"/>
    <cellStyle name="Comma 7 3 14 2 2 3" xfId="10128" xr:uid="{8D94A04C-DE01-470E-A964-571BFAB1A986}"/>
    <cellStyle name="Comma 7 3 14 2 2 3 2" xfId="17833" xr:uid="{E42D3C58-193D-46BA-B648-84FE69E65F8A}"/>
    <cellStyle name="Comma 7 3 14 2 2 3 2 2" xfId="50585" xr:uid="{E9FF0D86-FCF3-46A0-89FE-0B84B18CB16C}"/>
    <cellStyle name="Comma 7 3 14 2 2 3 3" xfId="25540" xr:uid="{4B077E6A-5FD7-4E46-AB6A-899D2457994A}"/>
    <cellStyle name="Comma 7 3 14 2 2 3 3 2" xfId="58291" xr:uid="{2EA9A0FE-16FA-4285-9ED6-5BB95CD0C676}"/>
    <cellStyle name="Comma 7 3 14 2 2 3 4" xfId="42880" xr:uid="{83B992A2-903D-493A-9DA2-EA89DB24DCD8}"/>
    <cellStyle name="Comma 7 3 14 2 2 3 5" xfId="33244" xr:uid="{0E6B0050-5BC0-47D5-A427-3C904B008A9B}"/>
    <cellStyle name="Comma 7 3 14 2 2 4" xfId="12055" xr:uid="{0A00B9A2-8F37-4C45-9440-1139F3588D66}"/>
    <cellStyle name="Comma 7 3 14 2 2 4 2" xfId="19760" xr:uid="{4D2D2749-439D-4D84-A40C-8D2F4FC95F97}"/>
    <cellStyle name="Comma 7 3 14 2 2 4 2 2" xfId="52512" xr:uid="{6BC2D316-E1F3-4BF7-B443-5AB0D0CCBBDF}"/>
    <cellStyle name="Comma 7 3 14 2 2 4 3" xfId="27467" xr:uid="{2338422E-ED9B-49D0-9AEA-9EC02505C2B0}"/>
    <cellStyle name="Comma 7 3 14 2 2 4 3 2" xfId="60218" xr:uid="{4AF1C872-1546-44EC-AC3E-24C27395AF9A}"/>
    <cellStyle name="Comma 7 3 14 2 2 4 4" xfId="44807" xr:uid="{42FB0F52-6180-4480-BBAA-D17F3FF67DAB}"/>
    <cellStyle name="Comma 7 3 14 2 2 4 5" xfId="35171" xr:uid="{82CC2F4D-9DE6-4592-8170-881CA146093A}"/>
    <cellStyle name="Comma 7 3 14 2 2 5" xfId="6272" xr:uid="{16964F29-F17C-4599-BCCC-2E46AB691A6D}"/>
    <cellStyle name="Comma 7 3 14 2 2 5 2" xfId="39024" xr:uid="{A8E90874-6C14-4421-9CAD-A0F461A415F0}"/>
    <cellStyle name="Comma 7 3 14 2 2 6" xfId="13984" xr:uid="{9C76A905-9A23-4C80-9D44-D6C6B7B71691}"/>
    <cellStyle name="Comma 7 3 14 2 2 6 2" xfId="46736" xr:uid="{61257D36-5DC9-4D49-B0EF-95EED9AD4609}"/>
    <cellStyle name="Comma 7 3 14 2 2 7" xfId="21691" xr:uid="{F78903D6-AB11-42EA-ACE0-E105A0C75860}"/>
    <cellStyle name="Comma 7 3 14 2 2 7 2" xfId="54442" xr:uid="{2740C6D8-41DF-4B83-A526-05CF8D325F1C}"/>
    <cellStyle name="Comma 7 3 14 2 2 8" xfId="37097" xr:uid="{820765E3-E5A3-4D31-842F-AAE2A44D76CD}"/>
    <cellStyle name="Comma 7 3 14 2 2 9" xfId="29395" xr:uid="{C6022573-E1D9-43F6-A039-4BF73BA8FF8E}"/>
    <cellStyle name="Comma 7 3 14 2 3" xfId="7362" xr:uid="{2921DCFD-B191-49EE-B36E-E18FD1C3FDB6}"/>
    <cellStyle name="Comma 7 3 14 2 3 2" xfId="15067" xr:uid="{8C5393A0-3559-48A6-980C-FCF379822E3A}"/>
    <cellStyle name="Comma 7 3 14 2 3 2 2" xfId="47819" xr:uid="{BC504C6D-6226-4465-971A-D98598DC9BDC}"/>
    <cellStyle name="Comma 7 3 14 2 3 3" xfId="22774" xr:uid="{AFCC597F-E8A7-4D49-BD18-530955822F3A}"/>
    <cellStyle name="Comma 7 3 14 2 3 3 2" xfId="55525" xr:uid="{5ECCE44A-5ED6-493D-9DAC-7B33121A77E3}"/>
    <cellStyle name="Comma 7 3 14 2 3 4" xfId="40114" xr:uid="{49BABAE8-CD5C-4B11-85F3-E29F9EA91725}"/>
    <cellStyle name="Comma 7 3 14 2 3 5" xfId="30478" xr:uid="{2EC5FDAD-1421-4904-8106-3415E04D89B1}"/>
    <cellStyle name="Comma 7 3 14 2 4" xfId="9287" xr:uid="{4EBC1B7F-A12F-4B34-A88C-868C9B3B3A2B}"/>
    <cellStyle name="Comma 7 3 14 2 4 2" xfId="16992" xr:uid="{F29507F2-EA6A-4B3C-9CFD-53A8F6B29242}"/>
    <cellStyle name="Comma 7 3 14 2 4 2 2" xfId="49744" xr:uid="{AC673E27-47AD-411F-8CF3-51BB347C50A2}"/>
    <cellStyle name="Comma 7 3 14 2 4 3" xfId="24699" xr:uid="{E2F11928-2801-4B61-9E52-396C440896F5}"/>
    <cellStyle name="Comma 7 3 14 2 4 3 2" xfId="57450" xr:uid="{CD6D46D6-3099-4377-9091-CBD0EB12C51C}"/>
    <cellStyle name="Comma 7 3 14 2 4 4" xfId="42039" xr:uid="{B2E104CD-7C8A-42AB-8A6B-99760254C9C3}"/>
    <cellStyle name="Comma 7 3 14 2 4 5" xfId="32403" xr:uid="{96C04C6F-24E8-4407-A619-48729DE023C1}"/>
    <cellStyle name="Comma 7 3 14 2 5" xfId="11214" xr:uid="{B1943709-B837-4AE7-BA06-46A0EF5C3E77}"/>
    <cellStyle name="Comma 7 3 14 2 5 2" xfId="18919" xr:uid="{4EEB15F2-961A-451F-A667-9A65B5FB5F91}"/>
    <cellStyle name="Comma 7 3 14 2 5 2 2" xfId="51671" xr:uid="{070E20CE-8F32-4162-B1A7-D7CD8B577BFD}"/>
    <cellStyle name="Comma 7 3 14 2 5 3" xfId="26626" xr:uid="{56E42C4C-F3B7-4A97-9252-63660AAC31F0}"/>
    <cellStyle name="Comma 7 3 14 2 5 3 2" xfId="59377" xr:uid="{11AB6FBF-B372-42E8-AA30-E1B2D9B7152F}"/>
    <cellStyle name="Comma 7 3 14 2 5 4" xfId="43966" xr:uid="{51109395-E62F-4A83-A1CD-E61F3CA2D7E8}"/>
    <cellStyle name="Comma 7 3 14 2 5 5" xfId="34330" xr:uid="{D30A9718-E497-4848-B5A2-34F7731B5D41}"/>
    <cellStyle name="Comma 7 3 14 2 6" xfId="5431" xr:uid="{E5BDBF34-46A3-439B-AA43-A4AA96A6896A}"/>
    <cellStyle name="Comma 7 3 14 2 6 2" xfId="38183" xr:uid="{E471DDCC-F741-43EB-8CE4-C1C753E0AF43}"/>
    <cellStyle name="Comma 7 3 14 2 7" xfId="13143" xr:uid="{7AF61CDB-FEA0-48FD-8107-E60D904AEFFB}"/>
    <cellStyle name="Comma 7 3 14 2 7 2" xfId="45895" xr:uid="{94596A50-5DB4-4C7F-8904-0FCB1E86D220}"/>
    <cellStyle name="Comma 7 3 14 2 8" xfId="20850" xr:uid="{6EC565B6-BEA6-4CD2-A47E-9E26E8C270C6}"/>
    <cellStyle name="Comma 7 3 14 2 8 2" xfId="53601" xr:uid="{C8792D7E-EAB2-4DD8-A679-F380089E3FDB}"/>
    <cellStyle name="Comma 7 3 14 2 9" xfId="36256" xr:uid="{A07DB55D-C453-46C4-B532-3E718E0D9253}"/>
    <cellStyle name="Comma 7 3 14 3" xfId="3890" xr:uid="{D5014714-2AAE-48D7-B62D-C3CF0AB24697}"/>
    <cellStyle name="Comma 7 3 14 3 2" xfId="7758" xr:uid="{94CE79A6-0D88-4641-812E-FA015F37D92B}"/>
    <cellStyle name="Comma 7 3 14 3 2 2" xfId="15463" xr:uid="{DC9305F1-A873-473B-8F66-5BDD16808A1E}"/>
    <cellStyle name="Comma 7 3 14 3 2 2 2" xfId="48215" xr:uid="{40C712FF-A5AB-442A-863A-2B92D17FCCDA}"/>
    <cellStyle name="Comma 7 3 14 3 2 3" xfId="23170" xr:uid="{EEBA266B-2F7B-4F5E-B875-2CCC635E76E9}"/>
    <cellStyle name="Comma 7 3 14 3 2 3 2" xfId="55921" xr:uid="{6857FF98-A18A-4890-BFDD-12E51F9406AE}"/>
    <cellStyle name="Comma 7 3 14 3 2 4" xfId="40510" xr:uid="{23B9DF1D-5A8D-426A-8733-972C6E4F8025}"/>
    <cellStyle name="Comma 7 3 14 3 2 5" xfId="30874" xr:uid="{9C97D6A2-B6C5-4F46-BFAE-25989CC2A01C}"/>
    <cellStyle name="Comma 7 3 14 3 3" xfId="9683" xr:uid="{ABB15A40-E46A-491E-B011-A62804CDC530}"/>
    <cellStyle name="Comma 7 3 14 3 3 2" xfId="17388" xr:uid="{BA45BEC6-2889-4BA7-9E17-8FB16CDDBA9F}"/>
    <cellStyle name="Comma 7 3 14 3 3 2 2" xfId="50140" xr:uid="{42298485-FF14-4C69-8E4B-5922C34D2DEF}"/>
    <cellStyle name="Comma 7 3 14 3 3 3" xfId="25095" xr:uid="{FB4DC9FE-99BF-45A9-9F89-3F5832CD172D}"/>
    <cellStyle name="Comma 7 3 14 3 3 3 2" xfId="57846" xr:uid="{1B6378ED-C9A9-447D-8527-68072F258240}"/>
    <cellStyle name="Comma 7 3 14 3 3 4" xfId="42435" xr:uid="{0BD832DD-FBB6-455F-8DA3-666535E77D6F}"/>
    <cellStyle name="Comma 7 3 14 3 3 5" xfId="32799" xr:uid="{DC247585-08F9-4AD5-BCCA-D089E8D4DD9D}"/>
    <cellStyle name="Comma 7 3 14 3 4" xfId="11610" xr:uid="{C4369302-1CD3-4531-8AFD-C5C6486CEC6C}"/>
    <cellStyle name="Comma 7 3 14 3 4 2" xfId="19315" xr:uid="{3BD313E8-EF44-415C-B71A-475F2A98B5D5}"/>
    <cellStyle name="Comma 7 3 14 3 4 2 2" xfId="52067" xr:uid="{6F8D201A-FB23-4F3D-B30E-B5CBA41DEE67}"/>
    <cellStyle name="Comma 7 3 14 3 4 3" xfId="27022" xr:uid="{BDF69266-A5AB-499B-9B0C-A232A9BD0D69}"/>
    <cellStyle name="Comma 7 3 14 3 4 3 2" xfId="59773" xr:uid="{AB4ACCFF-8F81-4C7F-9F19-104B3ED91D95}"/>
    <cellStyle name="Comma 7 3 14 3 4 4" xfId="44362" xr:uid="{F9064F72-688B-4D5A-8BA0-8BE58797E665}"/>
    <cellStyle name="Comma 7 3 14 3 4 5" xfId="34726" xr:uid="{DD45AA45-7545-4FEA-8895-D1DBC1FC2E33}"/>
    <cellStyle name="Comma 7 3 14 3 5" xfId="5827" xr:uid="{C5F753CB-89EC-47D9-9CD5-50F8C72085B2}"/>
    <cellStyle name="Comma 7 3 14 3 5 2" xfId="38579" xr:uid="{94F02A48-9053-4FEF-B1F3-381AF99EFE2A}"/>
    <cellStyle name="Comma 7 3 14 3 6" xfId="13539" xr:uid="{FC28BA7B-2BFB-4A89-9DE3-70D5126C6395}"/>
    <cellStyle name="Comma 7 3 14 3 6 2" xfId="46291" xr:uid="{59A92A81-203A-4439-A9DB-12A992006288}"/>
    <cellStyle name="Comma 7 3 14 3 7" xfId="21246" xr:uid="{D4665169-1BD0-41A4-9D49-EAA40D0F6E5A}"/>
    <cellStyle name="Comma 7 3 14 3 7 2" xfId="53997" xr:uid="{81C4F487-70FE-433B-8F5F-C86AA2E48D49}"/>
    <cellStyle name="Comma 7 3 14 3 8" xfId="36652" xr:uid="{C18269DB-8F12-4AF2-B9ED-DB78F68D7E4F}"/>
    <cellStyle name="Comma 7 3 14 3 9" xfId="28950" xr:uid="{347E1E57-192C-48B4-B6F6-383AEDC9F431}"/>
    <cellStyle name="Comma 7 3 14 4" xfId="7001" xr:uid="{7C82D565-8ED1-4AAF-987E-4518F6BBC8A5}"/>
    <cellStyle name="Comma 7 3 14 4 2" xfId="14709" xr:uid="{7AC3BDDD-2940-46E4-AE38-5A62729F0209}"/>
    <cellStyle name="Comma 7 3 14 4 2 2" xfId="47461" xr:uid="{DC2527B9-B1B5-4A53-8E0F-C9DE7F0BAB7E}"/>
    <cellStyle name="Comma 7 3 14 4 3" xfId="22416" xr:uid="{1EB142E8-5FB2-4BD3-871C-8EADE846E0F1}"/>
    <cellStyle name="Comma 7 3 14 4 3 2" xfId="55167" xr:uid="{D274BA48-9736-4E1B-8D5D-2A2514C6FC61}"/>
    <cellStyle name="Comma 7 3 14 4 4" xfId="39753" xr:uid="{5573D8A9-00BF-45B3-B078-FF9002AC6AEE}"/>
    <cellStyle name="Comma 7 3 14 4 5" xfId="30120" xr:uid="{CB181ADA-AB61-4C4C-ADCF-5FB7D0291133}"/>
    <cellStyle name="Comma 7 3 14 5" xfId="8928" xr:uid="{651441D0-B516-413B-AAF2-E8852EA83B3E}"/>
    <cellStyle name="Comma 7 3 14 5 2" xfId="16633" xr:uid="{52FD11BE-8960-4498-A1CB-270AFF85CF40}"/>
    <cellStyle name="Comma 7 3 14 5 2 2" xfId="49385" xr:uid="{17DDCE32-3DC0-4BE0-8B9C-A76B3792CBAF}"/>
    <cellStyle name="Comma 7 3 14 5 3" xfId="24340" xr:uid="{16760A86-1654-43F3-9A1F-FFA494CB8A66}"/>
    <cellStyle name="Comma 7 3 14 5 3 2" xfId="57091" xr:uid="{DDE6A9EF-6370-4A78-8C4C-95984F510DA6}"/>
    <cellStyle name="Comma 7 3 14 5 4" xfId="41680" xr:uid="{75E56F51-4DEE-4665-9FB7-50A5CA53EEAB}"/>
    <cellStyle name="Comma 7 3 14 5 5" xfId="32044" xr:uid="{F148516D-49DA-4C32-93E2-84536F8EE3D7}"/>
    <cellStyle name="Comma 7 3 14 6" xfId="10854" xr:uid="{02046368-6EE9-41CE-AD0B-27E5F032E130}"/>
    <cellStyle name="Comma 7 3 14 6 2" xfId="18559" xr:uid="{C7C3987E-0918-4961-8066-7D5A93B771CC}"/>
    <cellStyle name="Comma 7 3 14 6 2 2" xfId="51311" xr:uid="{C1112601-DB4A-4B36-A7AD-5AE502961C18}"/>
    <cellStyle name="Comma 7 3 14 6 3" xfId="26266" xr:uid="{3E9C775A-C035-4809-8C29-1116BE39058F}"/>
    <cellStyle name="Comma 7 3 14 6 3 2" xfId="59017" xr:uid="{2861A61E-9264-4D6A-BB3E-096E282F33B6}"/>
    <cellStyle name="Comma 7 3 14 6 4" xfId="43606" xr:uid="{1A13AAB2-9D77-404A-8C9E-B00689CBE741}"/>
    <cellStyle name="Comma 7 3 14 6 5" xfId="33970" xr:uid="{BA0C5268-EF83-438C-9B67-B8AEDFE037F9}"/>
    <cellStyle name="Comma 7 3 14 7" xfId="5072" xr:uid="{EDC350BF-AEC3-4228-B099-5346C6753804}"/>
    <cellStyle name="Comma 7 3 14 7 2" xfId="37824" xr:uid="{4FBF43D6-C1A1-44CE-9BB6-6A44E4419D2B}"/>
    <cellStyle name="Comma 7 3 14 8" xfId="12784" xr:uid="{466B15DE-36BE-4675-ABA3-0C24B4B40A8E}"/>
    <cellStyle name="Comma 7 3 14 8 2" xfId="45536" xr:uid="{248EA2CD-0B6C-4189-9775-B21DBDB5B1B1}"/>
    <cellStyle name="Comma 7 3 14 9" xfId="20492" xr:uid="{2BD3F8E0-470D-40EC-8F3B-4B92431A59DA}"/>
    <cellStyle name="Comma 7 3 14 9 2" xfId="53243" xr:uid="{26C7F4C7-C1D9-4593-B645-607B16F4D768}"/>
    <cellStyle name="Comma 7 3 15" xfId="874" xr:uid="{A305D679-8A34-4E5E-8CC4-4A76B0D91255}"/>
    <cellStyle name="Comma 7 3 15 10" xfId="35899" xr:uid="{F3239418-D2C8-4223-A007-A9AB5B2F80E1}"/>
    <cellStyle name="Comma 7 3 15 11" xfId="28197" xr:uid="{E0EC1353-BC23-473D-9D10-CAF24BE75C94}"/>
    <cellStyle name="Comma 7 3 15 12" xfId="3095" xr:uid="{9A56DA14-FC65-44F3-B91A-3F810F402F18}"/>
    <cellStyle name="Comma 7 3 15 13" xfId="60670" xr:uid="{BA4EC92B-7E01-44BB-9A75-687067B20CA2}"/>
    <cellStyle name="Comma 7 3 15 2" xfId="2370" xr:uid="{599C93C0-C10A-463E-B2CC-33850AC8D2FD}"/>
    <cellStyle name="Comma 7 3 15 2 10" xfId="28555" xr:uid="{AFEFFFE7-734D-4810-8CAC-C2771A8C4F4A}"/>
    <cellStyle name="Comma 7 3 15 2 11" xfId="3495" xr:uid="{8C491999-FB02-446A-82CD-22CC445B0E3E}"/>
    <cellStyle name="Comma 7 3 15 2 12" xfId="61392" xr:uid="{149C49AF-1D4C-44F6-A9F2-E9B827F7D4B3}"/>
    <cellStyle name="Comma 7 3 15 2 2" xfId="4341" xr:uid="{259C37AB-D049-4923-879B-95948DE92A00}"/>
    <cellStyle name="Comma 7 3 15 2 2 2" xfId="8204" xr:uid="{58C7FB8D-0B23-45A3-8778-1F0F881E4F25}"/>
    <cellStyle name="Comma 7 3 15 2 2 2 2" xfId="15909" xr:uid="{33E0D028-25C1-4251-9573-015D8C8DAE23}"/>
    <cellStyle name="Comma 7 3 15 2 2 2 2 2" xfId="48661" xr:uid="{E3FFAF0E-573E-41AC-BBE3-00C4A59F28E3}"/>
    <cellStyle name="Comma 7 3 15 2 2 2 3" xfId="23616" xr:uid="{09FEDE55-D009-42DF-B081-87956759BDB2}"/>
    <cellStyle name="Comma 7 3 15 2 2 2 3 2" xfId="56367" xr:uid="{D8E81D3D-F516-4C84-8E67-E4CD87B4C3DA}"/>
    <cellStyle name="Comma 7 3 15 2 2 2 4" xfId="40956" xr:uid="{12B2F012-1DC4-40E9-8F92-7E7D055ABDE5}"/>
    <cellStyle name="Comma 7 3 15 2 2 2 5" xfId="31320" xr:uid="{62EFB8BD-44B1-4583-A7F3-3A2CF60531A0}"/>
    <cellStyle name="Comma 7 3 15 2 2 3" xfId="10129" xr:uid="{0B5E4462-4747-4AAB-AC7A-2FA3288F606F}"/>
    <cellStyle name="Comma 7 3 15 2 2 3 2" xfId="17834" xr:uid="{5902DC7E-E0C0-4398-91F3-90D44D507F5B}"/>
    <cellStyle name="Comma 7 3 15 2 2 3 2 2" xfId="50586" xr:uid="{5406FE21-C780-4AF1-BBA6-25B4BAF6FADA}"/>
    <cellStyle name="Comma 7 3 15 2 2 3 3" xfId="25541" xr:uid="{4E2830F1-B6C2-4186-90AB-09495B0631FC}"/>
    <cellStyle name="Comma 7 3 15 2 2 3 3 2" xfId="58292" xr:uid="{0E597FEA-5427-46E1-92AE-F7908620BD94}"/>
    <cellStyle name="Comma 7 3 15 2 2 3 4" xfId="42881" xr:uid="{5324BFA1-DAD2-48BA-8605-BF7E6F405DA8}"/>
    <cellStyle name="Comma 7 3 15 2 2 3 5" xfId="33245" xr:uid="{A001EF98-40CB-4410-A22D-4E6C05FDD9B4}"/>
    <cellStyle name="Comma 7 3 15 2 2 4" xfId="12056" xr:uid="{029DC21F-17A5-44ED-BF6B-CFC372A91B6C}"/>
    <cellStyle name="Comma 7 3 15 2 2 4 2" xfId="19761" xr:uid="{666974BB-08D0-4436-99F9-13C332630D82}"/>
    <cellStyle name="Comma 7 3 15 2 2 4 2 2" xfId="52513" xr:uid="{534DCE0A-2092-4EAD-BD13-A829691CB856}"/>
    <cellStyle name="Comma 7 3 15 2 2 4 3" xfId="27468" xr:uid="{3B601EB0-EFBE-4042-9111-8DCB9206CC84}"/>
    <cellStyle name="Comma 7 3 15 2 2 4 3 2" xfId="60219" xr:uid="{008B1DA8-0AA4-409A-B5C7-490108947A60}"/>
    <cellStyle name="Comma 7 3 15 2 2 4 4" xfId="44808" xr:uid="{CD625547-D378-46D7-947C-5C80777E7CDB}"/>
    <cellStyle name="Comma 7 3 15 2 2 4 5" xfId="35172" xr:uid="{5316AD87-266B-4642-8C46-626B5C125D3B}"/>
    <cellStyle name="Comma 7 3 15 2 2 5" xfId="6273" xr:uid="{5E01B700-A8AE-482E-A3F2-A0B4C3EFD461}"/>
    <cellStyle name="Comma 7 3 15 2 2 5 2" xfId="39025" xr:uid="{ABA44859-9BCC-4BB7-8537-50270E0A2C66}"/>
    <cellStyle name="Comma 7 3 15 2 2 6" xfId="13985" xr:uid="{3594C396-AAA6-41E9-85AC-712E8C6241C8}"/>
    <cellStyle name="Comma 7 3 15 2 2 6 2" xfId="46737" xr:uid="{AB5EB22A-D179-43AA-97BB-F4152CFFC697}"/>
    <cellStyle name="Comma 7 3 15 2 2 7" xfId="21692" xr:uid="{779BCB66-0C1D-4CBD-969B-141D1005C92B}"/>
    <cellStyle name="Comma 7 3 15 2 2 7 2" xfId="54443" xr:uid="{2A698B32-EF7A-47FE-81EE-821320663DC8}"/>
    <cellStyle name="Comma 7 3 15 2 2 8" xfId="37098" xr:uid="{6F0915D2-0730-476B-8733-D27137E23E30}"/>
    <cellStyle name="Comma 7 3 15 2 2 9" xfId="29396" xr:uid="{43644D8C-82FC-4F0C-B1AD-D49B3008D29A}"/>
    <cellStyle name="Comma 7 3 15 2 3" xfId="7363" xr:uid="{1DD4DA6F-5F97-45CC-8713-EB28E2BE35D1}"/>
    <cellStyle name="Comma 7 3 15 2 3 2" xfId="15068" xr:uid="{B87993DB-9CCE-4BC7-80E3-1093E1819604}"/>
    <cellStyle name="Comma 7 3 15 2 3 2 2" xfId="47820" xr:uid="{05FDEEA9-E1CB-4E42-9BB9-BAD897C088EA}"/>
    <cellStyle name="Comma 7 3 15 2 3 3" xfId="22775" xr:uid="{47DE116F-5FB2-4734-8775-484A74329E2D}"/>
    <cellStyle name="Comma 7 3 15 2 3 3 2" xfId="55526" xr:uid="{59E9987C-DD82-4B72-9A4C-1F3B72766176}"/>
    <cellStyle name="Comma 7 3 15 2 3 4" xfId="40115" xr:uid="{970F80A7-2898-47AF-8518-4D93B38D2F22}"/>
    <cellStyle name="Comma 7 3 15 2 3 5" xfId="30479" xr:uid="{B8E88A00-D378-4FFE-96F6-3DD813657A4F}"/>
    <cellStyle name="Comma 7 3 15 2 4" xfId="9288" xr:uid="{955C96D6-3BD6-4268-A160-3D3E8EEF3DD8}"/>
    <cellStyle name="Comma 7 3 15 2 4 2" xfId="16993" xr:uid="{32702DCB-5D02-47EC-9D88-277F4F59B8EE}"/>
    <cellStyle name="Comma 7 3 15 2 4 2 2" xfId="49745" xr:uid="{5714122C-A9D9-4589-824D-DE77D1257796}"/>
    <cellStyle name="Comma 7 3 15 2 4 3" xfId="24700" xr:uid="{0D6F449E-3033-485D-AAC7-40EDCEA5C9FC}"/>
    <cellStyle name="Comma 7 3 15 2 4 3 2" xfId="57451" xr:uid="{84239D9C-930D-4D0D-9F9C-73FD3E0C9A78}"/>
    <cellStyle name="Comma 7 3 15 2 4 4" xfId="42040" xr:uid="{FB72956C-8565-42CA-86EC-1126D26BD6DF}"/>
    <cellStyle name="Comma 7 3 15 2 4 5" xfId="32404" xr:uid="{4B7E6171-81A4-44DB-AF3F-91A35BE93DAA}"/>
    <cellStyle name="Comma 7 3 15 2 5" xfId="11215" xr:uid="{A466E5D0-98F8-43A9-B632-7548F329384B}"/>
    <cellStyle name="Comma 7 3 15 2 5 2" xfId="18920" xr:uid="{34A7FB5E-246D-4121-97E0-77D6D3FE6645}"/>
    <cellStyle name="Comma 7 3 15 2 5 2 2" xfId="51672" xr:uid="{08B9FE85-AAFE-4346-B9E8-C8D6CE27AE3B}"/>
    <cellStyle name="Comma 7 3 15 2 5 3" xfId="26627" xr:uid="{E62C77B2-8831-49C6-ADC5-F98EFD677E11}"/>
    <cellStyle name="Comma 7 3 15 2 5 3 2" xfId="59378" xr:uid="{32C9E968-0B6E-48A1-A8A8-D716DFFDC56C}"/>
    <cellStyle name="Comma 7 3 15 2 5 4" xfId="43967" xr:uid="{52B8676C-37E1-4698-A7A6-DB951ADC3881}"/>
    <cellStyle name="Comma 7 3 15 2 5 5" xfId="34331" xr:uid="{E5828F2E-C296-400B-8909-81AF711FD92C}"/>
    <cellStyle name="Comma 7 3 15 2 6" xfId="5432" xr:uid="{9D8F9C89-10D7-45A4-9F5B-4D4D2D51D9A7}"/>
    <cellStyle name="Comma 7 3 15 2 6 2" xfId="38184" xr:uid="{D8F494F2-784C-493D-A9E1-56D6FD7146D0}"/>
    <cellStyle name="Comma 7 3 15 2 7" xfId="13144" xr:uid="{3317A182-0F0A-47D5-BACD-BC0A7A3ED311}"/>
    <cellStyle name="Comma 7 3 15 2 7 2" xfId="45896" xr:uid="{BE16DE7D-672F-4F63-BC0D-44C2C4F55D03}"/>
    <cellStyle name="Comma 7 3 15 2 8" xfId="20851" xr:uid="{828F432F-C807-4825-99F3-02014C020E83}"/>
    <cellStyle name="Comma 7 3 15 2 8 2" xfId="53602" xr:uid="{283C782B-6DAB-42CD-8C98-4A22AA4FF707}"/>
    <cellStyle name="Comma 7 3 15 2 9" xfId="36257" xr:uid="{A38BFC29-ABE3-44B2-9D76-CB72F8CA0846}"/>
    <cellStyle name="Comma 7 3 15 3" xfId="3891" xr:uid="{17B701EA-ABF3-4A51-928C-C70230E15E10}"/>
    <cellStyle name="Comma 7 3 15 3 2" xfId="7759" xr:uid="{C5E488CC-B36D-4CB1-B270-EE1694FF07B2}"/>
    <cellStyle name="Comma 7 3 15 3 2 2" xfId="15464" xr:uid="{CF79245D-B368-4263-BDE0-8204B7767C56}"/>
    <cellStyle name="Comma 7 3 15 3 2 2 2" xfId="48216" xr:uid="{DC843710-6187-4883-A63C-9FCD26265CB9}"/>
    <cellStyle name="Comma 7 3 15 3 2 3" xfId="23171" xr:uid="{08EE3787-5E75-44D0-A8C8-610D164A5B11}"/>
    <cellStyle name="Comma 7 3 15 3 2 3 2" xfId="55922" xr:uid="{544F9E06-F66A-4B02-BC88-913CF89D2B55}"/>
    <cellStyle name="Comma 7 3 15 3 2 4" xfId="40511" xr:uid="{4BAAD5CE-3FC6-44B6-9506-A91F349CBD0E}"/>
    <cellStyle name="Comma 7 3 15 3 2 5" xfId="30875" xr:uid="{7912057B-17D8-4CC8-9DAB-591B511DF82B}"/>
    <cellStyle name="Comma 7 3 15 3 3" xfId="9684" xr:uid="{554B8833-A0D2-4C44-8232-5F14FD7AAEC6}"/>
    <cellStyle name="Comma 7 3 15 3 3 2" xfId="17389" xr:uid="{DD6A5FB6-5EE5-41D4-BFC3-928526444E06}"/>
    <cellStyle name="Comma 7 3 15 3 3 2 2" xfId="50141" xr:uid="{AFD0A381-4ABB-4E48-8F3E-76654B3804BB}"/>
    <cellStyle name="Comma 7 3 15 3 3 3" xfId="25096" xr:uid="{9462D385-5511-4E8D-A52D-05EF3F9DE24E}"/>
    <cellStyle name="Comma 7 3 15 3 3 3 2" xfId="57847" xr:uid="{3030A8B0-F1C5-4FE9-85B8-80DF68190AFC}"/>
    <cellStyle name="Comma 7 3 15 3 3 4" xfId="42436" xr:uid="{2022A4F3-2B08-4626-A47E-AA2B211DDCBA}"/>
    <cellStyle name="Comma 7 3 15 3 3 5" xfId="32800" xr:uid="{B11ED242-5C77-4CFF-BECF-B265682D3360}"/>
    <cellStyle name="Comma 7 3 15 3 4" xfId="11611" xr:uid="{2B6C56E7-6712-4395-94C8-EAB78B04027C}"/>
    <cellStyle name="Comma 7 3 15 3 4 2" xfId="19316" xr:uid="{6A23DBC0-EBF5-4CC2-96C5-19DC07E40E34}"/>
    <cellStyle name="Comma 7 3 15 3 4 2 2" xfId="52068" xr:uid="{12FCA810-2D86-490F-A98D-2D0349F96E6F}"/>
    <cellStyle name="Comma 7 3 15 3 4 3" xfId="27023" xr:uid="{2F66FC61-FA39-490F-A789-D918514E6948}"/>
    <cellStyle name="Comma 7 3 15 3 4 3 2" xfId="59774" xr:uid="{5EAF9B57-D09E-4650-A2FC-C62C1D803E97}"/>
    <cellStyle name="Comma 7 3 15 3 4 4" xfId="44363" xr:uid="{896B92E9-89C2-44F3-A948-4AC4D7775CD0}"/>
    <cellStyle name="Comma 7 3 15 3 4 5" xfId="34727" xr:uid="{DCAE74D0-6203-4CD7-A99D-2B25E8A7D22E}"/>
    <cellStyle name="Comma 7 3 15 3 5" xfId="5828" xr:uid="{24BED4FB-2996-4423-85C7-5E311BEF9EB7}"/>
    <cellStyle name="Comma 7 3 15 3 5 2" xfId="38580" xr:uid="{372EDBDE-5B76-403C-948F-ABEF92A5996C}"/>
    <cellStyle name="Comma 7 3 15 3 6" xfId="13540" xr:uid="{DB0B9BF7-AF4B-4FD6-8CF3-DEEAB1F1585A}"/>
    <cellStyle name="Comma 7 3 15 3 6 2" xfId="46292" xr:uid="{3DDFC09F-FAEB-40AA-AA25-0EC56146691F}"/>
    <cellStyle name="Comma 7 3 15 3 7" xfId="21247" xr:uid="{51D2644E-CBDA-413D-9C81-133DD0819A08}"/>
    <cellStyle name="Comma 7 3 15 3 7 2" xfId="53998" xr:uid="{85DFA5D6-DF02-4996-8E8B-F996246528B2}"/>
    <cellStyle name="Comma 7 3 15 3 8" xfId="36653" xr:uid="{FF5E8B08-D348-4B9A-8018-19E0BDB1C9C0}"/>
    <cellStyle name="Comma 7 3 15 3 9" xfId="28951" xr:uid="{33CFA238-4BD3-41D9-86CC-47602B3D9EA6}"/>
    <cellStyle name="Comma 7 3 15 4" xfId="7002" xr:uid="{8F0D4638-43F7-454D-A28C-E2C743DAF56B}"/>
    <cellStyle name="Comma 7 3 15 4 2" xfId="14710" xr:uid="{A0BBA6C1-3E6C-42FE-9F41-F1AF3546D753}"/>
    <cellStyle name="Comma 7 3 15 4 2 2" xfId="47462" xr:uid="{5B16AC47-38A8-47DB-9C4A-A8679372988E}"/>
    <cellStyle name="Comma 7 3 15 4 3" xfId="22417" xr:uid="{39C315AC-1D92-4F3C-AC22-C59814A6DFB8}"/>
    <cellStyle name="Comma 7 3 15 4 3 2" xfId="55168" xr:uid="{AE7E1CCB-B98A-43FA-85B8-212ED746A28B}"/>
    <cellStyle name="Comma 7 3 15 4 4" xfId="39754" xr:uid="{B8E3882E-FC58-4DD4-91D0-5E3E6FEAAE12}"/>
    <cellStyle name="Comma 7 3 15 4 5" xfId="30121" xr:uid="{A63C36A9-8BF5-4AB5-81D6-ACA69D2A4E1C}"/>
    <cellStyle name="Comma 7 3 15 5" xfId="8929" xr:uid="{2539BEB8-A293-4F8A-A056-5446D3C97776}"/>
    <cellStyle name="Comma 7 3 15 5 2" xfId="16634" xr:uid="{8BFBDFB4-4800-443E-8404-88296B42AE14}"/>
    <cellStyle name="Comma 7 3 15 5 2 2" xfId="49386" xr:uid="{7EC1B70D-4B71-4BBD-88BA-3AE6D1BC0507}"/>
    <cellStyle name="Comma 7 3 15 5 3" xfId="24341" xr:uid="{9C6B83D9-8B7B-4BBC-8E4F-DA8505D70C61}"/>
    <cellStyle name="Comma 7 3 15 5 3 2" xfId="57092" xr:uid="{C23AAB40-EA55-4A28-96F1-EBB6393665FE}"/>
    <cellStyle name="Comma 7 3 15 5 4" xfId="41681" xr:uid="{9415902B-406B-4B2B-B01C-7BB8D1085A5A}"/>
    <cellStyle name="Comma 7 3 15 5 5" xfId="32045" xr:uid="{633322B4-B9C3-498A-8DC1-B87434226E9B}"/>
    <cellStyle name="Comma 7 3 15 6" xfId="10855" xr:uid="{6DCC3027-F954-41EF-BEDF-F941E57D3C72}"/>
    <cellStyle name="Comma 7 3 15 6 2" xfId="18560" xr:uid="{B25129CE-3680-47B6-B15D-264D15F49704}"/>
    <cellStyle name="Comma 7 3 15 6 2 2" xfId="51312" xr:uid="{8427788B-2A01-4A4D-B306-A2DEAF1F4942}"/>
    <cellStyle name="Comma 7 3 15 6 3" xfId="26267" xr:uid="{92B1D5D8-9724-40FD-8DD6-4610B43583DE}"/>
    <cellStyle name="Comma 7 3 15 6 3 2" xfId="59018" xr:uid="{32FE7304-610C-4ED6-AAF6-99C34929BB63}"/>
    <cellStyle name="Comma 7 3 15 6 4" xfId="43607" xr:uid="{C9A9FA41-198B-47E0-AF8A-A486B7B7D896}"/>
    <cellStyle name="Comma 7 3 15 6 5" xfId="33971" xr:uid="{D167CFB8-382C-4966-B331-A4E5D962993E}"/>
    <cellStyle name="Comma 7 3 15 7" xfId="5073" xr:uid="{F084D121-7E23-44F7-A013-C6E5BC901F07}"/>
    <cellStyle name="Comma 7 3 15 7 2" xfId="37825" xr:uid="{C939459F-F303-40AD-B138-78F5ED6FAAA4}"/>
    <cellStyle name="Comma 7 3 15 8" xfId="12785" xr:uid="{B626C1F6-09A1-46DE-B362-A4E7DFD278FA}"/>
    <cellStyle name="Comma 7 3 15 8 2" xfId="45537" xr:uid="{7916BCC8-1694-4211-B74E-37B14C6CBEE7}"/>
    <cellStyle name="Comma 7 3 15 9" xfId="20493" xr:uid="{1279FD18-ABA9-4522-80F5-849F6B392234}"/>
    <cellStyle name="Comma 7 3 15 9 2" xfId="53244" xr:uid="{A4D5B948-296B-49AE-AC5F-BD35778C4068}"/>
    <cellStyle name="Comma 7 3 16" xfId="2364" xr:uid="{10B4F4B8-317A-428E-88E2-C2E95B84D9C1}"/>
    <cellStyle name="Comma 7 3 16 10" xfId="28191" xr:uid="{D9102ABE-77C1-4C03-A15C-DED363FCC58C}"/>
    <cellStyle name="Comma 7 3 16 11" xfId="3089" xr:uid="{FA7E4F90-78D0-4FD3-B738-0DB0920D0837}"/>
    <cellStyle name="Comma 7 3 16 12" xfId="61386" xr:uid="{39BBB732-F670-4CDC-963A-9234A966CC20}"/>
    <cellStyle name="Comma 7 3 16 2" xfId="4335" xr:uid="{EC0A4730-6034-4645-AC46-46B3B964B5DD}"/>
    <cellStyle name="Comma 7 3 16 2 2" xfId="8198" xr:uid="{9B519FFC-BA6F-466D-BD6C-37C5B514C0ED}"/>
    <cellStyle name="Comma 7 3 16 2 2 2" xfId="15903" xr:uid="{325D05DE-4FD6-4B59-ADCB-2F706601AC20}"/>
    <cellStyle name="Comma 7 3 16 2 2 2 2" xfId="48655" xr:uid="{27B2A5E7-5F4A-42C0-8949-9E438D629878}"/>
    <cellStyle name="Comma 7 3 16 2 2 3" xfId="23610" xr:uid="{F9C442D2-8113-4193-9E22-F9C417ADAC7A}"/>
    <cellStyle name="Comma 7 3 16 2 2 3 2" xfId="56361" xr:uid="{A08ACD2B-2EC8-40E8-B4AF-4D55A82335F7}"/>
    <cellStyle name="Comma 7 3 16 2 2 4" xfId="40950" xr:uid="{F0B86EF9-A948-464C-8E07-5B2968A18335}"/>
    <cellStyle name="Comma 7 3 16 2 2 5" xfId="31314" xr:uid="{9033E413-38E2-45AC-BD2A-6BEAF0C2A732}"/>
    <cellStyle name="Comma 7 3 16 2 3" xfId="10123" xr:uid="{0377A520-A8CB-4A8D-BBC0-03E40D3C26FB}"/>
    <cellStyle name="Comma 7 3 16 2 3 2" xfId="17828" xr:uid="{B5674046-85C2-4381-8B91-898B2A048DB1}"/>
    <cellStyle name="Comma 7 3 16 2 3 2 2" xfId="50580" xr:uid="{844BE0ED-B5EA-42EB-9436-BD557765FA61}"/>
    <cellStyle name="Comma 7 3 16 2 3 3" xfId="25535" xr:uid="{26E9B17C-148D-4728-A1FD-E466D0CF816F}"/>
    <cellStyle name="Comma 7 3 16 2 3 3 2" xfId="58286" xr:uid="{F6312E8A-FA4F-458B-A2D7-55770C3FA36B}"/>
    <cellStyle name="Comma 7 3 16 2 3 4" xfId="42875" xr:uid="{999BCA78-7F45-4822-A85A-C94C52546112}"/>
    <cellStyle name="Comma 7 3 16 2 3 5" xfId="33239" xr:uid="{EEB46722-B2F5-47F4-9426-D4ABB51A03BA}"/>
    <cellStyle name="Comma 7 3 16 2 4" xfId="12050" xr:uid="{92EA5359-6D65-423B-9A46-261ACB75EF9A}"/>
    <cellStyle name="Comma 7 3 16 2 4 2" xfId="19755" xr:uid="{AF737503-12D0-4170-82A9-6B27DAC87BE1}"/>
    <cellStyle name="Comma 7 3 16 2 4 2 2" xfId="52507" xr:uid="{D9AD7AB1-D8CF-47B8-9F34-8957B4817BE9}"/>
    <cellStyle name="Comma 7 3 16 2 4 3" xfId="27462" xr:uid="{C5FFA6B0-F403-45E8-BAFC-33ED05587244}"/>
    <cellStyle name="Comma 7 3 16 2 4 3 2" xfId="60213" xr:uid="{120AA1DF-6C6C-4B49-BB99-9B88AB05025C}"/>
    <cellStyle name="Comma 7 3 16 2 4 4" xfId="44802" xr:uid="{AA6A973F-C7B3-4D56-A620-B6D1C53B4572}"/>
    <cellStyle name="Comma 7 3 16 2 4 5" xfId="35166" xr:uid="{76BF75A9-563F-4060-86CE-32206F94756C}"/>
    <cellStyle name="Comma 7 3 16 2 5" xfId="6267" xr:uid="{34AB501B-A037-452F-94FF-217989367058}"/>
    <cellStyle name="Comma 7 3 16 2 5 2" xfId="39019" xr:uid="{238E5DE6-B177-4B48-8F9D-864E7FD1383A}"/>
    <cellStyle name="Comma 7 3 16 2 6" xfId="13979" xr:uid="{A93432BE-28CC-4D35-8FFC-3BC2829FA40E}"/>
    <cellStyle name="Comma 7 3 16 2 6 2" xfId="46731" xr:uid="{50888842-2A16-4E40-999E-A8A83885C97A}"/>
    <cellStyle name="Comma 7 3 16 2 7" xfId="21686" xr:uid="{8536EA08-2DFB-4E91-90A7-3CFA3C883373}"/>
    <cellStyle name="Comma 7 3 16 2 7 2" xfId="54437" xr:uid="{E5AB159A-F40E-4018-9C4B-4A1F35DF9F1A}"/>
    <cellStyle name="Comma 7 3 16 2 8" xfId="37092" xr:uid="{B4FAAEED-8AF4-48DC-A36B-1A8E049C471D}"/>
    <cellStyle name="Comma 7 3 16 2 9" xfId="29390" xr:uid="{6347A646-9B1D-4D98-AF26-722F8B6A6B84}"/>
    <cellStyle name="Comma 7 3 16 3" xfId="6996" xr:uid="{A07FFD58-1FE5-4914-8FED-0DB50A444BDF}"/>
    <cellStyle name="Comma 7 3 16 3 2" xfId="14704" xr:uid="{A99ECAF6-CA38-4636-B238-88260E1BBED3}"/>
    <cellStyle name="Comma 7 3 16 3 2 2" xfId="47456" xr:uid="{EEE766C7-FC99-494A-A6DF-EF54C1448F0B}"/>
    <cellStyle name="Comma 7 3 16 3 3" xfId="22411" xr:uid="{F35CD1BE-D768-4A57-9A5B-4E7A5926711C}"/>
    <cellStyle name="Comma 7 3 16 3 3 2" xfId="55162" xr:uid="{A84107BA-691C-44D1-BE50-7DF456969FAD}"/>
    <cellStyle name="Comma 7 3 16 3 4" xfId="39748" xr:uid="{9DC0C884-72ED-41C5-9FEF-72257F42D397}"/>
    <cellStyle name="Comma 7 3 16 3 5" xfId="30115" xr:uid="{6101B68D-08FC-4A4C-BFBF-1F354228AA6C}"/>
    <cellStyle name="Comma 7 3 16 4" xfId="8923" xr:uid="{0AE6FD4D-A4DD-4B57-A0BB-3FE528290A9D}"/>
    <cellStyle name="Comma 7 3 16 4 2" xfId="16628" xr:uid="{74060B4F-2098-4572-A195-03956BEE6237}"/>
    <cellStyle name="Comma 7 3 16 4 2 2" xfId="49380" xr:uid="{595A2F0A-6D0B-4CB5-A6B8-0E2179B965E2}"/>
    <cellStyle name="Comma 7 3 16 4 3" xfId="24335" xr:uid="{27BDDDE7-7891-4655-B9AB-A19CEAA4A5E7}"/>
    <cellStyle name="Comma 7 3 16 4 3 2" xfId="57086" xr:uid="{C6CDE4AF-B720-4147-A16B-6AA060AF5780}"/>
    <cellStyle name="Comma 7 3 16 4 4" xfId="41675" xr:uid="{55B528F3-0775-46FF-8A05-23AD6EDD5F54}"/>
    <cellStyle name="Comma 7 3 16 4 5" xfId="32039" xr:uid="{0473A150-C1E6-4309-858F-81EBB3607822}"/>
    <cellStyle name="Comma 7 3 16 5" xfId="10849" xr:uid="{AA87FEA0-C8D8-44DD-8AC8-9A8FA6A151B8}"/>
    <cellStyle name="Comma 7 3 16 5 2" xfId="18554" xr:uid="{AC0740F7-DDC4-4171-8968-23FCA59AE368}"/>
    <cellStyle name="Comma 7 3 16 5 2 2" xfId="51306" xr:uid="{CBC7CF92-906E-4759-8DB6-DBFBC9CBC28C}"/>
    <cellStyle name="Comma 7 3 16 5 3" xfId="26261" xr:uid="{77B6F1C4-C202-47D5-BE0E-7794B569A618}"/>
    <cellStyle name="Comma 7 3 16 5 3 2" xfId="59012" xr:uid="{D23D1E2E-AAEF-4B63-8855-826E8A2CD4F5}"/>
    <cellStyle name="Comma 7 3 16 5 4" xfId="43601" xr:uid="{D5A540AF-922C-440E-AE8A-E25EF0217574}"/>
    <cellStyle name="Comma 7 3 16 5 5" xfId="33965" xr:uid="{85ADDF60-9816-4896-99F5-B13979468C2E}"/>
    <cellStyle name="Comma 7 3 16 6" xfId="5067" xr:uid="{13D57880-5C02-4F61-8EAA-7BB5A220FBA0}"/>
    <cellStyle name="Comma 7 3 16 6 2" xfId="37819" xr:uid="{EC073B6B-0CD0-4C28-B4C1-72D79275EBF2}"/>
    <cellStyle name="Comma 7 3 16 7" xfId="12779" xr:uid="{381C9C91-703A-4F75-801F-2C018BDC665B}"/>
    <cellStyle name="Comma 7 3 16 7 2" xfId="45531" xr:uid="{123C2C48-811D-408F-A36B-6E017C4B7CD2}"/>
    <cellStyle name="Comma 7 3 16 8" xfId="20487" xr:uid="{79F13F05-B2D5-4A58-9738-4F8998E25493}"/>
    <cellStyle name="Comma 7 3 16 8 2" xfId="53238" xr:uid="{E0EB9029-D341-455E-81E6-0C08C20F2F56}"/>
    <cellStyle name="Comma 7 3 16 9" xfId="35893" xr:uid="{73E0F0D4-1F18-4B0F-A315-1896C7A86907}"/>
    <cellStyle name="Comma 7 3 17" xfId="3489" xr:uid="{8A9EE57B-1F43-4913-A3DA-3179C23CC6A5}"/>
    <cellStyle name="Comma 7 3 17 10" xfId="28549" xr:uid="{6E60DC15-049B-423E-8CA1-40231EBAAA17}"/>
    <cellStyle name="Comma 7 3 17 11" xfId="61874" xr:uid="{112E0043-11B2-4CA8-971D-C80A8BEEA7B8}"/>
    <cellStyle name="Comma 7 3 17 2" xfId="4531" xr:uid="{D035C7E6-4ABD-4AD3-AAF1-F2A6A1E677E9}"/>
    <cellStyle name="Comma 7 3 17 2 2" xfId="8389" xr:uid="{35C36D49-05C6-472C-B4B6-F50E202352E3}"/>
    <cellStyle name="Comma 7 3 17 2 2 2" xfId="16094" xr:uid="{2744DC06-7AA1-4F09-8218-B3362E3C834A}"/>
    <cellStyle name="Comma 7 3 17 2 2 2 2" xfId="48846" xr:uid="{76E241B6-F382-4F25-8370-84F9E4384010}"/>
    <cellStyle name="Comma 7 3 17 2 2 3" xfId="23801" xr:uid="{8E3F1910-23FC-4A4A-9AAB-98BCDFB03A8A}"/>
    <cellStyle name="Comma 7 3 17 2 2 3 2" xfId="56552" xr:uid="{FB5256C7-05E6-4675-8E74-916861CE741A}"/>
    <cellStyle name="Comma 7 3 17 2 2 4" xfId="41141" xr:uid="{320D814C-7761-46DF-800D-A9D3EA65E63B}"/>
    <cellStyle name="Comma 7 3 17 2 2 5" xfId="31505" xr:uid="{28F2CEA4-26E5-42A4-A97B-85AF01376705}"/>
    <cellStyle name="Comma 7 3 17 2 3" xfId="10314" xr:uid="{DD6C3D64-A811-4382-AE6C-D41A9186A1B5}"/>
    <cellStyle name="Comma 7 3 17 2 3 2" xfId="18019" xr:uid="{60464ED9-BB44-4EAD-ABF8-3383C790E9DA}"/>
    <cellStyle name="Comma 7 3 17 2 3 2 2" xfId="50771" xr:uid="{397C2104-8AA4-45A0-803F-A472A4C9C897}"/>
    <cellStyle name="Comma 7 3 17 2 3 3" xfId="25726" xr:uid="{935B9C11-2834-4560-A567-256EF056B4C5}"/>
    <cellStyle name="Comma 7 3 17 2 3 3 2" xfId="58477" xr:uid="{047A07EC-412E-4A2E-B87E-9A688E31C695}"/>
    <cellStyle name="Comma 7 3 17 2 3 4" xfId="43066" xr:uid="{7A6B82D8-44CB-4162-A854-A6CF0EC07B88}"/>
    <cellStyle name="Comma 7 3 17 2 3 5" xfId="33430" xr:uid="{A5692891-C068-4B10-8AE0-7B95C043698E}"/>
    <cellStyle name="Comma 7 3 17 2 4" xfId="12241" xr:uid="{5262224A-71EC-4322-81D3-2EFF6A97A842}"/>
    <cellStyle name="Comma 7 3 17 2 4 2" xfId="19946" xr:uid="{8E02AD30-0AC8-48CD-A26C-077A0BE8DE1D}"/>
    <cellStyle name="Comma 7 3 17 2 4 2 2" xfId="52698" xr:uid="{CEBE56CB-7216-4CB6-A868-6E793151EFD0}"/>
    <cellStyle name="Comma 7 3 17 2 4 3" xfId="27653" xr:uid="{54ADF7BA-3EB4-4165-B23F-E0C782193038}"/>
    <cellStyle name="Comma 7 3 17 2 4 3 2" xfId="60404" xr:uid="{DDD9BE8C-9BFE-4A7D-9063-9E45F67B913D}"/>
    <cellStyle name="Comma 7 3 17 2 4 4" xfId="44993" xr:uid="{C3300EAB-AA65-4A9F-ABAC-F05C4DA2C5F6}"/>
    <cellStyle name="Comma 7 3 17 2 4 5" xfId="35357" xr:uid="{BA0BDD25-F876-4B62-B730-19C16E7FA442}"/>
    <cellStyle name="Comma 7 3 17 2 5" xfId="6458" xr:uid="{4944E627-810E-4D8F-8FC1-C2E45E47B020}"/>
    <cellStyle name="Comma 7 3 17 2 5 2" xfId="39210" xr:uid="{483B047C-E778-41B2-8C89-973D9089CD76}"/>
    <cellStyle name="Comma 7 3 17 2 6" xfId="14170" xr:uid="{062EA527-8DDD-484E-90E0-446A47184D4E}"/>
    <cellStyle name="Comma 7 3 17 2 6 2" xfId="46922" xr:uid="{6FC632B8-647E-4A54-8B28-0051D7BDD53C}"/>
    <cellStyle name="Comma 7 3 17 2 7" xfId="21877" xr:uid="{1FEDB06E-1525-4443-8A79-B01FD58DE0C4}"/>
    <cellStyle name="Comma 7 3 17 2 7 2" xfId="54628" xr:uid="{E98FC909-8C00-4E5D-96E1-2BB1C302B655}"/>
    <cellStyle name="Comma 7 3 17 2 8" xfId="37283" xr:uid="{5D686685-256C-453F-B7CD-6408B46BB846}"/>
    <cellStyle name="Comma 7 3 17 2 9" xfId="29581" xr:uid="{E4395FA4-CB17-4620-BB80-91F849BDE9FC}"/>
    <cellStyle name="Comma 7 3 17 3" xfId="7357" xr:uid="{D8546593-1DD5-42A8-8DAE-7BFF7A202D78}"/>
    <cellStyle name="Comma 7 3 17 3 2" xfId="15062" xr:uid="{C7689E12-56E1-4F76-ADCE-EF7A39F6E9BA}"/>
    <cellStyle name="Comma 7 3 17 3 2 2" xfId="47814" xr:uid="{AD91F201-3591-4A92-AB17-7787E8DF040A}"/>
    <cellStyle name="Comma 7 3 17 3 3" xfId="22769" xr:uid="{951C8404-0791-4D71-9D4E-8D4643912E91}"/>
    <cellStyle name="Comma 7 3 17 3 3 2" xfId="55520" xr:uid="{81424C88-637D-401D-8C67-9220A8001C50}"/>
    <cellStyle name="Comma 7 3 17 3 4" xfId="40109" xr:uid="{2B41598A-43AB-4A29-B1A3-51260B241F78}"/>
    <cellStyle name="Comma 7 3 17 3 5" xfId="30473" xr:uid="{AFB20165-5614-4505-B72D-F097B96F1BC1}"/>
    <cellStyle name="Comma 7 3 17 4" xfId="9282" xr:uid="{C8FAAB87-110A-4369-BA6F-83744BC45559}"/>
    <cellStyle name="Comma 7 3 17 4 2" xfId="16987" xr:uid="{0C691BA2-A090-457E-A3F5-C4F18BC4CD3A}"/>
    <cellStyle name="Comma 7 3 17 4 2 2" xfId="49739" xr:uid="{40E0422E-4E6B-4A98-909A-92E1E44223B6}"/>
    <cellStyle name="Comma 7 3 17 4 3" xfId="24694" xr:uid="{A44C7EF7-B2D5-4ED4-A12C-729FBB105755}"/>
    <cellStyle name="Comma 7 3 17 4 3 2" xfId="57445" xr:uid="{87C6E46C-A1B4-43C6-9AFD-E35E36E0F5DC}"/>
    <cellStyle name="Comma 7 3 17 4 4" xfId="42034" xr:uid="{0E2C42EA-E84C-4F8A-83B3-D018D5B0B1B6}"/>
    <cellStyle name="Comma 7 3 17 4 5" xfId="32398" xr:uid="{EFB8CAC3-9C91-4F94-9B30-AA1A1139060A}"/>
    <cellStyle name="Comma 7 3 17 5" xfId="11209" xr:uid="{8DEBABD7-7849-4E33-8CE5-C3A7CBE9872B}"/>
    <cellStyle name="Comma 7 3 17 5 2" xfId="18914" xr:uid="{AEBFCFEE-4DAD-4C7E-88C0-7A0E0F7E309D}"/>
    <cellStyle name="Comma 7 3 17 5 2 2" xfId="51666" xr:uid="{535280C9-720D-4DCA-BDEE-470122EE7ACF}"/>
    <cellStyle name="Comma 7 3 17 5 3" xfId="26621" xr:uid="{F1E4CA8B-4620-4498-AB5E-EDA224F6F3D0}"/>
    <cellStyle name="Comma 7 3 17 5 3 2" xfId="59372" xr:uid="{230B6DA8-9ED7-438C-86B6-D29E5EA4487E}"/>
    <cellStyle name="Comma 7 3 17 5 4" xfId="43961" xr:uid="{44940E66-9FAD-43C6-B46A-461E1F3CF610}"/>
    <cellStyle name="Comma 7 3 17 5 5" xfId="34325" xr:uid="{398A6FEA-F807-485E-B0F0-C265983A2BD3}"/>
    <cellStyle name="Comma 7 3 17 6" xfId="5426" xr:uid="{04CA7232-B29A-4154-B61D-1730815DB825}"/>
    <cellStyle name="Comma 7 3 17 6 2" xfId="38178" xr:uid="{3BE4287C-A81D-446F-AF94-3F8741AA7BF2}"/>
    <cellStyle name="Comma 7 3 17 7" xfId="13138" xr:uid="{8B1CB4C6-1847-4DF4-81ED-D8ADC2C877C1}"/>
    <cellStyle name="Comma 7 3 17 7 2" xfId="45890" xr:uid="{E0A80BEF-76AD-4CAB-B1BC-02F7E6CCDECE}"/>
    <cellStyle name="Comma 7 3 17 8" xfId="20845" xr:uid="{44D2C8AB-2F72-4A13-9BB2-05C5F2186A5E}"/>
    <cellStyle name="Comma 7 3 17 8 2" xfId="53596" xr:uid="{F3013D5F-3F33-4CF3-A00F-36FD0CD02815}"/>
    <cellStyle name="Comma 7 3 17 9" xfId="36251" xr:uid="{2E2EBAED-3638-4F25-8229-28261827FADD}"/>
    <cellStyle name="Comma 7 3 18" xfId="3885" xr:uid="{6AB9D6C6-7D19-4F9A-814A-E1CE5166EACA}"/>
    <cellStyle name="Comma 7 3 18 2" xfId="7753" xr:uid="{C2991148-3B44-4761-904A-81A7AD15384E}"/>
    <cellStyle name="Comma 7 3 18 2 2" xfId="15458" xr:uid="{4C3616DA-66AF-4FBB-92D2-ECE90E0E15C8}"/>
    <cellStyle name="Comma 7 3 18 2 2 2" xfId="48210" xr:uid="{E80D7A33-49AE-4754-9697-98FC869E3627}"/>
    <cellStyle name="Comma 7 3 18 2 3" xfId="23165" xr:uid="{EAEAB8B2-D83C-42D1-9826-FD573172CBD3}"/>
    <cellStyle name="Comma 7 3 18 2 3 2" xfId="55916" xr:uid="{221D600F-BBB9-4AD6-82D9-EE90F6592816}"/>
    <cellStyle name="Comma 7 3 18 2 4" xfId="40505" xr:uid="{F83FC74E-F819-46D3-A551-54E7732AD45E}"/>
    <cellStyle name="Comma 7 3 18 2 5" xfId="30869" xr:uid="{0BD896E9-FDAE-4FFA-A334-1F73E18AA582}"/>
    <cellStyle name="Comma 7 3 18 3" xfId="9678" xr:uid="{63A116C7-DF51-45E9-9616-EE6ADB79061D}"/>
    <cellStyle name="Comma 7 3 18 3 2" xfId="17383" xr:uid="{2CFBA25E-A5B3-40C6-A3D2-52EC459DD394}"/>
    <cellStyle name="Comma 7 3 18 3 2 2" xfId="50135" xr:uid="{8B9FD46C-986C-4615-B20E-B153ED10C8F1}"/>
    <cellStyle name="Comma 7 3 18 3 3" xfId="25090" xr:uid="{1F0227D4-A327-478B-B632-5B77E17657F0}"/>
    <cellStyle name="Comma 7 3 18 3 3 2" xfId="57841" xr:uid="{F27DD747-6F9D-4440-B3E6-A1349971D236}"/>
    <cellStyle name="Comma 7 3 18 3 4" xfId="42430" xr:uid="{E12D93D1-04DA-4BEC-AD1A-92B11C31AD03}"/>
    <cellStyle name="Comma 7 3 18 3 5" xfId="32794" xr:uid="{977CCCDC-4092-4C17-ADC1-C9E7E2154E17}"/>
    <cellStyle name="Comma 7 3 18 4" xfId="11605" xr:uid="{C1194C9E-4FC7-4444-89CC-719C948CCB87}"/>
    <cellStyle name="Comma 7 3 18 4 2" xfId="19310" xr:uid="{76532C6D-C2B0-40A4-AA83-8B5AEDBE9CA9}"/>
    <cellStyle name="Comma 7 3 18 4 2 2" xfId="52062" xr:uid="{838848DB-D235-44A4-BEC3-979D29799DA6}"/>
    <cellStyle name="Comma 7 3 18 4 3" xfId="27017" xr:uid="{591BAD4F-8477-4DD5-B8BD-9A641EBF8D40}"/>
    <cellStyle name="Comma 7 3 18 4 3 2" xfId="59768" xr:uid="{B14BDFA8-90D8-4A26-9A40-02088AF992DF}"/>
    <cellStyle name="Comma 7 3 18 4 4" xfId="44357" xr:uid="{16B53DB0-5498-4603-9A95-526677204D2C}"/>
    <cellStyle name="Comma 7 3 18 4 5" xfId="34721" xr:uid="{CD551A75-1D72-4CDB-87A5-E009B5539E82}"/>
    <cellStyle name="Comma 7 3 18 5" xfId="5822" xr:uid="{4BAE7AF0-8D59-4C6F-8BB2-6B723399DA87}"/>
    <cellStyle name="Comma 7 3 18 5 2" xfId="38574" xr:uid="{AD239174-DFFF-4567-BFB6-332B07BCE5C3}"/>
    <cellStyle name="Comma 7 3 18 6" xfId="13534" xr:uid="{24DD092E-5EAA-416F-91FB-28176C18A6EC}"/>
    <cellStyle name="Comma 7 3 18 6 2" xfId="46286" xr:uid="{2158A4FA-4908-4910-8CA7-5DA0979BD98A}"/>
    <cellStyle name="Comma 7 3 18 7" xfId="21241" xr:uid="{FF034F09-1BD3-4659-9C14-8ECB010FFDA5}"/>
    <cellStyle name="Comma 7 3 18 7 2" xfId="53992" xr:uid="{BE850085-CDF3-419D-9B29-1F4CC25FB665}"/>
    <cellStyle name="Comma 7 3 18 8" xfId="36647" xr:uid="{82162522-D480-4FAD-ADBC-8D44D116FA5E}"/>
    <cellStyle name="Comma 7 3 18 9" xfId="28945" xr:uid="{8B4C6795-6FCF-4F27-8E5B-47D3967C641E}"/>
    <cellStyle name="Comma 7 3 19" xfId="4473" xr:uid="{4DA76F20-920E-4266-B624-D8A1172E679A}"/>
    <cellStyle name="Comma 7 3 19 2" xfId="8331" xr:uid="{D9AF1B24-201A-4952-A73A-24DF5C7087FE}"/>
    <cellStyle name="Comma 7 3 19 2 2" xfId="16036" xr:uid="{32FAA7BC-7EA7-4DC2-A20D-F9EF9C5521A5}"/>
    <cellStyle name="Comma 7 3 19 2 2 2" xfId="48788" xr:uid="{442A24E6-0592-49AE-B1C9-A1D53D551F5B}"/>
    <cellStyle name="Comma 7 3 19 2 3" xfId="23743" xr:uid="{566E4D98-484E-461C-BA57-146DAC35F371}"/>
    <cellStyle name="Comma 7 3 19 2 3 2" xfId="56494" xr:uid="{F7257608-78B2-4683-96DA-EC7E44A053A2}"/>
    <cellStyle name="Comma 7 3 19 2 4" xfId="41083" xr:uid="{9BCB6457-6095-4E1D-9DED-56A715F39746}"/>
    <cellStyle name="Comma 7 3 19 2 5" xfId="31447" xr:uid="{28F937C5-5889-4981-977C-E4FE330D348A}"/>
    <cellStyle name="Comma 7 3 19 3" xfId="10256" xr:uid="{75732FB2-9506-45B4-8C2D-F86C393C7CAA}"/>
    <cellStyle name="Comma 7 3 19 3 2" xfId="17961" xr:uid="{8A6C5CBC-1571-4232-927F-731E759D0091}"/>
    <cellStyle name="Comma 7 3 19 3 2 2" xfId="50713" xr:uid="{5A38E90D-59E8-493F-88E3-73573E455791}"/>
    <cellStyle name="Comma 7 3 19 3 3" xfId="25668" xr:uid="{FB257BE9-C4DC-4773-938C-4977C357EF4D}"/>
    <cellStyle name="Comma 7 3 19 3 3 2" xfId="58419" xr:uid="{CAE6C1A2-DB12-4BF2-9180-DCEFA1F6F2B5}"/>
    <cellStyle name="Comma 7 3 19 3 4" xfId="43008" xr:uid="{13ED92E3-A34F-4370-B6B7-7A6582888C22}"/>
    <cellStyle name="Comma 7 3 19 3 5" xfId="33372" xr:uid="{91D15BB4-E6DE-485E-84E9-AF010DAA524F}"/>
    <cellStyle name="Comma 7 3 19 4" xfId="12183" xr:uid="{85571F35-134E-4A9D-9953-5EB3E3BB5188}"/>
    <cellStyle name="Comma 7 3 19 4 2" xfId="19888" xr:uid="{4E546C7F-593A-43F9-98DD-7F5C7ABB6539}"/>
    <cellStyle name="Comma 7 3 19 4 2 2" xfId="52640" xr:uid="{E9544E69-38DC-4E28-B745-5D3CF77732BD}"/>
    <cellStyle name="Comma 7 3 19 4 3" xfId="27595" xr:uid="{D835ED1D-0DDC-4C05-8315-33881D8A7206}"/>
    <cellStyle name="Comma 7 3 19 4 3 2" xfId="60346" xr:uid="{AE98AF2A-23D0-448E-97B5-8DEB8AE55728}"/>
    <cellStyle name="Comma 7 3 19 4 4" xfId="44935" xr:uid="{91975663-232F-474F-AD74-8EEB4BAF2417}"/>
    <cellStyle name="Comma 7 3 19 4 5" xfId="35299" xr:uid="{1F39C679-AE9C-4E50-9604-F1541B1A3342}"/>
    <cellStyle name="Comma 7 3 19 5" xfId="6400" xr:uid="{08CECEA9-463E-470D-854D-67D983AAA6D1}"/>
    <cellStyle name="Comma 7 3 19 5 2" xfId="39152" xr:uid="{C8C63648-9015-4443-8725-C313B44B046D}"/>
    <cellStyle name="Comma 7 3 19 6" xfId="14112" xr:uid="{4E23F6F4-36A4-4176-8A0F-7CD80EA421B9}"/>
    <cellStyle name="Comma 7 3 19 6 2" xfId="46864" xr:uid="{2378768A-638C-469D-87D2-A77D4836FCE1}"/>
    <cellStyle name="Comma 7 3 19 7" xfId="21819" xr:uid="{01DCD872-DC62-482B-A57F-E5576A039A1B}"/>
    <cellStyle name="Comma 7 3 19 7 2" xfId="54570" xr:uid="{01123EE0-8770-40B4-B636-A873673C39F2}"/>
    <cellStyle name="Comma 7 3 19 8" xfId="37225" xr:uid="{2BCC9CC4-75B9-47FD-BE7D-021BFCAB8492}"/>
    <cellStyle name="Comma 7 3 19 9" xfId="29523" xr:uid="{AC48947F-6F34-464A-A9B1-0084BD3538F8}"/>
    <cellStyle name="Comma 7 3 2" xfId="875" xr:uid="{735ED30E-3345-41C7-A1E2-51B7DA19E06B}"/>
    <cellStyle name="Comma 7 3 2 10" xfId="35900" xr:uid="{D55C78C7-5444-47E4-89B7-17EA52877D67}"/>
    <cellStyle name="Comma 7 3 2 11" xfId="28198" xr:uid="{87D78391-0684-4DC4-A374-9606AE64A4CC}"/>
    <cellStyle name="Comma 7 3 2 12" xfId="3096" xr:uid="{CFEF2289-F303-4C6D-8384-2DBB1049BF9E}"/>
    <cellStyle name="Comma 7 3 2 13" xfId="60671" xr:uid="{50F9ED58-D54F-43B8-86A2-9947B8E73B34}"/>
    <cellStyle name="Comma 7 3 2 2" xfId="2371" xr:uid="{7A58EB41-4A2F-4C94-AD6B-36C063F4EA69}"/>
    <cellStyle name="Comma 7 3 2 2 10" xfId="28556" xr:uid="{3CCC2B9A-B1EB-4F91-ADDC-FEBCCB2BD14F}"/>
    <cellStyle name="Comma 7 3 2 2 11" xfId="3496" xr:uid="{731A60AF-EAC2-4682-959E-6284EBEB8421}"/>
    <cellStyle name="Comma 7 3 2 2 12" xfId="61393" xr:uid="{71EFC0AF-6489-4AFA-8EBE-1BAE1FE7F691}"/>
    <cellStyle name="Comma 7 3 2 2 2" xfId="4342" xr:uid="{ACAE23E5-5135-459F-8EAF-20F07F9ADCC6}"/>
    <cellStyle name="Comma 7 3 2 2 2 2" xfId="8205" xr:uid="{1DF082C8-49E6-4CA2-BCDB-D0CA8F6A8B00}"/>
    <cellStyle name="Comma 7 3 2 2 2 2 2" xfId="15910" xr:uid="{29BAAB2B-B3D8-4156-8F33-A67691A75272}"/>
    <cellStyle name="Comma 7 3 2 2 2 2 2 2" xfId="48662" xr:uid="{D72D1B56-7DF7-48F4-ACE0-0444E2E1216D}"/>
    <cellStyle name="Comma 7 3 2 2 2 2 3" xfId="23617" xr:uid="{4C7DBD10-1450-45D1-ABF7-390D42B02250}"/>
    <cellStyle name="Comma 7 3 2 2 2 2 3 2" xfId="56368" xr:uid="{9B6190AC-BD19-45E1-BFBD-4A88E4D560BD}"/>
    <cellStyle name="Comma 7 3 2 2 2 2 4" xfId="40957" xr:uid="{59A63805-7F8E-47FE-BCD6-B7B1DF143E90}"/>
    <cellStyle name="Comma 7 3 2 2 2 2 5" xfId="31321" xr:uid="{DB050137-8CB3-4B8D-B83A-512E2B7B2551}"/>
    <cellStyle name="Comma 7 3 2 2 2 3" xfId="10130" xr:uid="{70DB39D1-78EA-458E-B6F7-35098A604BD3}"/>
    <cellStyle name="Comma 7 3 2 2 2 3 2" xfId="17835" xr:uid="{3D8FBF75-5F99-46A5-BEA3-51C828CC059D}"/>
    <cellStyle name="Comma 7 3 2 2 2 3 2 2" xfId="50587" xr:uid="{2CA5BDCA-D6B3-49C5-BBAE-69C519314489}"/>
    <cellStyle name="Comma 7 3 2 2 2 3 3" xfId="25542" xr:uid="{8C3C3A00-EE5F-45AB-94B8-8BF49142F560}"/>
    <cellStyle name="Comma 7 3 2 2 2 3 3 2" xfId="58293" xr:uid="{26C924C7-98E7-4927-9F6F-7517EF9BD878}"/>
    <cellStyle name="Comma 7 3 2 2 2 3 4" xfId="42882" xr:uid="{D14E6889-FCF3-4DEC-A168-ABF049AC9C77}"/>
    <cellStyle name="Comma 7 3 2 2 2 3 5" xfId="33246" xr:uid="{5EB617CB-C8B2-4984-8D75-60ACCB54CE91}"/>
    <cellStyle name="Comma 7 3 2 2 2 4" xfId="12057" xr:uid="{52EEDD45-B466-457D-A2B6-A0294FB1C5BC}"/>
    <cellStyle name="Comma 7 3 2 2 2 4 2" xfId="19762" xr:uid="{8A1248C3-CE86-4A0F-BFAF-F9FF870180C3}"/>
    <cellStyle name="Comma 7 3 2 2 2 4 2 2" xfId="52514" xr:uid="{17904E09-2559-48ED-8B62-5B94E5BB5143}"/>
    <cellStyle name="Comma 7 3 2 2 2 4 3" xfId="27469" xr:uid="{D12F44DB-F18F-4113-86A8-76A4D46455B1}"/>
    <cellStyle name="Comma 7 3 2 2 2 4 3 2" xfId="60220" xr:uid="{748598F6-5069-4D8B-A7D6-384499C3DB6B}"/>
    <cellStyle name="Comma 7 3 2 2 2 4 4" xfId="44809" xr:uid="{556D3E85-B77B-45F2-8804-EC010FB616B3}"/>
    <cellStyle name="Comma 7 3 2 2 2 4 5" xfId="35173" xr:uid="{14CAEE39-2477-4F92-9A52-B3DD463F704E}"/>
    <cellStyle name="Comma 7 3 2 2 2 5" xfId="6274" xr:uid="{DF438964-585B-4774-B8EC-6F546D938DD2}"/>
    <cellStyle name="Comma 7 3 2 2 2 5 2" xfId="39026" xr:uid="{31762AEF-D23A-4D3F-9076-74A52F6413D5}"/>
    <cellStyle name="Comma 7 3 2 2 2 6" xfId="13986" xr:uid="{B430544C-6701-47EE-A4FA-870B2A3B2C5F}"/>
    <cellStyle name="Comma 7 3 2 2 2 6 2" xfId="46738" xr:uid="{C5908706-E8A4-4BE0-A6C5-1B6FCE51D555}"/>
    <cellStyle name="Comma 7 3 2 2 2 7" xfId="21693" xr:uid="{8D7A76EA-D95E-4E55-A80F-562D353BBA90}"/>
    <cellStyle name="Comma 7 3 2 2 2 7 2" xfId="54444" xr:uid="{A4D03ED7-63D5-4A3F-9BF3-9E05FA447540}"/>
    <cellStyle name="Comma 7 3 2 2 2 8" xfId="37099" xr:uid="{BF715D8F-4E70-4D29-BE1D-B77CAB61159B}"/>
    <cellStyle name="Comma 7 3 2 2 2 9" xfId="29397" xr:uid="{D9074345-4739-4144-B2FE-B0B2B47BD6F5}"/>
    <cellStyle name="Comma 7 3 2 2 3" xfId="7364" xr:uid="{1075B65B-0461-4E43-8383-2799C3597721}"/>
    <cellStyle name="Comma 7 3 2 2 3 2" xfId="15069" xr:uid="{41282E1F-83DF-44F0-B1E7-29FB115B58D4}"/>
    <cellStyle name="Comma 7 3 2 2 3 2 2" xfId="47821" xr:uid="{BF2267FF-7A77-48B2-8A40-597D7F0D5B1B}"/>
    <cellStyle name="Comma 7 3 2 2 3 3" xfId="22776" xr:uid="{E7F654FF-4209-42B7-84BB-9701A68154F2}"/>
    <cellStyle name="Comma 7 3 2 2 3 3 2" xfId="55527" xr:uid="{181B0764-9C3C-4127-BF96-B7437E3106A9}"/>
    <cellStyle name="Comma 7 3 2 2 3 4" xfId="40116" xr:uid="{A6AF0A43-8E64-49FA-93CC-87ADE21E21C8}"/>
    <cellStyle name="Comma 7 3 2 2 3 5" xfId="30480" xr:uid="{6B88768A-4059-4D3A-9536-282CD3D33FFE}"/>
    <cellStyle name="Comma 7 3 2 2 4" xfId="9289" xr:uid="{BD2EAA32-B33C-46BC-BBE7-42A9D2796704}"/>
    <cellStyle name="Comma 7 3 2 2 4 2" xfId="16994" xr:uid="{B378093E-9437-4E2F-9EFD-2D2F9924CBFF}"/>
    <cellStyle name="Comma 7 3 2 2 4 2 2" xfId="49746" xr:uid="{9B14EB50-87E8-44BE-861F-B60A92BF0958}"/>
    <cellStyle name="Comma 7 3 2 2 4 3" xfId="24701" xr:uid="{E674CA15-C6F3-40F3-966D-FCBE901D14F0}"/>
    <cellStyle name="Comma 7 3 2 2 4 3 2" xfId="57452" xr:uid="{3387AB13-833C-44A6-89CF-58E3A0637D5B}"/>
    <cellStyle name="Comma 7 3 2 2 4 4" xfId="42041" xr:uid="{1E493756-7A8F-4D81-B951-C86C390DF0E8}"/>
    <cellStyle name="Comma 7 3 2 2 4 5" xfId="32405" xr:uid="{B86E4C28-174E-49C0-8EC7-65A88D07A747}"/>
    <cellStyle name="Comma 7 3 2 2 5" xfId="11216" xr:uid="{26974D8B-29FA-4D63-9834-E371CBACDC22}"/>
    <cellStyle name="Comma 7 3 2 2 5 2" xfId="18921" xr:uid="{9D27A3CD-6E8F-4AC8-A97A-6E8E73E795E3}"/>
    <cellStyle name="Comma 7 3 2 2 5 2 2" xfId="51673" xr:uid="{86B68066-B27C-4427-AC2D-396B0B6B9A58}"/>
    <cellStyle name="Comma 7 3 2 2 5 3" xfId="26628" xr:uid="{966E8EDA-0573-486B-9486-4D27E56D3CBA}"/>
    <cellStyle name="Comma 7 3 2 2 5 3 2" xfId="59379" xr:uid="{8C94AE13-5912-4253-A795-3C4B7547CD33}"/>
    <cellStyle name="Comma 7 3 2 2 5 4" xfId="43968" xr:uid="{7EE81DB8-AA5B-455A-9FBA-5615B036CFEE}"/>
    <cellStyle name="Comma 7 3 2 2 5 5" xfId="34332" xr:uid="{31915309-9F1A-48E8-B593-08C95CE79344}"/>
    <cellStyle name="Comma 7 3 2 2 6" xfId="5433" xr:uid="{CAAF9834-76E5-44FD-AD8D-9DD4507C09EF}"/>
    <cellStyle name="Comma 7 3 2 2 6 2" xfId="38185" xr:uid="{467E8C67-562D-4177-BA32-BE2F1643F942}"/>
    <cellStyle name="Comma 7 3 2 2 7" xfId="13145" xr:uid="{801AD284-04D7-49A3-A26C-84F5F299F445}"/>
    <cellStyle name="Comma 7 3 2 2 7 2" xfId="45897" xr:uid="{2E9CAB42-AA37-40AA-958E-9AF369E7D104}"/>
    <cellStyle name="Comma 7 3 2 2 8" xfId="20852" xr:uid="{63490375-C79C-4595-859F-70F9EB80DE34}"/>
    <cellStyle name="Comma 7 3 2 2 8 2" xfId="53603" xr:uid="{8F310166-5246-4374-A13D-78F7C09698A9}"/>
    <cellStyle name="Comma 7 3 2 2 9" xfId="36258" xr:uid="{86645B57-20E8-40BE-90CF-8CAF77C501EA}"/>
    <cellStyle name="Comma 7 3 2 3" xfId="3892" xr:uid="{1204D08E-8471-4661-B23C-09531DF30CDA}"/>
    <cellStyle name="Comma 7 3 2 3 2" xfId="7760" xr:uid="{D3645A23-6FB0-4BBD-92EA-2DE38FD8DFAC}"/>
    <cellStyle name="Comma 7 3 2 3 2 2" xfId="15465" xr:uid="{F0C5D05D-2EDC-4BA0-B579-A6FB733E9FC9}"/>
    <cellStyle name="Comma 7 3 2 3 2 2 2" xfId="48217" xr:uid="{3F5129D8-35DD-460B-AA39-6E245B6E436F}"/>
    <cellStyle name="Comma 7 3 2 3 2 3" xfId="23172" xr:uid="{74B7C0B4-8AC7-4FB8-B55C-DFB1A051BB35}"/>
    <cellStyle name="Comma 7 3 2 3 2 3 2" xfId="55923" xr:uid="{3BC2390B-6609-4631-B5D7-F975D3E7D30E}"/>
    <cellStyle name="Comma 7 3 2 3 2 4" xfId="40512" xr:uid="{9317BD4B-9C89-44EE-A788-472419974BA0}"/>
    <cellStyle name="Comma 7 3 2 3 2 5" xfId="30876" xr:uid="{64889529-4903-4145-AC7F-75AE36AC79BC}"/>
    <cellStyle name="Comma 7 3 2 3 3" xfId="9685" xr:uid="{AF90BBE7-98AB-4068-8232-00358D037F16}"/>
    <cellStyle name="Comma 7 3 2 3 3 2" xfId="17390" xr:uid="{BBD495F6-4885-4896-84BA-0E268E52FD05}"/>
    <cellStyle name="Comma 7 3 2 3 3 2 2" xfId="50142" xr:uid="{E0F0E155-C3FC-4C43-B710-E3CADBDEFE5C}"/>
    <cellStyle name="Comma 7 3 2 3 3 3" xfId="25097" xr:uid="{BCAF56F3-33B4-4770-AA3A-FB75655898C0}"/>
    <cellStyle name="Comma 7 3 2 3 3 3 2" xfId="57848" xr:uid="{2D9BCF4A-C66D-4DD1-8343-DC091486FC77}"/>
    <cellStyle name="Comma 7 3 2 3 3 4" xfId="42437" xr:uid="{4FFE7D06-B09C-4933-B154-88B6CE1D3371}"/>
    <cellStyle name="Comma 7 3 2 3 3 5" xfId="32801" xr:uid="{6700406C-D565-4F91-B0FE-A67201AEE00E}"/>
    <cellStyle name="Comma 7 3 2 3 4" xfId="11612" xr:uid="{AB3C79C1-4618-4E92-8FC8-9BFCC6751B81}"/>
    <cellStyle name="Comma 7 3 2 3 4 2" xfId="19317" xr:uid="{A8F80F41-A45F-4D86-AE24-62D1CD39D194}"/>
    <cellStyle name="Comma 7 3 2 3 4 2 2" xfId="52069" xr:uid="{5B167CB0-CE6A-4D40-9E1E-CAA5E9C13FCF}"/>
    <cellStyle name="Comma 7 3 2 3 4 3" xfId="27024" xr:uid="{93815D63-8849-4DB4-A173-6448C3D7BAC6}"/>
    <cellStyle name="Comma 7 3 2 3 4 3 2" xfId="59775" xr:uid="{54E7E7EE-7D21-47CD-8797-86C3715E511E}"/>
    <cellStyle name="Comma 7 3 2 3 4 4" xfId="44364" xr:uid="{DEE7E7E5-FE3E-4FFA-BB39-D15B5A0FFF5E}"/>
    <cellStyle name="Comma 7 3 2 3 4 5" xfId="34728" xr:uid="{87E53FB8-E2AB-4DBB-9293-8790D2FA84A2}"/>
    <cellStyle name="Comma 7 3 2 3 5" xfId="5829" xr:uid="{0728E7E2-4543-47F6-A0C3-8832CBF1420E}"/>
    <cellStyle name="Comma 7 3 2 3 5 2" xfId="38581" xr:uid="{AEC25373-6078-4E1F-8351-1D78ADB728B2}"/>
    <cellStyle name="Comma 7 3 2 3 6" xfId="13541" xr:uid="{C3CBDFFC-94CA-44D5-BB4E-B675C1A8A170}"/>
    <cellStyle name="Comma 7 3 2 3 6 2" xfId="46293" xr:uid="{FED04944-BC7B-4ADB-86F3-4DADD6053260}"/>
    <cellStyle name="Comma 7 3 2 3 7" xfId="21248" xr:uid="{F6C20F99-3713-457E-B626-14E18FC9DD2B}"/>
    <cellStyle name="Comma 7 3 2 3 7 2" xfId="53999" xr:uid="{1A0494D1-2C1C-4DF7-8EC1-F4689C8A6F0A}"/>
    <cellStyle name="Comma 7 3 2 3 8" xfId="36654" xr:uid="{3117EA1E-85BB-4799-856C-8C284410179B}"/>
    <cellStyle name="Comma 7 3 2 3 9" xfId="28952" xr:uid="{68F14F63-B8F1-403B-8200-6833B3705CAD}"/>
    <cellStyle name="Comma 7 3 2 4" xfId="7003" xr:uid="{621CE80F-D5B4-4C5D-9D0C-9A6219D636AD}"/>
    <cellStyle name="Comma 7 3 2 4 2" xfId="14711" xr:uid="{B1D6027B-5788-4C9E-88F2-8F1737D61C25}"/>
    <cellStyle name="Comma 7 3 2 4 2 2" xfId="47463" xr:uid="{2934BA0B-7BA4-462D-AB47-2FC388A31AE4}"/>
    <cellStyle name="Comma 7 3 2 4 3" xfId="22418" xr:uid="{DBE5404A-CB18-4271-80F8-A7C15740E437}"/>
    <cellStyle name="Comma 7 3 2 4 3 2" xfId="55169" xr:uid="{10EE3A68-BBD0-4645-99F6-AFAA617AB468}"/>
    <cellStyle name="Comma 7 3 2 4 4" xfId="39755" xr:uid="{AF99FE10-6BF2-4A26-BDA7-3E3E8CD84FF4}"/>
    <cellStyle name="Comma 7 3 2 4 5" xfId="30122" xr:uid="{11CF9E93-924E-4193-8505-22E172781E7E}"/>
    <cellStyle name="Comma 7 3 2 5" xfId="8930" xr:uid="{2E3500FC-88C9-4706-BF2E-433C7A457019}"/>
    <cellStyle name="Comma 7 3 2 5 2" xfId="16635" xr:uid="{C1250318-751F-461B-9800-9CBCF704AA2A}"/>
    <cellStyle name="Comma 7 3 2 5 2 2" xfId="49387" xr:uid="{EFBFD066-603B-4742-9D19-2E982C7B2892}"/>
    <cellStyle name="Comma 7 3 2 5 3" xfId="24342" xr:uid="{AF7D16A5-E1BD-4FCC-829A-BCA30DB37208}"/>
    <cellStyle name="Comma 7 3 2 5 3 2" xfId="57093" xr:uid="{E824A33F-EE0B-41E3-8A06-903C14087A1A}"/>
    <cellStyle name="Comma 7 3 2 5 4" xfId="41682" xr:uid="{1673A1AC-10D1-4AF4-9FED-FDF593CC2617}"/>
    <cellStyle name="Comma 7 3 2 5 5" xfId="32046" xr:uid="{3FB226BE-AE49-4CAF-99A0-6D91E28D8D42}"/>
    <cellStyle name="Comma 7 3 2 6" xfId="10856" xr:uid="{7C5EB0F2-C757-4C21-B197-80FE5261EA5A}"/>
    <cellStyle name="Comma 7 3 2 6 2" xfId="18561" xr:uid="{D08EF15C-AB82-4530-A6AA-44808C30A1BE}"/>
    <cellStyle name="Comma 7 3 2 6 2 2" xfId="51313" xr:uid="{29E6306A-16B7-479F-8A4D-5A23C06F62B8}"/>
    <cellStyle name="Comma 7 3 2 6 3" xfId="26268" xr:uid="{B660583E-0F74-474E-BC50-D999B026B02E}"/>
    <cellStyle name="Comma 7 3 2 6 3 2" xfId="59019" xr:uid="{FDC4A3FE-DA98-4E76-941B-E2EA2973914A}"/>
    <cellStyle name="Comma 7 3 2 6 4" xfId="43608" xr:uid="{F5CDF1A8-D045-4B6D-8FD3-CEFC115F632A}"/>
    <cellStyle name="Comma 7 3 2 6 5" xfId="33972" xr:uid="{B9210ECA-A403-4F11-9031-38FD2E0F0078}"/>
    <cellStyle name="Comma 7 3 2 7" xfId="5074" xr:uid="{BC3281FD-B7A7-43B9-ACC9-00ACC57DA27A}"/>
    <cellStyle name="Comma 7 3 2 7 2" xfId="37826" xr:uid="{D7925BC2-1164-4205-9FD1-0C4D1ED9081F}"/>
    <cellStyle name="Comma 7 3 2 8" xfId="12786" xr:uid="{26FE58F4-946D-4CCE-9E14-25A2387AFD0D}"/>
    <cellStyle name="Comma 7 3 2 8 2" xfId="45538" xr:uid="{921CE4DC-322D-4F37-9758-33A30B7627D3}"/>
    <cellStyle name="Comma 7 3 2 9" xfId="20494" xr:uid="{67CA8787-D385-4CD9-B6FD-EC699DD98AF9}"/>
    <cellStyle name="Comma 7 3 2 9 2" xfId="53245" xr:uid="{5E80B535-8C0C-465B-905C-4AD3D49784C4}"/>
    <cellStyle name="Comma 7 3 20" xfId="6635" xr:uid="{1CA539A0-ECB0-45EF-9730-0B0FCC1D1452}"/>
    <cellStyle name="Comma 7 3 20 2" xfId="14343" xr:uid="{4E5DBEE4-D92A-42F0-9403-A26CF4DE2408}"/>
    <cellStyle name="Comma 7 3 20 2 2" xfId="47095" xr:uid="{1B0FDA31-58B2-4669-891E-6140419D9032}"/>
    <cellStyle name="Comma 7 3 20 3" xfId="22050" xr:uid="{0062FA25-DA9A-4543-BB94-33F2663B6B11}"/>
    <cellStyle name="Comma 7 3 20 3 2" xfId="54801" xr:uid="{28CC45AE-AFB4-45B7-A420-7CF4D5F2C9C9}"/>
    <cellStyle name="Comma 7 3 20 4" xfId="39387" xr:uid="{6D761152-F836-4997-B37B-392DC9CAC57B}"/>
    <cellStyle name="Comma 7 3 20 5" xfId="29754" xr:uid="{598E36FF-F12C-4963-B3B9-49752EA5F1EF}"/>
    <cellStyle name="Comma 7 3 21" xfId="8562" xr:uid="{0FEB5450-BB06-4F7D-82A2-B5A39C025BCA}"/>
    <cellStyle name="Comma 7 3 21 2" xfId="16267" xr:uid="{C2A90ECB-C02A-4AAF-BF90-08E78DEC245C}"/>
    <cellStyle name="Comma 7 3 21 2 2" xfId="49019" xr:uid="{E880D893-6F5D-4729-931A-CEF17BAD359D}"/>
    <cellStyle name="Comma 7 3 21 3" xfId="23974" xr:uid="{F8499AD9-B802-475C-A625-DF0BF00C55BD}"/>
    <cellStyle name="Comma 7 3 21 3 2" xfId="56725" xr:uid="{AAE002C6-CAC6-4B27-8AF7-6020BE960A6D}"/>
    <cellStyle name="Comma 7 3 21 4" xfId="41314" xr:uid="{E9D875A7-C8B7-4CAA-BCB3-266F21D0ADB0}"/>
    <cellStyle name="Comma 7 3 21 5" xfId="31678" xr:uid="{B9E8F8DC-A4ED-4359-BF04-5EA55B2081CA}"/>
    <cellStyle name="Comma 7 3 22" xfId="10488" xr:uid="{0D189808-B383-4D75-AA15-A524FCA1FE54}"/>
    <cellStyle name="Comma 7 3 22 2" xfId="18193" xr:uid="{50C65D1C-92BB-4897-B229-3840C9E33086}"/>
    <cellStyle name="Comma 7 3 22 2 2" xfId="50945" xr:uid="{403A7889-4FE9-4E32-B676-F2257F71480A}"/>
    <cellStyle name="Comma 7 3 22 3" xfId="25900" xr:uid="{9E0654B9-FBC6-40DD-9454-DAA7C5A7A527}"/>
    <cellStyle name="Comma 7 3 22 3 2" xfId="58651" xr:uid="{35020317-109C-4F40-9A7D-7BD681DF40F6}"/>
    <cellStyle name="Comma 7 3 22 4" xfId="43240" xr:uid="{68D80866-0C2A-41B8-B1F8-035371EDF9E9}"/>
    <cellStyle name="Comma 7 3 22 5" xfId="33604" xr:uid="{224BF12B-57D9-426D-B3B6-7385E055FB31}"/>
    <cellStyle name="Comma 7 3 23" xfId="4706" xr:uid="{E3837159-8E8F-4E3D-B768-FF22B80F9C71}"/>
    <cellStyle name="Comma 7 3 23 2" xfId="37458" xr:uid="{5CDCA1FC-53C2-4720-BAF6-6EA449A19BA0}"/>
    <cellStyle name="Comma 7 3 24" xfId="12418" xr:uid="{10EE3D67-0380-45C5-81A5-470BAE10B157}"/>
    <cellStyle name="Comma 7 3 24 2" xfId="45170" xr:uid="{D645F475-6C69-42E7-8557-3D8690B0D5B3}"/>
    <cellStyle name="Comma 7 3 25" xfId="20126" xr:uid="{CC9C9B6D-05D6-4972-A244-D52325507C94}"/>
    <cellStyle name="Comma 7 3 25 2" xfId="52877" xr:uid="{BC70A424-60CB-4B80-92B9-E9A63225DF7F}"/>
    <cellStyle name="Comma 7 3 26" xfId="35532" xr:uid="{0896F4E0-41F8-4850-B291-A663DE988F63}"/>
    <cellStyle name="Comma 7 3 27" xfId="27830" xr:uid="{45143906-F813-4B96-BA29-3461401E6F2D}"/>
    <cellStyle name="Comma 7 3 28" xfId="2703" xr:uid="{835B8FAD-529D-4E04-B22F-FCAA9621EE03}"/>
    <cellStyle name="Comma 7 3 29" xfId="60664" xr:uid="{5ECC140A-3C4D-4567-922A-702B0D88B43A}"/>
    <cellStyle name="Comma 7 3 3" xfId="876" xr:uid="{64578F46-94AD-4494-B8D8-ECA54AF990EC}"/>
    <cellStyle name="Comma 7 3 3 10" xfId="35901" xr:uid="{E813168F-A4A4-4440-B73C-92B9A5F92353}"/>
    <cellStyle name="Comma 7 3 3 11" xfId="28199" xr:uid="{A7CB16D4-AA51-4047-8387-18E93EE53C66}"/>
    <cellStyle name="Comma 7 3 3 12" xfId="3097" xr:uid="{EB945C7A-9413-4393-B75C-775B614033E4}"/>
    <cellStyle name="Comma 7 3 3 13" xfId="60672" xr:uid="{7B26D9A6-4E85-48FC-9D4D-1197EB900943}"/>
    <cellStyle name="Comma 7 3 3 2" xfId="2372" xr:uid="{908B25DA-39F3-42C6-A4FA-FB097893A4BB}"/>
    <cellStyle name="Comma 7 3 3 2 10" xfId="28557" xr:uid="{F6568F3A-6F51-4013-938C-ED560DA8B66C}"/>
    <cellStyle name="Comma 7 3 3 2 11" xfId="3497" xr:uid="{4056F460-3ADC-4EAF-9515-185EB128FE41}"/>
    <cellStyle name="Comma 7 3 3 2 12" xfId="61394" xr:uid="{43B7E5D8-E140-4305-9204-731002CFFD0A}"/>
    <cellStyle name="Comma 7 3 3 2 2" xfId="4343" xr:uid="{0AD05C0C-506F-4CD6-97D8-3FC9286E0F76}"/>
    <cellStyle name="Comma 7 3 3 2 2 2" xfId="8206" xr:uid="{A148BEF4-9C34-4E0C-A4FB-2C9BA234B151}"/>
    <cellStyle name="Comma 7 3 3 2 2 2 2" xfId="15911" xr:uid="{C3DCDEB5-0320-4B70-AF5C-C1DDD577261F}"/>
    <cellStyle name="Comma 7 3 3 2 2 2 2 2" xfId="48663" xr:uid="{7F5CA3B9-5907-4F23-8EDE-FA8B2B1AB89E}"/>
    <cellStyle name="Comma 7 3 3 2 2 2 3" xfId="23618" xr:uid="{050BB8C5-656C-4205-9DCA-BA8DFC7A700A}"/>
    <cellStyle name="Comma 7 3 3 2 2 2 3 2" xfId="56369" xr:uid="{B0FD6831-2007-451A-89E3-3126919D2C76}"/>
    <cellStyle name="Comma 7 3 3 2 2 2 4" xfId="40958" xr:uid="{EA1CD9C7-B8B1-4E6A-A43D-6E7AB2895BAF}"/>
    <cellStyle name="Comma 7 3 3 2 2 2 5" xfId="31322" xr:uid="{95B6E98A-1396-493B-8347-C047C3381AAB}"/>
    <cellStyle name="Comma 7 3 3 2 2 3" xfId="10131" xr:uid="{FABBD57E-DF23-4ACC-AA50-650FDBBD4B19}"/>
    <cellStyle name="Comma 7 3 3 2 2 3 2" xfId="17836" xr:uid="{694F48A7-9A70-4C9A-B103-84D73D88C588}"/>
    <cellStyle name="Comma 7 3 3 2 2 3 2 2" xfId="50588" xr:uid="{AECDD55C-B9B7-49BA-89FA-5C068B8FC06C}"/>
    <cellStyle name="Comma 7 3 3 2 2 3 3" xfId="25543" xr:uid="{2E7568F1-AF7E-4AA5-8297-9082D3C003E5}"/>
    <cellStyle name="Comma 7 3 3 2 2 3 3 2" xfId="58294" xr:uid="{FFA2E220-0AED-4378-A55C-9F1D220776BA}"/>
    <cellStyle name="Comma 7 3 3 2 2 3 4" xfId="42883" xr:uid="{40F5B6B2-1B85-45BA-A8F1-4C0A86EE8FBE}"/>
    <cellStyle name="Comma 7 3 3 2 2 3 5" xfId="33247" xr:uid="{3E86D6B5-1058-4554-A76F-8F8B71F2B2D1}"/>
    <cellStyle name="Comma 7 3 3 2 2 4" xfId="12058" xr:uid="{55A5553F-58C9-441F-BDF3-983CF2FE998A}"/>
    <cellStyle name="Comma 7 3 3 2 2 4 2" xfId="19763" xr:uid="{5952DBEF-4FDD-4FE0-BDA0-CC39961AC9B7}"/>
    <cellStyle name="Comma 7 3 3 2 2 4 2 2" xfId="52515" xr:uid="{4EBD213B-3303-4470-882D-5F7E78950150}"/>
    <cellStyle name="Comma 7 3 3 2 2 4 3" xfId="27470" xr:uid="{017C67B5-179D-411E-89B4-4CE7CA0B4617}"/>
    <cellStyle name="Comma 7 3 3 2 2 4 3 2" xfId="60221" xr:uid="{ABC68AD4-DDDD-48CA-832E-110D8DFC15FC}"/>
    <cellStyle name="Comma 7 3 3 2 2 4 4" xfId="44810" xr:uid="{8912E8D6-33E2-4C23-BDAF-E4D05950FD2F}"/>
    <cellStyle name="Comma 7 3 3 2 2 4 5" xfId="35174" xr:uid="{DDAE78DA-EF13-4222-BC8E-5E4CC66C9A96}"/>
    <cellStyle name="Comma 7 3 3 2 2 5" xfId="6275" xr:uid="{A66A56D9-A88B-496A-97E5-EF1041942A1D}"/>
    <cellStyle name="Comma 7 3 3 2 2 5 2" xfId="39027" xr:uid="{C5BF7E84-6C7D-431D-B00D-7ED1A4E685BB}"/>
    <cellStyle name="Comma 7 3 3 2 2 6" xfId="13987" xr:uid="{F5A56D65-2CA7-4534-AB22-F603727FE1E5}"/>
    <cellStyle name="Comma 7 3 3 2 2 6 2" xfId="46739" xr:uid="{A96063A4-7DC2-4140-BE9A-1AF8D0DEE8DB}"/>
    <cellStyle name="Comma 7 3 3 2 2 7" xfId="21694" xr:uid="{1F326362-CB6E-4E99-9756-2A30ECF3700A}"/>
    <cellStyle name="Comma 7 3 3 2 2 7 2" xfId="54445" xr:uid="{5BA793C0-9F8B-478C-8C94-35ECCE6ADA60}"/>
    <cellStyle name="Comma 7 3 3 2 2 8" xfId="37100" xr:uid="{533E7F15-6011-41E0-9CFE-D245F8C670DB}"/>
    <cellStyle name="Comma 7 3 3 2 2 9" xfId="29398" xr:uid="{E46613A5-E0D9-488A-8CCF-E56E85C0E0B0}"/>
    <cellStyle name="Comma 7 3 3 2 3" xfId="7365" xr:uid="{862B2A56-ECF0-4201-B772-141C009F0E24}"/>
    <cellStyle name="Comma 7 3 3 2 3 2" xfId="15070" xr:uid="{471DFA55-64CA-49FB-B703-B21A5BE3B98F}"/>
    <cellStyle name="Comma 7 3 3 2 3 2 2" xfId="47822" xr:uid="{A82E0490-F81D-4676-89C7-D44890833444}"/>
    <cellStyle name="Comma 7 3 3 2 3 3" xfId="22777" xr:uid="{B14F672B-8850-48E9-A6A5-C1D5BBFF8032}"/>
    <cellStyle name="Comma 7 3 3 2 3 3 2" xfId="55528" xr:uid="{640EC84C-E714-4FBD-B24E-66C66D41BB9D}"/>
    <cellStyle name="Comma 7 3 3 2 3 4" xfId="40117" xr:uid="{F03CE8F4-8E32-445B-BD79-7409CC3435DB}"/>
    <cellStyle name="Comma 7 3 3 2 3 5" xfId="30481" xr:uid="{4FBAD8F8-34AF-4430-A617-871B1382ACC8}"/>
    <cellStyle name="Comma 7 3 3 2 4" xfId="9290" xr:uid="{87B40AD0-C045-44CF-9E77-0A16690AC07D}"/>
    <cellStyle name="Comma 7 3 3 2 4 2" xfId="16995" xr:uid="{1C14CC43-8AFE-4CA2-B3B1-454BE521185A}"/>
    <cellStyle name="Comma 7 3 3 2 4 2 2" xfId="49747" xr:uid="{4932D550-5E1E-4F56-9C92-203A312EF9DE}"/>
    <cellStyle name="Comma 7 3 3 2 4 3" xfId="24702" xr:uid="{1CF94D42-FF1E-442B-8C60-BD3750A7C25B}"/>
    <cellStyle name="Comma 7 3 3 2 4 3 2" xfId="57453" xr:uid="{6B1BC3AD-21F8-49CE-9FCB-5438A2EA5513}"/>
    <cellStyle name="Comma 7 3 3 2 4 4" xfId="42042" xr:uid="{B8CE19B0-4AA3-4D95-8F30-14DC7B31BA6C}"/>
    <cellStyle name="Comma 7 3 3 2 4 5" xfId="32406" xr:uid="{C5A239F7-82EE-49F2-895D-744FC36DCCE6}"/>
    <cellStyle name="Comma 7 3 3 2 5" xfId="11217" xr:uid="{5DDC3AED-900D-4652-8B58-024DD985C521}"/>
    <cellStyle name="Comma 7 3 3 2 5 2" xfId="18922" xr:uid="{B7A83D6B-16F2-40F9-BA45-D8D3D4BC0610}"/>
    <cellStyle name="Comma 7 3 3 2 5 2 2" xfId="51674" xr:uid="{D62B5615-3375-4B36-9C8F-5E739973DCCD}"/>
    <cellStyle name="Comma 7 3 3 2 5 3" xfId="26629" xr:uid="{D63C1F85-1C0F-44EE-A1C5-597274723E4E}"/>
    <cellStyle name="Comma 7 3 3 2 5 3 2" xfId="59380" xr:uid="{BF36F06D-D7FC-445E-900C-05A85192CF9A}"/>
    <cellStyle name="Comma 7 3 3 2 5 4" xfId="43969" xr:uid="{0595BE68-D862-4C1B-96EF-6F8E38AAE87C}"/>
    <cellStyle name="Comma 7 3 3 2 5 5" xfId="34333" xr:uid="{F4142B0F-E6DA-446F-8F13-B61EC947FB9D}"/>
    <cellStyle name="Comma 7 3 3 2 6" xfId="5434" xr:uid="{3D2B291E-F69B-425C-A011-EF7870489B32}"/>
    <cellStyle name="Comma 7 3 3 2 6 2" xfId="38186" xr:uid="{FC64D6A7-E7DE-4EB2-8733-1ED676B25E77}"/>
    <cellStyle name="Comma 7 3 3 2 7" xfId="13146" xr:uid="{A09EADD8-1E01-4C81-9143-A61D238EC9F1}"/>
    <cellStyle name="Comma 7 3 3 2 7 2" xfId="45898" xr:uid="{762F1DF6-6F16-4905-A1CD-2046F1B90B58}"/>
    <cellStyle name="Comma 7 3 3 2 8" xfId="20853" xr:uid="{3E3D1A97-E567-4ABD-80FD-003494A31D98}"/>
    <cellStyle name="Comma 7 3 3 2 8 2" xfId="53604" xr:uid="{D355EC3A-4B67-4EE5-91CE-5ADE5901874F}"/>
    <cellStyle name="Comma 7 3 3 2 9" xfId="36259" xr:uid="{3496E79E-9E3E-417A-9B4F-D12D370B13EB}"/>
    <cellStyle name="Comma 7 3 3 3" xfId="3893" xr:uid="{CD39964C-3489-4495-93C4-E569AF2BB33B}"/>
    <cellStyle name="Comma 7 3 3 3 2" xfId="7761" xr:uid="{57DE8BA9-69EE-45EE-8712-48E114A15188}"/>
    <cellStyle name="Comma 7 3 3 3 2 2" xfId="15466" xr:uid="{6BF511C2-EDFF-4CD3-858B-CE3DCA0F44E1}"/>
    <cellStyle name="Comma 7 3 3 3 2 2 2" xfId="48218" xr:uid="{17C73211-FD5B-413B-9D7B-774D9EC2E5E1}"/>
    <cellStyle name="Comma 7 3 3 3 2 3" xfId="23173" xr:uid="{1BC345A6-4627-4126-A132-2CF541D79DFD}"/>
    <cellStyle name="Comma 7 3 3 3 2 3 2" xfId="55924" xr:uid="{63F108E7-0231-42F4-9B4C-13AAA1CC4075}"/>
    <cellStyle name="Comma 7 3 3 3 2 4" xfId="40513" xr:uid="{70EC69D7-58D0-416D-98A9-E3AB4D4E5D94}"/>
    <cellStyle name="Comma 7 3 3 3 2 5" xfId="30877" xr:uid="{C44E0030-6051-46D9-99D8-3E2BB3689AF5}"/>
    <cellStyle name="Comma 7 3 3 3 3" xfId="9686" xr:uid="{32D2612C-8285-4C13-A420-23C5343CCD2E}"/>
    <cellStyle name="Comma 7 3 3 3 3 2" xfId="17391" xr:uid="{D37F73F6-D4B5-4355-8E2D-E12022CAA9B0}"/>
    <cellStyle name="Comma 7 3 3 3 3 2 2" xfId="50143" xr:uid="{9A88C9D2-7BCD-4D0E-8C25-D5FE9A1F52A1}"/>
    <cellStyle name="Comma 7 3 3 3 3 3" xfId="25098" xr:uid="{54B8135C-4CE6-4292-934D-2BADB72163C6}"/>
    <cellStyle name="Comma 7 3 3 3 3 3 2" xfId="57849" xr:uid="{FF0FBF91-3BCB-497E-80F7-EE682865F9E8}"/>
    <cellStyle name="Comma 7 3 3 3 3 4" xfId="42438" xr:uid="{EF99F917-2A31-47C6-B11C-3014B7D83ED6}"/>
    <cellStyle name="Comma 7 3 3 3 3 5" xfId="32802" xr:uid="{0032B5B5-9CAF-4DDB-B8D4-7E5B4F2890A3}"/>
    <cellStyle name="Comma 7 3 3 3 4" xfId="11613" xr:uid="{950854BF-DD85-4828-8066-7B989DD21904}"/>
    <cellStyle name="Comma 7 3 3 3 4 2" xfId="19318" xr:uid="{31082A26-AA51-44B8-A9B4-F4866D4F75F0}"/>
    <cellStyle name="Comma 7 3 3 3 4 2 2" xfId="52070" xr:uid="{88ECEA62-55CC-4654-8158-7DC66FB6FFC4}"/>
    <cellStyle name="Comma 7 3 3 3 4 3" xfId="27025" xr:uid="{B9783DC4-90C8-49A8-A66A-19CBFCD95E1B}"/>
    <cellStyle name="Comma 7 3 3 3 4 3 2" xfId="59776" xr:uid="{453645F9-FF72-416C-BBDC-49DB3AB6A287}"/>
    <cellStyle name="Comma 7 3 3 3 4 4" xfId="44365" xr:uid="{10ED1AE2-5DD6-4274-B966-9895830C3B87}"/>
    <cellStyle name="Comma 7 3 3 3 4 5" xfId="34729" xr:uid="{4C5AEF6B-7034-4068-ADC4-34216E6150C2}"/>
    <cellStyle name="Comma 7 3 3 3 5" xfId="5830" xr:uid="{7EAA4F13-1806-4DC3-ADD0-0E1B91092760}"/>
    <cellStyle name="Comma 7 3 3 3 5 2" xfId="38582" xr:uid="{21540209-34F4-4349-AD56-4CB549DFD961}"/>
    <cellStyle name="Comma 7 3 3 3 6" xfId="13542" xr:uid="{ED5D44D3-F45A-4568-B947-49B57FED5E37}"/>
    <cellStyle name="Comma 7 3 3 3 6 2" xfId="46294" xr:uid="{46332025-FF8B-40BF-B01A-8FFE28A3602D}"/>
    <cellStyle name="Comma 7 3 3 3 7" xfId="21249" xr:uid="{A366E5EC-9857-4776-8BF2-DC13AC15CEB0}"/>
    <cellStyle name="Comma 7 3 3 3 7 2" xfId="54000" xr:uid="{AB7AFFBF-AF3E-4914-9E21-71E08B03650F}"/>
    <cellStyle name="Comma 7 3 3 3 8" xfId="36655" xr:uid="{301303DE-594F-4EA7-91CB-C926799A6D0F}"/>
    <cellStyle name="Comma 7 3 3 3 9" xfId="28953" xr:uid="{8BB0CEB4-911A-4018-B346-001FA977059C}"/>
    <cellStyle name="Comma 7 3 3 4" xfId="7004" xr:uid="{97269593-F6DE-4E5F-8719-C5CF931DF39A}"/>
    <cellStyle name="Comma 7 3 3 4 2" xfId="14712" xr:uid="{5D5402DB-35BC-403A-AADF-633B7369C812}"/>
    <cellStyle name="Comma 7 3 3 4 2 2" xfId="47464" xr:uid="{6DC2D72C-A57F-461D-BFCB-579B2B523ED2}"/>
    <cellStyle name="Comma 7 3 3 4 3" xfId="22419" xr:uid="{BE441F94-7C30-4475-AF22-E6EB8BCBEF6B}"/>
    <cellStyle name="Comma 7 3 3 4 3 2" xfId="55170" xr:uid="{7BDEE887-340D-4842-9A92-454FA82982EA}"/>
    <cellStyle name="Comma 7 3 3 4 4" xfId="39756" xr:uid="{44B94649-6340-4D72-AB09-7BD03190B986}"/>
    <cellStyle name="Comma 7 3 3 4 5" xfId="30123" xr:uid="{CA80C395-1438-4F9B-B88B-90B519DD87CA}"/>
    <cellStyle name="Comma 7 3 3 5" xfId="8931" xr:uid="{1B7B25E5-76CB-42DF-8A04-E0968678F95E}"/>
    <cellStyle name="Comma 7 3 3 5 2" xfId="16636" xr:uid="{E638610B-4189-4D31-BAE0-A2297C02BDF4}"/>
    <cellStyle name="Comma 7 3 3 5 2 2" xfId="49388" xr:uid="{9ACDD61E-7ECA-4201-99F8-A16FD59B44FA}"/>
    <cellStyle name="Comma 7 3 3 5 3" xfId="24343" xr:uid="{B388F740-63C0-46DE-A893-591013ADC794}"/>
    <cellStyle name="Comma 7 3 3 5 3 2" xfId="57094" xr:uid="{26796F2F-2B72-4D71-81BF-8D78A65FE41B}"/>
    <cellStyle name="Comma 7 3 3 5 4" xfId="41683" xr:uid="{C98643CD-F2BA-48F1-AB8C-CDEF5C7F0A42}"/>
    <cellStyle name="Comma 7 3 3 5 5" xfId="32047" xr:uid="{5452F11B-EF1B-49F2-8668-6831CA2FF8FA}"/>
    <cellStyle name="Comma 7 3 3 6" xfId="10857" xr:uid="{5BE526B1-7B50-485D-A8E2-A356BD6BD43C}"/>
    <cellStyle name="Comma 7 3 3 6 2" xfId="18562" xr:uid="{69E673BA-9A3B-46E1-8204-E62B0C639EA1}"/>
    <cellStyle name="Comma 7 3 3 6 2 2" xfId="51314" xr:uid="{15AA7868-F661-470A-9E91-2EF7EED372E3}"/>
    <cellStyle name="Comma 7 3 3 6 3" xfId="26269" xr:uid="{41ECF02F-30FE-4B16-8A00-0966C4000707}"/>
    <cellStyle name="Comma 7 3 3 6 3 2" xfId="59020" xr:uid="{19628A70-71C1-4919-B0D2-A9D53ECEC336}"/>
    <cellStyle name="Comma 7 3 3 6 4" xfId="43609" xr:uid="{8DB6C28F-B547-4CDA-B065-340BBB832686}"/>
    <cellStyle name="Comma 7 3 3 6 5" xfId="33973" xr:uid="{5C0C0354-4A74-4008-ABDF-28C8B8A16884}"/>
    <cellStyle name="Comma 7 3 3 7" xfId="5075" xr:uid="{A4CD4005-9AFB-4F07-9DD1-E460D23829B1}"/>
    <cellStyle name="Comma 7 3 3 7 2" xfId="37827" xr:uid="{7EF66DE1-AFD6-4FDE-81EF-26B3856868F2}"/>
    <cellStyle name="Comma 7 3 3 8" xfId="12787" xr:uid="{5279EFF1-6A07-436E-A5D8-4A48356A17D7}"/>
    <cellStyle name="Comma 7 3 3 8 2" xfId="45539" xr:uid="{C23BCA62-1AFA-45DE-8179-D3BA5DB846CB}"/>
    <cellStyle name="Comma 7 3 3 9" xfId="20495" xr:uid="{05874448-F10F-4BD9-BC1A-865506DC18F0}"/>
    <cellStyle name="Comma 7 3 3 9 2" xfId="53246" xr:uid="{3C1DC2EB-DC6A-4A9F-B9B1-CEEE1C092DB3}"/>
    <cellStyle name="Comma 7 3 4" xfId="877" xr:uid="{3ADF4B78-4810-4567-8EF0-6B6815DFC9AF}"/>
    <cellStyle name="Comma 7 3 4 10" xfId="35902" xr:uid="{063A107E-1377-4D07-99E1-0FA82EC0D283}"/>
    <cellStyle name="Comma 7 3 4 11" xfId="28200" xr:uid="{47B49076-F194-4B63-888A-177ECF98DD1A}"/>
    <cellStyle name="Comma 7 3 4 12" xfId="3098" xr:uid="{A30EB0C7-8230-4A96-BB1C-15B4F6C7994C}"/>
    <cellStyle name="Comma 7 3 4 13" xfId="60673" xr:uid="{2EFA1D38-0FB8-4A1D-9CD1-33980F6A60D4}"/>
    <cellStyle name="Comma 7 3 4 2" xfId="2373" xr:uid="{071709A5-F3D4-4A5F-86ED-31EEDF59879F}"/>
    <cellStyle name="Comma 7 3 4 2 10" xfId="28558" xr:uid="{647543DB-147D-41E7-B7D8-945A1F622BB1}"/>
    <cellStyle name="Comma 7 3 4 2 11" xfId="3498" xr:uid="{EB109F4A-4870-49C6-81A4-14EA9B531E18}"/>
    <cellStyle name="Comma 7 3 4 2 12" xfId="61395" xr:uid="{6A1D256E-2503-4A34-9DCB-FDF9A617C6F8}"/>
    <cellStyle name="Comma 7 3 4 2 2" xfId="4344" xr:uid="{007AFC44-EB0D-42B0-8989-E3BE5AD1E8B1}"/>
    <cellStyle name="Comma 7 3 4 2 2 2" xfId="8207" xr:uid="{A32AEC4D-576E-4110-AE02-59BD8374DE54}"/>
    <cellStyle name="Comma 7 3 4 2 2 2 2" xfId="15912" xr:uid="{D306FA51-E853-4333-91D7-69DEB485EF6A}"/>
    <cellStyle name="Comma 7 3 4 2 2 2 2 2" xfId="48664" xr:uid="{6914F852-ECF3-44ED-A580-F87CA25600DC}"/>
    <cellStyle name="Comma 7 3 4 2 2 2 3" xfId="23619" xr:uid="{78FD85E4-7E48-41B1-A220-20E57659D2B3}"/>
    <cellStyle name="Comma 7 3 4 2 2 2 3 2" xfId="56370" xr:uid="{E708E07D-BB15-4CC5-82EF-914353572C84}"/>
    <cellStyle name="Comma 7 3 4 2 2 2 4" xfId="40959" xr:uid="{622A7790-28D2-4A21-9F20-67DBF0AAC88C}"/>
    <cellStyle name="Comma 7 3 4 2 2 2 5" xfId="31323" xr:uid="{29247075-9516-4266-9D13-6880B222974F}"/>
    <cellStyle name="Comma 7 3 4 2 2 3" xfId="10132" xr:uid="{6FDE830F-C5FE-4FA8-AA5A-CE6119A3D7BB}"/>
    <cellStyle name="Comma 7 3 4 2 2 3 2" xfId="17837" xr:uid="{FADFB94E-F8A6-4BD8-B3A0-8E137C3F7787}"/>
    <cellStyle name="Comma 7 3 4 2 2 3 2 2" xfId="50589" xr:uid="{0C066EB9-65AC-4561-BCE3-AC289E6ABDCA}"/>
    <cellStyle name="Comma 7 3 4 2 2 3 3" xfId="25544" xr:uid="{6FDB5B29-98AD-434D-A8DC-BC9C18838CAA}"/>
    <cellStyle name="Comma 7 3 4 2 2 3 3 2" xfId="58295" xr:uid="{810104EA-49DE-4A74-8529-DDAD91E9C5CF}"/>
    <cellStyle name="Comma 7 3 4 2 2 3 4" xfId="42884" xr:uid="{88B2B87F-A098-4583-8FB4-080A0484345B}"/>
    <cellStyle name="Comma 7 3 4 2 2 3 5" xfId="33248" xr:uid="{6CA9FD75-6614-4DF8-9F6C-B03D17D82EC5}"/>
    <cellStyle name="Comma 7 3 4 2 2 4" xfId="12059" xr:uid="{83EDD516-081A-41EF-8CCE-35D1364D5DD8}"/>
    <cellStyle name="Comma 7 3 4 2 2 4 2" xfId="19764" xr:uid="{D2A3D04F-D197-4ECF-BAD0-28813CC70C4A}"/>
    <cellStyle name="Comma 7 3 4 2 2 4 2 2" xfId="52516" xr:uid="{AB1104BF-3D99-4C49-91EC-99510CACAAD9}"/>
    <cellStyle name="Comma 7 3 4 2 2 4 3" xfId="27471" xr:uid="{8CC42E69-9CF2-4C92-A85E-7B2BD05BA425}"/>
    <cellStyle name="Comma 7 3 4 2 2 4 3 2" xfId="60222" xr:uid="{AE7425D8-443E-4D38-BFF1-D5EED399BF33}"/>
    <cellStyle name="Comma 7 3 4 2 2 4 4" xfId="44811" xr:uid="{7A157BD6-44CC-4F32-B227-04A00AB0537B}"/>
    <cellStyle name="Comma 7 3 4 2 2 4 5" xfId="35175" xr:uid="{4A7945B5-FC4E-46B1-8349-D0FA36DCD100}"/>
    <cellStyle name="Comma 7 3 4 2 2 5" xfId="6276" xr:uid="{9147D001-8048-4186-BDD5-E6669DF63D0E}"/>
    <cellStyle name="Comma 7 3 4 2 2 5 2" xfId="39028" xr:uid="{120F1DBF-1067-4488-8FE5-58D692DAAC43}"/>
    <cellStyle name="Comma 7 3 4 2 2 6" xfId="13988" xr:uid="{8A7AFDBC-46FA-40BB-B71D-4D667F75E30F}"/>
    <cellStyle name="Comma 7 3 4 2 2 6 2" xfId="46740" xr:uid="{3C59B4EC-2273-4EE8-8AE1-C94AB388DD6A}"/>
    <cellStyle name="Comma 7 3 4 2 2 7" xfId="21695" xr:uid="{969D37BD-A139-4472-B03B-15ED496DF117}"/>
    <cellStyle name="Comma 7 3 4 2 2 7 2" xfId="54446" xr:uid="{278CD7F7-1143-41C0-A677-14853746EA6C}"/>
    <cellStyle name="Comma 7 3 4 2 2 8" xfId="37101" xr:uid="{C6F60D22-9D2D-4F5F-B315-A1D531B6F47D}"/>
    <cellStyle name="Comma 7 3 4 2 2 9" xfId="29399" xr:uid="{19BBD8D2-5AB1-4385-8CFD-E43005494404}"/>
    <cellStyle name="Comma 7 3 4 2 3" xfId="7366" xr:uid="{58168E3F-EC95-41F0-B113-30806573BD60}"/>
    <cellStyle name="Comma 7 3 4 2 3 2" xfId="15071" xr:uid="{D677750A-47FB-405B-B5E0-44DC2AC14C21}"/>
    <cellStyle name="Comma 7 3 4 2 3 2 2" xfId="47823" xr:uid="{D3E5B9E1-1A38-4A4F-8F85-CB96FEC180F2}"/>
    <cellStyle name="Comma 7 3 4 2 3 3" xfId="22778" xr:uid="{4F9BC615-5543-4E6F-9E3F-B1C49E52EB86}"/>
    <cellStyle name="Comma 7 3 4 2 3 3 2" xfId="55529" xr:uid="{98EF4F46-1AC4-4ED8-BE2C-8C351F92CA73}"/>
    <cellStyle name="Comma 7 3 4 2 3 4" xfId="40118" xr:uid="{A9F3CAC2-6005-4D7E-837E-7912E7869170}"/>
    <cellStyle name="Comma 7 3 4 2 3 5" xfId="30482" xr:uid="{A34560B3-6136-4C23-BFA5-F2EBD0D5CE19}"/>
    <cellStyle name="Comma 7 3 4 2 4" xfId="9291" xr:uid="{385CECA3-5709-4DDB-911B-B6BEEA3082BF}"/>
    <cellStyle name="Comma 7 3 4 2 4 2" xfId="16996" xr:uid="{FF2DF44C-52C6-452D-B471-E7170D3D4738}"/>
    <cellStyle name="Comma 7 3 4 2 4 2 2" xfId="49748" xr:uid="{3C700375-AE3F-4FBE-9A0F-74DEF95A260A}"/>
    <cellStyle name="Comma 7 3 4 2 4 3" xfId="24703" xr:uid="{3EFBCFC9-7EC7-46D4-9B8C-702084ABD3C0}"/>
    <cellStyle name="Comma 7 3 4 2 4 3 2" xfId="57454" xr:uid="{78AD72C8-1CC8-4130-8C8A-E13DB57BF240}"/>
    <cellStyle name="Comma 7 3 4 2 4 4" xfId="42043" xr:uid="{0D091F10-614E-4E8B-A408-7CA0790E4973}"/>
    <cellStyle name="Comma 7 3 4 2 4 5" xfId="32407" xr:uid="{7CB403E7-B2D5-49FF-9458-F16965285B98}"/>
    <cellStyle name="Comma 7 3 4 2 5" xfId="11218" xr:uid="{DD62EE1C-B275-4208-B851-723B6AB91B26}"/>
    <cellStyle name="Comma 7 3 4 2 5 2" xfId="18923" xr:uid="{037AD5BC-DF97-4A38-A245-64347AEE4DC5}"/>
    <cellStyle name="Comma 7 3 4 2 5 2 2" xfId="51675" xr:uid="{8581B355-80F7-4FCE-8143-DE5245AB1286}"/>
    <cellStyle name="Comma 7 3 4 2 5 3" xfId="26630" xr:uid="{DB337CB6-E9F2-423A-9C23-0C340B842F1E}"/>
    <cellStyle name="Comma 7 3 4 2 5 3 2" xfId="59381" xr:uid="{A9A0E23F-4553-4305-8324-D6E4FF0514EB}"/>
    <cellStyle name="Comma 7 3 4 2 5 4" xfId="43970" xr:uid="{72151D21-E9AD-4B61-B745-580811AE59D6}"/>
    <cellStyle name="Comma 7 3 4 2 5 5" xfId="34334" xr:uid="{5E70DA7F-788B-4694-B829-BC6EEACE73BF}"/>
    <cellStyle name="Comma 7 3 4 2 6" xfId="5435" xr:uid="{B95CF5A8-8409-418E-B001-259A50899F97}"/>
    <cellStyle name="Comma 7 3 4 2 6 2" xfId="38187" xr:uid="{CC94B84C-87F0-4C68-8C11-1432966639C7}"/>
    <cellStyle name="Comma 7 3 4 2 7" xfId="13147" xr:uid="{6F2AA9C4-B1F0-485E-9BA4-786EB00F1B5B}"/>
    <cellStyle name="Comma 7 3 4 2 7 2" xfId="45899" xr:uid="{D9685AA5-D8F0-4903-9C93-E0534D025D17}"/>
    <cellStyle name="Comma 7 3 4 2 8" xfId="20854" xr:uid="{405946BE-5BED-4667-9591-26CE9598EB38}"/>
    <cellStyle name="Comma 7 3 4 2 8 2" xfId="53605" xr:uid="{4A235BE5-ADAC-4A4B-ADEC-3081250E3056}"/>
    <cellStyle name="Comma 7 3 4 2 9" xfId="36260" xr:uid="{6E216B88-1D20-4AE3-8FE4-5553C2CAE350}"/>
    <cellStyle name="Comma 7 3 4 3" xfId="3894" xr:uid="{528B2338-84BC-4DC9-9A1E-9145B9216800}"/>
    <cellStyle name="Comma 7 3 4 3 2" xfId="7762" xr:uid="{FF8A8034-4A0F-4347-8658-D5F5A166E5CE}"/>
    <cellStyle name="Comma 7 3 4 3 2 2" xfId="15467" xr:uid="{A3B0A7D8-F11F-4E62-A0A9-3DA9F890CEBD}"/>
    <cellStyle name="Comma 7 3 4 3 2 2 2" xfId="48219" xr:uid="{12105454-00F5-48D4-9F8A-353DBC042307}"/>
    <cellStyle name="Comma 7 3 4 3 2 3" xfId="23174" xr:uid="{C272ACDB-15BC-4A5B-A105-562E4077832D}"/>
    <cellStyle name="Comma 7 3 4 3 2 3 2" xfId="55925" xr:uid="{7B4675B6-9720-4C56-9BB6-2788E33539F5}"/>
    <cellStyle name="Comma 7 3 4 3 2 4" xfId="40514" xr:uid="{7CC2BC7D-82E6-4D7A-ADF3-A3F89B5CE1CA}"/>
    <cellStyle name="Comma 7 3 4 3 2 5" xfId="30878" xr:uid="{CA9500FE-3E57-4F73-8B2F-67B470A529C6}"/>
    <cellStyle name="Comma 7 3 4 3 3" xfId="9687" xr:uid="{CFF987BA-9349-41C4-B8F4-E4FDC48B3157}"/>
    <cellStyle name="Comma 7 3 4 3 3 2" xfId="17392" xr:uid="{106267E9-EADF-4B70-884E-4F779E4024A8}"/>
    <cellStyle name="Comma 7 3 4 3 3 2 2" xfId="50144" xr:uid="{AB171E85-84DB-44F0-BC57-B7CB6C308EDB}"/>
    <cellStyle name="Comma 7 3 4 3 3 3" xfId="25099" xr:uid="{E1FE3ADC-BE96-459A-9AF1-E36FC921891E}"/>
    <cellStyle name="Comma 7 3 4 3 3 3 2" xfId="57850" xr:uid="{698DA692-89E2-4551-BD80-58746A7FC17E}"/>
    <cellStyle name="Comma 7 3 4 3 3 4" xfId="42439" xr:uid="{08392235-E333-44BD-82FA-C8A44B7964E8}"/>
    <cellStyle name="Comma 7 3 4 3 3 5" xfId="32803" xr:uid="{E0E9D70D-DCE3-4F99-A495-611CCFAFE2FA}"/>
    <cellStyle name="Comma 7 3 4 3 4" xfId="11614" xr:uid="{E031C857-2A08-4A4C-83E7-7A728BB7640A}"/>
    <cellStyle name="Comma 7 3 4 3 4 2" xfId="19319" xr:uid="{7C7D67D4-94C3-4F0D-94C2-0BFB9DC468D9}"/>
    <cellStyle name="Comma 7 3 4 3 4 2 2" xfId="52071" xr:uid="{D8D44754-9A23-43AC-A55E-4BFB5B9AE29A}"/>
    <cellStyle name="Comma 7 3 4 3 4 3" xfId="27026" xr:uid="{8BB6CBF1-FF12-4DAF-9BFF-6CDDC72ACB98}"/>
    <cellStyle name="Comma 7 3 4 3 4 3 2" xfId="59777" xr:uid="{69BF4300-12B9-4BED-B3D7-DFF19E11195F}"/>
    <cellStyle name="Comma 7 3 4 3 4 4" xfId="44366" xr:uid="{16F62A8F-B8C0-4BB2-935F-465B7288D9B4}"/>
    <cellStyle name="Comma 7 3 4 3 4 5" xfId="34730" xr:uid="{EF19B15C-E553-4B99-B2BB-C945861591A5}"/>
    <cellStyle name="Comma 7 3 4 3 5" xfId="5831" xr:uid="{AD6274C2-C5F3-4616-B4AB-0E31962757A2}"/>
    <cellStyle name="Comma 7 3 4 3 5 2" xfId="38583" xr:uid="{DCC320A3-B1EF-4C90-B186-0D67E1D0A5FF}"/>
    <cellStyle name="Comma 7 3 4 3 6" xfId="13543" xr:uid="{70BB29AA-FB07-4603-BB65-8173FB106769}"/>
    <cellStyle name="Comma 7 3 4 3 6 2" xfId="46295" xr:uid="{75573C02-11B2-4C24-AD00-E652EB10B2C0}"/>
    <cellStyle name="Comma 7 3 4 3 7" xfId="21250" xr:uid="{2D5EA736-7275-4A99-AB42-87C38317EF4A}"/>
    <cellStyle name="Comma 7 3 4 3 7 2" xfId="54001" xr:uid="{4A5A37EE-9B65-447E-A382-DE7675B88345}"/>
    <cellStyle name="Comma 7 3 4 3 8" xfId="36656" xr:uid="{2794DD3D-74D4-412F-AFF1-4B7DA955319B}"/>
    <cellStyle name="Comma 7 3 4 3 9" xfId="28954" xr:uid="{197CB7E9-3D90-494E-BC9F-370678258FD3}"/>
    <cellStyle name="Comma 7 3 4 4" xfId="7005" xr:uid="{7838D105-0002-4B22-BB53-166FF53CEF68}"/>
    <cellStyle name="Comma 7 3 4 4 2" xfId="14713" xr:uid="{95D7E999-2B35-4F6A-8F1B-796CB1151392}"/>
    <cellStyle name="Comma 7 3 4 4 2 2" xfId="47465" xr:uid="{7CE77DCD-85F5-44EC-819F-B1EF68BB3EDE}"/>
    <cellStyle name="Comma 7 3 4 4 3" xfId="22420" xr:uid="{9E44E2FE-29A9-419B-8C3E-CB836D98B1B4}"/>
    <cellStyle name="Comma 7 3 4 4 3 2" xfId="55171" xr:uid="{0D3C80C1-4F5C-4DCB-B492-3BA46CE6C751}"/>
    <cellStyle name="Comma 7 3 4 4 4" xfId="39757" xr:uid="{E079C44D-8509-42A1-B271-9D3B624074EC}"/>
    <cellStyle name="Comma 7 3 4 4 5" xfId="30124" xr:uid="{79E31420-508F-408E-8C85-1A28D6168952}"/>
    <cellStyle name="Comma 7 3 4 5" xfId="8932" xr:uid="{AFB3C1C4-07F8-4742-84BE-81989D03DF0D}"/>
    <cellStyle name="Comma 7 3 4 5 2" xfId="16637" xr:uid="{5B31B101-BA58-4FCB-9415-1590513DED13}"/>
    <cellStyle name="Comma 7 3 4 5 2 2" xfId="49389" xr:uid="{E8F69D02-DC98-4392-AF1F-407801E4D24A}"/>
    <cellStyle name="Comma 7 3 4 5 3" xfId="24344" xr:uid="{D9AF1DD7-B098-4130-90A7-9222ED491CD1}"/>
    <cellStyle name="Comma 7 3 4 5 3 2" xfId="57095" xr:uid="{32DC54B2-0B3D-4AB3-84E9-FD660EBE12C5}"/>
    <cellStyle name="Comma 7 3 4 5 4" xfId="41684" xr:uid="{0885006B-AAC9-4EF6-B10F-577857EEC165}"/>
    <cellStyle name="Comma 7 3 4 5 5" xfId="32048" xr:uid="{1429633B-62DA-4A5C-BAA1-43CC400C547D}"/>
    <cellStyle name="Comma 7 3 4 6" xfId="10858" xr:uid="{B8E7792D-5C1A-4109-835C-4C9C9DE4A8C3}"/>
    <cellStyle name="Comma 7 3 4 6 2" xfId="18563" xr:uid="{800BFF36-734D-42E2-ABC3-AF99D15CD83B}"/>
    <cellStyle name="Comma 7 3 4 6 2 2" xfId="51315" xr:uid="{A3E10D64-C3FB-4E36-A4B6-371AD01B2273}"/>
    <cellStyle name="Comma 7 3 4 6 3" xfId="26270" xr:uid="{72DE60E9-209F-41CA-8AFA-FCC2C04A984D}"/>
    <cellStyle name="Comma 7 3 4 6 3 2" xfId="59021" xr:uid="{21508743-DCE7-49C0-A483-BDDEC56FEC15}"/>
    <cellStyle name="Comma 7 3 4 6 4" xfId="43610" xr:uid="{B733945A-637F-4196-8AD9-CC93366D9B20}"/>
    <cellStyle name="Comma 7 3 4 6 5" xfId="33974" xr:uid="{2F7E3FB0-9FE2-4AFC-954D-9B8552C046AA}"/>
    <cellStyle name="Comma 7 3 4 7" xfId="5076" xr:uid="{A0EABBB9-57A5-4232-967B-C0D7CF9A25D0}"/>
    <cellStyle name="Comma 7 3 4 7 2" xfId="37828" xr:uid="{E832205E-264A-4BB4-A86C-0861C0E4AAAE}"/>
    <cellStyle name="Comma 7 3 4 8" xfId="12788" xr:uid="{F2E4E06E-F8EB-4A47-AF7E-162345AF0D09}"/>
    <cellStyle name="Comma 7 3 4 8 2" xfId="45540" xr:uid="{988ED34C-81FA-4095-AEB6-8C19D123D2CD}"/>
    <cellStyle name="Comma 7 3 4 9" xfId="20496" xr:uid="{D157A674-5BC1-4932-B26F-0A1D6E4EBB7D}"/>
    <cellStyle name="Comma 7 3 4 9 2" xfId="53247" xr:uid="{FF7A1FC6-D3E7-4068-9438-5E19E4348B69}"/>
    <cellStyle name="Comma 7 3 5" xfId="878" xr:uid="{AA0FE832-FB89-426B-98E1-956F1BDFF615}"/>
    <cellStyle name="Comma 7 3 5 10" xfId="35903" xr:uid="{90FBD5A9-06D7-41B8-9C7D-7A7FF2091D8E}"/>
    <cellStyle name="Comma 7 3 5 11" xfId="28201" xr:uid="{A8298FA1-AE22-46B4-8859-8BA71686DAC3}"/>
    <cellStyle name="Comma 7 3 5 12" xfId="3099" xr:uid="{0CFBEDBF-B337-4074-B401-ED7717E1FFD4}"/>
    <cellStyle name="Comma 7 3 5 13" xfId="60674" xr:uid="{252EFBC8-E582-4894-B46B-2DAACBA13F4C}"/>
    <cellStyle name="Comma 7 3 5 2" xfId="2374" xr:uid="{959373AF-F0D0-453F-80F6-644B1A68C375}"/>
    <cellStyle name="Comma 7 3 5 2 10" xfId="28559" xr:uid="{FDFCAA98-B4F1-494E-8D27-8F75047DDA20}"/>
    <cellStyle name="Comma 7 3 5 2 11" xfId="3499" xr:uid="{41D34605-33B4-4218-A807-00731BCBEE27}"/>
    <cellStyle name="Comma 7 3 5 2 12" xfId="61396" xr:uid="{ED0BA6C6-C48B-40A9-8E47-4482A3857D91}"/>
    <cellStyle name="Comma 7 3 5 2 2" xfId="4345" xr:uid="{D75CF07D-5FFF-4277-95BD-BF2BF4E15299}"/>
    <cellStyle name="Comma 7 3 5 2 2 2" xfId="8208" xr:uid="{18CBC936-8774-4AEC-8785-23D9334345AE}"/>
    <cellStyle name="Comma 7 3 5 2 2 2 2" xfId="15913" xr:uid="{04D0C33D-8624-44E8-BAB4-8E125B5576F3}"/>
    <cellStyle name="Comma 7 3 5 2 2 2 2 2" xfId="48665" xr:uid="{8A4044B2-5FF5-4E09-A182-1F6E6D89B67B}"/>
    <cellStyle name="Comma 7 3 5 2 2 2 3" xfId="23620" xr:uid="{25F8437C-74AF-4FF3-B377-0CB741B70311}"/>
    <cellStyle name="Comma 7 3 5 2 2 2 3 2" xfId="56371" xr:uid="{057357BB-FB2F-49BA-947F-1B7CB0F3D56B}"/>
    <cellStyle name="Comma 7 3 5 2 2 2 4" xfId="40960" xr:uid="{806B0C2E-8D09-428C-8F2E-647256B51B77}"/>
    <cellStyle name="Comma 7 3 5 2 2 2 5" xfId="31324" xr:uid="{CE03CEC3-A80D-41D0-8BF9-294A32861E4F}"/>
    <cellStyle name="Comma 7 3 5 2 2 3" xfId="10133" xr:uid="{DEC4FC39-0418-43E3-B62C-E1795AB6D80A}"/>
    <cellStyle name="Comma 7 3 5 2 2 3 2" xfId="17838" xr:uid="{75082359-0B58-49B3-BF0F-D71FF23A0D33}"/>
    <cellStyle name="Comma 7 3 5 2 2 3 2 2" xfId="50590" xr:uid="{EC5E0261-D346-4342-A743-925DBC95F540}"/>
    <cellStyle name="Comma 7 3 5 2 2 3 3" xfId="25545" xr:uid="{3BC5927D-EDED-440E-B379-B454FE6BC420}"/>
    <cellStyle name="Comma 7 3 5 2 2 3 3 2" xfId="58296" xr:uid="{26121470-768F-437A-8ECF-F67FDEC4CB76}"/>
    <cellStyle name="Comma 7 3 5 2 2 3 4" xfId="42885" xr:uid="{EE00A557-566C-4511-8DAD-7452A7E77678}"/>
    <cellStyle name="Comma 7 3 5 2 2 3 5" xfId="33249" xr:uid="{205B5494-5839-42C0-9475-42FF7A1498E8}"/>
    <cellStyle name="Comma 7 3 5 2 2 4" xfId="12060" xr:uid="{D115F8F7-29F6-407D-A873-1D04C0652C34}"/>
    <cellStyle name="Comma 7 3 5 2 2 4 2" xfId="19765" xr:uid="{9A0C6E95-26B7-41AD-B37E-2DD72296B610}"/>
    <cellStyle name="Comma 7 3 5 2 2 4 2 2" xfId="52517" xr:uid="{E540527C-9065-4F7F-9FE3-22B1C692AD38}"/>
    <cellStyle name="Comma 7 3 5 2 2 4 3" xfId="27472" xr:uid="{4040A68C-FBF6-4987-A28D-78A3C6E3F393}"/>
    <cellStyle name="Comma 7 3 5 2 2 4 3 2" xfId="60223" xr:uid="{6AFC2899-CCA2-4B9B-8C6A-907F3AE9EFB4}"/>
    <cellStyle name="Comma 7 3 5 2 2 4 4" xfId="44812" xr:uid="{FB0DB724-7B21-4FE9-BC3C-E83FCF18276B}"/>
    <cellStyle name="Comma 7 3 5 2 2 4 5" xfId="35176" xr:uid="{34C131C5-4590-42AC-B168-CE349D165F0C}"/>
    <cellStyle name="Comma 7 3 5 2 2 5" xfId="6277" xr:uid="{6605155A-8E6E-43C9-B249-4B4AEF0B646B}"/>
    <cellStyle name="Comma 7 3 5 2 2 5 2" xfId="39029" xr:uid="{908AFF1F-E4AA-46D3-A7F6-538B56F50915}"/>
    <cellStyle name="Comma 7 3 5 2 2 6" xfId="13989" xr:uid="{1C604E84-C25C-464C-A825-5F71DDD094F8}"/>
    <cellStyle name="Comma 7 3 5 2 2 6 2" xfId="46741" xr:uid="{151F8A66-4826-44CB-B41D-04F10128BAA9}"/>
    <cellStyle name="Comma 7 3 5 2 2 7" xfId="21696" xr:uid="{BAA44F61-9FCB-4376-9669-ABD99D53072D}"/>
    <cellStyle name="Comma 7 3 5 2 2 7 2" xfId="54447" xr:uid="{403D9273-D02C-457E-9943-BA7E6123D4BB}"/>
    <cellStyle name="Comma 7 3 5 2 2 8" xfId="37102" xr:uid="{C9F0B2FA-818D-42DA-8D73-1883FD09AF6C}"/>
    <cellStyle name="Comma 7 3 5 2 2 9" xfId="29400" xr:uid="{C77F98BC-1550-419E-831B-0B1724333A25}"/>
    <cellStyle name="Comma 7 3 5 2 3" xfId="7367" xr:uid="{86B5726B-1F30-4B25-A435-9337A3E65DEA}"/>
    <cellStyle name="Comma 7 3 5 2 3 2" xfId="15072" xr:uid="{AC6AF60E-523B-4571-A0A5-92C90ABD5AB9}"/>
    <cellStyle name="Comma 7 3 5 2 3 2 2" xfId="47824" xr:uid="{9EFB0735-2D72-4CFB-B294-8912EC3ED6E9}"/>
    <cellStyle name="Comma 7 3 5 2 3 3" xfId="22779" xr:uid="{108837D2-A16C-4F6F-8BB1-B31F4BD5248D}"/>
    <cellStyle name="Comma 7 3 5 2 3 3 2" xfId="55530" xr:uid="{EA1D8093-197F-480E-8763-285294CF20D8}"/>
    <cellStyle name="Comma 7 3 5 2 3 4" xfId="40119" xr:uid="{88566F13-48DF-47AA-A3B4-528D78E4715B}"/>
    <cellStyle name="Comma 7 3 5 2 3 5" xfId="30483" xr:uid="{AFE9F059-9A8C-46CD-B58C-ED560C7C54A7}"/>
    <cellStyle name="Comma 7 3 5 2 4" xfId="9292" xr:uid="{BCFC690D-C476-4DAA-9895-79515780BB47}"/>
    <cellStyle name="Comma 7 3 5 2 4 2" xfId="16997" xr:uid="{F766421D-8F71-4DAD-A56C-30E6DD183F02}"/>
    <cellStyle name="Comma 7 3 5 2 4 2 2" xfId="49749" xr:uid="{C098024B-6047-4D45-8380-E265DAD2CA4E}"/>
    <cellStyle name="Comma 7 3 5 2 4 3" xfId="24704" xr:uid="{BF8602E6-6CCE-46A5-BE9D-48934EB10BA4}"/>
    <cellStyle name="Comma 7 3 5 2 4 3 2" xfId="57455" xr:uid="{4C9650B0-579A-4E53-89FD-0ACA5B010C74}"/>
    <cellStyle name="Comma 7 3 5 2 4 4" xfId="42044" xr:uid="{B07F1EF7-7610-417C-9110-E10DB76FA832}"/>
    <cellStyle name="Comma 7 3 5 2 4 5" xfId="32408" xr:uid="{26AF8CE7-ABFF-4F23-A097-3567A8995A09}"/>
    <cellStyle name="Comma 7 3 5 2 5" xfId="11219" xr:uid="{E9153FB5-C320-41D4-AE0D-17DE3F96698D}"/>
    <cellStyle name="Comma 7 3 5 2 5 2" xfId="18924" xr:uid="{A5414553-9347-46A8-B708-51C2E05B3FDC}"/>
    <cellStyle name="Comma 7 3 5 2 5 2 2" xfId="51676" xr:uid="{B8668556-6E8F-4DFE-84EE-82CF64440D56}"/>
    <cellStyle name="Comma 7 3 5 2 5 3" xfId="26631" xr:uid="{90DD20AD-2579-49A9-B196-C642342A3CD5}"/>
    <cellStyle name="Comma 7 3 5 2 5 3 2" xfId="59382" xr:uid="{3926FD34-E333-4096-99B7-65D329A47475}"/>
    <cellStyle name="Comma 7 3 5 2 5 4" xfId="43971" xr:uid="{DCFE0CF7-F310-452C-9734-B94341E5A03E}"/>
    <cellStyle name="Comma 7 3 5 2 5 5" xfId="34335" xr:uid="{FD212CF4-E081-47AA-847C-C8694AD28BC1}"/>
    <cellStyle name="Comma 7 3 5 2 6" xfId="5436" xr:uid="{62DFC1A2-BED2-458B-B4CF-362DA211D697}"/>
    <cellStyle name="Comma 7 3 5 2 6 2" xfId="38188" xr:uid="{EA965E0E-97F9-4ABE-B33F-6946CBB65E56}"/>
    <cellStyle name="Comma 7 3 5 2 7" xfId="13148" xr:uid="{C03F2FC4-DA55-4ED3-862B-5F12AD54D922}"/>
    <cellStyle name="Comma 7 3 5 2 7 2" xfId="45900" xr:uid="{FB8163AD-763E-4925-8BC2-4C5035FFD0D6}"/>
    <cellStyle name="Comma 7 3 5 2 8" xfId="20855" xr:uid="{D5C60B78-D8E6-4FE6-83B3-8E10C17BCF6C}"/>
    <cellStyle name="Comma 7 3 5 2 8 2" xfId="53606" xr:uid="{26FAD979-8A3C-4AC7-B625-2CD09FB3BF94}"/>
    <cellStyle name="Comma 7 3 5 2 9" xfId="36261" xr:uid="{A022E28E-2A80-44F3-A5B4-B923E16691A3}"/>
    <cellStyle name="Comma 7 3 5 3" xfId="3895" xr:uid="{FC052A87-9377-459A-A286-C5E885697B78}"/>
    <cellStyle name="Comma 7 3 5 3 2" xfId="7763" xr:uid="{68B97C77-42E1-4AB0-9AFB-9E66AF3176E7}"/>
    <cellStyle name="Comma 7 3 5 3 2 2" xfId="15468" xr:uid="{0909460D-7E5B-47D6-89D9-99280B3DD3AD}"/>
    <cellStyle name="Comma 7 3 5 3 2 2 2" xfId="48220" xr:uid="{B6DF9F70-54B7-4D7C-B62E-4BC7B32046DD}"/>
    <cellStyle name="Comma 7 3 5 3 2 3" xfId="23175" xr:uid="{949E5407-CCE7-4C99-8FDA-7A0D444B6590}"/>
    <cellStyle name="Comma 7 3 5 3 2 3 2" xfId="55926" xr:uid="{327A2007-E2A1-40A9-B6FA-E3B4F69AAC66}"/>
    <cellStyle name="Comma 7 3 5 3 2 4" xfId="40515" xr:uid="{27864169-E953-443A-9F9A-E8BDC17B4D3D}"/>
    <cellStyle name="Comma 7 3 5 3 2 5" xfId="30879" xr:uid="{8D99EB8B-B707-47E3-944B-BB65C9C64C35}"/>
    <cellStyle name="Comma 7 3 5 3 3" xfId="9688" xr:uid="{3024ABFC-9C6B-47E8-9BA5-650012C6912B}"/>
    <cellStyle name="Comma 7 3 5 3 3 2" xfId="17393" xr:uid="{98CC658E-D190-44AA-B8AF-39AC460BD2F6}"/>
    <cellStyle name="Comma 7 3 5 3 3 2 2" xfId="50145" xr:uid="{80519238-0A29-4EF6-9085-9BEE2B3A04C6}"/>
    <cellStyle name="Comma 7 3 5 3 3 3" xfId="25100" xr:uid="{EA2E3411-B12D-4B7D-A063-C9BF9642EDE7}"/>
    <cellStyle name="Comma 7 3 5 3 3 3 2" xfId="57851" xr:uid="{E7671C5C-4AB0-44D4-9DFC-EA0FC263690C}"/>
    <cellStyle name="Comma 7 3 5 3 3 4" xfId="42440" xr:uid="{7C8EDDEB-CA5C-478A-93FB-DAA8AFDFCDA4}"/>
    <cellStyle name="Comma 7 3 5 3 3 5" xfId="32804" xr:uid="{3060006B-BE08-4DB3-A43A-881F37A28CCE}"/>
    <cellStyle name="Comma 7 3 5 3 4" xfId="11615" xr:uid="{A6B79990-267C-4B32-9EE5-C1FA3ED5E531}"/>
    <cellStyle name="Comma 7 3 5 3 4 2" xfId="19320" xr:uid="{B9BA7682-A011-48A5-8211-4A491B4A29DE}"/>
    <cellStyle name="Comma 7 3 5 3 4 2 2" xfId="52072" xr:uid="{93848F77-098D-4F9A-8621-9298275E1EE9}"/>
    <cellStyle name="Comma 7 3 5 3 4 3" xfId="27027" xr:uid="{A679A0FB-4E19-4E98-8153-3F8504637E9E}"/>
    <cellStyle name="Comma 7 3 5 3 4 3 2" xfId="59778" xr:uid="{764BA256-8B47-4E34-A518-79C332112251}"/>
    <cellStyle name="Comma 7 3 5 3 4 4" xfId="44367" xr:uid="{C9C1CD50-EC52-40BC-A6E2-FD9A9C0C31EF}"/>
    <cellStyle name="Comma 7 3 5 3 4 5" xfId="34731" xr:uid="{3CB57ECE-D43D-4751-9F33-7136DA49F449}"/>
    <cellStyle name="Comma 7 3 5 3 5" xfId="5832" xr:uid="{D686043F-4487-4D0D-AB9D-958F28AC08BA}"/>
    <cellStyle name="Comma 7 3 5 3 5 2" xfId="38584" xr:uid="{3E4A545D-B19E-4863-BF06-95BA2688F3BC}"/>
    <cellStyle name="Comma 7 3 5 3 6" xfId="13544" xr:uid="{5C7E62C2-0BBB-4449-B53C-EB5A28CB12A5}"/>
    <cellStyle name="Comma 7 3 5 3 6 2" xfId="46296" xr:uid="{FE282727-7879-4D31-9A1F-CD703CA81DA4}"/>
    <cellStyle name="Comma 7 3 5 3 7" xfId="21251" xr:uid="{E8403CEC-C297-4081-973C-88D604141DBC}"/>
    <cellStyle name="Comma 7 3 5 3 7 2" xfId="54002" xr:uid="{E819AE6E-836A-4F8B-BBA8-1DC400DC183C}"/>
    <cellStyle name="Comma 7 3 5 3 8" xfId="36657" xr:uid="{C531A389-40B1-4FA4-83F4-115A3DD6EC1B}"/>
    <cellStyle name="Comma 7 3 5 3 9" xfId="28955" xr:uid="{B99885C3-960F-4B2F-B18E-7B68E42CE012}"/>
    <cellStyle name="Comma 7 3 5 4" xfId="7006" xr:uid="{92F15FFD-9C30-467F-B4DA-E8EAEEDEE2F4}"/>
    <cellStyle name="Comma 7 3 5 4 2" xfId="14714" xr:uid="{75484453-E58A-41D9-BE79-768C6872377D}"/>
    <cellStyle name="Comma 7 3 5 4 2 2" xfId="47466" xr:uid="{3EEA7563-E321-4DCE-AB13-F58CD2B88C17}"/>
    <cellStyle name="Comma 7 3 5 4 3" xfId="22421" xr:uid="{354F2B89-68C2-4AD5-B1C5-529CA4F67629}"/>
    <cellStyle name="Comma 7 3 5 4 3 2" xfId="55172" xr:uid="{DC19277D-7C62-40C9-9EC5-F9C963ED2A7E}"/>
    <cellStyle name="Comma 7 3 5 4 4" xfId="39758" xr:uid="{6BB1500F-C659-481D-9C7A-18BFE722D068}"/>
    <cellStyle name="Comma 7 3 5 4 5" xfId="30125" xr:uid="{B0469426-2A60-4D21-B2AB-9CC6416221DE}"/>
    <cellStyle name="Comma 7 3 5 5" xfId="8933" xr:uid="{D2611735-0A7F-49F1-BD9E-492C6816AEB4}"/>
    <cellStyle name="Comma 7 3 5 5 2" xfId="16638" xr:uid="{9B0CD9D3-E43E-40C9-B1D4-45939CCC21CC}"/>
    <cellStyle name="Comma 7 3 5 5 2 2" xfId="49390" xr:uid="{2A97FEB2-B23D-49BD-A73B-45A0739738AF}"/>
    <cellStyle name="Comma 7 3 5 5 3" xfId="24345" xr:uid="{2E150909-1B80-4DC0-9363-ABB94CB00A3C}"/>
    <cellStyle name="Comma 7 3 5 5 3 2" xfId="57096" xr:uid="{EC9B4C65-5C87-4A36-8C94-1D62A9BB704C}"/>
    <cellStyle name="Comma 7 3 5 5 4" xfId="41685" xr:uid="{93122047-C143-467F-A710-45493829A021}"/>
    <cellStyle name="Comma 7 3 5 5 5" xfId="32049" xr:uid="{77F64349-EA03-4C0B-85D4-95B0AA46348C}"/>
    <cellStyle name="Comma 7 3 5 6" xfId="10859" xr:uid="{D0E952E9-1DF7-4ECF-9B28-FA21A53F21EA}"/>
    <cellStyle name="Comma 7 3 5 6 2" xfId="18564" xr:uid="{A2BC3DD0-1DD8-4F0B-9EAD-2C9A42354D8D}"/>
    <cellStyle name="Comma 7 3 5 6 2 2" xfId="51316" xr:uid="{C2BB8D92-3895-4A89-975C-F1D5DD8D2BEF}"/>
    <cellStyle name="Comma 7 3 5 6 3" xfId="26271" xr:uid="{4C7C5706-D674-4774-8C1A-95A0685B0F88}"/>
    <cellStyle name="Comma 7 3 5 6 3 2" xfId="59022" xr:uid="{5E1C1AC9-ED22-4A86-81E2-9E318F3C8819}"/>
    <cellStyle name="Comma 7 3 5 6 4" xfId="43611" xr:uid="{ADA1469A-F7E5-450B-A91C-D82F4DA1566E}"/>
    <cellStyle name="Comma 7 3 5 6 5" xfId="33975" xr:uid="{DC807A63-19BB-454C-BF39-5C9F75B909F2}"/>
    <cellStyle name="Comma 7 3 5 7" xfId="5077" xr:uid="{A58983B0-C2FB-4FCE-B900-E826CCCCEC5A}"/>
    <cellStyle name="Comma 7 3 5 7 2" xfId="37829" xr:uid="{23FA58D2-BDC8-4E46-AB53-5A7CEBE72B28}"/>
    <cellStyle name="Comma 7 3 5 8" xfId="12789" xr:uid="{77007DBF-2BEF-4763-A6DA-93CCF358581B}"/>
    <cellStyle name="Comma 7 3 5 8 2" xfId="45541" xr:uid="{380B3AE1-5638-49D7-BBD8-1552E309C0EB}"/>
    <cellStyle name="Comma 7 3 5 9" xfId="20497" xr:uid="{090E6F26-E17E-4E20-A4E5-4FB9B5F478D3}"/>
    <cellStyle name="Comma 7 3 5 9 2" xfId="53248" xr:uid="{077D8B41-3A51-4B8D-B5FB-D7DA8584406A}"/>
    <cellStyle name="Comma 7 3 6" xfId="879" xr:uid="{6AAEFC26-F6E5-4B9E-B9CA-80E083FD034B}"/>
    <cellStyle name="Comma 7 3 6 10" xfId="35904" xr:uid="{CF99240C-A6C7-4E7D-B1EC-7CE7D2F0ECA1}"/>
    <cellStyle name="Comma 7 3 6 11" xfId="28202" xr:uid="{FB2FF130-1C67-480F-BC50-108D3E55AD87}"/>
    <cellStyle name="Comma 7 3 6 12" xfId="3100" xr:uid="{712573CA-01DB-4C9D-A779-5EFCCFC2FA6A}"/>
    <cellStyle name="Comma 7 3 6 13" xfId="60675" xr:uid="{C8943B3E-B440-45EB-8F46-4DBABFE63D3F}"/>
    <cellStyle name="Comma 7 3 6 2" xfId="2375" xr:uid="{EEF70E8F-5AB1-4E38-984B-5D637535373A}"/>
    <cellStyle name="Comma 7 3 6 2 10" xfId="28560" xr:uid="{131B8D94-D7B5-491C-800F-38E244EDECEF}"/>
    <cellStyle name="Comma 7 3 6 2 11" xfId="3500" xr:uid="{0722ECD6-06F6-4926-A336-7554638B711E}"/>
    <cellStyle name="Comma 7 3 6 2 12" xfId="61397" xr:uid="{8D2EB66B-BAA3-48CA-9DA2-A5B7A726748C}"/>
    <cellStyle name="Comma 7 3 6 2 2" xfId="4346" xr:uid="{446607B2-B0CD-4A11-8B24-0DCF8632B2A1}"/>
    <cellStyle name="Comma 7 3 6 2 2 2" xfId="8209" xr:uid="{6E30BADF-736E-49D0-A4ED-1E356BF4EAF3}"/>
    <cellStyle name="Comma 7 3 6 2 2 2 2" xfId="15914" xr:uid="{AF8381B3-CB2D-4E99-8738-BE276E839768}"/>
    <cellStyle name="Comma 7 3 6 2 2 2 2 2" xfId="48666" xr:uid="{72C9978A-542E-4CFA-876D-9A8A38291A72}"/>
    <cellStyle name="Comma 7 3 6 2 2 2 3" xfId="23621" xr:uid="{F6E79802-452E-4D1C-80DF-D0F04562CF65}"/>
    <cellStyle name="Comma 7 3 6 2 2 2 3 2" xfId="56372" xr:uid="{CC3F05E4-11FA-4166-9FCB-6768E19530CF}"/>
    <cellStyle name="Comma 7 3 6 2 2 2 4" xfId="40961" xr:uid="{049721AE-D8E6-4155-9402-75675D1633D7}"/>
    <cellStyle name="Comma 7 3 6 2 2 2 5" xfId="31325" xr:uid="{61BBCFD3-B49D-4D4F-B83D-1F6719F0CA31}"/>
    <cellStyle name="Comma 7 3 6 2 2 3" xfId="10134" xr:uid="{823DCB6B-140C-4B68-8C0A-F27742218E30}"/>
    <cellStyle name="Comma 7 3 6 2 2 3 2" xfId="17839" xr:uid="{76CCBCDC-B611-45FD-8FB6-73AAAA9032FB}"/>
    <cellStyle name="Comma 7 3 6 2 2 3 2 2" xfId="50591" xr:uid="{4F13A8C4-ADBF-4F01-8DF9-5C930AFCD68A}"/>
    <cellStyle name="Comma 7 3 6 2 2 3 3" xfId="25546" xr:uid="{8C68ADF5-12BF-440C-9713-4717511F9F89}"/>
    <cellStyle name="Comma 7 3 6 2 2 3 3 2" xfId="58297" xr:uid="{BE8D302E-DA07-4494-A3AC-0ED5B6F91654}"/>
    <cellStyle name="Comma 7 3 6 2 2 3 4" xfId="42886" xr:uid="{5D85BDA2-2249-4C65-8B10-6B7B354DE937}"/>
    <cellStyle name="Comma 7 3 6 2 2 3 5" xfId="33250" xr:uid="{B926B8C4-57FA-42AC-A4C5-787198437695}"/>
    <cellStyle name="Comma 7 3 6 2 2 4" xfId="12061" xr:uid="{8C5B79E8-2423-4011-8C90-42DD5C42C429}"/>
    <cellStyle name="Comma 7 3 6 2 2 4 2" xfId="19766" xr:uid="{61D1DECB-B165-43CC-932A-69A116CD83C9}"/>
    <cellStyle name="Comma 7 3 6 2 2 4 2 2" xfId="52518" xr:uid="{49ACCE08-74FD-4EFA-A07B-52FAB85BC768}"/>
    <cellStyle name="Comma 7 3 6 2 2 4 3" xfId="27473" xr:uid="{50542C5A-7B08-41B0-9E5A-02CEA90D07B2}"/>
    <cellStyle name="Comma 7 3 6 2 2 4 3 2" xfId="60224" xr:uid="{29680629-AE9B-4C2A-8B9C-87316EDB8928}"/>
    <cellStyle name="Comma 7 3 6 2 2 4 4" xfId="44813" xr:uid="{395DE599-2E95-44FC-BCF3-966D9BD4A133}"/>
    <cellStyle name="Comma 7 3 6 2 2 4 5" xfId="35177" xr:uid="{2A60B895-614C-49B8-9DE0-E8D98A119427}"/>
    <cellStyle name="Comma 7 3 6 2 2 5" xfId="6278" xr:uid="{0475AB71-797B-4725-A945-0C1818B928CB}"/>
    <cellStyle name="Comma 7 3 6 2 2 5 2" xfId="39030" xr:uid="{5194DFC9-14C2-4BB8-85E9-45F25D91C068}"/>
    <cellStyle name="Comma 7 3 6 2 2 6" xfId="13990" xr:uid="{9486B91F-C281-439C-A844-5FDED6FB4079}"/>
    <cellStyle name="Comma 7 3 6 2 2 6 2" xfId="46742" xr:uid="{9E75A780-DBCE-44CA-88B8-9DDE85A83EAC}"/>
    <cellStyle name="Comma 7 3 6 2 2 7" xfId="21697" xr:uid="{6DFA954E-0343-444D-A115-44EDD381BAC4}"/>
    <cellStyle name="Comma 7 3 6 2 2 7 2" xfId="54448" xr:uid="{7FAD5E9B-A02B-4003-ABE1-025431054AD0}"/>
    <cellStyle name="Comma 7 3 6 2 2 8" xfId="37103" xr:uid="{235574C4-1654-4B7F-A9D3-1156BFCC014F}"/>
    <cellStyle name="Comma 7 3 6 2 2 9" xfId="29401" xr:uid="{28A58CC9-D7DC-49D5-89F4-37C70CB32BD6}"/>
    <cellStyle name="Comma 7 3 6 2 3" xfId="7368" xr:uid="{AB3CCD1E-3BD8-4C62-865A-599EF7A6D1F1}"/>
    <cellStyle name="Comma 7 3 6 2 3 2" xfId="15073" xr:uid="{BDFE295A-04E0-4189-AF46-C03ED19B5E25}"/>
    <cellStyle name="Comma 7 3 6 2 3 2 2" xfId="47825" xr:uid="{277D5741-9A8A-4399-BDD3-BC9DD9BB0D5A}"/>
    <cellStyle name="Comma 7 3 6 2 3 3" xfId="22780" xr:uid="{31BA268D-E933-4DBA-94F1-64F720CE7978}"/>
    <cellStyle name="Comma 7 3 6 2 3 3 2" xfId="55531" xr:uid="{8B6ADB7E-ABD3-4F03-A66E-D21C458A764F}"/>
    <cellStyle name="Comma 7 3 6 2 3 4" xfId="40120" xr:uid="{CB0AE73A-88AF-4ED5-9433-2EF09B2F3167}"/>
    <cellStyle name="Comma 7 3 6 2 3 5" xfId="30484" xr:uid="{09891BF6-96DF-4253-8507-AC292ACE3EE5}"/>
    <cellStyle name="Comma 7 3 6 2 4" xfId="9293" xr:uid="{5E33208C-76E7-4CC4-8BD9-4F19C4289112}"/>
    <cellStyle name="Comma 7 3 6 2 4 2" xfId="16998" xr:uid="{E82FE0C1-9AAC-4803-BAB7-4D6B038D7CF2}"/>
    <cellStyle name="Comma 7 3 6 2 4 2 2" xfId="49750" xr:uid="{30E340C7-076A-4CEB-AF9B-E56D5B15858B}"/>
    <cellStyle name="Comma 7 3 6 2 4 3" xfId="24705" xr:uid="{ECD4304B-AA21-4E7C-9BC6-3B694336AFCD}"/>
    <cellStyle name="Comma 7 3 6 2 4 3 2" xfId="57456" xr:uid="{79A36836-DA82-4266-9BFC-BAC1F3B64095}"/>
    <cellStyle name="Comma 7 3 6 2 4 4" xfId="42045" xr:uid="{F20EADCF-29B4-4174-BD39-4E616BEC750D}"/>
    <cellStyle name="Comma 7 3 6 2 4 5" xfId="32409" xr:uid="{145912F1-F9DB-443A-9B89-AC3B4E5EC964}"/>
    <cellStyle name="Comma 7 3 6 2 5" xfId="11220" xr:uid="{590E1E8D-83CC-40BB-8025-BA8CB7A655AA}"/>
    <cellStyle name="Comma 7 3 6 2 5 2" xfId="18925" xr:uid="{C87B4479-1D08-40B5-89F5-38D00CE8C06C}"/>
    <cellStyle name="Comma 7 3 6 2 5 2 2" xfId="51677" xr:uid="{D47AB4DF-8323-4949-BB73-CB6390DDE6F6}"/>
    <cellStyle name="Comma 7 3 6 2 5 3" xfId="26632" xr:uid="{6326FB94-F9CE-4EE3-B858-CB0BF93C74A6}"/>
    <cellStyle name="Comma 7 3 6 2 5 3 2" xfId="59383" xr:uid="{9E71F06D-6742-42A4-ADF5-A2BA7A0B662C}"/>
    <cellStyle name="Comma 7 3 6 2 5 4" xfId="43972" xr:uid="{A4D79A09-653D-419B-B674-41F748DF1CD7}"/>
    <cellStyle name="Comma 7 3 6 2 5 5" xfId="34336" xr:uid="{678CC6A5-EB80-4357-8F71-B6E69CB6D23D}"/>
    <cellStyle name="Comma 7 3 6 2 6" xfId="5437" xr:uid="{C631ABCC-D9D2-40A8-A925-FC7255108A01}"/>
    <cellStyle name="Comma 7 3 6 2 6 2" xfId="38189" xr:uid="{125A1DCD-604C-47B0-B42B-FCA92EFEDBD9}"/>
    <cellStyle name="Comma 7 3 6 2 7" xfId="13149" xr:uid="{7A98F6A9-A87C-4274-B2B2-70CA8AE1C78E}"/>
    <cellStyle name="Comma 7 3 6 2 7 2" xfId="45901" xr:uid="{8FD434B6-A2EC-4124-B667-F7143CD66A9C}"/>
    <cellStyle name="Comma 7 3 6 2 8" xfId="20856" xr:uid="{DF9FCCC0-338F-4F6A-9B90-A54738BE01F4}"/>
    <cellStyle name="Comma 7 3 6 2 8 2" xfId="53607" xr:uid="{2D54FAE8-7910-40BA-B40E-BFD49EA39EB5}"/>
    <cellStyle name="Comma 7 3 6 2 9" xfId="36262" xr:uid="{EE26C7D0-9838-4270-B0A2-ED70E0775821}"/>
    <cellStyle name="Comma 7 3 6 3" xfId="3896" xr:uid="{8D7FDDD7-7EF4-43B3-BDA6-1A4747A8DBE9}"/>
    <cellStyle name="Comma 7 3 6 3 2" xfId="7764" xr:uid="{08ED89FA-A54A-45AB-92D2-3BB66E90C0E7}"/>
    <cellStyle name="Comma 7 3 6 3 2 2" xfId="15469" xr:uid="{2840A973-3603-400C-A9D3-A0A9E91215AC}"/>
    <cellStyle name="Comma 7 3 6 3 2 2 2" xfId="48221" xr:uid="{16CF00FF-7138-476F-A55C-BD535747C852}"/>
    <cellStyle name="Comma 7 3 6 3 2 3" xfId="23176" xr:uid="{213C9608-0346-46C2-BFD8-DA12AD3CA6F7}"/>
    <cellStyle name="Comma 7 3 6 3 2 3 2" xfId="55927" xr:uid="{9EE0D418-64EE-4422-8CB5-10FF3CA0994B}"/>
    <cellStyle name="Comma 7 3 6 3 2 4" xfId="40516" xr:uid="{0E473817-D5FC-438B-A86A-7534C32121A7}"/>
    <cellStyle name="Comma 7 3 6 3 2 5" xfId="30880" xr:uid="{A88664EA-2A02-4B3A-9E43-EA173B818332}"/>
    <cellStyle name="Comma 7 3 6 3 3" xfId="9689" xr:uid="{98AECCE8-87A3-41BE-9D36-5EA450398BBB}"/>
    <cellStyle name="Comma 7 3 6 3 3 2" xfId="17394" xr:uid="{6E6E7592-92E6-45A1-BDE2-532DE0480DEC}"/>
    <cellStyle name="Comma 7 3 6 3 3 2 2" xfId="50146" xr:uid="{B02E0F70-D0FF-4328-BF5C-BDC5F460FF30}"/>
    <cellStyle name="Comma 7 3 6 3 3 3" xfId="25101" xr:uid="{70013ACC-F82F-4A74-986C-2208DABC8BFA}"/>
    <cellStyle name="Comma 7 3 6 3 3 3 2" xfId="57852" xr:uid="{4F7115ED-2F65-4051-8BB0-F5886010E0B4}"/>
    <cellStyle name="Comma 7 3 6 3 3 4" xfId="42441" xr:uid="{AB15C2F0-2681-4F34-A0C6-FDBCAD2F9C55}"/>
    <cellStyle name="Comma 7 3 6 3 3 5" xfId="32805" xr:uid="{8F573CFD-022E-4718-9A4C-704C486880F1}"/>
    <cellStyle name="Comma 7 3 6 3 4" xfId="11616" xr:uid="{82F23AD0-9FB0-4426-839E-0CE54C1C2C43}"/>
    <cellStyle name="Comma 7 3 6 3 4 2" xfId="19321" xr:uid="{8958B0F3-C427-4DF7-8A36-1795DF475AB0}"/>
    <cellStyle name="Comma 7 3 6 3 4 2 2" xfId="52073" xr:uid="{2A93C81A-A932-4C29-A8E8-CE844F1DB35B}"/>
    <cellStyle name="Comma 7 3 6 3 4 3" xfId="27028" xr:uid="{0B660B35-995F-4A77-A6F1-BBCE50A5A39D}"/>
    <cellStyle name="Comma 7 3 6 3 4 3 2" xfId="59779" xr:uid="{24B86116-2FFB-4AF0-9D9F-EC5BD9F0541C}"/>
    <cellStyle name="Comma 7 3 6 3 4 4" xfId="44368" xr:uid="{8FA76D35-3A34-437E-B697-5CA47E8A38FB}"/>
    <cellStyle name="Comma 7 3 6 3 4 5" xfId="34732" xr:uid="{AF2EE8AE-9F23-414A-95D5-50BCD2179A13}"/>
    <cellStyle name="Comma 7 3 6 3 5" xfId="5833" xr:uid="{B33F2B25-872E-4BE1-B3D7-C2910A86FCF2}"/>
    <cellStyle name="Comma 7 3 6 3 5 2" xfId="38585" xr:uid="{7F632AD6-94FF-41EF-BA02-7BB09C9D2012}"/>
    <cellStyle name="Comma 7 3 6 3 6" xfId="13545" xr:uid="{52A864E9-84AD-4B8D-8FB2-06889FF2BEBA}"/>
    <cellStyle name="Comma 7 3 6 3 6 2" xfId="46297" xr:uid="{E1639DB8-57AF-481E-8702-C7C82664527D}"/>
    <cellStyle name="Comma 7 3 6 3 7" xfId="21252" xr:uid="{E6085E01-36F6-4F4C-B7E2-C9839AF28C6C}"/>
    <cellStyle name="Comma 7 3 6 3 7 2" xfId="54003" xr:uid="{74F18E84-94CA-4D63-9D58-88D560A51F37}"/>
    <cellStyle name="Comma 7 3 6 3 8" xfId="36658" xr:uid="{0295F009-9619-4FE2-98F2-62D0C754AC0A}"/>
    <cellStyle name="Comma 7 3 6 3 9" xfId="28956" xr:uid="{88DE7C21-62B3-4DDF-8D03-580794717A14}"/>
    <cellStyle name="Comma 7 3 6 4" xfId="7007" xr:uid="{C50EE270-C355-4469-9FFE-EB5576628A5B}"/>
    <cellStyle name="Comma 7 3 6 4 2" xfId="14715" xr:uid="{6BA6F959-5FA2-4E8E-9D35-1B74E76D3971}"/>
    <cellStyle name="Comma 7 3 6 4 2 2" xfId="47467" xr:uid="{1F098D44-F014-43DF-B424-E20BC61D55E5}"/>
    <cellStyle name="Comma 7 3 6 4 3" xfId="22422" xr:uid="{D077E933-0DE4-48B7-987D-AA06D57AB619}"/>
    <cellStyle name="Comma 7 3 6 4 3 2" xfId="55173" xr:uid="{BA0C7DF2-E136-4F08-B2AA-CCC78F9653A3}"/>
    <cellStyle name="Comma 7 3 6 4 4" xfId="39759" xr:uid="{144213AD-6291-4E22-A68C-8BE29294814E}"/>
    <cellStyle name="Comma 7 3 6 4 5" xfId="30126" xr:uid="{263FC8EC-32C1-4285-9801-6D39730071B8}"/>
    <cellStyle name="Comma 7 3 6 5" xfId="8934" xr:uid="{B9F759F4-89D0-415B-9142-8AC054DA32CC}"/>
    <cellStyle name="Comma 7 3 6 5 2" xfId="16639" xr:uid="{74D39CB9-4194-49C7-9D76-5F2066943A57}"/>
    <cellStyle name="Comma 7 3 6 5 2 2" xfId="49391" xr:uid="{36A648AA-C85C-47BB-B767-C009448B9F47}"/>
    <cellStyle name="Comma 7 3 6 5 3" xfId="24346" xr:uid="{0774BA58-D12E-4130-93CE-2CAC5F464161}"/>
    <cellStyle name="Comma 7 3 6 5 3 2" xfId="57097" xr:uid="{000F8657-5891-4A90-9F58-16148B4CD8A1}"/>
    <cellStyle name="Comma 7 3 6 5 4" xfId="41686" xr:uid="{7F8F9C2F-A29E-4A63-8045-E8736D3C43C2}"/>
    <cellStyle name="Comma 7 3 6 5 5" xfId="32050" xr:uid="{8C7042A4-36D9-48D2-BCC1-31DCD79E6A60}"/>
    <cellStyle name="Comma 7 3 6 6" xfId="10860" xr:uid="{5AB114F0-DB9E-487E-A1FE-4552B2372899}"/>
    <cellStyle name="Comma 7 3 6 6 2" xfId="18565" xr:uid="{0EDF9AFC-BA99-499A-A8F2-DCE136DB12AC}"/>
    <cellStyle name="Comma 7 3 6 6 2 2" xfId="51317" xr:uid="{7386E007-BADD-43FA-9E45-01DB83F6FECE}"/>
    <cellStyle name="Comma 7 3 6 6 3" xfId="26272" xr:uid="{BFE71E18-51E0-4DF5-96BE-4EC2CFBD5680}"/>
    <cellStyle name="Comma 7 3 6 6 3 2" xfId="59023" xr:uid="{3CD1B811-27A8-4472-90BC-1121AFC18D41}"/>
    <cellStyle name="Comma 7 3 6 6 4" xfId="43612" xr:uid="{4BD9EC50-D434-4B98-A900-4BD43CD33F78}"/>
    <cellStyle name="Comma 7 3 6 6 5" xfId="33976" xr:uid="{2789A500-546C-4AD6-BF44-856CC0E2ABA2}"/>
    <cellStyle name="Comma 7 3 6 7" xfId="5078" xr:uid="{0F749AFF-D374-4BFD-A666-F35CBE84F188}"/>
    <cellStyle name="Comma 7 3 6 7 2" xfId="37830" xr:uid="{CCBD3D18-E754-476E-BBAB-584E669D267B}"/>
    <cellStyle name="Comma 7 3 6 8" xfId="12790" xr:uid="{2345F268-3071-4837-8805-9001B1027774}"/>
    <cellStyle name="Comma 7 3 6 8 2" xfId="45542" xr:uid="{BCA97AE7-4334-4121-92DA-BEFC1AD41F96}"/>
    <cellStyle name="Comma 7 3 6 9" xfId="20498" xr:uid="{CD0962A6-C8F5-421E-9E1C-590FB54F87E4}"/>
    <cellStyle name="Comma 7 3 6 9 2" xfId="53249" xr:uid="{25E62D7A-6104-4E15-B697-7BA5AD0679A4}"/>
    <cellStyle name="Comma 7 3 7" xfId="880" xr:uid="{3A7414AF-6FF7-4C05-B883-C4DDC9047D43}"/>
    <cellStyle name="Comma 7 3 7 10" xfId="35905" xr:uid="{072BC240-33BA-40A5-B4FD-2A63E8791406}"/>
    <cellStyle name="Comma 7 3 7 11" xfId="28203" xr:uid="{FBBD42CD-209C-44D5-86BE-CB915DD27184}"/>
    <cellStyle name="Comma 7 3 7 12" xfId="3101" xr:uid="{4C1693EE-AED6-460B-B8F5-43C77F3C0E30}"/>
    <cellStyle name="Comma 7 3 7 13" xfId="60676" xr:uid="{47B73306-A302-4ABB-A77F-906BF299E5B6}"/>
    <cellStyle name="Comma 7 3 7 2" xfId="2376" xr:uid="{23D4994C-CDF4-4263-B593-B7011CB9CEF8}"/>
    <cellStyle name="Comma 7 3 7 2 10" xfId="28561" xr:uid="{03ED53C1-9831-4D57-813D-81EB43623625}"/>
    <cellStyle name="Comma 7 3 7 2 11" xfId="3501" xr:uid="{EFA16F1A-054D-4C40-AB8A-206B5C736452}"/>
    <cellStyle name="Comma 7 3 7 2 12" xfId="61398" xr:uid="{3DA1AEEB-8FD9-457C-A44C-E12F1CC8C96A}"/>
    <cellStyle name="Comma 7 3 7 2 2" xfId="4347" xr:uid="{03AC1123-794E-4B3C-9777-8D8AC3C9C961}"/>
    <cellStyle name="Comma 7 3 7 2 2 2" xfId="8210" xr:uid="{E2F1C4BE-C579-4790-BEBC-FEBFCDF0C195}"/>
    <cellStyle name="Comma 7 3 7 2 2 2 2" xfId="15915" xr:uid="{CA4CF25A-35FA-45AA-9CAC-627A06D69BF4}"/>
    <cellStyle name="Comma 7 3 7 2 2 2 2 2" xfId="48667" xr:uid="{19F6C933-3E7A-4D64-B4A2-4A5BCC60294A}"/>
    <cellStyle name="Comma 7 3 7 2 2 2 3" xfId="23622" xr:uid="{F4B337B0-FF1C-49CC-B634-B0434906F085}"/>
    <cellStyle name="Comma 7 3 7 2 2 2 3 2" xfId="56373" xr:uid="{E9979A03-ECC0-42F9-82B0-E3DD3F4953ED}"/>
    <cellStyle name="Comma 7 3 7 2 2 2 4" xfId="40962" xr:uid="{6DCEC4CA-A4CA-481D-8D84-27C356309864}"/>
    <cellStyle name="Comma 7 3 7 2 2 2 5" xfId="31326" xr:uid="{164D63FF-A38D-4EB1-A96E-B314B4D1913D}"/>
    <cellStyle name="Comma 7 3 7 2 2 3" xfId="10135" xr:uid="{5FBD01A5-4CEE-4055-8848-D087FA6ED12D}"/>
    <cellStyle name="Comma 7 3 7 2 2 3 2" xfId="17840" xr:uid="{97245146-3BF4-4E8B-8AC2-25425D77D660}"/>
    <cellStyle name="Comma 7 3 7 2 2 3 2 2" xfId="50592" xr:uid="{7B6CD50D-DBE1-4801-BDCB-83498B170523}"/>
    <cellStyle name="Comma 7 3 7 2 2 3 3" xfId="25547" xr:uid="{2A1FF4B4-77D9-4533-AF7F-8DE5C75F1845}"/>
    <cellStyle name="Comma 7 3 7 2 2 3 3 2" xfId="58298" xr:uid="{21C11093-691B-4F63-9884-36619A9CACC2}"/>
    <cellStyle name="Comma 7 3 7 2 2 3 4" xfId="42887" xr:uid="{86DCE41C-4595-45D4-9393-9B3C3E377A93}"/>
    <cellStyle name="Comma 7 3 7 2 2 3 5" xfId="33251" xr:uid="{63195170-41AD-49F2-AFB3-D1A32F7F891F}"/>
    <cellStyle name="Comma 7 3 7 2 2 4" xfId="12062" xr:uid="{5F49FC72-DAEF-4F08-A6ED-4BEA672D98DA}"/>
    <cellStyle name="Comma 7 3 7 2 2 4 2" xfId="19767" xr:uid="{E06DEFB2-34EB-4E41-AF0E-2D5AE9A104C4}"/>
    <cellStyle name="Comma 7 3 7 2 2 4 2 2" xfId="52519" xr:uid="{A907EC87-E3EA-4E39-9707-D34B8E405060}"/>
    <cellStyle name="Comma 7 3 7 2 2 4 3" xfId="27474" xr:uid="{D9B2726A-7707-423C-AD61-35D64062849A}"/>
    <cellStyle name="Comma 7 3 7 2 2 4 3 2" xfId="60225" xr:uid="{190B681C-477E-45A8-BE32-2C5E6F16B46D}"/>
    <cellStyle name="Comma 7 3 7 2 2 4 4" xfId="44814" xr:uid="{FB679052-8BF0-4876-9163-C294396F4069}"/>
    <cellStyle name="Comma 7 3 7 2 2 4 5" xfId="35178" xr:uid="{A2B91647-A397-447C-AE9B-7FE8DCF9B464}"/>
    <cellStyle name="Comma 7 3 7 2 2 5" xfId="6279" xr:uid="{11A31F55-AF1D-4D2B-AC51-F3BB343E2805}"/>
    <cellStyle name="Comma 7 3 7 2 2 5 2" xfId="39031" xr:uid="{A4C6F599-A640-471F-9B90-E3A43AD8B472}"/>
    <cellStyle name="Comma 7 3 7 2 2 6" xfId="13991" xr:uid="{90745945-5B02-49D0-B761-71EBC1E9F7C7}"/>
    <cellStyle name="Comma 7 3 7 2 2 6 2" xfId="46743" xr:uid="{7C373232-B4D9-4216-AA13-F4DBCAB20712}"/>
    <cellStyle name="Comma 7 3 7 2 2 7" xfId="21698" xr:uid="{DF125C5B-3DD8-42F3-9460-A54CF7D76329}"/>
    <cellStyle name="Comma 7 3 7 2 2 7 2" xfId="54449" xr:uid="{8C15169D-AC85-4D86-B1D4-CAA77910C34D}"/>
    <cellStyle name="Comma 7 3 7 2 2 8" xfId="37104" xr:uid="{C74AE665-1FCA-4BE7-840D-BAFA8C3331D5}"/>
    <cellStyle name="Comma 7 3 7 2 2 9" xfId="29402" xr:uid="{9930EE94-A419-429E-A46E-687645280B73}"/>
    <cellStyle name="Comma 7 3 7 2 3" xfId="7369" xr:uid="{224E13AE-41EB-416A-8C81-959F68EDC99D}"/>
    <cellStyle name="Comma 7 3 7 2 3 2" xfId="15074" xr:uid="{B8E28BD8-F0F1-4D22-8B56-A126D929E165}"/>
    <cellStyle name="Comma 7 3 7 2 3 2 2" xfId="47826" xr:uid="{054E0FD1-25FF-4E6D-830D-B6735F96571E}"/>
    <cellStyle name="Comma 7 3 7 2 3 3" xfId="22781" xr:uid="{832F70BA-1CAA-4802-B78A-83082A093EFF}"/>
    <cellStyle name="Comma 7 3 7 2 3 3 2" xfId="55532" xr:uid="{978AF845-8AA3-4352-B000-14D070ADC25E}"/>
    <cellStyle name="Comma 7 3 7 2 3 4" xfId="40121" xr:uid="{0CE9970D-3FB5-43BD-9073-82E5EAA8F714}"/>
    <cellStyle name="Comma 7 3 7 2 3 5" xfId="30485" xr:uid="{5A1AE972-87B9-41E9-A014-17E120B3A7A5}"/>
    <cellStyle name="Comma 7 3 7 2 4" xfId="9294" xr:uid="{3B843A7F-6541-4F87-93E5-DE93665BE6B5}"/>
    <cellStyle name="Comma 7 3 7 2 4 2" xfId="16999" xr:uid="{24021155-BA86-4B7F-994D-D07830B12326}"/>
    <cellStyle name="Comma 7 3 7 2 4 2 2" xfId="49751" xr:uid="{69A4E9AA-0018-48E3-B95C-993495A6CE1C}"/>
    <cellStyle name="Comma 7 3 7 2 4 3" xfId="24706" xr:uid="{911F2ABB-2D1A-4510-AF38-4F646C9FBDB0}"/>
    <cellStyle name="Comma 7 3 7 2 4 3 2" xfId="57457" xr:uid="{9F50CF9F-CC63-44A5-86C9-A4A0C3629239}"/>
    <cellStyle name="Comma 7 3 7 2 4 4" xfId="42046" xr:uid="{F4301AFD-1636-4BC1-B79C-224783B44E54}"/>
    <cellStyle name="Comma 7 3 7 2 4 5" xfId="32410" xr:uid="{792DFC2E-25EE-4BDA-AAE8-78C5DF0CDC67}"/>
    <cellStyle name="Comma 7 3 7 2 5" xfId="11221" xr:uid="{394DB503-10FB-47A1-877C-97507D2BF43A}"/>
    <cellStyle name="Comma 7 3 7 2 5 2" xfId="18926" xr:uid="{B5EF6EC6-1BD8-44C8-A6A5-1A09EF49BB2D}"/>
    <cellStyle name="Comma 7 3 7 2 5 2 2" xfId="51678" xr:uid="{7870CC08-C5F7-4761-9987-7BD1EBB2E521}"/>
    <cellStyle name="Comma 7 3 7 2 5 3" xfId="26633" xr:uid="{4A7E6DFE-50BF-4EA8-B422-591439314764}"/>
    <cellStyle name="Comma 7 3 7 2 5 3 2" xfId="59384" xr:uid="{2B1713BD-9EBE-42E4-996F-3DCBB5B5FE9E}"/>
    <cellStyle name="Comma 7 3 7 2 5 4" xfId="43973" xr:uid="{E8953872-69A9-4D95-8CA9-A92D1B5F1555}"/>
    <cellStyle name="Comma 7 3 7 2 5 5" xfId="34337" xr:uid="{9108B001-F7A6-4867-AA5B-D860EC181CAF}"/>
    <cellStyle name="Comma 7 3 7 2 6" xfId="5438" xr:uid="{7340F766-8332-40C0-A6E6-46B4E248BF08}"/>
    <cellStyle name="Comma 7 3 7 2 6 2" xfId="38190" xr:uid="{59709678-D6E3-4F37-A26C-3BD6468916FD}"/>
    <cellStyle name="Comma 7 3 7 2 7" xfId="13150" xr:uid="{F29DAF9B-A3D5-416E-9C8C-B8659429C26F}"/>
    <cellStyle name="Comma 7 3 7 2 7 2" xfId="45902" xr:uid="{D626F253-F391-4533-B976-4C9CB9D604C1}"/>
    <cellStyle name="Comma 7 3 7 2 8" xfId="20857" xr:uid="{2E2B23BF-B6EC-4B1A-9DB9-F1228EA84A07}"/>
    <cellStyle name="Comma 7 3 7 2 8 2" xfId="53608" xr:uid="{E24F5D0D-579C-4654-9ECB-A80FC5C9F1AD}"/>
    <cellStyle name="Comma 7 3 7 2 9" xfId="36263" xr:uid="{6D4BB5C6-C74B-417C-AA21-B7C858B2A34C}"/>
    <cellStyle name="Comma 7 3 7 3" xfId="3897" xr:uid="{2237DDEA-237D-4846-A3E8-7EFFF63DB98F}"/>
    <cellStyle name="Comma 7 3 7 3 2" xfId="7765" xr:uid="{DEA1C360-1EF3-4893-A7B2-825026384E0D}"/>
    <cellStyle name="Comma 7 3 7 3 2 2" xfId="15470" xr:uid="{D6834096-C58C-46A0-BCD5-B34F0CFD7110}"/>
    <cellStyle name="Comma 7 3 7 3 2 2 2" xfId="48222" xr:uid="{F1E5A960-08AC-448A-B7FA-3F799BE06873}"/>
    <cellStyle name="Comma 7 3 7 3 2 3" xfId="23177" xr:uid="{641B12F6-19CC-4611-A2D7-129E1931BDD1}"/>
    <cellStyle name="Comma 7 3 7 3 2 3 2" xfId="55928" xr:uid="{683BC4A0-555F-40A3-B52C-789AC3FE3BDE}"/>
    <cellStyle name="Comma 7 3 7 3 2 4" xfId="40517" xr:uid="{51E88FF4-4215-44E6-867D-D437A12BEA53}"/>
    <cellStyle name="Comma 7 3 7 3 2 5" xfId="30881" xr:uid="{4A7F601F-BD11-4EC4-BF57-18BD54455811}"/>
    <cellStyle name="Comma 7 3 7 3 3" xfId="9690" xr:uid="{B66DBFAC-D94F-4D4F-8401-6E011CA729C2}"/>
    <cellStyle name="Comma 7 3 7 3 3 2" xfId="17395" xr:uid="{171D6624-0AE2-47A8-9084-F24D26BF8E6D}"/>
    <cellStyle name="Comma 7 3 7 3 3 2 2" xfId="50147" xr:uid="{95332C75-45CA-4969-8024-134FA29A2CC0}"/>
    <cellStyle name="Comma 7 3 7 3 3 3" xfId="25102" xr:uid="{13A1B9E9-D020-49F1-AEC0-2A8923B33BEB}"/>
    <cellStyle name="Comma 7 3 7 3 3 3 2" xfId="57853" xr:uid="{2B8E733D-C345-4F9E-BC6A-70E8308E867E}"/>
    <cellStyle name="Comma 7 3 7 3 3 4" xfId="42442" xr:uid="{B2B11883-2B6F-4DBD-8FCD-43A4CABE34FB}"/>
    <cellStyle name="Comma 7 3 7 3 3 5" xfId="32806" xr:uid="{2600313B-570F-4C10-8CC2-BFDC01F01B08}"/>
    <cellStyle name="Comma 7 3 7 3 4" xfId="11617" xr:uid="{88C1A0C0-A126-49DF-9AE4-3E717DF043C5}"/>
    <cellStyle name="Comma 7 3 7 3 4 2" xfId="19322" xr:uid="{D9BCB55F-4990-4116-A51E-7EFF926DC372}"/>
    <cellStyle name="Comma 7 3 7 3 4 2 2" xfId="52074" xr:uid="{A43A26DF-099A-4B85-A139-02836801A8AF}"/>
    <cellStyle name="Comma 7 3 7 3 4 3" xfId="27029" xr:uid="{94C10431-D157-40CB-8ECD-586BF80BC3BE}"/>
    <cellStyle name="Comma 7 3 7 3 4 3 2" xfId="59780" xr:uid="{0BC9F908-914C-4FBE-98E5-56519071DA68}"/>
    <cellStyle name="Comma 7 3 7 3 4 4" xfId="44369" xr:uid="{FF502B96-79D2-4611-910F-6F5CC5DC6550}"/>
    <cellStyle name="Comma 7 3 7 3 4 5" xfId="34733" xr:uid="{08DB7C60-0821-4BD1-945E-226169BD9394}"/>
    <cellStyle name="Comma 7 3 7 3 5" xfId="5834" xr:uid="{C5C86D2C-E04B-4793-8D0C-8D4C963FC335}"/>
    <cellStyle name="Comma 7 3 7 3 5 2" xfId="38586" xr:uid="{72296509-42A7-4C08-8D12-7F9647F29370}"/>
    <cellStyle name="Comma 7 3 7 3 6" xfId="13546" xr:uid="{0B9C9145-EA02-426C-9673-837A0C5D03AD}"/>
    <cellStyle name="Comma 7 3 7 3 6 2" xfId="46298" xr:uid="{309E78BD-C89C-4388-A7B4-32607583AB76}"/>
    <cellStyle name="Comma 7 3 7 3 7" xfId="21253" xr:uid="{432F71F1-88CA-4786-82CA-D3DE19B1A96D}"/>
    <cellStyle name="Comma 7 3 7 3 7 2" xfId="54004" xr:uid="{18CFDB87-0DDA-4829-BB7A-AE2F7FF0B562}"/>
    <cellStyle name="Comma 7 3 7 3 8" xfId="36659" xr:uid="{FD6DF5EC-4FEE-4E0D-A00F-B860B00D407A}"/>
    <cellStyle name="Comma 7 3 7 3 9" xfId="28957" xr:uid="{E95207D5-6F83-418F-9A01-77F6AF3447D1}"/>
    <cellStyle name="Comma 7 3 7 4" xfId="7008" xr:uid="{ACAAE6E0-ECD6-47F2-BDF4-767050BD7B3D}"/>
    <cellStyle name="Comma 7 3 7 4 2" xfId="14716" xr:uid="{15E549C6-1719-49AD-BF6E-B1651284FCC5}"/>
    <cellStyle name="Comma 7 3 7 4 2 2" xfId="47468" xr:uid="{8B168233-E0BB-4DA1-82E6-813A54F849AD}"/>
    <cellStyle name="Comma 7 3 7 4 3" xfId="22423" xr:uid="{C44DF960-B338-4F69-A4D7-C7ABF535AD8C}"/>
    <cellStyle name="Comma 7 3 7 4 3 2" xfId="55174" xr:uid="{C56BAEBE-0256-4F85-A1EC-3F9F46EF91FD}"/>
    <cellStyle name="Comma 7 3 7 4 4" xfId="39760" xr:uid="{13BECA67-8C0F-4DD5-8522-7868AF6D844A}"/>
    <cellStyle name="Comma 7 3 7 4 5" xfId="30127" xr:uid="{EB1ED84E-6FA4-423E-9194-8E97BA17BACA}"/>
    <cellStyle name="Comma 7 3 7 5" xfId="8935" xr:uid="{408012C8-B0C1-431D-A315-EBF4F0376645}"/>
    <cellStyle name="Comma 7 3 7 5 2" xfId="16640" xr:uid="{CF505996-AB86-4BEC-A79F-E32A5C3D2FBB}"/>
    <cellStyle name="Comma 7 3 7 5 2 2" xfId="49392" xr:uid="{CA2F6A65-5D1B-48BF-B234-C8DFEADF3364}"/>
    <cellStyle name="Comma 7 3 7 5 3" xfId="24347" xr:uid="{C623463D-7E8D-4FA0-A3DA-D79A85E8FCC8}"/>
    <cellStyle name="Comma 7 3 7 5 3 2" xfId="57098" xr:uid="{170DF965-EABD-4B28-839C-76CC0BF7416C}"/>
    <cellStyle name="Comma 7 3 7 5 4" xfId="41687" xr:uid="{8CD85AF3-0CBB-49F8-990E-5A9360FAA98F}"/>
    <cellStyle name="Comma 7 3 7 5 5" xfId="32051" xr:uid="{14E5F5CA-18B0-4B16-B055-731074655204}"/>
    <cellStyle name="Comma 7 3 7 6" xfId="10861" xr:uid="{F4CF4BC0-17F8-4408-96ED-C68DEFF9A2D2}"/>
    <cellStyle name="Comma 7 3 7 6 2" xfId="18566" xr:uid="{3E757668-5E12-4275-A937-4CE5A2E39989}"/>
    <cellStyle name="Comma 7 3 7 6 2 2" xfId="51318" xr:uid="{098353E3-8BC6-45C4-A06F-4CA05DC9CDB2}"/>
    <cellStyle name="Comma 7 3 7 6 3" xfId="26273" xr:uid="{054AF00D-9A8B-4C44-98FE-9FAB46DFC3BB}"/>
    <cellStyle name="Comma 7 3 7 6 3 2" xfId="59024" xr:uid="{78B09590-FE29-4DC0-B22D-EA813BE272D1}"/>
    <cellStyle name="Comma 7 3 7 6 4" xfId="43613" xr:uid="{B4B1641F-368C-4E6F-8DE2-8A96505A1DDD}"/>
    <cellStyle name="Comma 7 3 7 6 5" xfId="33977" xr:uid="{BBC3D3EC-4DB2-494E-A74E-DABE65FF3E5F}"/>
    <cellStyle name="Comma 7 3 7 7" xfId="5079" xr:uid="{1B7E5099-E073-428E-85CB-D479DF1E4C15}"/>
    <cellStyle name="Comma 7 3 7 7 2" xfId="37831" xr:uid="{89F2C0A6-ABF3-4E17-B000-6F36BEBDF26C}"/>
    <cellStyle name="Comma 7 3 7 8" xfId="12791" xr:uid="{5FA2F6C2-34F5-42D8-BDA1-E9CD77C1D3AB}"/>
    <cellStyle name="Comma 7 3 7 8 2" xfId="45543" xr:uid="{4903675F-5395-480C-90E4-11E04A2FAE27}"/>
    <cellStyle name="Comma 7 3 7 9" xfId="20499" xr:uid="{FD91E49F-3D71-4A42-B729-852CC7A0C8D4}"/>
    <cellStyle name="Comma 7 3 7 9 2" xfId="53250" xr:uid="{FC2E8D2B-06CD-4122-B255-C8EFE547F72A}"/>
    <cellStyle name="Comma 7 3 8" xfId="881" xr:uid="{64836D30-A696-4566-9F86-98246621A804}"/>
    <cellStyle name="Comma 7 3 8 10" xfId="35906" xr:uid="{9CD314B7-A190-440D-96E3-DE745CAAB508}"/>
    <cellStyle name="Comma 7 3 8 11" xfId="28204" xr:uid="{D2589495-632F-4760-8C00-E44FD0050CBF}"/>
    <cellStyle name="Comma 7 3 8 12" xfId="3102" xr:uid="{651E411C-AC2E-4A4E-B3D7-D2212FAA6EAC}"/>
    <cellStyle name="Comma 7 3 8 13" xfId="60677" xr:uid="{48424557-887F-4470-B89F-B55CF77DD424}"/>
    <cellStyle name="Comma 7 3 8 2" xfId="2377" xr:uid="{8CB627AD-3760-4C0A-A3F9-8D4300FD687E}"/>
    <cellStyle name="Comma 7 3 8 2 10" xfId="28562" xr:uid="{2BB33F1A-3C6D-49AE-9083-C5E348C8CEA2}"/>
    <cellStyle name="Comma 7 3 8 2 11" xfId="3502" xr:uid="{D6009778-0724-4355-BA6F-F11664A79927}"/>
    <cellStyle name="Comma 7 3 8 2 12" xfId="61399" xr:uid="{646E25EA-60F5-4812-87A7-9E131C46CAB5}"/>
    <cellStyle name="Comma 7 3 8 2 2" xfId="4348" xr:uid="{8132A5F6-2A6B-4761-95DA-D9E081E370CB}"/>
    <cellStyle name="Comma 7 3 8 2 2 2" xfId="8211" xr:uid="{46BD6F39-4B0D-4E3C-A641-186B5B275352}"/>
    <cellStyle name="Comma 7 3 8 2 2 2 2" xfId="15916" xr:uid="{52BF8713-8D80-43D5-8314-1F4A08FAE2E6}"/>
    <cellStyle name="Comma 7 3 8 2 2 2 2 2" xfId="48668" xr:uid="{40C32E71-6F0A-4B74-926C-C90B9547869F}"/>
    <cellStyle name="Comma 7 3 8 2 2 2 3" xfId="23623" xr:uid="{72CFAE47-DB36-4FE7-92B4-EB9D5BFA397B}"/>
    <cellStyle name="Comma 7 3 8 2 2 2 3 2" xfId="56374" xr:uid="{45F40451-6F5B-41C1-A613-F056CD27A792}"/>
    <cellStyle name="Comma 7 3 8 2 2 2 4" xfId="40963" xr:uid="{EAD9AA38-14AC-426B-AA3B-02673CCC1DD9}"/>
    <cellStyle name="Comma 7 3 8 2 2 2 5" xfId="31327" xr:uid="{42E3F12F-F242-406E-9B49-D05A4B5664A4}"/>
    <cellStyle name="Comma 7 3 8 2 2 3" xfId="10136" xr:uid="{B5581C37-C015-48BC-A129-9F6D35EE25CF}"/>
    <cellStyle name="Comma 7 3 8 2 2 3 2" xfId="17841" xr:uid="{0B6BF28A-D1F0-4496-82F5-05D4724DB4DF}"/>
    <cellStyle name="Comma 7 3 8 2 2 3 2 2" xfId="50593" xr:uid="{D643206A-CBF3-4EC5-AEAE-B7D6B4C63637}"/>
    <cellStyle name="Comma 7 3 8 2 2 3 3" xfId="25548" xr:uid="{F86865BF-E1DC-4BFD-B9FF-A13099A5A74D}"/>
    <cellStyle name="Comma 7 3 8 2 2 3 3 2" xfId="58299" xr:uid="{49D23F9A-0B32-4226-9EF2-B344B7D0FCF3}"/>
    <cellStyle name="Comma 7 3 8 2 2 3 4" xfId="42888" xr:uid="{CFC3AD49-04CD-4E87-83B0-F4C4C5F9D936}"/>
    <cellStyle name="Comma 7 3 8 2 2 3 5" xfId="33252" xr:uid="{60F5174C-D95E-417A-A016-5C19FD5DD673}"/>
    <cellStyle name="Comma 7 3 8 2 2 4" xfId="12063" xr:uid="{4417744F-9554-455A-8C2A-CF8B060C2B83}"/>
    <cellStyle name="Comma 7 3 8 2 2 4 2" xfId="19768" xr:uid="{CEBE8FBB-3870-4FC4-B46B-FFE9CB7D2AE7}"/>
    <cellStyle name="Comma 7 3 8 2 2 4 2 2" xfId="52520" xr:uid="{D4A8A5A9-566D-4872-A26A-FEFF28428EEF}"/>
    <cellStyle name="Comma 7 3 8 2 2 4 3" xfId="27475" xr:uid="{1DD1EFB0-CF10-4657-B3CC-9783C42B8562}"/>
    <cellStyle name="Comma 7 3 8 2 2 4 3 2" xfId="60226" xr:uid="{388FC2B1-46FF-44C5-ABAF-768DD412A769}"/>
    <cellStyle name="Comma 7 3 8 2 2 4 4" xfId="44815" xr:uid="{B0DC1FB0-E460-425B-B121-2FBFAE2DC045}"/>
    <cellStyle name="Comma 7 3 8 2 2 4 5" xfId="35179" xr:uid="{C35DB48A-4D9A-48D8-8618-6A0F81375729}"/>
    <cellStyle name="Comma 7 3 8 2 2 5" xfId="6280" xr:uid="{78693669-F3E4-412B-915C-0F71126AF598}"/>
    <cellStyle name="Comma 7 3 8 2 2 5 2" xfId="39032" xr:uid="{ADB8D013-A295-4B38-8544-9305B7492AC5}"/>
    <cellStyle name="Comma 7 3 8 2 2 6" xfId="13992" xr:uid="{FE6E59F7-F8F4-4049-BF25-8336010C23D7}"/>
    <cellStyle name="Comma 7 3 8 2 2 6 2" xfId="46744" xr:uid="{48A889C9-A008-4B09-9590-8E7C580C0CCB}"/>
    <cellStyle name="Comma 7 3 8 2 2 7" xfId="21699" xr:uid="{9E64D625-AE61-4133-AE4B-EA65BA31BC8B}"/>
    <cellStyle name="Comma 7 3 8 2 2 7 2" xfId="54450" xr:uid="{7D7132F3-9EA0-4486-88D2-FE152F8EE820}"/>
    <cellStyle name="Comma 7 3 8 2 2 8" xfId="37105" xr:uid="{6688B2D7-FA07-4714-A28D-3561DD83DF51}"/>
    <cellStyle name="Comma 7 3 8 2 2 9" xfId="29403" xr:uid="{8CB0D36C-8150-4195-8658-CA8050C9FE81}"/>
    <cellStyle name="Comma 7 3 8 2 3" xfId="7370" xr:uid="{EB51D303-7EB9-4D77-8555-520185D0E483}"/>
    <cellStyle name="Comma 7 3 8 2 3 2" xfId="15075" xr:uid="{CD56FB29-E5F5-4758-AFFD-21C7B24FC656}"/>
    <cellStyle name="Comma 7 3 8 2 3 2 2" xfId="47827" xr:uid="{F6316B74-AEA6-4CED-964B-7D59BFBCF3FE}"/>
    <cellStyle name="Comma 7 3 8 2 3 3" xfId="22782" xr:uid="{88906F22-089C-4E66-9DA4-505BCAB01B1E}"/>
    <cellStyle name="Comma 7 3 8 2 3 3 2" xfId="55533" xr:uid="{050D2ECB-EE7F-470B-A57B-4029FDB5E38C}"/>
    <cellStyle name="Comma 7 3 8 2 3 4" xfId="40122" xr:uid="{B1F07E3B-4FE9-4D5D-88AA-6BB8A68F4729}"/>
    <cellStyle name="Comma 7 3 8 2 3 5" xfId="30486" xr:uid="{4DAB6B2A-D04D-401F-AE42-D656B86955C6}"/>
    <cellStyle name="Comma 7 3 8 2 4" xfId="9295" xr:uid="{D15CACA1-9368-4726-B941-27DF3F2D769C}"/>
    <cellStyle name="Comma 7 3 8 2 4 2" xfId="17000" xr:uid="{983D8E7A-AF0A-4572-908A-6972D0FD4DAB}"/>
    <cellStyle name="Comma 7 3 8 2 4 2 2" xfId="49752" xr:uid="{66052955-E0C7-447E-ADFC-7AB7AB3B7DD6}"/>
    <cellStyle name="Comma 7 3 8 2 4 3" xfId="24707" xr:uid="{1EA60170-AEAD-41BC-90A7-FC406BD990F3}"/>
    <cellStyle name="Comma 7 3 8 2 4 3 2" xfId="57458" xr:uid="{7164E64B-E401-44E2-A113-F646DD668E01}"/>
    <cellStyle name="Comma 7 3 8 2 4 4" xfId="42047" xr:uid="{196BC465-C8E6-4496-B719-5A7AA01EB5C3}"/>
    <cellStyle name="Comma 7 3 8 2 4 5" xfId="32411" xr:uid="{29A216F2-7CC3-4A29-93C2-18A58664178E}"/>
    <cellStyle name="Comma 7 3 8 2 5" xfId="11222" xr:uid="{2ECFCBAD-AA98-42F5-9086-11F7BB0651D5}"/>
    <cellStyle name="Comma 7 3 8 2 5 2" xfId="18927" xr:uid="{8D26D178-1D57-44FF-AB90-B988CDE88FF2}"/>
    <cellStyle name="Comma 7 3 8 2 5 2 2" xfId="51679" xr:uid="{51B968E5-704F-4506-BE4A-C3F8C9E666E6}"/>
    <cellStyle name="Comma 7 3 8 2 5 3" xfId="26634" xr:uid="{DC5CA37C-97D4-469C-B51A-F326DC4EC8E2}"/>
    <cellStyle name="Comma 7 3 8 2 5 3 2" xfId="59385" xr:uid="{EA84B941-7DFD-4047-91A8-9181223F5F36}"/>
    <cellStyle name="Comma 7 3 8 2 5 4" xfId="43974" xr:uid="{071CC55A-8D74-472F-B61D-CCB52F524163}"/>
    <cellStyle name="Comma 7 3 8 2 5 5" xfId="34338" xr:uid="{ED7E62F0-1A88-489D-AB39-38E615580127}"/>
    <cellStyle name="Comma 7 3 8 2 6" xfId="5439" xr:uid="{902958A7-0403-485A-89FA-2A9FD970EA3E}"/>
    <cellStyle name="Comma 7 3 8 2 6 2" xfId="38191" xr:uid="{20AC60E8-76E6-45D8-B36E-806D496ABA23}"/>
    <cellStyle name="Comma 7 3 8 2 7" xfId="13151" xr:uid="{13564B88-D50C-4361-ACF7-3C0356CA92FA}"/>
    <cellStyle name="Comma 7 3 8 2 7 2" xfId="45903" xr:uid="{99A459CD-8003-47C6-A0DD-A057C86A9218}"/>
    <cellStyle name="Comma 7 3 8 2 8" xfId="20858" xr:uid="{7BF02342-9BE9-488A-A688-7F929C9FA7D5}"/>
    <cellStyle name="Comma 7 3 8 2 8 2" xfId="53609" xr:uid="{0B2E2367-8B1C-4252-B371-2F0E1F51DBF2}"/>
    <cellStyle name="Comma 7 3 8 2 9" xfId="36264" xr:uid="{113CAF92-0937-4D58-9123-397A26F9238E}"/>
    <cellStyle name="Comma 7 3 8 3" xfId="3898" xr:uid="{762084AE-1FAB-4292-9A7F-7313B9582206}"/>
    <cellStyle name="Comma 7 3 8 3 2" xfId="7766" xr:uid="{49249A30-161E-4AF8-B64F-4925F9C0A286}"/>
    <cellStyle name="Comma 7 3 8 3 2 2" xfId="15471" xr:uid="{9ED24166-8F33-4905-A2CD-F2BB7D8D742B}"/>
    <cellStyle name="Comma 7 3 8 3 2 2 2" xfId="48223" xr:uid="{D18F2FEC-4C73-48B4-A9B8-F5B27EE655DA}"/>
    <cellStyle name="Comma 7 3 8 3 2 3" xfId="23178" xr:uid="{EB4D4F89-E6BD-402F-BCE7-BA0B96E123DA}"/>
    <cellStyle name="Comma 7 3 8 3 2 3 2" xfId="55929" xr:uid="{D9E1BB67-B981-4B8D-8599-D177C5EC6761}"/>
    <cellStyle name="Comma 7 3 8 3 2 4" xfId="40518" xr:uid="{5C16A1B1-30DD-4291-9C92-11E48AA6C5B6}"/>
    <cellStyle name="Comma 7 3 8 3 2 5" xfId="30882" xr:uid="{D23F97C0-D050-4F41-BAEB-1D8D43E6CC05}"/>
    <cellStyle name="Comma 7 3 8 3 3" xfId="9691" xr:uid="{1DF63A52-0EEA-4637-9425-5E4DCED32822}"/>
    <cellStyle name="Comma 7 3 8 3 3 2" xfId="17396" xr:uid="{CB2C1BA1-B5DE-4073-A837-130A6D3854E9}"/>
    <cellStyle name="Comma 7 3 8 3 3 2 2" xfId="50148" xr:uid="{B4A2AEB2-B8AA-4AD4-93AB-DDCEBF9FA098}"/>
    <cellStyle name="Comma 7 3 8 3 3 3" xfId="25103" xr:uid="{6AAE1850-400C-4D2E-89A4-A143476CB2A2}"/>
    <cellStyle name="Comma 7 3 8 3 3 3 2" xfId="57854" xr:uid="{96A4FFB2-5F3B-405D-9786-3124CD7BE6EF}"/>
    <cellStyle name="Comma 7 3 8 3 3 4" xfId="42443" xr:uid="{64ACCF96-61C8-4CF5-8FE6-82568E998EB3}"/>
    <cellStyle name="Comma 7 3 8 3 3 5" xfId="32807" xr:uid="{16462C2D-8857-4DF9-B759-9370BF89406B}"/>
    <cellStyle name="Comma 7 3 8 3 4" xfId="11618" xr:uid="{370F59F6-D75F-4DEC-9C24-733E065361B5}"/>
    <cellStyle name="Comma 7 3 8 3 4 2" xfId="19323" xr:uid="{F23D3780-A6B8-42F7-BAE5-1A081E538715}"/>
    <cellStyle name="Comma 7 3 8 3 4 2 2" xfId="52075" xr:uid="{78CD29F7-CAFA-46E3-B341-4C80A9FE4EE2}"/>
    <cellStyle name="Comma 7 3 8 3 4 3" xfId="27030" xr:uid="{A0751016-9B67-4101-B2A9-F201192F9DE4}"/>
    <cellStyle name="Comma 7 3 8 3 4 3 2" xfId="59781" xr:uid="{1E86107F-1DF3-4E80-A93A-8271ED605A74}"/>
    <cellStyle name="Comma 7 3 8 3 4 4" xfId="44370" xr:uid="{7AADF609-AE72-4A47-9745-B2C710A59F6D}"/>
    <cellStyle name="Comma 7 3 8 3 4 5" xfId="34734" xr:uid="{135C7AB0-6AE7-4370-9956-A4BF22E18CC2}"/>
    <cellStyle name="Comma 7 3 8 3 5" xfId="5835" xr:uid="{9DE2CA0F-3D42-4CBB-87EC-52EE373E14BB}"/>
    <cellStyle name="Comma 7 3 8 3 5 2" xfId="38587" xr:uid="{15F2D7AA-0C3D-4221-A2CA-7F21817EE283}"/>
    <cellStyle name="Comma 7 3 8 3 6" xfId="13547" xr:uid="{9D48A8E8-A92C-4B5A-B451-7ED5E9104C04}"/>
    <cellStyle name="Comma 7 3 8 3 6 2" xfId="46299" xr:uid="{9EEC2478-D7F4-4CDB-91AB-7CFE3DE1E131}"/>
    <cellStyle name="Comma 7 3 8 3 7" xfId="21254" xr:uid="{9C31AAFB-D77D-4C1F-9340-90A4CF96D456}"/>
    <cellStyle name="Comma 7 3 8 3 7 2" xfId="54005" xr:uid="{D6BB0C99-06F4-45D7-B157-6B39E4FD6CE1}"/>
    <cellStyle name="Comma 7 3 8 3 8" xfId="36660" xr:uid="{883DC10B-D28F-4CA1-95DF-E043C2FB7F60}"/>
    <cellStyle name="Comma 7 3 8 3 9" xfId="28958" xr:uid="{D4466116-C4E6-4422-9D79-2EB163E7F706}"/>
    <cellStyle name="Comma 7 3 8 4" xfId="7009" xr:uid="{A31F8E85-5A37-42E2-A864-B1709C62AC5F}"/>
    <cellStyle name="Comma 7 3 8 4 2" xfId="14717" xr:uid="{BCAE028A-F079-4622-B48C-1292E8FB9FD5}"/>
    <cellStyle name="Comma 7 3 8 4 2 2" xfId="47469" xr:uid="{2E54C58E-F02D-4582-87F7-CE3F79570224}"/>
    <cellStyle name="Comma 7 3 8 4 3" xfId="22424" xr:uid="{56C83DE5-14FB-4BB2-BB02-89AED38B10C4}"/>
    <cellStyle name="Comma 7 3 8 4 3 2" xfId="55175" xr:uid="{556335B2-C178-44B8-8B94-70D47FF8739F}"/>
    <cellStyle name="Comma 7 3 8 4 4" xfId="39761" xr:uid="{E90D365A-FC3F-4C00-90CC-BCDCA42E4B3F}"/>
    <cellStyle name="Comma 7 3 8 4 5" xfId="30128" xr:uid="{28252049-F448-4589-827C-53F714DD771C}"/>
    <cellStyle name="Comma 7 3 8 5" xfId="8936" xr:uid="{5FBB298E-1BEC-41CA-A93E-144E56A20504}"/>
    <cellStyle name="Comma 7 3 8 5 2" xfId="16641" xr:uid="{BCD3CF30-C52F-4393-B64C-9E294751F9EB}"/>
    <cellStyle name="Comma 7 3 8 5 2 2" xfId="49393" xr:uid="{954E910C-126C-4A0E-91AD-7BC6F04218AC}"/>
    <cellStyle name="Comma 7 3 8 5 3" xfId="24348" xr:uid="{052D58B1-8906-4D98-A9E8-E6087A5E0A76}"/>
    <cellStyle name="Comma 7 3 8 5 3 2" xfId="57099" xr:uid="{6F03957E-B364-4379-B9F0-A5385CC7ED41}"/>
    <cellStyle name="Comma 7 3 8 5 4" xfId="41688" xr:uid="{9A279F5D-3167-467D-8FB5-D70146327611}"/>
    <cellStyle name="Comma 7 3 8 5 5" xfId="32052" xr:uid="{D421586C-03E7-4A1B-AB22-09B06F4C7152}"/>
    <cellStyle name="Comma 7 3 8 6" xfId="10862" xr:uid="{50028B41-5734-49BC-B8D0-7BB98721FB23}"/>
    <cellStyle name="Comma 7 3 8 6 2" xfId="18567" xr:uid="{484A3EE5-A10A-42E7-A181-1CD7FEFB22B9}"/>
    <cellStyle name="Comma 7 3 8 6 2 2" xfId="51319" xr:uid="{95ACE607-A3B0-47CE-A290-80F2A8340295}"/>
    <cellStyle name="Comma 7 3 8 6 3" xfId="26274" xr:uid="{488919DA-A2BE-4A36-9538-62B5678917C7}"/>
    <cellStyle name="Comma 7 3 8 6 3 2" xfId="59025" xr:uid="{89E06E2B-6527-444B-B784-7268A9599745}"/>
    <cellStyle name="Comma 7 3 8 6 4" xfId="43614" xr:uid="{E8A5FD62-8308-48CC-A73A-008F2BA90D68}"/>
    <cellStyle name="Comma 7 3 8 6 5" xfId="33978" xr:uid="{363215EF-5B7F-4838-9A2D-BA9C7FEBECEB}"/>
    <cellStyle name="Comma 7 3 8 7" xfId="5080" xr:uid="{C01FD474-FAFB-4C34-B616-221B413EDF1E}"/>
    <cellStyle name="Comma 7 3 8 7 2" xfId="37832" xr:uid="{6B488C27-7DF0-406A-88BC-D9DF61D421C4}"/>
    <cellStyle name="Comma 7 3 8 8" xfId="12792" xr:uid="{A3980B3B-F253-424B-A39A-00BD202377BF}"/>
    <cellStyle name="Comma 7 3 8 8 2" xfId="45544" xr:uid="{EEF0FFA5-5B72-46D7-908B-E8B58E4A3E7C}"/>
    <cellStyle name="Comma 7 3 8 9" xfId="20500" xr:uid="{C650FE6B-0710-43BF-ACA5-9B785987E818}"/>
    <cellStyle name="Comma 7 3 8 9 2" xfId="53251" xr:uid="{EB6A0347-FEC3-40E5-A5DB-4CDD0E18339F}"/>
    <cellStyle name="Comma 7 3 9" xfId="882" xr:uid="{4F6D52C1-3327-42D6-9644-179652B8CB3E}"/>
    <cellStyle name="Comma 7 3 9 10" xfId="35907" xr:uid="{12335211-F951-45E5-825D-610F63DB0EB6}"/>
    <cellStyle name="Comma 7 3 9 11" xfId="28205" xr:uid="{66DC066F-48D4-4D0A-84C3-3B752050FDE6}"/>
    <cellStyle name="Comma 7 3 9 12" xfId="3103" xr:uid="{6314F90D-7343-4735-9887-68888D451DD5}"/>
    <cellStyle name="Comma 7 3 9 13" xfId="60678" xr:uid="{7D71E217-10E3-4AA7-B58E-7B076A311E2F}"/>
    <cellStyle name="Comma 7 3 9 2" xfId="2378" xr:uid="{8487BBE9-8E5F-43BA-91A6-BAA520A49992}"/>
    <cellStyle name="Comma 7 3 9 2 10" xfId="28563" xr:uid="{1B3BC3A5-A0C8-4C7F-A4F3-145EB704D88A}"/>
    <cellStyle name="Comma 7 3 9 2 11" xfId="3503" xr:uid="{6D21B267-D21D-446B-8189-28B18F73CDC2}"/>
    <cellStyle name="Comma 7 3 9 2 12" xfId="61400" xr:uid="{6E7C3711-A084-46D1-842D-645040982B3A}"/>
    <cellStyle name="Comma 7 3 9 2 2" xfId="4349" xr:uid="{1E4036C7-01DE-4A37-B635-68812D672EE7}"/>
    <cellStyle name="Comma 7 3 9 2 2 2" xfId="8212" xr:uid="{B32DDE09-C41C-4C7B-90B5-EC9D56EC7629}"/>
    <cellStyle name="Comma 7 3 9 2 2 2 2" xfId="15917" xr:uid="{DFC3E66D-21A9-4301-B54B-CC7FDFAB9D90}"/>
    <cellStyle name="Comma 7 3 9 2 2 2 2 2" xfId="48669" xr:uid="{076A187E-7182-4D0A-BCCB-F47F5A8675B1}"/>
    <cellStyle name="Comma 7 3 9 2 2 2 3" xfId="23624" xr:uid="{AAB179A1-18B3-4784-AFC8-581CBD9799BE}"/>
    <cellStyle name="Comma 7 3 9 2 2 2 3 2" xfId="56375" xr:uid="{E1CCBD6F-5F38-42E3-A129-BAFBD47B23BB}"/>
    <cellStyle name="Comma 7 3 9 2 2 2 4" xfId="40964" xr:uid="{08AE4CF8-BAAB-4DA7-AA03-A290FFF7B610}"/>
    <cellStyle name="Comma 7 3 9 2 2 2 5" xfId="31328" xr:uid="{DE2D6DFB-68F9-44B1-B3C2-D51EC6581B63}"/>
    <cellStyle name="Comma 7 3 9 2 2 3" xfId="10137" xr:uid="{1C19D0F8-2D0D-477C-9935-6B4D93A6854E}"/>
    <cellStyle name="Comma 7 3 9 2 2 3 2" xfId="17842" xr:uid="{3F6EBE0D-F5CF-4B9B-88E5-4C8AAA8BA730}"/>
    <cellStyle name="Comma 7 3 9 2 2 3 2 2" xfId="50594" xr:uid="{0D99C1E7-8AC9-4C40-B630-D8BB88496AE7}"/>
    <cellStyle name="Comma 7 3 9 2 2 3 3" xfId="25549" xr:uid="{8DCC1818-E5D2-470C-8EA4-F8E09F13D522}"/>
    <cellStyle name="Comma 7 3 9 2 2 3 3 2" xfId="58300" xr:uid="{B45A5B94-0F84-4E3D-AAC3-40A358B338A5}"/>
    <cellStyle name="Comma 7 3 9 2 2 3 4" xfId="42889" xr:uid="{2A06EB11-8274-4F41-BCE7-FF4799CCA4B4}"/>
    <cellStyle name="Comma 7 3 9 2 2 3 5" xfId="33253" xr:uid="{3225DE4D-9CB9-4F04-9F88-5E47BC662C6A}"/>
    <cellStyle name="Comma 7 3 9 2 2 4" xfId="12064" xr:uid="{B9BE78A9-F4B6-495F-BC2E-81A86B334446}"/>
    <cellStyle name="Comma 7 3 9 2 2 4 2" xfId="19769" xr:uid="{0B3368C6-56F8-427D-9F38-0C43508A3AB6}"/>
    <cellStyle name="Comma 7 3 9 2 2 4 2 2" xfId="52521" xr:uid="{E269B644-8202-4F1A-B2A5-5200A9320850}"/>
    <cellStyle name="Comma 7 3 9 2 2 4 3" xfId="27476" xr:uid="{7F93601E-ADFB-4A87-BAF4-BC7586173E53}"/>
    <cellStyle name="Comma 7 3 9 2 2 4 3 2" xfId="60227" xr:uid="{F66D356C-FE3B-45D5-8926-41C3FC06961B}"/>
    <cellStyle name="Comma 7 3 9 2 2 4 4" xfId="44816" xr:uid="{52BF861C-CDA5-4E1C-864A-25C55D1F76AB}"/>
    <cellStyle name="Comma 7 3 9 2 2 4 5" xfId="35180" xr:uid="{52388380-5C44-499F-9495-B5DD38612C45}"/>
    <cellStyle name="Comma 7 3 9 2 2 5" xfId="6281" xr:uid="{8C5AE5E0-0ECF-4D0C-B3CC-D19895ACB054}"/>
    <cellStyle name="Comma 7 3 9 2 2 5 2" xfId="39033" xr:uid="{7A9535F3-EA70-49FB-AFAB-DF32E0DE08FA}"/>
    <cellStyle name="Comma 7 3 9 2 2 6" xfId="13993" xr:uid="{2052248B-A7F3-4A9C-A805-A92CCC2A673B}"/>
    <cellStyle name="Comma 7 3 9 2 2 6 2" xfId="46745" xr:uid="{B67E906C-ECC2-422C-B19F-3A1BE4C4CB47}"/>
    <cellStyle name="Comma 7 3 9 2 2 7" xfId="21700" xr:uid="{3201FAF6-D2D8-4011-9B90-2B63115AD9BA}"/>
    <cellStyle name="Comma 7 3 9 2 2 7 2" xfId="54451" xr:uid="{8C549FE9-FD05-46E7-A074-BA8EF91B3E5C}"/>
    <cellStyle name="Comma 7 3 9 2 2 8" xfId="37106" xr:uid="{A11064BA-CDB1-4329-AB37-47E58F7618C0}"/>
    <cellStyle name="Comma 7 3 9 2 2 9" xfId="29404" xr:uid="{A1CB85C2-BDFC-4A7E-8D6D-547439700C91}"/>
    <cellStyle name="Comma 7 3 9 2 3" xfId="7371" xr:uid="{74E9770C-84FC-43FD-AF32-B3EF010C4F9B}"/>
    <cellStyle name="Comma 7 3 9 2 3 2" xfId="15076" xr:uid="{4A8A652D-0D97-4DCC-9F86-95F2A7901A0A}"/>
    <cellStyle name="Comma 7 3 9 2 3 2 2" xfId="47828" xr:uid="{2D547722-2373-470E-B819-CE4497186744}"/>
    <cellStyle name="Comma 7 3 9 2 3 3" xfId="22783" xr:uid="{382A38D8-02BB-4B8C-AF4F-15498E286AD9}"/>
    <cellStyle name="Comma 7 3 9 2 3 3 2" xfId="55534" xr:uid="{2407D753-9AED-4B61-AE09-76E9B4DA64E8}"/>
    <cellStyle name="Comma 7 3 9 2 3 4" xfId="40123" xr:uid="{1FC07B34-FD4A-46F4-9852-BEB4EA437135}"/>
    <cellStyle name="Comma 7 3 9 2 3 5" xfId="30487" xr:uid="{58BED893-9AE2-41CD-A62F-C7699E530118}"/>
    <cellStyle name="Comma 7 3 9 2 4" xfId="9296" xr:uid="{7EB61D6D-7CC0-4BC8-A027-A6B869FE7E9E}"/>
    <cellStyle name="Comma 7 3 9 2 4 2" xfId="17001" xr:uid="{7046D4F1-F30D-43C0-BF9A-4B695F186CFE}"/>
    <cellStyle name="Comma 7 3 9 2 4 2 2" xfId="49753" xr:uid="{2F8767B3-F47A-4CF6-9EA6-31841FE81F7E}"/>
    <cellStyle name="Comma 7 3 9 2 4 3" xfId="24708" xr:uid="{E26F20C8-3B6D-45B0-853A-563F7C2948DC}"/>
    <cellStyle name="Comma 7 3 9 2 4 3 2" xfId="57459" xr:uid="{B9C0B0CE-6AE7-450B-92C3-36CD977033FF}"/>
    <cellStyle name="Comma 7 3 9 2 4 4" xfId="42048" xr:uid="{7E6F8CC9-C486-4047-B827-C126E844AA27}"/>
    <cellStyle name="Comma 7 3 9 2 4 5" xfId="32412" xr:uid="{5BC9141F-C2ED-4E22-B48E-D99818370DD0}"/>
    <cellStyle name="Comma 7 3 9 2 5" xfId="11223" xr:uid="{6AC18FF6-FAA1-437D-A33A-D3F760041F78}"/>
    <cellStyle name="Comma 7 3 9 2 5 2" xfId="18928" xr:uid="{8D9E2C19-CF8F-484D-8BBC-879B5E62215E}"/>
    <cellStyle name="Comma 7 3 9 2 5 2 2" xfId="51680" xr:uid="{8BFFDE59-2513-46E7-A912-11FB8EA94A7E}"/>
    <cellStyle name="Comma 7 3 9 2 5 3" xfId="26635" xr:uid="{227E92B8-72C6-42CE-A831-15AD9B75F4F3}"/>
    <cellStyle name="Comma 7 3 9 2 5 3 2" xfId="59386" xr:uid="{14C45024-3FA6-417F-8430-F7E7C086225A}"/>
    <cellStyle name="Comma 7 3 9 2 5 4" xfId="43975" xr:uid="{1542F361-0150-436C-A27C-72B62E796FB6}"/>
    <cellStyle name="Comma 7 3 9 2 5 5" xfId="34339" xr:uid="{43A3BD3C-1FB2-4A05-B154-FEB1FDB4AD8E}"/>
    <cellStyle name="Comma 7 3 9 2 6" xfId="5440" xr:uid="{31F8F64E-738F-4B46-8139-D81F43738125}"/>
    <cellStyle name="Comma 7 3 9 2 6 2" xfId="38192" xr:uid="{339DE851-9111-40A6-8667-F47EC4B74CA1}"/>
    <cellStyle name="Comma 7 3 9 2 7" xfId="13152" xr:uid="{7EDAA212-6CE9-40C5-A175-ECB98BB2B75D}"/>
    <cellStyle name="Comma 7 3 9 2 7 2" xfId="45904" xr:uid="{0814E6EB-CFB3-4EE0-80BB-3C609B78E48B}"/>
    <cellStyle name="Comma 7 3 9 2 8" xfId="20859" xr:uid="{559BC926-563A-4643-B248-D5C1BE118065}"/>
    <cellStyle name="Comma 7 3 9 2 8 2" xfId="53610" xr:uid="{FF54A9C7-5CE0-4221-983E-7D019157EFFB}"/>
    <cellStyle name="Comma 7 3 9 2 9" xfId="36265" xr:uid="{AB4A4610-0F23-498B-8C15-35281B53EF8F}"/>
    <cellStyle name="Comma 7 3 9 3" xfId="3899" xr:uid="{7591B0E7-6463-4AFD-A283-7DF9A5085CE7}"/>
    <cellStyle name="Comma 7 3 9 3 2" xfId="7767" xr:uid="{91DABE87-DD7A-45BA-908D-24BA307F4188}"/>
    <cellStyle name="Comma 7 3 9 3 2 2" xfId="15472" xr:uid="{ED931063-ABFF-4E7E-B654-0F2A2084612C}"/>
    <cellStyle name="Comma 7 3 9 3 2 2 2" xfId="48224" xr:uid="{1DF17548-67BD-4186-B007-B57B53BFFDC6}"/>
    <cellStyle name="Comma 7 3 9 3 2 3" xfId="23179" xr:uid="{B64F4318-40E5-4196-A8E9-D700BA46F97B}"/>
    <cellStyle name="Comma 7 3 9 3 2 3 2" xfId="55930" xr:uid="{A766AB1A-218C-469A-AD75-CB12B314AD68}"/>
    <cellStyle name="Comma 7 3 9 3 2 4" xfId="40519" xr:uid="{E98A0012-DA4B-43DC-BC8B-163D86E6FE3F}"/>
    <cellStyle name="Comma 7 3 9 3 2 5" xfId="30883" xr:uid="{985995C6-D0BC-4C89-9D37-2C4F6C6089AF}"/>
    <cellStyle name="Comma 7 3 9 3 3" xfId="9692" xr:uid="{24304AA4-BA1F-430E-BE33-392E6FDAFF65}"/>
    <cellStyle name="Comma 7 3 9 3 3 2" xfId="17397" xr:uid="{F41A94F2-D868-4DFD-A0AA-F20768E8E054}"/>
    <cellStyle name="Comma 7 3 9 3 3 2 2" xfId="50149" xr:uid="{AFA1F70A-721F-4D2D-A205-0B669F0BCF78}"/>
    <cellStyle name="Comma 7 3 9 3 3 3" xfId="25104" xr:uid="{42A14D78-5BE3-443E-97A1-54B8782957FD}"/>
    <cellStyle name="Comma 7 3 9 3 3 3 2" xfId="57855" xr:uid="{C5A6308B-EC4C-4E8D-866A-72785E972C61}"/>
    <cellStyle name="Comma 7 3 9 3 3 4" xfId="42444" xr:uid="{52C2D4B1-8C93-40F6-8776-DA6BC77B2D9E}"/>
    <cellStyle name="Comma 7 3 9 3 3 5" xfId="32808" xr:uid="{482282A2-EA25-4894-A41D-EA7E24B080BE}"/>
    <cellStyle name="Comma 7 3 9 3 4" xfId="11619" xr:uid="{C94C2885-34E8-4350-BAA5-E58F0AEA3F28}"/>
    <cellStyle name="Comma 7 3 9 3 4 2" xfId="19324" xr:uid="{3CA2E794-B1C3-4227-9F82-7D0EE62A731E}"/>
    <cellStyle name="Comma 7 3 9 3 4 2 2" xfId="52076" xr:uid="{2502D32B-B870-4A10-A9AB-332F5F93211C}"/>
    <cellStyle name="Comma 7 3 9 3 4 3" xfId="27031" xr:uid="{E5D24753-1D37-4DBA-BD8E-D9C593EB5933}"/>
    <cellStyle name="Comma 7 3 9 3 4 3 2" xfId="59782" xr:uid="{ADED88FA-52D9-49E8-9B45-A7B8F2E6831F}"/>
    <cellStyle name="Comma 7 3 9 3 4 4" xfId="44371" xr:uid="{C550D97A-F79F-46EB-A712-FC7662498B64}"/>
    <cellStyle name="Comma 7 3 9 3 4 5" xfId="34735" xr:uid="{8468D9E3-FA47-4FAC-BD84-8F882D4302F3}"/>
    <cellStyle name="Comma 7 3 9 3 5" xfId="5836" xr:uid="{7936C469-D82C-4540-BC4F-39C40D2AF84E}"/>
    <cellStyle name="Comma 7 3 9 3 5 2" xfId="38588" xr:uid="{FC1D0E0F-7F5D-4AC2-887A-AEFB7770253E}"/>
    <cellStyle name="Comma 7 3 9 3 6" xfId="13548" xr:uid="{5508D7D1-6226-41EE-BBB5-EAD1443B8D22}"/>
    <cellStyle name="Comma 7 3 9 3 6 2" xfId="46300" xr:uid="{FD5E840A-6FB6-4292-9795-4F740EE40C00}"/>
    <cellStyle name="Comma 7 3 9 3 7" xfId="21255" xr:uid="{E4FCFDD6-D08F-4F77-B953-6BCA1247151F}"/>
    <cellStyle name="Comma 7 3 9 3 7 2" xfId="54006" xr:uid="{617DFDE3-2BC4-426C-A922-F6E78DD781B4}"/>
    <cellStyle name="Comma 7 3 9 3 8" xfId="36661" xr:uid="{65A9D066-9A58-48EB-95AA-674CCBBBAA8D}"/>
    <cellStyle name="Comma 7 3 9 3 9" xfId="28959" xr:uid="{53CB82DA-630A-4CC5-B139-922637F4814F}"/>
    <cellStyle name="Comma 7 3 9 4" xfId="7010" xr:uid="{00428849-49E6-440B-A4F0-02B279E70C24}"/>
    <cellStyle name="Comma 7 3 9 4 2" xfId="14718" xr:uid="{3D4D9433-82BE-405B-8E44-CC4BCA0A3DC9}"/>
    <cellStyle name="Comma 7 3 9 4 2 2" xfId="47470" xr:uid="{244C132D-475D-4A35-981B-77903F6512C7}"/>
    <cellStyle name="Comma 7 3 9 4 3" xfId="22425" xr:uid="{A3880FF8-60A1-48B9-A79D-CFC424A8D173}"/>
    <cellStyle name="Comma 7 3 9 4 3 2" xfId="55176" xr:uid="{A9D6529C-79AD-478B-820B-EBC5EBB4E46C}"/>
    <cellStyle name="Comma 7 3 9 4 4" xfId="39762" xr:uid="{A089D356-6425-49DE-876C-39B2D01B3D84}"/>
    <cellStyle name="Comma 7 3 9 4 5" xfId="30129" xr:uid="{1CB42027-19B9-45DF-9FE9-600188014B27}"/>
    <cellStyle name="Comma 7 3 9 5" xfId="8937" xr:uid="{AB4DA715-FB0D-4090-81FF-8ED771E8005B}"/>
    <cellStyle name="Comma 7 3 9 5 2" xfId="16642" xr:uid="{62E9ECF8-11ED-4260-A5B3-08493630FD99}"/>
    <cellStyle name="Comma 7 3 9 5 2 2" xfId="49394" xr:uid="{469D9222-A19D-4B07-A0E2-9AAF92A91D5E}"/>
    <cellStyle name="Comma 7 3 9 5 3" xfId="24349" xr:uid="{6C0B2DE9-FF36-4887-88C3-CDB26A1E173B}"/>
    <cellStyle name="Comma 7 3 9 5 3 2" xfId="57100" xr:uid="{F5BCC9D8-78B1-470E-886C-89BAC40BE054}"/>
    <cellStyle name="Comma 7 3 9 5 4" xfId="41689" xr:uid="{FFCDD825-55FB-4764-A9EE-2745CA77D82A}"/>
    <cellStyle name="Comma 7 3 9 5 5" xfId="32053" xr:uid="{9E9A954C-3714-449F-BEE1-023AC849C49F}"/>
    <cellStyle name="Comma 7 3 9 6" xfId="10863" xr:uid="{84872261-EBD5-45C2-9B0D-82FFFF0BAFAF}"/>
    <cellStyle name="Comma 7 3 9 6 2" xfId="18568" xr:uid="{4F027496-5E91-4463-AF3C-E31CC84AB391}"/>
    <cellStyle name="Comma 7 3 9 6 2 2" xfId="51320" xr:uid="{78352C9A-AE10-4773-B7B2-EF8BC466D53A}"/>
    <cellStyle name="Comma 7 3 9 6 3" xfId="26275" xr:uid="{52F19F4B-B146-458C-8E51-DECF7DA6FD88}"/>
    <cellStyle name="Comma 7 3 9 6 3 2" xfId="59026" xr:uid="{5AE13BFC-7C42-4441-B624-99FB6A96137A}"/>
    <cellStyle name="Comma 7 3 9 6 4" xfId="43615" xr:uid="{6976E9E2-31E5-4170-BEC5-D7444352DBC3}"/>
    <cellStyle name="Comma 7 3 9 6 5" xfId="33979" xr:uid="{82E1A8D0-6B0D-4275-9B43-6858DBCE81B6}"/>
    <cellStyle name="Comma 7 3 9 7" xfId="5081" xr:uid="{DB227631-9F0C-4976-AF6E-FEAE75EDAAB7}"/>
    <cellStyle name="Comma 7 3 9 7 2" xfId="37833" xr:uid="{8BB352FA-CF85-4FB8-83B3-9B49B86A85B0}"/>
    <cellStyle name="Comma 7 3 9 8" xfId="12793" xr:uid="{E3F29C92-D198-40C6-95DF-AC8B078285DA}"/>
    <cellStyle name="Comma 7 3 9 8 2" xfId="45545" xr:uid="{D6CD6238-E036-48C4-AA03-A1496E7A5B20}"/>
    <cellStyle name="Comma 7 3 9 9" xfId="20501" xr:uid="{C1C13B78-7A50-422E-BEFC-B0B97B34A6FE}"/>
    <cellStyle name="Comma 7 3 9 9 2" xfId="53252" xr:uid="{E8EA8747-43D7-4070-9694-428D5E2EBABB}"/>
    <cellStyle name="Comma 7 30" xfId="12308" xr:uid="{70D1B1B2-3109-4DCF-8A94-D401DF5D4AF5}"/>
    <cellStyle name="Comma 7 30 2" xfId="45060" xr:uid="{10C5FD7C-FD46-4144-9522-47AAFCC7798D}"/>
    <cellStyle name="Comma 7 31" xfId="20016" xr:uid="{E9631753-EEDC-4462-A598-5E8D4E63A853}"/>
    <cellStyle name="Comma 7 31 2" xfId="52767" xr:uid="{7AA164B1-28D9-44F6-B19B-6884EEE8FF16}"/>
    <cellStyle name="Comma 7 32" xfId="35422" xr:uid="{9B2D2A21-3A0E-4A5D-AE7B-2BDC933C9D30}"/>
    <cellStyle name="Comma 7 33" xfId="27720" xr:uid="{0A846235-2C17-43BD-982D-7B9F409CA661}"/>
    <cellStyle name="Comma 7 34" xfId="2562" xr:uid="{D524BFD1-D12A-4B89-8A6C-27B79A5AF100}"/>
    <cellStyle name="Comma 7 4" xfId="883" xr:uid="{C8742407-2B2F-451C-8D90-ED1EB3344F23}"/>
    <cellStyle name="Comma 7 4 10" xfId="35908" xr:uid="{A9E62D23-F248-420B-8DF6-043D6EBEEDC6}"/>
    <cellStyle name="Comma 7 4 11" xfId="28206" xr:uid="{AAA552CF-57B7-4436-95BC-F9BF30B56F9D}"/>
    <cellStyle name="Comma 7 4 12" xfId="3104" xr:uid="{928D728F-12D5-4D79-A0C2-23A423557C71}"/>
    <cellStyle name="Comma 7 4 13" xfId="60679" xr:uid="{A3036D04-D20F-4B7F-8B72-96BFBAFD6EBA}"/>
    <cellStyle name="Comma 7 4 2" xfId="2379" xr:uid="{77FBF8A0-854A-4846-938E-EC56DB9FA9A9}"/>
    <cellStyle name="Comma 7 4 2 10" xfId="28564" xr:uid="{1523CC56-74EE-4FFA-AAD9-E9DDAD38706A}"/>
    <cellStyle name="Comma 7 4 2 11" xfId="3504" xr:uid="{63C119C0-ED22-4DCF-9CF6-7C9C1F12A277}"/>
    <cellStyle name="Comma 7 4 2 12" xfId="61401" xr:uid="{97061A90-5A36-475C-A76C-3F1F9FE56CEC}"/>
    <cellStyle name="Comma 7 4 2 2" xfId="4350" xr:uid="{DE3006F9-2A5C-461D-9184-023A84D6C6F3}"/>
    <cellStyle name="Comma 7 4 2 2 2" xfId="8213" xr:uid="{B7E28275-4874-4405-A603-4FFB86CCD63C}"/>
    <cellStyle name="Comma 7 4 2 2 2 2" xfId="15918" xr:uid="{ABB22B86-FB80-4DD7-A0F0-AD6292870939}"/>
    <cellStyle name="Comma 7 4 2 2 2 2 2" xfId="48670" xr:uid="{44369531-1578-46B5-B198-722B49E74843}"/>
    <cellStyle name="Comma 7 4 2 2 2 3" xfId="23625" xr:uid="{894D0953-A75E-4065-8B4F-6D816CC7DA68}"/>
    <cellStyle name="Comma 7 4 2 2 2 3 2" xfId="56376" xr:uid="{18E2F0ED-805E-47BB-8469-67CA238BF863}"/>
    <cellStyle name="Comma 7 4 2 2 2 4" xfId="40965" xr:uid="{03A3C00E-1A69-4E57-986E-0617347BCE76}"/>
    <cellStyle name="Comma 7 4 2 2 2 5" xfId="31329" xr:uid="{7BB07CD4-8A27-4EB2-9D43-BAABDCD4C388}"/>
    <cellStyle name="Comma 7 4 2 2 3" xfId="10138" xr:uid="{D588C554-91DA-4973-842C-AB03D8A1E0B8}"/>
    <cellStyle name="Comma 7 4 2 2 3 2" xfId="17843" xr:uid="{6F88046A-B45C-4A5E-89C8-39A7AFEB5A4C}"/>
    <cellStyle name="Comma 7 4 2 2 3 2 2" xfId="50595" xr:uid="{387F76FC-EE81-4E7D-A7E3-31CB1595652D}"/>
    <cellStyle name="Comma 7 4 2 2 3 3" xfId="25550" xr:uid="{7800F4F0-17E3-4E8B-A01D-A9FD0EB94383}"/>
    <cellStyle name="Comma 7 4 2 2 3 3 2" xfId="58301" xr:uid="{8AE4FA4B-24BC-4E35-8480-699D6BA9B898}"/>
    <cellStyle name="Comma 7 4 2 2 3 4" xfId="42890" xr:uid="{8B7565F4-58C3-4808-8110-D500270162F8}"/>
    <cellStyle name="Comma 7 4 2 2 3 5" xfId="33254" xr:uid="{68C2F5FE-8525-4B2B-B25C-72669582091B}"/>
    <cellStyle name="Comma 7 4 2 2 4" xfId="12065" xr:uid="{8C1CDB52-16F1-40CA-B6DF-09B55DFA2D2E}"/>
    <cellStyle name="Comma 7 4 2 2 4 2" xfId="19770" xr:uid="{3132D73F-4779-4D34-96CC-E1FDB22C92B6}"/>
    <cellStyle name="Comma 7 4 2 2 4 2 2" xfId="52522" xr:uid="{AA4D977D-35E6-487A-9951-4D4E9874358B}"/>
    <cellStyle name="Comma 7 4 2 2 4 3" xfId="27477" xr:uid="{549954B7-88D8-4B93-9EAA-E5C717DA5EDC}"/>
    <cellStyle name="Comma 7 4 2 2 4 3 2" xfId="60228" xr:uid="{C0F5E621-F43D-4BBE-A795-07553FD7AD30}"/>
    <cellStyle name="Comma 7 4 2 2 4 4" xfId="44817" xr:uid="{A0FD28FB-1735-4A28-932D-C377F18FBC88}"/>
    <cellStyle name="Comma 7 4 2 2 4 5" xfId="35181" xr:uid="{E8AD83D7-19F7-44CC-BA7E-5E6321FC4715}"/>
    <cellStyle name="Comma 7 4 2 2 5" xfId="6282" xr:uid="{7BF118B5-574F-4DFB-92E8-D06E437F9538}"/>
    <cellStyle name="Comma 7 4 2 2 5 2" xfId="39034" xr:uid="{CD614A91-7A6B-4D13-AE4C-A23A133E4931}"/>
    <cellStyle name="Comma 7 4 2 2 6" xfId="13994" xr:uid="{74D8EBED-B690-4EA3-95ED-434BBB6BADB8}"/>
    <cellStyle name="Comma 7 4 2 2 6 2" xfId="46746" xr:uid="{56E80AC9-A3F7-4F9A-85CC-EFC1180C4593}"/>
    <cellStyle name="Comma 7 4 2 2 7" xfId="21701" xr:uid="{370C6E34-E26D-4B80-8826-3A90BC00C6EC}"/>
    <cellStyle name="Comma 7 4 2 2 7 2" xfId="54452" xr:uid="{F7C61694-2F0C-40EF-8CC0-0E732B89B072}"/>
    <cellStyle name="Comma 7 4 2 2 8" xfId="37107" xr:uid="{FE2DEB53-F588-4AB0-90F5-17965527AB21}"/>
    <cellStyle name="Comma 7 4 2 2 9" xfId="29405" xr:uid="{1D982F4E-EB4F-4502-845E-82C4819E2819}"/>
    <cellStyle name="Comma 7 4 2 3" xfId="7372" xr:uid="{E0BE03DC-B77F-4ED4-BDDE-D3EB5EC12A30}"/>
    <cellStyle name="Comma 7 4 2 3 2" xfId="15077" xr:uid="{E3077649-709D-4808-B40E-ABEBF27A1CEA}"/>
    <cellStyle name="Comma 7 4 2 3 2 2" xfId="47829" xr:uid="{68A842F6-AD5F-494C-963B-A1D011D72774}"/>
    <cellStyle name="Comma 7 4 2 3 3" xfId="22784" xr:uid="{888E7578-D94B-4521-8E3F-90ABEA4631BC}"/>
    <cellStyle name="Comma 7 4 2 3 3 2" xfId="55535" xr:uid="{0C5AF742-6485-4112-A9C4-D2F4A0209397}"/>
    <cellStyle name="Comma 7 4 2 3 4" xfId="40124" xr:uid="{0B9997A7-3929-42E8-BFB4-36DA79AE6717}"/>
    <cellStyle name="Comma 7 4 2 3 5" xfId="30488" xr:uid="{2323D42B-9541-45FA-AB74-B52D0903E2B6}"/>
    <cellStyle name="Comma 7 4 2 4" xfId="9297" xr:uid="{816502AE-E5E5-438A-B52A-45E745BB8948}"/>
    <cellStyle name="Comma 7 4 2 4 2" xfId="17002" xr:uid="{53FF8AED-6B78-4558-BB54-8D106E0207CE}"/>
    <cellStyle name="Comma 7 4 2 4 2 2" xfId="49754" xr:uid="{59716BD9-5FD9-4BAC-83C5-0C8149D514F5}"/>
    <cellStyle name="Comma 7 4 2 4 3" xfId="24709" xr:uid="{2806E864-F9C2-42D7-A064-63B098BFF116}"/>
    <cellStyle name="Comma 7 4 2 4 3 2" xfId="57460" xr:uid="{67E36D1B-49BE-46F0-A2E5-77FDF1B89E37}"/>
    <cellStyle name="Comma 7 4 2 4 4" xfId="42049" xr:uid="{C60E925C-B0B7-48A8-8321-A589316F15C2}"/>
    <cellStyle name="Comma 7 4 2 4 5" xfId="32413" xr:uid="{7EDED5C2-A4E4-486B-8255-A4376C37CDFC}"/>
    <cellStyle name="Comma 7 4 2 5" xfId="11224" xr:uid="{1BF3A628-93E0-45CC-8CDB-2531AAE4429A}"/>
    <cellStyle name="Comma 7 4 2 5 2" xfId="18929" xr:uid="{7DBEE0B4-1959-4E6E-B759-134E5F22782B}"/>
    <cellStyle name="Comma 7 4 2 5 2 2" xfId="51681" xr:uid="{51B712AE-63C5-4DB7-9B03-71FA30A8D303}"/>
    <cellStyle name="Comma 7 4 2 5 3" xfId="26636" xr:uid="{D6FF0E75-63B5-417C-A890-338E4482476D}"/>
    <cellStyle name="Comma 7 4 2 5 3 2" xfId="59387" xr:uid="{BB679788-7773-43AE-B1E5-913321379057}"/>
    <cellStyle name="Comma 7 4 2 5 4" xfId="43976" xr:uid="{0D6DD471-CDAB-4404-9A13-960E40B3A09A}"/>
    <cellStyle name="Comma 7 4 2 5 5" xfId="34340" xr:uid="{D29623B1-E807-4653-B1F3-7FF3D9966B1E}"/>
    <cellStyle name="Comma 7 4 2 6" xfId="5441" xr:uid="{985CFA70-A686-4A0C-A98B-844180B3C332}"/>
    <cellStyle name="Comma 7 4 2 6 2" xfId="38193" xr:uid="{A7D8FFE3-0C96-4682-87D2-AA88A4E2DDFA}"/>
    <cellStyle name="Comma 7 4 2 7" xfId="13153" xr:uid="{A5E8D584-DD92-48D6-88B8-51ED52B4F79A}"/>
    <cellStyle name="Comma 7 4 2 7 2" xfId="45905" xr:uid="{552217D1-9BA1-441F-88F9-F86C9DE393E0}"/>
    <cellStyle name="Comma 7 4 2 8" xfId="20860" xr:uid="{433355D7-8D21-41D2-8FC6-A1F586319E5C}"/>
    <cellStyle name="Comma 7 4 2 8 2" xfId="53611" xr:uid="{4BA546A9-6196-4EEC-A64F-AD39853686B7}"/>
    <cellStyle name="Comma 7 4 2 9" xfId="36266" xr:uid="{0B741CD5-0A92-4870-A6DC-FC1953FB00BD}"/>
    <cellStyle name="Comma 7 4 3" xfId="3900" xr:uid="{8EBC5597-1C74-4ABF-A2EB-99CCC280F27C}"/>
    <cellStyle name="Comma 7 4 3 10" xfId="61751" xr:uid="{7FA564DC-8EED-496C-B00C-642500305516}"/>
    <cellStyle name="Comma 7 4 3 2" xfId="7768" xr:uid="{A12F843F-577E-4125-BCB7-92AB71E13C25}"/>
    <cellStyle name="Comma 7 4 3 2 2" xfId="15473" xr:uid="{7C216362-3E4C-44E1-9B35-118493B4E8FD}"/>
    <cellStyle name="Comma 7 4 3 2 2 2" xfId="48225" xr:uid="{978AFF99-F03A-4B62-8926-8EBED0995B23}"/>
    <cellStyle name="Comma 7 4 3 2 3" xfId="23180" xr:uid="{9FE2B8C7-6CB8-4A43-B1D3-E9C16283CE71}"/>
    <cellStyle name="Comma 7 4 3 2 3 2" xfId="55931" xr:uid="{BDC36827-5FF5-4A25-B271-1959FD195066}"/>
    <cellStyle name="Comma 7 4 3 2 4" xfId="40520" xr:uid="{3133C79B-603B-44B8-AE3A-FFC48398C223}"/>
    <cellStyle name="Comma 7 4 3 2 5" xfId="30884" xr:uid="{0D1F80BC-4B19-4494-9A2F-B9C3C3BD231B}"/>
    <cellStyle name="Comma 7 4 3 3" xfId="9693" xr:uid="{147A18E1-84E9-4019-80D3-F55AC8A9A519}"/>
    <cellStyle name="Comma 7 4 3 3 2" xfId="17398" xr:uid="{8CE607ED-62BE-4A38-B055-A18EA796AE69}"/>
    <cellStyle name="Comma 7 4 3 3 2 2" xfId="50150" xr:uid="{FE1CDF7D-D383-4261-9526-04AEC290964C}"/>
    <cellStyle name="Comma 7 4 3 3 3" xfId="25105" xr:uid="{270D4419-1D3E-421A-9FFE-335579637DF8}"/>
    <cellStyle name="Comma 7 4 3 3 3 2" xfId="57856" xr:uid="{5F2AB11E-EF04-46C8-8507-0DECDE268D49}"/>
    <cellStyle name="Comma 7 4 3 3 4" xfId="42445" xr:uid="{EF300399-EEE4-4EB0-AF4D-E74C88EACE13}"/>
    <cellStyle name="Comma 7 4 3 3 5" xfId="32809" xr:uid="{FAB2CF28-0F58-4A36-A3E7-A12092FD3992}"/>
    <cellStyle name="Comma 7 4 3 4" xfId="11620" xr:uid="{4532E6D1-58EF-4CB6-858E-47A854535C7F}"/>
    <cellStyle name="Comma 7 4 3 4 2" xfId="19325" xr:uid="{D6DA3184-60FC-43A6-9733-949086E63EA8}"/>
    <cellStyle name="Comma 7 4 3 4 2 2" xfId="52077" xr:uid="{84FA1377-3E68-41D0-AF8D-F021A0FC5E7A}"/>
    <cellStyle name="Comma 7 4 3 4 3" xfId="27032" xr:uid="{DCF188E8-A4E5-4286-B6B7-8D08B8DD43C0}"/>
    <cellStyle name="Comma 7 4 3 4 3 2" xfId="59783" xr:uid="{2683162E-214A-4B1D-8F1F-0338FDCF09D2}"/>
    <cellStyle name="Comma 7 4 3 4 4" xfId="44372" xr:uid="{BE06205D-AFC0-4678-9137-96972E58E423}"/>
    <cellStyle name="Comma 7 4 3 4 5" xfId="34736" xr:uid="{865BB877-41D0-49DA-8B64-8C5F6A79A2B4}"/>
    <cellStyle name="Comma 7 4 3 5" xfId="5837" xr:uid="{64EDA553-7E5F-4FAB-B639-C2EA3DAB26E3}"/>
    <cellStyle name="Comma 7 4 3 5 2" xfId="38589" xr:uid="{A1D8BA9B-BA96-4B0B-A998-402D394BAB32}"/>
    <cellStyle name="Comma 7 4 3 6" xfId="13549" xr:uid="{B3EF2627-36C0-4704-B447-2E30F600A0DB}"/>
    <cellStyle name="Comma 7 4 3 6 2" xfId="46301" xr:uid="{6E28F850-E79E-460B-B738-969C86034225}"/>
    <cellStyle name="Comma 7 4 3 7" xfId="21256" xr:uid="{ACA2B8E4-3470-43CD-B1C9-E0AEEC2C4AC3}"/>
    <cellStyle name="Comma 7 4 3 7 2" xfId="54007" xr:uid="{FE61CC69-CDB8-4D3B-962C-D2D8E94B7990}"/>
    <cellStyle name="Comma 7 4 3 8" xfId="36662" xr:uid="{39F419F4-D288-466A-A9FB-223789E0FCA2}"/>
    <cellStyle name="Comma 7 4 3 9" xfId="28960" xr:uid="{1D59D26D-2838-4F01-B447-861FE43A12CE}"/>
    <cellStyle name="Comma 7 4 4" xfId="7011" xr:uid="{0864D3E2-39C5-419E-A060-3A0A7026E0FC}"/>
    <cellStyle name="Comma 7 4 4 2" xfId="14719" xr:uid="{B8A2ADE3-A9A9-4191-995A-A2FE76C7610D}"/>
    <cellStyle name="Comma 7 4 4 2 2" xfId="47471" xr:uid="{095BFABB-C367-47A5-A125-3AF8BF48734C}"/>
    <cellStyle name="Comma 7 4 4 3" xfId="22426" xr:uid="{4CF3C48E-E076-444B-94B8-FC7D5FF52D15}"/>
    <cellStyle name="Comma 7 4 4 3 2" xfId="55177" xr:uid="{F404010A-8AA2-48FE-BDAD-62C710EC24E9}"/>
    <cellStyle name="Comma 7 4 4 4" xfId="39763" xr:uid="{BB631025-EE43-4523-96F4-E96559E53667}"/>
    <cellStyle name="Comma 7 4 4 5" xfId="30130" xr:uid="{D3E4132C-CF3A-45C2-97E1-B1BC4BCFCCC0}"/>
    <cellStyle name="Comma 7 4 5" xfId="8938" xr:uid="{090ADFEC-4005-48B4-A146-1EA616EBC4D9}"/>
    <cellStyle name="Comma 7 4 5 2" xfId="16643" xr:uid="{A941E838-E7D1-4304-8E82-D696A4A17598}"/>
    <cellStyle name="Comma 7 4 5 2 2" xfId="49395" xr:uid="{BFC2FA8C-F7F6-4EAE-B3EA-190379B58CC5}"/>
    <cellStyle name="Comma 7 4 5 3" xfId="24350" xr:uid="{7752BED6-F0D3-4AB4-9131-62D56A06BF22}"/>
    <cellStyle name="Comma 7 4 5 3 2" xfId="57101" xr:uid="{2E23F240-2AFC-4B13-A3E5-C57E2501CBC9}"/>
    <cellStyle name="Comma 7 4 5 4" xfId="41690" xr:uid="{52CD902E-8BD7-4FC8-82A7-D6C100705E8C}"/>
    <cellStyle name="Comma 7 4 5 5" xfId="32054" xr:uid="{34843C58-A7CF-443A-8106-9C009FA9E74E}"/>
    <cellStyle name="Comma 7 4 6" xfId="10864" xr:uid="{171240E1-1571-40FC-891D-C2965E619442}"/>
    <cellStyle name="Comma 7 4 6 2" xfId="18569" xr:uid="{46512DC3-1226-4A08-85B6-59971FDB949A}"/>
    <cellStyle name="Comma 7 4 6 2 2" xfId="51321" xr:uid="{8EE59CFA-9DCD-491D-8EE1-F9AB386C1C56}"/>
    <cellStyle name="Comma 7 4 6 3" xfId="26276" xr:uid="{1B3FE049-B112-4838-A90C-F4C279C63597}"/>
    <cellStyle name="Comma 7 4 6 3 2" xfId="59027" xr:uid="{1EED496B-2F4E-4798-938F-C122AA7C105F}"/>
    <cellStyle name="Comma 7 4 6 4" xfId="43616" xr:uid="{1523DBC5-5490-4B33-907A-0674F7D9E021}"/>
    <cellStyle name="Comma 7 4 6 5" xfId="33980" xr:uid="{4859E25C-D5C0-48B1-8E32-7F06A248DC66}"/>
    <cellStyle name="Comma 7 4 7" xfId="5082" xr:uid="{8408F414-71E1-4017-9EFF-D25B3F8EE08F}"/>
    <cellStyle name="Comma 7 4 7 2" xfId="37834" xr:uid="{C377A7FF-D1DA-4BC3-B86C-405B564652AC}"/>
    <cellStyle name="Comma 7 4 8" xfId="12794" xr:uid="{A8425773-5898-42C1-916C-DE1FF250A5B4}"/>
    <cellStyle name="Comma 7 4 8 2" xfId="45546" xr:uid="{937D77C2-6372-45D2-A8AD-7FAE5BCF5EA5}"/>
    <cellStyle name="Comma 7 4 9" xfId="20502" xr:uid="{58C44688-84C9-485C-A7B8-CD1A03B44FC6}"/>
    <cellStyle name="Comma 7 4 9 2" xfId="53253" xr:uid="{2E27468F-96AA-4F53-BEAE-8CA2581096AD}"/>
    <cellStyle name="Comma 7 5" xfId="884" xr:uid="{EA253B88-B7B1-4EEC-926C-D5611A8CDD96}"/>
    <cellStyle name="Comma 7 5 10" xfId="35909" xr:uid="{8BB4975F-D4A8-448E-AAA4-A16A090596C9}"/>
    <cellStyle name="Comma 7 5 11" xfId="28207" xr:uid="{52850CF9-7AC6-4BC0-96EB-56E8D7A10B13}"/>
    <cellStyle name="Comma 7 5 12" xfId="3105" xr:uid="{17EEAF40-2846-4254-AE59-F570236B58C3}"/>
    <cellStyle name="Comma 7 5 13" xfId="60680" xr:uid="{9AB76988-C8ED-4394-A20E-3CC89B4856F1}"/>
    <cellStyle name="Comma 7 5 2" xfId="2380" xr:uid="{8EC015EB-7F21-41DE-BDEE-1D6632B13CC6}"/>
    <cellStyle name="Comma 7 5 2 10" xfId="28565" xr:uid="{D9C016FC-EDF8-4E23-A835-6A3E32AE7AC4}"/>
    <cellStyle name="Comma 7 5 2 11" xfId="3505" xr:uid="{67507A8C-90D3-4277-80C5-84489CC21991}"/>
    <cellStyle name="Comma 7 5 2 12" xfId="61402" xr:uid="{60BCBB0C-1C05-433E-8A3D-47947BFE06C4}"/>
    <cellStyle name="Comma 7 5 2 2" xfId="4351" xr:uid="{17B9287C-5088-4408-9DCB-F597D6537FDB}"/>
    <cellStyle name="Comma 7 5 2 2 2" xfId="8214" xr:uid="{8EDECD56-A72E-463C-8D65-A5BB337EC7B3}"/>
    <cellStyle name="Comma 7 5 2 2 2 2" xfId="15919" xr:uid="{E89CD545-D1CE-4F0F-AC6F-E176F68274FC}"/>
    <cellStyle name="Comma 7 5 2 2 2 2 2" xfId="48671" xr:uid="{D598D345-2897-4551-9979-D025942B82EF}"/>
    <cellStyle name="Comma 7 5 2 2 2 3" xfId="23626" xr:uid="{95B93C44-6C9F-478F-BB8A-7E4F379316A2}"/>
    <cellStyle name="Comma 7 5 2 2 2 3 2" xfId="56377" xr:uid="{B125D082-E7CC-4819-AEE4-623A51D00664}"/>
    <cellStyle name="Comma 7 5 2 2 2 4" xfId="40966" xr:uid="{6914309A-A4A9-43ED-AD12-403409CAAA33}"/>
    <cellStyle name="Comma 7 5 2 2 2 5" xfId="31330" xr:uid="{D5B9D5CA-5616-48CC-B2AD-0CCBEBEB9041}"/>
    <cellStyle name="Comma 7 5 2 2 3" xfId="10139" xr:uid="{FDF6DF6C-3D8A-4B19-A69D-98ED29388C52}"/>
    <cellStyle name="Comma 7 5 2 2 3 2" xfId="17844" xr:uid="{C197BD14-FF2F-41C8-B01F-142EED5A99EE}"/>
    <cellStyle name="Comma 7 5 2 2 3 2 2" xfId="50596" xr:uid="{6A606745-7EC6-40BD-A20C-BDA7F4418006}"/>
    <cellStyle name="Comma 7 5 2 2 3 3" xfId="25551" xr:uid="{9D8A7184-D61B-4D6D-A7E1-34FFFD286A98}"/>
    <cellStyle name="Comma 7 5 2 2 3 3 2" xfId="58302" xr:uid="{85F326BD-0B95-4E39-BB0E-0730BDAB8E8B}"/>
    <cellStyle name="Comma 7 5 2 2 3 4" xfId="42891" xr:uid="{BCF0CE72-EC72-439C-9E25-00AF1EB78C6F}"/>
    <cellStyle name="Comma 7 5 2 2 3 5" xfId="33255" xr:uid="{EB101FE2-36A8-4AFA-B12E-48D028788BAF}"/>
    <cellStyle name="Comma 7 5 2 2 4" xfId="12066" xr:uid="{F41681E4-AD5F-48E5-A59D-872C9AB4B3EC}"/>
    <cellStyle name="Comma 7 5 2 2 4 2" xfId="19771" xr:uid="{4DE8AD0B-C65F-4F2C-9735-9205BF91C71F}"/>
    <cellStyle name="Comma 7 5 2 2 4 2 2" xfId="52523" xr:uid="{AD7FA2FC-36C2-420F-9CBF-F483472A3064}"/>
    <cellStyle name="Comma 7 5 2 2 4 3" xfId="27478" xr:uid="{0222D0C0-3E27-45C9-87F2-DAE27A5BFCED}"/>
    <cellStyle name="Comma 7 5 2 2 4 3 2" xfId="60229" xr:uid="{E700B577-5AD7-41BA-9239-58A67CC33075}"/>
    <cellStyle name="Comma 7 5 2 2 4 4" xfId="44818" xr:uid="{5FCE88B7-DD7E-4C11-AFF2-6EF0ED603B4E}"/>
    <cellStyle name="Comma 7 5 2 2 4 5" xfId="35182" xr:uid="{5532DBEC-2D7F-47BA-B34C-F229423A59DC}"/>
    <cellStyle name="Comma 7 5 2 2 5" xfId="6283" xr:uid="{2C90A612-9126-4A79-AFAF-1159D9E9AAF1}"/>
    <cellStyle name="Comma 7 5 2 2 5 2" xfId="39035" xr:uid="{FEBCD4C0-2A01-43AD-805E-61B78A2B8ECB}"/>
    <cellStyle name="Comma 7 5 2 2 6" xfId="13995" xr:uid="{F34CE7C5-E210-4C0D-AD33-73E763338F93}"/>
    <cellStyle name="Comma 7 5 2 2 6 2" xfId="46747" xr:uid="{03F7FE59-43FF-4293-A0AF-76AB451A38A4}"/>
    <cellStyle name="Comma 7 5 2 2 7" xfId="21702" xr:uid="{8116862B-0065-43E5-8DF3-6A20B96A9296}"/>
    <cellStyle name="Comma 7 5 2 2 7 2" xfId="54453" xr:uid="{3CB56BC4-0FA1-4202-8DEB-D5F7B78E5547}"/>
    <cellStyle name="Comma 7 5 2 2 8" xfId="37108" xr:uid="{9A2D2FA1-D0E0-475C-A510-0A9AE312099D}"/>
    <cellStyle name="Comma 7 5 2 2 9" xfId="29406" xr:uid="{AF864BC1-F76E-413D-857C-D6D9FD35DA6C}"/>
    <cellStyle name="Comma 7 5 2 3" xfId="7373" xr:uid="{8E38E37F-B7C3-40F3-8098-7A82F597940E}"/>
    <cellStyle name="Comma 7 5 2 3 2" xfId="15078" xr:uid="{DE933E21-31C4-41AE-9BB9-97EB0E699F88}"/>
    <cellStyle name="Comma 7 5 2 3 2 2" xfId="47830" xr:uid="{3AAB7D5F-4567-4DA2-9ABC-2E9B6ECCAA06}"/>
    <cellStyle name="Comma 7 5 2 3 3" xfId="22785" xr:uid="{7692351F-CC4C-48C5-9E78-816CA44723DC}"/>
    <cellStyle name="Comma 7 5 2 3 3 2" xfId="55536" xr:uid="{6866C677-254B-4457-B2EB-FB2A7F02E7AC}"/>
    <cellStyle name="Comma 7 5 2 3 4" xfId="40125" xr:uid="{12F57804-6B75-4599-94B6-2AA17B8410B3}"/>
    <cellStyle name="Comma 7 5 2 3 5" xfId="30489" xr:uid="{E8B8FAFC-D9E6-4E7D-901C-97F945523C4B}"/>
    <cellStyle name="Comma 7 5 2 4" xfId="9298" xr:uid="{63130B9D-E5B2-4345-A216-2D9C10E23758}"/>
    <cellStyle name="Comma 7 5 2 4 2" xfId="17003" xr:uid="{37966F58-205C-4A06-95D8-3FBA54B75504}"/>
    <cellStyle name="Comma 7 5 2 4 2 2" xfId="49755" xr:uid="{56F31FEE-9D59-4B45-9A58-8AFADB64811B}"/>
    <cellStyle name="Comma 7 5 2 4 3" xfId="24710" xr:uid="{04399788-F510-47A1-96EC-D6389CDE1B5A}"/>
    <cellStyle name="Comma 7 5 2 4 3 2" xfId="57461" xr:uid="{EBA14A65-5741-44E7-9006-29970713C50E}"/>
    <cellStyle name="Comma 7 5 2 4 4" xfId="42050" xr:uid="{03F9821A-76AF-4958-88B8-13255FD6B386}"/>
    <cellStyle name="Comma 7 5 2 4 5" xfId="32414" xr:uid="{91D5D775-AA4E-4F32-98E1-8CE50777BF52}"/>
    <cellStyle name="Comma 7 5 2 5" xfId="11225" xr:uid="{C24734B7-4916-4513-9606-9E08777382CC}"/>
    <cellStyle name="Comma 7 5 2 5 2" xfId="18930" xr:uid="{FAB928B8-488D-40D1-AC70-B81EBA276E77}"/>
    <cellStyle name="Comma 7 5 2 5 2 2" xfId="51682" xr:uid="{EBCF6642-956F-4EDC-9640-7258A4E237C3}"/>
    <cellStyle name="Comma 7 5 2 5 3" xfId="26637" xr:uid="{0BCEFF51-CA40-4256-AD5B-E2F903D5575F}"/>
    <cellStyle name="Comma 7 5 2 5 3 2" xfId="59388" xr:uid="{0C6E114B-87B8-4651-966B-EC0A519C6023}"/>
    <cellStyle name="Comma 7 5 2 5 4" xfId="43977" xr:uid="{5772A42A-77F4-46D2-8AEB-174BE205283B}"/>
    <cellStyle name="Comma 7 5 2 5 5" xfId="34341" xr:uid="{59792D98-511B-4E94-874C-005AE79473F9}"/>
    <cellStyle name="Comma 7 5 2 6" xfId="5442" xr:uid="{99E9E984-AF51-48D2-B942-DBC34E9D7C92}"/>
    <cellStyle name="Comma 7 5 2 6 2" xfId="38194" xr:uid="{267F8634-D4A5-417B-9C3C-6249E287BB7D}"/>
    <cellStyle name="Comma 7 5 2 7" xfId="13154" xr:uid="{9CB99E6A-6F6E-4DC1-9B23-6D6BE71973B6}"/>
    <cellStyle name="Comma 7 5 2 7 2" xfId="45906" xr:uid="{893767E4-C810-4838-BA17-1BA47F473126}"/>
    <cellStyle name="Comma 7 5 2 8" xfId="20861" xr:uid="{C393F55A-1751-4A5B-B3E5-3C5F24F4E15E}"/>
    <cellStyle name="Comma 7 5 2 8 2" xfId="53612" xr:uid="{F1D3D248-7474-4B40-A90C-5FC7FB59CE21}"/>
    <cellStyle name="Comma 7 5 2 9" xfId="36267" xr:uid="{E55D0A71-37C3-4D73-9688-28A1C55E7079}"/>
    <cellStyle name="Comma 7 5 3" xfId="3901" xr:uid="{9653AC7F-C0D9-41BF-A7A5-4BBAE93DF90A}"/>
    <cellStyle name="Comma 7 5 3 10" xfId="61598" xr:uid="{831D094C-1FCC-4676-88DD-E14A3CA2C647}"/>
    <cellStyle name="Comma 7 5 3 2" xfId="7769" xr:uid="{19CFA0CA-E6DD-4556-B185-B3229976DB6E}"/>
    <cellStyle name="Comma 7 5 3 2 2" xfId="15474" xr:uid="{128D21C3-72F9-422F-9CA3-AF388017E9D3}"/>
    <cellStyle name="Comma 7 5 3 2 2 2" xfId="48226" xr:uid="{365B900F-2B69-4AA0-989F-4E4610E65E63}"/>
    <cellStyle name="Comma 7 5 3 2 3" xfId="23181" xr:uid="{30233C65-5877-4F4B-A485-2CE95557DAC1}"/>
    <cellStyle name="Comma 7 5 3 2 3 2" xfId="55932" xr:uid="{7ED435E0-3659-4DF4-BB97-7DAC5E6E9503}"/>
    <cellStyle name="Comma 7 5 3 2 4" xfId="40521" xr:uid="{43D39AD3-8256-45AF-83EB-2C4E9BA7C50F}"/>
    <cellStyle name="Comma 7 5 3 2 5" xfId="30885" xr:uid="{06B6522F-26BB-49DD-B78F-2259AEE69903}"/>
    <cellStyle name="Comma 7 5 3 3" xfId="9694" xr:uid="{2B886012-6078-4A5B-B30A-07638BDF61DB}"/>
    <cellStyle name="Comma 7 5 3 3 2" xfId="17399" xr:uid="{6E81C497-9F76-4755-8531-A96ECC46E61A}"/>
    <cellStyle name="Comma 7 5 3 3 2 2" xfId="50151" xr:uid="{85EA17E7-904A-40BF-A285-3807335FFA18}"/>
    <cellStyle name="Comma 7 5 3 3 3" xfId="25106" xr:uid="{CE88AD46-234E-4DD3-918A-3697974E050C}"/>
    <cellStyle name="Comma 7 5 3 3 3 2" xfId="57857" xr:uid="{8A4C0C99-8F63-4D08-85E0-634FF449F933}"/>
    <cellStyle name="Comma 7 5 3 3 4" xfId="42446" xr:uid="{917D46A7-7853-4D3E-9B42-7E33B627F7A4}"/>
    <cellStyle name="Comma 7 5 3 3 5" xfId="32810" xr:uid="{B2245774-87D8-4399-AB74-059256CD184E}"/>
    <cellStyle name="Comma 7 5 3 4" xfId="11621" xr:uid="{72855A9B-3DCF-4EAD-A67B-2A0B24F79A58}"/>
    <cellStyle name="Comma 7 5 3 4 2" xfId="19326" xr:uid="{5AE591AD-664F-48AC-952E-5EE246F9894F}"/>
    <cellStyle name="Comma 7 5 3 4 2 2" xfId="52078" xr:uid="{BA058B1B-536D-4E13-A515-FA41B76753D8}"/>
    <cellStyle name="Comma 7 5 3 4 3" xfId="27033" xr:uid="{B6330DFC-1737-45C7-BF6E-685CE614E82F}"/>
    <cellStyle name="Comma 7 5 3 4 3 2" xfId="59784" xr:uid="{AC9EDC1B-F18C-499B-8060-59069E66A1A5}"/>
    <cellStyle name="Comma 7 5 3 4 4" xfId="44373" xr:uid="{104BB21A-C663-4226-86DA-4362E50B7844}"/>
    <cellStyle name="Comma 7 5 3 4 5" xfId="34737" xr:uid="{CFA48CEA-3DC4-4765-95F8-DF736BB0A90A}"/>
    <cellStyle name="Comma 7 5 3 5" xfId="5838" xr:uid="{EB356923-E8CB-42A5-B23D-A9A3419D64F4}"/>
    <cellStyle name="Comma 7 5 3 5 2" xfId="38590" xr:uid="{96DF07D2-A83F-4D90-A902-0F7AB83C2B0D}"/>
    <cellStyle name="Comma 7 5 3 6" xfId="13550" xr:uid="{765D2FC6-A87A-46EA-8CC6-A5435FE00088}"/>
    <cellStyle name="Comma 7 5 3 6 2" xfId="46302" xr:uid="{879E6047-F335-488C-8A28-3EA85E78DBB1}"/>
    <cellStyle name="Comma 7 5 3 7" xfId="21257" xr:uid="{6995E56B-16C5-46DC-9490-571F458121A8}"/>
    <cellStyle name="Comma 7 5 3 7 2" xfId="54008" xr:uid="{946382E7-9A68-424F-93FC-67B43BF55F73}"/>
    <cellStyle name="Comma 7 5 3 8" xfId="36663" xr:uid="{6DE6EE76-BA7B-47F5-AD8C-2B4BE8ECFB76}"/>
    <cellStyle name="Comma 7 5 3 9" xfId="28961" xr:uid="{5BDC47E9-FCC2-41DB-B7D6-0CBC601561DF}"/>
    <cellStyle name="Comma 7 5 4" xfId="7012" xr:uid="{9DC7AA86-1BA3-44A3-B264-B64DFB55A184}"/>
    <cellStyle name="Comma 7 5 4 2" xfId="14720" xr:uid="{2A5B3337-DF7C-44A7-BD22-A694D466DECC}"/>
    <cellStyle name="Comma 7 5 4 2 2" xfId="47472" xr:uid="{910C5F51-7DA8-4BFF-A27E-7E5C9D6EA3FF}"/>
    <cellStyle name="Comma 7 5 4 3" xfId="22427" xr:uid="{79618BFD-18D0-41A2-8D66-2CF1444C1EDC}"/>
    <cellStyle name="Comma 7 5 4 3 2" xfId="55178" xr:uid="{EC7713D6-4F4A-433C-B9E7-9E3C2D983466}"/>
    <cellStyle name="Comma 7 5 4 4" xfId="39764" xr:uid="{2149F30B-7D92-4F88-8D86-9C911E9C4B1D}"/>
    <cellStyle name="Comma 7 5 4 5" xfId="30131" xr:uid="{0EC982DB-31ED-4897-92C0-956181D3A41A}"/>
    <cellStyle name="Comma 7 5 5" xfId="8939" xr:uid="{635CB988-BA04-4A2F-A9FC-561ADF638385}"/>
    <cellStyle name="Comma 7 5 5 2" xfId="16644" xr:uid="{02BF8C83-3640-43D1-B95C-8975B2AB4AA4}"/>
    <cellStyle name="Comma 7 5 5 2 2" xfId="49396" xr:uid="{CA2AFC26-A9DF-4353-B978-2F48BDD787C3}"/>
    <cellStyle name="Comma 7 5 5 3" xfId="24351" xr:uid="{095E436C-96BD-4FAC-A01A-0980B8DEAE96}"/>
    <cellStyle name="Comma 7 5 5 3 2" xfId="57102" xr:uid="{90CFC173-9C22-4492-BAB6-9D64A74FCAA7}"/>
    <cellStyle name="Comma 7 5 5 4" xfId="41691" xr:uid="{DFDAAA7C-6411-4B18-A876-5F84E4E77711}"/>
    <cellStyle name="Comma 7 5 5 5" xfId="32055" xr:uid="{A20B5457-7C16-4CDC-86F3-448331380C78}"/>
    <cellStyle name="Comma 7 5 6" xfId="10865" xr:uid="{DB9E61BB-E8B1-4FFC-A8EF-37CCF3DCD1CE}"/>
    <cellStyle name="Comma 7 5 6 2" xfId="18570" xr:uid="{234849FC-DC91-41A7-918D-DF5885AF5F92}"/>
    <cellStyle name="Comma 7 5 6 2 2" xfId="51322" xr:uid="{D221265A-1DCD-46EF-8B0B-D2D414A6C5AF}"/>
    <cellStyle name="Comma 7 5 6 3" xfId="26277" xr:uid="{A6FB8D68-14E9-4569-AA9A-4DDC344F7626}"/>
    <cellStyle name="Comma 7 5 6 3 2" xfId="59028" xr:uid="{A1E5A117-D617-46E3-88ED-6585F3E1FC30}"/>
    <cellStyle name="Comma 7 5 6 4" xfId="43617" xr:uid="{72BCC976-76A0-43A4-ADF3-9DDEC22417EC}"/>
    <cellStyle name="Comma 7 5 6 5" xfId="33981" xr:uid="{96236BE6-9F0A-487C-B032-58346773016F}"/>
    <cellStyle name="Comma 7 5 7" xfId="5083" xr:uid="{0BD4FB66-7B4D-4E62-96B8-E6984931F2F8}"/>
    <cellStyle name="Comma 7 5 7 2" xfId="37835" xr:uid="{20BE5D51-6F32-4FB0-BAE8-31CF304E41F4}"/>
    <cellStyle name="Comma 7 5 8" xfId="12795" xr:uid="{673882F5-B13A-460F-A216-AB1169DE18CE}"/>
    <cellStyle name="Comma 7 5 8 2" xfId="45547" xr:uid="{445E3716-F7FD-4B4C-ACFC-9B5701DB0E16}"/>
    <cellStyle name="Comma 7 5 9" xfId="20503" xr:uid="{13CFF3D2-4759-46C6-90AB-D16F609E1D4E}"/>
    <cellStyle name="Comma 7 5 9 2" xfId="53254" xr:uid="{76CCD940-AAB5-4C93-B1B0-630C0C4B7958}"/>
    <cellStyle name="Comma 7 6" xfId="885" xr:uid="{AEC512DC-2BAE-4E6C-A836-A54588421B5B}"/>
    <cellStyle name="Comma 7 6 10" xfId="35910" xr:uid="{CD89B75F-F084-4B12-8E9C-D5BF8FC791C2}"/>
    <cellStyle name="Comma 7 6 11" xfId="28208" xr:uid="{B9160190-CAAD-4575-AA32-D9E9B4D51231}"/>
    <cellStyle name="Comma 7 6 12" xfId="3106" xr:uid="{0EA59828-61F4-4B29-846E-23CFA5EB2B54}"/>
    <cellStyle name="Comma 7 6 13" xfId="60681" xr:uid="{1646203F-6678-4D70-A721-C2AE3F097588}"/>
    <cellStyle name="Comma 7 6 2" xfId="2381" xr:uid="{FB0DD64B-8289-42F0-B503-E0FCF5797DC6}"/>
    <cellStyle name="Comma 7 6 2 10" xfId="28566" xr:uid="{E75BC530-CC86-4C55-ADC1-4BC56B0EE1D8}"/>
    <cellStyle name="Comma 7 6 2 11" xfId="3506" xr:uid="{220AD53D-90C1-4463-A43D-7D428C0624F9}"/>
    <cellStyle name="Comma 7 6 2 12" xfId="61403" xr:uid="{5D8CC377-71A7-4869-942B-8E13F7A7E0C6}"/>
    <cellStyle name="Comma 7 6 2 2" xfId="4352" xr:uid="{3544B3FA-4B98-4F11-AB15-6CBA12EDC209}"/>
    <cellStyle name="Comma 7 6 2 2 2" xfId="8215" xr:uid="{EC5CE86E-D65B-4010-9CE2-A2282AADF048}"/>
    <cellStyle name="Comma 7 6 2 2 2 2" xfId="15920" xr:uid="{F3A7FCD4-3A57-44AE-AA00-FA3D7C8767E4}"/>
    <cellStyle name="Comma 7 6 2 2 2 2 2" xfId="48672" xr:uid="{7CDB7F5F-DAB2-4A9F-91D1-0A91785985D4}"/>
    <cellStyle name="Comma 7 6 2 2 2 3" xfId="23627" xr:uid="{BA9B8781-74B2-47F0-964B-3C8A7E4D56C4}"/>
    <cellStyle name="Comma 7 6 2 2 2 3 2" xfId="56378" xr:uid="{1F9FC8DD-4DFD-49FF-9112-45B9E41E8501}"/>
    <cellStyle name="Comma 7 6 2 2 2 4" xfId="40967" xr:uid="{D0432CB8-EDDB-48BE-9FC1-AD393075C600}"/>
    <cellStyle name="Comma 7 6 2 2 2 5" xfId="31331" xr:uid="{34DD9738-0C05-41BA-BB38-51E8CC16C23A}"/>
    <cellStyle name="Comma 7 6 2 2 3" xfId="10140" xr:uid="{25A565A6-FCA2-479A-BCC3-4833B2DA4E96}"/>
    <cellStyle name="Comma 7 6 2 2 3 2" xfId="17845" xr:uid="{FB7B6FBB-13D1-464E-87AF-A11682369C9F}"/>
    <cellStyle name="Comma 7 6 2 2 3 2 2" xfId="50597" xr:uid="{12C3B68F-3525-4CA7-A47E-102DA1BE8F91}"/>
    <cellStyle name="Comma 7 6 2 2 3 3" xfId="25552" xr:uid="{B740B029-7E30-409B-9E53-E71B5C2EEE2F}"/>
    <cellStyle name="Comma 7 6 2 2 3 3 2" xfId="58303" xr:uid="{71EF7353-9A28-40CB-A02E-85EBD13EEA07}"/>
    <cellStyle name="Comma 7 6 2 2 3 4" xfId="42892" xr:uid="{5E277342-DE37-47E7-996E-47F96F07BDD3}"/>
    <cellStyle name="Comma 7 6 2 2 3 5" xfId="33256" xr:uid="{D28E928B-4BDB-4E4B-941B-F13E4A92E7C6}"/>
    <cellStyle name="Comma 7 6 2 2 4" xfId="12067" xr:uid="{2D93C59D-01C1-4F7B-801D-F1FE028E3891}"/>
    <cellStyle name="Comma 7 6 2 2 4 2" xfId="19772" xr:uid="{D3D82D6C-A4AD-4609-8796-8F522BE3A9F7}"/>
    <cellStyle name="Comma 7 6 2 2 4 2 2" xfId="52524" xr:uid="{D34295A6-20D2-479D-8204-EDBCB14C3CE6}"/>
    <cellStyle name="Comma 7 6 2 2 4 3" xfId="27479" xr:uid="{A91856FE-2019-4410-BDC1-0E875548D95C}"/>
    <cellStyle name="Comma 7 6 2 2 4 3 2" xfId="60230" xr:uid="{599AB5D3-8B51-4FA7-8644-177B81294510}"/>
    <cellStyle name="Comma 7 6 2 2 4 4" xfId="44819" xr:uid="{14AE54FD-8363-453A-9487-EFA60EB50D61}"/>
    <cellStyle name="Comma 7 6 2 2 4 5" xfId="35183" xr:uid="{99405E98-6EC8-430C-875C-3F0045C370CD}"/>
    <cellStyle name="Comma 7 6 2 2 5" xfId="6284" xr:uid="{EB85BA4D-5E22-4A28-90E1-5E46D6E76984}"/>
    <cellStyle name="Comma 7 6 2 2 5 2" xfId="39036" xr:uid="{B0F604E9-8F74-440C-8B05-A764CBEC5A24}"/>
    <cellStyle name="Comma 7 6 2 2 6" xfId="13996" xr:uid="{18EB3E2A-2CC3-42F4-BDD8-F92CAC143276}"/>
    <cellStyle name="Comma 7 6 2 2 6 2" xfId="46748" xr:uid="{478A89E1-8B51-49A4-A6E8-76C34FDF6942}"/>
    <cellStyle name="Comma 7 6 2 2 7" xfId="21703" xr:uid="{D13A9D54-EC55-4869-9AB8-878F3609DBF1}"/>
    <cellStyle name="Comma 7 6 2 2 7 2" xfId="54454" xr:uid="{CA027879-62B5-4423-AD07-29A9F2787E56}"/>
    <cellStyle name="Comma 7 6 2 2 8" xfId="37109" xr:uid="{3485B0A0-8DD7-4AAD-99B1-D1B190C929B2}"/>
    <cellStyle name="Comma 7 6 2 2 9" xfId="29407" xr:uid="{DBD21BEA-B992-4075-91AC-19908F20470F}"/>
    <cellStyle name="Comma 7 6 2 3" xfId="7374" xr:uid="{AE0E0C56-B7BB-4954-95FF-F79CB7AC5F22}"/>
    <cellStyle name="Comma 7 6 2 3 2" xfId="15079" xr:uid="{9C408C8D-FDC6-4D8F-BB10-F96EC3CD3C17}"/>
    <cellStyle name="Comma 7 6 2 3 2 2" xfId="47831" xr:uid="{5FAE7F15-5DAD-4167-98C3-2DBF893C7F8A}"/>
    <cellStyle name="Comma 7 6 2 3 3" xfId="22786" xr:uid="{15B47B70-B906-41A8-AE4A-148B3EFD2092}"/>
    <cellStyle name="Comma 7 6 2 3 3 2" xfId="55537" xr:uid="{FF552521-8F66-45D8-A7A7-93E18884ABDE}"/>
    <cellStyle name="Comma 7 6 2 3 4" xfId="40126" xr:uid="{2329046B-CD5E-496E-ABFC-E83D81A73821}"/>
    <cellStyle name="Comma 7 6 2 3 5" xfId="30490" xr:uid="{1AA9C287-4966-4751-8DF3-10EF20B9EF47}"/>
    <cellStyle name="Comma 7 6 2 4" xfId="9299" xr:uid="{234215B3-1286-4C36-A949-91E574E7294E}"/>
    <cellStyle name="Comma 7 6 2 4 2" xfId="17004" xr:uid="{5F8B311F-FB18-40BA-AE5C-24CB3255EEE7}"/>
    <cellStyle name="Comma 7 6 2 4 2 2" xfId="49756" xr:uid="{ACFB793B-E49F-4E98-932E-DFBF0B147091}"/>
    <cellStyle name="Comma 7 6 2 4 3" xfId="24711" xr:uid="{38E03D0E-6FF9-46A1-A309-A60F1354A50C}"/>
    <cellStyle name="Comma 7 6 2 4 3 2" xfId="57462" xr:uid="{48E689EA-CA13-4B18-B3BE-48635D650EDD}"/>
    <cellStyle name="Comma 7 6 2 4 4" xfId="42051" xr:uid="{05F8EE79-348C-4656-B5EA-014148C14F0A}"/>
    <cellStyle name="Comma 7 6 2 4 5" xfId="32415" xr:uid="{27FBF1CE-733E-45D4-A4EC-61644A824B03}"/>
    <cellStyle name="Comma 7 6 2 5" xfId="11226" xr:uid="{CA0974C6-B724-4B07-9AA7-9588A1102801}"/>
    <cellStyle name="Comma 7 6 2 5 2" xfId="18931" xr:uid="{FACFDE30-842D-4138-A376-75BB429F52F6}"/>
    <cellStyle name="Comma 7 6 2 5 2 2" xfId="51683" xr:uid="{B6674662-0F71-4CAB-AE39-895D79753FFE}"/>
    <cellStyle name="Comma 7 6 2 5 3" xfId="26638" xr:uid="{B199F4B8-AD26-4DD0-A567-9D28199EBDF8}"/>
    <cellStyle name="Comma 7 6 2 5 3 2" xfId="59389" xr:uid="{41E7F34E-2F4D-4161-84A8-34BA50FEBAE1}"/>
    <cellStyle name="Comma 7 6 2 5 4" xfId="43978" xr:uid="{29A19441-2B80-4B40-A293-81B1C59B92D0}"/>
    <cellStyle name="Comma 7 6 2 5 5" xfId="34342" xr:uid="{ED0233DB-471F-468C-8D07-BD158205B1D4}"/>
    <cellStyle name="Comma 7 6 2 6" xfId="5443" xr:uid="{D93F49E9-ECE2-4A16-A9BA-3B6CD0BA0EA9}"/>
    <cellStyle name="Comma 7 6 2 6 2" xfId="38195" xr:uid="{745B6613-DBD6-4394-9A64-F6672BD7E1ED}"/>
    <cellStyle name="Comma 7 6 2 7" xfId="13155" xr:uid="{9C9F1CEC-6D93-46DD-80E0-72A9365FAB13}"/>
    <cellStyle name="Comma 7 6 2 7 2" xfId="45907" xr:uid="{F64ACCB7-4BC7-4486-B6B0-D1193561411F}"/>
    <cellStyle name="Comma 7 6 2 8" xfId="20862" xr:uid="{876E4D0F-140C-4A0F-BDE0-BBE2501E2263}"/>
    <cellStyle name="Comma 7 6 2 8 2" xfId="53613" xr:uid="{30281C3D-5D6A-4E28-88E2-61BC8AC61241}"/>
    <cellStyle name="Comma 7 6 2 9" xfId="36268" xr:uid="{3E8C7AB2-6F39-40AC-8F3C-0608827D0EE1}"/>
    <cellStyle name="Comma 7 6 3" xfId="3902" xr:uid="{B5AF3398-71BF-4515-AA4C-14BFCD77C968}"/>
    <cellStyle name="Comma 7 6 3 2" xfId="7770" xr:uid="{DE6CF1D2-ED0A-4678-9975-FE2BFC87577C}"/>
    <cellStyle name="Comma 7 6 3 2 2" xfId="15475" xr:uid="{EC64FCFD-4024-416F-8273-D7D70A1F1B63}"/>
    <cellStyle name="Comma 7 6 3 2 2 2" xfId="48227" xr:uid="{F808E1B5-FC05-4D02-8281-80D4C2503081}"/>
    <cellStyle name="Comma 7 6 3 2 3" xfId="23182" xr:uid="{27D55F26-6009-4A80-8723-686240826EAF}"/>
    <cellStyle name="Comma 7 6 3 2 3 2" xfId="55933" xr:uid="{C976FAF3-42F3-4DEA-97E8-FB14CF11D054}"/>
    <cellStyle name="Comma 7 6 3 2 4" xfId="40522" xr:uid="{584BB3C2-803B-45EF-972E-EA3517E8A3C7}"/>
    <cellStyle name="Comma 7 6 3 2 5" xfId="30886" xr:uid="{CB510EC6-4D00-43A5-BBF8-0A5D8862FF8D}"/>
    <cellStyle name="Comma 7 6 3 3" xfId="9695" xr:uid="{2C991E4C-D357-4404-8BBB-2E1551EB42A0}"/>
    <cellStyle name="Comma 7 6 3 3 2" xfId="17400" xr:uid="{8EE22561-6AC5-4BAE-B3A8-1A92EC8E7E89}"/>
    <cellStyle name="Comma 7 6 3 3 2 2" xfId="50152" xr:uid="{3D97D88D-1850-4921-8833-96F4BBB7C50B}"/>
    <cellStyle name="Comma 7 6 3 3 3" xfId="25107" xr:uid="{6FA446EA-E385-4D29-96B4-E54739850D64}"/>
    <cellStyle name="Comma 7 6 3 3 3 2" xfId="57858" xr:uid="{ADD51AFB-5738-484F-A2F8-0A54E5C75052}"/>
    <cellStyle name="Comma 7 6 3 3 4" xfId="42447" xr:uid="{E39471E5-4183-4C8B-986C-7F77534571B6}"/>
    <cellStyle name="Comma 7 6 3 3 5" xfId="32811" xr:uid="{4737F2B2-66EA-4FE4-8D72-8316181993EB}"/>
    <cellStyle name="Comma 7 6 3 4" xfId="11622" xr:uid="{EAC32216-E6AC-4A74-9A57-79C6F5BEEBB8}"/>
    <cellStyle name="Comma 7 6 3 4 2" xfId="19327" xr:uid="{3C5E0EAE-DAE9-4D52-AA3C-FCE5EA26B890}"/>
    <cellStyle name="Comma 7 6 3 4 2 2" xfId="52079" xr:uid="{EF5CCA07-1B54-444E-9030-55C3F4370522}"/>
    <cellStyle name="Comma 7 6 3 4 3" xfId="27034" xr:uid="{0FDB6658-CF29-43ED-BAAC-D3E89C98448A}"/>
    <cellStyle name="Comma 7 6 3 4 3 2" xfId="59785" xr:uid="{08469DDF-08F3-4E5A-8632-982AC2FE045C}"/>
    <cellStyle name="Comma 7 6 3 4 4" xfId="44374" xr:uid="{621870E7-4850-4B7E-B3A8-69758B35E9D5}"/>
    <cellStyle name="Comma 7 6 3 4 5" xfId="34738" xr:uid="{65C85ED5-D421-4E1A-99B3-DF59B41F97F3}"/>
    <cellStyle name="Comma 7 6 3 5" xfId="5839" xr:uid="{69954C6F-14B4-480C-BB36-4B7B149C81FB}"/>
    <cellStyle name="Comma 7 6 3 5 2" xfId="38591" xr:uid="{95E9A059-2EAF-4C03-BEF1-977909DBFD5D}"/>
    <cellStyle name="Comma 7 6 3 6" xfId="13551" xr:uid="{0A858734-2BE7-4010-B5C5-E73E92D5E19D}"/>
    <cellStyle name="Comma 7 6 3 6 2" xfId="46303" xr:uid="{072272BC-BE34-404E-8BF1-B22FB6BAB295}"/>
    <cellStyle name="Comma 7 6 3 7" xfId="21258" xr:uid="{A727D808-4022-4C92-A138-069DBBBFC821}"/>
    <cellStyle name="Comma 7 6 3 7 2" xfId="54009" xr:uid="{787F1812-085A-4D0A-B15E-5871EB689266}"/>
    <cellStyle name="Comma 7 6 3 8" xfId="36664" xr:uid="{44EB2C39-6F5B-4EA2-A95E-7A62F281EE4E}"/>
    <cellStyle name="Comma 7 6 3 9" xfId="28962" xr:uid="{CE86E7B4-4ACC-4594-986C-D53FAD8866A5}"/>
    <cellStyle name="Comma 7 6 4" xfId="7013" xr:uid="{E78B59AD-4289-4BD8-A472-71A5DEFFE9E3}"/>
    <cellStyle name="Comma 7 6 4 2" xfId="14721" xr:uid="{8542AEE7-D9B5-42BC-8CB2-912571DA2DF2}"/>
    <cellStyle name="Comma 7 6 4 2 2" xfId="47473" xr:uid="{C28A4157-828E-4315-84B5-F37310A4D639}"/>
    <cellStyle name="Comma 7 6 4 3" xfId="22428" xr:uid="{B15BE883-8F33-4BA4-BD80-01CFAD65331F}"/>
    <cellStyle name="Comma 7 6 4 3 2" xfId="55179" xr:uid="{2864A63F-FC6C-4359-9E9A-F35F457DFE8D}"/>
    <cellStyle name="Comma 7 6 4 4" xfId="39765" xr:uid="{70CC19E7-D334-413A-9289-990AE2425AFB}"/>
    <cellStyle name="Comma 7 6 4 5" xfId="30132" xr:uid="{3B8C672E-B0D6-4765-A52A-D092E1D9B1C9}"/>
    <cellStyle name="Comma 7 6 5" xfId="8940" xr:uid="{E35AFCC1-B879-4273-83CC-3FB14923B60D}"/>
    <cellStyle name="Comma 7 6 5 2" xfId="16645" xr:uid="{804390FA-F50B-41C0-AFB5-6015B4AC60DA}"/>
    <cellStyle name="Comma 7 6 5 2 2" xfId="49397" xr:uid="{D243CECB-76EF-438A-BE6C-860C8A1A5D0C}"/>
    <cellStyle name="Comma 7 6 5 3" xfId="24352" xr:uid="{763FC9E9-C3C5-4D88-BA35-8D4C76AA0058}"/>
    <cellStyle name="Comma 7 6 5 3 2" xfId="57103" xr:uid="{701060FC-8B56-4C17-A53B-959B50AC73E0}"/>
    <cellStyle name="Comma 7 6 5 4" xfId="41692" xr:uid="{6A15139B-CE23-4C98-A95D-A7318C489BD7}"/>
    <cellStyle name="Comma 7 6 5 5" xfId="32056" xr:uid="{26CE0CB5-D083-4D4B-B608-22B3B799746E}"/>
    <cellStyle name="Comma 7 6 6" xfId="10866" xr:uid="{EC812FAA-A285-42C1-9D1B-9CDFD50240C2}"/>
    <cellStyle name="Comma 7 6 6 2" xfId="18571" xr:uid="{B0BFCA8A-D0E0-4AB9-9070-C6FE0132BB89}"/>
    <cellStyle name="Comma 7 6 6 2 2" xfId="51323" xr:uid="{E6BC5B97-2250-434F-9F85-FDF43A4363D2}"/>
    <cellStyle name="Comma 7 6 6 3" xfId="26278" xr:uid="{F373DFCD-524E-4772-8616-CD7A7916B704}"/>
    <cellStyle name="Comma 7 6 6 3 2" xfId="59029" xr:uid="{02AFFAF4-463A-41F8-A302-E0CC49AE76A0}"/>
    <cellStyle name="Comma 7 6 6 4" xfId="43618" xr:uid="{B435FC30-EF92-4D4D-8A98-2E104C9F456A}"/>
    <cellStyle name="Comma 7 6 6 5" xfId="33982" xr:uid="{72042C3E-E80B-443C-8083-3D37B719125E}"/>
    <cellStyle name="Comma 7 6 7" xfId="5084" xr:uid="{1E5CB844-3F85-4523-AEFC-94BFC47EB8D5}"/>
    <cellStyle name="Comma 7 6 7 2" xfId="37836" xr:uid="{C649FABF-0761-4F6E-BB4A-5A66B9435946}"/>
    <cellStyle name="Comma 7 6 8" xfId="12796" xr:uid="{45A8AAEE-6C43-4807-9D42-5FC66DB3924E}"/>
    <cellStyle name="Comma 7 6 8 2" xfId="45548" xr:uid="{0560FFA0-93F2-4186-8A31-3E09699546B6}"/>
    <cellStyle name="Comma 7 6 9" xfId="20504" xr:uid="{2EAAE7A5-4675-44C6-A836-91F279F40E30}"/>
    <cellStyle name="Comma 7 6 9 2" xfId="53255" xr:uid="{AB0B35C1-5B33-4A55-B50E-E5A822738403}"/>
    <cellStyle name="Comma 7 7" xfId="886" xr:uid="{E0142D8A-296B-4E84-BE72-70065A0AF486}"/>
    <cellStyle name="Comma 7 7 10" xfId="35911" xr:uid="{6C6E2F4D-D8DF-401C-8C37-B5C76D35F0E6}"/>
    <cellStyle name="Comma 7 7 11" xfId="28209" xr:uid="{23DB4752-A63A-49BA-8941-FB7C736654BB}"/>
    <cellStyle name="Comma 7 7 12" xfId="3107" xr:uid="{75100C35-157F-4436-8933-82DFB4D83196}"/>
    <cellStyle name="Comma 7 7 13" xfId="60682" xr:uid="{2A2D5D59-4370-4271-8559-DC66626C5F18}"/>
    <cellStyle name="Comma 7 7 2" xfId="2382" xr:uid="{4E7AE65D-6A71-46F1-804C-71CA7679A64F}"/>
    <cellStyle name="Comma 7 7 2 10" xfId="28567" xr:uid="{20EDC466-983F-4289-A6C4-224E99960D45}"/>
    <cellStyle name="Comma 7 7 2 11" xfId="3507" xr:uid="{C575F424-5A1E-44B2-9B7B-6550463F7B09}"/>
    <cellStyle name="Comma 7 7 2 12" xfId="61404" xr:uid="{A44F9547-BBCA-44A8-84EC-BDCAA995A165}"/>
    <cellStyle name="Comma 7 7 2 2" xfId="4353" xr:uid="{47A1C2DB-533C-4C83-967F-B4ACE53D8E35}"/>
    <cellStyle name="Comma 7 7 2 2 2" xfId="8216" xr:uid="{D1EC1959-EE5F-4408-A81A-988D573F82C5}"/>
    <cellStyle name="Comma 7 7 2 2 2 2" xfId="15921" xr:uid="{C2CE07ED-9BCD-444F-B9E2-CB2831EE1C18}"/>
    <cellStyle name="Comma 7 7 2 2 2 2 2" xfId="48673" xr:uid="{5C896EC3-1EB7-4AC0-975E-8115DFF366DB}"/>
    <cellStyle name="Comma 7 7 2 2 2 3" xfId="23628" xr:uid="{A133A1EA-BD72-4400-9041-9F009F2C95F1}"/>
    <cellStyle name="Comma 7 7 2 2 2 3 2" xfId="56379" xr:uid="{109550E2-4D93-41F4-B78A-EC5E6ED2B2F0}"/>
    <cellStyle name="Comma 7 7 2 2 2 4" xfId="40968" xr:uid="{9EAC1E82-ACC1-4091-AF1B-AAFCF9B2E6E1}"/>
    <cellStyle name="Comma 7 7 2 2 2 5" xfId="31332" xr:uid="{27991573-7DFB-4FFD-97DD-E1E10EFE402E}"/>
    <cellStyle name="Comma 7 7 2 2 3" xfId="10141" xr:uid="{DA7E2815-AB0A-4337-88B2-50CF6DF3662E}"/>
    <cellStyle name="Comma 7 7 2 2 3 2" xfId="17846" xr:uid="{0660E826-0435-4D9B-B083-2A28097EBD43}"/>
    <cellStyle name="Comma 7 7 2 2 3 2 2" xfId="50598" xr:uid="{29CEF215-8954-448C-87EE-10AD709D8224}"/>
    <cellStyle name="Comma 7 7 2 2 3 3" xfId="25553" xr:uid="{7A6426DE-D5C6-401A-A42E-6E1571604E23}"/>
    <cellStyle name="Comma 7 7 2 2 3 3 2" xfId="58304" xr:uid="{D6D19341-317A-46EA-A8E7-F2BC337CD22A}"/>
    <cellStyle name="Comma 7 7 2 2 3 4" xfId="42893" xr:uid="{30F76893-0695-4AFB-BFAE-6231A0FE6919}"/>
    <cellStyle name="Comma 7 7 2 2 3 5" xfId="33257" xr:uid="{3FFEA533-958A-45C6-8A3F-7B82A5CD1AB5}"/>
    <cellStyle name="Comma 7 7 2 2 4" xfId="12068" xr:uid="{87D49691-490C-43DD-BE82-1A75C1CE460E}"/>
    <cellStyle name="Comma 7 7 2 2 4 2" xfId="19773" xr:uid="{D481BA83-8A4C-474C-B3AA-9D860C74C08B}"/>
    <cellStyle name="Comma 7 7 2 2 4 2 2" xfId="52525" xr:uid="{86DF8441-56B4-43D6-A658-CDBE98E6D177}"/>
    <cellStyle name="Comma 7 7 2 2 4 3" xfId="27480" xr:uid="{D3DDF202-743F-4EC3-BC51-384606E4AA2B}"/>
    <cellStyle name="Comma 7 7 2 2 4 3 2" xfId="60231" xr:uid="{26195468-F40C-405B-977F-9EE406DD7648}"/>
    <cellStyle name="Comma 7 7 2 2 4 4" xfId="44820" xr:uid="{1F2513EB-2764-4B5B-8059-C57B06F331A4}"/>
    <cellStyle name="Comma 7 7 2 2 4 5" xfId="35184" xr:uid="{9B4DC47A-1EA8-4C51-979E-395A3A121D4A}"/>
    <cellStyle name="Comma 7 7 2 2 5" xfId="6285" xr:uid="{02EB38D4-7D45-43C0-A28C-9692846C719B}"/>
    <cellStyle name="Comma 7 7 2 2 5 2" xfId="39037" xr:uid="{332522A3-8582-4A43-8EAD-D71133E197F3}"/>
    <cellStyle name="Comma 7 7 2 2 6" xfId="13997" xr:uid="{F29868FC-D2D6-4C70-A000-D563D30D1AD4}"/>
    <cellStyle name="Comma 7 7 2 2 6 2" xfId="46749" xr:uid="{7A07EBBA-89F8-4103-8DCC-CA65A6A87DDB}"/>
    <cellStyle name="Comma 7 7 2 2 7" xfId="21704" xr:uid="{C2B14AE1-77ED-49A8-B8A3-658098BEF27D}"/>
    <cellStyle name="Comma 7 7 2 2 7 2" xfId="54455" xr:uid="{5C9650D1-EB99-41B2-9D5A-3624CE200599}"/>
    <cellStyle name="Comma 7 7 2 2 8" xfId="37110" xr:uid="{2710D0F6-659E-452D-A2AD-A67A1179131C}"/>
    <cellStyle name="Comma 7 7 2 2 9" xfId="29408" xr:uid="{F830E8AF-485E-4F1A-A822-2E738B22786E}"/>
    <cellStyle name="Comma 7 7 2 3" xfId="7375" xr:uid="{E0A6C081-1599-43FE-86E5-876B51E57B68}"/>
    <cellStyle name="Comma 7 7 2 3 2" xfId="15080" xr:uid="{45264113-6C40-4FA3-A919-785303312B06}"/>
    <cellStyle name="Comma 7 7 2 3 2 2" xfId="47832" xr:uid="{19134BA2-5EE9-4E4D-9927-E06813240CC3}"/>
    <cellStyle name="Comma 7 7 2 3 3" xfId="22787" xr:uid="{7AD8AD8D-7AA9-4BEA-BADA-B9B9438A48B9}"/>
    <cellStyle name="Comma 7 7 2 3 3 2" xfId="55538" xr:uid="{7E5D906F-53F2-4253-96EF-AC3B9D2F38FD}"/>
    <cellStyle name="Comma 7 7 2 3 4" xfId="40127" xr:uid="{5BC41649-4A5A-4970-80CC-A0DCAB10FC1D}"/>
    <cellStyle name="Comma 7 7 2 3 5" xfId="30491" xr:uid="{26413C73-8EEF-4222-9F53-6A7AFB0F737A}"/>
    <cellStyle name="Comma 7 7 2 4" xfId="9300" xr:uid="{AB17E6F9-7680-4A2E-8022-48B7AD9DC2CC}"/>
    <cellStyle name="Comma 7 7 2 4 2" xfId="17005" xr:uid="{0427F2D8-29B2-4646-B400-605C44BEEF94}"/>
    <cellStyle name="Comma 7 7 2 4 2 2" xfId="49757" xr:uid="{39A11165-428C-4F10-8D61-239512DBB114}"/>
    <cellStyle name="Comma 7 7 2 4 3" xfId="24712" xr:uid="{1E74691D-6775-40D1-B143-E9BDEA4CAF77}"/>
    <cellStyle name="Comma 7 7 2 4 3 2" xfId="57463" xr:uid="{6F9E81D3-F7F4-4FCC-BF16-4DF2C90A25FD}"/>
    <cellStyle name="Comma 7 7 2 4 4" xfId="42052" xr:uid="{7817CD56-E022-47E9-B9A0-CE1A6F81DF37}"/>
    <cellStyle name="Comma 7 7 2 4 5" xfId="32416" xr:uid="{CEA4D060-10CA-4158-8BA0-B50B5E7DE41F}"/>
    <cellStyle name="Comma 7 7 2 5" xfId="11227" xr:uid="{B60BB20A-8E45-4575-8203-D43FA72F5825}"/>
    <cellStyle name="Comma 7 7 2 5 2" xfId="18932" xr:uid="{63266B2D-96FA-492B-9942-3A338C271CB6}"/>
    <cellStyle name="Comma 7 7 2 5 2 2" xfId="51684" xr:uid="{EAEFBBF2-E667-4609-B6E4-3C0478E594C3}"/>
    <cellStyle name="Comma 7 7 2 5 3" xfId="26639" xr:uid="{75211264-C969-49EC-A022-815914C372EE}"/>
    <cellStyle name="Comma 7 7 2 5 3 2" xfId="59390" xr:uid="{C6679A4A-1B26-4B03-AA9D-3476385FAAC5}"/>
    <cellStyle name="Comma 7 7 2 5 4" xfId="43979" xr:uid="{37104798-455D-4B99-A642-C1EA1274C04C}"/>
    <cellStyle name="Comma 7 7 2 5 5" xfId="34343" xr:uid="{9BE4E496-26AC-4419-A83D-4E4FF656AE73}"/>
    <cellStyle name="Comma 7 7 2 6" xfId="5444" xr:uid="{E9DF57A6-E0CE-4AF9-B75D-28B55392E589}"/>
    <cellStyle name="Comma 7 7 2 6 2" xfId="38196" xr:uid="{8CF88CEE-D9C9-423C-BCFB-75A869C8336E}"/>
    <cellStyle name="Comma 7 7 2 7" xfId="13156" xr:uid="{F9C93966-F968-4BC0-A11A-714DBD917DAF}"/>
    <cellStyle name="Comma 7 7 2 7 2" xfId="45908" xr:uid="{EE65EC2C-7645-488C-9E85-93F32BDE844A}"/>
    <cellStyle name="Comma 7 7 2 8" xfId="20863" xr:uid="{CD4D3838-73B2-450F-97A7-D9236115DB04}"/>
    <cellStyle name="Comma 7 7 2 8 2" xfId="53614" xr:uid="{85E9BDD3-EB83-4383-8723-7C263F51F582}"/>
    <cellStyle name="Comma 7 7 2 9" xfId="36269" xr:uid="{73DAE78C-EBFC-4EA7-A0FC-CF30DAF1FC35}"/>
    <cellStyle name="Comma 7 7 3" xfId="3903" xr:uid="{4F7B2652-0905-460F-8786-113B1F411717}"/>
    <cellStyle name="Comma 7 7 3 2" xfId="7771" xr:uid="{DEEAF3F9-748E-4FC8-9BE9-6DDE9766160E}"/>
    <cellStyle name="Comma 7 7 3 2 2" xfId="15476" xr:uid="{90974357-4DC3-4D71-A58C-E09583B1926E}"/>
    <cellStyle name="Comma 7 7 3 2 2 2" xfId="48228" xr:uid="{BF72E891-A19A-43B2-ACD1-EBF5853F4B8E}"/>
    <cellStyle name="Comma 7 7 3 2 3" xfId="23183" xr:uid="{5A087FFE-AE0C-4E0F-B479-B6C04D622DF7}"/>
    <cellStyle name="Comma 7 7 3 2 3 2" xfId="55934" xr:uid="{12D6F6E2-29E6-481D-BB40-AA53907DC557}"/>
    <cellStyle name="Comma 7 7 3 2 4" xfId="40523" xr:uid="{91BF0266-7BE2-4DC7-BB8F-0D5512BEC971}"/>
    <cellStyle name="Comma 7 7 3 2 5" xfId="30887" xr:uid="{76F3BE63-4B53-4C3C-BE67-B6771BED3ACC}"/>
    <cellStyle name="Comma 7 7 3 3" xfId="9696" xr:uid="{749362FB-910C-458F-AFFB-A761DA5DCB72}"/>
    <cellStyle name="Comma 7 7 3 3 2" xfId="17401" xr:uid="{5A40D1D4-AF53-4887-9313-D61F4EA91D4B}"/>
    <cellStyle name="Comma 7 7 3 3 2 2" xfId="50153" xr:uid="{6FDB89F2-32EF-4980-9CE7-96C32BAFAB1C}"/>
    <cellStyle name="Comma 7 7 3 3 3" xfId="25108" xr:uid="{28E0C6A8-8043-4409-AFE3-4575DC376003}"/>
    <cellStyle name="Comma 7 7 3 3 3 2" xfId="57859" xr:uid="{C4C65E20-6340-4594-AF61-5490D72F7A33}"/>
    <cellStyle name="Comma 7 7 3 3 4" xfId="42448" xr:uid="{ACA1C544-0F8E-47EB-9A87-20F85F8684F1}"/>
    <cellStyle name="Comma 7 7 3 3 5" xfId="32812" xr:uid="{B9F3B555-DE86-49A3-B0A9-0EF8C9CE31DD}"/>
    <cellStyle name="Comma 7 7 3 4" xfId="11623" xr:uid="{9C957B85-AFD9-440F-8FC5-0B1A9327AC74}"/>
    <cellStyle name="Comma 7 7 3 4 2" xfId="19328" xr:uid="{3C48D22B-0E88-44C3-BDC3-EBC4134157D4}"/>
    <cellStyle name="Comma 7 7 3 4 2 2" xfId="52080" xr:uid="{3994F36A-34A0-41C0-ABD8-14977B954F88}"/>
    <cellStyle name="Comma 7 7 3 4 3" xfId="27035" xr:uid="{E8709574-119C-4AC4-8867-921DCEBA99D2}"/>
    <cellStyle name="Comma 7 7 3 4 3 2" xfId="59786" xr:uid="{091CAE0B-76AC-460F-9D39-154320D7264B}"/>
    <cellStyle name="Comma 7 7 3 4 4" xfId="44375" xr:uid="{9F1B5B08-0C1F-4BBC-8B6E-005C013D31F5}"/>
    <cellStyle name="Comma 7 7 3 4 5" xfId="34739" xr:uid="{6551CE63-9239-4A77-BAFB-6CFF5256881F}"/>
    <cellStyle name="Comma 7 7 3 5" xfId="5840" xr:uid="{2C92A028-9A3A-4630-BCE2-1E2C7644E9C8}"/>
    <cellStyle name="Comma 7 7 3 5 2" xfId="38592" xr:uid="{E673C26A-7474-401B-8343-B105663DBEDE}"/>
    <cellStyle name="Comma 7 7 3 6" xfId="13552" xr:uid="{D1A8102D-5237-4F33-8044-E55A47EBBDC6}"/>
    <cellStyle name="Comma 7 7 3 6 2" xfId="46304" xr:uid="{E0E48277-255D-48B4-85EA-7593B9ECE4CC}"/>
    <cellStyle name="Comma 7 7 3 7" xfId="21259" xr:uid="{83875D94-DBB0-4D80-9DAD-3B7029DD8C72}"/>
    <cellStyle name="Comma 7 7 3 7 2" xfId="54010" xr:uid="{15B3A253-F960-4492-9FD7-D0A1B012475E}"/>
    <cellStyle name="Comma 7 7 3 8" xfId="36665" xr:uid="{820EEE65-C416-4379-831E-52E4BDA80245}"/>
    <cellStyle name="Comma 7 7 3 9" xfId="28963" xr:uid="{E44EA0C6-0BAD-46B7-A29A-2F1103D70CE3}"/>
    <cellStyle name="Comma 7 7 4" xfId="7014" xr:uid="{B1CE6894-B340-4DFF-8979-FF1367C5A0AB}"/>
    <cellStyle name="Comma 7 7 4 2" xfId="14722" xr:uid="{80194A0C-8B52-40CB-8E14-6B0153CB9C09}"/>
    <cellStyle name="Comma 7 7 4 2 2" xfId="47474" xr:uid="{2493DBDD-BAFB-4D8C-9FC1-9AE539F7B7D0}"/>
    <cellStyle name="Comma 7 7 4 3" xfId="22429" xr:uid="{BE432C54-DCD8-4907-92BF-D84FF0317646}"/>
    <cellStyle name="Comma 7 7 4 3 2" xfId="55180" xr:uid="{0F186FA9-06EB-4837-AE03-750EE8C25776}"/>
    <cellStyle name="Comma 7 7 4 4" xfId="39766" xr:uid="{3DA51D43-FA1C-4E35-AD22-2F0976A42B99}"/>
    <cellStyle name="Comma 7 7 4 5" xfId="30133" xr:uid="{DCF47251-C110-4BE3-A333-4B045C03D780}"/>
    <cellStyle name="Comma 7 7 5" xfId="8941" xr:uid="{6B6A89FF-9F43-45BB-A447-A11841B0F365}"/>
    <cellStyle name="Comma 7 7 5 2" xfId="16646" xr:uid="{BEC19382-5B41-4E16-AB54-0020BA9BD3E3}"/>
    <cellStyle name="Comma 7 7 5 2 2" xfId="49398" xr:uid="{C02F268F-3D41-4846-BC0E-366ABC4B9961}"/>
    <cellStyle name="Comma 7 7 5 3" xfId="24353" xr:uid="{216B3339-03E9-4A8F-BE44-810F5D2A20F0}"/>
    <cellStyle name="Comma 7 7 5 3 2" xfId="57104" xr:uid="{183280BD-D4A5-4712-8E11-ADAAB5D41406}"/>
    <cellStyle name="Comma 7 7 5 4" xfId="41693" xr:uid="{4B06B177-0252-43BE-9911-B8B9679065B8}"/>
    <cellStyle name="Comma 7 7 5 5" xfId="32057" xr:uid="{CA545552-7688-4F8D-A79C-0E20CCAEA62D}"/>
    <cellStyle name="Comma 7 7 6" xfId="10867" xr:uid="{C250B8D1-6A4F-451C-AE42-9A36399B901F}"/>
    <cellStyle name="Comma 7 7 6 2" xfId="18572" xr:uid="{52EF6A17-B59E-457A-9D61-C1B476ACACEE}"/>
    <cellStyle name="Comma 7 7 6 2 2" xfId="51324" xr:uid="{EF302E43-3DE9-4D9C-AB95-9BCEFCFAA5E9}"/>
    <cellStyle name="Comma 7 7 6 3" xfId="26279" xr:uid="{1502E264-7715-461E-A548-8F2DCE9CE8EF}"/>
    <cellStyle name="Comma 7 7 6 3 2" xfId="59030" xr:uid="{54DDCFD6-CCA1-4E72-801A-6E94A835EE9E}"/>
    <cellStyle name="Comma 7 7 6 4" xfId="43619" xr:uid="{F0552DB9-0D30-4AF8-A747-16FCADBB5B7B}"/>
    <cellStyle name="Comma 7 7 6 5" xfId="33983" xr:uid="{2C1BAFD6-1D5A-47C0-980F-2A06F98261E7}"/>
    <cellStyle name="Comma 7 7 7" xfId="5085" xr:uid="{6FCDB3F2-E55C-4B05-8367-9198A6E4272C}"/>
    <cellStyle name="Comma 7 7 7 2" xfId="37837" xr:uid="{FFBFDC93-060D-4E9A-9F1A-4A792928C910}"/>
    <cellStyle name="Comma 7 7 8" xfId="12797" xr:uid="{049DCD51-379D-46C5-87A6-4A72559F0BF4}"/>
    <cellStyle name="Comma 7 7 8 2" xfId="45549" xr:uid="{FD7FB98B-DD83-4324-A380-DA9DC7844356}"/>
    <cellStyle name="Comma 7 7 9" xfId="20505" xr:uid="{3D1661F2-0F80-49BC-A23F-6CE8F622AAA7}"/>
    <cellStyle name="Comma 7 7 9 2" xfId="53256" xr:uid="{0F842D80-B6AC-4A33-9263-C9935BBABD51}"/>
    <cellStyle name="Comma 7 8" xfId="887" xr:uid="{EBA78F2C-F163-4151-8A8D-E76C56088F24}"/>
    <cellStyle name="Comma 7 8 10" xfId="35912" xr:uid="{BD926EFA-1513-423D-BC18-F810787662DF}"/>
    <cellStyle name="Comma 7 8 11" xfId="28210" xr:uid="{2E7273EA-0C26-4D22-9BE8-9C208F0C9964}"/>
    <cellStyle name="Comma 7 8 12" xfId="3108" xr:uid="{866040B6-A3FA-4753-96BB-F3B912B28A05}"/>
    <cellStyle name="Comma 7 8 13" xfId="60683" xr:uid="{4DABEB15-260E-40F1-9A41-13869266BE7A}"/>
    <cellStyle name="Comma 7 8 2" xfId="2383" xr:uid="{ED6E6356-B03D-4C11-8AE7-5BB17EF8DC10}"/>
    <cellStyle name="Comma 7 8 2 10" xfId="28568" xr:uid="{86936CCF-7376-42C3-933C-A5A5864E88CC}"/>
    <cellStyle name="Comma 7 8 2 11" xfId="3508" xr:uid="{06C6A19B-9934-46AA-BAA1-D7A2E24C61DA}"/>
    <cellStyle name="Comma 7 8 2 12" xfId="61405" xr:uid="{898B52E6-059F-4CE6-844A-F50D812ACDF3}"/>
    <cellStyle name="Comma 7 8 2 2" xfId="4354" xr:uid="{A4BD8C38-70C5-4A1D-975A-2E35A11A3313}"/>
    <cellStyle name="Comma 7 8 2 2 2" xfId="8217" xr:uid="{4B281DA7-2D1D-4161-825B-E9811405F25D}"/>
    <cellStyle name="Comma 7 8 2 2 2 2" xfId="15922" xr:uid="{EF59FFDB-158D-4FF9-9C4D-29D01F08EBA6}"/>
    <cellStyle name="Comma 7 8 2 2 2 2 2" xfId="48674" xr:uid="{ADB09536-A0A6-4E9C-9D16-7E1DB1C6E024}"/>
    <cellStyle name="Comma 7 8 2 2 2 3" xfId="23629" xr:uid="{C9294E28-85BB-4240-B5D7-644EA4BA74A2}"/>
    <cellStyle name="Comma 7 8 2 2 2 3 2" xfId="56380" xr:uid="{3B4C77B0-4607-4215-8F25-6FF7B1742426}"/>
    <cellStyle name="Comma 7 8 2 2 2 4" xfId="40969" xr:uid="{589ABAF6-955E-4537-B1AA-55C4B5794DB9}"/>
    <cellStyle name="Comma 7 8 2 2 2 5" xfId="31333" xr:uid="{90941FEC-1FA6-4468-BFCD-A1C7E9381B17}"/>
    <cellStyle name="Comma 7 8 2 2 3" xfId="10142" xr:uid="{839F018B-0A5C-4B56-A6FA-9AACF93C99C0}"/>
    <cellStyle name="Comma 7 8 2 2 3 2" xfId="17847" xr:uid="{83C3359A-7E03-489C-84D7-BCCB3E07409D}"/>
    <cellStyle name="Comma 7 8 2 2 3 2 2" xfId="50599" xr:uid="{0DB37B28-6711-4E4F-8867-785F6733E2B0}"/>
    <cellStyle name="Comma 7 8 2 2 3 3" xfId="25554" xr:uid="{5859DF50-55E0-42BC-BC11-D13072473F37}"/>
    <cellStyle name="Comma 7 8 2 2 3 3 2" xfId="58305" xr:uid="{E36D93D6-95A1-47FB-B869-B86933B720C6}"/>
    <cellStyle name="Comma 7 8 2 2 3 4" xfId="42894" xr:uid="{040FD0E3-C5CC-4674-B2CC-C15533189075}"/>
    <cellStyle name="Comma 7 8 2 2 3 5" xfId="33258" xr:uid="{C074A2F1-EA46-425F-BC37-479D9FC5B942}"/>
    <cellStyle name="Comma 7 8 2 2 4" xfId="12069" xr:uid="{A4796BF0-D7C1-4EFD-931D-D6FB0079ACEE}"/>
    <cellStyle name="Comma 7 8 2 2 4 2" xfId="19774" xr:uid="{32292134-AA16-410A-8DF4-D3CEE4987BEA}"/>
    <cellStyle name="Comma 7 8 2 2 4 2 2" xfId="52526" xr:uid="{4CF9B81F-4D3A-4DE0-BAEB-DA3229D8B6A3}"/>
    <cellStyle name="Comma 7 8 2 2 4 3" xfId="27481" xr:uid="{1818F0DB-E43B-40FC-B612-C55143C51FBF}"/>
    <cellStyle name="Comma 7 8 2 2 4 3 2" xfId="60232" xr:uid="{C7893DF9-3A4B-415D-A1E0-373ACC6FBDF6}"/>
    <cellStyle name="Comma 7 8 2 2 4 4" xfId="44821" xr:uid="{E2F4C554-DE50-4E01-BD55-239A5D9211BB}"/>
    <cellStyle name="Comma 7 8 2 2 4 5" xfId="35185" xr:uid="{EFC9E72C-3C72-421F-B219-3B85CC782328}"/>
    <cellStyle name="Comma 7 8 2 2 5" xfId="6286" xr:uid="{4234DE2E-C135-4B9B-AF02-6FD1B29E10E0}"/>
    <cellStyle name="Comma 7 8 2 2 5 2" xfId="39038" xr:uid="{881F76DB-13F1-4C22-81D9-BE714FEB4EAF}"/>
    <cellStyle name="Comma 7 8 2 2 6" xfId="13998" xr:uid="{2CFFD0BD-3697-4D94-8457-1CA07D26A2EF}"/>
    <cellStyle name="Comma 7 8 2 2 6 2" xfId="46750" xr:uid="{15862465-DCD2-45AD-87F0-39CC22802D9D}"/>
    <cellStyle name="Comma 7 8 2 2 7" xfId="21705" xr:uid="{09A71330-C028-4ABF-BBCC-89D52A161CDF}"/>
    <cellStyle name="Comma 7 8 2 2 7 2" xfId="54456" xr:uid="{035422D1-1B49-47E5-82D3-2A30B0948050}"/>
    <cellStyle name="Comma 7 8 2 2 8" xfId="37111" xr:uid="{13DA1121-6AFD-4434-A0C9-E3E9E5C079AA}"/>
    <cellStyle name="Comma 7 8 2 2 9" xfId="29409" xr:uid="{9B2641B8-3E2C-4A90-9774-A3E020F8D0F6}"/>
    <cellStyle name="Comma 7 8 2 3" xfId="7376" xr:uid="{1E8F8438-E608-46DF-BE75-E0CBB780CB1B}"/>
    <cellStyle name="Comma 7 8 2 3 2" xfId="15081" xr:uid="{EB2857F9-0ACC-4571-9BE8-586D5073903C}"/>
    <cellStyle name="Comma 7 8 2 3 2 2" xfId="47833" xr:uid="{48C920B6-BC25-4F1B-872D-3492C5958905}"/>
    <cellStyle name="Comma 7 8 2 3 3" xfId="22788" xr:uid="{5E2653DE-9E1C-4C7B-8D4D-191533111394}"/>
    <cellStyle name="Comma 7 8 2 3 3 2" xfId="55539" xr:uid="{5F2B31E5-B7D3-4368-B9FE-76E3855EBC04}"/>
    <cellStyle name="Comma 7 8 2 3 4" xfId="40128" xr:uid="{72776922-E474-46F4-9C10-C697A2C32F10}"/>
    <cellStyle name="Comma 7 8 2 3 5" xfId="30492" xr:uid="{A60B188E-3647-4EF4-BB59-3EE62910E5D7}"/>
    <cellStyle name="Comma 7 8 2 4" xfId="9301" xr:uid="{170FB8FC-C513-435D-8A70-52CA520B2675}"/>
    <cellStyle name="Comma 7 8 2 4 2" xfId="17006" xr:uid="{E90B55D4-8219-4649-815F-694C78CFCC99}"/>
    <cellStyle name="Comma 7 8 2 4 2 2" xfId="49758" xr:uid="{AAE4BCD8-6771-4384-B1B8-68C9B2ED8407}"/>
    <cellStyle name="Comma 7 8 2 4 3" xfId="24713" xr:uid="{DD5AB069-A109-431F-84D8-20A0F7DD214F}"/>
    <cellStyle name="Comma 7 8 2 4 3 2" xfId="57464" xr:uid="{A4E58939-07B9-4A78-8F98-62EB386478A7}"/>
    <cellStyle name="Comma 7 8 2 4 4" xfId="42053" xr:uid="{58D4D018-5D5C-4E72-906C-E1BBFF917B9F}"/>
    <cellStyle name="Comma 7 8 2 4 5" xfId="32417" xr:uid="{D0920692-F010-492A-9048-26F0342A94A0}"/>
    <cellStyle name="Comma 7 8 2 5" xfId="11228" xr:uid="{7E863E00-088F-4BD2-99EA-4830496D753E}"/>
    <cellStyle name="Comma 7 8 2 5 2" xfId="18933" xr:uid="{6A862F44-9E15-4053-9A9D-81682297036C}"/>
    <cellStyle name="Comma 7 8 2 5 2 2" xfId="51685" xr:uid="{1EF4948A-E03C-4B52-A49C-6C19B45D6F96}"/>
    <cellStyle name="Comma 7 8 2 5 3" xfId="26640" xr:uid="{A8C00005-F699-4D06-A50C-B00DE177A74B}"/>
    <cellStyle name="Comma 7 8 2 5 3 2" xfId="59391" xr:uid="{9B4EECE9-1A4A-426C-B131-96DD97FF2667}"/>
    <cellStyle name="Comma 7 8 2 5 4" xfId="43980" xr:uid="{BA1C5DC7-AAA4-4165-BE9A-6F79FEC9939B}"/>
    <cellStyle name="Comma 7 8 2 5 5" xfId="34344" xr:uid="{F5443950-2610-4DEE-85A9-BD1047D07D2E}"/>
    <cellStyle name="Comma 7 8 2 6" xfId="5445" xr:uid="{92725489-5B6E-45D2-9DBB-FB73941579EA}"/>
    <cellStyle name="Comma 7 8 2 6 2" xfId="38197" xr:uid="{2AE873A7-8763-4E0D-BBEE-0F3C6D17AA72}"/>
    <cellStyle name="Comma 7 8 2 7" xfId="13157" xr:uid="{39AC43A6-B812-4594-A7B5-DA3E6919BBAF}"/>
    <cellStyle name="Comma 7 8 2 7 2" xfId="45909" xr:uid="{5ED97641-C907-4A9B-B3DE-2B24E0503B4B}"/>
    <cellStyle name="Comma 7 8 2 8" xfId="20864" xr:uid="{36E921A0-45F1-45DF-8E4C-96E83E8009D6}"/>
    <cellStyle name="Comma 7 8 2 8 2" xfId="53615" xr:uid="{4B268236-63EE-4D83-A392-82EF2066922F}"/>
    <cellStyle name="Comma 7 8 2 9" xfId="36270" xr:uid="{676A43DB-6E8E-419E-B34F-3690D05D73FC}"/>
    <cellStyle name="Comma 7 8 3" xfId="3904" xr:uid="{6787C34E-D514-402C-A588-89EA71814FF0}"/>
    <cellStyle name="Comma 7 8 3 2" xfId="7772" xr:uid="{580C5854-5335-4C73-814C-2ECBDE8E9DF1}"/>
    <cellStyle name="Comma 7 8 3 2 2" xfId="15477" xr:uid="{E75621EC-393B-49BA-8A4D-6B83A26826DE}"/>
    <cellStyle name="Comma 7 8 3 2 2 2" xfId="48229" xr:uid="{7A87D9E8-F2BB-4195-A757-816D3D962412}"/>
    <cellStyle name="Comma 7 8 3 2 3" xfId="23184" xr:uid="{BF2A2715-5B48-47C7-9708-2B278C5D1458}"/>
    <cellStyle name="Comma 7 8 3 2 3 2" xfId="55935" xr:uid="{33982D6D-7719-4DAB-850E-5F7E27F7B418}"/>
    <cellStyle name="Comma 7 8 3 2 4" xfId="40524" xr:uid="{8CFA48DC-3F15-42D2-8D25-22518E0F1B10}"/>
    <cellStyle name="Comma 7 8 3 2 5" xfId="30888" xr:uid="{64AA9959-D0DA-4B9D-9EC9-8BF0D7A83AA5}"/>
    <cellStyle name="Comma 7 8 3 3" xfId="9697" xr:uid="{0FF516DD-E9AA-4756-ADF8-A20EE37DC301}"/>
    <cellStyle name="Comma 7 8 3 3 2" xfId="17402" xr:uid="{48DB7FC7-EC20-4670-9218-2A7793CF2B85}"/>
    <cellStyle name="Comma 7 8 3 3 2 2" xfId="50154" xr:uid="{D5AC9C1F-CE68-4518-A817-701968595AC8}"/>
    <cellStyle name="Comma 7 8 3 3 3" xfId="25109" xr:uid="{67E59247-4F63-4B42-B2AD-87C8F9C5CEB0}"/>
    <cellStyle name="Comma 7 8 3 3 3 2" xfId="57860" xr:uid="{4017E617-0C83-4900-BD57-D47171E4B2A2}"/>
    <cellStyle name="Comma 7 8 3 3 4" xfId="42449" xr:uid="{C7893667-68F0-4EE2-8E85-40208346ECF2}"/>
    <cellStyle name="Comma 7 8 3 3 5" xfId="32813" xr:uid="{54D194C9-6107-4BE4-9287-A54CF5F1C497}"/>
    <cellStyle name="Comma 7 8 3 4" xfId="11624" xr:uid="{BBCEE9CA-8196-46AB-B0CA-A435E62565AA}"/>
    <cellStyle name="Comma 7 8 3 4 2" xfId="19329" xr:uid="{7E343B56-61BA-497F-A17E-CC0559F4F145}"/>
    <cellStyle name="Comma 7 8 3 4 2 2" xfId="52081" xr:uid="{9F92E421-E7AB-49FD-83A3-FF55EA7EC5CC}"/>
    <cellStyle name="Comma 7 8 3 4 3" xfId="27036" xr:uid="{CEE17A5B-33E1-46A6-8B8A-45A89A84DDDC}"/>
    <cellStyle name="Comma 7 8 3 4 3 2" xfId="59787" xr:uid="{7A7920B2-C88D-42ED-9D9C-29A42D455224}"/>
    <cellStyle name="Comma 7 8 3 4 4" xfId="44376" xr:uid="{E22BCD89-42CD-4B25-A090-354EB0642138}"/>
    <cellStyle name="Comma 7 8 3 4 5" xfId="34740" xr:uid="{160178CF-BB9F-47C6-AC09-9F4388A899C3}"/>
    <cellStyle name="Comma 7 8 3 5" xfId="5841" xr:uid="{CD67691B-B649-4D3C-91D2-3C5437AE928D}"/>
    <cellStyle name="Comma 7 8 3 5 2" xfId="38593" xr:uid="{359C38CD-6716-487C-BF27-BF36CEA09A34}"/>
    <cellStyle name="Comma 7 8 3 6" xfId="13553" xr:uid="{E881A44A-BE0B-4893-A6DA-6077AC4ECE37}"/>
    <cellStyle name="Comma 7 8 3 6 2" xfId="46305" xr:uid="{143E040D-AB8E-4996-BDA6-95DC896FFF17}"/>
    <cellStyle name="Comma 7 8 3 7" xfId="21260" xr:uid="{7F38A752-E103-421E-B0D8-DAC12604C159}"/>
    <cellStyle name="Comma 7 8 3 7 2" xfId="54011" xr:uid="{697F9C95-0C38-4243-A4FE-F32AFCE4039D}"/>
    <cellStyle name="Comma 7 8 3 8" xfId="36666" xr:uid="{05F8035F-1AAA-49F4-95EE-468CD3B66F0D}"/>
    <cellStyle name="Comma 7 8 3 9" xfId="28964" xr:uid="{EA713256-2910-4FBD-A64E-0D23B934E55C}"/>
    <cellStyle name="Comma 7 8 4" xfId="7015" xr:uid="{B4068A97-1FE9-44C3-9F04-2AAF2DDE1AF9}"/>
    <cellStyle name="Comma 7 8 4 2" xfId="14723" xr:uid="{F39AB1B9-A8BA-4945-9691-3925E502F577}"/>
    <cellStyle name="Comma 7 8 4 2 2" xfId="47475" xr:uid="{60577D48-5CAD-4476-AF0B-5217A3A40755}"/>
    <cellStyle name="Comma 7 8 4 3" xfId="22430" xr:uid="{A4CFF0EF-D50A-4973-8444-1666E03412F4}"/>
    <cellStyle name="Comma 7 8 4 3 2" xfId="55181" xr:uid="{4065CB96-1F78-4630-8019-955A083540E8}"/>
    <cellStyle name="Comma 7 8 4 4" xfId="39767" xr:uid="{FEC61B4C-18F7-4E29-BFFA-277633BBC502}"/>
    <cellStyle name="Comma 7 8 4 5" xfId="30134" xr:uid="{102690FC-AA0D-483E-B711-FF8A1E308DE3}"/>
    <cellStyle name="Comma 7 8 5" xfId="8942" xr:uid="{8A78C88A-D32F-42D0-8419-D532F52A689E}"/>
    <cellStyle name="Comma 7 8 5 2" xfId="16647" xr:uid="{24B3579D-A357-4E5D-B4E5-777658D96DB9}"/>
    <cellStyle name="Comma 7 8 5 2 2" xfId="49399" xr:uid="{299BB069-9ADC-4547-BC9F-50148E185DA7}"/>
    <cellStyle name="Comma 7 8 5 3" xfId="24354" xr:uid="{44416D77-8832-4359-8588-66DDA30A0E53}"/>
    <cellStyle name="Comma 7 8 5 3 2" xfId="57105" xr:uid="{95E36276-056F-49B1-8B42-4B2E4308D45E}"/>
    <cellStyle name="Comma 7 8 5 4" xfId="41694" xr:uid="{8C03EF54-F242-4102-A32D-D50DF04EF479}"/>
    <cellStyle name="Comma 7 8 5 5" xfId="32058" xr:uid="{130FA9D1-B5DB-4FFA-9369-F0FF1BA35588}"/>
    <cellStyle name="Comma 7 8 6" xfId="10868" xr:uid="{EC0315D7-3071-4209-987A-DE69860EAE41}"/>
    <cellStyle name="Comma 7 8 6 2" xfId="18573" xr:uid="{060EF991-16B4-429C-88F1-B2CF855F2BAF}"/>
    <cellStyle name="Comma 7 8 6 2 2" xfId="51325" xr:uid="{109CF266-FB4F-46F0-B2FD-3E741F1F073A}"/>
    <cellStyle name="Comma 7 8 6 3" xfId="26280" xr:uid="{77E47CD1-C9D2-439C-9E47-7CC919CE584F}"/>
    <cellStyle name="Comma 7 8 6 3 2" xfId="59031" xr:uid="{B78E216B-D3BD-4144-A41E-0BD0BF6CD9B2}"/>
    <cellStyle name="Comma 7 8 6 4" xfId="43620" xr:uid="{2A3EAAF6-A7CF-4E73-9EC1-D9437F231EA3}"/>
    <cellStyle name="Comma 7 8 6 5" xfId="33984" xr:uid="{2C8D8102-B548-41D1-94D2-1AF4E371E3BF}"/>
    <cellStyle name="Comma 7 8 7" xfId="5086" xr:uid="{0FA261CC-F475-4EA9-ABC1-92C7AEEA1725}"/>
    <cellStyle name="Comma 7 8 7 2" xfId="37838" xr:uid="{62DBA562-8A45-48E8-BF18-8D70FA1ADC01}"/>
    <cellStyle name="Comma 7 8 8" xfId="12798" xr:uid="{8DF666A8-AC32-4F85-8DA9-E322FC8E2A1B}"/>
    <cellStyle name="Comma 7 8 8 2" xfId="45550" xr:uid="{FE1CA64A-007F-4D46-8EBE-CA818E99B6A2}"/>
    <cellStyle name="Comma 7 8 9" xfId="20506" xr:uid="{299E9E4E-4AD1-46CA-897A-87996073AF50}"/>
    <cellStyle name="Comma 7 8 9 2" xfId="53257" xr:uid="{3713CFE6-38F2-497B-B186-FC0D8A3B2EB2}"/>
    <cellStyle name="Comma 7 9" xfId="888" xr:uid="{76072B2E-C9BC-4B42-BEA6-64CC87AAACAE}"/>
    <cellStyle name="Comma 7 9 10" xfId="35913" xr:uid="{1E64061A-DE92-4673-9EEC-E287219BCCEA}"/>
    <cellStyle name="Comma 7 9 11" xfId="28211" xr:uid="{6576FD4F-ED90-4745-940F-C2542F702B8E}"/>
    <cellStyle name="Comma 7 9 12" xfId="3109" xr:uid="{64A511A2-E12F-41B1-9440-CF62E1DA329F}"/>
    <cellStyle name="Comma 7 9 13" xfId="60684" xr:uid="{264DF8FC-F1EB-4124-A5AB-081CF88E91E3}"/>
    <cellStyle name="Comma 7 9 2" xfId="2384" xr:uid="{CF2CB6BA-9CE5-460C-A72D-C34AB8CEBB7D}"/>
    <cellStyle name="Comma 7 9 2 10" xfId="28569" xr:uid="{9BDE4817-6FE9-46F9-BD7B-FB0629519E43}"/>
    <cellStyle name="Comma 7 9 2 11" xfId="3509" xr:uid="{A92E2E9C-D483-488B-8815-B485813171D7}"/>
    <cellStyle name="Comma 7 9 2 12" xfId="61406" xr:uid="{5D78DD4D-037A-4E8F-ADC6-3F2000885149}"/>
    <cellStyle name="Comma 7 9 2 2" xfId="4355" xr:uid="{057F8892-AE7D-4182-AF93-BE59D801E4AB}"/>
    <cellStyle name="Comma 7 9 2 2 2" xfId="8218" xr:uid="{499714A6-86F4-48E7-88E5-3DCBEAE6E634}"/>
    <cellStyle name="Comma 7 9 2 2 2 2" xfId="15923" xr:uid="{1F69554A-4676-42ED-A537-97681EB4520E}"/>
    <cellStyle name="Comma 7 9 2 2 2 2 2" xfId="48675" xr:uid="{20869836-B635-490D-9DA7-76B5DD698BAA}"/>
    <cellStyle name="Comma 7 9 2 2 2 3" xfId="23630" xr:uid="{17F4ACE9-7C45-4A54-831A-05F8FE6AAEE9}"/>
    <cellStyle name="Comma 7 9 2 2 2 3 2" xfId="56381" xr:uid="{2D577ABB-DCDA-47AF-9CD6-C5D8D28E9162}"/>
    <cellStyle name="Comma 7 9 2 2 2 4" xfId="40970" xr:uid="{462E0742-F0FA-4795-B3B9-3C8FE7AF56D3}"/>
    <cellStyle name="Comma 7 9 2 2 2 5" xfId="31334" xr:uid="{83D6D9D5-E124-4ED3-AE73-B65BD3533BEF}"/>
    <cellStyle name="Comma 7 9 2 2 3" xfId="10143" xr:uid="{6498BDD7-66F3-455E-A3E7-C98F7E196282}"/>
    <cellStyle name="Comma 7 9 2 2 3 2" xfId="17848" xr:uid="{57989959-4BA2-4BF9-AC73-F8A0EB6C6021}"/>
    <cellStyle name="Comma 7 9 2 2 3 2 2" xfId="50600" xr:uid="{B6E20D62-219E-4008-BE3D-6ADF98237C89}"/>
    <cellStyle name="Comma 7 9 2 2 3 3" xfId="25555" xr:uid="{B83CCB38-1055-463D-9D96-345CD65D5FE7}"/>
    <cellStyle name="Comma 7 9 2 2 3 3 2" xfId="58306" xr:uid="{B9DBE53B-CE63-4445-9217-692F623FB345}"/>
    <cellStyle name="Comma 7 9 2 2 3 4" xfId="42895" xr:uid="{99FC14DF-A1D7-46BA-A870-FD8ABC03DB17}"/>
    <cellStyle name="Comma 7 9 2 2 3 5" xfId="33259" xr:uid="{EC8EC25F-3941-4291-B8C6-CD8A8FB20E72}"/>
    <cellStyle name="Comma 7 9 2 2 4" xfId="12070" xr:uid="{45149114-2D9A-4A43-A853-F8C0DA626086}"/>
    <cellStyle name="Comma 7 9 2 2 4 2" xfId="19775" xr:uid="{620B4F23-7C2A-4655-A467-DB893B2E96F1}"/>
    <cellStyle name="Comma 7 9 2 2 4 2 2" xfId="52527" xr:uid="{F8E5DE23-5040-4953-B951-4BDF48C55420}"/>
    <cellStyle name="Comma 7 9 2 2 4 3" xfId="27482" xr:uid="{11A33B21-4EB1-4587-BE12-1A1D0065E01E}"/>
    <cellStyle name="Comma 7 9 2 2 4 3 2" xfId="60233" xr:uid="{E451ADBA-0FB8-4436-9885-9C31329EDAB3}"/>
    <cellStyle name="Comma 7 9 2 2 4 4" xfId="44822" xr:uid="{026CB8AF-B887-4037-ACB3-D864D8748688}"/>
    <cellStyle name="Comma 7 9 2 2 4 5" xfId="35186" xr:uid="{DA41F887-45AF-4BB1-BC55-5E10BE2F719D}"/>
    <cellStyle name="Comma 7 9 2 2 5" xfId="6287" xr:uid="{C9B71D47-D2DF-43E9-BE77-3E56C3D60C0A}"/>
    <cellStyle name="Comma 7 9 2 2 5 2" xfId="39039" xr:uid="{C15845BF-CD60-48F7-995A-5AE273F6DFB1}"/>
    <cellStyle name="Comma 7 9 2 2 6" xfId="13999" xr:uid="{766E38C8-8EC9-4A8C-9990-D8EF243A27D7}"/>
    <cellStyle name="Comma 7 9 2 2 6 2" xfId="46751" xr:uid="{7EAB1200-70F6-4666-8280-70E986CBAFD8}"/>
    <cellStyle name="Comma 7 9 2 2 7" xfId="21706" xr:uid="{DF5ECA4B-7B77-4C55-A197-05D035A6265D}"/>
    <cellStyle name="Comma 7 9 2 2 7 2" xfId="54457" xr:uid="{5F8362DD-A3C3-4A6B-A39C-F37C04702AC1}"/>
    <cellStyle name="Comma 7 9 2 2 8" xfId="37112" xr:uid="{566E20EC-F7E9-493F-BD39-00E332E739B0}"/>
    <cellStyle name="Comma 7 9 2 2 9" xfId="29410" xr:uid="{733ADC3C-B678-4816-A3A8-1622BC790C16}"/>
    <cellStyle name="Comma 7 9 2 3" xfId="7377" xr:uid="{A81DF5E5-C16C-41CE-8A88-9FE574DFD192}"/>
    <cellStyle name="Comma 7 9 2 3 2" xfId="15082" xr:uid="{47E041CA-A640-427C-A1AA-C32F492D7BF6}"/>
    <cellStyle name="Comma 7 9 2 3 2 2" xfId="47834" xr:uid="{3B24D531-9221-431E-A4FD-7464931120C7}"/>
    <cellStyle name="Comma 7 9 2 3 3" xfId="22789" xr:uid="{FA23C37E-9B94-43F2-BACB-AF84320C2B5C}"/>
    <cellStyle name="Comma 7 9 2 3 3 2" xfId="55540" xr:uid="{C964BF50-F2CC-45CC-B8D8-C158098282F9}"/>
    <cellStyle name="Comma 7 9 2 3 4" xfId="40129" xr:uid="{F5C6780B-C3AF-4561-93D1-6D344BBAAA72}"/>
    <cellStyle name="Comma 7 9 2 3 5" xfId="30493" xr:uid="{3CDBCBF2-EB6F-4DFF-AE8F-5E9C69031394}"/>
    <cellStyle name="Comma 7 9 2 4" xfId="9302" xr:uid="{1E22C3D2-9A04-4866-9AD8-B211959C9944}"/>
    <cellStyle name="Comma 7 9 2 4 2" xfId="17007" xr:uid="{5F91ABD4-1369-47C6-983B-6C4C5ECA9741}"/>
    <cellStyle name="Comma 7 9 2 4 2 2" xfId="49759" xr:uid="{2041AB9E-DA36-4F13-A49E-62BC8B9BB579}"/>
    <cellStyle name="Comma 7 9 2 4 3" xfId="24714" xr:uid="{63CFB5DD-5C70-43D0-B115-AB597C6B1D87}"/>
    <cellStyle name="Comma 7 9 2 4 3 2" xfId="57465" xr:uid="{376F6EAC-DDC5-4ED6-A24B-C4516FE938B1}"/>
    <cellStyle name="Comma 7 9 2 4 4" xfId="42054" xr:uid="{98E9D73B-1AF8-427F-B101-5B07E38A81DF}"/>
    <cellStyle name="Comma 7 9 2 4 5" xfId="32418" xr:uid="{AC31A643-F2C7-4876-9F2C-68A8D0CB7FDF}"/>
    <cellStyle name="Comma 7 9 2 5" xfId="11229" xr:uid="{93002314-3021-4371-B04B-193CBB5814B5}"/>
    <cellStyle name="Comma 7 9 2 5 2" xfId="18934" xr:uid="{327B1A59-BFF8-4819-91EF-28695EFB9C34}"/>
    <cellStyle name="Comma 7 9 2 5 2 2" xfId="51686" xr:uid="{F08BF8E2-B79F-472E-9697-BCDAD1A957AE}"/>
    <cellStyle name="Comma 7 9 2 5 3" xfId="26641" xr:uid="{04BD417D-0691-4714-B4F3-C3885101A3D8}"/>
    <cellStyle name="Comma 7 9 2 5 3 2" xfId="59392" xr:uid="{3D5B4887-AAEF-4B3B-93D9-93799E968FCD}"/>
    <cellStyle name="Comma 7 9 2 5 4" xfId="43981" xr:uid="{2385654B-E677-47AD-BCAD-E5F544A1A99B}"/>
    <cellStyle name="Comma 7 9 2 5 5" xfId="34345" xr:uid="{D9BEA005-B12B-4F05-B8BA-E77233A64594}"/>
    <cellStyle name="Comma 7 9 2 6" xfId="5446" xr:uid="{A4DECC3E-6607-4427-BB0B-9BA47D0E2310}"/>
    <cellStyle name="Comma 7 9 2 6 2" xfId="38198" xr:uid="{C968FB14-8FCF-46D1-815D-2DFD32B3D70A}"/>
    <cellStyle name="Comma 7 9 2 7" xfId="13158" xr:uid="{0AB61DBE-6CAA-4736-BCF8-3C8D8D88E83E}"/>
    <cellStyle name="Comma 7 9 2 7 2" xfId="45910" xr:uid="{EFBEE541-DBAA-456F-8FF8-41EC7CE89CFF}"/>
    <cellStyle name="Comma 7 9 2 8" xfId="20865" xr:uid="{EE1D4BCF-9EBF-4115-B6D1-44794F6B1B55}"/>
    <cellStyle name="Comma 7 9 2 8 2" xfId="53616" xr:uid="{5F733772-F23C-4752-83D0-8C82AC9CC90D}"/>
    <cellStyle name="Comma 7 9 2 9" xfId="36271" xr:uid="{23E18D1D-51F2-4D9C-A5C1-7790DACA8894}"/>
    <cellStyle name="Comma 7 9 3" xfId="3905" xr:uid="{A0DF158C-C49D-413C-BD26-E78F6A4554E3}"/>
    <cellStyle name="Comma 7 9 3 2" xfId="7773" xr:uid="{0E774414-FFEA-49B2-A627-5970F7F95AB1}"/>
    <cellStyle name="Comma 7 9 3 2 2" xfId="15478" xr:uid="{DFA10716-C893-47B2-86E2-F3A211413439}"/>
    <cellStyle name="Comma 7 9 3 2 2 2" xfId="48230" xr:uid="{22D56592-2A26-40AF-8ABD-C2DEBE83B380}"/>
    <cellStyle name="Comma 7 9 3 2 3" xfId="23185" xr:uid="{FF92A243-92A6-44B2-AD16-4DD745AFB83D}"/>
    <cellStyle name="Comma 7 9 3 2 3 2" xfId="55936" xr:uid="{B8D30CE5-5E02-4E0E-A1DE-88D97E9638CF}"/>
    <cellStyle name="Comma 7 9 3 2 4" xfId="40525" xr:uid="{EB866EE0-D5F1-41C8-90FD-4B5BA01AC095}"/>
    <cellStyle name="Comma 7 9 3 2 5" xfId="30889" xr:uid="{47005503-7449-4297-B539-33E04D9BDCE0}"/>
    <cellStyle name="Comma 7 9 3 3" xfId="9698" xr:uid="{6424B278-9974-450C-8B44-3983FF9D9D8D}"/>
    <cellStyle name="Comma 7 9 3 3 2" xfId="17403" xr:uid="{B0B4B9C0-5C18-4C28-8B77-A7C5BEF7B46F}"/>
    <cellStyle name="Comma 7 9 3 3 2 2" xfId="50155" xr:uid="{3FF09D4C-CC00-401D-AADD-75F4F762F1BF}"/>
    <cellStyle name="Comma 7 9 3 3 3" xfId="25110" xr:uid="{000EE7EE-48E6-4243-8E35-5B626D3EB283}"/>
    <cellStyle name="Comma 7 9 3 3 3 2" xfId="57861" xr:uid="{2480B9BD-4934-4EFE-8DF1-11C3CC78B635}"/>
    <cellStyle name="Comma 7 9 3 3 4" xfId="42450" xr:uid="{C3FDB723-9E54-416B-ABBE-7BE12D9C78A0}"/>
    <cellStyle name="Comma 7 9 3 3 5" xfId="32814" xr:uid="{E357E429-4AC7-4830-8B21-E577114B3D12}"/>
    <cellStyle name="Comma 7 9 3 4" xfId="11625" xr:uid="{BDA0D6CD-9ABA-44ED-BFB2-AC629A20DCC5}"/>
    <cellStyle name="Comma 7 9 3 4 2" xfId="19330" xr:uid="{DE7BD628-F9F6-4927-960B-912294913513}"/>
    <cellStyle name="Comma 7 9 3 4 2 2" xfId="52082" xr:uid="{8DDF942A-B198-44BB-9757-8FD4B9AD599B}"/>
    <cellStyle name="Comma 7 9 3 4 3" xfId="27037" xr:uid="{3F9806C7-E9DC-4520-90BB-48E69CF79CFC}"/>
    <cellStyle name="Comma 7 9 3 4 3 2" xfId="59788" xr:uid="{ED6EA94B-6205-4D3C-8EA6-721E653FCD8F}"/>
    <cellStyle name="Comma 7 9 3 4 4" xfId="44377" xr:uid="{8A2BEDE3-D1DE-4B87-91DA-C13ED19C5AB0}"/>
    <cellStyle name="Comma 7 9 3 4 5" xfId="34741" xr:uid="{BDC9A8C4-0FB2-4E0C-8419-2194F0337E8A}"/>
    <cellStyle name="Comma 7 9 3 5" xfId="5842" xr:uid="{AF82A64D-E0AB-4C1F-94E9-D9C6FB870B88}"/>
    <cellStyle name="Comma 7 9 3 5 2" xfId="38594" xr:uid="{6C2FC79C-7625-4F32-AEE0-2C13E4DF73E5}"/>
    <cellStyle name="Comma 7 9 3 6" xfId="13554" xr:uid="{B082DC3A-FBBF-41BB-9E22-4E2BC87BEC3B}"/>
    <cellStyle name="Comma 7 9 3 6 2" xfId="46306" xr:uid="{3D444987-6079-4BE5-BBEC-B1774257F1B6}"/>
    <cellStyle name="Comma 7 9 3 7" xfId="21261" xr:uid="{E1CF0746-107D-4D82-96CC-A66858CEF175}"/>
    <cellStyle name="Comma 7 9 3 7 2" xfId="54012" xr:uid="{18531ED7-6700-4213-BE6F-5BBB46990A7D}"/>
    <cellStyle name="Comma 7 9 3 8" xfId="36667" xr:uid="{45A84BD0-B837-426E-B1D8-37F72D848F0B}"/>
    <cellStyle name="Comma 7 9 3 9" xfId="28965" xr:uid="{78E208E0-00F1-4D5B-8763-105B180CEC56}"/>
    <cellStyle name="Comma 7 9 4" xfId="7016" xr:uid="{46C8273A-1762-4819-B710-F5DA75D72B90}"/>
    <cellStyle name="Comma 7 9 4 2" xfId="14724" xr:uid="{506FBDCD-8D82-4746-8F04-747F287FBDE6}"/>
    <cellStyle name="Comma 7 9 4 2 2" xfId="47476" xr:uid="{25018E97-E44F-46D6-A18E-59061569A288}"/>
    <cellStyle name="Comma 7 9 4 3" xfId="22431" xr:uid="{AB8C16DC-9DE1-4AD4-81E2-0218F6C7164B}"/>
    <cellStyle name="Comma 7 9 4 3 2" xfId="55182" xr:uid="{3CC0D3BF-D2AA-48E4-9CB8-B1D19AD2351B}"/>
    <cellStyle name="Comma 7 9 4 4" xfId="39768" xr:uid="{3DAC684C-50F6-488B-A24A-561F7E444EB2}"/>
    <cellStyle name="Comma 7 9 4 5" xfId="30135" xr:uid="{5192EA24-326E-45EC-9487-626A0D8356EE}"/>
    <cellStyle name="Comma 7 9 5" xfId="8943" xr:uid="{6F9BF693-41EF-4D06-8523-6CE169D3FEEF}"/>
    <cellStyle name="Comma 7 9 5 2" xfId="16648" xr:uid="{0EA80C2B-3530-4A52-8EFB-781C238691D9}"/>
    <cellStyle name="Comma 7 9 5 2 2" xfId="49400" xr:uid="{27AFE9C7-EE15-4BF1-87FA-AA6DD2BC038A}"/>
    <cellStyle name="Comma 7 9 5 3" xfId="24355" xr:uid="{913B4009-6061-4917-9443-C27827B42A26}"/>
    <cellStyle name="Comma 7 9 5 3 2" xfId="57106" xr:uid="{6EDB9676-2E0A-4920-B8D8-E0FA7831ADC1}"/>
    <cellStyle name="Comma 7 9 5 4" xfId="41695" xr:uid="{A7B61719-9F68-4991-9CBB-A53F5FD56C5B}"/>
    <cellStyle name="Comma 7 9 5 5" xfId="32059" xr:uid="{814C9848-7822-4FE5-A405-DB5F76A031EB}"/>
    <cellStyle name="Comma 7 9 6" xfId="10869" xr:uid="{2BD80D9A-7E7D-4BA7-AC67-6F0735882774}"/>
    <cellStyle name="Comma 7 9 6 2" xfId="18574" xr:uid="{0209669B-B424-4DA9-A182-F996384D4293}"/>
    <cellStyle name="Comma 7 9 6 2 2" xfId="51326" xr:uid="{8F2F677D-67CC-48B6-B017-388551636B8C}"/>
    <cellStyle name="Comma 7 9 6 3" xfId="26281" xr:uid="{C018A414-4BB8-4567-9A33-69C428DCE428}"/>
    <cellStyle name="Comma 7 9 6 3 2" xfId="59032" xr:uid="{1C34DC49-EB3B-431C-9EEF-5688D167E6C2}"/>
    <cellStyle name="Comma 7 9 6 4" xfId="43621" xr:uid="{2D5AACDA-ED17-419B-B072-D10D22E2A393}"/>
    <cellStyle name="Comma 7 9 6 5" xfId="33985" xr:uid="{B7069246-0E27-4CC7-8981-B31F23D42A62}"/>
    <cellStyle name="Comma 7 9 7" xfId="5087" xr:uid="{6B975CB3-0D25-47D2-A556-836B5969AA1C}"/>
    <cellStyle name="Comma 7 9 7 2" xfId="37839" xr:uid="{471C037F-AB86-431F-9E7A-2341F52A7873}"/>
    <cellStyle name="Comma 7 9 8" xfId="12799" xr:uid="{275B15B9-E542-4E49-8273-24CFEE3D8ABD}"/>
    <cellStyle name="Comma 7 9 8 2" xfId="45551" xr:uid="{2A27FE70-3EBA-40E2-A4D4-A95A459F99FD}"/>
    <cellStyle name="Comma 7 9 9" xfId="20507" xr:uid="{0DB89597-241B-45A7-A5A0-0E12F5D815D2}"/>
    <cellStyle name="Comma 7 9 9 2" xfId="53258" xr:uid="{C0F7F96B-0F0B-4EDE-AACD-1A4479605D50}"/>
    <cellStyle name="Comma 8" xfId="187" xr:uid="{DC140D11-75F5-4BAD-B13C-6F5C73B9EAEE}"/>
    <cellStyle name="Comma 8 10" xfId="2143" xr:uid="{C010B4C3-BDE0-4424-BAD0-B37C7082B297}"/>
    <cellStyle name="Comma 8 10 10" xfId="27973" xr:uid="{AA095D7E-34D3-445A-8B26-C43144A534A9}"/>
    <cellStyle name="Comma 8 10 11" xfId="2859" xr:uid="{5208813C-D148-4966-A368-C00C35A1D3BC}"/>
    <cellStyle name="Comma 8 10 12" xfId="60795" xr:uid="{797C49CC-93FE-438A-83EF-9CAC2BDBA5FC}"/>
    <cellStyle name="Comma 8 10 2" xfId="4114" xr:uid="{1DFF9040-3D32-4E21-B92E-65588064EF44}"/>
    <cellStyle name="Comma 8 10 2 10" xfId="61153" xr:uid="{2B1E9997-5A3C-4059-8781-D6877BA6054F}"/>
    <cellStyle name="Comma 8 10 2 2" xfId="7977" xr:uid="{5570E129-4588-4B10-9FFE-8DA0A49AB9E8}"/>
    <cellStyle name="Comma 8 10 2 2 2" xfId="15682" xr:uid="{FC2B2A22-E8AB-4E2E-83E4-5E0DEE3951D7}"/>
    <cellStyle name="Comma 8 10 2 2 2 2" xfId="48434" xr:uid="{013E86EC-7373-4A06-8ACD-8EB83291DD44}"/>
    <cellStyle name="Comma 8 10 2 2 3" xfId="23389" xr:uid="{DA0837C9-378B-4FF0-BD30-D9FBCB0A22A9}"/>
    <cellStyle name="Comma 8 10 2 2 3 2" xfId="56140" xr:uid="{B6BBB8EF-9CC4-410E-909A-86FECB44C7C5}"/>
    <cellStyle name="Comma 8 10 2 2 4" xfId="40729" xr:uid="{C6C7B6F5-0368-48C4-B999-079C97935D52}"/>
    <cellStyle name="Comma 8 10 2 2 5" xfId="31093" xr:uid="{45D3177F-C8FA-49A3-9F02-E57F2F4A049C}"/>
    <cellStyle name="Comma 8 10 2 3" xfId="9902" xr:uid="{F648BAC6-B43C-4CD7-9958-003D0EE29A35}"/>
    <cellStyle name="Comma 8 10 2 3 2" xfId="17607" xr:uid="{F1FD35DE-411C-453C-BD6E-24E27309364A}"/>
    <cellStyle name="Comma 8 10 2 3 2 2" xfId="50359" xr:uid="{277610B7-E759-4AD4-BE02-CCB72E09A285}"/>
    <cellStyle name="Comma 8 10 2 3 3" xfId="25314" xr:uid="{3E4F0FD4-2217-4983-9697-513F2FED6757}"/>
    <cellStyle name="Comma 8 10 2 3 3 2" xfId="58065" xr:uid="{048FF1D8-B66A-4BCC-B4B1-E68FB8AD457D}"/>
    <cellStyle name="Comma 8 10 2 3 4" xfId="42654" xr:uid="{6FCDF9C6-5961-49CF-86E5-504258392B01}"/>
    <cellStyle name="Comma 8 10 2 3 5" xfId="33018" xr:uid="{1B5C28A5-0E55-45CB-8912-B7C1133A3DC7}"/>
    <cellStyle name="Comma 8 10 2 4" xfId="11829" xr:uid="{EDCE526F-2E35-4375-A44E-F02BA7087FB8}"/>
    <cellStyle name="Comma 8 10 2 4 2" xfId="19534" xr:uid="{A8340A55-C4AB-4DB4-B696-C6B26A5BCFC5}"/>
    <cellStyle name="Comma 8 10 2 4 2 2" xfId="52286" xr:uid="{4A897411-59AE-49D3-A48D-5FCCE5CE3530}"/>
    <cellStyle name="Comma 8 10 2 4 3" xfId="27241" xr:uid="{694E3B0D-D1F2-400E-A931-9FD38C3F0EC2}"/>
    <cellStyle name="Comma 8 10 2 4 3 2" xfId="59992" xr:uid="{314E1A6B-1153-42CD-85CE-7B69AAF8DA18}"/>
    <cellStyle name="Comma 8 10 2 4 4" xfId="44581" xr:uid="{C35FBF42-B3C1-4312-9C5D-7FE2007BBA99}"/>
    <cellStyle name="Comma 8 10 2 4 5" xfId="34945" xr:uid="{BC81AB94-CDF3-4F61-96CC-FC61C783BF88}"/>
    <cellStyle name="Comma 8 10 2 5" xfId="6046" xr:uid="{C05738ED-75F6-458F-B873-FD3040D74F0D}"/>
    <cellStyle name="Comma 8 10 2 5 2" xfId="38798" xr:uid="{A0E025F7-BD79-4574-81E0-C7C05DE66CE6}"/>
    <cellStyle name="Comma 8 10 2 6" xfId="13758" xr:uid="{AC35C1E3-A6C1-43E0-9768-363E88315784}"/>
    <cellStyle name="Comma 8 10 2 6 2" xfId="46510" xr:uid="{BE4911C9-8B05-4C3A-A2AB-55F5E58AAB0B}"/>
    <cellStyle name="Comma 8 10 2 7" xfId="21465" xr:uid="{D8FC5C42-2127-442C-BA02-0C3F686C319B}"/>
    <cellStyle name="Comma 8 10 2 7 2" xfId="54216" xr:uid="{CC14A807-1A02-4310-9376-34A8A36A4FC2}"/>
    <cellStyle name="Comma 8 10 2 8" xfId="36871" xr:uid="{CC62AE2E-1F68-435A-94B4-9CFFAE1DF779}"/>
    <cellStyle name="Comma 8 10 2 9" xfId="29169" xr:uid="{533D37AD-D7B6-46D0-80AC-25C110CDED91}"/>
    <cellStyle name="Comma 8 10 3" xfId="6778" xr:uid="{13D04741-C42B-4AD9-9A20-F442F79EDCDA}"/>
    <cellStyle name="Comma 8 10 3 2" xfId="14486" xr:uid="{74799E50-C78D-42E3-AF97-2A3EF06CB002}"/>
    <cellStyle name="Comma 8 10 3 2 2" xfId="47238" xr:uid="{3FDAD3CE-A042-425D-B356-AD0B53217258}"/>
    <cellStyle name="Comma 8 10 3 3" xfId="22193" xr:uid="{D6C533C4-ED5C-4A01-90EB-BF01D5002685}"/>
    <cellStyle name="Comma 8 10 3 3 2" xfId="54944" xr:uid="{ACAE9BDB-4676-433D-BD45-209CC600561E}"/>
    <cellStyle name="Comma 8 10 3 4" xfId="39530" xr:uid="{FFFB2AE2-A6ED-49BB-BC05-92737AB80E9E}"/>
    <cellStyle name="Comma 8 10 3 5" xfId="29897" xr:uid="{B8D89853-D440-4687-BA49-11458B2F910F}"/>
    <cellStyle name="Comma 8 10 4" xfId="8705" xr:uid="{7406A331-4B98-44D2-8E31-45F9FC95D3B8}"/>
    <cellStyle name="Comma 8 10 4 2" xfId="16410" xr:uid="{4EECFBD9-8750-487A-9F4D-827C921E2AF1}"/>
    <cellStyle name="Comma 8 10 4 2 2" xfId="49162" xr:uid="{2C3937C5-394E-45DF-8F46-E10D59043A7C}"/>
    <cellStyle name="Comma 8 10 4 3" xfId="24117" xr:uid="{BA1839F3-990B-437C-B1D2-12634BA3A29A}"/>
    <cellStyle name="Comma 8 10 4 3 2" xfId="56868" xr:uid="{C112B7D4-A150-40DF-B448-E09EDBCA9A8B}"/>
    <cellStyle name="Comma 8 10 4 4" xfId="41457" xr:uid="{7428B0B0-3A85-4555-A88E-422CA86C139B}"/>
    <cellStyle name="Comma 8 10 4 5" xfId="31821" xr:uid="{8984B85F-975C-4785-83AA-BDCB76E9F778}"/>
    <cellStyle name="Comma 8 10 5" xfId="10631" xr:uid="{924DA261-65F1-4A17-961C-CB30DCCB0530}"/>
    <cellStyle name="Comma 8 10 5 2" xfId="18336" xr:uid="{D872DD15-1486-4D1A-B5B8-3EEAC2DA5FC6}"/>
    <cellStyle name="Comma 8 10 5 2 2" xfId="51088" xr:uid="{373BA63F-0627-49C3-BD02-AD7BFBA45A8E}"/>
    <cellStyle name="Comma 8 10 5 3" xfId="26043" xr:uid="{D125691A-3319-4654-8F5C-1909F7A62F2E}"/>
    <cellStyle name="Comma 8 10 5 3 2" xfId="58794" xr:uid="{E861789D-DD6F-441C-9786-F3BD86462804}"/>
    <cellStyle name="Comma 8 10 5 4" xfId="43383" xr:uid="{5DA74ED3-3739-4B24-B5C1-F23404CC3B49}"/>
    <cellStyle name="Comma 8 10 5 5" xfId="33747" xr:uid="{0F83DCA2-E55F-4D3D-BB4C-4EE36357DE69}"/>
    <cellStyle name="Comma 8 10 6" xfId="4849" xr:uid="{F4B6B311-F328-43ED-A3E8-02B73F1F2E19}"/>
    <cellStyle name="Comma 8 10 6 2" xfId="37601" xr:uid="{E44758D5-4A77-41B0-ABAB-DA1BA4E4C784}"/>
    <cellStyle name="Comma 8 10 7" xfId="12561" xr:uid="{F9E3165F-68EF-4D2E-A3BE-842DE0EFD52A}"/>
    <cellStyle name="Comma 8 10 7 2" xfId="45313" xr:uid="{91CB3B94-DC61-4F73-8D5A-DE314401B05C}"/>
    <cellStyle name="Comma 8 10 8" xfId="20269" xr:uid="{41158CBE-345D-4FFC-AFDE-C2FA72F6167D}"/>
    <cellStyle name="Comma 8 10 8 2" xfId="53020" xr:uid="{3D055F40-00E6-4ABC-82A5-3C769F9E5D06}"/>
    <cellStyle name="Comma 8 10 9" xfId="35675" xr:uid="{4F1F213B-7EF4-453E-BFCD-67072B7D7ECA}"/>
    <cellStyle name="Comma 8 11" xfId="2502" xr:uid="{27C3FA9A-0488-4866-BADC-AF036D8F25E6}"/>
    <cellStyle name="Comma 8 11 10" xfId="28331" xr:uid="{A862B358-48B2-40A4-8128-CE5F4DD2C421}"/>
    <cellStyle name="Comma 8 11 11" xfId="3271" xr:uid="{C08FD194-7B75-4FED-A2F0-873D2A6C7C31}"/>
    <cellStyle name="Comma 8 11 12" xfId="61793" xr:uid="{3D5404B8-3EA9-4EC6-A9DB-3CCF6FC6554D}"/>
    <cellStyle name="Comma 8 11 2" xfId="4456" xr:uid="{044012D5-16A8-4187-AA46-E56357F16D5A}"/>
    <cellStyle name="Comma 8 11 2 2" xfId="8314" xr:uid="{B000E71B-2C43-45F4-A9A1-C032BD444FA9}"/>
    <cellStyle name="Comma 8 11 2 2 2" xfId="16019" xr:uid="{0DBDE005-1C3A-44CE-8F79-F1F0A0746CFF}"/>
    <cellStyle name="Comma 8 11 2 2 2 2" xfId="48771" xr:uid="{A83FDA4E-2AA6-4ECE-9250-5EB606155987}"/>
    <cellStyle name="Comma 8 11 2 2 3" xfId="23726" xr:uid="{E15D06DE-499E-47D8-ACDC-B1144436D481}"/>
    <cellStyle name="Comma 8 11 2 2 3 2" xfId="56477" xr:uid="{3AF29B9E-F956-4DD6-9D98-1AD077761E0D}"/>
    <cellStyle name="Comma 8 11 2 2 4" xfId="41066" xr:uid="{0DC934E6-FBA3-4CF5-A60D-81DFE4B245AE}"/>
    <cellStyle name="Comma 8 11 2 2 5" xfId="31430" xr:uid="{098ABD21-4CAC-471E-A489-3C3BC48D8150}"/>
    <cellStyle name="Comma 8 11 2 3" xfId="10239" xr:uid="{AEED910C-AF4B-4157-9DC5-C3BDE124303F}"/>
    <cellStyle name="Comma 8 11 2 3 2" xfId="17944" xr:uid="{C3A4F6BC-EF6B-4BDF-B5A5-B5A42A48D5B1}"/>
    <cellStyle name="Comma 8 11 2 3 2 2" xfId="50696" xr:uid="{CB6423AB-E658-4C8E-8BC9-183BE3CA24DD}"/>
    <cellStyle name="Comma 8 11 2 3 3" xfId="25651" xr:uid="{7EBE0184-4F1B-4406-BDD8-45DA1537E70F}"/>
    <cellStyle name="Comma 8 11 2 3 3 2" xfId="58402" xr:uid="{EA93F8E0-FF92-4211-B389-AB0B51E82E0C}"/>
    <cellStyle name="Comma 8 11 2 3 4" xfId="42991" xr:uid="{942F97BD-E579-4A80-89AF-1BB617CBBA00}"/>
    <cellStyle name="Comma 8 11 2 3 5" xfId="33355" xr:uid="{317A1CFA-3900-46C1-A800-95ED77CD05D1}"/>
    <cellStyle name="Comma 8 11 2 4" xfId="12166" xr:uid="{EB6B4967-329A-428F-A1D9-069F611BDE91}"/>
    <cellStyle name="Comma 8 11 2 4 2" xfId="19871" xr:uid="{D1BBEAF7-9D15-4F4C-BDF1-147B344CFE5D}"/>
    <cellStyle name="Comma 8 11 2 4 2 2" xfId="52623" xr:uid="{3788F080-4B1B-4250-B35E-680AAFF811AD}"/>
    <cellStyle name="Comma 8 11 2 4 3" xfId="27578" xr:uid="{CD0704DF-FD72-4A0F-8B57-6BCE8B764B16}"/>
    <cellStyle name="Comma 8 11 2 4 3 2" xfId="60329" xr:uid="{87581CCB-BDD8-432D-87B7-959CDB34CB7D}"/>
    <cellStyle name="Comma 8 11 2 4 4" xfId="44918" xr:uid="{5DF695E1-C0BC-4000-A9AC-B91D38B2DF32}"/>
    <cellStyle name="Comma 8 11 2 4 5" xfId="35282" xr:uid="{32FF67D2-B59F-4C48-9D8F-228CF9C7EF41}"/>
    <cellStyle name="Comma 8 11 2 5" xfId="6383" xr:uid="{25E20A05-85E5-41F8-BA38-051052A412C0}"/>
    <cellStyle name="Comma 8 11 2 5 2" xfId="39135" xr:uid="{099F4965-10E3-40A1-8014-210B4A48491D}"/>
    <cellStyle name="Comma 8 11 2 6" xfId="14095" xr:uid="{E084E85D-D23C-43AC-8ED6-EF0EC6E7F557}"/>
    <cellStyle name="Comma 8 11 2 6 2" xfId="46847" xr:uid="{95A187B8-C62E-4AA8-B47E-A4D343BC737F}"/>
    <cellStyle name="Comma 8 11 2 7" xfId="21802" xr:uid="{2F552186-59BA-43D1-B219-909CDC408ACA}"/>
    <cellStyle name="Comma 8 11 2 7 2" xfId="54553" xr:uid="{930BCA66-D43C-494F-9066-F9D62ACE447B}"/>
    <cellStyle name="Comma 8 11 2 8" xfId="37208" xr:uid="{2D317743-68B7-4764-9393-6FB24D19F249}"/>
    <cellStyle name="Comma 8 11 2 9" xfId="29506" xr:uid="{F68F118B-E8DC-494F-B27E-58323D4AF6E3}"/>
    <cellStyle name="Comma 8 11 3" xfId="7139" xr:uid="{EB1E94E3-7B62-4C39-9D21-4F24CBCC0560}"/>
    <cellStyle name="Comma 8 11 3 2" xfId="14844" xr:uid="{62D83AE6-C9CF-4EB6-8FBA-5FF3E95648E7}"/>
    <cellStyle name="Comma 8 11 3 2 2" xfId="47596" xr:uid="{9E609C56-33BB-4A43-82B3-B05ADAAD02A8}"/>
    <cellStyle name="Comma 8 11 3 3" xfId="22551" xr:uid="{44FD68AE-D5CA-4E8B-A204-F123B6346352}"/>
    <cellStyle name="Comma 8 11 3 3 2" xfId="55302" xr:uid="{91E6B523-23AE-4107-B47B-CE2FE8EC64BA}"/>
    <cellStyle name="Comma 8 11 3 4" xfId="39891" xr:uid="{D3290AE7-EA68-483B-A715-46C62CFB4E7F}"/>
    <cellStyle name="Comma 8 11 3 5" xfId="30255" xr:uid="{12127E38-BC1A-4BEA-9F8A-D7875C7EB445}"/>
    <cellStyle name="Comma 8 11 4" xfId="9064" xr:uid="{1DEA99AC-7B0B-4AD3-B58F-F8C55FC03FE4}"/>
    <cellStyle name="Comma 8 11 4 2" xfId="16769" xr:uid="{9A3F9D39-20BC-406D-8C05-463C3BC22762}"/>
    <cellStyle name="Comma 8 11 4 2 2" xfId="49521" xr:uid="{1DC07AA3-916D-4A34-8842-A610E1004577}"/>
    <cellStyle name="Comma 8 11 4 3" xfId="24476" xr:uid="{B0F75A83-AEAB-40AC-A6DC-E4E774AE7DE6}"/>
    <cellStyle name="Comma 8 11 4 3 2" xfId="57227" xr:uid="{58BEA9D0-5DB7-47B5-9D50-7F87006D8408}"/>
    <cellStyle name="Comma 8 11 4 4" xfId="41816" xr:uid="{B7578EF2-CE44-4A39-BF59-6D0969BE56D4}"/>
    <cellStyle name="Comma 8 11 4 5" xfId="32180" xr:uid="{3A2797AA-A5A1-4B9E-8D65-6E2DB7C84C9B}"/>
    <cellStyle name="Comma 8 11 5" xfId="10991" xr:uid="{EB7C24D2-F2A4-42BB-A2A6-2DDEE6C17EB4}"/>
    <cellStyle name="Comma 8 11 5 2" xfId="18696" xr:uid="{77EB8822-24E4-4C40-85C7-E79BAA91D0CB}"/>
    <cellStyle name="Comma 8 11 5 2 2" xfId="51448" xr:uid="{AD5E3DC0-9476-4B8B-BFB6-B6905C2E0515}"/>
    <cellStyle name="Comma 8 11 5 3" xfId="26403" xr:uid="{D04DD085-B5E6-432A-A562-40152918B69B}"/>
    <cellStyle name="Comma 8 11 5 3 2" xfId="59154" xr:uid="{9A8A019B-8E28-4744-B342-A386BFA11B88}"/>
    <cellStyle name="Comma 8 11 5 4" xfId="43743" xr:uid="{6F4D5A00-1A80-499A-9E66-834D37A1B204}"/>
    <cellStyle name="Comma 8 11 5 5" xfId="34107" xr:uid="{28D77C8F-3FBD-4783-99C5-F1FD3BB0B929}"/>
    <cellStyle name="Comma 8 11 6" xfId="5208" xr:uid="{151C4182-FD3D-4E4A-B708-8DF3745DC725}"/>
    <cellStyle name="Comma 8 11 6 2" xfId="37960" xr:uid="{A905C50F-3EA2-45FE-8229-638240D6C083}"/>
    <cellStyle name="Comma 8 11 7" xfId="12920" xr:uid="{88274CC9-47B9-486D-B5C4-D1FB6DFE49E3}"/>
    <cellStyle name="Comma 8 11 7 2" xfId="45672" xr:uid="{754F4CAB-6F27-48F4-8741-C4930FA5C46E}"/>
    <cellStyle name="Comma 8 11 8" xfId="20627" xr:uid="{A1B66302-88F2-496B-B242-15C395C4DBD8}"/>
    <cellStyle name="Comma 8 11 8 2" xfId="53378" xr:uid="{54D5D438-ACAD-4ADE-BBCD-765E5E47CEEA}"/>
    <cellStyle name="Comma 8 11 9" xfId="36033" xr:uid="{392BD10E-01FF-401F-8CA8-0E56B228A153}"/>
    <cellStyle name="Comma 8 12" xfId="3625" xr:uid="{55A788C3-AD0E-42C6-8051-06ACB1E867C1}"/>
    <cellStyle name="Comma 8 12 2" xfId="7493" xr:uid="{4FC5B0C8-755C-4009-B845-BFCF3E808CBA}"/>
    <cellStyle name="Comma 8 12 2 2" xfId="15198" xr:uid="{A8497A59-CD39-4100-B7BD-0E56247044B2}"/>
    <cellStyle name="Comma 8 12 2 2 2" xfId="47950" xr:uid="{0B4A4817-F867-4838-9797-8DA641A688A0}"/>
    <cellStyle name="Comma 8 12 2 3" xfId="22905" xr:uid="{9409B746-03CF-4DDE-89A9-8A04C21A4275}"/>
    <cellStyle name="Comma 8 12 2 3 2" xfId="55656" xr:uid="{69982BB1-36D2-4887-B964-5B233B5E12E1}"/>
    <cellStyle name="Comma 8 12 2 4" xfId="40245" xr:uid="{A0641001-906B-46E5-B6B3-CDF325536930}"/>
    <cellStyle name="Comma 8 12 2 5" xfId="30609" xr:uid="{4DE93A69-64B7-4AC1-81A6-BFB3DD7402C6}"/>
    <cellStyle name="Comma 8 12 3" xfId="9418" xr:uid="{6277496E-F18C-44FA-9131-9817E6CFDB4A}"/>
    <cellStyle name="Comma 8 12 3 2" xfId="17123" xr:uid="{ACBAB872-DFC3-4E49-9937-40B8AB2684FB}"/>
    <cellStyle name="Comma 8 12 3 2 2" xfId="49875" xr:uid="{B35456F5-B48C-44B1-89BE-A6F0075583FA}"/>
    <cellStyle name="Comma 8 12 3 3" xfId="24830" xr:uid="{1837B9A5-FE4F-47AC-AF1F-19952F107CD4}"/>
    <cellStyle name="Comma 8 12 3 3 2" xfId="57581" xr:uid="{E4784B9A-49D7-4FA5-97A3-B5CF31D84C79}"/>
    <cellStyle name="Comma 8 12 3 4" xfId="42170" xr:uid="{7E03324D-2018-4D48-BD23-3F3495070BE2}"/>
    <cellStyle name="Comma 8 12 3 5" xfId="32534" xr:uid="{1726699B-8691-4C28-A838-A9ED4B131027}"/>
    <cellStyle name="Comma 8 12 4" xfId="11345" xr:uid="{8C7FF09A-B084-456E-8647-DBD648CBADBA}"/>
    <cellStyle name="Comma 8 12 4 2" xfId="19050" xr:uid="{27CDF958-69BC-4033-BF0D-614EF6883870}"/>
    <cellStyle name="Comma 8 12 4 2 2" xfId="51802" xr:uid="{AB809777-904B-48FF-BAF8-ACF094F68B5D}"/>
    <cellStyle name="Comma 8 12 4 3" xfId="26757" xr:uid="{4B80BB45-7399-4063-86F0-03CE8F59BE15}"/>
    <cellStyle name="Comma 8 12 4 3 2" xfId="59508" xr:uid="{781986D6-FD3D-4D2F-AA4C-845C64C284E8}"/>
    <cellStyle name="Comma 8 12 4 4" xfId="44097" xr:uid="{505FB282-A75E-40E8-AB55-D3F2985A6FE8}"/>
    <cellStyle name="Comma 8 12 4 5" xfId="34461" xr:uid="{41AF35CF-171E-452E-9604-8CEE4B6E7942}"/>
    <cellStyle name="Comma 8 12 5" xfId="5562" xr:uid="{19DB3A70-55F7-4AE7-A9DB-7687779B0626}"/>
    <cellStyle name="Comma 8 12 5 2" xfId="38314" xr:uid="{8DEE2592-4CED-4E59-ADD6-702B3011CD5A}"/>
    <cellStyle name="Comma 8 12 6" xfId="13274" xr:uid="{8DC4B7F2-AC8A-4E45-AD20-C59C9730E2C1}"/>
    <cellStyle name="Comma 8 12 6 2" xfId="46026" xr:uid="{B4471D97-807A-4CA9-AE55-4EA586BB6C82}"/>
    <cellStyle name="Comma 8 12 7" xfId="20981" xr:uid="{E8D45368-BE38-4D24-B24C-9E409EAF2EFB}"/>
    <cellStyle name="Comma 8 12 7 2" xfId="53732" xr:uid="{7C8ECD5E-F649-4B5B-AB7D-1DA9BDBEBE89}"/>
    <cellStyle name="Comma 8 12 8" xfId="36387" xr:uid="{5F2706EE-E285-4C34-97EE-81276A20EC18}"/>
    <cellStyle name="Comma 8 12 9" xfId="28685" xr:uid="{E16B64E8-D301-4927-A644-E51A29AEF7BE}"/>
    <cellStyle name="Comma 8 13" xfId="2597" xr:uid="{EC0DD510-D239-4B1E-9EFD-12B950DAC8B8}"/>
    <cellStyle name="Comma 8 14" xfId="60435" xr:uid="{3B8311F1-5B71-48A2-8A82-D2193B65F06C}"/>
    <cellStyle name="Comma 8 2" xfId="890" xr:uid="{665C3F55-2E17-4860-9C03-5CCCFCDD18DD}"/>
    <cellStyle name="Comma 8 2 10" xfId="35914" xr:uid="{BB477B65-8C85-42C2-A166-069BEF67807C}"/>
    <cellStyle name="Comma 8 2 11" xfId="28212" xr:uid="{32D9C000-75E1-492F-BD31-965B090780EB}"/>
    <cellStyle name="Comma 8 2 12" xfId="3110" xr:uid="{BCC39F23-E1FA-4EFF-900A-073AD50C60FF}"/>
    <cellStyle name="Comma 8 2 13" xfId="60685" xr:uid="{C249B63B-DFC6-4E3C-8B25-3B7C499249B0}"/>
    <cellStyle name="Comma 8 2 2" xfId="2385" xr:uid="{4FFFA839-2E99-4B91-873E-E047331F3A90}"/>
    <cellStyle name="Comma 8 2 2 10" xfId="28570" xr:uid="{59435882-A2BD-4D62-AEFA-F92446DD18A0}"/>
    <cellStyle name="Comma 8 2 2 11" xfId="3510" xr:uid="{AA61A956-1470-41D5-92C8-6FD2C5D925A5}"/>
    <cellStyle name="Comma 8 2 2 12" xfId="61407" xr:uid="{0FBA0A3F-67FA-4794-8084-BF3078C8D3B0}"/>
    <cellStyle name="Comma 8 2 2 2" xfId="4356" xr:uid="{71B09049-8C65-4B38-8DEC-DA5D24B36740}"/>
    <cellStyle name="Comma 8 2 2 2 2" xfId="8219" xr:uid="{68919889-5E34-479E-9FC3-2AF0AF9E2A9F}"/>
    <cellStyle name="Comma 8 2 2 2 2 2" xfId="15924" xr:uid="{88E44EC1-8405-480F-A17C-4C38240208C3}"/>
    <cellStyle name="Comma 8 2 2 2 2 2 2" xfId="48676" xr:uid="{31FE1604-DCF8-4992-8E97-A5D9B6A437AA}"/>
    <cellStyle name="Comma 8 2 2 2 2 3" xfId="23631" xr:uid="{34708354-6AF2-45BF-8B22-DB2BD74238FB}"/>
    <cellStyle name="Comma 8 2 2 2 2 3 2" xfId="56382" xr:uid="{A105D8CE-1E02-45D8-A483-D1F4647CFF45}"/>
    <cellStyle name="Comma 8 2 2 2 2 4" xfId="40971" xr:uid="{E8D5EB15-E194-4612-9FB5-46E67ED182EE}"/>
    <cellStyle name="Comma 8 2 2 2 2 5" xfId="31335" xr:uid="{98E7EC63-F66C-4DF4-8203-D983C530F234}"/>
    <cellStyle name="Comma 8 2 2 2 3" xfId="10144" xr:uid="{954DB470-717C-4F85-AF76-25332F5BA500}"/>
    <cellStyle name="Comma 8 2 2 2 3 2" xfId="17849" xr:uid="{DE0F88BF-D5AF-4C05-A16A-EE7459E9CC24}"/>
    <cellStyle name="Comma 8 2 2 2 3 2 2" xfId="50601" xr:uid="{02C26009-5CCC-491E-95C2-98ECA2E8B945}"/>
    <cellStyle name="Comma 8 2 2 2 3 3" xfId="25556" xr:uid="{F54ABE56-9AAE-4162-B4F5-59545571ABA5}"/>
    <cellStyle name="Comma 8 2 2 2 3 3 2" xfId="58307" xr:uid="{2D40F0EB-E4B2-49E4-BE66-1D6059555CCF}"/>
    <cellStyle name="Comma 8 2 2 2 3 4" xfId="42896" xr:uid="{FA084F04-84ED-4F29-A5DB-BC95C32C4AC4}"/>
    <cellStyle name="Comma 8 2 2 2 3 5" xfId="33260" xr:uid="{8D4F7BE2-A468-4A97-8150-C91F4763532F}"/>
    <cellStyle name="Comma 8 2 2 2 4" xfId="12071" xr:uid="{3FE66AF3-13A3-4650-B90C-51E78B5CE84F}"/>
    <cellStyle name="Comma 8 2 2 2 4 2" xfId="19776" xr:uid="{098E906E-6F26-4BFC-92CF-E666A2470E16}"/>
    <cellStyle name="Comma 8 2 2 2 4 2 2" xfId="52528" xr:uid="{7F5976D6-FC83-4D88-B4D8-296E1FBAFC58}"/>
    <cellStyle name="Comma 8 2 2 2 4 3" xfId="27483" xr:uid="{E9E9F7A9-AE6F-4B94-9E64-3CA19E0E6C00}"/>
    <cellStyle name="Comma 8 2 2 2 4 3 2" xfId="60234" xr:uid="{04E22BFF-2408-4284-93B8-179FE73D2D64}"/>
    <cellStyle name="Comma 8 2 2 2 4 4" xfId="44823" xr:uid="{A698208C-F9F8-4105-9125-0555E0E3BC79}"/>
    <cellStyle name="Comma 8 2 2 2 4 5" xfId="35187" xr:uid="{AB54EED6-AF66-4EA4-98A7-FBC21A46D894}"/>
    <cellStyle name="Comma 8 2 2 2 5" xfId="6288" xr:uid="{C8C09EB0-C22B-419F-BC51-6F0FE852A47F}"/>
    <cellStyle name="Comma 8 2 2 2 5 2" xfId="39040" xr:uid="{C5A2B96B-90C3-417C-B2A9-90ECEB9C630E}"/>
    <cellStyle name="Comma 8 2 2 2 6" xfId="14000" xr:uid="{C47A7428-E23E-438F-8F85-6C3A42EAF564}"/>
    <cellStyle name="Comma 8 2 2 2 6 2" xfId="46752" xr:uid="{B575B875-C071-47AD-BEBA-5627D91D9566}"/>
    <cellStyle name="Comma 8 2 2 2 7" xfId="21707" xr:uid="{13DD0D55-6EA5-4722-A951-2AA81D2FFE84}"/>
    <cellStyle name="Comma 8 2 2 2 7 2" xfId="54458" xr:uid="{3431C452-098A-40FB-B48A-4766E2B4F6D4}"/>
    <cellStyle name="Comma 8 2 2 2 8" xfId="37113" xr:uid="{B023CFBC-6603-4F7F-8AE0-1EC0EC61EADA}"/>
    <cellStyle name="Comma 8 2 2 2 9" xfId="29411" xr:uid="{20A2E6BF-64C4-4B6F-A3C2-0D6A3AFD315D}"/>
    <cellStyle name="Comma 8 2 2 3" xfId="7378" xr:uid="{F727BA85-E52C-42E1-9DAF-A11798DEB225}"/>
    <cellStyle name="Comma 8 2 2 3 2" xfId="15083" xr:uid="{9C3594B8-D634-4118-BA13-CA89AF37D973}"/>
    <cellStyle name="Comma 8 2 2 3 2 2" xfId="47835" xr:uid="{FCB3AFB8-6C1D-438F-A1CD-19C7854486D1}"/>
    <cellStyle name="Comma 8 2 2 3 3" xfId="22790" xr:uid="{9FFB3335-2137-4F25-A5CE-C7EC31BDBF24}"/>
    <cellStyle name="Comma 8 2 2 3 3 2" xfId="55541" xr:uid="{7A809C0C-611F-4C99-948B-CFB82E6C2C0E}"/>
    <cellStyle name="Comma 8 2 2 3 4" xfId="40130" xr:uid="{55DB1928-A2C3-4B6A-B666-942E8E62FE9B}"/>
    <cellStyle name="Comma 8 2 2 3 5" xfId="30494" xr:uid="{3E64D72A-6E34-47F1-A57F-380CAC522996}"/>
    <cellStyle name="Comma 8 2 2 4" xfId="9303" xr:uid="{A65CCB5B-88AA-409C-87B3-D1068F86C59F}"/>
    <cellStyle name="Comma 8 2 2 4 2" xfId="17008" xr:uid="{2AAA4403-941B-4509-9F54-9080EC816647}"/>
    <cellStyle name="Comma 8 2 2 4 2 2" xfId="49760" xr:uid="{780E5858-2E3A-4D4B-A868-9105AB18DC1A}"/>
    <cellStyle name="Comma 8 2 2 4 3" xfId="24715" xr:uid="{4C480226-F710-4651-A729-E3B047E2D66B}"/>
    <cellStyle name="Comma 8 2 2 4 3 2" xfId="57466" xr:uid="{A0EE0A37-E635-416D-A94E-5EE79D8E97FD}"/>
    <cellStyle name="Comma 8 2 2 4 4" xfId="42055" xr:uid="{C8D55113-968F-4EA8-87B0-ECC9A8E6B314}"/>
    <cellStyle name="Comma 8 2 2 4 5" xfId="32419" xr:uid="{1E6A6DF6-847A-420D-8199-DEF158F5271F}"/>
    <cellStyle name="Comma 8 2 2 5" xfId="11230" xr:uid="{518F248C-E651-42EC-98FE-53076781DDAB}"/>
    <cellStyle name="Comma 8 2 2 5 2" xfId="18935" xr:uid="{06217233-6646-4D66-8512-F2FD02300B3F}"/>
    <cellStyle name="Comma 8 2 2 5 2 2" xfId="51687" xr:uid="{FFF90E59-3131-431A-A6A1-4818B93577FE}"/>
    <cellStyle name="Comma 8 2 2 5 3" xfId="26642" xr:uid="{983FF186-2FA2-4D68-99A1-D0DD4568CA1B}"/>
    <cellStyle name="Comma 8 2 2 5 3 2" xfId="59393" xr:uid="{24B8E0C1-499B-43FD-8F79-91710FBE0085}"/>
    <cellStyle name="Comma 8 2 2 5 4" xfId="43982" xr:uid="{F91B6574-0A37-478B-8FF1-699EB304F76F}"/>
    <cellStyle name="Comma 8 2 2 5 5" xfId="34346" xr:uid="{5FF63BBA-BACC-4F2A-90AA-0667E117D47A}"/>
    <cellStyle name="Comma 8 2 2 6" xfId="5447" xr:uid="{657CC3E2-B23D-498D-ACB7-892A6E4FE563}"/>
    <cellStyle name="Comma 8 2 2 6 2" xfId="38199" xr:uid="{F4B6ACF8-ED8B-445E-8596-8E2FCE8E1011}"/>
    <cellStyle name="Comma 8 2 2 7" xfId="13159" xr:uid="{8D22F299-1060-421D-BEF2-548E34463C78}"/>
    <cellStyle name="Comma 8 2 2 7 2" xfId="45911" xr:uid="{40469B28-B25C-4C88-87DA-B11E63F78A75}"/>
    <cellStyle name="Comma 8 2 2 8" xfId="20866" xr:uid="{836CA9FB-B498-48B5-93EC-8C1E79740229}"/>
    <cellStyle name="Comma 8 2 2 8 2" xfId="53617" xr:uid="{AB8710E3-2AF7-4E93-B055-9808665A2E8A}"/>
    <cellStyle name="Comma 8 2 2 9" xfId="36272" xr:uid="{29881FF4-B5A5-4DED-BD35-0BF2626EB5A2}"/>
    <cellStyle name="Comma 8 2 3" xfId="3906" xr:uid="{129D92D8-8B68-420B-A8E9-96709A4EB171}"/>
    <cellStyle name="Comma 8 2 3 10" xfId="60986" xr:uid="{98262E89-1900-4C82-A28A-F08EF3A1C1D7}"/>
    <cellStyle name="Comma 8 2 3 2" xfId="7774" xr:uid="{A67CCCAB-62CD-4ADE-AD83-5B23A79DD92A}"/>
    <cellStyle name="Comma 8 2 3 2 2" xfId="15479" xr:uid="{2E64BF7F-BBD1-4C4F-8BB1-C92365575A25}"/>
    <cellStyle name="Comma 8 2 3 2 2 2" xfId="48231" xr:uid="{D51CA74E-178D-4FFF-A77C-547506C83718}"/>
    <cellStyle name="Comma 8 2 3 2 3" xfId="23186" xr:uid="{DDC21ACF-A311-441D-91E5-8BDDC10424A8}"/>
    <cellStyle name="Comma 8 2 3 2 3 2" xfId="55937" xr:uid="{B06953D4-4993-4C00-A87A-395B4A8ECC39}"/>
    <cellStyle name="Comma 8 2 3 2 4" xfId="40526" xr:uid="{F0B82195-D39B-45DA-9ADC-F4DD764CB52B}"/>
    <cellStyle name="Comma 8 2 3 2 5" xfId="30890" xr:uid="{5C0BA94B-BDB2-4A89-88EB-CEE07DA76F95}"/>
    <cellStyle name="Comma 8 2 3 3" xfId="9699" xr:uid="{81E3AC3C-1272-4C84-9E5F-730A56E3DB5D}"/>
    <cellStyle name="Comma 8 2 3 3 2" xfId="17404" xr:uid="{34C6C772-888D-4F8D-8E0D-135A8886D034}"/>
    <cellStyle name="Comma 8 2 3 3 2 2" xfId="50156" xr:uid="{529B473A-72AB-4F68-8803-6B4818A74051}"/>
    <cellStyle name="Comma 8 2 3 3 3" xfId="25111" xr:uid="{FB221262-0F8E-4F42-87F6-9AF62A7CF5AB}"/>
    <cellStyle name="Comma 8 2 3 3 3 2" xfId="57862" xr:uid="{BEAA5DD6-5E8C-4EDB-A66B-FD77D2853678}"/>
    <cellStyle name="Comma 8 2 3 3 4" xfId="42451" xr:uid="{ABA76245-86D9-427A-A2AC-B1263E5EB231}"/>
    <cellStyle name="Comma 8 2 3 3 5" xfId="32815" xr:uid="{540D13B4-EB75-4A21-A2D0-C6F368764536}"/>
    <cellStyle name="Comma 8 2 3 4" xfId="11626" xr:uid="{396190C0-2E59-46A2-B068-1463D0447C47}"/>
    <cellStyle name="Comma 8 2 3 4 2" xfId="19331" xr:uid="{5821D6F1-A7EF-4549-8765-4C794ACA8575}"/>
    <cellStyle name="Comma 8 2 3 4 2 2" xfId="52083" xr:uid="{D872519A-77AF-4459-8333-3F20232743E8}"/>
    <cellStyle name="Comma 8 2 3 4 3" xfId="27038" xr:uid="{185F0BF2-EBAC-4A22-B1AF-24095E13BCED}"/>
    <cellStyle name="Comma 8 2 3 4 3 2" xfId="59789" xr:uid="{F893EABF-1DF2-471D-888F-E496AF310F74}"/>
    <cellStyle name="Comma 8 2 3 4 4" xfId="44378" xr:uid="{3B0E4D63-D44B-4AE9-8CD7-2EC8DA7167EA}"/>
    <cellStyle name="Comma 8 2 3 4 5" xfId="34742" xr:uid="{709F59B0-B2CF-418B-953E-DF2CE8F6541D}"/>
    <cellStyle name="Comma 8 2 3 5" xfId="5843" xr:uid="{0C6C1610-EC55-4430-9F6A-08B453EECADE}"/>
    <cellStyle name="Comma 8 2 3 5 2" xfId="38595" xr:uid="{BBB56764-F9DD-426C-817F-4A23672BC9FD}"/>
    <cellStyle name="Comma 8 2 3 6" xfId="13555" xr:uid="{CB30B031-58C0-4D53-BF7D-CC2FE29FF788}"/>
    <cellStyle name="Comma 8 2 3 6 2" xfId="46307" xr:uid="{A91748F1-5A6D-4F86-BA2E-CB7587D165F8}"/>
    <cellStyle name="Comma 8 2 3 7" xfId="21262" xr:uid="{5ED458E1-F113-4745-81B4-E7E408B4ADA1}"/>
    <cellStyle name="Comma 8 2 3 7 2" xfId="54013" xr:uid="{9442820B-9D0F-4D33-80D6-6F418BE79ACF}"/>
    <cellStyle name="Comma 8 2 3 8" xfId="36668" xr:uid="{90C2300E-0E99-4B68-BA94-9D39F8067091}"/>
    <cellStyle name="Comma 8 2 3 9" xfId="28966" xr:uid="{2AF8CBC0-7C2F-4A90-BDB3-91377BC2BE9A}"/>
    <cellStyle name="Comma 8 2 4" xfId="7017" xr:uid="{77519B70-DAEE-4916-8481-06D55C1EF242}"/>
    <cellStyle name="Comma 8 2 4 2" xfId="14725" xr:uid="{739458A8-FFD3-41E3-A44C-4516A8FC22DE}"/>
    <cellStyle name="Comma 8 2 4 2 2" xfId="47477" xr:uid="{AED5377E-D568-44E3-978B-7AB506356BD7}"/>
    <cellStyle name="Comma 8 2 4 3" xfId="22432" xr:uid="{178C1118-91CA-4214-8E03-7BFBD8CC762C}"/>
    <cellStyle name="Comma 8 2 4 3 2" xfId="55183" xr:uid="{F293D4B2-240C-4FB5-942C-AE4EB92FD378}"/>
    <cellStyle name="Comma 8 2 4 4" xfId="39769" xr:uid="{A60095D0-68AB-45E2-8787-8FD2099B4219}"/>
    <cellStyle name="Comma 8 2 4 5" xfId="30136" xr:uid="{2270D0BA-321D-4C72-8628-299994D9703F}"/>
    <cellStyle name="Comma 8 2 5" xfId="8944" xr:uid="{B5EA2B65-ACDA-40F6-9B1B-7F331885956E}"/>
    <cellStyle name="Comma 8 2 5 2" xfId="16649" xr:uid="{D7BF195C-3401-4755-997E-406451C94422}"/>
    <cellStyle name="Comma 8 2 5 2 2" xfId="49401" xr:uid="{0734C714-D001-4FD3-A587-6B1E9AC6304B}"/>
    <cellStyle name="Comma 8 2 5 3" xfId="24356" xr:uid="{F679F308-7A86-403A-8AC8-A3D35C0ECD13}"/>
    <cellStyle name="Comma 8 2 5 3 2" xfId="57107" xr:uid="{A5E4E0CC-14BA-428F-AB9B-0631F7F17D1D}"/>
    <cellStyle name="Comma 8 2 5 4" xfId="41696" xr:uid="{ACB6F1E1-6B56-4A45-ACE1-F9924F5DD3EE}"/>
    <cellStyle name="Comma 8 2 5 5" xfId="32060" xr:uid="{40BCDA6A-AB66-4A0C-87B7-4C63EEFCF13D}"/>
    <cellStyle name="Comma 8 2 6" xfId="10870" xr:uid="{FFA01124-9512-4183-8180-BC0DDB6BAE51}"/>
    <cellStyle name="Comma 8 2 6 2" xfId="18575" xr:uid="{CC472663-C841-4CF8-AB4A-8836D340E492}"/>
    <cellStyle name="Comma 8 2 6 2 2" xfId="51327" xr:uid="{897E187A-F0EA-4FD7-B045-490637B018C0}"/>
    <cellStyle name="Comma 8 2 6 3" xfId="26282" xr:uid="{181723B3-BD25-4B45-86AC-94BF9443F914}"/>
    <cellStyle name="Comma 8 2 6 3 2" xfId="59033" xr:uid="{20D4A1DE-5F00-41A6-AB47-FB8D4F9E6107}"/>
    <cellStyle name="Comma 8 2 6 4" xfId="43622" xr:uid="{3577C139-FBF0-4EC0-8A92-1B21E8EF9D9C}"/>
    <cellStyle name="Comma 8 2 6 5" xfId="33986" xr:uid="{1DF4015B-4445-4FEE-BCA3-8285353AECFE}"/>
    <cellStyle name="Comma 8 2 7" xfId="5088" xr:uid="{0BB9A5A5-E401-4577-A987-F7F8CB870F29}"/>
    <cellStyle name="Comma 8 2 7 2" xfId="37840" xr:uid="{9EAB547D-68AF-4610-96FA-14CDBECE6EC8}"/>
    <cellStyle name="Comma 8 2 8" xfId="12800" xr:uid="{D67EAD32-13BF-4D4B-9021-A918D9DF3A3E}"/>
    <cellStyle name="Comma 8 2 8 2" xfId="45552" xr:uid="{8FB7BD13-0485-4F78-91C6-0861F8F561CE}"/>
    <cellStyle name="Comma 8 2 9" xfId="20508" xr:uid="{7A6794D3-FB7E-4847-B3A2-3C714B1B3205}"/>
    <cellStyle name="Comma 8 2 9 2" xfId="53259" xr:uid="{6DC452D7-2856-47FB-B3A7-A2AC0AE99E5A}"/>
    <cellStyle name="Comma 8 3" xfId="891" xr:uid="{41553232-347B-4843-B13A-DCB59924550A}"/>
    <cellStyle name="Comma 8 3 10" xfId="35915" xr:uid="{0D6822DD-CBFA-4985-BE22-FA160620B044}"/>
    <cellStyle name="Comma 8 3 11" xfId="28213" xr:uid="{B6A57577-AE5D-4953-A126-738646C6E844}"/>
    <cellStyle name="Comma 8 3 12" xfId="3111" xr:uid="{810A2DDE-4D30-45A0-9EDD-CE0E5086254F}"/>
    <cellStyle name="Comma 8 3 13" xfId="60686" xr:uid="{DCF6EBD8-852D-4969-B489-58828479745E}"/>
    <cellStyle name="Comma 8 3 2" xfId="2386" xr:uid="{0E24F7A4-3E27-4E6F-9F75-76F663A12E8C}"/>
    <cellStyle name="Comma 8 3 2 10" xfId="28571" xr:uid="{F7CB813B-2C1D-4EA4-8791-E85CB2B3C91A}"/>
    <cellStyle name="Comma 8 3 2 11" xfId="3511" xr:uid="{C4876E6D-01B2-482D-AF73-66722B50340C}"/>
    <cellStyle name="Comma 8 3 2 12" xfId="61408" xr:uid="{E3E4EB48-699F-4265-99F4-34315CE5657A}"/>
    <cellStyle name="Comma 8 3 2 2" xfId="4357" xr:uid="{D8D227FB-CC61-479F-AD67-1969B735ED40}"/>
    <cellStyle name="Comma 8 3 2 2 2" xfId="8220" xr:uid="{8B2B87D8-3095-4BD2-8C5D-8A22F0BDA664}"/>
    <cellStyle name="Comma 8 3 2 2 2 2" xfId="15925" xr:uid="{43B915F0-F780-48E8-90D6-BCA7AA16940C}"/>
    <cellStyle name="Comma 8 3 2 2 2 2 2" xfId="48677" xr:uid="{1C1F5EEA-AB4B-4AE0-8111-BB34FE073F2C}"/>
    <cellStyle name="Comma 8 3 2 2 2 3" xfId="23632" xr:uid="{409106B7-B8FA-4248-A428-30667A6641C9}"/>
    <cellStyle name="Comma 8 3 2 2 2 3 2" xfId="56383" xr:uid="{92D3CF77-9243-46FB-B2A0-49858315BF51}"/>
    <cellStyle name="Comma 8 3 2 2 2 4" xfId="40972" xr:uid="{F98E562B-1C58-4944-9942-D5BAA659C8FA}"/>
    <cellStyle name="Comma 8 3 2 2 2 5" xfId="31336" xr:uid="{3DC7738E-A585-4B91-A596-6C012AD1DC23}"/>
    <cellStyle name="Comma 8 3 2 2 3" xfId="10145" xr:uid="{AA4440A8-C432-45DE-B259-84972EC42314}"/>
    <cellStyle name="Comma 8 3 2 2 3 2" xfId="17850" xr:uid="{0D59C329-D7DE-4D4B-86E6-EA2CCF5980F0}"/>
    <cellStyle name="Comma 8 3 2 2 3 2 2" xfId="50602" xr:uid="{BA34A908-BEF6-4920-BE6F-2CE7C5C0295A}"/>
    <cellStyle name="Comma 8 3 2 2 3 3" xfId="25557" xr:uid="{C5B9182C-7A3C-4EEE-A088-2A4DF10B082D}"/>
    <cellStyle name="Comma 8 3 2 2 3 3 2" xfId="58308" xr:uid="{CEDD6D49-ACD2-4616-96E7-5775984D173B}"/>
    <cellStyle name="Comma 8 3 2 2 3 4" xfId="42897" xr:uid="{720EE1A8-DB01-42BD-B8E7-24CD92CC363E}"/>
    <cellStyle name="Comma 8 3 2 2 3 5" xfId="33261" xr:uid="{220B3F91-F211-4466-8EFC-716A2C618EDF}"/>
    <cellStyle name="Comma 8 3 2 2 4" xfId="12072" xr:uid="{31AFBABD-BBC1-422B-9489-450EAAC90EB2}"/>
    <cellStyle name="Comma 8 3 2 2 4 2" xfId="19777" xr:uid="{4407993D-D531-4B09-A692-489920CE4128}"/>
    <cellStyle name="Comma 8 3 2 2 4 2 2" xfId="52529" xr:uid="{3654E9B8-108F-489E-B738-AD0348ED3023}"/>
    <cellStyle name="Comma 8 3 2 2 4 3" xfId="27484" xr:uid="{7933DC8B-7076-4872-8191-AD7F03855343}"/>
    <cellStyle name="Comma 8 3 2 2 4 3 2" xfId="60235" xr:uid="{CA469CA0-2C88-4A9E-A2DA-F20C56C80F74}"/>
    <cellStyle name="Comma 8 3 2 2 4 4" xfId="44824" xr:uid="{EB0CACC9-EFE4-457B-B34F-1949C7ACA91E}"/>
    <cellStyle name="Comma 8 3 2 2 4 5" xfId="35188" xr:uid="{0C404C6E-460A-49A1-9E37-24C7D912E23C}"/>
    <cellStyle name="Comma 8 3 2 2 5" xfId="6289" xr:uid="{36DA8ADC-0B54-4B20-B5DF-1A76667F08AE}"/>
    <cellStyle name="Comma 8 3 2 2 5 2" xfId="39041" xr:uid="{4C6C36F9-9993-474E-A1EF-87AF20B699C7}"/>
    <cellStyle name="Comma 8 3 2 2 6" xfId="14001" xr:uid="{18A002DD-6778-4A8C-81A7-B1E8477DA6C8}"/>
    <cellStyle name="Comma 8 3 2 2 6 2" xfId="46753" xr:uid="{60723DF1-ECC3-4CFC-8240-6EEE10DFC8DC}"/>
    <cellStyle name="Comma 8 3 2 2 7" xfId="21708" xr:uid="{6153277D-8B53-43E5-BCCE-B529B31BDC4B}"/>
    <cellStyle name="Comma 8 3 2 2 7 2" xfId="54459" xr:uid="{F057B915-84FB-49ED-A5F3-CA7A78A47786}"/>
    <cellStyle name="Comma 8 3 2 2 8" xfId="37114" xr:uid="{D318BFB6-9CBC-4200-A5EF-A729B43EFD66}"/>
    <cellStyle name="Comma 8 3 2 2 9" xfId="29412" xr:uid="{F6C8CAA6-3260-464D-AFFC-7F87F6F967BE}"/>
    <cellStyle name="Comma 8 3 2 3" xfId="7379" xr:uid="{D346C103-3174-40A7-84F5-BC5979CD976E}"/>
    <cellStyle name="Comma 8 3 2 3 2" xfId="15084" xr:uid="{D5185B70-05BA-4B6A-B09D-857E7A17D475}"/>
    <cellStyle name="Comma 8 3 2 3 2 2" xfId="47836" xr:uid="{7CDFFA11-00AE-4BDA-BCF1-7445023E81F1}"/>
    <cellStyle name="Comma 8 3 2 3 3" xfId="22791" xr:uid="{811B4BA5-A65B-408B-9F68-D7EC4C1EFD63}"/>
    <cellStyle name="Comma 8 3 2 3 3 2" xfId="55542" xr:uid="{78D8B76E-3FA3-4F6A-A9B5-076094870461}"/>
    <cellStyle name="Comma 8 3 2 3 4" xfId="40131" xr:uid="{09FF385C-23C7-4DA2-B5DC-5C0D05485DA2}"/>
    <cellStyle name="Comma 8 3 2 3 5" xfId="30495" xr:uid="{BE6D40E0-5D58-4C51-85B9-C51B32CE100D}"/>
    <cellStyle name="Comma 8 3 2 4" xfId="9304" xr:uid="{8C94AF76-4580-437B-A9D8-203314B32A95}"/>
    <cellStyle name="Comma 8 3 2 4 2" xfId="17009" xr:uid="{E55BA73F-BE72-442E-AEDE-0CDDB664D70F}"/>
    <cellStyle name="Comma 8 3 2 4 2 2" xfId="49761" xr:uid="{35806E55-248C-4822-A104-386EFBC9F6C1}"/>
    <cellStyle name="Comma 8 3 2 4 3" xfId="24716" xr:uid="{FA6B5EAD-838D-4482-ABE0-5C40BA9DE980}"/>
    <cellStyle name="Comma 8 3 2 4 3 2" xfId="57467" xr:uid="{E3E4BFB2-5352-4A11-82C5-6957AD2AF441}"/>
    <cellStyle name="Comma 8 3 2 4 4" xfId="42056" xr:uid="{DB464B64-D6DD-4F14-B138-89582B903CB9}"/>
    <cellStyle name="Comma 8 3 2 4 5" xfId="32420" xr:uid="{85224619-4DA0-4B20-957C-89FBB60B864C}"/>
    <cellStyle name="Comma 8 3 2 5" xfId="11231" xr:uid="{AE2992C7-641F-445F-8EE0-3139E027EE5C}"/>
    <cellStyle name="Comma 8 3 2 5 2" xfId="18936" xr:uid="{189E54CE-67D3-4BD4-A035-8D954503D5E4}"/>
    <cellStyle name="Comma 8 3 2 5 2 2" xfId="51688" xr:uid="{67D49B99-AB3F-48A8-8594-53E4AD54A8B3}"/>
    <cellStyle name="Comma 8 3 2 5 3" xfId="26643" xr:uid="{BD1B3551-082C-4E14-9C65-D2370CC97AD1}"/>
    <cellStyle name="Comma 8 3 2 5 3 2" xfId="59394" xr:uid="{F043F7AB-A82C-4CE3-8D65-0185C0B3791D}"/>
    <cellStyle name="Comma 8 3 2 5 4" xfId="43983" xr:uid="{37FFBD0F-B363-4F8C-A211-12AFB715E820}"/>
    <cellStyle name="Comma 8 3 2 5 5" xfId="34347" xr:uid="{3C35CD48-334A-468D-8474-8609A25413F2}"/>
    <cellStyle name="Comma 8 3 2 6" xfId="5448" xr:uid="{819452D3-3976-4E49-A48C-C2E122684D68}"/>
    <cellStyle name="Comma 8 3 2 6 2" xfId="38200" xr:uid="{B712D1DA-B3F7-45E2-90EB-8A81485DDD58}"/>
    <cellStyle name="Comma 8 3 2 7" xfId="13160" xr:uid="{CBB73A52-718D-482B-8F91-457843B1DD22}"/>
    <cellStyle name="Comma 8 3 2 7 2" xfId="45912" xr:uid="{B5792D90-6F36-4E70-872A-729225564537}"/>
    <cellStyle name="Comma 8 3 2 8" xfId="20867" xr:uid="{27B14B1A-55CB-479A-BEB0-D842D8392A9E}"/>
    <cellStyle name="Comma 8 3 2 8 2" xfId="53618" xr:uid="{04D3C775-1037-495E-B383-ED5DA2428B4C}"/>
    <cellStyle name="Comma 8 3 2 9" xfId="36273" xr:uid="{E40EAEDA-86B1-41B8-BCAB-95CE59B6F11F}"/>
    <cellStyle name="Comma 8 3 3" xfId="3907" xr:uid="{3A982180-D1B7-4E28-9E99-3156619C41D6}"/>
    <cellStyle name="Comma 8 3 3 2" xfId="7775" xr:uid="{CF3A8097-16BF-43C5-8B44-F6D00628607D}"/>
    <cellStyle name="Comma 8 3 3 2 2" xfId="15480" xr:uid="{60A492D8-36E4-4D77-8F47-4B21475690E0}"/>
    <cellStyle name="Comma 8 3 3 2 2 2" xfId="48232" xr:uid="{D9A63F9C-ECA4-4446-95CA-A2BE23293CB2}"/>
    <cellStyle name="Comma 8 3 3 2 3" xfId="23187" xr:uid="{7133621D-12E6-4614-89C0-E03E9E302C48}"/>
    <cellStyle name="Comma 8 3 3 2 3 2" xfId="55938" xr:uid="{F71CFB57-522A-455E-9114-5D05282677CB}"/>
    <cellStyle name="Comma 8 3 3 2 4" xfId="40527" xr:uid="{7236B0EC-5A86-4FD8-8F58-B013B344849A}"/>
    <cellStyle name="Comma 8 3 3 2 5" xfId="30891" xr:uid="{B29156B6-1749-4275-A1E7-63A78A5B4297}"/>
    <cellStyle name="Comma 8 3 3 3" xfId="9700" xr:uid="{3DC2D06B-5469-4B06-9294-8A9CBADE7051}"/>
    <cellStyle name="Comma 8 3 3 3 2" xfId="17405" xr:uid="{9E9FD68A-EF64-45AD-997A-40D81EA15F06}"/>
    <cellStyle name="Comma 8 3 3 3 2 2" xfId="50157" xr:uid="{1670EA48-3956-4AA0-AA17-1222F0E05D78}"/>
    <cellStyle name="Comma 8 3 3 3 3" xfId="25112" xr:uid="{B7760194-77E3-4BD3-AB99-95748483FEFD}"/>
    <cellStyle name="Comma 8 3 3 3 3 2" xfId="57863" xr:uid="{6EB88BEF-FD16-483D-A172-F121AE1EE623}"/>
    <cellStyle name="Comma 8 3 3 3 4" xfId="42452" xr:uid="{8FF604C0-9995-448A-9F9F-6AA92B7B82A8}"/>
    <cellStyle name="Comma 8 3 3 3 5" xfId="32816" xr:uid="{8171434A-12E7-4DF8-A88D-01F6C82867E1}"/>
    <cellStyle name="Comma 8 3 3 4" xfId="11627" xr:uid="{AD0E3A80-0925-4C13-972F-673DE416F51D}"/>
    <cellStyle name="Comma 8 3 3 4 2" xfId="19332" xr:uid="{85195529-DCB0-46DF-A6DE-74F60CF6B7D6}"/>
    <cellStyle name="Comma 8 3 3 4 2 2" xfId="52084" xr:uid="{F483FCBC-9482-43F2-B931-9E7808BFBD49}"/>
    <cellStyle name="Comma 8 3 3 4 3" xfId="27039" xr:uid="{FC3FD0BD-2491-4B00-9165-7A4028A115E0}"/>
    <cellStyle name="Comma 8 3 3 4 3 2" xfId="59790" xr:uid="{8FEA3C99-7C08-4A15-9573-A9A34CE03021}"/>
    <cellStyle name="Comma 8 3 3 4 4" xfId="44379" xr:uid="{C1D68BBF-4D8C-49C2-820E-46B67FC601EB}"/>
    <cellStyle name="Comma 8 3 3 4 5" xfId="34743" xr:uid="{627370F3-9C28-4D4D-B836-D5166E29FE28}"/>
    <cellStyle name="Comma 8 3 3 5" xfId="5844" xr:uid="{76566229-62F9-42D6-8F0F-62304A57068D}"/>
    <cellStyle name="Comma 8 3 3 5 2" xfId="38596" xr:uid="{1ED25429-742E-4993-9146-CD3530A90102}"/>
    <cellStyle name="Comma 8 3 3 6" xfId="13556" xr:uid="{68C6C1FE-E925-48A5-A677-85B2F9B219BD}"/>
    <cellStyle name="Comma 8 3 3 6 2" xfId="46308" xr:uid="{41606D5C-465B-4C58-83CC-3B650A2408C1}"/>
    <cellStyle name="Comma 8 3 3 7" xfId="21263" xr:uid="{A126CB63-E331-4A51-AC42-9044E606AFE8}"/>
    <cellStyle name="Comma 8 3 3 7 2" xfId="54014" xr:uid="{B42406EB-DC85-4BB5-9A01-4A61790D0AE7}"/>
    <cellStyle name="Comma 8 3 3 8" xfId="36669" xr:uid="{B6F44D76-B558-4B12-ACE9-D0CB7C8C7246}"/>
    <cellStyle name="Comma 8 3 3 9" xfId="28967" xr:uid="{D69DC562-FD79-4DDB-B320-4CA27FDD7596}"/>
    <cellStyle name="Comma 8 3 4" xfId="7018" xr:uid="{451D599F-3D86-410E-993B-5F70B38BB28D}"/>
    <cellStyle name="Comma 8 3 4 2" xfId="14726" xr:uid="{3569FCD8-7136-433F-AF81-75B95D03C9B5}"/>
    <cellStyle name="Comma 8 3 4 2 2" xfId="47478" xr:uid="{41F1A6A0-149A-49CE-B365-544015616B97}"/>
    <cellStyle name="Comma 8 3 4 3" xfId="22433" xr:uid="{34D96BC6-29FA-48E0-82D3-D2DD52B82735}"/>
    <cellStyle name="Comma 8 3 4 3 2" xfId="55184" xr:uid="{299946A5-E064-4B46-B171-75ED540EECBD}"/>
    <cellStyle name="Comma 8 3 4 4" xfId="39770" xr:uid="{BEB8C186-A06D-4D97-9387-9B75516039AA}"/>
    <cellStyle name="Comma 8 3 4 5" xfId="30137" xr:uid="{820263CD-0762-407B-A123-16BFE663BD51}"/>
    <cellStyle name="Comma 8 3 5" xfId="8945" xr:uid="{4B404048-8723-4AED-9D7E-D1563ACCC64C}"/>
    <cellStyle name="Comma 8 3 5 2" xfId="16650" xr:uid="{5EE3DEAA-A465-4F2D-8EF4-FC8FD31FA0D6}"/>
    <cellStyle name="Comma 8 3 5 2 2" xfId="49402" xr:uid="{935CFFDD-E9D2-4542-9E22-FDD2E31A81DE}"/>
    <cellStyle name="Comma 8 3 5 3" xfId="24357" xr:uid="{48CF26B3-37D6-4D2E-AAB6-2BE51297CB07}"/>
    <cellStyle name="Comma 8 3 5 3 2" xfId="57108" xr:uid="{EF8D62EA-702E-4300-BE54-DE4FDD04251E}"/>
    <cellStyle name="Comma 8 3 5 4" xfId="41697" xr:uid="{BEC9B972-B22C-47F9-AB81-F1528E2EF899}"/>
    <cellStyle name="Comma 8 3 5 5" xfId="32061" xr:uid="{E8343AFA-17C3-4474-BE90-D6687632DADD}"/>
    <cellStyle name="Comma 8 3 6" xfId="10871" xr:uid="{CA84114B-8F2C-44A2-9358-D1713742F07E}"/>
    <cellStyle name="Comma 8 3 6 2" xfId="18576" xr:uid="{8FBAEE0D-26C4-4148-9F8C-51F6833B5CA8}"/>
    <cellStyle name="Comma 8 3 6 2 2" xfId="51328" xr:uid="{5591FC5C-2EFF-4F61-A106-AEDB5546301A}"/>
    <cellStyle name="Comma 8 3 6 3" xfId="26283" xr:uid="{C687FF67-7EAF-4392-8911-5A52510404CD}"/>
    <cellStyle name="Comma 8 3 6 3 2" xfId="59034" xr:uid="{899EF318-28B8-41A1-B83D-A6C1348BCD3D}"/>
    <cellStyle name="Comma 8 3 6 4" xfId="43623" xr:uid="{6C8211AD-85E9-40D6-A121-18649A5DB546}"/>
    <cellStyle name="Comma 8 3 6 5" xfId="33987" xr:uid="{7726C26C-46C9-4215-93ED-5A4536E0E1D7}"/>
    <cellStyle name="Comma 8 3 7" xfId="5089" xr:uid="{73002349-98D6-4995-98F7-E0F53E629BDF}"/>
    <cellStyle name="Comma 8 3 7 2" xfId="37841" xr:uid="{79453723-7EFC-49ED-BB43-8067A48B8AAF}"/>
    <cellStyle name="Comma 8 3 8" xfId="12801" xr:uid="{A67FBE70-DF48-4DE5-B28A-6BB6CDDDA261}"/>
    <cellStyle name="Comma 8 3 8 2" xfId="45553" xr:uid="{142A2F9D-4749-47D4-8589-3D74CC199250}"/>
    <cellStyle name="Comma 8 3 9" xfId="20509" xr:uid="{5A7A8C73-22C1-42EB-8C26-B59949B8B86E}"/>
    <cellStyle name="Comma 8 3 9 2" xfId="53260" xr:uid="{C007A4C8-48F4-471B-87D8-EA43C6D8C207}"/>
    <cellStyle name="Comma 8 4" xfId="892" xr:uid="{D8F254A0-8C0E-4A07-8260-E5799BCDF3A5}"/>
    <cellStyle name="Comma 8 4 10" xfId="35916" xr:uid="{9A760A24-92FF-4C8C-8350-77C96DCFFE0E}"/>
    <cellStyle name="Comma 8 4 11" xfId="28214" xr:uid="{89A3912A-E84B-4870-90C5-CCCAAF420E41}"/>
    <cellStyle name="Comma 8 4 12" xfId="3112" xr:uid="{11674CED-C629-4319-93AC-B724204C4685}"/>
    <cellStyle name="Comma 8 4 13" xfId="60687" xr:uid="{C7EC5501-4649-4EBF-9DB3-744CBF5648DC}"/>
    <cellStyle name="Comma 8 4 2" xfId="2387" xr:uid="{3601A6D3-AEBD-4C6D-BF3F-AC0FEAEEBAC1}"/>
    <cellStyle name="Comma 8 4 2 10" xfId="28572" xr:uid="{055638EE-6350-4017-A635-F2BB567934FC}"/>
    <cellStyle name="Comma 8 4 2 11" xfId="3512" xr:uid="{A0A51981-2613-45F0-8A7D-B68AFE8AF24D}"/>
    <cellStyle name="Comma 8 4 2 12" xfId="61409" xr:uid="{68F4A6F0-81E8-4AA7-81D8-B4728C6782FD}"/>
    <cellStyle name="Comma 8 4 2 2" xfId="4358" xr:uid="{FC9313A0-6AE8-43D8-91E9-65C43962CE70}"/>
    <cellStyle name="Comma 8 4 2 2 2" xfId="8221" xr:uid="{DF370A84-BFB4-41D2-8EF8-7ED9E8A7E726}"/>
    <cellStyle name="Comma 8 4 2 2 2 2" xfId="15926" xr:uid="{AE457BEB-72F9-460B-AE30-857E75C08BBB}"/>
    <cellStyle name="Comma 8 4 2 2 2 2 2" xfId="48678" xr:uid="{5D40E999-E6F1-47AA-A1D2-79BADEA013BE}"/>
    <cellStyle name="Comma 8 4 2 2 2 3" xfId="23633" xr:uid="{83153423-EE75-4DD5-85B0-90D24E8FE455}"/>
    <cellStyle name="Comma 8 4 2 2 2 3 2" xfId="56384" xr:uid="{E91DDD22-E607-4A21-A473-28200B45127F}"/>
    <cellStyle name="Comma 8 4 2 2 2 4" xfId="40973" xr:uid="{DC4E3339-7D9A-439B-A2F8-A6E0E0E6B2EC}"/>
    <cellStyle name="Comma 8 4 2 2 2 5" xfId="31337" xr:uid="{406E9A3F-E4ED-41D1-88B1-9EACEE719230}"/>
    <cellStyle name="Comma 8 4 2 2 3" xfId="10146" xr:uid="{51D667B2-A771-49B7-9201-4BD7830BE5BD}"/>
    <cellStyle name="Comma 8 4 2 2 3 2" xfId="17851" xr:uid="{5644B790-82F0-4E7B-8319-070607FA50F2}"/>
    <cellStyle name="Comma 8 4 2 2 3 2 2" xfId="50603" xr:uid="{EC7824D3-9214-4DB7-BB06-3F296472C21B}"/>
    <cellStyle name="Comma 8 4 2 2 3 3" xfId="25558" xr:uid="{D67E0501-FDA8-4E96-B81D-24E83422BCB4}"/>
    <cellStyle name="Comma 8 4 2 2 3 3 2" xfId="58309" xr:uid="{CDD3207C-0069-4870-8BC8-2D3C21756F97}"/>
    <cellStyle name="Comma 8 4 2 2 3 4" xfId="42898" xr:uid="{89E6E065-58B8-429F-91D9-DB44CB544243}"/>
    <cellStyle name="Comma 8 4 2 2 3 5" xfId="33262" xr:uid="{73822367-B6D0-4C4C-A22D-72D41CC5A61F}"/>
    <cellStyle name="Comma 8 4 2 2 4" xfId="12073" xr:uid="{A369B222-A5E1-4450-92EF-D4C45370DF0C}"/>
    <cellStyle name="Comma 8 4 2 2 4 2" xfId="19778" xr:uid="{EF58CD69-DFA4-4BA7-A73A-B8C6BB0B091B}"/>
    <cellStyle name="Comma 8 4 2 2 4 2 2" xfId="52530" xr:uid="{74E399F6-5875-4BD9-990B-CB0965AB4702}"/>
    <cellStyle name="Comma 8 4 2 2 4 3" xfId="27485" xr:uid="{EE769538-74DC-46FC-B22B-3C371D59265C}"/>
    <cellStyle name="Comma 8 4 2 2 4 3 2" xfId="60236" xr:uid="{E0C11E43-E4EC-4088-886B-30DFC1626DE1}"/>
    <cellStyle name="Comma 8 4 2 2 4 4" xfId="44825" xr:uid="{87315C0D-4EB5-4FF6-B5F3-21EFE354F0F6}"/>
    <cellStyle name="Comma 8 4 2 2 4 5" xfId="35189" xr:uid="{CCC0F309-9D31-4CA8-BA63-7C27AF76B773}"/>
    <cellStyle name="Comma 8 4 2 2 5" xfId="6290" xr:uid="{34E7F630-9F36-4657-AEF3-CFD448431E6A}"/>
    <cellStyle name="Comma 8 4 2 2 5 2" xfId="39042" xr:uid="{1828FA02-94E2-4982-B048-BB85C1C69F94}"/>
    <cellStyle name="Comma 8 4 2 2 6" xfId="14002" xr:uid="{690B3D33-1E77-4B70-8961-726384155D60}"/>
    <cellStyle name="Comma 8 4 2 2 6 2" xfId="46754" xr:uid="{1CEFFC11-7A54-4184-B458-69FF14845C03}"/>
    <cellStyle name="Comma 8 4 2 2 7" xfId="21709" xr:uid="{9E573DFD-BF83-44A5-9C11-1B3E729AB0C8}"/>
    <cellStyle name="Comma 8 4 2 2 7 2" xfId="54460" xr:uid="{C86D36D0-A1D8-4FB7-BCF0-D87E92993311}"/>
    <cellStyle name="Comma 8 4 2 2 8" xfId="37115" xr:uid="{53060F26-F38D-4099-836F-08CA6C02A6B2}"/>
    <cellStyle name="Comma 8 4 2 2 9" xfId="29413" xr:uid="{33401089-6C3B-4D6D-8082-A8BFDF420498}"/>
    <cellStyle name="Comma 8 4 2 3" xfId="7380" xr:uid="{485EB294-0EED-404E-80C3-4BA6C95F9496}"/>
    <cellStyle name="Comma 8 4 2 3 2" xfId="15085" xr:uid="{D14D511A-D8E6-46C2-AB98-69C82A570644}"/>
    <cellStyle name="Comma 8 4 2 3 2 2" xfId="47837" xr:uid="{FD9453F1-AFE4-4924-9B9D-43695CDC025D}"/>
    <cellStyle name="Comma 8 4 2 3 3" xfId="22792" xr:uid="{8ADA24EB-CA90-446B-B922-38127C0E05F0}"/>
    <cellStyle name="Comma 8 4 2 3 3 2" xfId="55543" xr:uid="{003EBF53-B6B5-4D5E-9EC5-B860291BC019}"/>
    <cellStyle name="Comma 8 4 2 3 4" xfId="40132" xr:uid="{ED170205-9532-4AB5-9495-D04BAC38B13B}"/>
    <cellStyle name="Comma 8 4 2 3 5" xfId="30496" xr:uid="{D115782C-8827-4F4E-A462-8EC12A808125}"/>
    <cellStyle name="Comma 8 4 2 4" xfId="9305" xr:uid="{4161541F-248A-4D26-89EC-B762D5CB2126}"/>
    <cellStyle name="Comma 8 4 2 4 2" xfId="17010" xr:uid="{8566B390-5127-41D1-8B2D-32CE74DF3F0C}"/>
    <cellStyle name="Comma 8 4 2 4 2 2" xfId="49762" xr:uid="{5C258A23-6B2C-443A-B29F-76010AA2CD00}"/>
    <cellStyle name="Comma 8 4 2 4 3" xfId="24717" xr:uid="{A7987E83-F5F7-4CEB-9BE5-102A774EA5EC}"/>
    <cellStyle name="Comma 8 4 2 4 3 2" xfId="57468" xr:uid="{97A848F0-B148-4B55-95D6-F6B1CE8EDC2D}"/>
    <cellStyle name="Comma 8 4 2 4 4" xfId="42057" xr:uid="{8E91FFA7-F67E-4005-B9D5-C0B8497FE4A7}"/>
    <cellStyle name="Comma 8 4 2 4 5" xfId="32421" xr:uid="{17369781-C049-4732-88F2-AF3B59BD6661}"/>
    <cellStyle name="Comma 8 4 2 5" xfId="11232" xr:uid="{B1849440-DA34-4E8D-A631-46A52D6C25D0}"/>
    <cellStyle name="Comma 8 4 2 5 2" xfId="18937" xr:uid="{B8B4A143-5758-47B6-A51D-693EE486A268}"/>
    <cellStyle name="Comma 8 4 2 5 2 2" xfId="51689" xr:uid="{DB3F2D65-7768-4D85-BE2E-A453CEB236EA}"/>
    <cellStyle name="Comma 8 4 2 5 3" xfId="26644" xr:uid="{613F54A7-4D8C-46CF-B177-9E8B06A79F69}"/>
    <cellStyle name="Comma 8 4 2 5 3 2" xfId="59395" xr:uid="{602C70E2-D2BA-464D-B5E8-6570DEC0AAF9}"/>
    <cellStyle name="Comma 8 4 2 5 4" xfId="43984" xr:uid="{C1593023-BAC1-4217-A62F-05A5E0F6E023}"/>
    <cellStyle name="Comma 8 4 2 5 5" xfId="34348" xr:uid="{1453CA0D-78C8-4118-93B8-23FD09C1779C}"/>
    <cellStyle name="Comma 8 4 2 6" xfId="5449" xr:uid="{51DC4132-B240-4B62-964E-F93D259D64F4}"/>
    <cellStyle name="Comma 8 4 2 6 2" xfId="38201" xr:uid="{E6E9B2DC-A032-40B1-9970-5E7E6FAC7476}"/>
    <cellStyle name="Comma 8 4 2 7" xfId="13161" xr:uid="{EA2F24ED-349F-4256-805C-53A1177D6ECC}"/>
    <cellStyle name="Comma 8 4 2 7 2" xfId="45913" xr:uid="{8DC6BA3C-F888-4E10-8080-13222BC48695}"/>
    <cellStyle name="Comma 8 4 2 8" xfId="20868" xr:uid="{E065504C-3C41-472A-8282-F4E2791E70E9}"/>
    <cellStyle name="Comma 8 4 2 8 2" xfId="53619" xr:uid="{AADF879F-DA55-41F8-8607-554C6647EB73}"/>
    <cellStyle name="Comma 8 4 2 9" xfId="36274" xr:uid="{F2BE228A-64C6-4D36-AB57-06801B2C54A8}"/>
    <cellStyle name="Comma 8 4 3" xfId="3908" xr:uid="{D609F233-5EF3-4349-8AEA-61E1552AE74E}"/>
    <cellStyle name="Comma 8 4 3 2" xfId="7776" xr:uid="{90050FBF-0E01-4DA8-9CA8-3B5ADF411E27}"/>
    <cellStyle name="Comma 8 4 3 2 2" xfId="15481" xr:uid="{7D3F827F-214C-4413-9563-9BEA1210B794}"/>
    <cellStyle name="Comma 8 4 3 2 2 2" xfId="48233" xr:uid="{A8B6489F-1A68-4CFC-95C6-24572A90F8BD}"/>
    <cellStyle name="Comma 8 4 3 2 3" xfId="23188" xr:uid="{36DB9781-5473-4001-B289-B540E3936534}"/>
    <cellStyle name="Comma 8 4 3 2 3 2" xfId="55939" xr:uid="{EC07C901-EF65-4057-B688-2C674C0B9C11}"/>
    <cellStyle name="Comma 8 4 3 2 4" xfId="40528" xr:uid="{F6E4E377-225C-423B-94A6-7DCE231BCAA2}"/>
    <cellStyle name="Comma 8 4 3 2 5" xfId="30892" xr:uid="{75E9534B-C7A3-4619-A5E9-60A9C981C0BB}"/>
    <cellStyle name="Comma 8 4 3 3" xfId="9701" xr:uid="{196D1D9F-2D19-496F-9CF2-662CD9EFEA49}"/>
    <cellStyle name="Comma 8 4 3 3 2" xfId="17406" xr:uid="{00D76D8D-6255-468A-AE3F-5B0B5DFDCD05}"/>
    <cellStyle name="Comma 8 4 3 3 2 2" xfId="50158" xr:uid="{11A215D4-CDF0-4BCA-8B55-3445A68CC77F}"/>
    <cellStyle name="Comma 8 4 3 3 3" xfId="25113" xr:uid="{28668212-4CD9-4983-90E3-B92E4894981F}"/>
    <cellStyle name="Comma 8 4 3 3 3 2" xfId="57864" xr:uid="{B15F5B50-3C6B-4DF6-918E-302E22EF7AC6}"/>
    <cellStyle name="Comma 8 4 3 3 4" xfId="42453" xr:uid="{0703C00A-591B-4C22-BE2F-DB11EE43C84E}"/>
    <cellStyle name="Comma 8 4 3 3 5" xfId="32817" xr:uid="{A0C3A522-63AA-4A53-9259-C65853D05673}"/>
    <cellStyle name="Comma 8 4 3 4" xfId="11628" xr:uid="{5E614535-EBC5-4055-9074-ADE9071BC47A}"/>
    <cellStyle name="Comma 8 4 3 4 2" xfId="19333" xr:uid="{52CD01F2-0DE8-4510-8D31-74B326573493}"/>
    <cellStyle name="Comma 8 4 3 4 2 2" xfId="52085" xr:uid="{A9FC49F7-59D5-4D30-B2E7-E573F30198DC}"/>
    <cellStyle name="Comma 8 4 3 4 3" xfId="27040" xr:uid="{CFFDAC71-25FD-4178-B975-D9EF496D9224}"/>
    <cellStyle name="Comma 8 4 3 4 3 2" xfId="59791" xr:uid="{299307C7-C7AB-4B6D-888F-E204764A9205}"/>
    <cellStyle name="Comma 8 4 3 4 4" xfId="44380" xr:uid="{2401B917-0513-4931-90FD-08D20FDE0E0D}"/>
    <cellStyle name="Comma 8 4 3 4 5" xfId="34744" xr:uid="{ABF38044-509C-4F76-B7C1-7D68C8D5257C}"/>
    <cellStyle name="Comma 8 4 3 5" xfId="5845" xr:uid="{5BF5E686-6B4D-4A8F-8DE4-539812FC0A18}"/>
    <cellStyle name="Comma 8 4 3 5 2" xfId="38597" xr:uid="{CF446C18-7608-458C-83C7-CA9822D700FA}"/>
    <cellStyle name="Comma 8 4 3 6" xfId="13557" xr:uid="{7641A75D-81EB-40F4-8C09-BC53B1D66163}"/>
    <cellStyle name="Comma 8 4 3 6 2" xfId="46309" xr:uid="{C00C2285-46B6-447A-A11F-E368580DF7B2}"/>
    <cellStyle name="Comma 8 4 3 7" xfId="21264" xr:uid="{68FBABD8-64A6-47C6-A31A-C8160DDA6DB9}"/>
    <cellStyle name="Comma 8 4 3 7 2" xfId="54015" xr:uid="{5B41C567-F2BB-4AF4-A2EA-E8C8908E3B8E}"/>
    <cellStyle name="Comma 8 4 3 8" xfId="36670" xr:uid="{2CA6591E-BE85-45B9-976B-8FCFA02AAE96}"/>
    <cellStyle name="Comma 8 4 3 9" xfId="28968" xr:uid="{AAA480EB-26C2-4CB9-9DAB-4B4F62624B98}"/>
    <cellStyle name="Comma 8 4 4" xfId="7019" xr:uid="{B3267863-DC3C-4013-A62F-B9A12243B7D5}"/>
    <cellStyle name="Comma 8 4 4 2" xfId="14727" xr:uid="{FA578EF1-A9A1-496C-A6A0-DEBA0D8196B3}"/>
    <cellStyle name="Comma 8 4 4 2 2" xfId="47479" xr:uid="{91CF9D9A-5214-4FFF-9E2D-39924194D8AB}"/>
    <cellStyle name="Comma 8 4 4 3" xfId="22434" xr:uid="{BA252DD1-57E2-49BC-9BEF-BF488E3A0D5D}"/>
    <cellStyle name="Comma 8 4 4 3 2" xfId="55185" xr:uid="{7471EB96-3867-48DC-9803-F1F822E2131B}"/>
    <cellStyle name="Comma 8 4 4 4" xfId="39771" xr:uid="{D4206957-BC74-4F1F-B48C-1839159BC0B6}"/>
    <cellStyle name="Comma 8 4 4 5" xfId="30138" xr:uid="{0661A2DE-99F3-46FD-B486-349CA336EA0E}"/>
    <cellStyle name="Comma 8 4 5" xfId="8946" xr:uid="{DB08981F-6455-4CEA-9E8D-69FE65B01B40}"/>
    <cellStyle name="Comma 8 4 5 2" xfId="16651" xr:uid="{AD36DF4D-3570-43E1-9C4B-02D211DD0565}"/>
    <cellStyle name="Comma 8 4 5 2 2" xfId="49403" xr:uid="{330DB931-8281-449A-A81D-92E230A1E281}"/>
    <cellStyle name="Comma 8 4 5 3" xfId="24358" xr:uid="{8981DA46-2493-4D0F-877A-DA43E91C0E6A}"/>
    <cellStyle name="Comma 8 4 5 3 2" xfId="57109" xr:uid="{D912282A-7599-4363-9C9A-5DFB621580A4}"/>
    <cellStyle name="Comma 8 4 5 4" xfId="41698" xr:uid="{2E1782C1-C982-44D4-9984-25A939B146AD}"/>
    <cellStyle name="Comma 8 4 5 5" xfId="32062" xr:uid="{EF91CDD9-5C13-4E9F-BC81-383AA7742CC2}"/>
    <cellStyle name="Comma 8 4 6" xfId="10872" xr:uid="{18E46245-71BD-4038-BC40-693CCF232776}"/>
    <cellStyle name="Comma 8 4 6 2" xfId="18577" xr:uid="{82C85F32-326A-48BF-BD74-A5AF1AF75699}"/>
    <cellStyle name="Comma 8 4 6 2 2" xfId="51329" xr:uid="{1A796EB9-0AA9-491C-BEEC-66C06F4C049A}"/>
    <cellStyle name="Comma 8 4 6 3" xfId="26284" xr:uid="{2976938C-350D-4B5E-89B7-961A8848281C}"/>
    <cellStyle name="Comma 8 4 6 3 2" xfId="59035" xr:uid="{0036AE93-1133-439B-86EB-43FED9F2C801}"/>
    <cellStyle name="Comma 8 4 6 4" xfId="43624" xr:uid="{1610DAF3-1A1F-439A-B138-B41A44EA47E2}"/>
    <cellStyle name="Comma 8 4 6 5" xfId="33988" xr:uid="{8766D8CC-738E-4CC1-9E3A-6A524611AA55}"/>
    <cellStyle name="Comma 8 4 7" xfId="5090" xr:uid="{AC7D24B8-4338-4E22-9B62-508C84BD03E3}"/>
    <cellStyle name="Comma 8 4 7 2" xfId="37842" xr:uid="{C5D758C0-DB49-497E-AE6D-F29721A89817}"/>
    <cellStyle name="Comma 8 4 8" xfId="12802" xr:uid="{3581B079-CEC6-40E1-B3A7-EA32B008F686}"/>
    <cellStyle name="Comma 8 4 8 2" xfId="45554" xr:uid="{AC8245D4-6744-43CF-94BA-C7379D7F45BB}"/>
    <cellStyle name="Comma 8 4 9" xfId="20510" xr:uid="{7543A4D1-6E03-4BC5-8567-E824CD1F9491}"/>
    <cellStyle name="Comma 8 4 9 2" xfId="53261" xr:uid="{49E64B0B-6F52-4BB0-A15A-D04AE3A20B4D}"/>
    <cellStyle name="Comma 8 5" xfId="893" xr:uid="{DB535A8A-3D41-4430-93D4-959955283F94}"/>
    <cellStyle name="Comma 8 5 10" xfId="35917" xr:uid="{8B9BBFAB-6F6C-45A8-B6D2-14D160EF7C80}"/>
    <cellStyle name="Comma 8 5 11" xfId="28215" xr:uid="{951D7C7C-37CC-491A-9AB1-08884CB2BED6}"/>
    <cellStyle name="Comma 8 5 12" xfId="3113" xr:uid="{2743E003-AAE7-4AAE-B0D9-097CB828C7FB}"/>
    <cellStyle name="Comma 8 5 13" xfId="60688" xr:uid="{D84CCE7C-CB36-49A3-9519-EE99EC7423E0}"/>
    <cellStyle name="Comma 8 5 2" xfId="2388" xr:uid="{4A01C8E5-A89F-43BB-BFBF-52E9CB0A87EE}"/>
    <cellStyle name="Comma 8 5 2 10" xfId="28573" xr:uid="{94685620-B364-4AC7-99B5-97A00921611F}"/>
    <cellStyle name="Comma 8 5 2 11" xfId="3513" xr:uid="{05905EF4-8BA9-41EF-828A-C0A13FBC2E87}"/>
    <cellStyle name="Comma 8 5 2 12" xfId="61410" xr:uid="{F470B2B7-7982-48AC-8338-B4B6A0FF3010}"/>
    <cellStyle name="Comma 8 5 2 2" xfId="4359" xr:uid="{D35F68CD-F1A7-4EC6-83C4-02F9DFD44826}"/>
    <cellStyle name="Comma 8 5 2 2 2" xfId="8222" xr:uid="{D54B4158-6487-44E7-B077-897C0BD1DAAE}"/>
    <cellStyle name="Comma 8 5 2 2 2 2" xfId="15927" xr:uid="{2358DB63-AA2C-4D95-9B03-C10D9F441D66}"/>
    <cellStyle name="Comma 8 5 2 2 2 2 2" xfId="48679" xr:uid="{5095109A-D1AE-46C0-8D07-65C521A79729}"/>
    <cellStyle name="Comma 8 5 2 2 2 3" xfId="23634" xr:uid="{B9C18861-9B79-4DEA-9D47-83F620A41F3C}"/>
    <cellStyle name="Comma 8 5 2 2 2 3 2" xfId="56385" xr:uid="{F4CD26E1-C4AB-40EC-88A7-0D0D4D798FBD}"/>
    <cellStyle name="Comma 8 5 2 2 2 4" xfId="40974" xr:uid="{84DDBD52-5FF5-44A5-8BFF-EF37CEBCC7C2}"/>
    <cellStyle name="Comma 8 5 2 2 2 5" xfId="31338" xr:uid="{60250533-3685-4BBB-A43B-36E548AF45CD}"/>
    <cellStyle name="Comma 8 5 2 2 3" xfId="10147" xr:uid="{6DCDA7F0-A7D4-43D5-9BDA-9DCFEA581165}"/>
    <cellStyle name="Comma 8 5 2 2 3 2" xfId="17852" xr:uid="{6D8398A9-7C7A-48A5-AEBE-98B4838846C8}"/>
    <cellStyle name="Comma 8 5 2 2 3 2 2" xfId="50604" xr:uid="{3879C80F-65B1-48DA-9F75-21C793BA55AA}"/>
    <cellStyle name="Comma 8 5 2 2 3 3" xfId="25559" xr:uid="{DB08EA51-3C16-4113-8EDB-C7524E3C6FB8}"/>
    <cellStyle name="Comma 8 5 2 2 3 3 2" xfId="58310" xr:uid="{4E95F779-A1FA-4DCB-AA9B-E7B859550514}"/>
    <cellStyle name="Comma 8 5 2 2 3 4" xfId="42899" xr:uid="{9E4A87D3-BCE1-40CA-9398-25CC5B4489DB}"/>
    <cellStyle name="Comma 8 5 2 2 3 5" xfId="33263" xr:uid="{809262AA-9A16-448E-BF07-B15FCB35B4EA}"/>
    <cellStyle name="Comma 8 5 2 2 4" xfId="12074" xr:uid="{CDCD6D7E-F136-4787-A09A-B1824AAD4A23}"/>
    <cellStyle name="Comma 8 5 2 2 4 2" xfId="19779" xr:uid="{55DC1E9A-5EB0-4C9C-8837-E7DCD2E1F655}"/>
    <cellStyle name="Comma 8 5 2 2 4 2 2" xfId="52531" xr:uid="{DF4A99AD-D3B7-48B9-BE70-B24D868B44D6}"/>
    <cellStyle name="Comma 8 5 2 2 4 3" xfId="27486" xr:uid="{B27BA0E6-6F68-4A5F-A13A-EE9108EA6F07}"/>
    <cellStyle name="Comma 8 5 2 2 4 3 2" xfId="60237" xr:uid="{74CA63DF-1109-4154-8529-FB704C984A4C}"/>
    <cellStyle name="Comma 8 5 2 2 4 4" xfId="44826" xr:uid="{79FAFE3B-8989-45C9-BFBA-09BEA234D2B6}"/>
    <cellStyle name="Comma 8 5 2 2 4 5" xfId="35190" xr:uid="{7A7B7969-B0A9-4747-A131-61B99170D73D}"/>
    <cellStyle name="Comma 8 5 2 2 5" xfId="6291" xr:uid="{43C35D40-5EFC-4A97-8045-F619191E5BC8}"/>
    <cellStyle name="Comma 8 5 2 2 5 2" xfId="39043" xr:uid="{E124EA65-2FB9-4FC0-BD46-6753668D8352}"/>
    <cellStyle name="Comma 8 5 2 2 6" xfId="14003" xr:uid="{8D1435BE-4392-455D-95BC-2F70B5AEEEED}"/>
    <cellStyle name="Comma 8 5 2 2 6 2" xfId="46755" xr:uid="{C7F92A98-8F89-4E43-856A-3970BD0020F4}"/>
    <cellStyle name="Comma 8 5 2 2 7" xfId="21710" xr:uid="{0D344725-5C19-470C-88B5-7E6820D729D3}"/>
    <cellStyle name="Comma 8 5 2 2 7 2" xfId="54461" xr:uid="{7F5BDCE4-6F5C-4788-82FB-ADFF1B8F0C44}"/>
    <cellStyle name="Comma 8 5 2 2 8" xfId="37116" xr:uid="{487ADF14-B986-4E46-AEF2-6CDE03BF073D}"/>
    <cellStyle name="Comma 8 5 2 2 9" xfId="29414" xr:uid="{0880B4ED-570B-4CBE-87DF-58B86DCEA46F}"/>
    <cellStyle name="Comma 8 5 2 3" xfId="7381" xr:uid="{C38E422C-2C6F-4F51-A3B1-FCA3158AA76F}"/>
    <cellStyle name="Comma 8 5 2 3 2" xfId="15086" xr:uid="{0B970DDD-10FE-437E-BE6D-469BE760F440}"/>
    <cellStyle name="Comma 8 5 2 3 2 2" xfId="47838" xr:uid="{CF2ECF8F-E10C-49BD-8EDD-F741AAE67988}"/>
    <cellStyle name="Comma 8 5 2 3 3" xfId="22793" xr:uid="{A67ECF0B-690D-4EE0-A9B4-5C72210A23D1}"/>
    <cellStyle name="Comma 8 5 2 3 3 2" xfId="55544" xr:uid="{DC2780CF-194D-44B2-826C-7221A4AF6C66}"/>
    <cellStyle name="Comma 8 5 2 3 4" xfId="40133" xr:uid="{347FDB4D-BA12-44C1-A1DA-18D3473E1E11}"/>
    <cellStyle name="Comma 8 5 2 3 5" xfId="30497" xr:uid="{4565300A-7C0E-451C-B429-04A1CA191F3F}"/>
    <cellStyle name="Comma 8 5 2 4" xfId="9306" xr:uid="{BF046C7C-AC93-4C11-8721-AA6EC19B6EBF}"/>
    <cellStyle name="Comma 8 5 2 4 2" xfId="17011" xr:uid="{4712F2A3-BB67-4D9B-9A21-1B9ECD75420C}"/>
    <cellStyle name="Comma 8 5 2 4 2 2" xfId="49763" xr:uid="{2779AB6B-44F4-4B2F-B845-F361DAEA82FB}"/>
    <cellStyle name="Comma 8 5 2 4 3" xfId="24718" xr:uid="{FAC6276D-936B-4053-B1D3-DCC93CE6E38F}"/>
    <cellStyle name="Comma 8 5 2 4 3 2" xfId="57469" xr:uid="{D6774683-2539-40E0-A027-B94DC5847A98}"/>
    <cellStyle name="Comma 8 5 2 4 4" xfId="42058" xr:uid="{CE435456-302D-43DD-872E-887EBBB9AB58}"/>
    <cellStyle name="Comma 8 5 2 4 5" xfId="32422" xr:uid="{71F9D35B-B579-4946-8837-CF102FAFD143}"/>
    <cellStyle name="Comma 8 5 2 5" xfId="11233" xr:uid="{516A1544-2530-4EC5-9AD1-B6D831EFA818}"/>
    <cellStyle name="Comma 8 5 2 5 2" xfId="18938" xr:uid="{77207FDC-6B73-4893-860F-74981C87383C}"/>
    <cellStyle name="Comma 8 5 2 5 2 2" xfId="51690" xr:uid="{56F05ECE-4CA5-4D74-A41E-1B1CBAB46D9D}"/>
    <cellStyle name="Comma 8 5 2 5 3" xfId="26645" xr:uid="{E1815FE2-F9A5-452C-8C7A-C361100A1612}"/>
    <cellStyle name="Comma 8 5 2 5 3 2" xfId="59396" xr:uid="{C54334B2-7D8E-4FF9-9A57-6917F575C04A}"/>
    <cellStyle name="Comma 8 5 2 5 4" xfId="43985" xr:uid="{B9225B60-12D1-4A21-B969-8477DEEA01A6}"/>
    <cellStyle name="Comma 8 5 2 5 5" xfId="34349" xr:uid="{73A0D920-2628-444A-AE39-8C60A657666F}"/>
    <cellStyle name="Comma 8 5 2 6" xfId="5450" xr:uid="{C717665D-38A9-4F6F-8058-138888252BDC}"/>
    <cellStyle name="Comma 8 5 2 6 2" xfId="38202" xr:uid="{FD288C7C-365C-4F61-83CD-B155D582225C}"/>
    <cellStyle name="Comma 8 5 2 7" xfId="13162" xr:uid="{BBAF53AF-4767-415E-924C-EBE5BC9EE12F}"/>
    <cellStyle name="Comma 8 5 2 7 2" xfId="45914" xr:uid="{F023A8F2-A609-4D3D-814B-DD95651FBF6D}"/>
    <cellStyle name="Comma 8 5 2 8" xfId="20869" xr:uid="{2633D334-797E-4A8C-B1B6-699ED1038F60}"/>
    <cellStyle name="Comma 8 5 2 8 2" xfId="53620" xr:uid="{C68F571B-5A5A-4D1F-BDA9-18AF1DFB7322}"/>
    <cellStyle name="Comma 8 5 2 9" xfId="36275" xr:uid="{6665A302-760B-45CE-9D60-FB3A0CDB210D}"/>
    <cellStyle name="Comma 8 5 3" xfId="3909" xr:uid="{E555D4B6-CCC6-4100-865F-3C20FB7E23A5}"/>
    <cellStyle name="Comma 8 5 3 2" xfId="7777" xr:uid="{D99D965C-FC72-4AA7-8BF9-B679C25EAB2A}"/>
    <cellStyle name="Comma 8 5 3 2 2" xfId="15482" xr:uid="{923E7076-AF2E-4430-B16D-B3CF5A9C9439}"/>
    <cellStyle name="Comma 8 5 3 2 2 2" xfId="48234" xr:uid="{388760A0-9565-4AD5-A95A-A08A34F71454}"/>
    <cellStyle name="Comma 8 5 3 2 3" xfId="23189" xr:uid="{8578E855-523E-4B34-A937-F75FFAD887EB}"/>
    <cellStyle name="Comma 8 5 3 2 3 2" xfId="55940" xr:uid="{1258AB68-A969-4DE9-8007-2D1E7DD99604}"/>
    <cellStyle name="Comma 8 5 3 2 4" xfId="40529" xr:uid="{D5473A51-8CE5-4087-B2C5-2A039D89A2D5}"/>
    <cellStyle name="Comma 8 5 3 2 5" xfId="30893" xr:uid="{A80ED890-8578-4D19-88E3-DBA2695D80C7}"/>
    <cellStyle name="Comma 8 5 3 3" xfId="9702" xr:uid="{AD30F8BE-7CF1-4549-B887-272D03131A4B}"/>
    <cellStyle name="Comma 8 5 3 3 2" xfId="17407" xr:uid="{8FFAE983-77DF-4056-B29D-CC7FBBD4D67F}"/>
    <cellStyle name="Comma 8 5 3 3 2 2" xfId="50159" xr:uid="{C574088F-93E2-48F8-949A-5F9346090981}"/>
    <cellStyle name="Comma 8 5 3 3 3" xfId="25114" xr:uid="{E39B3A2B-B104-47B3-8279-DE551BFD8D7B}"/>
    <cellStyle name="Comma 8 5 3 3 3 2" xfId="57865" xr:uid="{50CE8658-CF4D-4790-B218-5A7863F8D794}"/>
    <cellStyle name="Comma 8 5 3 3 4" xfId="42454" xr:uid="{45273234-36A0-46D8-BC49-50E081DA81AB}"/>
    <cellStyle name="Comma 8 5 3 3 5" xfId="32818" xr:uid="{00AADBED-B381-4F04-9102-8E5B4D9078F2}"/>
    <cellStyle name="Comma 8 5 3 4" xfId="11629" xr:uid="{E27736D1-C193-40A6-B9A6-BC184CE7D32B}"/>
    <cellStyle name="Comma 8 5 3 4 2" xfId="19334" xr:uid="{EE91A52A-F006-45E3-845E-0DEF72824433}"/>
    <cellStyle name="Comma 8 5 3 4 2 2" xfId="52086" xr:uid="{92BA018C-692F-4B7F-979A-31C70F5BA693}"/>
    <cellStyle name="Comma 8 5 3 4 3" xfId="27041" xr:uid="{A8FBB409-1E97-4D0C-B090-55057E5A38AE}"/>
    <cellStyle name="Comma 8 5 3 4 3 2" xfId="59792" xr:uid="{EB289188-9399-4BD7-9BD8-631D9C9DC5D8}"/>
    <cellStyle name="Comma 8 5 3 4 4" xfId="44381" xr:uid="{B7616D42-64BB-4417-8E98-E8FD601914C5}"/>
    <cellStyle name="Comma 8 5 3 4 5" xfId="34745" xr:uid="{B2D3A33D-9286-4267-B9CF-CC482D42EAAB}"/>
    <cellStyle name="Comma 8 5 3 5" xfId="5846" xr:uid="{9DF51292-4D06-4DB3-816C-4A4256554BC9}"/>
    <cellStyle name="Comma 8 5 3 5 2" xfId="38598" xr:uid="{67567654-2BD5-4583-AD78-0FF7261A6866}"/>
    <cellStyle name="Comma 8 5 3 6" xfId="13558" xr:uid="{7B81271E-6513-4F46-A37D-A370062CFA56}"/>
    <cellStyle name="Comma 8 5 3 6 2" xfId="46310" xr:uid="{40097391-BFC1-4879-AB7F-513A3D3C9211}"/>
    <cellStyle name="Comma 8 5 3 7" xfId="21265" xr:uid="{F7C708F7-41C1-4D18-A98D-50419AA44CE9}"/>
    <cellStyle name="Comma 8 5 3 7 2" xfId="54016" xr:uid="{7C4D74B2-2EBB-409D-8CB7-E2FDD130510C}"/>
    <cellStyle name="Comma 8 5 3 8" xfId="36671" xr:uid="{17F7DD55-CBE1-4E19-9218-BDD8299549F5}"/>
    <cellStyle name="Comma 8 5 3 9" xfId="28969" xr:uid="{F58CE007-4C92-494B-ACD4-410113828A57}"/>
    <cellStyle name="Comma 8 5 4" xfId="7020" xr:uid="{8FAB8B54-BA8D-4007-9414-088C4C31E81B}"/>
    <cellStyle name="Comma 8 5 4 2" xfId="14728" xr:uid="{C79942A8-0CA8-4FA3-AF2D-3AB79F0AD624}"/>
    <cellStyle name="Comma 8 5 4 2 2" xfId="47480" xr:uid="{EFBFB36A-56CA-47EE-81A8-CE28A74D4E89}"/>
    <cellStyle name="Comma 8 5 4 3" xfId="22435" xr:uid="{42028137-7C4E-462F-8250-4D1A67183963}"/>
    <cellStyle name="Comma 8 5 4 3 2" xfId="55186" xr:uid="{10747CC9-C8A3-4D67-AFA9-C9201B295EA1}"/>
    <cellStyle name="Comma 8 5 4 4" xfId="39772" xr:uid="{384E505F-2280-4E0F-9397-74042DD14AC0}"/>
    <cellStyle name="Comma 8 5 4 5" xfId="30139" xr:uid="{2C9BDBFF-7681-4F6D-BD76-746BAB7111F1}"/>
    <cellStyle name="Comma 8 5 5" xfId="8947" xr:uid="{9D4E526C-A264-4956-8F8C-77D849967807}"/>
    <cellStyle name="Comma 8 5 5 2" xfId="16652" xr:uid="{F9CF08FF-6B17-4B30-9997-A7AC18E37958}"/>
    <cellStyle name="Comma 8 5 5 2 2" xfId="49404" xr:uid="{9E2F8CFE-0355-4743-B277-3424159C0665}"/>
    <cellStyle name="Comma 8 5 5 3" xfId="24359" xr:uid="{7E0F2ABE-504B-4765-B5BA-C649722F9F4F}"/>
    <cellStyle name="Comma 8 5 5 3 2" xfId="57110" xr:uid="{257F93B8-58CE-41D5-A197-820966D4D98D}"/>
    <cellStyle name="Comma 8 5 5 4" xfId="41699" xr:uid="{0BD20666-83A2-4A61-97F4-F369BB0C76AA}"/>
    <cellStyle name="Comma 8 5 5 5" xfId="32063" xr:uid="{7E58B4C5-A3C5-45A7-8E0E-3EDD00B37302}"/>
    <cellStyle name="Comma 8 5 6" xfId="10873" xr:uid="{60D30D64-DAA9-4009-9C23-7EBC282B0CEC}"/>
    <cellStyle name="Comma 8 5 6 2" xfId="18578" xr:uid="{2AD88B43-5CB8-4C25-BA21-CD2A4A013F5E}"/>
    <cellStyle name="Comma 8 5 6 2 2" xfId="51330" xr:uid="{68B23E9A-C029-4036-8BC5-0B3F7C4EA26E}"/>
    <cellStyle name="Comma 8 5 6 3" xfId="26285" xr:uid="{EC71FBC0-6ECA-4B27-899F-0A235276086D}"/>
    <cellStyle name="Comma 8 5 6 3 2" xfId="59036" xr:uid="{BA8F6068-2EF1-4C38-8FA5-8E2D98FD6FB9}"/>
    <cellStyle name="Comma 8 5 6 4" xfId="43625" xr:uid="{3911BA88-53EC-4C6E-91BB-676769D14AEA}"/>
    <cellStyle name="Comma 8 5 6 5" xfId="33989" xr:uid="{7236D8FE-538B-4306-9F2A-61B4E143C0A2}"/>
    <cellStyle name="Comma 8 5 7" xfId="5091" xr:uid="{98061B75-98F8-4899-8546-54EFBD361D94}"/>
    <cellStyle name="Comma 8 5 7 2" xfId="37843" xr:uid="{C9B7A6FF-13F5-4871-8C22-0E7A124A0473}"/>
    <cellStyle name="Comma 8 5 8" xfId="12803" xr:uid="{6F7D6B5A-63E7-413F-875D-E3D58E8C7779}"/>
    <cellStyle name="Comma 8 5 8 2" xfId="45555" xr:uid="{3C5E1FF3-5938-4D40-BF46-E98CF30425A0}"/>
    <cellStyle name="Comma 8 5 9" xfId="20511" xr:uid="{A7DFB311-EE0F-4EE3-9638-73F8537812BB}"/>
    <cellStyle name="Comma 8 5 9 2" xfId="53262" xr:uid="{2BF7FF56-F9FC-4446-AD87-D6819F5F6DCB}"/>
    <cellStyle name="Comma 8 6" xfId="894" xr:uid="{59E26F12-FCBF-441C-AD10-BCE8E314E548}"/>
    <cellStyle name="Comma 8 6 10" xfId="35918" xr:uid="{C40D7025-9E0E-4C67-B4C7-F42330E205C4}"/>
    <cellStyle name="Comma 8 6 11" xfId="28216" xr:uid="{093343DA-4A42-4B12-8EE1-934075F3DF2F}"/>
    <cellStyle name="Comma 8 6 12" xfId="3114" xr:uid="{8CF20ED8-5718-4CB3-9317-E8DB96E8D35A}"/>
    <cellStyle name="Comma 8 6 13" xfId="60689" xr:uid="{A322C752-1066-475A-90D9-0D6483610747}"/>
    <cellStyle name="Comma 8 6 2" xfId="2389" xr:uid="{052EB804-902A-4662-BE9F-82BB82A66B42}"/>
    <cellStyle name="Comma 8 6 2 10" xfId="28574" xr:uid="{D12A01AA-F20D-4B90-BF44-DE22ECD55A73}"/>
    <cellStyle name="Comma 8 6 2 11" xfId="3514" xr:uid="{63B4457E-DDCD-4074-B8EA-2FD5A5501664}"/>
    <cellStyle name="Comma 8 6 2 12" xfId="61411" xr:uid="{99FFBB2B-F209-4080-908A-5683EE62B23E}"/>
    <cellStyle name="Comma 8 6 2 2" xfId="4360" xr:uid="{33A01A33-273E-43B1-9777-C1E3ABCCF23A}"/>
    <cellStyle name="Comma 8 6 2 2 2" xfId="8223" xr:uid="{1E4AFA98-8E09-4814-B8CC-F9616C31D984}"/>
    <cellStyle name="Comma 8 6 2 2 2 2" xfId="15928" xr:uid="{DD17FFE4-5C41-461D-B3CD-10620E4946FE}"/>
    <cellStyle name="Comma 8 6 2 2 2 2 2" xfId="48680" xr:uid="{F6CCC3F1-1D97-48F0-822C-CE2AB082E958}"/>
    <cellStyle name="Comma 8 6 2 2 2 3" xfId="23635" xr:uid="{A99A7ED2-A864-46BE-931F-1A7F7E1F233F}"/>
    <cellStyle name="Comma 8 6 2 2 2 3 2" xfId="56386" xr:uid="{8C240B85-41C2-4CA8-96B9-409C8F40995E}"/>
    <cellStyle name="Comma 8 6 2 2 2 4" xfId="40975" xr:uid="{89C4B84B-E2C2-49FA-9F85-5D8EE40776FE}"/>
    <cellStyle name="Comma 8 6 2 2 2 5" xfId="31339" xr:uid="{56BFE449-25F1-4CE1-BA90-5E408B186516}"/>
    <cellStyle name="Comma 8 6 2 2 3" xfId="10148" xr:uid="{F1D4FC37-0249-4E0E-B844-2A3FFDAA087E}"/>
    <cellStyle name="Comma 8 6 2 2 3 2" xfId="17853" xr:uid="{0C50B9EA-F7F6-48C1-ADD6-69B7FDB4E080}"/>
    <cellStyle name="Comma 8 6 2 2 3 2 2" xfId="50605" xr:uid="{64606327-B75D-4B68-A54D-58459B8BBE9B}"/>
    <cellStyle name="Comma 8 6 2 2 3 3" xfId="25560" xr:uid="{718DCB2A-B347-496D-AFBD-98E362A77CAE}"/>
    <cellStyle name="Comma 8 6 2 2 3 3 2" xfId="58311" xr:uid="{575991BA-B7C4-499F-A615-468E0FCA31AE}"/>
    <cellStyle name="Comma 8 6 2 2 3 4" xfId="42900" xr:uid="{40195C47-2B98-44FA-B5E1-893A54A6897B}"/>
    <cellStyle name="Comma 8 6 2 2 3 5" xfId="33264" xr:uid="{108FEA77-EFEE-42A6-A861-2EC8CC187C66}"/>
    <cellStyle name="Comma 8 6 2 2 4" xfId="12075" xr:uid="{67483C52-87D8-4872-978E-F5E4075B339F}"/>
    <cellStyle name="Comma 8 6 2 2 4 2" xfId="19780" xr:uid="{6A084FC9-6023-40DE-A45E-D39038B8C551}"/>
    <cellStyle name="Comma 8 6 2 2 4 2 2" xfId="52532" xr:uid="{4E2CF084-ECB9-464A-89C2-11F9E9419942}"/>
    <cellStyle name="Comma 8 6 2 2 4 3" xfId="27487" xr:uid="{80EC2D83-2DFB-4680-9CCD-A721593139E2}"/>
    <cellStyle name="Comma 8 6 2 2 4 3 2" xfId="60238" xr:uid="{6701FC1F-D4AE-4A7D-911A-3CC54DFAADF4}"/>
    <cellStyle name="Comma 8 6 2 2 4 4" xfId="44827" xr:uid="{9F77F65C-6C95-44BB-8A55-255E2144A83B}"/>
    <cellStyle name="Comma 8 6 2 2 4 5" xfId="35191" xr:uid="{B7E7CFAF-A3B6-4A07-B177-B67CD9EC4447}"/>
    <cellStyle name="Comma 8 6 2 2 5" xfId="6292" xr:uid="{A615F06A-5C2A-4162-A4D7-34F7F1ED3AD5}"/>
    <cellStyle name="Comma 8 6 2 2 5 2" xfId="39044" xr:uid="{12ED0A36-E204-4F0C-97DF-4FCAA618DDF8}"/>
    <cellStyle name="Comma 8 6 2 2 6" xfId="14004" xr:uid="{8798E7F9-7F08-45CE-80F4-529B6C00FB05}"/>
    <cellStyle name="Comma 8 6 2 2 6 2" xfId="46756" xr:uid="{46197820-F00F-45C0-A799-8A74F76C1366}"/>
    <cellStyle name="Comma 8 6 2 2 7" xfId="21711" xr:uid="{CBC16B11-1743-42B8-938A-4097DEC7C727}"/>
    <cellStyle name="Comma 8 6 2 2 7 2" xfId="54462" xr:uid="{448B747D-1DA9-4944-B2ED-18B1F773B606}"/>
    <cellStyle name="Comma 8 6 2 2 8" xfId="37117" xr:uid="{7E45F7BB-B86F-4CEC-A152-3A8C13736624}"/>
    <cellStyle name="Comma 8 6 2 2 9" xfId="29415" xr:uid="{430D1761-766D-4466-9F1B-0783B6B55629}"/>
    <cellStyle name="Comma 8 6 2 3" xfId="7382" xr:uid="{0AB0470B-305F-4D8C-A582-C1CE00CA6354}"/>
    <cellStyle name="Comma 8 6 2 3 2" xfId="15087" xr:uid="{3D4227AD-CA35-4BF6-9B08-8D34670297B5}"/>
    <cellStyle name="Comma 8 6 2 3 2 2" xfId="47839" xr:uid="{9E50C078-E8D7-4509-9614-49B92CF019E9}"/>
    <cellStyle name="Comma 8 6 2 3 3" xfId="22794" xr:uid="{B8B698C9-1A0B-4FA6-ACBF-208D78C282E4}"/>
    <cellStyle name="Comma 8 6 2 3 3 2" xfId="55545" xr:uid="{0541DA29-150D-4C23-B8B1-C770A34CE280}"/>
    <cellStyle name="Comma 8 6 2 3 4" xfId="40134" xr:uid="{C59169AB-9F67-4918-A83C-DD80110430E7}"/>
    <cellStyle name="Comma 8 6 2 3 5" xfId="30498" xr:uid="{A4E9535B-B2C4-4CE2-9DC8-82230E02CBEF}"/>
    <cellStyle name="Comma 8 6 2 4" xfId="9307" xr:uid="{D19430DC-D30D-450E-A935-DA00F87CC614}"/>
    <cellStyle name="Comma 8 6 2 4 2" xfId="17012" xr:uid="{2625954D-5E0B-45B3-A204-D6C0E0803393}"/>
    <cellStyle name="Comma 8 6 2 4 2 2" xfId="49764" xr:uid="{75A4FFBC-D2AB-49A1-9484-4F63655252F6}"/>
    <cellStyle name="Comma 8 6 2 4 3" xfId="24719" xr:uid="{6814D485-6049-43FE-A92B-AAE920F8734C}"/>
    <cellStyle name="Comma 8 6 2 4 3 2" xfId="57470" xr:uid="{21E84C2B-1D7E-49AB-A537-037C021909A0}"/>
    <cellStyle name="Comma 8 6 2 4 4" xfId="42059" xr:uid="{C5FF737C-C9A3-4394-BA66-8670343F94FC}"/>
    <cellStyle name="Comma 8 6 2 4 5" xfId="32423" xr:uid="{A83F96D0-8668-456F-BD47-0D5CAD956A52}"/>
    <cellStyle name="Comma 8 6 2 5" xfId="11234" xr:uid="{36F04D2B-4DE1-49EC-A8CC-F510B5F5CBC6}"/>
    <cellStyle name="Comma 8 6 2 5 2" xfId="18939" xr:uid="{CD91E68D-3FB2-4DE4-9311-A3E447E0EF27}"/>
    <cellStyle name="Comma 8 6 2 5 2 2" xfId="51691" xr:uid="{13B01515-ADBC-4148-848F-7279B0D0A77E}"/>
    <cellStyle name="Comma 8 6 2 5 3" xfId="26646" xr:uid="{D728EB5A-3093-4BFA-8B68-958B067ADBE7}"/>
    <cellStyle name="Comma 8 6 2 5 3 2" xfId="59397" xr:uid="{7E546CC2-8E1E-44DA-B007-F5ACA1236E3A}"/>
    <cellStyle name="Comma 8 6 2 5 4" xfId="43986" xr:uid="{898534D5-D682-4C7B-9E9B-F0403E22DF18}"/>
    <cellStyle name="Comma 8 6 2 5 5" xfId="34350" xr:uid="{3137E599-88C0-4D50-91B8-14AFFBECB8E5}"/>
    <cellStyle name="Comma 8 6 2 6" xfId="5451" xr:uid="{66BE232A-5F14-47AD-B7A6-0A5BBE92B35C}"/>
    <cellStyle name="Comma 8 6 2 6 2" xfId="38203" xr:uid="{6631B484-A7AE-46CD-BF6D-060A157AAF93}"/>
    <cellStyle name="Comma 8 6 2 7" xfId="13163" xr:uid="{2D0F2CC9-3DC6-476D-BA93-3C32D4D29824}"/>
    <cellStyle name="Comma 8 6 2 7 2" xfId="45915" xr:uid="{FB79A7D8-B646-4D54-9064-8696DCB4DFA1}"/>
    <cellStyle name="Comma 8 6 2 8" xfId="20870" xr:uid="{EC8ABB8B-9B4D-4422-B225-39BD0E5166F0}"/>
    <cellStyle name="Comma 8 6 2 8 2" xfId="53621" xr:uid="{09584509-9F9B-4962-8BD1-03067BC5561C}"/>
    <cellStyle name="Comma 8 6 2 9" xfId="36276" xr:uid="{9F465D61-3E50-4DE7-A063-D04A7B823949}"/>
    <cellStyle name="Comma 8 6 3" xfId="3910" xr:uid="{8491899E-7CED-4BF0-8CCE-3A6648BF057A}"/>
    <cellStyle name="Comma 8 6 3 2" xfId="7778" xr:uid="{8E1E89EA-85FD-442C-BCBC-34D3C5B43B7B}"/>
    <cellStyle name="Comma 8 6 3 2 2" xfId="15483" xr:uid="{4A771171-E4AA-4C22-9557-D9D5DEB7CF4C}"/>
    <cellStyle name="Comma 8 6 3 2 2 2" xfId="48235" xr:uid="{02C38141-94DA-48BE-8692-C64B8094B752}"/>
    <cellStyle name="Comma 8 6 3 2 3" xfId="23190" xr:uid="{916B2E91-6C4C-49A7-9B26-24EA2C215E42}"/>
    <cellStyle name="Comma 8 6 3 2 3 2" xfId="55941" xr:uid="{09C6FED3-0B22-470A-BA24-EDE43F316D62}"/>
    <cellStyle name="Comma 8 6 3 2 4" xfId="40530" xr:uid="{B13A50F5-7A89-4DCD-A6B4-5C07CBCAB53F}"/>
    <cellStyle name="Comma 8 6 3 2 5" xfId="30894" xr:uid="{99806AB6-6788-4F54-AC8C-5C8E328DBD89}"/>
    <cellStyle name="Comma 8 6 3 3" xfId="9703" xr:uid="{C40BC845-3131-44DF-9A29-0BFBA4D2CA36}"/>
    <cellStyle name="Comma 8 6 3 3 2" xfId="17408" xr:uid="{F4292D14-708E-41E6-AF6B-555654BF4251}"/>
    <cellStyle name="Comma 8 6 3 3 2 2" xfId="50160" xr:uid="{C8A39F34-6971-4A54-9A4A-7BD9F64D9376}"/>
    <cellStyle name="Comma 8 6 3 3 3" xfId="25115" xr:uid="{17889941-1117-4366-855A-718E44E26302}"/>
    <cellStyle name="Comma 8 6 3 3 3 2" xfId="57866" xr:uid="{B3E2A1F1-5E3D-4B97-9419-C8ED326CD511}"/>
    <cellStyle name="Comma 8 6 3 3 4" xfId="42455" xr:uid="{48072E16-2F27-44B4-BAEA-85DA428EC068}"/>
    <cellStyle name="Comma 8 6 3 3 5" xfId="32819" xr:uid="{9DB04D82-69F1-43EA-A089-083800061A6F}"/>
    <cellStyle name="Comma 8 6 3 4" xfId="11630" xr:uid="{7F507584-D2AE-48B8-A01B-7558FD227000}"/>
    <cellStyle name="Comma 8 6 3 4 2" xfId="19335" xr:uid="{619BC547-FA50-4B18-BC4F-F72B411D8201}"/>
    <cellStyle name="Comma 8 6 3 4 2 2" xfId="52087" xr:uid="{718EA277-140C-4998-9E01-66F756558D3C}"/>
    <cellStyle name="Comma 8 6 3 4 3" xfId="27042" xr:uid="{3448C197-98CA-48C6-B278-6859A3F0DB14}"/>
    <cellStyle name="Comma 8 6 3 4 3 2" xfId="59793" xr:uid="{CE8B853C-21F5-4728-898D-1EDF4763D6A7}"/>
    <cellStyle name="Comma 8 6 3 4 4" xfId="44382" xr:uid="{93A81E52-FAB1-4B77-ACDA-8868AF658CE3}"/>
    <cellStyle name="Comma 8 6 3 4 5" xfId="34746" xr:uid="{B608D0D3-9662-410B-9039-4CF778495ABE}"/>
    <cellStyle name="Comma 8 6 3 5" xfId="5847" xr:uid="{FC8BA383-A127-4060-93F5-2218E0AEF8A3}"/>
    <cellStyle name="Comma 8 6 3 5 2" xfId="38599" xr:uid="{D2008A4F-FFCD-4872-B749-D2E8FC49A46B}"/>
    <cellStyle name="Comma 8 6 3 6" xfId="13559" xr:uid="{CE85BEC0-8F11-478A-B7B3-7136931109A2}"/>
    <cellStyle name="Comma 8 6 3 6 2" xfId="46311" xr:uid="{7F4F0437-38A7-4077-B4F0-1344CEADEBF3}"/>
    <cellStyle name="Comma 8 6 3 7" xfId="21266" xr:uid="{ED897227-0948-4778-AAE0-50E563DE6C6C}"/>
    <cellStyle name="Comma 8 6 3 7 2" xfId="54017" xr:uid="{3C85E045-D18F-41E7-BEBA-58C7F175B1F6}"/>
    <cellStyle name="Comma 8 6 3 8" xfId="36672" xr:uid="{23E15020-6CFE-45B1-8F07-8BFD115830AE}"/>
    <cellStyle name="Comma 8 6 3 9" xfId="28970" xr:uid="{1A5F1955-C6DE-44A4-8744-DB117CD49862}"/>
    <cellStyle name="Comma 8 6 4" xfId="7021" xr:uid="{D3CDD397-0632-4B26-B035-D31372DA6224}"/>
    <cellStyle name="Comma 8 6 4 2" xfId="14729" xr:uid="{1B240063-3005-47F1-8082-D5BF719A1FB4}"/>
    <cellStyle name="Comma 8 6 4 2 2" xfId="47481" xr:uid="{7CA7B85A-79F3-45A5-9492-8B71388E6A5C}"/>
    <cellStyle name="Comma 8 6 4 3" xfId="22436" xr:uid="{4F008D42-411F-4716-8EDA-B2291980A781}"/>
    <cellStyle name="Comma 8 6 4 3 2" xfId="55187" xr:uid="{B8BAC97E-2C0C-4959-9DEC-BA270778875C}"/>
    <cellStyle name="Comma 8 6 4 4" xfId="39773" xr:uid="{1FD37BB3-D9DD-4E61-8958-94E7E0028DF7}"/>
    <cellStyle name="Comma 8 6 4 5" xfId="30140" xr:uid="{F176A8B3-1D65-444A-9F54-4702420D03D1}"/>
    <cellStyle name="Comma 8 6 5" xfId="8948" xr:uid="{FE747824-BE29-4B6D-81E8-FB112E7D2BCC}"/>
    <cellStyle name="Comma 8 6 5 2" xfId="16653" xr:uid="{845E115D-9422-4026-9646-C4006656EEE9}"/>
    <cellStyle name="Comma 8 6 5 2 2" xfId="49405" xr:uid="{A2D3B053-993F-40C3-9AF4-C80197320C67}"/>
    <cellStyle name="Comma 8 6 5 3" xfId="24360" xr:uid="{1D07479E-EFC8-4DD5-A856-B59FBF280E87}"/>
    <cellStyle name="Comma 8 6 5 3 2" xfId="57111" xr:uid="{BBA65943-7861-40F0-ACFA-EB2CEFFA1EAF}"/>
    <cellStyle name="Comma 8 6 5 4" xfId="41700" xr:uid="{310E0F04-E1DE-447C-ADE7-BCEBAC2D1383}"/>
    <cellStyle name="Comma 8 6 5 5" xfId="32064" xr:uid="{78A1932C-A404-48DC-8553-496837D914B8}"/>
    <cellStyle name="Comma 8 6 6" xfId="10874" xr:uid="{B3298047-ADA2-491A-A707-C34DABEBA5CF}"/>
    <cellStyle name="Comma 8 6 6 2" xfId="18579" xr:uid="{40E7B128-CDE2-43B6-8D77-9B973B505EB1}"/>
    <cellStyle name="Comma 8 6 6 2 2" xfId="51331" xr:uid="{C472E498-349E-4A38-9186-A5ACE568D992}"/>
    <cellStyle name="Comma 8 6 6 3" xfId="26286" xr:uid="{0B20CB3C-D8BC-4B92-924E-7010F2380530}"/>
    <cellStyle name="Comma 8 6 6 3 2" xfId="59037" xr:uid="{66B8EB1E-71CB-440A-886C-F77E4E5CA602}"/>
    <cellStyle name="Comma 8 6 6 4" xfId="43626" xr:uid="{546270A6-54CD-49B0-B614-2183D02254B9}"/>
    <cellStyle name="Comma 8 6 6 5" xfId="33990" xr:uid="{5268FA42-A735-47E7-B212-B86E45D71A92}"/>
    <cellStyle name="Comma 8 6 7" xfId="5092" xr:uid="{A264E225-6A89-4E5E-8AF1-BFD8481F387D}"/>
    <cellStyle name="Comma 8 6 7 2" xfId="37844" xr:uid="{955CCCE3-4C23-4E55-B817-042F4792EB30}"/>
    <cellStyle name="Comma 8 6 8" xfId="12804" xr:uid="{6B738460-B3BC-4717-B165-6262C568CC72}"/>
    <cellStyle name="Comma 8 6 8 2" xfId="45556" xr:uid="{56ED96AF-8E66-46B0-94E0-0D6C8BCE253B}"/>
    <cellStyle name="Comma 8 6 9" xfId="20512" xr:uid="{B2F465BF-BFCE-46D4-BCD8-4CCC099F3F98}"/>
    <cellStyle name="Comma 8 6 9 2" xfId="53263" xr:uid="{891B12B1-F254-4291-A67E-185FA286A139}"/>
    <cellStyle name="Comma 8 7" xfId="895" xr:uid="{03A66BA4-A3BA-493D-B292-5C2C69B86E50}"/>
    <cellStyle name="Comma 8 7 10" xfId="35919" xr:uid="{8BDC71D0-A185-4CCD-B575-F4E287898D29}"/>
    <cellStyle name="Comma 8 7 11" xfId="28217" xr:uid="{A43C3EBA-4336-45C8-9462-21DCEBC9ED95}"/>
    <cellStyle name="Comma 8 7 12" xfId="3115" xr:uid="{0AA68986-04AB-403A-8EBA-DB097D0EA153}"/>
    <cellStyle name="Comma 8 7 13" xfId="60690" xr:uid="{E7331963-FE4A-45D3-B065-012672394C12}"/>
    <cellStyle name="Comma 8 7 2" xfId="2390" xr:uid="{5391D2F4-C69E-41E6-8BF6-FA6031E0846C}"/>
    <cellStyle name="Comma 8 7 2 10" xfId="28575" xr:uid="{2BB1C1BC-6238-4FB7-AEA1-4F682DCAF20B}"/>
    <cellStyle name="Comma 8 7 2 11" xfId="3515" xr:uid="{3E89A98D-7E46-4301-A04E-AD8480C54118}"/>
    <cellStyle name="Comma 8 7 2 12" xfId="61412" xr:uid="{B340DBA8-5D87-441B-B4F4-1E32B026BC6C}"/>
    <cellStyle name="Comma 8 7 2 2" xfId="4361" xr:uid="{B6E9E218-C610-459E-8655-04F40A4CDF5A}"/>
    <cellStyle name="Comma 8 7 2 2 2" xfId="8224" xr:uid="{397A9961-2928-4E73-A7BF-7A6BFC382615}"/>
    <cellStyle name="Comma 8 7 2 2 2 2" xfId="15929" xr:uid="{58A3794D-A467-4217-9E46-0AD82489B76A}"/>
    <cellStyle name="Comma 8 7 2 2 2 2 2" xfId="48681" xr:uid="{2276D95B-5832-458C-BC7F-840F7CF17EBE}"/>
    <cellStyle name="Comma 8 7 2 2 2 3" xfId="23636" xr:uid="{B402C53C-0E29-45E6-B3FE-6B3ADE305CAD}"/>
    <cellStyle name="Comma 8 7 2 2 2 3 2" xfId="56387" xr:uid="{AAE156DE-8C2D-47BA-8AF8-5F0E31DAB089}"/>
    <cellStyle name="Comma 8 7 2 2 2 4" xfId="40976" xr:uid="{336FE882-6E16-4C5F-95B5-B22F7D2663E2}"/>
    <cellStyle name="Comma 8 7 2 2 2 5" xfId="31340" xr:uid="{A54EF28F-AD8E-4E48-B0E7-C407F52B595B}"/>
    <cellStyle name="Comma 8 7 2 2 3" xfId="10149" xr:uid="{9C423F66-8936-4A0B-A783-F4B25A42324A}"/>
    <cellStyle name="Comma 8 7 2 2 3 2" xfId="17854" xr:uid="{BB4ADC9E-65BC-493F-A3F2-B4DE97262AB1}"/>
    <cellStyle name="Comma 8 7 2 2 3 2 2" xfId="50606" xr:uid="{06F8260A-1076-496B-83BD-2D2BF09F66DA}"/>
    <cellStyle name="Comma 8 7 2 2 3 3" xfId="25561" xr:uid="{3AEDE2B6-1354-4055-8E4F-365CBDAA9972}"/>
    <cellStyle name="Comma 8 7 2 2 3 3 2" xfId="58312" xr:uid="{D6590D20-AE32-42B1-AE5E-8A6215088F5D}"/>
    <cellStyle name="Comma 8 7 2 2 3 4" xfId="42901" xr:uid="{93AF6A60-B2B0-4AAD-8CF7-5A88215C6563}"/>
    <cellStyle name="Comma 8 7 2 2 3 5" xfId="33265" xr:uid="{F446AF14-469D-41D8-8028-C21F6FCF0EAD}"/>
    <cellStyle name="Comma 8 7 2 2 4" xfId="12076" xr:uid="{C9D83C3B-8F56-4521-9EE2-A6D3FFC21B74}"/>
    <cellStyle name="Comma 8 7 2 2 4 2" xfId="19781" xr:uid="{CC98AC61-EF3A-4CE1-BBDB-B6F26463D3EB}"/>
    <cellStyle name="Comma 8 7 2 2 4 2 2" xfId="52533" xr:uid="{AE7D27D5-7DC9-428D-A552-4302054A488C}"/>
    <cellStyle name="Comma 8 7 2 2 4 3" xfId="27488" xr:uid="{C0E22374-F86D-41CB-881B-26B85BE5CEB5}"/>
    <cellStyle name="Comma 8 7 2 2 4 3 2" xfId="60239" xr:uid="{B59D7C07-6661-4C98-BC29-43540BF82B06}"/>
    <cellStyle name="Comma 8 7 2 2 4 4" xfId="44828" xr:uid="{C02128F1-F0BC-4ADC-9798-C4086A1FFABB}"/>
    <cellStyle name="Comma 8 7 2 2 4 5" xfId="35192" xr:uid="{91F0E215-140A-4A3F-8C04-BB6ECA1A1285}"/>
    <cellStyle name="Comma 8 7 2 2 5" xfId="6293" xr:uid="{C2728FDF-4C4B-4C33-B3DB-4EDBB145BF6B}"/>
    <cellStyle name="Comma 8 7 2 2 5 2" xfId="39045" xr:uid="{209A898E-D20F-472D-8F76-7AAB2856FE54}"/>
    <cellStyle name="Comma 8 7 2 2 6" xfId="14005" xr:uid="{F6D54B97-87CE-44F5-A6E0-2E9CDDA53DF0}"/>
    <cellStyle name="Comma 8 7 2 2 6 2" xfId="46757" xr:uid="{86FD9E8E-F810-40CD-9AB7-C8D422A990E3}"/>
    <cellStyle name="Comma 8 7 2 2 7" xfId="21712" xr:uid="{62AC0E15-20E1-43CE-9F6B-032173BE6C3A}"/>
    <cellStyle name="Comma 8 7 2 2 7 2" xfId="54463" xr:uid="{38A1E064-1A34-4B2C-9E4D-E977AF57AA96}"/>
    <cellStyle name="Comma 8 7 2 2 8" xfId="37118" xr:uid="{79AD36D4-04EB-43E9-97AD-2E2DCD720324}"/>
    <cellStyle name="Comma 8 7 2 2 9" xfId="29416" xr:uid="{69AE5BCD-D52F-4CA0-A6CD-6B2D7B37E7D0}"/>
    <cellStyle name="Comma 8 7 2 3" xfId="7383" xr:uid="{FEB4E4CF-90BF-407C-B0B8-4CE4F7CFA170}"/>
    <cellStyle name="Comma 8 7 2 3 2" xfId="15088" xr:uid="{9C68BF13-73B8-447D-B106-4E9D8240CBEB}"/>
    <cellStyle name="Comma 8 7 2 3 2 2" xfId="47840" xr:uid="{DAAA8102-8331-466C-92A4-3CE4CC541855}"/>
    <cellStyle name="Comma 8 7 2 3 3" xfId="22795" xr:uid="{96496920-BBE7-44F5-A143-4E64719300FE}"/>
    <cellStyle name="Comma 8 7 2 3 3 2" xfId="55546" xr:uid="{9B87DBD6-A5DB-4F8B-9943-696686931449}"/>
    <cellStyle name="Comma 8 7 2 3 4" xfId="40135" xr:uid="{40281061-B5C3-4A2E-9002-2A6E8E7AD5DF}"/>
    <cellStyle name="Comma 8 7 2 3 5" xfId="30499" xr:uid="{AC66E802-27C6-4B9C-9760-AEE170B6EFA4}"/>
    <cellStyle name="Comma 8 7 2 4" xfId="9308" xr:uid="{66EE4313-BDCC-4A06-9BAF-49048B43C9B9}"/>
    <cellStyle name="Comma 8 7 2 4 2" xfId="17013" xr:uid="{2418F34F-3B23-4B3B-B64D-5EA8B9E5B0A6}"/>
    <cellStyle name="Comma 8 7 2 4 2 2" xfId="49765" xr:uid="{79AF0354-AB6A-4159-B513-4D733A3D3501}"/>
    <cellStyle name="Comma 8 7 2 4 3" xfId="24720" xr:uid="{B4261CCD-6EC7-4077-B394-9C3964526CC3}"/>
    <cellStyle name="Comma 8 7 2 4 3 2" xfId="57471" xr:uid="{B582631E-7CDA-4D28-AFA2-89122BC64A3D}"/>
    <cellStyle name="Comma 8 7 2 4 4" xfId="42060" xr:uid="{6CC2C8E7-F896-4321-A19B-BC460FA924C4}"/>
    <cellStyle name="Comma 8 7 2 4 5" xfId="32424" xr:uid="{D16AC9B3-1449-4020-A1E4-F712D2919D4B}"/>
    <cellStyle name="Comma 8 7 2 5" xfId="11235" xr:uid="{22BD4228-0E3E-42E6-9594-C0C8BB15F2DD}"/>
    <cellStyle name="Comma 8 7 2 5 2" xfId="18940" xr:uid="{8DFD27DB-5036-40BE-9D73-8346C590B028}"/>
    <cellStyle name="Comma 8 7 2 5 2 2" xfId="51692" xr:uid="{8D28C7D7-FFE7-416F-8021-3FAFBBCC8049}"/>
    <cellStyle name="Comma 8 7 2 5 3" xfId="26647" xr:uid="{4D95244A-07AA-443E-A6CC-E6A2193ABF7B}"/>
    <cellStyle name="Comma 8 7 2 5 3 2" xfId="59398" xr:uid="{26884156-1294-41CE-92FF-73E378CD7B6F}"/>
    <cellStyle name="Comma 8 7 2 5 4" xfId="43987" xr:uid="{D2ABDC90-4CA7-4008-8DDC-96794BBCFBD7}"/>
    <cellStyle name="Comma 8 7 2 5 5" xfId="34351" xr:uid="{9F1A630D-DE87-4809-9B59-404A36532788}"/>
    <cellStyle name="Comma 8 7 2 6" xfId="5452" xr:uid="{98D4E1E3-2AAE-4058-A69D-139AF58CD099}"/>
    <cellStyle name="Comma 8 7 2 6 2" xfId="38204" xr:uid="{1B7191E0-FF2E-4B0C-B08C-F6E4BE5042FB}"/>
    <cellStyle name="Comma 8 7 2 7" xfId="13164" xr:uid="{20D2E482-54FD-4FEA-B580-47382E8C9BF0}"/>
    <cellStyle name="Comma 8 7 2 7 2" xfId="45916" xr:uid="{F5542426-1C79-4E1D-BF0B-2E28219B3DA6}"/>
    <cellStyle name="Comma 8 7 2 8" xfId="20871" xr:uid="{CBBDDFB5-D7FB-435C-A043-5DCAE30BC807}"/>
    <cellStyle name="Comma 8 7 2 8 2" xfId="53622" xr:uid="{D7B25603-0080-4FC8-93FD-F5743195BD8F}"/>
    <cellStyle name="Comma 8 7 2 9" xfId="36277" xr:uid="{B78731DC-A643-473C-8B49-5EEE4F1ADE3B}"/>
    <cellStyle name="Comma 8 7 3" xfId="3911" xr:uid="{12FC4881-497E-4152-B87D-67E447D9141A}"/>
    <cellStyle name="Comma 8 7 3 2" xfId="7779" xr:uid="{C8109807-546E-4ACC-BD70-943BB0BF2740}"/>
    <cellStyle name="Comma 8 7 3 2 2" xfId="15484" xr:uid="{6186F2FA-7DFA-4311-B197-A5560BD87419}"/>
    <cellStyle name="Comma 8 7 3 2 2 2" xfId="48236" xr:uid="{33DAB776-9CFE-408B-B530-133669E4DFA3}"/>
    <cellStyle name="Comma 8 7 3 2 3" xfId="23191" xr:uid="{1DC85BE1-7BD8-491B-9064-9FDD7229BF77}"/>
    <cellStyle name="Comma 8 7 3 2 3 2" xfId="55942" xr:uid="{571F283A-DEA4-4C89-97D4-7DBEDF12A6B5}"/>
    <cellStyle name="Comma 8 7 3 2 4" xfId="40531" xr:uid="{6376DA70-C5B5-4746-BD56-ECCD7E911E52}"/>
    <cellStyle name="Comma 8 7 3 2 5" xfId="30895" xr:uid="{99FB9118-F809-4EB1-8910-A2B1651168DE}"/>
    <cellStyle name="Comma 8 7 3 3" xfId="9704" xr:uid="{EC71E773-D5EC-4154-A5EE-481D1C0344CD}"/>
    <cellStyle name="Comma 8 7 3 3 2" xfId="17409" xr:uid="{E81D0896-482C-41A4-8BEE-3C6AD85C757E}"/>
    <cellStyle name="Comma 8 7 3 3 2 2" xfId="50161" xr:uid="{E3BD49F5-003E-4A21-BBBA-678D9AA78359}"/>
    <cellStyle name="Comma 8 7 3 3 3" xfId="25116" xr:uid="{85D23F47-52F8-4B3C-880F-DB974E212D52}"/>
    <cellStyle name="Comma 8 7 3 3 3 2" xfId="57867" xr:uid="{6A538B39-AF81-46B5-A31F-20A76578A965}"/>
    <cellStyle name="Comma 8 7 3 3 4" xfId="42456" xr:uid="{8E39F7DD-0532-4769-BCE8-19D038F1DF69}"/>
    <cellStyle name="Comma 8 7 3 3 5" xfId="32820" xr:uid="{8AAB00EE-8661-4D20-996B-4BCFF1333B2F}"/>
    <cellStyle name="Comma 8 7 3 4" xfId="11631" xr:uid="{2AE17712-7989-42CF-A12B-62E874A6A62C}"/>
    <cellStyle name="Comma 8 7 3 4 2" xfId="19336" xr:uid="{8EE34261-BD09-44B7-B988-F582696FB88B}"/>
    <cellStyle name="Comma 8 7 3 4 2 2" xfId="52088" xr:uid="{37EF0F1E-2178-4DF1-BCD7-A2A818477858}"/>
    <cellStyle name="Comma 8 7 3 4 3" xfId="27043" xr:uid="{8E2FCE88-71BE-4D02-866B-9A81907023A1}"/>
    <cellStyle name="Comma 8 7 3 4 3 2" xfId="59794" xr:uid="{3E24E2E7-99C1-49A6-B3A3-5DE745D4EBF7}"/>
    <cellStyle name="Comma 8 7 3 4 4" xfId="44383" xr:uid="{B0486FDA-A013-424D-AC96-8CDF88FD10A6}"/>
    <cellStyle name="Comma 8 7 3 4 5" xfId="34747" xr:uid="{48B6A64B-61DB-4A04-BF8E-B7D9BA222468}"/>
    <cellStyle name="Comma 8 7 3 5" xfId="5848" xr:uid="{A14D944F-5F21-48C8-AE2B-6B6D064C4553}"/>
    <cellStyle name="Comma 8 7 3 5 2" xfId="38600" xr:uid="{ED15F743-22EE-4E66-AF97-BE23636CCC27}"/>
    <cellStyle name="Comma 8 7 3 6" xfId="13560" xr:uid="{C69DD2D1-2125-41F1-B3A4-C33817A13150}"/>
    <cellStyle name="Comma 8 7 3 6 2" xfId="46312" xr:uid="{0D80FAB3-C1E8-4B67-9CF5-7852C23DB998}"/>
    <cellStyle name="Comma 8 7 3 7" xfId="21267" xr:uid="{9454B325-9AD1-4527-8361-75941293F2FC}"/>
    <cellStyle name="Comma 8 7 3 7 2" xfId="54018" xr:uid="{EF1ABBEC-57CB-436B-A710-C6E1487B973D}"/>
    <cellStyle name="Comma 8 7 3 8" xfId="36673" xr:uid="{60118BA5-D2AA-4D2E-9AF3-0496827207C4}"/>
    <cellStyle name="Comma 8 7 3 9" xfId="28971" xr:uid="{FF97B677-3458-4F18-B659-1238AEFE9374}"/>
    <cellStyle name="Comma 8 7 4" xfId="7022" xr:uid="{18F53445-319B-4D74-861A-B8EE4F02628F}"/>
    <cellStyle name="Comma 8 7 4 2" xfId="14730" xr:uid="{7B6FD1B5-08AD-470A-BC01-C4AE4F17ABF2}"/>
    <cellStyle name="Comma 8 7 4 2 2" xfId="47482" xr:uid="{4D0403FB-55CD-4527-80C0-91FDFB0793C5}"/>
    <cellStyle name="Comma 8 7 4 3" xfId="22437" xr:uid="{A94F4302-209D-42D0-96C8-9CB29ADA87A3}"/>
    <cellStyle name="Comma 8 7 4 3 2" xfId="55188" xr:uid="{BBFC3743-5986-432D-85C8-1C14A970C66E}"/>
    <cellStyle name="Comma 8 7 4 4" xfId="39774" xr:uid="{44E9053E-BD70-4F72-84AB-360CF43F60AF}"/>
    <cellStyle name="Comma 8 7 4 5" xfId="30141" xr:uid="{66774825-AB78-4D44-8B81-839AED21A31C}"/>
    <cellStyle name="Comma 8 7 5" xfId="8949" xr:uid="{80A83606-DD56-487B-9807-870F1DB1DDA9}"/>
    <cellStyle name="Comma 8 7 5 2" xfId="16654" xr:uid="{F83682D2-8CC5-4162-BF73-6026376732D6}"/>
    <cellStyle name="Comma 8 7 5 2 2" xfId="49406" xr:uid="{2F5C4A06-ECBD-477A-8672-F7CF5BD11E38}"/>
    <cellStyle name="Comma 8 7 5 3" xfId="24361" xr:uid="{847F60E0-40FB-4A55-A225-E60A0FD8C2EF}"/>
    <cellStyle name="Comma 8 7 5 3 2" xfId="57112" xr:uid="{E146F22A-BD85-4A65-A862-888D3FDC6B75}"/>
    <cellStyle name="Comma 8 7 5 4" xfId="41701" xr:uid="{297DEE7A-88DD-4C47-8688-9A7B6056A899}"/>
    <cellStyle name="Comma 8 7 5 5" xfId="32065" xr:uid="{82DBBEF6-5DBE-4224-A7BE-B642104DCD58}"/>
    <cellStyle name="Comma 8 7 6" xfId="10875" xr:uid="{8C61D582-2A03-4CF1-A945-5068F51A837D}"/>
    <cellStyle name="Comma 8 7 6 2" xfId="18580" xr:uid="{A2E3AE12-273B-41EF-B206-E198AA9EC865}"/>
    <cellStyle name="Comma 8 7 6 2 2" xfId="51332" xr:uid="{E84AF559-1AC2-4E31-8810-875259FB73EF}"/>
    <cellStyle name="Comma 8 7 6 3" xfId="26287" xr:uid="{70494322-BCEF-4B20-BD19-891F7C22374F}"/>
    <cellStyle name="Comma 8 7 6 3 2" xfId="59038" xr:uid="{6F3BB310-4FD7-4D07-AE9E-D1A2837BED67}"/>
    <cellStyle name="Comma 8 7 6 4" xfId="43627" xr:uid="{938218CB-D144-47DA-B4FA-C640E4E9A949}"/>
    <cellStyle name="Comma 8 7 6 5" xfId="33991" xr:uid="{71394F0F-9D9A-440D-8A62-2789247E396C}"/>
    <cellStyle name="Comma 8 7 7" xfId="5093" xr:uid="{7864AA11-42F6-45E4-A3B1-5D9B2BD269BD}"/>
    <cellStyle name="Comma 8 7 7 2" xfId="37845" xr:uid="{674380CE-B1A0-4BD1-AD06-C07232AA67A1}"/>
    <cellStyle name="Comma 8 7 8" xfId="12805" xr:uid="{EA780178-F8E1-4197-B259-9ADBBAD9AFD7}"/>
    <cellStyle name="Comma 8 7 8 2" xfId="45557" xr:uid="{9BA5CA95-32E1-413A-82DF-70EB844D21F1}"/>
    <cellStyle name="Comma 8 7 9" xfId="20513" xr:uid="{20ADAEEF-6606-421D-9EDC-5E14E9AEA8FC}"/>
    <cellStyle name="Comma 8 7 9 2" xfId="53264" xr:uid="{41C0C77C-621C-4B62-849E-27207878497F}"/>
    <cellStyle name="Comma 8 8" xfId="896" xr:uid="{FBDC7FC1-2195-4868-B345-E9EA6AD79F93}"/>
    <cellStyle name="Comma 8 8 10" xfId="35920" xr:uid="{E23E5798-CD14-4CEB-9CC0-4E93EFB82C13}"/>
    <cellStyle name="Comma 8 8 11" xfId="28218" xr:uid="{7AB4C1CF-C87B-4F1C-9332-79CC5F8F1C43}"/>
    <cellStyle name="Comma 8 8 12" xfId="3116" xr:uid="{54978BB8-D60A-4653-BA6C-2E7EE3789448}"/>
    <cellStyle name="Comma 8 8 13" xfId="60691" xr:uid="{858DF1CE-DD48-4147-B5BE-FE12501C9AFC}"/>
    <cellStyle name="Comma 8 8 2" xfId="2391" xr:uid="{31165946-B41E-4F5C-B4FD-7128F4E6AE13}"/>
    <cellStyle name="Comma 8 8 2 10" xfId="28576" xr:uid="{2FD5B379-9E31-4799-BBB2-F468B82FB93A}"/>
    <cellStyle name="Comma 8 8 2 11" xfId="3516" xr:uid="{958C6BC8-87F7-4CAB-8A69-D816328A8914}"/>
    <cellStyle name="Comma 8 8 2 12" xfId="61413" xr:uid="{325C2115-76D5-4AC2-9FAB-32D3A9835DC2}"/>
    <cellStyle name="Comma 8 8 2 2" xfId="4362" xr:uid="{2733BB7D-89DF-4148-AD56-A63FC675B4A8}"/>
    <cellStyle name="Comma 8 8 2 2 2" xfId="8225" xr:uid="{F3DDBB44-7529-4762-BC4E-9D1E3BA42838}"/>
    <cellStyle name="Comma 8 8 2 2 2 2" xfId="15930" xr:uid="{A4DD4AC1-26E7-408A-943D-6A219F8BC990}"/>
    <cellStyle name="Comma 8 8 2 2 2 2 2" xfId="48682" xr:uid="{7042C1CD-D014-4D66-AB7A-0933C7C094F5}"/>
    <cellStyle name="Comma 8 8 2 2 2 3" xfId="23637" xr:uid="{05B01F74-BB8C-4810-B9CB-1FF78E1AB976}"/>
    <cellStyle name="Comma 8 8 2 2 2 3 2" xfId="56388" xr:uid="{35177FE5-486E-43C3-8CED-E907BC044777}"/>
    <cellStyle name="Comma 8 8 2 2 2 4" xfId="40977" xr:uid="{2A035470-40B9-4E45-8463-3FF62B9290EA}"/>
    <cellStyle name="Comma 8 8 2 2 2 5" xfId="31341" xr:uid="{C3C9A307-29B9-4A08-AFB4-8ED29D888CDC}"/>
    <cellStyle name="Comma 8 8 2 2 3" xfId="10150" xr:uid="{3284954F-AAF2-4562-8283-45765F20EF7D}"/>
    <cellStyle name="Comma 8 8 2 2 3 2" xfId="17855" xr:uid="{33A77164-B4FB-4171-A056-D73B6EBFE924}"/>
    <cellStyle name="Comma 8 8 2 2 3 2 2" xfId="50607" xr:uid="{80D4CC71-AFFF-47B2-B8C9-12D81C0FDCCE}"/>
    <cellStyle name="Comma 8 8 2 2 3 3" xfId="25562" xr:uid="{91A153A4-DA8B-4AA4-855F-802BD907C150}"/>
    <cellStyle name="Comma 8 8 2 2 3 3 2" xfId="58313" xr:uid="{232BC23D-E151-419D-B49F-D5EBF22F9C08}"/>
    <cellStyle name="Comma 8 8 2 2 3 4" xfId="42902" xr:uid="{D4D808FE-75F0-472B-B70E-8E8A06742DA5}"/>
    <cellStyle name="Comma 8 8 2 2 3 5" xfId="33266" xr:uid="{C47172F3-FF72-4F55-973A-670815A3475D}"/>
    <cellStyle name="Comma 8 8 2 2 4" xfId="12077" xr:uid="{E1B0B38F-174C-4958-B87C-A9D6AFE9F441}"/>
    <cellStyle name="Comma 8 8 2 2 4 2" xfId="19782" xr:uid="{A0CA6C0D-9C3D-4526-B394-0C60AE6E5102}"/>
    <cellStyle name="Comma 8 8 2 2 4 2 2" xfId="52534" xr:uid="{7ADE0FC6-E2B1-4B94-B33E-DE2DAD0D8736}"/>
    <cellStyle name="Comma 8 8 2 2 4 3" xfId="27489" xr:uid="{EF2F70F8-E8D3-40AD-A622-A80C3D33AE7A}"/>
    <cellStyle name="Comma 8 8 2 2 4 3 2" xfId="60240" xr:uid="{7DBF9264-ECAD-4B72-BB2E-975CDEF174FD}"/>
    <cellStyle name="Comma 8 8 2 2 4 4" xfId="44829" xr:uid="{4D2CED75-24C2-4F57-8E23-351804D5A803}"/>
    <cellStyle name="Comma 8 8 2 2 4 5" xfId="35193" xr:uid="{423C980D-C620-4123-AB5A-57D3F87A0CE7}"/>
    <cellStyle name="Comma 8 8 2 2 5" xfId="6294" xr:uid="{8F7C6929-D907-45C0-ABF1-00448E785B5A}"/>
    <cellStyle name="Comma 8 8 2 2 5 2" xfId="39046" xr:uid="{7AB451EA-9573-4451-847C-57D1438D48C8}"/>
    <cellStyle name="Comma 8 8 2 2 6" xfId="14006" xr:uid="{3CEA9642-C620-4730-BC32-A6780D543398}"/>
    <cellStyle name="Comma 8 8 2 2 6 2" xfId="46758" xr:uid="{C7A6B135-61C0-4595-A7CD-39F7E9B62D04}"/>
    <cellStyle name="Comma 8 8 2 2 7" xfId="21713" xr:uid="{9CF6C247-CD65-44E6-B7BA-F99AAD4BF752}"/>
    <cellStyle name="Comma 8 8 2 2 7 2" xfId="54464" xr:uid="{4D0F5859-1110-434C-A62E-8153CEA52E71}"/>
    <cellStyle name="Comma 8 8 2 2 8" xfId="37119" xr:uid="{695183FF-A093-4453-93AA-FCB74FA1CA5F}"/>
    <cellStyle name="Comma 8 8 2 2 9" xfId="29417" xr:uid="{BB7C318E-A5E4-4B99-8DED-44A27ED61680}"/>
    <cellStyle name="Comma 8 8 2 3" xfId="7384" xr:uid="{60CFBA4E-4B98-4B6F-B496-C243BF14C98B}"/>
    <cellStyle name="Comma 8 8 2 3 2" xfId="15089" xr:uid="{0796FCE0-018C-4FF8-A336-04C231D5D6FF}"/>
    <cellStyle name="Comma 8 8 2 3 2 2" xfId="47841" xr:uid="{4CFCFD06-B302-4278-A663-50C8B92BE349}"/>
    <cellStyle name="Comma 8 8 2 3 3" xfId="22796" xr:uid="{FC8759E9-1EB9-4FB9-AA68-546F68D268CB}"/>
    <cellStyle name="Comma 8 8 2 3 3 2" xfId="55547" xr:uid="{F29CA439-0CEC-40D3-AB17-DFF8DD3E1662}"/>
    <cellStyle name="Comma 8 8 2 3 4" xfId="40136" xr:uid="{79F220BC-0DFE-4CF2-9E90-B02F2E9E93AC}"/>
    <cellStyle name="Comma 8 8 2 3 5" xfId="30500" xr:uid="{706475B9-06AC-4771-817A-1590BEB9A6DE}"/>
    <cellStyle name="Comma 8 8 2 4" xfId="9309" xr:uid="{80DF9E55-62F2-438E-91D3-FCE402CE4EE7}"/>
    <cellStyle name="Comma 8 8 2 4 2" xfId="17014" xr:uid="{3C2FAF0E-9201-4626-BA61-B31A1A202DF5}"/>
    <cellStyle name="Comma 8 8 2 4 2 2" xfId="49766" xr:uid="{A9611B38-51FF-401E-ABB7-A37767FFC7F8}"/>
    <cellStyle name="Comma 8 8 2 4 3" xfId="24721" xr:uid="{60E0FFDC-FFB4-4B19-B6D5-61DB04AC5EBE}"/>
    <cellStyle name="Comma 8 8 2 4 3 2" xfId="57472" xr:uid="{FBD29BEB-31CE-4367-943F-2DFCAF44FC9C}"/>
    <cellStyle name="Comma 8 8 2 4 4" xfId="42061" xr:uid="{0DC32228-D4EC-483D-B894-EC29B7C8C5D9}"/>
    <cellStyle name="Comma 8 8 2 4 5" xfId="32425" xr:uid="{4869F83E-A0B7-4340-862F-1ED6D9CDD672}"/>
    <cellStyle name="Comma 8 8 2 5" xfId="11236" xr:uid="{99D9895B-E428-4AB4-AE6E-E79FD93B24D6}"/>
    <cellStyle name="Comma 8 8 2 5 2" xfId="18941" xr:uid="{996CF3E8-224F-44F9-8FBD-32D90819C55A}"/>
    <cellStyle name="Comma 8 8 2 5 2 2" xfId="51693" xr:uid="{DA3A3218-FC51-4738-8381-16771267AEF1}"/>
    <cellStyle name="Comma 8 8 2 5 3" xfId="26648" xr:uid="{EC1EA94A-A4D5-42BC-B189-951DB9361B7D}"/>
    <cellStyle name="Comma 8 8 2 5 3 2" xfId="59399" xr:uid="{C389C07D-7835-436B-9CA0-54096D85B210}"/>
    <cellStyle name="Comma 8 8 2 5 4" xfId="43988" xr:uid="{9A2C468F-95C8-477A-BDD2-27648529DE21}"/>
    <cellStyle name="Comma 8 8 2 5 5" xfId="34352" xr:uid="{0FFDAF68-583A-4A83-8B79-69633D5E6EFE}"/>
    <cellStyle name="Comma 8 8 2 6" xfId="5453" xr:uid="{06C33378-961D-4B7C-A396-CD6D33980FCF}"/>
    <cellStyle name="Comma 8 8 2 6 2" xfId="38205" xr:uid="{50E37651-BB5A-4C79-B07A-36C19243AB8E}"/>
    <cellStyle name="Comma 8 8 2 7" xfId="13165" xr:uid="{3EDFCDAA-CE34-47C4-A1F3-23FB6335A478}"/>
    <cellStyle name="Comma 8 8 2 7 2" xfId="45917" xr:uid="{67C54263-3D1C-4450-8FFF-7B34F44E2570}"/>
    <cellStyle name="Comma 8 8 2 8" xfId="20872" xr:uid="{D5A69350-2398-407C-920E-74F1122D0EF1}"/>
    <cellStyle name="Comma 8 8 2 8 2" xfId="53623" xr:uid="{FBCD87DD-7A43-456F-86E1-F7C351B4C9ED}"/>
    <cellStyle name="Comma 8 8 2 9" xfId="36278" xr:uid="{11D37933-1816-4740-819F-36B964E3F8BF}"/>
    <cellStyle name="Comma 8 8 3" xfId="3912" xr:uid="{A06FABA2-E80F-47F9-870A-6C084DE52FD5}"/>
    <cellStyle name="Comma 8 8 3 2" xfId="7780" xr:uid="{2FCC9D42-202E-4E3A-8CEF-2780B2D57F95}"/>
    <cellStyle name="Comma 8 8 3 2 2" xfId="15485" xr:uid="{A32D0568-EFB3-4923-A79F-7DD8B3916B6E}"/>
    <cellStyle name="Comma 8 8 3 2 2 2" xfId="48237" xr:uid="{9E04A2AE-23FD-4E8B-BCC6-36E2273100E8}"/>
    <cellStyle name="Comma 8 8 3 2 3" xfId="23192" xr:uid="{4134A9B8-3D95-4F57-815A-964366079D0C}"/>
    <cellStyle name="Comma 8 8 3 2 3 2" xfId="55943" xr:uid="{FDEF41F9-586F-4D82-989E-25CD007333F9}"/>
    <cellStyle name="Comma 8 8 3 2 4" xfId="40532" xr:uid="{84844497-35C1-4A54-BE1D-F5729B354835}"/>
    <cellStyle name="Comma 8 8 3 2 5" xfId="30896" xr:uid="{6F2DBC9B-CB1E-4018-8486-C101AE85C3DE}"/>
    <cellStyle name="Comma 8 8 3 3" xfId="9705" xr:uid="{2D1E2848-3C25-4F20-877A-CC20EB6CBBDA}"/>
    <cellStyle name="Comma 8 8 3 3 2" xfId="17410" xr:uid="{AFEA8E56-11CD-42D5-8E7A-BD4D07ECD6A8}"/>
    <cellStyle name="Comma 8 8 3 3 2 2" xfId="50162" xr:uid="{1209C5CE-D38E-4E4E-B36F-0F761C8CB140}"/>
    <cellStyle name="Comma 8 8 3 3 3" xfId="25117" xr:uid="{1B4B5E79-4265-48A1-8A54-68EEA1BD7233}"/>
    <cellStyle name="Comma 8 8 3 3 3 2" xfId="57868" xr:uid="{B0FC480C-0F4F-4E5B-BF3C-ADB762D7B002}"/>
    <cellStyle name="Comma 8 8 3 3 4" xfId="42457" xr:uid="{808619E8-7624-4016-98FD-F4B1F5BA1AFC}"/>
    <cellStyle name="Comma 8 8 3 3 5" xfId="32821" xr:uid="{3056D1FD-78A9-4DC8-AAC7-B5BD70B7932F}"/>
    <cellStyle name="Comma 8 8 3 4" xfId="11632" xr:uid="{482B74BB-CDFA-43DB-A3E6-84D28291F026}"/>
    <cellStyle name="Comma 8 8 3 4 2" xfId="19337" xr:uid="{26344243-6F50-49B6-9403-A0DCDEA659AA}"/>
    <cellStyle name="Comma 8 8 3 4 2 2" xfId="52089" xr:uid="{477C7247-F71D-436B-8B6F-9E7D55DF6B8F}"/>
    <cellStyle name="Comma 8 8 3 4 3" xfId="27044" xr:uid="{2934F892-0F43-440B-BBF1-BCECBBE1FF98}"/>
    <cellStyle name="Comma 8 8 3 4 3 2" xfId="59795" xr:uid="{4BC16F21-E007-49D2-B283-EFEECC4B047E}"/>
    <cellStyle name="Comma 8 8 3 4 4" xfId="44384" xr:uid="{5D2D12B2-F713-4264-9416-E65596FFC7A1}"/>
    <cellStyle name="Comma 8 8 3 4 5" xfId="34748" xr:uid="{655D818F-3912-41EA-9FB2-2415C2B7BA58}"/>
    <cellStyle name="Comma 8 8 3 5" xfId="5849" xr:uid="{8D7BB10B-955F-405B-8B8A-169AE54844B8}"/>
    <cellStyle name="Comma 8 8 3 5 2" xfId="38601" xr:uid="{2C7546CA-0D84-448A-8660-A7572A1F67F4}"/>
    <cellStyle name="Comma 8 8 3 6" xfId="13561" xr:uid="{65EF0194-326F-4759-8460-940F58DB3DF9}"/>
    <cellStyle name="Comma 8 8 3 6 2" xfId="46313" xr:uid="{B133F3B6-C2E5-4A6B-968C-64D5DF2CCDAD}"/>
    <cellStyle name="Comma 8 8 3 7" xfId="21268" xr:uid="{ED64460B-F94D-4D51-AA43-DFE85D22818B}"/>
    <cellStyle name="Comma 8 8 3 7 2" xfId="54019" xr:uid="{C2A310DA-5343-42F4-AD73-1D5DC66465ED}"/>
    <cellStyle name="Comma 8 8 3 8" xfId="36674" xr:uid="{B6ECE4F7-B191-4876-82E0-02A71445F797}"/>
    <cellStyle name="Comma 8 8 3 9" xfId="28972" xr:uid="{7918EA3E-C1E2-45D6-8C56-AC6A63A29B6A}"/>
    <cellStyle name="Comma 8 8 4" xfId="7023" xr:uid="{2DEBB0E2-1B72-4215-8872-5C525D1082A8}"/>
    <cellStyle name="Comma 8 8 4 2" xfId="14731" xr:uid="{7109FE85-9F65-4546-B0EE-7F0CBB40A784}"/>
    <cellStyle name="Comma 8 8 4 2 2" xfId="47483" xr:uid="{EFE07F80-CCE5-4C18-8B39-92161F980FCC}"/>
    <cellStyle name="Comma 8 8 4 3" xfId="22438" xr:uid="{50F3D5D6-B292-4704-9648-19C4B3FDB15F}"/>
    <cellStyle name="Comma 8 8 4 3 2" xfId="55189" xr:uid="{397040E7-BA96-4E44-9487-12F6295D4176}"/>
    <cellStyle name="Comma 8 8 4 4" xfId="39775" xr:uid="{3081F6A8-F4C3-4B72-8A51-8438A79C0C7F}"/>
    <cellStyle name="Comma 8 8 4 5" xfId="30142" xr:uid="{607901F4-CBF1-4423-889A-9D3F6E12ED98}"/>
    <cellStyle name="Comma 8 8 5" xfId="8950" xr:uid="{B588E847-56F9-40CF-B215-C8E2FDAA59FC}"/>
    <cellStyle name="Comma 8 8 5 2" xfId="16655" xr:uid="{FED83C29-E706-478F-8AE2-26C94957FF5C}"/>
    <cellStyle name="Comma 8 8 5 2 2" xfId="49407" xr:uid="{E9A30384-1DD8-40BF-819A-3A03DDEBA7B8}"/>
    <cellStyle name="Comma 8 8 5 3" xfId="24362" xr:uid="{9E4746E7-1946-4317-823D-558BA16E8281}"/>
    <cellStyle name="Comma 8 8 5 3 2" xfId="57113" xr:uid="{9F396174-4392-433B-AF2B-277BB0B7BD46}"/>
    <cellStyle name="Comma 8 8 5 4" xfId="41702" xr:uid="{877149B8-D1BC-4610-8EF6-AC7C4B0F0069}"/>
    <cellStyle name="Comma 8 8 5 5" xfId="32066" xr:uid="{640A2421-9A76-4867-869B-1836B9E2A8BF}"/>
    <cellStyle name="Comma 8 8 6" xfId="10876" xr:uid="{2492F3A2-E3D1-42E5-B66F-9BFE94B44AB7}"/>
    <cellStyle name="Comma 8 8 6 2" xfId="18581" xr:uid="{010EC546-6CB0-4CDE-880F-D83B1D99ECE7}"/>
    <cellStyle name="Comma 8 8 6 2 2" xfId="51333" xr:uid="{0FCB3D83-61EE-4CF9-8D53-53FA9FAC5DA5}"/>
    <cellStyle name="Comma 8 8 6 3" xfId="26288" xr:uid="{B2FE76B3-65E1-4684-9155-C2490A4A9F9A}"/>
    <cellStyle name="Comma 8 8 6 3 2" xfId="59039" xr:uid="{92633A25-7184-4003-9D4E-8799B2D5B10E}"/>
    <cellStyle name="Comma 8 8 6 4" xfId="43628" xr:uid="{0773C88C-B4EB-466B-88FA-797C3331E35A}"/>
    <cellStyle name="Comma 8 8 6 5" xfId="33992" xr:uid="{0B7B916F-FF44-4ED0-B3DA-21D72F52B15F}"/>
    <cellStyle name="Comma 8 8 7" xfId="5094" xr:uid="{9A0D3450-00A5-42C8-889A-54241F4F5827}"/>
    <cellStyle name="Comma 8 8 7 2" xfId="37846" xr:uid="{EC04EABC-794A-4237-88E5-97DC0FF28F81}"/>
    <cellStyle name="Comma 8 8 8" xfId="12806" xr:uid="{E2A634EA-54C1-4D1C-8061-DD4052F90C7B}"/>
    <cellStyle name="Comma 8 8 8 2" xfId="45558" xr:uid="{EAD5DEBD-03FA-489B-8DD5-C7D46634B1FB}"/>
    <cellStyle name="Comma 8 8 9" xfId="20514" xr:uid="{E91365C1-AF67-4CCE-8CA5-18165D41ED3F}"/>
    <cellStyle name="Comma 8 8 9 2" xfId="53265" xr:uid="{64C56ECE-537C-4429-8501-8FDD5FD67716}"/>
    <cellStyle name="Comma 8 9" xfId="889" xr:uid="{5F21A9D4-DBBB-42F7-883C-A21868218900}"/>
    <cellStyle name="Comma 9" xfId="897" xr:uid="{4FBB0FAD-96C7-4AF9-BB59-AC6A4B9BA610}"/>
    <cellStyle name="Comma 9 10" xfId="2392" xr:uid="{055D8A8C-FF34-4BFD-A102-1C1903725B33}"/>
    <cellStyle name="Comma 9 10 10" xfId="28219" xr:uid="{40E25F89-2380-45D1-A8E2-E593EE256CD9}"/>
    <cellStyle name="Comma 9 10 11" xfId="3117" xr:uid="{18BF5206-D365-4C97-A9A6-AF078D3E9714}"/>
    <cellStyle name="Comma 9 10 12" xfId="61414" xr:uid="{F9103CC3-0AD2-4A91-BFFA-9115B3C18E0F}"/>
    <cellStyle name="Comma 9 10 2" xfId="4363" xr:uid="{FF08781F-3011-49A7-ABD9-51ABFAAC3000}"/>
    <cellStyle name="Comma 9 10 2 2" xfId="8226" xr:uid="{84C12730-974B-4FBC-AD67-384E3B8A4729}"/>
    <cellStyle name="Comma 9 10 2 2 2" xfId="15931" xr:uid="{73166074-4CAF-4141-961A-CA0564DD00D6}"/>
    <cellStyle name="Comma 9 10 2 2 2 2" xfId="48683" xr:uid="{0C680D4E-2915-4B1C-B2C1-D8CD86915016}"/>
    <cellStyle name="Comma 9 10 2 2 3" xfId="23638" xr:uid="{63720D2E-2CC0-46EA-A88A-49DEDC4DF3A4}"/>
    <cellStyle name="Comma 9 10 2 2 3 2" xfId="56389" xr:uid="{9EF6FBCF-8876-4091-AF00-199855CCC2C2}"/>
    <cellStyle name="Comma 9 10 2 2 4" xfId="40978" xr:uid="{B523FEE0-9B63-41FC-BE04-86D32C8F28D5}"/>
    <cellStyle name="Comma 9 10 2 2 5" xfId="31342" xr:uid="{C77C6596-F0DC-4DFF-9610-968D0E5351CE}"/>
    <cellStyle name="Comma 9 10 2 3" xfId="10151" xr:uid="{1BE6FC8A-4D88-48C3-8499-97BEA29F732E}"/>
    <cellStyle name="Comma 9 10 2 3 2" xfId="17856" xr:uid="{A4535E29-107C-4FF5-B2C3-707767998AA1}"/>
    <cellStyle name="Comma 9 10 2 3 2 2" xfId="50608" xr:uid="{F65ECDC7-B1EA-47B3-AE8C-41B2B7743023}"/>
    <cellStyle name="Comma 9 10 2 3 3" xfId="25563" xr:uid="{AA28D3BA-FC78-4B27-8ABE-5AB7B77E5120}"/>
    <cellStyle name="Comma 9 10 2 3 3 2" xfId="58314" xr:uid="{9A335274-F597-40EB-AA21-D92AA1A2A37C}"/>
    <cellStyle name="Comma 9 10 2 3 4" xfId="42903" xr:uid="{ACCBE888-84F7-49CE-AF71-2C57658CDBF5}"/>
    <cellStyle name="Comma 9 10 2 3 5" xfId="33267" xr:uid="{30A901D5-3C34-4181-A68C-7FA0DAC9DE8F}"/>
    <cellStyle name="Comma 9 10 2 4" xfId="12078" xr:uid="{0AFAAC38-62C2-4F15-A8B9-1A77E60CC273}"/>
    <cellStyle name="Comma 9 10 2 4 2" xfId="19783" xr:uid="{3CEEBBEC-841A-48C2-B660-0E28DA5EFAFB}"/>
    <cellStyle name="Comma 9 10 2 4 2 2" xfId="52535" xr:uid="{A73071BE-41CB-4C34-9867-DDC1408D16CC}"/>
    <cellStyle name="Comma 9 10 2 4 3" xfId="27490" xr:uid="{B0BECDD1-1822-4CEB-931B-83FC44B1B542}"/>
    <cellStyle name="Comma 9 10 2 4 3 2" xfId="60241" xr:uid="{4D070FC7-84C9-432D-9DC1-CFB8382C3254}"/>
    <cellStyle name="Comma 9 10 2 4 4" xfId="44830" xr:uid="{EDEB4B47-9B62-45E5-981C-48F5356039A9}"/>
    <cellStyle name="Comma 9 10 2 4 5" xfId="35194" xr:uid="{1E284FD7-3ACD-48E8-9ABC-439883D6E83A}"/>
    <cellStyle name="Comma 9 10 2 5" xfId="6295" xr:uid="{E8C20ED7-6A15-4B9A-878A-337DEAFD0739}"/>
    <cellStyle name="Comma 9 10 2 5 2" xfId="39047" xr:uid="{7CF2F72C-DF0C-405F-89C3-CC01F86E48B2}"/>
    <cellStyle name="Comma 9 10 2 6" xfId="14007" xr:uid="{146B2026-5FEF-45AB-AA14-C44DCF981645}"/>
    <cellStyle name="Comma 9 10 2 6 2" xfId="46759" xr:uid="{6AC10CB3-1A77-4AFE-97F2-36FF759EF268}"/>
    <cellStyle name="Comma 9 10 2 7" xfId="21714" xr:uid="{49173E71-4929-49DD-B0FA-0061965B8611}"/>
    <cellStyle name="Comma 9 10 2 7 2" xfId="54465" xr:uid="{0FF001A8-92FF-4EFB-9A52-0CA3D63C87B9}"/>
    <cellStyle name="Comma 9 10 2 8" xfId="37120" xr:uid="{5C9454C2-B86A-40B8-B510-EDB7F49A4739}"/>
    <cellStyle name="Comma 9 10 2 9" xfId="29418" xr:uid="{6903421C-5FAB-47E1-A8CF-80D3B3DEB367}"/>
    <cellStyle name="Comma 9 10 3" xfId="7024" xr:uid="{B6BD91CA-3D0F-41D2-B277-2210307C4FC3}"/>
    <cellStyle name="Comma 9 10 3 2" xfId="14732" xr:uid="{6D4508C1-CCAC-4291-BBB3-EEC17E15E733}"/>
    <cellStyle name="Comma 9 10 3 2 2" xfId="47484" xr:uid="{C6CC3A0D-296D-4528-A73A-67F604CFDFB7}"/>
    <cellStyle name="Comma 9 10 3 3" xfId="22439" xr:uid="{B5866EB5-7FA6-4315-8B5C-2924F06079BA}"/>
    <cellStyle name="Comma 9 10 3 3 2" xfId="55190" xr:uid="{9D43DB6B-3ABC-4199-B21F-DD3727566EF1}"/>
    <cellStyle name="Comma 9 10 3 4" xfId="39776" xr:uid="{4298A907-E749-4E44-9372-21254B0DD090}"/>
    <cellStyle name="Comma 9 10 3 5" xfId="30143" xr:uid="{4CE0F1D5-4B6F-424F-A4E4-3B9713AC242C}"/>
    <cellStyle name="Comma 9 10 4" xfId="8951" xr:uid="{FF982DC7-BA3D-4594-BCCE-439A392AFA3A}"/>
    <cellStyle name="Comma 9 10 4 2" xfId="16656" xr:uid="{E36BB462-FE31-4B72-AC95-C7D09F071171}"/>
    <cellStyle name="Comma 9 10 4 2 2" xfId="49408" xr:uid="{DE0F2DFC-071B-4944-B45A-1F3465225E45}"/>
    <cellStyle name="Comma 9 10 4 3" xfId="24363" xr:uid="{2FA281D6-7A56-4E29-81B9-C0D14F29C121}"/>
    <cellStyle name="Comma 9 10 4 3 2" xfId="57114" xr:uid="{51680DB3-7FCA-4B8E-AC39-AE6074033B03}"/>
    <cellStyle name="Comma 9 10 4 4" xfId="41703" xr:uid="{71A6C5C9-DF27-4203-9FD8-D58EF3C26903}"/>
    <cellStyle name="Comma 9 10 4 5" xfId="32067" xr:uid="{70E88005-CD6A-403D-8AB3-F5F7F1A59338}"/>
    <cellStyle name="Comma 9 10 5" xfId="10877" xr:uid="{6F8B5FFF-8DF0-4B9B-BAE5-A8E17D4E5945}"/>
    <cellStyle name="Comma 9 10 5 2" xfId="18582" xr:uid="{BF3563B4-D99B-44AF-8C1B-8079EE995C75}"/>
    <cellStyle name="Comma 9 10 5 2 2" xfId="51334" xr:uid="{30A5EF8B-3FEC-4530-86CC-BF58208C7966}"/>
    <cellStyle name="Comma 9 10 5 3" xfId="26289" xr:uid="{04344C3F-C403-4C95-AD13-735E1B168368}"/>
    <cellStyle name="Comma 9 10 5 3 2" xfId="59040" xr:uid="{D8CB8E4F-4AEC-4393-9C5F-878F34DFA8F4}"/>
    <cellStyle name="Comma 9 10 5 4" xfId="43629" xr:uid="{5221BEA9-0820-4057-B72B-6F4B2A7432A4}"/>
    <cellStyle name="Comma 9 10 5 5" xfId="33993" xr:uid="{8F477C09-C619-4597-96A8-0BC0A9D2AA66}"/>
    <cellStyle name="Comma 9 10 6" xfId="5095" xr:uid="{671D8A7F-07DA-4E6B-9265-8AB0E90CA994}"/>
    <cellStyle name="Comma 9 10 6 2" xfId="37847" xr:uid="{6F739645-207C-43DA-9439-3B566A1E8588}"/>
    <cellStyle name="Comma 9 10 7" xfId="12807" xr:uid="{47135B38-A05A-477F-9992-7505BF23A8FC}"/>
    <cellStyle name="Comma 9 10 7 2" xfId="45559" xr:uid="{DCFAF79B-C2C0-4974-98DC-1695C878F373}"/>
    <cellStyle name="Comma 9 10 8" xfId="20515" xr:uid="{A866F3A3-238C-474F-92D4-EC7B6EFBF146}"/>
    <cellStyle name="Comma 9 10 8 2" xfId="53266" xr:uid="{AD474DB1-25BB-4DD4-B078-BDCE758FB8C4}"/>
    <cellStyle name="Comma 9 10 9" xfId="35921" xr:uid="{1AD54F7A-5908-4847-88C2-388B14ADE002}"/>
    <cellStyle name="Comma 9 11" xfId="2507" xr:uid="{E41B876B-5C6B-471D-AEF4-0A05ED3D0045}"/>
    <cellStyle name="Comma 9 11 10" xfId="28577" xr:uid="{26480C6E-83A0-48D4-A5D6-0BEF820DDDCF}"/>
    <cellStyle name="Comma 9 11 11" xfId="3517" xr:uid="{21430087-A01D-4A87-BFBC-1908C92F88F2}"/>
    <cellStyle name="Comma 9 11 12" xfId="60942" xr:uid="{68DDF13C-49F2-4D26-B39A-BE4E0AD019EB}"/>
    <cellStyle name="Comma 9 11 2" xfId="4461" xr:uid="{D9D91114-1DE0-448B-8E6F-FA5B56839401}"/>
    <cellStyle name="Comma 9 11 2 2" xfId="8319" xr:uid="{5FAD4FF9-A4E4-4CB0-91FA-4C346974EDF0}"/>
    <cellStyle name="Comma 9 11 2 2 2" xfId="16024" xr:uid="{C4D3CB2F-C430-45DA-BA20-6FBA05A5E145}"/>
    <cellStyle name="Comma 9 11 2 2 2 2" xfId="48776" xr:uid="{9DA4CE1E-33D0-4E98-9982-86921D08AF81}"/>
    <cellStyle name="Comma 9 11 2 2 3" xfId="23731" xr:uid="{A1C8D582-0D34-4990-88F8-0AC76B90D2C8}"/>
    <cellStyle name="Comma 9 11 2 2 3 2" xfId="56482" xr:uid="{907EA63E-D7CC-4935-B317-3E127DE8A86A}"/>
    <cellStyle name="Comma 9 11 2 2 4" xfId="41071" xr:uid="{B6A134C3-557F-466A-AA3A-C00C51996794}"/>
    <cellStyle name="Comma 9 11 2 2 5" xfId="31435" xr:uid="{06E1C1AC-753C-4BEF-B87A-85E83564E62D}"/>
    <cellStyle name="Comma 9 11 2 3" xfId="10244" xr:uid="{970240FE-6AF8-4F4B-B3CF-90E3DD206254}"/>
    <cellStyle name="Comma 9 11 2 3 2" xfId="17949" xr:uid="{5618DAA5-6516-4F8F-BE68-EDC58B9CE450}"/>
    <cellStyle name="Comma 9 11 2 3 2 2" xfId="50701" xr:uid="{19F74818-6A0B-4068-BF7B-0CA296E66702}"/>
    <cellStyle name="Comma 9 11 2 3 3" xfId="25656" xr:uid="{E342A797-1924-42C1-83D2-5223040617E8}"/>
    <cellStyle name="Comma 9 11 2 3 3 2" xfId="58407" xr:uid="{6E630AE9-2C66-4475-BE71-081300132EC1}"/>
    <cellStyle name="Comma 9 11 2 3 4" xfId="42996" xr:uid="{37EF4B69-200B-43A0-8CC9-70E3818A660F}"/>
    <cellStyle name="Comma 9 11 2 3 5" xfId="33360" xr:uid="{61F72FEC-3938-4352-826D-3CC27F6DAB39}"/>
    <cellStyle name="Comma 9 11 2 4" xfId="12171" xr:uid="{A17D91CC-2ECB-4D55-A35D-12A37391DFC3}"/>
    <cellStyle name="Comma 9 11 2 4 2" xfId="19876" xr:uid="{5A78F7E6-088D-4ACC-8BB5-B15970664CE6}"/>
    <cellStyle name="Comma 9 11 2 4 2 2" xfId="52628" xr:uid="{73475C54-0246-4C1D-A125-67B004ACE7BC}"/>
    <cellStyle name="Comma 9 11 2 4 3" xfId="27583" xr:uid="{F86CBBC9-1501-4712-8513-7646B4DCC6CE}"/>
    <cellStyle name="Comma 9 11 2 4 3 2" xfId="60334" xr:uid="{2FC04472-1C57-4F86-B3DD-9766E4C84410}"/>
    <cellStyle name="Comma 9 11 2 4 4" xfId="44923" xr:uid="{273D36C7-DF15-44CF-9E66-1F4B314A055C}"/>
    <cellStyle name="Comma 9 11 2 4 5" xfId="35287" xr:uid="{7CE6D0AB-3C63-44B9-B929-1A2D3BC5CEA8}"/>
    <cellStyle name="Comma 9 11 2 5" xfId="6388" xr:uid="{975453B5-C599-4105-A433-E7FDA95610EB}"/>
    <cellStyle name="Comma 9 11 2 5 2" xfId="39140" xr:uid="{06E9760E-E3B4-4110-8077-B4354F85BB60}"/>
    <cellStyle name="Comma 9 11 2 6" xfId="14100" xr:uid="{50F854D5-595C-4C3B-A48E-CF18A0BEF8B1}"/>
    <cellStyle name="Comma 9 11 2 6 2" xfId="46852" xr:uid="{7C22B144-AC16-456F-977E-92499E667A27}"/>
    <cellStyle name="Comma 9 11 2 7" xfId="21807" xr:uid="{E1242D8F-FE3E-4347-982F-FC28FF0EE3B1}"/>
    <cellStyle name="Comma 9 11 2 7 2" xfId="54558" xr:uid="{5A158E42-6CEA-49D5-8415-8066A87D0DEA}"/>
    <cellStyle name="Comma 9 11 2 8" xfId="37213" xr:uid="{1FA49453-C4CE-455B-9CEB-9E2CD995D64E}"/>
    <cellStyle name="Comma 9 11 2 9" xfId="29511" xr:uid="{5172A2EE-0045-4149-944A-72917C1F5B0B}"/>
    <cellStyle name="Comma 9 11 3" xfId="7385" xr:uid="{CC5D9299-671A-4EEB-9A30-B85C447BF98B}"/>
    <cellStyle name="Comma 9 11 3 2" xfId="15090" xr:uid="{4375421E-5A65-4248-8B5F-474893FD63F8}"/>
    <cellStyle name="Comma 9 11 3 2 2" xfId="47842" xr:uid="{107A460D-D841-4A9F-A81A-38412476D7A2}"/>
    <cellStyle name="Comma 9 11 3 3" xfId="22797" xr:uid="{7FFB87FF-3FD6-4520-BAC9-5EBF5B9CC567}"/>
    <cellStyle name="Comma 9 11 3 3 2" xfId="55548" xr:uid="{5E25CD15-1FAD-47FE-81B5-7E98ACACE9FA}"/>
    <cellStyle name="Comma 9 11 3 4" xfId="40137" xr:uid="{89185180-D4B0-4D43-A3C6-A7375B4C04AA}"/>
    <cellStyle name="Comma 9 11 3 5" xfId="30501" xr:uid="{91FEB4AD-B35E-4864-8B2C-7068B89269F6}"/>
    <cellStyle name="Comma 9 11 4" xfId="9310" xr:uid="{BC177211-F583-442C-91A0-805FBE5F1BBD}"/>
    <cellStyle name="Comma 9 11 4 2" xfId="17015" xr:uid="{511CD318-686C-4B0A-9371-C9F7A60DC36D}"/>
    <cellStyle name="Comma 9 11 4 2 2" xfId="49767" xr:uid="{948BA381-976D-4566-B238-B5BCCBF64C65}"/>
    <cellStyle name="Comma 9 11 4 3" xfId="24722" xr:uid="{8F1E34EE-7C38-4895-AED4-EEBA5A9DD0F7}"/>
    <cellStyle name="Comma 9 11 4 3 2" xfId="57473" xr:uid="{A9D66023-50F4-4820-A4FB-51578BAED08B}"/>
    <cellStyle name="Comma 9 11 4 4" xfId="42062" xr:uid="{0768E18B-4566-48E7-A438-C975C1416488}"/>
    <cellStyle name="Comma 9 11 4 5" xfId="32426" xr:uid="{5512E1C6-01CB-4087-B48F-BEF0ABFE6880}"/>
    <cellStyle name="Comma 9 11 5" xfId="11237" xr:uid="{2C4644E5-760F-43F9-BD5D-3D82B5E91405}"/>
    <cellStyle name="Comma 9 11 5 2" xfId="18942" xr:uid="{FFB9663A-9A84-4142-8638-26AE87F6147A}"/>
    <cellStyle name="Comma 9 11 5 2 2" xfId="51694" xr:uid="{B83031AA-830A-4AF5-A51D-A9C7B39CDE45}"/>
    <cellStyle name="Comma 9 11 5 3" xfId="26649" xr:uid="{4216CC61-CD48-4E2B-9E73-668B374C0412}"/>
    <cellStyle name="Comma 9 11 5 3 2" xfId="59400" xr:uid="{984879C7-D1D5-4448-9EE5-F5FA611C986D}"/>
    <cellStyle name="Comma 9 11 5 4" xfId="43989" xr:uid="{993DB534-FAB2-4D8C-810E-8F97DF017186}"/>
    <cellStyle name="Comma 9 11 5 5" xfId="34353" xr:uid="{A6718D54-62ED-4D17-888A-BD36F548CC43}"/>
    <cellStyle name="Comma 9 11 6" xfId="5454" xr:uid="{F4AF784E-7310-46E3-B23C-BD212F0FB246}"/>
    <cellStyle name="Comma 9 11 6 2" xfId="38206" xr:uid="{759F12F4-7D62-4D54-8E52-9B71BBFDE22C}"/>
    <cellStyle name="Comma 9 11 7" xfId="13166" xr:uid="{61AE9026-D753-4A43-9911-E7FB4280C724}"/>
    <cellStyle name="Comma 9 11 7 2" xfId="45918" xr:uid="{143EA2B1-4912-444B-9BD1-BA238C4A6BAD}"/>
    <cellStyle name="Comma 9 11 8" xfId="20873" xr:uid="{D19E367A-F76A-4A8A-96C5-EE92EF4495F5}"/>
    <cellStyle name="Comma 9 11 8 2" xfId="53624" xr:uid="{FA5B018D-8B82-4DCA-93F9-9BEB04D9F8F7}"/>
    <cellStyle name="Comma 9 11 9" xfId="36279" xr:uid="{58F20779-BAE0-4E91-8CB4-46A7CBCD9B35}"/>
    <cellStyle name="Comma 9 12" xfId="3913" xr:uid="{BA1A6F52-33A8-45B5-8659-D438DF177DFF}"/>
    <cellStyle name="Comma 9 12 10" xfId="61795" xr:uid="{FD096C2A-719A-475F-9CB7-ED241AAE49E1}"/>
    <cellStyle name="Comma 9 12 2" xfId="7781" xr:uid="{56BFF33D-768E-4AB1-8480-868C8557782C}"/>
    <cellStyle name="Comma 9 12 2 2" xfId="15486" xr:uid="{2AB65218-2614-4478-B53E-5E064045A63A}"/>
    <cellStyle name="Comma 9 12 2 2 2" xfId="48238" xr:uid="{1D38EF09-B64A-48D7-9510-582855EE41CA}"/>
    <cellStyle name="Comma 9 12 2 3" xfId="23193" xr:uid="{7BAB9346-74F7-4496-B21D-CDE41EB89089}"/>
    <cellStyle name="Comma 9 12 2 3 2" xfId="55944" xr:uid="{6BAE2417-D44D-418E-8812-D8B30300CF42}"/>
    <cellStyle name="Comma 9 12 2 4" xfId="40533" xr:uid="{95FC6927-B39D-4402-A449-8382FF7C7FF5}"/>
    <cellStyle name="Comma 9 12 2 5" xfId="30897" xr:uid="{601ABF2D-B24C-4248-BECF-A18A366BBE8D}"/>
    <cellStyle name="Comma 9 12 3" xfId="9706" xr:uid="{354A229E-1D54-4600-99A9-5F1DF5E31479}"/>
    <cellStyle name="Comma 9 12 3 2" xfId="17411" xr:uid="{25FEC2B2-4ED0-40B0-9B26-008161C0536D}"/>
    <cellStyle name="Comma 9 12 3 2 2" xfId="50163" xr:uid="{B287E549-DFD8-4590-8D22-E5BBE85B1D57}"/>
    <cellStyle name="Comma 9 12 3 3" xfId="25118" xr:uid="{D93B06E2-3BA6-41C1-861D-11E13232C9AB}"/>
    <cellStyle name="Comma 9 12 3 3 2" xfId="57869" xr:uid="{B0AD4D0E-7686-4623-BC30-17EB5E921212}"/>
    <cellStyle name="Comma 9 12 3 4" xfId="42458" xr:uid="{C340A1EF-C36F-467D-A17E-BD048197B253}"/>
    <cellStyle name="Comma 9 12 3 5" xfId="32822" xr:uid="{5EE949F8-24A0-4F5E-82C9-E4522776A77E}"/>
    <cellStyle name="Comma 9 12 4" xfId="11633" xr:uid="{5944A6CB-AE1A-4D3A-A04B-3A93849B3382}"/>
    <cellStyle name="Comma 9 12 4 2" xfId="19338" xr:uid="{C2555629-EB56-42EF-8C8E-ACD7F4F34C44}"/>
    <cellStyle name="Comma 9 12 4 2 2" xfId="52090" xr:uid="{6E322970-9D4A-44F3-98B4-A218573E0E35}"/>
    <cellStyle name="Comma 9 12 4 3" xfId="27045" xr:uid="{89ECE234-B64E-4714-A07A-644029917A01}"/>
    <cellStyle name="Comma 9 12 4 3 2" xfId="59796" xr:uid="{7D39AC2F-C46F-4CF8-BF1F-53D53A47F854}"/>
    <cellStyle name="Comma 9 12 4 4" xfId="44385" xr:uid="{B0D166FF-3D97-4D02-ADBA-6804FB89477F}"/>
    <cellStyle name="Comma 9 12 4 5" xfId="34749" xr:uid="{4C3E7DAE-2DB1-4F6B-9ED2-77999B2B4FA6}"/>
    <cellStyle name="Comma 9 12 5" xfId="5850" xr:uid="{A0533636-22D8-4B7D-9B0C-051D4D2934F3}"/>
    <cellStyle name="Comma 9 12 5 2" xfId="38602" xr:uid="{9F018F65-BDC2-4AC6-A77C-66A6A896CA2B}"/>
    <cellStyle name="Comma 9 12 6" xfId="13562" xr:uid="{9DEEEB43-8479-4A02-9FAF-F532255FCA4B}"/>
    <cellStyle name="Comma 9 12 6 2" xfId="46314" xr:uid="{83C7D0B1-F1DA-412B-A94F-D6F6ECFDE281}"/>
    <cellStyle name="Comma 9 12 7" xfId="21269" xr:uid="{C73DF9DE-CC93-4C59-847A-93DDA1AB42CD}"/>
    <cellStyle name="Comma 9 12 7 2" xfId="54020" xr:uid="{1C584E3B-5BF6-4853-8135-F731F8C8C536}"/>
    <cellStyle name="Comma 9 12 8" xfId="36675" xr:uid="{2AF00695-645C-4278-8459-C1A5F9036E6C}"/>
    <cellStyle name="Comma 9 12 9" xfId="28973" xr:uid="{B118F8B2-2936-49EE-9146-7FE42B3EE0C8}"/>
    <cellStyle name="Comma 9 13" xfId="4492" xr:uid="{3275BE0D-6E96-44EC-9D55-69E35D6683CB}"/>
    <cellStyle name="Comma 9 13 2" xfId="8350" xr:uid="{20F1BE70-E242-4737-9C56-47F3EF24BAE6}"/>
    <cellStyle name="Comma 9 13 2 2" xfId="16055" xr:uid="{9F71BB27-FDAC-421E-9D19-0307A9101905}"/>
    <cellStyle name="Comma 9 13 2 2 2" xfId="48807" xr:uid="{7C7488BA-59C0-4092-8C6F-0EC899758FD8}"/>
    <cellStyle name="Comma 9 13 2 3" xfId="23762" xr:uid="{A0EE068F-9C6F-4B78-B11E-75918709E024}"/>
    <cellStyle name="Comma 9 13 2 3 2" xfId="56513" xr:uid="{67BC747F-BA2C-438F-B244-C8BD372114F6}"/>
    <cellStyle name="Comma 9 13 2 4" xfId="41102" xr:uid="{A7619503-8E35-4290-A415-E89596F6347B}"/>
    <cellStyle name="Comma 9 13 2 5" xfId="31466" xr:uid="{AA600891-9DF5-4653-8BCF-3EB7215F0E67}"/>
    <cellStyle name="Comma 9 13 3" xfId="10275" xr:uid="{0E5558BD-7EC3-42CA-BEA1-BDF6A36AA579}"/>
    <cellStyle name="Comma 9 13 3 2" xfId="17980" xr:uid="{3A9D4BF2-AA4A-4BED-8A93-B3A02EE4538F}"/>
    <cellStyle name="Comma 9 13 3 2 2" xfId="50732" xr:uid="{86A89036-A5CA-48DB-AED8-719D2DFB1E03}"/>
    <cellStyle name="Comma 9 13 3 3" xfId="25687" xr:uid="{5AC5DCAF-486D-41E6-9F34-036658F59A26}"/>
    <cellStyle name="Comma 9 13 3 3 2" xfId="58438" xr:uid="{386AE019-B399-4BF7-8014-53D3FBD61C2C}"/>
    <cellStyle name="Comma 9 13 3 4" xfId="43027" xr:uid="{78775F50-B5E0-4821-9737-DF01827D1E3A}"/>
    <cellStyle name="Comma 9 13 3 5" xfId="33391" xr:uid="{78235111-AB8A-42CC-A39F-D98DA7C8488C}"/>
    <cellStyle name="Comma 9 13 4" xfId="12202" xr:uid="{B444EB4F-2B0C-455E-8CFD-98F1621716B5}"/>
    <cellStyle name="Comma 9 13 4 2" xfId="19907" xr:uid="{B79E2003-1D88-4F22-AEE7-A73D99CEB0CB}"/>
    <cellStyle name="Comma 9 13 4 2 2" xfId="52659" xr:uid="{9B5308D9-66A3-4C74-8C7F-BEFD7063C725}"/>
    <cellStyle name="Comma 9 13 4 3" xfId="27614" xr:uid="{74CC12CE-5CC2-48C3-BD78-B97DFE4DE872}"/>
    <cellStyle name="Comma 9 13 4 3 2" xfId="60365" xr:uid="{E08C9731-8A74-4C94-AB2B-9798995C0BB9}"/>
    <cellStyle name="Comma 9 13 4 4" xfId="44954" xr:uid="{5F44C537-6D56-4A5E-A72E-0D1AAF47FC3C}"/>
    <cellStyle name="Comma 9 13 4 5" xfId="35318" xr:uid="{7ED99266-A3F3-4607-8E8B-8FB37B262BBD}"/>
    <cellStyle name="Comma 9 13 5" xfId="6419" xr:uid="{F9B27B57-4118-4082-9E99-D2FEA31804EA}"/>
    <cellStyle name="Comma 9 13 5 2" xfId="39171" xr:uid="{C140FAD6-0CFB-45BA-A37C-3A9676D3784B}"/>
    <cellStyle name="Comma 9 13 6" xfId="14131" xr:uid="{85917531-59BD-4802-97F7-F3D7D2982C9D}"/>
    <cellStyle name="Comma 9 13 6 2" xfId="46883" xr:uid="{D6D7624F-8E92-4B8F-8CC6-C8CB9DD74683}"/>
    <cellStyle name="Comma 9 13 7" xfId="21838" xr:uid="{58A56EF9-41FF-41DE-9E9C-427DB38D8CB4}"/>
    <cellStyle name="Comma 9 13 7 2" xfId="54589" xr:uid="{F219F218-353B-4ECF-93B4-6EEF4D72352B}"/>
    <cellStyle name="Comma 9 13 8" xfId="37244" xr:uid="{3AC24782-EB5B-4A8F-A08B-F923AA9CCEFE}"/>
    <cellStyle name="Comma 9 13 9" xfId="29542" xr:uid="{23FA14B6-3B19-4775-9B6F-85BF0F1C7E89}"/>
    <cellStyle name="Comma 9 14" xfId="6538" xr:uid="{0A876B66-D796-46C8-942B-DA5EF92BA5FD}"/>
    <cellStyle name="Comma 9 14 2" xfId="14246" xr:uid="{2960BB13-1573-4262-B6A9-424591C0AEC6}"/>
    <cellStyle name="Comma 9 14 2 2" xfId="46998" xr:uid="{2CE34F88-6D0E-4C0A-A070-13D27AB05466}"/>
    <cellStyle name="Comma 9 14 3" xfId="21953" xr:uid="{9FA35AE2-8FEA-45C6-BA01-6CAA6195980D}"/>
    <cellStyle name="Comma 9 14 3 2" xfId="54704" xr:uid="{BF370FDE-FAB0-4FF2-9CFE-F66E56BA6B98}"/>
    <cellStyle name="Comma 9 14 4" xfId="39290" xr:uid="{B3918187-34BA-4133-BFF7-FF5F3165BF30}"/>
    <cellStyle name="Comma 9 14 5" xfId="29657" xr:uid="{6344D3AD-9946-414D-B6A3-0B82EFAB7EFA}"/>
    <cellStyle name="Comma 9 15" xfId="8465" xr:uid="{0204374D-7F06-4956-A13C-9782A47516A8}"/>
    <cellStyle name="Comma 9 15 2" xfId="16170" xr:uid="{24EDC2F6-8CD0-4CCF-A77B-D8E89D248441}"/>
    <cellStyle name="Comma 9 15 2 2" xfId="48922" xr:uid="{652038A5-9686-4D86-876C-70C02EFA9A91}"/>
    <cellStyle name="Comma 9 15 3" xfId="23877" xr:uid="{1B502741-38CE-4487-A38A-40FCC049E62E}"/>
    <cellStyle name="Comma 9 15 3 2" xfId="56628" xr:uid="{91F4C938-9217-405E-8549-CDA274ACD3D0}"/>
    <cellStyle name="Comma 9 15 4" xfId="41217" xr:uid="{B32F5C55-1304-4B31-B405-D32BF6E0E9B2}"/>
    <cellStyle name="Comma 9 15 5" xfId="31581" xr:uid="{FCDEAE0E-4765-48A7-B92C-26810A6A206D}"/>
    <cellStyle name="Comma 9 16" xfId="10390" xr:uid="{4136AD8B-FED2-4783-B458-4FEF1F2F4A26}"/>
    <cellStyle name="Comma 9 16 2" xfId="18095" xr:uid="{D49E7B24-A096-48AB-B141-8625F83266F4}"/>
    <cellStyle name="Comma 9 16 2 2" xfId="50847" xr:uid="{FA57F2DC-D558-4070-9563-4A978B741AA5}"/>
    <cellStyle name="Comma 9 16 3" xfId="25802" xr:uid="{7214ED3E-8FC3-4482-9187-392263B4033D}"/>
    <cellStyle name="Comma 9 16 3 2" xfId="58553" xr:uid="{859C395F-E0C6-485C-A724-7EB46395D513}"/>
    <cellStyle name="Comma 9 16 4" xfId="43142" xr:uid="{CFB587F4-939C-4C1D-86DA-DC73D52C3359}"/>
    <cellStyle name="Comma 9 16 5" xfId="33506" xr:uid="{772C4924-601B-4616-8399-173C423625CA}"/>
    <cellStyle name="Comma 9 17" xfId="4609" xr:uid="{A25BDF02-27B0-44D9-897B-F327D13868CD}"/>
    <cellStyle name="Comma 9 17 2" xfId="37361" xr:uid="{9263B442-85B9-43B0-BB0A-330CDC020191}"/>
    <cellStyle name="Comma 9 18" xfId="12321" xr:uid="{B2AF0DF1-D60C-4E4F-8E54-A127E46CEE88}"/>
    <cellStyle name="Comma 9 18 2" xfId="45073" xr:uid="{B9D09038-D42D-4D0D-A9BA-E324033EA028}"/>
    <cellStyle name="Comma 9 19" xfId="20029" xr:uid="{D3B9E1E6-5B0D-4A57-921E-66DC160CE20C}"/>
    <cellStyle name="Comma 9 19 2" xfId="52780" xr:uid="{546A49EC-50B7-4ABA-949E-64CAE98F2F82}"/>
    <cellStyle name="Comma 9 2" xfId="898" xr:uid="{72F7B0A6-8725-4F8D-AC8A-8D418A4045D3}"/>
    <cellStyle name="Comma 9 2 10" xfId="12431" xr:uid="{C9EC015C-5852-4F48-8AA8-BF19B978B78C}"/>
    <cellStyle name="Comma 9 2 10 2" xfId="45183" xr:uid="{D4F7C2D9-0004-4159-8D23-5AA8FE4DFFDC}"/>
    <cellStyle name="Comma 9 2 11" xfId="20139" xr:uid="{32D20EDC-34AB-4D06-B45B-3DD6DF232F53}"/>
    <cellStyle name="Comma 9 2 11 2" xfId="52890" xr:uid="{12B88A06-5767-4B2E-9B62-8FD3EFCFB2D7}"/>
    <cellStyle name="Comma 9 2 12" xfId="35545" xr:uid="{64E5E27D-D92D-4D88-9523-0E95277F5A77}"/>
    <cellStyle name="Comma 9 2 13" xfId="27843" xr:uid="{A917C501-3593-4336-A144-C3490AE8553E}"/>
    <cellStyle name="Comma 9 2 14" xfId="2716" xr:uid="{48378A82-668B-4E37-BDCE-7444DD0F631E}"/>
    <cellStyle name="Comma 9 2 15" xfId="60693" xr:uid="{FB325A76-2DE4-4C11-BAEC-A03D70042B25}"/>
    <cellStyle name="Comma 9 2 2" xfId="2393" xr:uid="{A05BACAD-839E-4832-890D-68B343DEB8D5}"/>
    <cellStyle name="Comma 9 2 2 10" xfId="28220" xr:uid="{F919E891-430B-49A5-909D-570AF12ADB00}"/>
    <cellStyle name="Comma 9 2 2 11" xfId="3118" xr:uid="{89978834-9CD4-45E2-9BBB-52F3F88A7A46}"/>
    <cellStyle name="Comma 9 2 2 12" xfId="61415" xr:uid="{015671A2-F2D3-421F-8285-130F1413BBC7}"/>
    <cellStyle name="Comma 9 2 2 2" xfId="4364" xr:uid="{2A71D9C4-306E-4C94-AFCC-E23A4F71D669}"/>
    <cellStyle name="Comma 9 2 2 2 2" xfId="8227" xr:uid="{95FD9995-C580-4061-9733-B078D79322AB}"/>
    <cellStyle name="Comma 9 2 2 2 2 2" xfId="15932" xr:uid="{BA88374A-8333-4E64-B7E0-AC8F18561914}"/>
    <cellStyle name="Comma 9 2 2 2 2 2 2" xfId="48684" xr:uid="{FA246AF0-7070-4D21-AF75-295EF44BE339}"/>
    <cellStyle name="Comma 9 2 2 2 2 3" xfId="23639" xr:uid="{D42F6169-C82C-4645-9DCA-31C8A78DA70B}"/>
    <cellStyle name="Comma 9 2 2 2 2 3 2" xfId="56390" xr:uid="{6F94A631-2401-4462-B9A7-F04DBF28EEC8}"/>
    <cellStyle name="Comma 9 2 2 2 2 4" xfId="40979" xr:uid="{727AA56F-9736-47B5-AC9E-8F87F08D1D3C}"/>
    <cellStyle name="Comma 9 2 2 2 2 5" xfId="31343" xr:uid="{219FDA3D-4019-4B09-B1B1-D1F02A3AC7FB}"/>
    <cellStyle name="Comma 9 2 2 2 3" xfId="10152" xr:uid="{CFD6343E-D6E1-4626-9AFD-A93E83C4879F}"/>
    <cellStyle name="Comma 9 2 2 2 3 2" xfId="17857" xr:uid="{A7769A12-8A49-4F51-A122-0AABE157C6E1}"/>
    <cellStyle name="Comma 9 2 2 2 3 2 2" xfId="50609" xr:uid="{C699CCDD-14E8-45A7-831F-4333E87D7858}"/>
    <cellStyle name="Comma 9 2 2 2 3 3" xfId="25564" xr:uid="{70A40B42-1E9A-4155-9E2B-F23F34DECC26}"/>
    <cellStyle name="Comma 9 2 2 2 3 3 2" xfId="58315" xr:uid="{653DADE2-019C-4DF7-A4B7-36D08A49D568}"/>
    <cellStyle name="Comma 9 2 2 2 3 4" xfId="42904" xr:uid="{28FD2AD5-899F-464E-9EEE-46037B9DA978}"/>
    <cellStyle name="Comma 9 2 2 2 3 5" xfId="33268" xr:uid="{1D3753BE-7342-4CF3-89CD-E9DF8E49E9B4}"/>
    <cellStyle name="Comma 9 2 2 2 4" xfId="12079" xr:uid="{9AA8BB67-0A29-40DC-AAB6-37C55BC7F8FC}"/>
    <cellStyle name="Comma 9 2 2 2 4 2" xfId="19784" xr:uid="{E94A636A-77ED-4D78-B8FC-2F21DB4556A3}"/>
    <cellStyle name="Comma 9 2 2 2 4 2 2" xfId="52536" xr:uid="{1EF8D11B-6417-4163-83DD-3BC8FF63093D}"/>
    <cellStyle name="Comma 9 2 2 2 4 3" xfId="27491" xr:uid="{764A1331-DC41-42AE-88E4-E2EEA406ABA1}"/>
    <cellStyle name="Comma 9 2 2 2 4 3 2" xfId="60242" xr:uid="{337944B9-97C4-4E9D-9B19-9B83D5683873}"/>
    <cellStyle name="Comma 9 2 2 2 4 4" xfId="44831" xr:uid="{12C6EAEF-A6EA-4579-9794-DB44A9576895}"/>
    <cellStyle name="Comma 9 2 2 2 4 5" xfId="35195" xr:uid="{2B4D6BDF-B386-46D3-A400-47D022FE5EEE}"/>
    <cellStyle name="Comma 9 2 2 2 5" xfId="6296" xr:uid="{1336B8FF-D25D-4A62-8053-DB1448A75015}"/>
    <cellStyle name="Comma 9 2 2 2 5 2" xfId="39048" xr:uid="{9D31A06B-36D2-4D88-99B5-0E3B08FD9D56}"/>
    <cellStyle name="Comma 9 2 2 2 6" xfId="14008" xr:uid="{749F06F6-4795-4280-AF2E-EE69EB0993C5}"/>
    <cellStyle name="Comma 9 2 2 2 6 2" xfId="46760" xr:uid="{011A8DE1-E216-4839-B04D-9AC055A7F793}"/>
    <cellStyle name="Comma 9 2 2 2 7" xfId="21715" xr:uid="{9D147D61-2966-46D6-8EE4-7586CB15EE9A}"/>
    <cellStyle name="Comma 9 2 2 2 7 2" xfId="54466" xr:uid="{73BCAFDB-B6BD-4050-A337-C0C1720839B0}"/>
    <cellStyle name="Comma 9 2 2 2 8" xfId="37121" xr:uid="{4626D75C-D64A-49C5-BF92-3AF167250FD1}"/>
    <cellStyle name="Comma 9 2 2 2 9" xfId="29419" xr:uid="{F00D48F6-85D8-464E-AC68-80C8A21D6328}"/>
    <cellStyle name="Comma 9 2 2 3" xfId="7025" xr:uid="{A0742257-E84B-46BF-8590-CD8AAE96A040}"/>
    <cellStyle name="Comma 9 2 2 3 2" xfId="14733" xr:uid="{F80827A6-A5CA-4D3B-BDC6-E5F5728300C2}"/>
    <cellStyle name="Comma 9 2 2 3 2 2" xfId="47485" xr:uid="{10F5DB0B-FCFD-4BEC-9D78-AC68C2F591B0}"/>
    <cellStyle name="Comma 9 2 2 3 3" xfId="22440" xr:uid="{9740AAC8-3084-46BE-8026-D91615F82ECE}"/>
    <cellStyle name="Comma 9 2 2 3 3 2" xfId="55191" xr:uid="{939973C7-3A56-4B48-888F-2951879855DF}"/>
    <cellStyle name="Comma 9 2 2 3 4" xfId="39777" xr:uid="{CB2C3E94-E5CC-4880-8C7D-A75A1F2F1954}"/>
    <cellStyle name="Comma 9 2 2 3 5" xfId="30144" xr:uid="{AD660CDF-4A2F-4780-B4E0-043B4CA499B1}"/>
    <cellStyle name="Comma 9 2 2 4" xfId="8952" xr:uid="{76E01AEC-E2A6-4490-B173-979CEC742A44}"/>
    <cellStyle name="Comma 9 2 2 4 2" xfId="16657" xr:uid="{A8708190-A870-4882-B800-A975DE0EFBDE}"/>
    <cellStyle name="Comma 9 2 2 4 2 2" xfId="49409" xr:uid="{1EAE837C-08EF-44A1-9D16-9FF470DA1041}"/>
    <cellStyle name="Comma 9 2 2 4 3" xfId="24364" xr:uid="{98E1B281-AF81-43BC-902A-65F8306ECA95}"/>
    <cellStyle name="Comma 9 2 2 4 3 2" xfId="57115" xr:uid="{CF9D7E37-0EB0-4DBA-993B-043FC219551A}"/>
    <cellStyle name="Comma 9 2 2 4 4" xfId="41704" xr:uid="{95A6C776-CB7A-41FD-BD87-D99812529D42}"/>
    <cellStyle name="Comma 9 2 2 4 5" xfId="32068" xr:uid="{B98463E5-AB2E-4E2F-9439-0E94D675A28C}"/>
    <cellStyle name="Comma 9 2 2 5" xfId="10878" xr:uid="{B8C38452-5841-4E2B-94C1-129E34C10B78}"/>
    <cellStyle name="Comma 9 2 2 5 2" xfId="18583" xr:uid="{8730718C-9ABB-499E-94EA-3D7BD7048B6C}"/>
    <cellStyle name="Comma 9 2 2 5 2 2" xfId="51335" xr:uid="{C009BDC1-7BCB-4F65-8BD0-04899BDE15BB}"/>
    <cellStyle name="Comma 9 2 2 5 3" xfId="26290" xr:uid="{47302293-6CB3-4401-B59F-C47AB233BDBD}"/>
    <cellStyle name="Comma 9 2 2 5 3 2" xfId="59041" xr:uid="{6BE6C8DD-8D7C-4957-B9D8-2A03DB5B583A}"/>
    <cellStyle name="Comma 9 2 2 5 4" xfId="43630" xr:uid="{0097D12B-1A6E-4575-B00D-0FC05EC05090}"/>
    <cellStyle name="Comma 9 2 2 5 5" xfId="33994" xr:uid="{C8244C44-3F63-4A1F-ABD8-98DA19ABF64A}"/>
    <cellStyle name="Comma 9 2 2 6" xfId="5096" xr:uid="{EDAD742D-31DF-4F23-A639-90F4897E8F69}"/>
    <cellStyle name="Comma 9 2 2 6 2" xfId="37848" xr:uid="{B275BF81-003C-4ADC-AE22-64FE7A573792}"/>
    <cellStyle name="Comma 9 2 2 7" xfId="12808" xr:uid="{9B139D3A-A570-4355-BB6F-1B89F38996E1}"/>
    <cellStyle name="Comma 9 2 2 7 2" xfId="45560" xr:uid="{88C33A15-9A17-4647-9D20-0EDAEAACAD05}"/>
    <cellStyle name="Comma 9 2 2 8" xfId="20516" xr:uid="{ECA8702B-9A3F-46ED-8FAB-D722C685A7B2}"/>
    <cellStyle name="Comma 9 2 2 8 2" xfId="53267" xr:uid="{CC1BD274-B908-49C3-B7BB-CA5C1B4D66F8}"/>
    <cellStyle name="Comma 9 2 2 9" xfId="35922" xr:uid="{AED975D9-54BF-4375-9D4C-3729B22A7B9D}"/>
    <cellStyle name="Comma 9 2 3" xfId="3518" xr:uid="{EAD0AFFB-8E2A-40BF-8AF3-28B3A331E36E}"/>
    <cellStyle name="Comma 9 2 3 10" xfId="28578" xr:uid="{272DCE8B-C217-4891-A6E1-07FD47476C67}"/>
    <cellStyle name="Comma 9 2 3 2" xfId="4532" xr:uid="{09CBCF56-9F14-4929-80E0-2EB105E1ED0C}"/>
    <cellStyle name="Comma 9 2 3 2 2" xfId="8390" xr:uid="{A460A220-6323-4244-815E-1F27818C70FC}"/>
    <cellStyle name="Comma 9 2 3 2 2 2" xfId="16095" xr:uid="{B02ECAF5-6E08-4A7D-8C21-E5D8907792E6}"/>
    <cellStyle name="Comma 9 2 3 2 2 2 2" xfId="48847" xr:uid="{E34D4750-5784-4E52-B3D8-C5EC0BE58E1A}"/>
    <cellStyle name="Comma 9 2 3 2 2 3" xfId="23802" xr:uid="{93D6EA51-F2E5-4DAD-9CF6-BBEAF2B33A64}"/>
    <cellStyle name="Comma 9 2 3 2 2 3 2" xfId="56553" xr:uid="{494DB8B3-022B-4519-9542-AC4D2C78A428}"/>
    <cellStyle name="Comma 9 2 3 2 2 4" xfId="41142" xr:uid="{FFD782DD-941D-4C42-BD42-E931A5A38C44}"/>
    <cellStyle name="Comma 9 2 3 2 2 5" xfId="31506" xr:uid="{71BE92FF-EE29-4911-8C00-844FEC2438B0}"/>
    <cellStyle name="Comma 9 2 3 2 3" xfId="10315" xr:uid="{FD5DB242-9167-44E0-B700-B12A4EB0FA94}"/>
    <cellStyle name="Comma 9 2 3 2 3 2" xfId="18020" xr:uid="{37D8FFF2-1995-4EC1-B4CE-6C7276082E99}"/>
    <cellStyle name="Comma 9 2 3 2 3 2 2" xfId="50772" xr:uid="{BD3BDA8D-AF14-4E5E-92F2-1C873E0DBE1C}"/>
    <cellStyle name="Comma 9 2 3 2 3 3" xfId="25727" xr:uid="{FA97DB6B-1184-4EFC-880D-BB3ECA5A5939}"/>
    <cellStyle name="Comma 9 2 3 2 3 3 2" xfId="58478" xr:uid="{4F76CB98-19AB-4FAE-8945-FA0A1394FE38}"/>
    <cellStyle name="Comma 9 2 3 2 3 4" xfId="43067" xr:uid="{EB079AF2-1EB5-4B35-A016-776625296847}"/>
    <cellStyle name="Comma 9 2 3 2 3 5" xfId="33431" xr:uid="{BB7A0709-BF21-4DAB-A56E-6FBB1C5EA908}"/>
    <cellStyle name="Comma 9 2 3 2 4" xfId="12242" xr:uid="{F1E77470-0FC9-40CC-8E5F-19C54DACCD75}"/>
    <cellStyle name="Comma 9 2 3 2 4 2" xfId="19947" xr:uid="{82D5EEF6-21AA-438C-8B09-0EB76656A2F9}"/>
    <cellStyle name="Comma 9 2 3 2 4 2 2" xfId="52699" xr:uid="{2889A570-F661-43B5-9A78-CBA3B67300E6}"/>
    <cellStyle name="Comma 9 2 3 2 4 3" xfId="27654" xr:uid="{1A6F076E-7B65-43C3-B800-6E6719FD437F}"/>
    <cellStyle name="Comma 9 2 3 2 4 3 2" xfId="60405" xr:uid="{E7B9316E-80C3-4A44-B1A4-DC6AE208E578}"/>
    <cellStyle name="Comma 9 2 3 2 4 4" xfId="44994" xr:uid="{99AF9035-8D4D-4AD1-9187-BBE7DCFFC544}"/>
    <cellStyle name="Comma 9 2 3 2 4 5" xfId="35358" xr:uid="{11D27B9E-56C2-4B6B-93EA-B932250818DD}"/>
    <cellStyle name="Comma 9 2 3 2 5" xfId="6459" xr:uid="{2705161F-7946-4BFA-BF52-FD664FD60D97}"/>
    <cellStyle name="Comma 9 2 3 2 5 2" xfId="39211" xr:uid="{7BF3C16B-E5B8-4153-9F4A-434B3AA5A7EF}"/>
    <cellStyle name="Comma 9 2 3 2 6" xfId="14171" xr:uid="{D8B969B6-9E01-4EBB-BF12-82E4033F8C4A}"/>
    <cellStyle name="Comma 9 2 3 2 6 2" xfId="46923" xr:uid="{6B1EBA74-1DBB-43F2-A0DE-91062477FBAB}"/>
    <cellStyle name="Comma 9 2 3 2 7" xfId="21878" xr:uid="{ACED225F-0480-4437-9995-259CCEE7C68F}"/>
    <cellStyle name="Comma 9 2 3 2 7 2" xfId="54629" xr:uid="{EDE38856-2863-4005-9BA1-CE83138E51EB}"/>
    <cellStyle name="Comma 9 2 3 2 8" xfId="37284" xr:uid="{EFD80E54-E1F0-4C48-BFB5-9B0CA57AD58B}"/>
    <cellStyle name="Comma 9 2 3 2 9" xfId="29582" xr:uid="{2E52DE83-E3B1-40FB-A97A-638606D82CCF}"/>
    <cellStyle name="Comma 9 2 3 3" xfId="7386" xr:uid="{7EA38872-5437-4C88-AAF2-8055F266FAB3}"/>
    <cellStyle name="Comma 9 2 3 3 2" xfId="15091" xr:uid="{52C80A31-CBBB-4415-BC43-D9C74AFE0CCB}"/>
    <cellStyle name="Comma 9 2 3 3 2 2" xfId="47843" xr:uid="{761DB44F-BFE2-440F-A9B5-FEF83B78F8DA}"/>
    <cellStyle name="Comma 9 2 3 3 3" xfId="22798" xr:uid="{C5D21A5B-B76A-45D3-9A28-0104DCAEC351}"/>
    <cellStyle name="Comma 9 2 3 3 3 2" xfId="55549" xr:uid="{689CA16F-0928-4DB4-8C69-D826C3B14371}"/>
    <cellStyle name="Comma 9 2 3 3 4" xfId="40138" xr:uid="{A4D498D8-A222-4C1D-BEB8-71DD88932CE9}"/>
    <cellStyle name="Comma 9 2 3 3 5" xfId="30502" xr:uid="{C35A63D1-5786-4825-91A6-BDBB8C57D45C}"/>
    <cellStyle name="Comma 9 2 3 4" xfId="9311" xr:uid="{C9AA7B96-B97D-4769-8BE8-16DBB40584D1}"/>
    <cellStyle name="Comma 9 2 3 4 2" xfId="17016" xr:uid="{C8DD664B-5497-432A-822E-0C0660AA32FC}"/>
    <cellStyle name="Comma 9 2 3 4 2 2" xfId="49768" xr:uid="{A8E4F64E-015E-43C6-A837-BB7D09FB19F3}"/>
    <cellStyle name="Comma 9 2 3 4 3" xfId="24723" xr:uid="{188E4373-010B-4315-ACDF-3FDDFE3700E9}"/>
    <cellStyle name="Comma 9 2 3 4 3 2" xfId="57474" xr:uid="{07B54823-B699-4C91-9530-4D292A814627}"/>
    <cellStyle name="Comma 9 2 3 4 4" xfId="42063" xr:uid="{B34E889C-867D-41B6-8A95-4EB8FF5119D6}"/>
    <cellStyle name="Comma 9 2 3 4 5" xfId="32427" xr:uid="{EF833E3A-458B-42C4-A9DB-A636B34172C3}"/>
    <cellStyle name="Comma 9 2 3 5" xfId="11238" xr:uid="{457B858F-719F-4DA0-A62F-EC014A2F7091}"/>
    <cellStyle name="Comma 9 2 3 5 2" xfId="18943" xr:uid="{ACB1099D-9ADB-4335-B8DD-0A6D1ED01749}"/>
    <cellStyle name="Comma 9 2 3 5 2 2" xfId="51695" xr:uid="{762BE8D0-F7E5-4A02-AD24-4456FBD122B6}"/>
    <cellStyle name="Comma 9 2 3 5 3" xfId="26650" xr:uid="{390C47FB-415B-4957-A49F-6BD3E179C0F1}"/>
    <cellStyle name="Comma 9 2 3 5 3 2" xfId="59401" xr:uid="{847B6825-A3AB-4120-A8AB-D8808C822144}"/>
    <cellStyle name="Comma 9 2 3 5 4" xfId="43990" xr:uid="{133CAC7F-AE91-49D2-9426-631BE3F83B4C}"/>
    <cellStyle name="Comma 9 2 3 5 5" xfId="34354" xr:uid="{D20C9A1A-01BE-49DB-9892-263DD3D46164}"/>
    <cellStyle name="Comma 9 2 3 6" xfId="5455" xr:uid="{BDF45849-703A-4143-913E-6B5A1F23CB30}"/>
    <cellStyle name="Comma 9 2 3 6 2" xfId="38207" xr:uid="{EB4EBBBF-4C42-4270-BAA7-6DA66886335B}"/>
    <cellStyle name="Comma 9 2 3 7" xfId="13167" xr:uid="{28943C57-A78E-4033-BFAE-6A537B9CA16E}"/>
    <cellStyle name="Comma 9 2 3 7 2" xfId="45919" xr:uid="{0752FECF-7F76-4DD2-BDFD-2264DCE89FF0}"/>
    <cellStyle name="Comma 9 2 3 8" xfId="20874" xr:uid="{C840F73E-13EE-442B-B604-3818F349F070}"/>
    <cellStyle name="Comma 9 2 3 8 2" xfId="53625" xr:uid="{190FCA0A-446C-449F-B790-F26DB4B13E07}"/>
    <cellStyle name="Comma 9 2 3 9" xfId="36280" xr:uid="{FBCEF471-F612-4645-977E-79346F8AA0C2}"/>
    <cellStyle name="Comma 9 2 4" xfId="3914" xr:uid="{C2568AD1-2E1B-4080-90C2-7DBE43737C41}"/>
    <cellStyle name="Comma 9 2 4 2" xfId="7782" xr:uid="{A295F845-114B-4E64-9B0F-A9E29E995F42}"/>
    <cellStyle name="Comma 9 2 4 2 2" xfId="15487" xr:uid="{F1E6F924-B6E1-48C3-B6F2-E040224AE35A}"/>
    <cellStyle name="Comma 9 2 4 2 2 2" xfId="48239" xr:uid="{1EE9A7C3-706C-4FD1-9B6F-2163F30356BE}"/>
    <cellStyle name="Comma 9 2 4 2 3" xfId="23194" xr:uid="{6845A8FC-E99F-4E75-946C-0CBB3927E187}"/>
    <cellStyle name="Comma 9 2 4 2 3 2" xfId="55945" xr:uid="{699D0151-8A90-4A62-BC66-B5DD2E49812A}"/>
    <cellStyle name="Comma 9 2 4 2 4" xfId="40534" xr:uid="{E5363D51-E350-4E45-90CD-8332D38C1888}"/>
    <cellStyle name="Comma 9 2 4 2 5" xfId="30898" xr:uid="{800F588E-A4C2-44D8-AB3C-F41DCF8E5156}"/>
    <cellStyle name="Comma 9 2 4 3" xfId="9707" xr:uid="{EF5268F3-D942-4E4F-BDC3-4477412DA8B5}"/>
    <cellStyle name="Comma 9 2 4 3 2" xfId="17412" xr:uid="{E04C3DF8-30C9-46F6-BC69-61900C48A018}"/>
    <cellStyle name="Comma 9 2 4 3 2 2" xfId="50164" xr:uid="{3E0D208F-12E3-49EE-9549-FE275EAE863E}"/>
    <cellStyle name="Comma 9 2 4 3 3" xfId="25119" xr:uid="{FFEC2565-2AFA-483F-9EB6-2E4761C612D8}"/>
    <cellStyle name="Comma 9 2 4 3 3 2" xfId="57870" xr:uid="{6E47720D-669F-44CE-AE59-F65E1FD3738D}"/>
    <cellStyle name="Comma 9 2 4 3 4" xfId="42459" xr:uid="{FB81573D-D29B-477B-BB7A-BDD527880E2C}"/>
    <cellStyle name="Comma 9 2 4 3 5" xfId="32823" xr:uid="{89B84DE0-C737-4FD3-982D-BEBBBCEC8162}"/>
    <cellStyle name="Comma 9 2 4 4" xfId="11634" xr:uid="{2D32F75A-3330-40F4-8809-449725F62312}"/>
    <cellStyle name="Comma 9 2 4 4 2" xfId="19339" xr:uid="{585475D1-A987-4954-AD27-B0754F5A901D}"/>
    <cellStyle name="Comma 9 2 4 4 2 2" xfId="52091" xr:uid="{F225B5BC-648A-4453-8E01-E3FFC165929B}"/>
    <cellStyle name="Comma 9 2 4 4 3" xfId="27046" xr:uid="{84F81DA6-7A2E-49AF-98B5-6060C6AEACD2}"/>
    <cellStyle name="Comma 9 2 4 4 3 2" xfId="59797" xr:uid="{EF75E09B-BB5C-404E-B33E-03B43D519E53}"/>
    <cellStyle name="Comma 9 2 4 4 4" xfId="44386" xr:uid="{E5546EC2-8DC3-46A2-B32A-E7BE91BB4DA5}"/>
    <cellStyle name="Comma 9 2 4 4 5" xfId="34750" xr:uid="{999FDBB5-9AB9-4847-ABC3-416EE019149E}"/>
    <cellStyle name="Comma 9 2 4 5" xfId="5851" xr:uid="{53B5C9DD-2D26-4304-9938-BB33D4F966B3}"/>
    <cellStyle name="Comma 9 2 4 5 2" xfId="38603" xr:uid="{8F50E6D6-D880-44D4-8B2A-A4413821D40A}"/>
    <cellStyle name="Comma 9 2 4 6" xfId="13563" xr:uid="{A48A35D7-65C7-47A9-81ED-88E879A22669}"/>
    <cellStyle name="Comma 9 2 4 6 2" xfId="46315" xr:uid="{6E6C7B26-D49F-4E47-94CC-E08959F6B701}"/>
    <cellStyle name="Comma 9 2 4 7" xfId="21270" xr:uid="{645BB7F9-6632-40D2-8F4F-161CA15BA6D4}"/>
    <cellStyle name="Comma 9 2 4 7 2" xfId="54021" xr:uid="{4B9595ED-13D9-4385-B339-8A62055B9928}"/>
    <cellStyle name="Comma 9 2 4 8" xfId="36676" xr:uid="{135ED2A0-8ADC-4258-AD61-953FB0DAC55B}"/>
    <cellStyle name="Comma 9 2 4 9" xfId="28974" xr:uid="{AD4D1832-9B03-40EF-B61A-F4993F2B7836}"/>
    <cellStyle name="Comma 9 2 5" xfId="3646" xr:uid="{2F20B9F4-BA0F-44EB-BDF6-4EFD33ACDBB5}"/>
    <cellStyle name="Comma 9 2 5 2" xfId="7514" xr:uid="{CDDE1190-4BD1-4844-942F-B00FABA0A3FF}"/>
    <cellStyle name="Comma 9 2 5 2 2" xfId="15219" xr:uid="{C533A2F7-B43E-4B97-B281-E82B665ABF52}"/>
    <cellStyle name="Comma 9 2 5 2 2 2" xfId="47971" xr:uid="{FA281B55-30EF-40E0-9F3C-B448DBEE0378}"/>
    <cellStyle name="Comma 9 2 5 2 3" xfId="22926" xr:uid="{DF7BF3D1-3B63-4C60-897F-044DB4A569FB}"/>
    <cellStyle name="Comma 9 2 5 2 3 2" xfId="55677" xr:uid="{7A37EEB8-E95E-421A-B42C-B33D4B4E746B}"/>
    <cellStyle name="Comma 9 2 5 2 4" xfId="40266" xr:uid="{9F1037BD-40E2-4D0C-A02C-07BE7991BBBF}"/>
    <cellStyle name="Comma 9 2 5 2 5" xfId="30630" xr:uid="{55AA6588-3466-4744-9A74-66F15AD48733}"/>
    <cellStyle name="Comma 9 2 5 3" xfId="9439" xr:uid="{FE7525DF-941F-4535-B976-116F1EFFFDA4}"/>
    <cellStyle name="Comma 9 2 5 3 2" xfId="17144" xr:uid="{7663F260-BC3A-4E34-807B-3503E2D1E461}"/>
    <cellStyle name="Comma 9 2 5 3 2 2" xfId="49896" xr:uid="{C2D31F61-F9D5-4F90-8717-104BF66CD3B6}"/>
    <cellStyle name="Comma 9 2 5 3 3" xfId="24851" xr:uid="{68CA6023-2274-4A02-B689-C83497523A99}"/>
    <cellStyle name="Comma 9 2 5 3 3 2" xfId="57602" xr:uid="{20745639-A4FC-4475-8812-050039123031}"/>
    <cellStyle name="Comma 9 2 5 3 4" xfId="42191" xr:uid="{54E9E137-6F38-4867-A98D-C85F758AD49C}"/>
    <cellStyle name="Comma 9 2 5 3 5" xfId="32555" xr:uid="{867BA148-2081-4C26-8DEB-1FA326286E47}"/>
    <cellStyle name="Comma 9 2 5 4" xfId="11366" xr:uid="{FC9EA049-71D2-4D98-B0CC-2105576D248A}"/>
    <cellStyle name="Comma 9 2 5 4 2" xfId="19071" xr:uid="{0E05BB1D-9357-42AF-A293-074863B9AAA3}"/>
    <cellStyle name="Comma 9 2 5 4 2 2" xfId="51823" xr:uid="{C0226B30-DAFC-4E3D-9AF5-B7BB2F8149AA}"/>
    <cellStyle name="Comma 9 2 5 4 3" xfId="26778" xr:uid="{D68980B5-E7DC-4EB4-9A46-9CB1415C63D3}"/>
    <cellStyle name="Comma 9 2 5 4 3 2" xfId="59529" xr:uid="{6D7AD0B8-D5B3-4AE8-82DA-AEBDC7AF5EEE}"/>
    <cellStyle name="Comma 9 2 5 4 4" xfId="44118" xr:uid="{E5DF1EA5-9107-430C-BFC3-ACF2C72F4CC2}"/>
    <cellStyle name="Comma 9 2 5 4 5" xfId="34482" xr:uid="{797A01AE-A05F-43D2-8C10-E236EFF528FF}"/>
    <cellStyle name="Comma 9 2 5 5" xfId="5583" xr:uid="{F02504FC-2DE4-447E-939E-45CE4B8DE639}"/>
    <cellStyle name="Comma 9 2 5 5 2" xfId="38335" xr:uid="{718DF87B-427B-4A50-B42E-BC1B8ED40765}"/>
    <cellStyle name="Comma 9 2 5 6" xfId="13295" xr:uid="{C586EDA9-E773-4AE5-860D-481AB776239A}"/>
    <cellStyle name="Comma 9 2 5 6 2" xfId="46047" xr:uid="{07513DD7-603B-47E7-B682-8ACD21493E12}"/>
    <cellStyle name="Comma 9 2 5 7" xfId="21002" xr:uid="{84727F7C-C398-4DD7-9078-54D1C91434FA}"/>
    <cellStyle name="Comma 9 2 5 7 2" xfId="53753" xr:uid="{0607F621-84F8-400A-928C-B83F91920AA5}"/>
    <cellStyle name="Comma 9 2 5 8" xfId="36408" xr:uid="{0E8BA107-2786-453A-A8ED-60414B211C33}"/>
    <cellStyle name="Comma 9 2 5 9" xfId="28706" xr:uid="{A2A2854B-F9BA-4B06-9821-9F46354C2D64}"/>
    <cellStyle name="Comma 9 2 6" xfId="6648" xr:uid="{20274623-A2DE-4BF8-8A11-0EA8757CEB5F}"/>
    <cellStyle name="Comma 9 2 6 2" xfId="14356" xr:uid="{64090FA4-4309-4B57-8D20-E1E6FFB09E03}"/>
    <cellStyle name="Comma 9 2 6 2 2" xfId="47108" xr:uid="{1CA1F422-C764-4FD0-B13F-FD05BC0A03DD}"/>
    <cellStyle name="Comma 9 2 6 3" xfId="22063" xr:uid="{13762CB4-C713-4769-8E11-A04B3B741A60}"/>
    <cellStyle name="Comma 9 2 6 3 2" xfId="54814" xr:uid="{224D99AA-C9B5-4B54-A04E-80D44BA13E5D}"/>
    <cellStyle name="Comma 9 2 6 4" xfId="39400" xr:uid="{0FBA911D-9DF0-4D5A-B9F1-E72B3B8EBB61}"/>
    <cellStyle name="Comma 9 2 6 5" xfId="29767" xr:uid="{7980FF94-E6DC-47AA-A0ED-75E22001EB40}"/>
    <cellStyle name="Comma 9 2 7" xfId="8575" xr:uid="{BAAA6FB6-303A-4BD6-847D-B0EA42649D13}"/>
    <cellStyle name="Comma 9 2 7 2" xfId="16280" xr:uid="{6A687940-40D5-4C4E-9CD4-AE8CF7EAD366}"/>
    <cellStyle name="Comma 9 2 7 2 2" xfId="49032" xr:uid="{DEBBC28E-452A-4511-87E4-23BCC0F8C1C6}"/>
    <cellStyle name="Comma 9 2 7 3" xfId="23987" xr:uid="{AC737223-394E-41C2-8A04-5DA40548DD0F}"/>
    <cellStyle name="Comma 9 2 7 3 2" xfId="56738" xr:uid="{D55596A3-C026-48CC-ACFE-EDE95793351D}"/>
    <cellStyle name="Comma 9 2 7 4" xfId="41327" xr:uid="{8E295BC0-A5BF-44A0-B33E-A3437437DAA9}"/>
    <cellStyle name="Comma 9 2 7 5" xfId="31691" xr:uid="{9A8C100E-DFCA-4772-BC1C-3AD012186E60}"/>
    <cellStyle name="Comma 9 2 8" xfId="10501" xr:uid="{0EE672FA-C06A-4DE4-A8DF-09BB4CD57E28}"/>
    <cellStyle name="Comma 9 2 8 2" xfId="18206" xr:uid="{FA905462-FF04-4B44-8B55-A1803A725B98}"/>
    <cellStyle name="Comma 9 2 8 2 2" xfId="50958" xr:uid="{1DB13690-29CA-4AC1-9216-A2B786B9A71F}"/>
    <cellStyle name="Comma 9 2 8 3" xfId="25913" xr:uid="{058D11B4-4A41-434C-A6F1-E6735768968B}"/>
    <cellStyle name="Comma 9 2 8 3 2" xfId="58664" xr:uid="{64790ABF-266A-4219-B915-BD5B150FD775}"/>
    <cellStyle name="Comma 9 2 8 4" xfId="43253" xr:uid="{91161E7A-FECA-4837-9631-854C014FA364}"/>
    <cellStyle name="Comma 9 2 8 5" xfId="33617" xr:uid="{2B0F8889-2BFD-4074-959E-4585CE8FBBD1}"/>
    <cellStyle name="Comma 9 2 9" xfId="4719" xr:uid="{D876F45A-BB12-4FD5-9DD6-9682C6783541}"/>
    <cellStyle name="Comma 9 2 9 2" xfId="37471" xr:uid="{2CD19D8F-B037-4F9F-A1E5-AF2988A0168D}"/>
    <cellStyle name="Comma 9 20" xfId="35435" xr:uid="{F967A070-E5FD-4197-B764-B293BCA1D6B4}"/>
    <cellStyle name="Comma 9 21" xfId="27733" xr:uid="{C7C75322-0D3C-49E7-BA8F-E5032DDDAE87}"/>
    <cellStyle name="Comma 9 22" xfId="2584" xr:uid="{D188F6EB-681F-4A93-B53B-C3DC475663F5}"/>
    <cellStyle name="Comma 9 23" xfId="60692" xr:uid="{83D1AC56-232E-4909-8716-CC2434DDBB4E}"/>
    <cellStyle name="Comma 9 3" xfId="899" xr:uid="{706E44D9-8565-478E-BA16-9DF8C325CA6A}"/>
    <cellStyle name="Comma 9 3 10" xfId="35923" xr:uid="{14A8F945-38B6-41D3-962A-549D4F38070C}"/>
    <cellStyle name="Comma 9 3 11" xfId="28221" xr:uid="{DF2E2B77-862B-47BF-AF3B-C12C503778B2}"/>
    <cellStyle name="Comma 9 3 12" xfId="3119" xr:uid="{814FD160-4972-470A-9420-744D3A8DBAD1}"/>
    <cellStyle name="Comma 9 3 13" xfId="60694" xr:uid="{67B37332-3737-4B16-A629-5B66B08BCB9A}"/>
    <cellStyle name="Comma 9 3 2" xfId="2394" xr:uid="{5340CF5C-AA1E-4E1D-9B65-E3257EB69448}"/>
    <cellStyle name="Comma 9 3 2 10" xfId="28579" xr:uid="{663A574D-956F-4FC7-965D-C138DB8D6C8E}"/>
    <cellStyle name="Comma 9 3 2 11" xfId="3519" xr:uid="{787B70BF-1ED5-4FDA-984A-F8D4E7BC790E}"/>
    <cellStyle name="Comma 9 3 2 12" xfId="61416" xr:uid="{13F50757-45C1-4FD4-9DF9-4FAFDA8F0D66}"/>
    <cellStyle name="Comma 9 3 2 2" xfId="4365" xr:uid="{A023C4AC-2040-4A8D-9154-A8E8F1678353}"/>
    <cellStyle name="Comma 9 3 2 2 2" xfId="8228" xr:uid="{211F00AE-C8E6-438C-9BEC-9B8DE64CC11E}"/>
    <cellStyle name="Comma 9 3 2 2 2 2" xfId="15933" xr:uid="{9E44313B-177F-4E7A-9F65-FBB0D8F769F9}"/>
    <cellStyle name="Comma 9 3 2 2 2 2 2" xfId="48685" xr:uid="{924D59C5-9915-4B8A-9F13-963DF132BCC0}"/>
    <cellStyle name="Comma 9 3 2 2 2 3" xfId="23640" xr:uid="{D4EA639A-3948-4B29-A000-BD3FA5026DB9}"/>
    <cellStyle name="Comma 9 3 2 2 2 3 2" xfId="56391" xr:uid="{A29DB8B4-8A3B-4065-814A-0ED229CCA2C0}"/>
    <cellStyle name="Comma 9 3 2 2 2 4" xfId="40980" xr:uid="{30653797-5532-4EAC-B754-7DFEE346BFF9}"/>
    <cellStyle name="Comma 9 3 2 2 2 5" xfId="31344" xr:uid="{0554127F-91A0-4CE9-AB45-B2846F71A099}"/>
    <cellStyle name="Comma 9 3 2 2 3" xfId="10153" xr:uid="{8075DBE0-FE52-4A06-8572-4CF1DAE0D6E4}"/>
    <cellStyle name="Comma 9 3 2 2 3 2" xfId="17858" xr:uid="{155281E9-1443-4C7B-8B6A-B9480EC66E32}"/>
    <cellStyle name="Comma 9 3 2 2 3 2 2" xfId="50610" xr:uid="{B081A37B-5C74-4CB6-B292-D6C7CDFB70F0}"/>
    <cellStyle name="Comma 9 3 2 2 3 3" xfId="25565" xr:uid="{523D993D-E814-444C-8D08-7D69C3D25A22}"/>
    <cellStyle name="Comma 9 3 2 2 3 3 2" xfId="58316" xr:uid="{858AC2D0-8834-434A-8AAB-8E99E1F6C6F8}"/>
    <cellStyle name="Comma 9 3 2 2 3 4" xfId="42905" xr:uid="{A85EE1E9-B40E-4118-9A84-3AF579F9684A}"/>
    <cellStyle name="Comma 9 3 2 2 3 5" xfId="33269" xr:uid="{995B423F-2A6A-49CF-8F49-93C2ADEE9F64}"/>
    <cellStyle name="Comma 9 3 2 2 4" xfId="12080" xr:uid="{80548196-838B-428E-898A-57A4AFA596F9}"/>
    <cellStyle name="Comma 9 3 2 2 4 2" xfId="19785" xr:uid="{4D1ABD64-27E2-49EF-8314-A69E6016D7BC}"/>
    <cellStyle name="Comma 9 3 2 2 4 2 2" xfId="52537" xr:uid="{7C4EED9B-359A-4B29-9EA8-0C6D3E845BDE}"/>
    <cellStyle name="Comma 9 3 2 2 4 3" xfId="27492" xr:uid="{3C46A1B9-8EFE-47E0-95E0-8B5888144D74}"/>
    <cellStyle name="Comma 9 3 2 2 4 3 2" xfId="60243" xr:uid="{F1BA87FD-E13B-4A5B-B1FC-46BFBA5B9134}"/>
    <cellStyle name="Comma 9 3 2 2 4 4" xfId="44832" xr:uid="{F3C2F7D0-0CCA-49DC-BD08-12C3231AD883}"/>
    <cellStyle name="Comma 9 3 2 2 4 5" xfId="35196" xr:uid="{9E35ECF5-FF8E-4843-A50A-D5EF56346DB6}"/>
    <cellStyle name="Comma 9 3 2 2 5" xfId="6297" xr:uid="{3609BCD6-BE2C-4BDD-B5C6-5D362FD05573}"/>
    <cellStyle name="Comma 9 3 2 2 5 2" xfId="39049" xr:uid="{747DE8CA-D95D-4091-B5EF-0F325C031873}"/>
    <cellStyle name="Comma 9 3 2 2 6" xfId="14009" xr:uid="{2A090531-BFBB-4F4A-861F-67AEEDF55FFC}"/>
    <cellStyle name="Comma 9 3 2 2 6 2" xfId="46761" xr:uid="{0860005B-F2AA-440C-B17D-DB73E5F18347}"/>
    <cellStyle name="Comma 9 3 2 2 7" xfId="21716" xr:uid="{DF99D023-AF29-4C91-ACE6-EE1FDC1220FA}"/>
    <cellStyle name="Comma 9 3 2 2 7 2" xfId="54467" xr:uid="{1FF45C29-8D96-4D7E-B5E7-9321F82A10C0}"/>
    <cellStyle name="Comma 9 3 2 2 8" xfId="37122" xr:uid="{A0D78987-6E63-474D-AE63-7884FA142829}"/>
    <cellStyle name="Comma 9 3 2 2 9" xfId="29420" xr:uid="{AC6894F1-35EB-44C1-BCCA-BBCDD52A6513}"/>
    <cellStyle name="Comma 9 3 2 3" xfId="7387" xr:uid="{83CC6B9F-10F6-4CB2-BCA5-E4F588C399AA}"/>
    <cellStyle name="Comma 9 3 2 3 2" xfId="15092" xr:uid="{FB2FD023-2816-49EF-A44B-AEE4A0F8C539}"/>
    <cellStyle name="Comma 9 3 2 3 2 2" xfId="47844" xr:uid="{A10C8375-4168-46E6-99D3-57F8D2160062}"/>
    <cellStyle name="Comma 9 3 2 3 3" xfId="22799" xr:uid="{796ABA4C-333C-480E-8734-3EDD9BCBDD6B}"/>
    <cellStyle name="Comma 9 3 2 3 3 2" xfId="55550" xr:uid="{81A0D978-6C30-492D-9538-0F049F55CF7A}"/>
    <cellStyle name="Comma 9 3 2 3 4" xfId="40139" xr:uid="{8CB5D012-6062-438B-B9CB-5D5E0C431929}"/>
    <cellStyle name="Comma 9 3 2 3 5" xfId="30503" xr:uid="{A7E66847-4C47-4F26-B5CB-83E6CE42DE5D}"/>
    <cellStyle name="Comma 9 3 2 4" xfId="9312" xr:uid="{911471C0-2869-4E28-BC0A-7A067A9C5BD8}"/>
    <cellStyle name="Comma 9 3 2 4 2" xfId="17017" xr:uid="{5DD9B855-4183-462F-8457-BAB5429679DF}"/>
    <cellStyle name="Comma 9 3 2 4 2 2" xfId="49769" xr:uid="{F9DCA451-B8A1-48C7-8977-FBAE1F0451B3}"/>
    <cellStyle name="Comma 9 3 2 4 3" xfId="24724" xr:uid="{7B0818D1-B10A-4FE9-8208-A4CAF9287695}"/>
    <cellStyle name="Comma 9 3 2 4 3 2" xfId="57475" xr:uid="{CEBE187D-D67B-4CF1-94BC-389C5453A38F}"/>
    <cellStyle name="Comma 9 3 2 4 4" xfId="42064" xr:uid="{6716D09F-8114-4917-8DA8-31FC2E6F69A3}"/>
    <cellStyle name="Comma 9 3 2 4 5" xfId="32428" xr:uid="{E2AA4644-1FA8-44EE-AEF5-C5C147EFD569}"/>
    <cellStyle name="Comma 9 3 2 5" xfId="11239" xr:uid="{0B634E2A-8D66-4F5A-9EC9-C17DD39F198A}"/>
    <cellStyle name="Comma 9 3 2 5 2" xfId="18944" xr:uid="{ACE0295B-08B3-4F27-84DE-4E44BF4CDBE0}"/>
    <cellStyle name="Comma 9 3 2 5 2 2" xfId="51696" xr:uid="{1B2C8493-DC87-4EA3-BE58-B1C2FB0AFF3F}"/>
    <cellStyle name="Comma 9 3 2 5 3" xfId="26651" xr:uid="{FCEA1535-E16D-42EB-8122-D6CF44A46B8E}"/>
    <cellStyle name="Comma 9 3 2 5 3 2" xfId="59402" xr:uid="{A4AB4780-5A6F-4A21-8DAB-A861B06812C1}"/>
    <cellStyle name="Comma 9 3 2 5 4" xfId="43991" xr:uid="{1A021573-7514-4BC8-B71C-F43E6E3788D4}"/>
    <cellStyle name="Comma 9 3 2 5 5" xfId="34355" xr:uid="{E489726E-12F1-4008-B063-E0B5D778A29E}"/>
    <cellStyle name="Comma 9 3 2 6" xfId="5456" xr:uid="{AFE1402C-62BD-479F-8CA1-320EE02B5001}"/>
    <cellStyle name="Comma 9 3 2 6 2" xfId="38208" xr:uid="{8F758C89-496A-49C6-83D3-73A1D9F498EB}"/>
    <cellStyle name="Comma 9 3 2 7" xfId="13168" xr:uid="{D274E115-B5D7-4FE4-A944-246D1DC752A0}"/>
    <cellStyle name="Comma 9 3 2 7 2" xfId="45920" xr:uid="{4AE03736-5EEF-474D-8DD9-E8EED7860649}"/>
    <cellStyle name="Comma 9 3 2 8" xfId="20875" xr:uid="{432081F9-AC37-4FB3-9E9B-18FAA09B0C49}"/>
    <cellStyle name="Comma 9 3 2 8 2" xfId="53626" xr:uid="{0CE71E53-77A5-4B5D-A6E8-3F9B37D31365}"/>
    <cellStyle name="Comma 9 3 2 9" xfId="36281" xr:uid="{EEAFC61F-1200-4FEA-9845-93BABF597DD9}"/>
    <cellStyle name="Comma 9 3 3" xfId="3915" xr:uid="{E5FF0EC6-E8A4-409B-B194-FA1686D50525}"/>
    <cellStyle name="Comma 9 3 3 2" xfId="7783" xr:uid="{FCAE0F12-BC3D-498F-8E93-4D6A21BEBBA6}"/>
    <cellStyle name="Comma 9 3 3 2 2" xfId="15488" xr:uid="{13A216F5-CA35-4F82-9155-6330E7073E9C}"/>
    <cellStyle name="Comma 9 3 3 2 2 2" xfId="48240" xr:uid="{A118CCDA-DCE7-4917-9929-AEBA6A58B517}"/>
    <cellStyle name="Comma 9 3 3 2 3" xfId="23195" xr:uid="{45143BCC-AD6A-4690-B04D-F78315E0CB19}"/>
    <cellStyle name="Comma 9 3 3 2 3 2" xfId="55946" xr:uid="{35FE961E-BF6E-4582-B189-594F78E4DC4A}"/>
    <cellStyle name="Comma 9 3 3 2 4" xfId="40535" xr:uid="{E5BBA483-7646-4C7E-B899-E78E0FD260DF}"/>
    <cellStyle name="Comma 9 3 3 2 5" xfId="30899" xr:uid="{0BF239B3-EE86-4343-B968-05E22F1CC877}"/>
    <cellStyle name="Comma 9 3 3 3" xfId="9708" xr:uid="{0F847D9A-011B-482D-A7A9-D7471F1EDB80}"/>
    <cellStyle name="Comma 9 3 3 3 2" xfId="17413" xr:uid="{B94CC177-9B88-44FF-8630-20E03BF559A2}"/>
    <cellStyle name="Comma 9 3 3 3 2 2" xfId="50165" xr:uid="{46A67321-3E05-49F8-B456-A81AF363BC6C}"/>
    <cellStyle name="Comma 9 3 3 3 3" xfId="25120" xr:uid="{9054DB60-0351-4856-9DE5-A0B10112F055}"/>
    <cellStyle name="Comma 9 3 3 3 3 2" xfId="57871" xr:uid="{84ADBEBD-E82E-4F4F-AF87-6395EF383031}"/>
    <cellStyle name="Comma 9 3 3 3 4" xfId="42460" xr:uid="{6950F27E-11DB-4A4E-A59A-CB37980FFEEE}"/>
    <cellStyle name="Comma 9 3 3 3 5" xfId="32824" xr:uid="{DA6C72E3-6572-4246-8536-5A7C90CB3819}"/>
    <cellStyle name="Comma 9 3 3 4" xfId="11635" xr:uid="{A7FB3927-2D08-4279-AC9B-310D2AD367EB}"/>
    <cellStyle name="Comma 9 3 3 4 2" xfId="19340" xr:uid="{B4A3FBC4-1607-46F6-B52B-27E8B1344830}"/>
    <cellStyle name="Comma 9 3 3 4 2 2" xfId="52092" xr:uid="{420AF5BA-ACF2-447D-9F1B-6D6FF5BFBAB4}"/>
    <cellStyle name="Comma 9 3 3 4 3" xfId="27047" xr:uid="{3FD0E6A9-2001-4EB4-B113-B79213341C05}"/>
    <cellStyle name="Comma 9 3 3 4 3 2" xfId="59798" xr:uid="{E6D81821-3353-453A-B546-B2E32D17FB7F}"/>
    <cellStyle name="Comma 9 3 3 4 4" xfId="44387" xr:uid="{8348B549-48C4-4A7B-B5AD-7236B4D61838}"/>
    <cellStyle name="Comma 9 3 3 4 5" xfId="34751" xr:uid="{1A993EB6-8AF8-420A-83EF-C5A65CF33477}"/>
    <cellStyle name="Comma 9 3 3 5" xfId="5852" xr:uid="{F2932219-96B1-4D79-8539-52C5493E30E4}"/>
    <cellStyle name="Comma 9 3 3 5 2" xfId="38604" xr:uid="{51A6A182-6113-4F18-AD7D-F54A6DA47FC5}"/>
    <cellStyle name="Comma 9 3 3 6" xfId="13564" xr:uid="{AAAA5BD6-FA12-44EA-B524-CC5DF5A3E812}"/>
    <cellStyle name="Comma 9 3 3 6 2" xfId="46316" xr:uid="{8AF9CFD3-80E5-4966-9BE3-87DB4FF21828}"/>
    <cellStyle name="Comma 9 3 3 7" xfId="21271" xr:uid="{51130CFF-BA37-485D-B03F-DDE921FEE7E6}"/>
    <cellStyle name="Comma 9 3 3 7 2" xfId="54022" xr:uid="{FB32F41F-EFA4-4A1E-89F3-76C0692DCB28}"/>
    <cellStyle name="Comma 9 3 3 8" xfId="36677" xr:uid="{737CA004-8C5E-4901-B90F-8246AC592FD2}"/>
    <cellStyle name="Comma 9 3 3 9" xfId="28975" xr:uid="{1BB60108-1D5B-4B73-A896-09BAEA7E3729}"/>
    <cellStyle name="Comma 9 3 4" xfId="7026" xr:uid="{AC393C76-A1BC-413C-9AD5-B3141A35FB72}"/>
    <cellStyle name="Comma 9 3 4 2" xfId="14734" xr:uid="{12747D86-F7E8-4697-B06A-7B0B23C0BF5C}"/>
    <cellStyle name="Comma 9 3 4 2 2" xfId="47486" xr:uid="{0660F5D0-9A90-4AD6-A168-AC0A322D34CF}"/>
    <cellStyle name="Comma 9 3 4 3" xfId="22441" xr:uid="{A1309DF9-CAEB-415A-A7A2-C1CC82E00CF3}"/>
    <cellStyle name="Comma 9 3 4 3 2" xfId="55192" xr:uid="{37A4CA1E-95CD-4A26-964A-1109652D4804}"/>
    <cellStyle name="Comma 9 3 4 4" xfId="39778" xr:uid="{51D75FC7-E286-41E7-AD75-73F6A2578128}"/>
    <cellStyle name="Comma 9 3 4 5" xfId="30145" xr:uid="{599A62D4-AC6D-4805-956B-6756B56E4F5B}"/>
    <cellStyle name="Comma 9 3 5" xfId="8953" xr:uid="{50CCB939-797B-44CF-A2E1-B787604CC969}"/>
    <cellStyle name="Comma 9 3 5 2" xfId="16658" xr:uid="{8468B1C7-6414-48C8-81F3-C3F32096168E}"/>
    <cellStyle name="Comma 9 3 5 2 2" xfId="49410" xr:uid="{E25E1493-9ED5-467B-809E-0D4E16272839}"/>
    <cellStyle name="Comma 9 3 5 3" xfId="24365" xr:uid="{7880A13E-BB7A-4143-8441-56C66F6FAB66}"/>
    <cellStyle name="Comma 9 3 5 3 2" xfId="57116" xr:uid="{23637F94-0E51-4AAF-B860-B65E567E9D34}"/>
    <cellStyle name="Comma 9 3 5 4" xfId="41705" xr:uid="{A16BA7A3-4853-4FA4-ADCE-9BF36D65135D}"/>
    <cellStyle name="Comma 9 3 5 5" xfId="32069" xr:uid="{307901E1-AADF-453E-BACA-06CEE694C319}"/>
    <cellStyle name="Comma 9 3 6" xfId="10879" xr:uid="{9827DC58-C64D-4BD4-867B-7DC3BDEAC190}"/>
    <cellStyle name="Comma 9 3 6 2" xfId="18584" xr:uid="{1D18A713-74EE-47EE-81D6-66A482A54B29}"/>
    <cellStyle name="Comma 9 3 6 2 2" xfId="51336" xr:uid="{21C56FE4-58E1-4144-8BFC-4F9A92CB4C20}"/>
    <cellStyle name="Comma 9 3 6 3" xfId="26291" xr:uid="{D2F15D7D-C9FA-4FE0-AD16-D347466A5F4C}"/>
    <cellStyle name="Comma 9 3 6 3 2" xfId="59042" xr:uid="{DC6E2EFD-27CB-4FBC-B67F-48589F1415DA}"/>
    <cellStyle name="Comma 9 3 6 4" xfId="43631" xr:uid="{D8E92233-DA32-44BC-9A6F-3BF0460ECFE0}"/>
    <cellStyle name="Comma 9 3 6 5" xfId="33995" xr:uid="{8F34F6B8-5FE9-4CAA-9E64-AE44DCC25228}"/>
    <cellStyle name="Comma 9 3 7" xfId="5097" xr:uid="{5B68DDE8-D89A-495B-AD6D-CE1D208649DC}"/>
    <cellStyle name="Comma 9 3 7 2" xfId="37849" xr:uid="{15196D55-4F20-4BE2-8C35-1390BF39AF8D}"/>
    <cellStyle name="Comma 9 3 8" xfId="12809" xr:uid="{427DD7BE-2CDB-4E2C-9F5A-8950D01B062F}"/>
    <cellStyle name="Comma 9 3 8 2" xfId="45561" xr:uid="{A90D2648-1A97-4BFD-B4DC-F85CE2116E10}"/>
    <cellStyle name="Comma 9 3 9" xfId="20517" xr:uid="{7796CC46-4FDD-4F11-959E-66386A2B6B96}"/>
    <cellStyle name="Comma 9 3 9 2" xfId="53268" xr:uid="{043F53AF-D7C8-4F74-932D-905A9492D5D4}"/>
    <cellStyle name="Comma 9 4" xfId="900" xr:uid="{4AE4B728-7247-4BE3-A2C3-1D19FD741E46}"/>
    <cellStyle name="Comma 9 4 10" xfId="35924" xr:uid="{5E8C6482-A772-4F90-AA53-6CCC5FA58777}"/>
    <cellStyle name="Comma 9 4 11" xfId="28222" xr:uid="{015927B5-5640-4E27-A351-0ED61A8271D7}"/>
    <cellStyle name="Comma 9 4 12" xfId="3120" xr:uid="{EA4B1A22-AC2D-4EEB-98B8-F11955FED885}"/>
    <cellStyle name="Comma 9 4 13" xfId="60695" xr:uid="{803CB6AF-21B0-4633-93E5-8FAEACCAC6D0}"/>
    <cellStyle name="Comma 9 4 2" xfId="2395" xr:uid="{4B96F476-1235-40FF-8699-75F7D4CC4A0A}"/>
    <cellStyle name="Comma 9 4 2 10" xfId="28580" xr:uid="{011180F6-88B1-475F-83FB-630A2885C0EF}"/>
    <cellStyle name="Comma 9 4 2 11" xfId="3520" xr:uid="{F893AB76-D9BE-4341-A636-7903F2C8297B}"/>
    <cellStyle name="Comma 9 4 2 12" xfId="61417" xr:uid="{2F3B23B1-7E47-4B80-B2C7-3290164D0EE8}"/>
    <cellStyle name="Comma 9 4 2 2" xfId="4366" xr:uid="{679306E0-128C-4693-88A7-01A1961A9D79}"/>
    <cellStyle name="Comma 9 4 2 2 2" xfId="8229" xr:uid="{9742D324-57EF-4431-8411-C38949E42080}"/>
    <cellStyle name="Comma 9 4 2 2 2 2" xfId="15934" xr:uid="{F7EC2ABB-602A-40C1-8F7E-3F1D322CCECE}"/>
    <cellStyle name="Comma 9 4 2 2 2 2 2" xfId="48686" xr:uid="{55273332-91CC-4702-AED8-A9AF2550A68E}"/>
    <cellStyle name="Comma 9 4 2 2 2 3" xfId="23641" xr:uid="{D9BFE5B9-0A29-4D1D-ADF3-B662786F8298}"/>
    <cellStyle name="Comma 9 4 2 2 2 3 2" xfId="56392" xr:uid="{6BB7DC63-2633-449F-99A7-6B7D0CEE4C36}"/>
    <cellStyle name="Comma 9 4 2 2 2 4" xfId="40981" xr:uid="{A96FD7F2-54F1-4A88-BC79-68AF52B2D688}"/>
    <cellStyle name="Comma 9 4 2 2 2 5" xfId="31345" xr:uid="{01A77131-FB91-4EF1-972C-BD8CEC401BE4}"/>
    <cellStyle name="Comma 9 4 2 2 3" xfId="10154" xr:uid="{C6703DF4-8D60-4050-B75E-58A47F6C1AE8}"/>
    <cellStyle name="Comma 9 4 2 2 3 2" xfId="17859" xr:uid="{3DD14A12-7A6E-45BB-98A7-6ACCDFBECD56}"/>
    <cellStyle name="Comma 9 4 2 2 3 2 2" xfId="50611" xr:uid="{A0092735-9A47-4702-A2EE-CBEEA7A101AE}"/>
    <cellStyle name="Comma 9 4 2 2 3 3" xfId="25566" xr:uid="{1A74492C-5E47-43A8-97B2-773DEC8C8CE3}"/>
    <cellStyle name="Comma 9 4 2 2 3 3 2" xfId="58317" xr:uid="{950EA6C4-473D-4869-8472-E1D0B20814B4}"/>
    <cellStyle name="Comma 9 4 2 2 3 4" xfId="42906" xr:uid="{93FD59BC-13E9-4492-83C9-CD780B74F2BE}"/>
    <cellStyle name="Comma 9 4 2 2 3 5" xfId="33270" xr:uid="{41556F37-9825-4556-B849-FE3D72676432}"/>
    <cellStyle name="Comma 9 4 2 2 4" xfId="12081" xr:uid="{15BEFBF0-B9EB-4141-92C9-6F46EAB44B7E}"/>
    <cellStyle name="Comma 9 4 2 2 4 2" xfId="19786" xr:uid="{9BCBA3F1-4BCD-4F13-B695-31A1444EAE0A}"/>
    <cellStyle name="Comma 9 4 2 2 4 2 2" xfId="52538" xr:uid="{823C5737-060E-479E-A596-F6A37E42F9F9}"/>
    <cellStyle name="Comma 9 4 2 2 4 3" xfId="27493" xr:uid="{5C5B8F65-1ADA-4B98-A237-849535DC45A2}"/>
    <cellStyle name="Comma 9 4 2 2 4 3 2" xfId="60244" xr:uid="{1460197C-AF37-49D2-9DC3-7F086F5CE191}"/>
    <cellStyle name="Comma 9 4 2 2 4 4" xfId="44833" xr:uid="{F726B3B3-EEA4-4CBD-926D-D38886846AB6}"/>
    <cellStyle name="Comma 9 4 2 2 4 5" xfId="35197" xr:uid="{DFC02C6D-FEFA-43F7-A060-D5438B792039}"/>
    <cellStyle name="Comma 9 4 2 2 5" xfId="6298" xr:uid="{4A763E0C-065D-4F46-AA7A-92BB7A7255AE}"/>
    <cellStyle name="Comma 9 4 2 2 5 2" xfId="39050" xr:uid="{6B58A918-FC92-4376-B1C1-79ADD5300FC3}"/>
    <cellStyle name="Comma 9 4 2 2 6" xfId="14010" xr:uid="{C1C19857-2D2F-405B-BA60-1715A4F89E34}"/>
    <cellStyle name="Comma 9 4 2 2 6 2" xfId="46762" xr:uid="{9CD02C43-F4C3-430A-B116-C5FF19DD8A82}"/>
    <cellStyle name="Comma 9 4 2 2 7" xfId="21717" xr:uid="{C0E30C78-084F-4C34-B85E-98481F57470B}"/>
    <cellStyle name="Comma 9 4 2 2 7 2" xfId="54468" xr:uid="{8790DC6D-E90E-4F70-A4D6-EE32D8910913}"/>
    <cellStyle name="Comma 9 4 2 2 8" xfId="37123" xr:uid="{B538D8A3-D7D5-4F77-AE98-8365AEBC4772}"/>
    <cellStyle name="Comma 9 4 2 2 9" xfId="29421" xr:uid="{31602855-95DA-4306-BF47-47EDF744010C}"/>
    <cellStyle name="Comma 9 4 2 3" xfId="7388" xr:uid="{A2563AC9-9618-4CD7-A118-0E67E426B043}"/>
    <cellStyle name="Comma 9 4 2 3 2" xfId="15093" xr:uid="{A3F52BD8-AC7A-4DB0-BC83-6A257333A37D}"/>
    <cellStyle name="Comma 9 4 2 3 2 2" xfId="47845" xr:uid="{3D2CE055-DF6F-44F2-9AC5-9293498BC40E}"/>
    <cellStyle name="Comma 9 4 2 3 3" xfId="22800" xr:uid="{470DD05D-0E3A-49F5-B54C-5443B2EAB7ED}"/>
    <cellStyle name="Comma 9 4 2 3 3 2" xfId="55551" xr:uid="{AE8954B9-758D-49AB-9917-F8352C820824}"/>
    <cellStyle name="Comma 9 4 2 3 4" xfId="40140" xr:uid="{190B4718-1189-4E77-9443-479EFDF092E6}"/>
    <cellStyle name="Comma 9 4 2 3 5" xfId="30504" xr:uid="{D369321E-4DE1-4AE6-84F8-CAF956AD106A}"/>
    <cellStyle name="Comma 9 4 2 4" xfId="9313" xr:uid="{42BED382-08A2-4B97-98B2-DB153A72A82E}"/>
    <cellStyle name="Comma 9 4 2 4 2" xfId="17018" xr:uid="{D3B4BF58-D026-4BD6-85F0-DEDC8168405C}"/>
    <cellStyle name="Comma 9 4 2 4 2 2" xfId="49770" xr:uid="{2EC2E309-6C3F-4C49-87D3-ACC11E7666FA}"/>
    <cellStyle name="Comma 9 4 2 4 3" xfId="24725" xr:uid="{A1EA68A8-B0CB-45CB-BF14-E1A840A0E006}"/>
    <cellStyle name="Comma 9 4 2 4 3 2" xfId="57476" xr:uid="{78B4C64B-D5A7-47E0-A35C-836373CD7623}"/>
    <cellStyle name="Comma 9 4 2 4 4" xfId="42065" xr:uid="{B5C3A0BB-DA9E-408E-9CB5-C89F4CBFD3E6}"/>
    <cellStyle name="Comma 9 4 2 4 5" xfId="32429" xr:uid="{4F592CB9-FC83-4EED-B54C-F4F842E47FE9}"/>
    <cellStyle name="Comma 9 4 2 5" xfId="11240" xr:uid="{3EC94853-D8E2-431B-ACBC-EA940F1C485C}"/>
    <cellStyle name="Comma 9 4 2 5 2" xfId="18945" xr:uid="{ECFD67FA-02E8-470C-975C-D25860B7B49C}"/>
    <cellStyle name="Comma 9 4 2 5 2 2" xfId="51697" xr:uid="{87D0471A-CA48-444E-B46A-80537AE7BEA9}"/>
    <cellStyle name="Comma 9 4 2 5 3" xfId="26652" xr:uid="{7B48FD18-AE1A-4ECB-8047-7623ED280C14}"/>
    <cellStyle name="Comma 9 4 2 5 3 2" xfId="59403" xr:uid="{43841905-C195-40A5-AC23-79A7A0EA2799}"/>
    <cellStyle name="Comma 9 4 2 5 4" xfId="43992" xr:uid="{D3B32FB4-4745-4288-AE08-95D2289A8DFC}"/>
    <cellStyle name="Comma 9 4 2 5 5" xfId="34356" xr:uid="{D2371A01-27D8-4C02-9255-4C8AE0AAB272}"/>
    <cellStyle name="Comma 9 4 2 6" xfId="5457" xr:uid="{6320E4FA-3823-4472-8206-268E0396DD4B}"/>
    <cellStyle name="Comma 9 4 2 6 2" xfId="38209" xr:uid="{1D5B1F40-D51B-4157-8367-D0CFDB297E77}"/>
    <cellStyle name="Comma 9 4 2 7" xfId="13169" xr:uid="{2C12CB4B-A4C3-456A-BB1B-4BA308F151DF}"/>
    <cellStyle name="Comma 9 4 2 7 2" xfId="45921" xr:uid="{14D6BA74-3E20-480B-929B-4A1DDCB5BF75}"/>
    <cellStyle name="Comma 9 4 2 8" xfId="20876" xr:uid="{3700C4CC-9913-4117-B4F9-32F729C35894}"/>
    <cellStyle name="Comma 9 4 2 8 2" xfId="53627" xr:uid="{3A952092-5776-426B-BE02-7E4F94A0ED1F}"/>
    <cellStyle name="Comma 9 4 2 9" xfId="36282" xr:uid="{1F20E055-4F98-47E8-8F46-E534E76ADA2D}"/>
    <cellStyle name="Comma 9 4 3" xfId="3916" xr:uid="{83979C8E-8B56-4472-B6F9-83A83C8000C5}"/>
    <cellStyle name="Comma 9 4 3 2" xfId="7784" xr:uid="{29D6100B-56F8-4E23-A16C-FE72847C0418}"/>
    <cellStyle name="Comma 9 4 3 2 2" xfId="15489" xr:uid="{6A87C11C-4E5F-4E6F-AFCD-02CEA98F95EA}"/>
    <cellStyle name="Comma 9 4 3 2 2 2" xfId="48241" xr:uid="{02CDFC00-358D-48D5-A73F-1C5C4A27ABFD}"/>
    <cellStyle name="Comma 9 4 3 2 3" xfId="23196" xr:uid="{83473B93-FDEA-416E-9F52-131D153EFB79}"/>
    <cellStyle name="Comma 9 4 3 2 3 2" xfId="55947" xr:uid="{A17F9841-2179-4EFF-9E33-CF6713FBB84C}"/>
    <cellStyle name="Comma 9 4 3 2 4" xfId="40536" xr:uid="{06BD870C-BE3C-4E5F-B775-526331F3DFDE}"/>
    <cellStyle name="Comma 9 4 3 2 5" xfId="30900" xr:uid="{A2043E3B-C622-4AB6-9CCD-87E3A4D28816}"/>
    <cellStyle name="Comma 9 4 3 3" xfId="9709" xr:uid="{2739413F-F3BC-44C5-8ED8-F22A658244AC}"/>
    <cellStyle name="Comma 9 4 3 3 2" xfId="17414" xr:uid="{D9F7B737-9277-48C1-A9BE-35269DF7EC37}"/>
    <cellStyle name="Comma 9 4 3 3 2 2" xfId="50166" xr:uid="{9C952C86-E5AC-45AC-9858-5A1A4CED88F9}"/>
    <cellStyle name="Comma 9 4 3 3 3" xfId="25121" xr:uid="{EC652DC0-BB68-4304-8135-0787DDE1380F}"/>
    <cellStyle name="Comma 9 4 3 3 3 2" xfId="57872" xr:uid="{4A576D3B-DD4E-4B07-85A5-DE3D13C16C40}"/>
    <cellStyle name="Comma 9 4 3 3 4" xfId="42461" xr:uid="{D1B9FC9D-6ACA-43DE-B93C-5FD2F91534BE}"/>
    <cellStyle name="Comma 9 4 3 3 5" xfId="32825" xr:uid="{ACB72D95-7FE5-4AB9-9DEE-4EDF3583068F}"/>
    <cellStyle name="Comma 9 4 3 4" xfId="11636" xr:uid="{8146080C-C497-405C-8B7A-E0DE5277180B}"/>
    <cellStyle name="Comma 9 4 3 4 2" xfId="19341" xr:uid="{4F01B59F-3128-4667-B3B3-E4516E81270A}"/>
    <cellStyle name="Comma 9 4 3 4 2 2" xfId="52093" xr:uid="{5E89F255-D200-401B-B6C9-20F70D52A109}"/>
    <cellStyle name="Comma 9 4 3 4 3" xfId="27048" xr:uid="{8BE3B246-8C18-4F28-9B4A-D3B713A17566}"/>
    <cellStyle name="Comma 9 4 3 4 3 2" xfId="59799" xr:uid="{E45A2C0A-8DC4-49E0-A26C-202D80169ACE}"/>
    <cellStyle name="Comma 9 4 3 4 4" xfId="44388" xr:uid="{767F2513-20F0-4367-8991-4082AF43FB0E}"/>
    <cellStyle name="Comma 9 4 3 4 5" xfId="34752" xr:uid="{B1A336C7-7A60-4A2D-82E6-89A7FF763A17}"/>
    <cellStyle name="Comma 9 4 3 5" xfId="5853" xr:uid="{DF535C4C-76F3-4238-A3F6-C0BE15CA1B9F}"/>
    <cellStyle name="Comma 9 4 3 5 2" xfId="38605" xr:uid="{16589E75-D936-4A41-A30E-9FDE4CECBF55}"/>
    <cellStyle name="Comma 9 4 3 6" xfId="13565" xr:uid="{B4A90DD4-C859-43F4-85FA-EF84BC9D4BF6}"/>
    <cellStyle name="Comma 9 4 3 6 2" xfId="46317" xr:uid="{5358289F-266E-47D0-80D7-4FB0B95C7C0B}"/>
    <cellStyle name="Comma 9 4 3 7" xfId="21272" xr:uid="{77CA90D8-10E5-43A5-8DAC-D9C3E17167AF}"/>
    <cellStyle name="Comma 9 4 3 7 2" xfId="54023" xr:uid="{73671982-9C85-4DC3-8F21-EBEEC356BB86}"/>
    <cellStyle name="Comma 9 4 3 8" xfId="36678" xr:uid="{AE0C99CA-BF2B-4A7A-8540-A1043164789C}"/>
    <cellStyle name="Comma 9 4 3 9" xfId="28976" xr:uid="{98D00AE1-E535-4651-B04E-0BAE1CB20818}"/>
    <cellStyle name="Comma 9 4 4" xfId="7027" xr:uid="{41EBA2EA-F662-4408-9281-258F76A20ABA}"/>
    <cellStyle name="Comma 9 4 4 2" xfId="14735" xr:uid="{004FCC87-2389-4746-A806-F2AD1F6392E4}"/>
    <cellStyle name="Comma 9 4 4 2 2" xfId="47487" xr:uid="{3C5F6DB6-B3EF-4B1F-BB22-AA101794E831}"/>
    <cellStyle name="Comma 9 4 4 3" xfId="22442" xr:uid="{B52D7080-A41A-4197-8705-D0E0086BE1BE}"/>
    <cellStyle name="Comma 9 4 4 3 2" xfId="55193" xr:uid="{A88E5791-F936-466A-9C82-5389953C590E}"/>
    <cellStyle name="Comma 9 4 4 4" xfId="39779" xr:uid="{39F61D54-BDC7-47BF-9CCE-8673302784D8}"/>
    <cellStyle name="Comma 9 4 4 5" xfId="30146" xr:uid="{C68C0086-0A5A-4489-81E9-7833240DB567}"/>
    <cellStyle name="Comma 9 4 5" xfId="8954" xr:uid="{981D72AC-D8DB-42CA-8404-672E241B4D9F}"/>
    <cellStyle name="Comma 9 4 5 2" xfId="16659" xr:uid="{DD123714-E7DD-4077-86DC-146EF852719C}"/>
    <cellStyle name="Comma 9 4 5 2 2" xfId="49411" xr:uid="{0A40D7E4-CBE9-4DD8-8B5E-6E2B9E1D653B}"/>
    <cellStyle name="Comma 9 4 5 3" xfId="24366" xr:uid="{6724FE71-2834-424F-9994-223C71CDB7F0}"/>
    <cellStyle name="Comma 9 4 5 3 2" xfId="57117" xr:uid="{E6734A83-187A-47D9-B927-F985C64DF3DD}"/>
    <cellStyle name="Comma 9 4 5 4" xfId="41706" xr:uid="{E3EB46FE-03F3-45BF-AD80-8C4A4233088B}"/>
    <cellStyle name="Comma 9 4 5 5" xfId="32070" xr:uid="{6F00C84C-1AC9-4876-9EC5-98F849A0E09C}"/>
    <cellStyle name="Comma 9 4 6" xfId="10880" xr:uid="{3B28C7DA-75A7-4F07-9B6D-FAE31EC88616}"/>
    <cellStyle name="Comma 9 4 6 2" xfId="18585" xr:uid="{AF0AE6A7-534F-47A5-823C-F0C76A033410}"/>
    <cellStyle name="Comma 9 4 6 2 2" xfId="51337" xr:uid="{8982C57F-F8B4-4CD9-A055-FB7088F61B4F}"/>
    <cellStyle name="Comma 9 4 6 3" xfId="26292" xr:uid="{2C29F50A-36EB-41C7-B499-3CDE4211177F}"/>
    <cellStyle name="Comma 9 4 6 3 2" xfId="59043" xr:uid="{47529D6B-7D54-46EC-89B5-966728C464E0}"/>
    <cellStyle name="Comma 9 4 6 4" xfId="43632" xr:uid="{9B1B4673-79D1-43E3-9B8E-FC096AA1F6E8}"/>
    <cellStyle name="Comma 9 4 6 5" xfId="33996" xr:uid="{0AC9F9FC-3170-4129-A6E5-747732B21F88}"/>
    <cellStyle name="Comma 9 4 7" xfId="5098" xr:uid="{872B4D09-6EF1-4734-9409-7680BDA17601}"/>
    <cellStyle name="Comma 9 4 7 2" xfId="37850" xr:uid="{E19A822C-9D4A-49A1-8DBD-0CF3BBBA162A}"/>
    <cellStyle name="Comma 9 4 8" xfId="12810" xr:uid="{66EFA861-3502-453F-A5AF-579CC2A5E810}"/>
    <cellStyle name="Comma 9 4 8 2" xfId="45562" xr:uid="{D07D7591-46B9-48AA-98D1-5DABAD2969A1}"/>
    <cellStyle name="Comma 9 4 9" xfId="20518" xr:uid="{36EFC91B-950D-4DA3-9C54-87DE79973088}"/>
    <cellStyle name="Comma 9 4 9 2" xfId="53269" xr:uid="{B4E424BA-137B-40FC-AD62-9BC8C272D4D7}"/>
    <cellStyle name="Comma 9 5" xfId="901" xr:uid="{1BF33DB6-367C-4A5A-A1D9-34B01D988B31}"/>
    <cellStyle name="Comma 9 5 10" xfId="35925" xr:uid="{66E14402-9136-4B34-A005-5D5843082F76}"/>
    <cellStyle name="Comma 9 5 11" xfId="28223" xr:uid="{0BD2F59E-6E4B-4E46-9F86-555A5D6F3260}"/>
    <cellStyle name="Comma 9 5 12" xfId="3121" xr:uid="{0EDA57D6-AE9D-40E7-9FE8-3787DEA7DBAB}"/>
    <cellStyle name="Comma 9 5 13" xfId="60696" xr:uid="{5FCA7ACA-723A-46A5-AF26-285CF2769518}"/>
    <cellStyle name="Comma 9 5 2" xfId="2396" xr:uid="{7432F2BD-35B9-4006-8DB6-8CAAAE497939}"/>
    <cellStyle name="Comma 9 5 2 10" xfId="28581" xr:uid="{B1601F8D-2683-498E-BD92-F443DC62F1E4}"/>
    <cellStyle name="Comma 9 5 2 11" xfId="3521" xr:uid="{38219D63-0268-4B71-AACC-263A79BC2481}"/>
    <cellStyle name="Comma 9 5 2 12" xfId="61418" xr:uid="{758F4EE0-7DE5-4528-8062-1C7D33F4C915}"/>
    <cellStyle name="Comma 9 5 2 2" xfId="4367" xr:uid="{FCD1748C-5AB6-4B30-AE2B-6F782E5675AC}"/>
    <cellStyle name="Comma 9 5 2 2 2" xfId="8230" xr:uid="{9EB3C9E9-E594-47AC-811D-A2852FB1355A}"/>
    <cellStyle name="Comma 9 5 2 2 2 2" xfId="15935" xr:uid="{9C0B7ADA-4C75-4091-96E6-B28DEFF7B8D1}"/>
    <cellStyle name="Comma 9 5 2 2 2 2 2" xfId="48687" xr:uid="{B58A059B-11CA-4064-B365-53D4E2F7B3F3}"/>
    <cellStyle name="Comma 9 5 2 2 2 3" xfId="23642" xr:uid="{2016B786-3365-4D4A-8238-4C7B591D14BF}"/>
    <cellStyle name="Comma 9 5 2 2 2 3 2" xfId="56393" xr:uid="{1BC504B4-88E0-416B-8619-F2A0E2FA58F9}"/>
    <cellStyle name="Comma 9 5 2 2 2 4" xfId="40982" xr:uid="{729BB1F6-3611-40FD-B01D-18B4B708C107}"/>
    <cellStyle name="Comma 9 5 2 2 2 5" xfId="31346" xr:uid="{B78DE900-5B82-4500-98BA-B8DA29A956E1}"/>
    <cellStyle name="Comma 9 5 2 2 3" xfId="10155" xr:uid="{D2E710AC-0826-44FE-8C9A-2A437F49A29E}"/>
    <cellStyle name="Comma 9 5 2 2 3 2" xfId="17860" xr:uid="{8983CE81-E2CF-46A7-857E-0D626DE2797D}"/>
    <cellStyle name="Comma 9 5 2 2 3 2 2" xfId="50612" xr:uid="{1F917313-74BD-4710-A320-F26893B21B5A}"/>
    <cellStyle name="Comma 9 5 2 2 3 3" xfId="25567" xr:uid="{38B7E57E-FFCE-4266-A8ED-D83108E64EB4}"/>
    <cellStyle name="Comma 9 5 2 2 3 3 2" xfId="58318" xr:uid="{D0EFC0AB-B687-4C79-A821-D7235868E5E9}"/>
    <cellStyle name="Comma 9 5 2 2 3 4" xfId="42907" xr:uid="{4B715EA1-8FAA-462D-8B77-4AC15B514F3C}"/>
    <cellStyle name="Comma 9 5 2 2 3 5" xfId="33271" xr:uid="{796B9871-CB95-4888-8120-774A53F463FF}"/>
    <cellStyle name="Comma 9 5 2 2 4" xfId="12082" xr:uid="{0951762E-F4CD-479E-A682-352E3EB201C6}"/>
    <cellStyle name="Comma 9 5 2 2 4 2" xfId="19787" xr:uid="{DDC9A9F7-EEE0-4264-AF77-FD0655B787FE}"/>
    <cellStyle name="Comma 9 5 2 2 4 2 2" xfId="52539" xr:uid="{97AD1DB8-26C4-4E05-BD6D-4B5FCF2E0BB6}"/>
    <cellStyle name="Comma 9 5 2 2 4 3" xfId="27494" xr:uid="{9CC6CF14-A41D-429F-8AFB-5F2E46ABAFC0}"/>
    <cellStyle name="Comma 9 5 2 2 4 3 2" xfId="60245" xr:uid="{3A6E85FB-1C5D-4869-B7A8-116256FC2F6E}"/>
    <cellStyle name="Comma 9 5 2 2 4 4" xfId="44834" xr:uid="{A91481DC-0517-4CD0-8179-CA63487A09B6}"/>
    <cellStyle name="Comma 9 5 2 2 4 5" xfId="35198" xr:uid="{83F4D52D-1205-4B5B-81B5-4FE480277CCF}"/>
    <cellStyle name="Comma 9 5 2 2 5" xfId="6299" xr:uid="{ED6A7AD6-9BCE-4096-A75E-E2402D5A4091}"/>
    <cellStyle name="Comma 9 5 2 2 5 2" xfId="39051" xr:uid="{3159123F-B60D-4B5B-BFBC-2A0B0D8AF3DB}"/>
    <cellStyle name="Comma 9 5 2 2 6" xfId="14011" xr:uid="{EBDD655E-DBF7-42D8-9176-CB0F7745A506}"/>
    <cellStyle name="Comma 9 5 2 2 6 2" xfId="46763" xr:uid="{22B87093-8E1E-437A-A59E-9F6091AD87AA}"/>
    <cellStyle name="Comma 9 5 2 2 7" xfId="21718" xr:uid="{D2368B94-D244-4732-B07F-4E148FE1E513}"/>
    <cellStyle name="Comma 9 5 2 2 7 2" xfId="54469" xr:uid="{3537F9A7-E0DB-4BF0-91A0-42AA1E49A90E}"/>
    <cellStyle name="Comma 9 5 2 2 8" xfId="37124" xr:uid="{5D61F73A-9B37-4CEB-BF45-F7BC05132A47}"/>
    <cellStyle name="Comma 9 5 2 2 9" xfId="29422" xr:uid="{48C13E0A-203D-41C5-AC49-5FC1760822FE}"/>
    <cellStyle name="Comma 9 5 2 3" xfId="7389" xr:uid="{FC94767A-02F4-4D6B-8D11-5B6805D2A459}"/>
    <cellStyle name="Comma 9 5 2 3 2" xfId="15094" xr:uid="{A75B81AC-D94A-4671-B04F-ED543B2A2208}"/>
    <cellStyle name="Comma 9 5 2 3 2 2" xfId="47846" xr:uid="{3B90947D-3BAE-448C-B992-3996F82B01AA}"/>
    <cellStyle name="Comma 9 5 2 3 3" xfId="22801" xr:uid="{CCF30265-7D96-4F48-B6E0-FFEF2C73AE71}"/>
    <cellStyle name="Comma 9 5 2 3 3 2" xfId="55552" xr:uid="{E55C2991-8BC9-4F25-829E-4A288404FE2F}"/>
    <cellStyle name="Comma 9 5 2 3 4" xfId="40141" xr:uid="{5BD4E7DE-9002-47D0-8D98-60488BBFA669}"/>
    <cellStyle name="Comma 9 5 2 3 5" xfId="30505" xr:uid="{02AB676C-483A-4A89-8911-666B86F6B0A5}"/>
    <cellStyle name="Comma 9 5 2 4" xfId="9314" xr:uid="{03488E95-3228-48CF-A77E-1FFC145DC9D5}"/>
    <cellStyle name="Comma 9 5 2 4 2" xfId="17019" xr:uid="{026FCC56-C755-489D-B46F-A0EC294FEF6A}"/>
    <cellStyle name="Comma 9 5 2 4 2 2" xfId="49771" xr:uid="{50557B44-469A-4881-BC89-FC35F7A60CF2}"/>
    <cellStyle name="Comma 9 5 2 4 3" xfId="24726" xr:uid="{CDBE4E0C-A4FC-49FE-AF02-0E044F61D6AC}"/>
    <cellStyle name="Comma 9 5 2 4 3 2" xfId="57477" xr:uid="{9ADD1844-5634-40B9-9146-442DF281878A}"/>
    <cellStyle name="Comma 9 5 2 4 4" xfId="42066" xr:uid="{14D06DA7-A401-49E6-8B7D-0CF1F651CD86}"/>
    <cellStyle name="Comma 9 5 2 4 5" xfId="32430" xr:uid="{DF392488-18AC-48B0-A690-7E20545FF1AD}"/>
    <cellStyle name="Comma 9 5 2 5" xfId="11241" xr:uid="{2458CBDB-B2BD-447A-9D8B-AFD114D9EA9A}"/>
    <cellStyle name="Comma 9 5 2 5 2" xfId="18946" xr:uid="{540A2382-6457-44D7-A338-40A054BE6276}"/>
    <cellStyle name="Comma 9 5 2 5 2 2" xfId="51698" xr:uid="{93F46F36-1950-47ED-AA28-81D613256745}"/>
    <cellStyle name="Comma 9 5 2 5 3" xfId="26653" xr:uid="{A105E338-F9C2-4059-9746-EE6FCAE0D050}"/>
    <cellStyle name="Comma 9 5 2 5 3 2" xfId="59404" xr:uid="{C031F005-1C7B-49FE-A73F-A413B8B71A21}"/>
    <cellStyle name="Comma 9 5 2 5 4" xfId="43993" xr:uid="{74D75719-6AE5-40D1-8E44-59E922FA69F5}"/>
    <cellStyle name="Comma 9 5 2 5 5" xfId="34357" xr:uid="{80DAD427-C875-42ED-B7B7-D049110BF050}"/>
    <cellStyle name="Comma 9 5 2 6" xfId="5458" xr:uid="{364F15B5-592D-42F6-9F1E-A9C9045CED02}"/>
    <cellStyle name="Comma 9 5 2 6 2" xfId="38210" xr:uid="{E0373580-C42B-4C33-A92E-5CD64D33CFF1}"/>
    <cellStyle name="Comma 9 5 2 7" xfId="13170" xr:uid="{DC358BE7-C991-49A0-A9CA-D56A0DE5A87B}"/>
    <cellStyle name="Comma 9 5 2 7 2" xfId="45922" xr:uid="{8ECAB0F5-9F7E-4B0C-B520-C942434C0932}"/>
    <cellStyle name="Comma 9 5 2 8" xfId="20877" xr:uid="{237B18AC-E48E-4E64-A6B6-83F90E836EDE}"/>
    <cellStyle name="Comma 9 5 2 8 2" xfId="53628" xr:uid="{D493ABDC-1AB0-47FC-9DEE-E9A27EE5AD5E}"/>
    <cellStyle name="Comma 9 5 2 9" xfId="36283" xr:uid="{216F524B-E41B-493D-BBC6-DA2AC82CC693}"/>
    <cellStyle name="Comma 9 5 3" xfId="3917" xr:uid="{083E1463-C655-48AA-85F4-F6718842C6C3}"/>
    <cellStyle name="Comma 9 5 3 2" xfId="7785" xr:uid="{75A3536B-8CF8-4682-BF52-734F78A5458E}"/>
    <cellStyle name="Comma 9 5 3 2 2" xfId="15490" xr:uid="{09D8DB80-4436-4304-B404-DBE25A8F41C7}"/>
    <cellStyle name="Comma 9 5 3 2 2 2" xfId="48242" xr:uid="{3239B483-A577-4314-90DE-FAB5165A6701}"/>
    <cellStyle name="Comma 9 5 3 2 3" xfId="23197" xr:uid="{ECAB350B-1DEE-4E2C-9908-D3D9305681F7}"/>
    <cellStyle name="Comma 9 5 3 2 3 2" xfId="55948" xr:uid="{0A79AFD7-7330-413C-AB76-0BAF32215125}"/>
    <cellStyle name="Comma 9 5 3 2 4" xfId="40537" xr:uid="{853C92ED-72BE-4C32-AE15-1BFD1568C748}"/>
    <cellStyle name="Comma 9 5 3 2 5" xfId="30901" xr:uid="{3A0C84BB-7784-4E48-AF6B-F04ECBE965A9}"/>
    <cellStyle name="Comma 9 5 3 3" xfId="9710" xr:uid="{7691FFCC-2BD6-4774-BC71-A4815E7D2AF2}"/>
    <cellStyle name="Comma 9 5 3 3 2" xfId="17415" xr:uid="{E9059912-6897-4AD6-9552-B526761DEABA}"/>
    <cellStyle name="Comma 9 5 3 3 2 2" xfId="50167" xr:uid="{1D94C419-EC6E-495A-AB81-4414872B7DC8}"/>
    <cellStyle name="Comma 9 5 3 3 3" xfId="25122" xr:uid="{D5FEB817-DD11-4708-B1D8-5D75065D97FD}"/>
    <cellStyle name="Comma 9 5 3 3 3 2" xfId="57873" xr:uid="{1E37B61C-4793-4A52-8A40-893F3EDB54A9}"/>
    <cellStyle name="Comma 9 5 3 3 4" xfId="42462" xr:uid="{43887662-32A0-4A0A-B2F2-FB8FC654DE6C}"/>
    <cellStyle name="Comma 9 5 3 3 5" xfId="32826" xr:uid="{67DAA6DC-9D5F-46AF-B494-9C9B8AC1520A}"/>
    <cellStyle name="Comma 9 5 3 4" xfId="11637" xr:uid="{63506626-F3E0-4072-8CDF-0040BB8DEF49}"/>
    <cellStyle name="Comma 9 5 3 4 2" xfId="19342" xr:uid="{BFA5CAD3-DC8E-48FB-A062-2AC32907738A}"/>
    <cellStyle name="Comma 9 5 3 4 2 2" xfId="52094" xr:uid="{D3C5EBFC-5A7C-4EEB-8DF1-78E21702EDB8}"/>
    <cellStyle name="Comma 9 5 3 4 3" xfId="27049" xr:uid="{4B91D3ED-144C-4A78-9BF4-EE4CC30D85A7}"/>
    <cellStyle name="Comma 9 5 3 4 3 2" xfId="59800" xr:uid="{F1E12395-1CC0-4302-9971-EC1EE0910082}"/>
    <cellStyle name="Comma 9 5 3 4 4" xfId="44389" xr:uid="{FC7F4A13-F47B-4AA9-9780-C583EDF2E2D6}"/>
    <cellStyle name="Comma 9 5 3 4 5" xfId="34753" xr:uid="{61818949-D6D5-499C-B68D-89FA1B38C5CD}"/>
    <cellStyle name="Comma 9 5 3 5" xfId="5854" xr:uid="{C2CB6D5F-C3DF-42A4-8D42-51F4F8BB90EB}"/>
    <cellStyle name="Comma 9 5 3 5 2" xfId="38606" xr:uid="{76646743-C832-4B21-945A-3519B05180CF}"/>
    <cellStyle name="Comma 9 5 3 6" xfId="13566" xr:uid="{8E98B62D-4216-4DE7-BCF7-413BC5A44D69}"/>
    <cellStyle name="Comma 9 5 3 6 2" xfId="46318" xr:uid="{0FB232A1-C2B6-460A-A295-1D189DBDD059}"/>
    <cellStyle name="Comma 9 5 3 7" xfId="21273" xr:uid="{FBCC8D4C-E43F-428C-84D2-3E2A24E979EC}"/>
    <cellStyle name="Comma 9 5 3 7 2" xfId="54024" xr:uid="{4BF59C7F-4023-4CDC-BEFE-DEEE74C3FB2E}"/>
    <cellStyle name="Comma 9 5 3 8" xfId="36679" xr:uid="{FDCBE4FC-623F-414E-B0AE-8A2C5DC0443C}"/>
    <cellStyle name="Comma 9 5 3 9" xfId="28977" xr:uid="{C8BF4B7F-05A3-4CDC-8E24-A7B57BB113A7}"/>
    <cellStyle name="Comma 9 5 4" xfId="7028" xr:uid="{17E0D545-A551-487C-A030-904C72CA28E9}"/>
    <cellStyle name="Comma 9 5 4 2" xfId="14736" xr:uid="{A53CA144-9451-4E66-961D-C6EF28D98B67}"/>
    <cellStyle name="Comma 9 5 4 2 2" xfId="47488" xr:uid="{AA1AB59D-5867-4871-8FFA-46550B4A76B0}"/>
    <cellStyle name="Comma 9 5 4 3" xfId="22443" xr:uid="{E1FD77D5-E4A6-4FC9-A86C-DC89B9878401}"/>
    <cellStyle name="Comma 9 5 4 3 2" xfId="55194" xr:uid="{936CD81F-9880-4836-8962-7DC2F494171C}"/>
    <cellStyle name="Comma 9 5 4 4" xfId="39780" xr:uid="{DC479813-6D8E-4642-80E2-96784AB39696}"/>
    <cellStyle name="Comma 9 5 4 5" xfId="30147" xr:uid="{C659CB82-61BD-43ED-A9F9-B43421C31F57}"/>
    <cellStyle name="Comma 9 5 5" xfId="8955" xr:uid="{02BC6334-7A72-429A-BDB0-E866F31C821E}"/>
    <cellStyle name="Comma 9 5 5 2" xfId="16660" xr:uid="{D35C73C9-416D-4785-AEAD-A429F18D1F9E}"/>
    <cellStyle name="Comma 9 5 5 2 2" xfId="49412" xr:uid="{960F7B1A-4495-464A-B32B-64CC0A424A75}"/>
    <cellStyle name="Comma 9 5 5 3" xfId="24367" xr:uid="{7B9F8E7C-EF7B-4AE3-BD9D-C62AEDEA6DD1}"/>
    <cellStyle name="Comma 9 5 5 3 2" xfId="57118" xr:uid="{2EDA8C61-5730-4ED2-85AB-1265CCE16AD6}"/>
    <cellStyle name="Comma 9 5 5 4" xfId="41707" xr:uid="{B470C067-AC32-41B2-AAD8-4F8E76B8C7A2}"/>
    <cellStyle name="Comma 9 5 5 5" xfId="32071" xr:uid="{DEC66187-348B-44F4-A957-517844191E5A}"/>
    <cellStyle name="Comma 9 5 6" xfId="10881" xr:uid="{71F023F9-BB13-4BCB-9BA9-5750C3BE4C92}"/>
    <cellStyle name="Comma 9 5 6 2" xfId="18586" xr:uid="{D6F09FD4-7994-4D29-93B2-469309D8C910}"/>
    <cellStyle name="Comma 9 5 6 2 2" xfId="51338" xr:uid="{6366A7B9-93E5-4F4E-9614-330873D111F4}"/>
    <cellStyle name="Comma 9 5 6 3" xfId="26293" xr:uid="{359E8C22-B91C-417D-A67A-15C7D11A6A2E}"/>
    <cellStyle name="Comma 9 5 6 3 2" xfId="59044" xr:uid="{DC835B51-62E7-4B05-810C-40659B840253}"/>
    <cellStyle name="Comma 9 5 6 4" xfId="43633" xr:uid="{22D60961-C78A-4E7A-BB60-E0433A870BD1}"/>
    <cellStyle name="Comma 9 5 6 5" xfId="33997" xr:uid="{6C2ED926-EFD1-4991-BC90-1A1F433DFA4C}"/>
    <cellStyle name="Comma 9 5 7" xfId="5099" xr:uid="{A1371A2F-1939-4331-9200-9F039745E85F}"/>
    <cellStyle name="Comma 9 5 7 2" xfId="37851" xr:uid="{028BBD09-0A75-46BD-A890-C54D2FD099C4}"/>
    <cellStyle name="Comma 9 5 8" xfId="12811" xr:uid="{17D16EF3-EBF9-4CD8-A87C-099A7C84753F}"/>
    <cellStyle name="Comma 9 5 8 2" xfId="45563" xr:uid="{09308840-8C16-4D41-A830-DB1406E403C6}"/>
    <cellStyle name="Comma 9 5 9" xfId="20519" xr:uid="{62F1C073-B69B-4638-A4B7-3BA0A05007D0}"/>
    <cellStyle name="Comma 9 5 9 2" xfId="53270" xr:uid="{804FCE06-83CB-4D3A-A133-009E14BBA550}"/>
    <cellStyle name="Comma 9 6" xfId="902" xr:uid="{FCA867D0-FE67-45B7-B411-3AB410FC804E}"/>
    <cellStyle name="Comma 9 6 10" xfId="35926" xr:uid="{6D6E3977-9CDC-4B70-94E3-285F3114F78D}"/>
    <cellStyle name="Comma 9 6 11" xfId="28224" xr:uid="{FC25BAFE-56AC-46F7-B4C5-ADF4C11895D2}"/>
    <cellStyle name="Comma 9 6 12" xfId="3122" xr:uid="{135222F0-93CD-4B4C-B6D9-C16105ACA439}"/>
    <cellStyle name="Comma 9 6 13" xfId="60697" xr:uid="{4B07503A-FA9F-4181-985D-80B36C9D18C7}"/>
    <cellStyle name="Comma 9 6 2" xfId="2397" xr:uid="{3B726717-AB07-4D66-96FD-A5D7F7BB34BC}"/>
    <cellStyle name="Comma 9 6 2 10" xfId="28582" xr:uid="{D0D9FC27-B837-4382-8B28-C16F2FC5E6B4}"/>
    <cellStyle name="Comma 9 6 2 11" xfId="3522" xr:uid="{D3F8479E-A586-4424-BAF2-501D445028E6}"/>
    <cellStyle name="Comma 9 6 2 12" xfId="61419" xr:uid="{466A758C-E24C-4DD8-B90E-F89E7694983F}"/>
    <cellStyle name="Comma 9 6 2 2" xfId="4368" xr:uid="{69838829-39FB-4ACC-ACF1-212FE03429D5}"/>
    <cellStyle name="Comma 9 6 2 2 2" xfId="8231" xr:uid="{5014B6D1-F0AA-4A58-99CB-6613471B10AA}"/>
    <cellStyle name="Comma 9 6 2 2 2 2" xfId="15936" xr:uid="{EBA18DB6-E8B3-4D31-BDD4-26A7CE634E77}"/>
    <cellStyle name="Comma 9 6 2 2 2 2 2" xfId="48688" xr:uid="{6C6F9FC1-E07D-4445-AD5C-F9ADF010914F}"/>
    <cellStyle name="Comma 9 6 2 2 2 3" xfId="23643" xr:uid="{0667B237-55DC-400B-97D1-F91E8E2CB506}"/>
    <cellStyle name="Comma 9 6 2 2 2 3 2" xfId="56394" xr:uid="{D34B77F7-AFA5-404B-9B60-F79345AB01C7}"/>
    <cellStyle name="Comma 9 6 2 2 2 4" xfId="40983" xr:uid="{DA2CA39D-CD7F-409E-ABCE-54446E970D10}"/>
    <cellStyle name="Comma 9 6 2 2 2 5" xfId="31347" xr:uid="{2C17E3F7-F2E5-4C08-81A5-734A326F3FEF}"/>
    <cellStyle name="Comma 9 6 2 2 3" xfId="10156" xr:uid="{3B5F0AC5-A5D8-416B-9CC2-EBCC38DA75FE}"/>
    <cellStyle name="Comma 9 6 2 2 3 2" xfId="17861" xr:uid="{AA451F73-7F05-4BD4-A633-DEE63A71C761}"/>
    <cellStyle name="Comma 9 6 2 2 3 2 2" xfId="50613" xr:uid="{5D092DB9-54EF-4192-98F4-FE8A27DC505F}"/>
    <cellStyle name="Comma 9 6 2 2 3 3" xfId="25568" xr:uid="{BB63A191-DF4E-4DE1-BF39-97366A8C80FB}"/>
    <cellStyle name="Comma 9 6 2 2 3 3 2" xfId="58319" xr:uid="{58E2ADC4-C3DA-4069-B8D8-9931269FF15E}"/>
    <cellStyle name="Comma 9 6 2 2 3 4" xfId="42908" xr:uid="{A3E1183C-969B-481D-92A9-FF9B2D0742BC}"/>
    <cellStyle name="Comma 9 6 2 2 3 5" xfId="33272" xr:uid="{F6B5F971-7DF8-4721-93DC-C0C93611A4B6}"/>
    <cellStyle name="Comma 9 6 2 2 4" xfId="12083" xr:uid="{0C266430-43FE-4D13-90C9-C05533610061}"/>
    <cellStyle name="Comma 9 6 2 2 4 2" xfId="19788" xr:uid="{42DB87CA-825C-42C2-96D2-8247BA6E67CC}"/>
    <cellStyle name="Comma 9 6 2 2 4 2 2" xfId="52540" xr:uid="{6BD6F5CB-3692-4E03-906F-986E1926125B}"/>
    <cellStyle name="Comma 9 6 2 2 4 3" xfId="27495" xr:uid="{CD5EE0D5-1A42-452E-B02F-D2063D03E19D}"/>
    <cellStyle name="Comma 9 6 2 2 4 3 2" xfId="60246" xr:uid="{BE1FCEC5-533D-4F20-AF22-7593CE749059}"/>
    <cellStyle name="Comma 9 6 2 2 4 4" xfId="44835" xr:uid="{2E458EE5-7903-4FD2-B64E-CFB323DA4292}"/>
    <cellStyle name="Comma 9 6 2 2 4 5" xfId="35199" xr:uid="{5865B121-C041-4193-B950-063CA20DAA5C}"/>
    <cellStyle name="Comma 9 6 2 2 5" xfId="6300" xr:uid="{AA3779AA-989B-491E-BF60-1050FACAF4D3}"/>
    <cellStyle name="Comma 9 6 2 2 5 2" xfId="39052" xr:uid="{23E11F99-0425-4F2E-B66E-307B5A044303}"/>
    <cellStyle name="Comma 9 6 2 2 6" xfId="14012" xr:uid="{C1C08299-89C7-4A56-B9FB-B3280B88CD60}"/>
    <cellStyle name="Comma 9 6 2 2 6 2" xfId="46764" xr:uid="{7F67251B-CF26-4B40-AC65-401EF6001E39}"/>
    <cellStyle name="Comma 9 6 2 2 7" xfId="21719" xr:uid="{1FC650CB-7855-46A7-8F06-E278ED396530}"/>
    <cellStyle name="Comma 9 6 2 2 7 2" xfId="54470" xr:uid="{0E4CE319-BB36-48C2-B5DC-FD518DB1FE0C}"/>
    <cellStyle name="Comma 9 6 2 2 8" xfId="37125" xr:uid="{750DE4BD-7B5F-4E3D-A8BB-991A24A7F094}"/>
    <cellStyle name="Comma 9 6 2 2 9" xfId="29423" xr:uid="{CD2593AF-EEFE-4F40-B38E-2F1A5FDC58AE}"/>
    <cellStyle name="Comma 9 6 2 3" xfId="7390" xr:uid="{57E22F60-FD47-44DE-B6DE-21E6C01FF221}"/>
    <cellStyle name="Comma 9 6 2 3 2" xfId="15095" xr:uid="{3B888F20-5B0E-42C5-82D4-D1660A1B6E66}"/>
    <cellStyle name="Comma 9 6 2 3 2 2" xfId="47847" xr:uid="{FDAA882A-4573-4C50-9AC7-25D003C9CE7A}"/>
    <cellStyle name="Comma 9 6 2 3 3" xfId="22802" xr:uid="{72F59831-F84D-4C90-A2F8-99A2D2629382}"/>
    <cellStyle name="Comma 9 6 2 3 3 2" xfId="55553" xr:uid="{6DF455B6-BD1C-45E7-83B1-42FCA7695F8C}"/>
    <cellStyle name="Comma 9 6 2 3 4" xfId="40142" xr:uid="{77D5D2BD-7BFF-45E8-816A-3B95095F1DDC}"/>
    <cellStyle name="Comma 9 6 2 3 5" xfId="30506" xr:uid="{300D6424-44B1-4EE9-AD28-098C1A78C555}"/>
    <cellStyle name="Comma 9 6 2 4" xfId="9315" xr:uid="{DB13BE63-B28D-40B6-A14D-198087934DF3}"/>
    <cellStyle name="Comma 9 6 2 4 2" xfId="17020" xr:uid="{2E8FB52C-AEF7-425E-B657-309B9A287CCE}"/>
    <cellStyle name="Comma 9 6 2 4 2 2" xfId="49772" xr:uid="{47EFE874-2C74-414B-A931-0DE07D7F242B}"/>
    <cellStyle name="Comma 9 6 2 4 3" xfId="24727" xr:uid="{0948806E-C0BB-46D6-A29F-024D2A3F87CE}"/>
    <cellStyle name="Comma 9 6 2 4 3 2" xfId="57478" xr:uid="{69759867-9AD2-4D18-A88A-154809BE179A}"/>
    <cellStyle name="Comma 9 6 2 4 4" xfId="42067" xr:uid="{D731DF1C-DDE6-4685-A26E-38D390FD1B1B}"/>
    <cellStyle name="Comma 9 6 2 4 5" xfId="32431" xr:uid="{559147E8-B70E-453E-9049-B3872ED61E88}"/>
    <cellStyle name="Comma 9 6 2 5" xfId="11242" xr:uid="{7E69D190-F5AD-4897-B7FD-13FC1B8EFDFF}"/>
    <cellStyle name="Comma 9 6 2 5 2" xfId="18947" xr:uid="{01B2BB88-389F-4F70-A2CD-FC239C35FFEA}"/>
    <cellStyle name="Comma 9 6 2 5 2 2" xfId="51699" xr:uid="{4A8668DD-2D52-45F1-8134-842F02F999C9}"/>
    <cellStyle name="Comma 9 6 2 5 3" xfId="26654" xr:uid="{173B50B6-9C38-4E10-86EE-24B0B2735E06}"/>
    <cellStyle name="Comma 9 6 2 5 3 2" xfId="59405" xr:uid="{5AAB614E-0AB7-43FA-B2AD-35EC29C588C2}"/>
    <cellStyle name="Comma 9 6 2 5 4" xfId="43994" xr:uid="{0FDB326D-3A96-4150-8346-D6D99158E9C7}"/>
    <cellStyle name="Comma 9 6 2 5 5" xfId="34358" xr:uid="{AC780E4F-FADF-4AED-924B-1255225E1993}"/>
    <cellStyle name="Comma 9 6 2 6" xfId="5459" xr:uid="{67803603-09D1-40E4-B607-776B59F54DBB}"/>
    <cellStyle name="Comma 9 6 2 6 2" xfId="38211" xr:uid="{EA4D27B0-947E-452B-BFA9-B2DB02867436}"/>
    <cellStyle name="Comma 9 6 2 7" xfId="13171" xr:uid="{264A8C8C-5B2C-4886-803F-CDE2CEA2F19D}"/>
    <cellStyle name="Comma 9 6 2 7 2" xfId="45923" xr:uid="{CD8F3D95-11EA-42F9-B190-DE7E1F7E8443}"/>
    <cellStyle name="Comma 9 6 2 8" xfId="20878" xr:uid="{D5FB9114-E9CF-4CEF-97AC-3131EA53F72E}"/>
    <cellStyle name="Comma 9 6 2 8 2" xfId="53629" xr:uid="{1B1D16CB-8D51-4162-BD93-7019C4179BD9}"/>
    <cellStyle name="Comma 9 6 2 9" xfId="36284" xr:uid="{A2216289-83B4-4E9E-837E-C81093B3FE19}"/>
    <cellStyle name="Comma 9 6 3" xfId="3918" xr:uid="{22169003-0142-46CA-8610-64D17F057CD8}"/>
    <cellStyle name="Comma 9 6 3 2" xfId="7786" xr:uid="{14C5AEC4-9B70-477C-AA56-C7D24CD19D11}"/>
    <cellStyle name="Comma 9 6 3 2 2" xfId="15491" xr:uid="{11976EDF-2CE8-47BE-A600-2E9C02844FEB}"/>
    <cellStyle name="Comma 9 6 3 2 2 2" xfId="48243" xr:uid="{901E5CED-8E46-4620-939B-781F5D6CA3A7}"/>
    <cellStyle name="Comma 9 6 3 2 3" xfId="23198" xr:uid="{EA39DE2E-3ED2-42F0-8D6B-36A5D08B7C36}"/>
    <cellStyle name="Comma 9 6 3 2 3 2" xfId="55949" xr:uid="{648D77A4-A5C7-4C0F-9D25-8C9D980C2867}"/>
    <cellStyle name="Comma 9 6 3 2 4" xfId="40538" xr:uid="{B680F4DC-F826-4F91-AFB4-27F3A961D688}"/>
    <cellStyle name="Comma 9 6 3 2 5" xfId="30902" xr:uid="{393C0607-906E-4324-B7AF-D0EA193BAED0}"/>
    <cellStyle name="Comma 9 6 3 3" xfId="9711" xr:uid="{7757E3F4-1468-4EC3-A5EF-A27AADB972FB}"/>
    <cellStyle name="Comma 9 6 3 3 2" xfId="17416" xr:uid="{B5D2C948-63A8-4A64-8F5A-EDCD96C57039}"/>
    <cellStyle name="Comma 9 6 3 3 2 2" xfId="50168" xr:uid="{DA0696B4-AA9E-4C36-B6D0-85C47920BBC3}"/>
    <cellStyle name="Comma 9 6 3 3 3" xfId="25123" xr:uid="{0893C7DA-A80F-4CC1-8365-D80861FF90FE}"/>
    <cellStyle name="Comma 9 6 3 3 3 2" xfId="57874" xr:uid="{99B7975F-A7AE-4143-B925-AB27169A93B7}"/>
    <cellStyle name="Comma 9 6 3 3 4" xfId="42463" xr:uid="{0CE04364-4F28-4DCD-8652-9504E362ED95}"/>
    <cellStyle name="Comma 9 6 3 3 5" xfId="32827" xr:uid="{248A184E-511A-4564-9381-43CF02700C17}"/>
    <cellStyle name="Comma 9 6 3 4" xfId="11638" xr:uid="{9460F831-6E48-422E-AE64-3A1F9F6D532A}"/>
    <cellStyle name="Comma 9 6 3 4 2" xfId="19343" xr:uid="{0C443090-7BDD-4743-BBC8-C762D547D0B3}"/>
    <cellStyle name="Comma 9 6 3 4 2 2" xfId="52095" xr:uid="{5F63CFB6-9A30-4A24-BE4E-E82B472A7372}"/>
    <cellStyle name="Comma 9 6 3 4 3" xfId="27050" xr:uid="{DBE99053-5DD2-497B-833B-B9570077F142}"/>
    <cellStyle name="Comma 9 6 3 4 3 2" xfId="59801" xr:uid="{4A2CE291-AD6B-4825-BC69-6A9A21CFC5B4}"/>
    <cellStyle name="Comma 9 6 3 4 4" xfId="44390" xr:uid="{EEFAA17E-7096-4D92-B3D7-09C6ADAB94F5}"/>
    <cellStyle name="Comma 9 6 3 4 5" xfId="34754" xr:uid="{CB894A8E-8557-4F07-B30A-7F334A63295E}"/>
    <cellStyle name="Comma 9 6 3 5" xfId="5855" xr:uid="{31A9DCA9-9090-4917-94AF-7A3F46E882F1}"/>
    <cellStyle name="Comma 9 6 3 5 2" xfId="38607" xr:uid="{B49C4DE4-77D5-4C9C-ADB2-7EB45BCEE42E}"/>
    <cellStyle name="Comma 9 6 3 6" xfId="13567" xr:uid="{CC63C431-C92A-4A1A-8582-99BE8598C0CE}"/>
    <cellStyle name="Comma 9 6 3 6 2" xfId="46319" xr:uid="{1124FC6B-AC45-4C3C-8FBE-6D956277EB2F}"/>
    <cellStyle name="Comma 9 6 3 7" xfId="21274" xr:uid="{2404E67F-AC58-4E0D-ACDC-336A698A0617}"/>
    <cellStyle name="Comma 9 6 3 7 2" xfId="54025" xr:uid="{87B8F52E-8026-447B-A235-3E34C2BE6E7A}"/>
    <cellStyle name="Comma 9 6 3 8" xfId="36680" xr:uid="{53F4B5B4-1FCF-4B1B-BE1B-301037DA27A6}"/>
    <cellStyle name="Comma 9 6 3 9" xfId="28978" xr:uid="{D5495D82-9B3A-4B2B-BE56-AB04F1340B14}"/>
    <cellStyle name="Comma 9 6 4" xfId="7029" xr:uid="{32E219CD-0251-4CB6-8F69-7A5E60D074D6}"/>
    <cellStyle name="Comma 9 6 4 2" xfId="14737" xr:uid="{B62AD313-D32D-4A6E-BF1D-49BBCC7692F2}"/>
    <cellStyle name="Comma 9 6 4 2 2" xfId="47489" xr:uid="{23BA914F-6E3B-4ABD-956B-9C134DED703C}"/>
    <cellStyle name="Comma 9 6 4 3" xfId="22444" xr:uid="{221221C9-77F3-44AC-9F5A-3AAAA55DD8E2}"/>
    <cellStyle name="Comma 9 6 4 3 2" xfId="55195" xr:uid="{FF847A29-93C9-4160-8E53-33B1D6291309}"/>
    <cellStyle name="Comma 9 6 4 4" xfId="39781" xr:uid="{1C6CA053-A8A9-405E-9FD0-AB222D349ED9}"/>
    <cellStyle name="Comma 9 6 4 5" xfId="30148" xr:uid="{C2405252-7C09-41DD-847A-88CA557BC931}"/>
    <cellStyle name="Comma 9 6 5" xfId="8956" xr:uid="{3B2BC01A-93CA-479B-88E0-317B1B35A28F}"/>
    <cellStyle name="Comma 9 6 5 2" xfId="16661" xr:uid="{7732810D-4900-442A-AE93-4AF75AAABB96}"/>
    <cellStyle name="Comma 9 6 5 2 2" xfId="49413" xr:uid="{42A839A9-3CA2-4F4F-A899-7A1A9F16E60D}"/>
    <cellStyle name="Comma 9 6 5 3" xfId="24368" xr:uid="{7EEB2EDF-1140-491E-9E72-AB30A6A32F56}"/>
    <cellStyle name="Comma 9 6 5 3 2" xfId="57119" xr:uid="{F58AD09F-BD29-40F9-A883-27B00A350028}"/>
    <cellStyle name="Comma 9 6 5 4" xfId="41708" xr:uid="{445CE745-D08A-4D61-A10B-CE0BA1D91DB1}"/>
    <cellStyle name="Comma 9 6 5 5" xfId="32072" xr:uid="{83A4B3BA-9FFD-445F-A1E7-960CA14D047D}"/>
    <cellStyle name="Comma 9 6 6" xfId="10882" xr:uid="{33931198-9E9D-4745-9A8F-8073E3ADABF1}"/>
    <cellStyle name="Comma 9 6 6 2" xfId="18587" xr:uid="{DFE7EA98-A361-47D1-B2BA-5AF0C8140D42}"/>
    <cellStyle name="Comma 9 6 6 2 2" xfId="51339" xr:uid="{47252FF5-7409-42F6-A3DB-CEC70C833C39}"/>
    <cellStyle name="Comma 9 6 6 3" xfId="26294" xr:uid="{A872E87A-C9EE-4B8D-B9E4-6B653542CE9A}"/>
    <cellStyle name="Comma 9 6 6 3 2" xfId="59045" xr:uid="{3A139AB5-C0CD-4975-A3D0-40092A3473C6}"/>
    <cellStyle name="Comma 9 6 6 4" xfId="43634" xr:uid="{D11D82D3-6EFB-4778-8B7B-3516C4D205F7}"/>
    <cellStyle name="Comma 9 6 6 5" xfId="33998" xr:uid="{A82EE1AD-0E05-4D49-A5F9-46E976F4814A}"/>
    <cellStyle name="Comma 9 6 7" xfId="5100" xr:uid="{2AC6AD9D-E38F-421F-8C67-49DB724C93B7}"/>
    <cellStyle name="Comma 9 6 7 2" xfId="37852" xr:uid="{238FA50B-5A7E-4B4A-B056-92D516F54C58}"/>
    <cellStyle name="Comma 9 6 8" xfId="12812" xr:uid="{E29BB4CE-3B70-4600-9535-75534C5EE595}"/>
    <cellStyle name="Comma 9 6 8 2" xfId="45564" xr:uid="{90929869-A079-4D05-A248-CE64B424BFDB}"/>
    <cellStyle name="Comma 9 6 9" xfId="20520" xr:uid="{A717F362-C0DF-4A5E-92E1-01158746AF31}"/>
    <cellStyle name="Comma 9 6 9 2" xfId="53271" xr:uid="{6C0108D4-8EBC-4314-8E49-2A15B5CDFBAE}"/>
    <cellStyle name="Comma 9 7" xfId="903" xr:uid="{1BAD06A7-BF7D-47B0-8063-8D815C40DD18}"/>
    <cellStyle name="Comma 9 7 10" xfId="35927" xr:uid="{E9A16D96-273F-4052-91D8-470F1C3F36EA}"/>
    <cellStyle name="Comma 9 7 11" xfId="28225" xr:uid="{5AF92847-870E-4F06-993F-9698E36FF982}"/>
    <cellStyle name="Comma 9 7 12" xfId="3123" xr:uid="{66408644-AFCD-49E5-841E-4B4A994E8791}"/>
    <cellStyle name="Comma 9 7 13" xfId="60698" xr:uid="{A7402BB5-61BB-4E15-BAB6-2A00428474BA}"/>
    <cellStyle name="Comma 9 7 2" xfId="2398" xr:uid="{74734ABB-7FE3-47FE-9D98-BAD6154F0C34}"/>
    <cellStyle name="Comma 9 7 2 10" xfId="28583" xr:uid="{00862135-C377-488C-BCFC-3BAC7BB52E46}"/>
    <cellStyle name="Comma 9 7 2 11" xfId="3523" xr:uid="{D4CD7BD8-777A-4A24-8CF1-9A8E374684A8}"/>
    <cellStyle name="Comma 9 7 2 12" xfId="61420" xr:uid="{66B7D240-E58A-444C-B29B-6F3608D4D4BA}"/>
    <cellStyle name="Comma 9 7 2 2" xfId="4369" xr:uid="{162EB650-D3AC-4810-AAFC-5005C8904504}"/>
    <cellStyle name="Comma 9 7 2 2 2" xfId="8232" xr:uid="{DFDA37F2-A450-43C8-9298-2D59970D5DD6}"/>
    <cellStyle name="Comma 9 7 2 2 2 2" xfId="15937" xr:uid="{03505097-48B8-4D1C-833A-295149F7FB96}"/>
    <cellStyle name="Comma 9 7 2 2 2 2 2" xfId="48689" xr:uid="{BBBCCB20-6A57-496B-95D8-0F529301A8F6}"/>
    <cellStyle name="Comma 9 7 2 2 2 3" xfId="23644" xr:uid="{7E9B4C6C-F3E3-4807-AADD-5B0A0E8BADA8}"/>
    <cellStyle name="Comma 9 7 2 2 2 3 2" xfId="56395" xr:uid="{79F342CD-0C7E-4BDF-A519-DE4576157303}"/>
    <cellStyle name="Comma 9 7 2 2 2 4" xfId="40984" xr:uid="{650C7882-63CE-4296-9B4D-1F3ED8D7AC3B}"/>
    <cellStyle name="Comma 9 7 2 2 2 5" xfId="31348" xr:uid="{9D767214-17A2-48E8-96A0-C1A4E5771F62}"/>
    <cellStyle name="Comma 9 7 2 2 3" xfId="10157" xr:uid="{BFB3E63F-482D-47A7-A6C3-34105BC7929B}"/>
    <cellStyle name="Comma 9 7 2 2 3 2" xfId="17862" xr:uid="{767C85C8-AD1E-4E61-AD0A-BA4220D7FE70}"/>
    <cellStyle name="Comma 9 7 2 2 3 2 2" xfId="50614" xr:uid="{8C6B5D4D-B667-44C7-A37D-0B4B2223F9E9}"/>
    <cellStyle name="Comma 9 7 2 2 3 3" xfId="25569" xr:uid="{06F2F50E-0A59-43D2-9F75-9B8F21D29146}"/>
    <cellStyle name="Comma 9 7 2 2 3 3 2" xfId="58320" xr:uid="{176CF587-996F-4B57-BFE9-6A907A69E495}"/>
    <cellStyle name="Comma 9 7 2 2 3 4" xfId="42909" xr:uid="{66771F07-4B49-4050-B322-268F09FCF396}"/>
    <cellStyle name="Comma 9 7 2 2 3 5" xfId="33273" xr:uid="{7187B783-E3DB-489B-BACE-CDB3763355BF}"/>
    <cellStyle name="Comma 9 7 2 2 4" xfId="12084" xr:uid="{772AD4B2-C626-4D9E-8C96-41A526E6D703}"/>
    <cellStyle name="Comma 9 7 2 2 4 2" xfId="19789" xr:uid="{C1AE7EF8-3979-4D70-8EB5-B6743B8FDC03}"/>
    <cellStyle name="Comma 9 7 2 2 4 2 2" xfId="52541" xr:uid="{B9F82641-9FB3-4533-A413-68BE9E9F9DF9}"/>
    <cellStyle name="Comma 9 7 2 2 4 3" xfId="27496" xr:uid="{36A45B29-3132-4D92-A66F-B29E7809C874}"/>
    <cellStyle name="Comma 9 7 2 2 4 3 2" xfId="60247" xr:uid="{D2D974DF-2E43-4507-B22D-2445F59914AA}"/>
    <cellStyle name="Comma 9 7 2 2 4 4" xfId="44836" xr:uid="{DE17682C-D657-427A-B344-A8BE94C6C836}"/>
    <cellStyle name="Comma 9 7 2 2 4 5" xfId="35200" xr:uid="{149CD458-6460-4B51-A641-3A659A29CC16}"/>
    <cellStyle name="Comma 9 7 2 2 5" xfId="6301" xr:uid="{DF8C8DE5-67AA-489C-967D-50873C31AEBD}"/>
    <cellStyle name="Comma 9 7 2 2 5 2" xfId="39053" xr:uid="{99156793-100B-4F0A-9974-0EECBC711DA9}"/>
    <cellStyle name="Comma 9 7 2 2 6" xfId="14013" xr:uid="{9FC13541-703C-47B5-A4B1-00E9591A48D6}"/>
    <cellStyle name="Comma 9 7 2 2 6 2" xfId="46765" xr:uid="{44D06847-9C31-4FFC-A9A4-900E9F1DA329}"/>
    <cellStyle name="Comma 9 7 2 2 7" xfId="21720" xr:uid="{CE118D7B-7C87-4FE9-A0D4-0E02BED2401E}"/>
    <cellStyle name="Comma 9 7 2 2 7 2" xfId="54471" xr:uid="{5CDBDD3B-26E2-431D-BD66-A7C4210AF0BB}"/>
    <cellStyle name="Comma 9 7 2 2 8" xfId="37126" xr:uid="{D1AD192A-2187-4DC5-BD6B-849304D65744}"/>
    <cellStyle name="Comma 9 7 2 2 9" xfId="29424" xr:uid="{55B804A9-7A47-48F7-A6D0-2F46B6CED956}"/>
    <cellStyle name="Comma 9 7 2 3" xfId="7391" xr:uid="{D5EFD505-19F0-43BD-A71D-304EAF706371}"/>
    <cellStyle name="Comma 9 7 2 3 2" xfId="15096" xr:uid="{018C9700-FF1B-4CF2-B754-3324762081BA}"/>
    <cellStyle name="Comma 9 7 2 3 2 2" xfId="47848" xr:uid="{27EF7D51-B873-458E-82F4-92F5549D4428}"/>
    <cellStyle name="Comma 9 7 2 3 3" xfId="22803" xr:uid="{4649AE86-53EE-4F63-B76D-CC435729FEA1}"/>
    <cellStyle name="Comma 9 7 2 3 3 2" xfId="55554" xr:uid="{1AEA3183-16CC-4A0F-80AD-5BC716A38BC3}"/>
    <cellStyle name="Comma 9 7 2 3 4" xfId="40143" xr:uid="{3FBE2C5D-F3CA-4752-B331-DA114D04C5E9}"/>
    <cellStyle name="Comma 9 7 2 3 5" xfId="30507" xr:uid="{80EDD38B-68A9-4CDD-8B6C-898EBAFE2C6E}"/>
    <cellStyle name="Comma 9 7 2 4" xfId="9316" xr:uid="{D4779689-2D83-4568-A787-606E95CC78A7}"/>
    <cellStyle name="Comma 9 7 2 4 2" xfId="17021" xr:uid="{57A4A5DA-DDCE-457E-BDC3-C78BC58D8415}"/>
    <cellStyle name="Comma 9 7 2 4 2 2" xfId="49773" xr:uid="{860037AA-9D04-458B-8AE1-F518DCE1E325}"/>
    <cellStyle name="Comma 9 7 2 4 3" xfId="24728" xr:uid="{9EF126D8-10C3-4F95-8576-8EF9EBE6ADBA}"/>
    <cellStyle name="Comma 9 7 2 4 3 2" xfId="57479" xr:uid="{4983E543-68B0-4655-A97F-C7E236C38A9F}"/>
    <cellStyle name="Comma 9 7 2 4 4" xfId="42068" xr:uid="{DC0D3B14-36A2-4442-9775-F4D1C4FAD5C4}"/>
    <cellStyle name="Comma 9 7 2 4 5" xfId="32432" xr:uid="{1E5A106A-5CB9-47AA-8B01-F193A11E3A5D}"/>
    <cellStyle name="Comma 9 7 2 5" xfId="11243" xr:uid="{713156E9-A5A1-4F05-9754-6A690099EBB0}"/>
    <cellStyle name="Comma 9 7 2 5 2" xfId="18948" xr:uid="{6C5C0DCD-CB02-48BC-BF2C-B921DD7958FB}"/>
    <cellStyle name="Comma 9 7 2 5 2 2" xfId="51700" xr:uid="{ABE6B4E4-8470-4C39-BD7F-CD5CD078AEBF}"/>
    <cellStyle name="Comma 9 7 2 5 3" xfId="26655" xr:uid="{E49097A9-8E27-4CE4-A81E-3DC9E5134025}"/>
    <cellStyle name="Comma 9 7 2 5 3 2" xfId="59406" xr:uid="{8D607840-AEE7-4971-8197-549DB1B57F0E}"/>
    <cellStyle name="Comma 9 7 2 5 4" xfId="43995" xr:uid="{B59A4F13-49EF-4C8F-AA0C-9396E0EC0488}"/>
    <cellStyle name="Comma 9 7 2 5 5" xfId="34359" xr:uid="{D012F41F-FC94-4EE1-A1D3-5BB3D9B121E8}"/>
    <cellStyle name="Comma 9 7 2 6" xfId="5460" xr:uid="{F8DC34B2-97BF-4872-B7A4-ADB3009A4647}"/>
    <cellStyle name="Comma 9 7 2 6 2" xfId="38212" xr:uid="{A12D163B-6D71-4462-ACBD-CF05D3199090}"/>
    <cellStyle name="Comma 9 7 2 7" xfId="13172" xr:uid="{8C521FDB-63AF-40E3-8DE4-45D70E1672D4}"/>
    <cellStyle name="Comma 9 7 2 7 2" xfId="45924" xr:uid="{23C056B7-1310-4CDB-BEA2-A9ABD59FFDA8}"/>
    <cellStyle name="Comma 9 7 2 8" xfId="20879" xr:uid="{76521711-4418-4FDD-B96A-09D666B51983}"/>
    <cellStyle name="Comma 9 7 2 8 2" xfId="53630" xr:uid="{B125159B-608F-4AB5-A401-C4624116D212}"/>
    <cellStyle name="Comma 9 7 2 9" xfId="36285" xr:uid="{C7E2078F-7697-4826-A8B6-21906D3A60AD}"/>
    <cellStyle name="Comma 9 7 3" xfId="3919" xr:uid="{549ED435-BA47-4C4D-97CF-3386BB7AF0FE}"/>
    <cellStyle name="Comma 9 7 3 2" xfId="7787" xr:uid="{2A9A7EDB-C8BD-47AA-9B86-86ECEF6182FF}"/>
    <cellStyle name="Comma 9 7 3 2 2" xfId="15492" xr:uid="{3BFC1019-EEC3-4665-A34E-585AB3F60FB7}"/>
    <cellStyle name="Comma 9 7 3 2 2 2" xfId="48244" xr:uid="{0B813ADC-A7A6-47A1-9B52-8EAD37848123}"/>
    <cellStyle name="Comma 9 7 3 2 3" xfId="23199" xr:uid="{6A3B4AF5-8026-4256-8FA8-1E36A31BB92D}"/>
    <cellStyle name="Comma 9 7 3 2 3 2" xfId="55950" xr:uid="{C9417747-ABBD-418D-BF56-A78737E8AF75}"/>
    <cellStyle name="Comma 9 7 3 2 4" xfId="40539" xr:uid="{42E81CAA-E6F4-495B-9A1C-CB5C49F10E21}"/>
    <cellStyle name="Comma 9 7 3 2 5" xfId="30903" xr:uid="{66D84C0A-6A68-4B87-8125-53A8EBD1A75E}"/>
    <cellStyle name="Comma 9 7 3 3" xfId="9712" xr:uid="{C2ABE27D-6253-43EC-A53C-3367000656E4}"/>
    <cellStyle name="Comma 9 7 3 3 2" xfId="17417" xr:uid="{B76151B9-210B-4DE1-94AF-3E6EBF05F209}"/>
    <cellStyle name="Comma 9 7 3 3 2 2" xfId="50169" xr:uid="{EEA775BC-9D9F-47A9-86C0-D9D2FA5C1997}"/>
    <cellStyle name="Comma 9 7 3 3 3" xfId="25124" xr:uid="{C6DF782E-B523-466F-BFD2-D289A116F574}"/>
    <cellStyle name="Comma 9 7 3 3 3 2" xfId="57875" xr:uid="{D9248513-FD44-49AE-9423-C5907CEB701B}"/>
    <cellStyle name="Comma 9 7 3 3 4" xfId="42464" xr:uid="{99C866C3-EE17-48F5-AA9F-46A0F8ECA8DB}"/>
    <cellStyle name="Comma 9 7 3 3 5" xfId="32828" xr:uid="{FE7AF6B1-8DFD-4477-BA25-B3A5AA2AFD43}"/>
    <cellStyle name="Comma 9 7 3 4" xfId="11639" xr:uid="{B778DBCF-CC61-4CB9-858D-3436D88A925A}"/>
    <cellStyle name="Comma 9 7 3 4 2" xfId="19344" xr:uid="{48C5B96A-33B1-419A-BD27-85FA76C1413E}"/>
    <cellStyle name="Comma 9 7 3 4 2 2" xfId="52096" xr:uid="{80D4C6B5-3C55-4853-B014-CC4E4FA4D52E}"/>
    <cellStyle name="Comma 9 7 3 4 3" xfId="27051" xr:uid="{14D65820-FBDD-4C40-B5C2-49073C517CBD}"/>
    <cellStyle name="Comma 9 7 3 4 3 2" xfId="59802" xr:uid="{4B5F8290-CF81-421D-97E9-9740810A7D91}"/>
    <cellStyle name="Comma 9 7 3 4 4" xfId="44391" xr:uid="{402EDAA5-7A5F-4F5E-BCBE-C0DDAF9FB8ED}"/>
    <cellStyle name="Comma 9 7 3 4 5" xfId="34755" xr:uid="{AFACA62C-95C5-48D7-B4BC-559F50BE4DD9}"/>
    <cellStyle name="Comma 9 7 3 5" xfId="5856" xr:uid="{52DEB2BA-C3DB-42E7-9024-65FFAEA89BDB}"/>
    <cellStyle name="Comma 9 7 3 5 2" xfId="38608" xr:uid="{5C622A00-8579-4CAC-B85D-4C290458D89F}"/>
    <cellStyle name="Comma 9 7 3 6" xfId="13568" xr:uid="{C1DC4885-591B-4318-8E14-4827986D5B34}"/>
    <cellStyle name="Comma 9 7 3 6 2" xfId="46320" xr:uid="{9E5BE8D3-747E-4491-A7BF-87DA2D7FDFA0}"/>
    <cellStyle name="Comma 9 7 3 7" xfId="21275" xr:uid="{BCE1E2B7-7337-44CB-BA42-5F125E147D65}"/>
    <cellStyle name="Comma 9 7 3 7 2" xfId="54026" xr:uid="{6042277A-A872-455F-8B63-2B175B35839F}"/>
    <cellStyle name="Comma 9 7 3 8" xfId="36681" xr:uid="{7A89AE96-BAF7-4CD5-907D-389F4E2157B0}"/>
    <cellStyle name="Comma 9 7 3 9" xfId="28979" xr:uid="{F885640E-8048-46F5-B52B-A8FF21822361}"/>
    <cellStyle name="Comma 9 7 4" xfId="7030" xr:uid="{38E838EB-1D91-465A-9F80-723B47C4A60B}"/>
    <cellStyle name="Comma 9 7 4 2" xfId="14738" xr:uid="{662B4FB9-2345-4640-9553-944F6EDFADCC}"/>
    <cellStyle name="Comma 9 7 4 2 2" xfId="47490" xr:uid="{03A626B0-B3D4-4891-BEEE-F023B0EDA5E2}"/>
    <cellStyle name="Comma 9 7 4 3" xfId="22445" xr:uid="{13F92911-6F79-4753-BA95-F8AB55ABFDF4}"/>
    <cellStyle name="Comma 9 7 4 3 2" xfId="55196" xr:uid="{4385796D-DFFF-4DFD-9CD9-3B6015E74DEC}"/>
    <cellStyle name="Comma 9 7 4 4" xfId="39782" xr:uid="{B31ABB3D-D141-48AE-B8E5-D49D4DA69915}"/>
    <cellStyle name="Comma 9 7 4 5" xfId="30149" xr:uid="{8AB879B1-BA57-4D31-8505-E017013B9721}"/>
    <cellStyle name="Comma 9 7 5" xfId="8957" xr:uid="{F7264B94-7AD0-4740-86E3-7CBEE3320ECB}"/>
    <cellStyle name="Comma 9 7 5 2" xfId="16662" xr:uid="{3AAA5F91-3A45-4D6B-94EB-47437A5A3DE3}"/>
    <cellStyle name="Comma 9 7 5 2 2" xfId="49414" xr:uid="{A43762CC-9011-4C88-A555-3EBF2DF9E833}"/>
    <cellStyle name="Comma 9 7 5 3" xfId="24369" xr:uid="{71F11382-411C-415A-BFD6-DDBE38900E92}"/>
    <cellStyle name="Comma 9 7 5 3 2" xfId="57120" xr:uid="{6F4A9C60-83CA-4775-8EC0-88AA192D407B}"/>
    <cellStyle name="Comma 9 7 5 4" xfId="41709" xr:uid="{E5C8F788-062B-4660-9F90-A14CA395BBB7}"/>
    <cellStyle name="Comma 9 7 5 5" xfId="32073" xr:uid="{05646B92-6212-4C33-96A2-3EE52E99F90D}"/>
    <cellStyle name="Comma 9 7 6" xfId="10883" xr:uid="{3331E313-8DAD-430F-9778-0A985067AE7D}"/>
    <cellStyle name="Comma 9 7 6 2" xfId="18588" xr:uid="{1FFF49C3-48EA-4C7C-8C00-0A9F3DB03AAF}"/>
    <cellStyle name="Comma 9 7 6 2 2" xfId="51340" xr:uid="{02BAB0A7-B2FD-453F-B00C-AC2BDD18F2A7}"/>
    <cellStyle name="Comma 9 7 6 3" xfId="26295" xr:uid="{0432CF60-931D-4ACE-8A2F-ECB0B9280146}"/>
    <cellStyle name="Comma 9 7 6 3 2" xfId="59046" xr:uid="{3A29A68E-9DD2-4F84-8517-0A11E33F9EC5}"/>
    <cellStyle name="Comma 9 7 6 4" xfId="43635" xr:uid="{30F9319C-DBCB-4B63-96A9-DB68DBDECE61}"/>
    <cellStyle name="Comma 9 7 6 5" xfId="33999" xr:uid="{8558113B-6C92-4DF7-B5C1-561FE769E41A}"/>
    <cellStyle name="Comma 9 7 7" xfId="5101" xr:uid="{E3B77CEA-E2B8-4F05-901D-E7B3BF7426E1}"/>
    <cellStyle name="Comma 9 7 7 2" xfId="37853" xr:uid="{39A73044-25BB-4CE2-AAB4-03039518F43F}"/>
    <cellStyle name="Comma 9 7 8" xfId="12813" xr:uid="{B6801258-A0C0-4735-AA2D-E690B3F5027B}"/>
    <cellStyle name="Comma 9 7 8 2" xfId="45565" xr:uid="{E6784C4E-D933-411C-BAA9-4DBB00828CE3}"/>
    <cellStyle name="Comma 9 7 9" xfId="20521" xr:uid="{64F3F817-DEAC-4918-B4BE-681278C2AB66}"/>
    <cellStyle name="Comma 9 7 9 2" xfId="53272" xr:uid="{A6C5FA53-339C-415C-A133-43A4F0E39810}"/>
    <cellStyle name="Comma 9 8" xfId="904" xr:uid="{3C19779D-25A2-48B9-B53D-978BB1F1481E}"/>
    <cellStyle name="Comma 9 8 10" xfId="35928" xr:uid="{B6399985-E272-454C-B6AA-AE7EF080E814}"/>
    <cellStyle name="Comma 9 8 11" xfId="28226" xr:uid="{A3EDBA2C-B32E-4ADB-B60A-892FDD830D18}"/>
    <cellStyle name="Comma 9 8 12" xfId="3124" xr:uid="{77B73E84-CC74-4B3C-B727-0FE013D4DC48}"/>
    <cellStyle name="Comma 9 8 13" xfId="60699" xr:uid="{8B3B9B86-EB84-4E00-8268-B243FDB40018}"/>
    <cellStyle name="Comma 9 8 2" xfId="2399" xr:uid="{50487991-9F2A-4A7C-BE33-A99E1901257B}"/>
    <cellStyle name="Comma 9 8 2 10" xfId="28584" xr:uid="{5063D839-004D-4422-A23D-7BC030C33475}"/>
    <cellStyle name="Comma 9 8 2 11" xfId="3524" xr:uid="{7B943A2B-7A41-4E49-A358-2B0F2E46B441}"/>
    <cellStyle name="Comma 9 8 2 12" xfId="61421" xr:uid="{7C391D4A-FF6B-4A14-AB8A-D7B9AD585BCC}"/>
    <cellStyle name="Comma 9 8 2 2" xfId="4370" xr:uid="{FEB5B2A9-0276-4749-8A51-74257C082BF4}"/>
    <cellStyle name="Comma 9 8 2 2 2" xfId="8233" xr:uid="{BA456BEE-7F1D-4995-BA88-417766157F90}"/>
    <cellStyle name="Comma 9 8 2 2 2 2" xfId="15938" xr:uid="{EF0B9DFB-44E7-44D9-A064-E1399D8CBCBA}"/>
    <cellStyle name="Comma 9 8 2 2 2 2 2" xfId="48690" xr:uid="{AE71AC01-E1C9-4153-85E8-DCA9E782EC42}"/>
    <cellStyle name="Comma 9 8 2 2 2 3" xfId="23645" xr:uid="{24714627-8FDA-4C2A-B156-34B7432C70F7}"/>
    <cellStyle name="Comma 9 8 2 2 2 3 2" xfId="56396" xr:uid="{D50CFB2F-EDF7-4F0A-960A-373D331BAB27}"/>
    <cellStyle name="Comma 9 8 2 2 2 4" xfId="40985" xr:uid="{1BCA05E0-0639-441C-B260-F9498AEABE2E}"/>
    <cellStyle name="Comma 9 8 2 2 2 5" xfId="31349" xr:uid="{EA8A3C9C-1E81-4264-AA0D-B307A90EF212}"/>
    <cellStyle name="Comma 9 8 2 2 3" xfId="10158" xr:uid="{38412852-9E2E-4B90-ACAA-6D43E17BEF20}"/>
    <cellStyle name="Comma 9 8 2 2 3 2" xfId="17863" xr:uid="{232E9033-F088-4D30-B13E-0428E17C13C3}"/>
    <cellStyle name="Comma 9 8 2 2 3 2 2" xfId="50615" xr:uid="{BDC5F3B5-8446-4F04-9484-3C42AB6AF872}"/>
    <cellStyle name="Comma 9 8 2 2 3 3" xfId="25570" xr:uid="{6A56AAEC-0A95-475A-BEB1-9932155AFF0B}"/>
    <cellStyle name="Comma 9 8 2 2 3 3 2" xfId="58321" xr:uid="{1AE3805E-2B7E-4EE7-9C70-57C78F439324}"/>
    <cellStyle name="Comma 9 8 2 2 3 4" xfId="42910" xr:uid="{37D9E446-A707-4340-8511-A383D096F513}"/>
    <cellStyle name="Comma 9 8 2 2 3 5" xfId="33274" xr:uid="{EEB7183F-1D60-444C-82DE-68FF0D41E939}"/>
    <cellStyle name="Comma 9 8 2 2 4" xfId="12085" xr:uid="{408AC490-F530-457D-A454-B51C5FEEB059}"/>
    <cellStyle name="Comma 9 8 2 2 4 2" xfId="19790" xr:uid="{DFF59255-E9FA-4ED0-95E8-E211EB27F676}"/>
    <cellStyle name="Comma 9 8 2 2 4 2 2" xfId="52542" xr:uid="{8240F2F0-09DA-4EEB-9459-CA651701351C}"/>
    <cellStyle name="Comma 9 8 2 2 4 3" xfId="27497" xr:uid="{CA2B746B-C060-4CAA-9FDA-3E51396464E3}"/>
    <cellStyle name="Comma 9 8 2 2 4 3 2" xfId="60248" xr:uid="{3F82B2D4-3A0A-4489-AB9E-C60D381E70D5}"/>
    <cellStyle name="Comma 9 8 2 2 4 4" xfId="44837" xr:uid="{DF153C45-54CF-48CF-9BEE-3BA0BEE571A4}"/>
    <cellStyle name="Comma 9 8 2 2 4 5" xfId="35201" xr:uid="{CD0EAA83-4EA8-47AA-A122-6D8AFBE0AD3E}"/>
    <cellStyle name="Comma 9 8 2 2 5" xfId="6302" xr:uid="{E7F5C1B0-18F3-4CD5-BEE1-A914FB93DF59}"/>
    <cellStyle name="Comma 9 8 2 2 5 2" xfId="39054" xr:uid="{E33FE8C9-4BA2-43FA-ADA3-0B7235D2E9CF}"/>
    <cellStyle name="Comma 9 8 2 2 6" xfId="14014" xr:uid="{514CA3FA-8DE4-44BA-8EF0-B227D47A156B}"/>
    <cellStyle name="Comma 9 8 2 2 6 2" xfId="46766" xr:uid="{3E27F35F-CE32-45A4-8720-50EB31BB1E7C}"/>
    <cellStyle name="Comma 9 8 2 2 7" xfId="21721" xr:uid="{2163B4C9-8F41-4BD2-9AC3-9376BD709BB6}"/>
    <cellStyle name="Comma 9 8 2 2 7 2" xfId="54472" xr:uid="{6801EBFF-077D-45E3-9217-9DC1BF3DCD2D}"/>
    <cellStyle name="Comma 9 8 2 2 8" xfId="37127" xr:uid="{AE4BF9AC-C0C4-43F6-8CAD-D024E5A8E4F6}"/>
    <cellStyle name="Comma 9 8 2 2 9" xfId="29425" xr:uid="{E62845EA-92B8-41B0-976A-1162137DE264}"/>
    <cellStyle name="Comma 9 8 2 3" xfId="7392" xr:uid="{9A7622F6-D738-46F1-8219-5390ABE74F87}"/>
    <cellStyle name="Comma 9 8 2 3 2" xfId="15097" xr:uid="{ED0C2D80-ECA2-4772-8459-F0FFC878B6C0}"/>
    <cellStyle name="Comma 9 8 2 3 2 2" xfId="47849" xr:uid="{919B4790-6D62-47E8-849B-CDBE12DD0AD9}"/>
    <cellStyle name="Comma 9 8 2 3 3" xfId="22804" xr:uid="{221E607B-D97B-4A09-8859-35EB956C7DB6}"/>
    <cellStyle name="Comma 9 8 2 3 3 2" xfId="55555" xr:uid="{54DE123E-A1D5-4146-A35F-306B78CFFC13}"/>
    <cellStyle name="Comma 9 8 2 3 4" xfId="40144" xr:uid="{05F2B475-D156-4FA0-B9F0-E950335D0C43}"/>
    <cellStyle name="Comma 9 8 2 3 5" xfId="30508" xr:uid="{6A1D6ADA-A21B-4997-9D24-BF952BFB0A66}"/>
    <cellStyle name="Comma 9 8 2 4" xfId="9317" xr:uid="{6227044A-624A-46F7-99A1-2AD7F316226D}"/>
    <cellStyle name="Comma 9 8 2 4 2" xfId="17022" xr:uid="{DF3A52A1-E119-455B-B20B-21BF44DDD411}"/>
    <cellStyle name="Comma 9 8 2 4 2 2" xfId="49774" xr:uid="{201FA755-779B-48A2-99B7-2028EED812F7}"/>
    <cellStyle name="Comma 9 8 2 4 3" xfId="24729" xr:uid="{E94FA710-788A-43A3-A2E1-EAA964EADF45}"/>
    <cellStyle name="Comma 9 8 2 4 3 2" xfId="57480" xr:uid="{79A275E6-6DC6-4088-9A4C-5B27C3C0BE28}"/>
    <cellStyle name="Comma 9 8 2 4 4" xfId="42069" xr:uid="{B80270F0-2A40-4971-8655-691E083B55EF}"/>
    <cellStyle name="Comma 9 8 2 4 5" xfId="32433" xr:uid="{A4D5071F-D15C-4EDD-9A3F-85E245DD6D77}"/>
    <cellStyle name="Comma 9 8 2 5" xfId="11244" xr:uid="{12B9087E-FDB2-49EC-9EAF-AB25C4D26D5C}"/>
    <cellStyle name="Comma 9 8 2 5 2" xfId="18949" xr:uid="{D64C0142-63E6-463D-808C-9B3B51778049}"/>
    <cellStyle name="Comma 9 8 2 5 2 2" xfId="51701" xr:uid="{95EF50CB-C793-4116-B8A1-AEF79642C1C1}"/>
    <cellStyle name="Comma 9 8 2 5 3" xfId="26656" xr:uid="{4B4F1534-D4D1-4D9C-80A4-9E0FD118CFB1}"/>
    <cellStyle name="Comma 9 8 2 5 3 2" xfId="59407" xr:uid="{8F989951-64E6-4C8F-B1D2-89A0D0AA0AB2}"/>
    <cellStyle name="Comma 9 8 2 5 4" xfId="43996" xr:uid="{BE56694C-8D10-4382-9925-289C8E1DF868}"/>
    <cellStyle name="Comma 9 8 2 5 5" xfId="34360" xr:uid="{7E19DAE2-DBB3-435D-8B8A-8AD2AAE18450}"/>
    <cellStyle name="Comma 9 8 2 6" xfId="5461" xr:uid="{90113360-DC9E-4D36-8BA6-9DB3518D7F9C}"/>
    <cellStyle name="Comma 9 8 2 6 2" xfId="38213" xr:uid="{EB44A1ED-D05F-47B7-9DD6-AAA115A5A678}"/>
    <cellStyle name="Comma 9 8 2 7" xfId="13173" xr:uid="{BB32E201-C0E1-45A5-967C-A1B77A92761C}"/>
    <cellStyle name="Comma 9 8 2 7 2" xfId="45925" xr:uid="{A21E7F7B-9CE3-4F22-9DDD-1B0917883FCA}"/>
    <cellStyle name="Comma 9 8 2 8" xfId="20880" xr:uid="{D84D7565-3B85-4067-9AF5-E782E059237C}"/>
    <cellStyle name="Comma 9 8 2 8 2" xfId="53631" xr:uid="{6A765EDB-BC16-4D5A-B0DA-A17BB00D5D5D}"/>
    <cellStyle name="Comma 9 8 2 9" xfId="36286" xr:uid="{4732925E-D00D-45A2-B35A-38E72B2F0C6E}"/>
    <cellStyle name="Comma 9 8 3" xfId="3920" xr:uid="{E693CB10-A038-40CA-9F0C-F4CB011622D3}"/>
    <cellStyle name="Comma 9 8 3 2" xfId="7788" xr:uid="{4A672F42-4987-4E83-AE4A-077E4388B174}"/>
    <cellStyle name="Comma 9 8 3 2 2" xfId="15493" xr:uid="{07E6905B-568F-4646-B66E-8EC923A423CF}"/>
    <cellStyle name="Comma 9 8 3 2 2 2" xfId="48245" xr:uid="{322F150E-E833-4B16-94DD-A5AFFE6D695E}"/>
    <cellStyle name="Comma 9 8 3 2 3" xfId="23200" xr:uid="{9D34400F-38A4-4AB4-ABC1-2B0246F86E1C}"/>
    <cellStyle name="Comma 9 8 3 2 3 2" xfId="55951" xr:uid="{558628A1-E4BB-4025-99BF-D76F369EFA60}"/>
    <cellStyle name="Comma 9 8 3 2 4" xfId="40540" xr:uid="{3510F665-793D-4F2B-A51B-D63904FC1DD0}"/>
    <cellStyle name="Comma 9 8 3 2 5" xfId="30904" xr:uid="{0DF35619-232F-42B5-9DAB-2E8423C4BD1C}"/>
    <cellStyle name="Comma 9 8 3 3" xfId="9713" xr:uid="{5408FCD0-FAF3-420C-ACD4-FD3C14D4B799}"/>
    <cellStyle name="Comma 9 8 3 3 2" xfId="17418" xr:uid="{B03F16C2-2874-4231-BD50-FA217FB88A02}"/>
    <cellStyle name="Comma 9 8 3 3 2 2" xfId="50170" xr:uid="{B80D4B22-BD12-42AD-B1AC-134F90686298}"/>
    <cellStyle name="Comma 9 8 3 3 3" xfId="25125" xr:uid="{757E41EF-0045-4E0F-BEE3-9679F336B8C9}"/>
    <cellStyle name="Comma 9 8 3 3 3 2" xfId="57876" xr:uid="{C46F6919-7567-4215-BAF8-A3F43F04DE3F}"/>
    <cellStyle name="Comma 9 8 3 3 4" xfId="42465" xr:uid="{68FED846-1445-4509-90A9-CFE867479795}"/>
    <cellStyle name="Comma 9 8 3 3 5" xfId="32829" xr:uid="{55643E77-68FE-477F-9B63-D7E1A6D3BED5}"/>
    <cellStyle name="Comma 9 8 3 4" xfId="11640" xr:uid="{597689B2-2377-4587-ADD1-4A70C3D73F4E}"/>
    <cellStyle name="Comma 9 8 3 4 2" xfId="19345" xr:uid="{513E4A81-806B-4DB0-8C69-9D8D7B5BAF3C}"/>
    <cellStyle name="Comma 9 8 3 4 2 2" xfId="52097" xr:uid="{6FF4CB15-B574-4DE9-B9F0-02229E56A30B}"/>
    <cellStyle name="Comma 9 8 3 4 3" xfId="27052" xr:uid="{E8B37783-C515-4E89-A995-1582D4E83BD0}"/>
    <cellStyle name="Comma 9 8 3 4 3 2" xfId="59803" xr:uid="{FF972EA0-4AC1-41A2-A13F-C99A0473D437}"/>
    <cellStyle name="Comma 9 8 3 4 4" xfId="44392" xr:uid="{BC0B9010-871C-41DF-AE9D-20F507A199A7}"/>
    <cellStyle name="Comma 9 8 3 4 5" xfId="34756" xr:uid="{A0FC239C-0442-4ED0-BABE-90A6BFE4D2F5}"/>
    <cellStyle name="Comma 9 8 3 5" xfId="5857" xr:uid="{CFF79935-B93D-4891-90C1-FAD50A18A6E7}"/>
    <cellStyle name="Comma 9 8 3 5 2" xfId="38609" xr:uid="{7CDDA3D0-0D5D-4DE7-B8A5-DB6FE672837B}"/>
    <cellStyle name="Comma 9 8 3 6" xfId="13569" xr:uid="{FF09344C-E8CC-47AF-A63F-89D58E8CA4AA}"/>
    <cellStyle name="Comma 9 8 3 6 2" xfId="46321" xr:uid="{207A7F11-7073-457F-9587-A0E226C08394}"/>
    <cellStyle name="Comma 9 8 3 7" xfId="21276" xr:uid="{8A8AA72E-8EFA-4E5B-A8F1-9828613D29E9}"/>
    <cellStyle name="Comma 9 8 3 7 2" xfId="54027" xr:uid="{5FFD3C8B-BAF0-479F-B0E1-83AE218E156F}"/>
    <cellStyle name="Comma 9 8 3 8" xfId="36682" xr:uid="{5C893A0D-D746-460E-91A4-8489B489BB3D}"/>
    <cellStyle name="Comma 9 8 3 9" xfId="28980" xr:uid="{4B38D247-1D3A-4D9B-B0FB-709B7FBE40A0}"/>
    <cellStyle name="Comma 9 8 4" xfId="7031" xr:uid="{D5360C9D-A883-4162-8263-D54E834E40CD}"/>
    <cellStyle name="Comma 9 8 4 2" xfId="14739" xr:uid="{81B55845-60C7-4114-9F82-572D3DB6CE09}"/>
    <cellStyle name="Comma 9 8 4 2 2" xfId="47491" xr:uid="{6E98E9A0-84CC-43C7-89AE-D2CF9720CC48}"/>
    <cellStyle name="Comma 9 8 4 3" xfId="22446" xr:uid="{42E0F661-9AC0-4A8C-B466-3AB939947275}"/>
    <cellStyle name="Comma 9 8 4 3 2" xfId="55197" xr:uid="{45687FCE-F17D-499B-8C3C-A1995920F5E8}"/>
    <cellStyle name="Comma 9 8 4 4" xfId="39783" xr:uid="{DA1ED9F9-26E5-4095-9D3D-2BCB3EB4B88A}"/>
    <cellStyle name="Comma 9 8 4 5" xfId="30150" xr:uid="{D9BDD3C2-DD86-456D-88AC-605D305E4744}"/>
    <cellStyle name="Comma 9 8 5" xfId="8958" xr:uid="{D7844602-A00E-43C6-BA59-C33A8FD6ED2B}"/>
    <cellStyle name="Comma 9 8 5 2" xfId="16663" xr:uid="{903D7A35-3869-4138-84F5-03346F8E4740}"/>
    <cellStyle name="Comma 9 8 5 2 2" xfId="49415" xr:uid="{E5C78FBC-AB4D-4339-A8A1-A8805144A518}"/>
    <cellStyle name="Comma 9 8 5 3" xfId="24370" xr:uid="{A98B058C-B1DE-4991-8549-48C71CCAB9E9}"/>
    <cellStyle name="Comma 9 8 5 3 2" xfId="57121" xr:uid="{CBC6ADEC-2FDA-4EB2-92B9-BEF514EA9494}"/>
    <cellStyle name="Comma 9 8 5 4" xfId="41710" xr:uid="{8042C93D-776B-46B6-A7CB-EBE878AA04F9}"/>
    <cellStyle name="Comma 9 8 5 5" xfId="32074" xr:uid="{109B82CA-49DB-4D2E-9542-EA001452F801}"/>
    <cellStyle name="Comma 9 8 6" xfId="10884" xr:uid="{4D557496-EE2D-468E-97E1-27201EE083AA}"/>
    <cellStyle name="Comma 9 8 6 2" xfId="18589" xr:uid="{8FFA0EE0-1A18-449B-90F6-B2B511726067}"/>
    <cellStyle name="Comma 9 8 6 2 2" xfId="51341" xr:uid="{87C3B38E-3F2A-435C-94B8-AFBE6263AA95}"/>
    <cellStyle name="Comma 9 8 6 3" xfId="26296" xr:uid="{8F0D79C0-0A2E-4F5A-926B-630EF741B692}"/>
    <cellStyle name="Comma 9 8 6 3 2" xfId="59047" xr:uid="{EDCA146A-8922-4416-BE6A-2D1B3E82ECC8}"/>
    <cellStyle name="Comma 9 8 6 4" xfId="43636" xr:uid="{50E59613-6AF1-46A5-A745-80F2EDD38704}"/>
    <cellStyle name="Comma 9 8 6 5" xfId="34000" xr:uid="{7102CA49-0A87-4F29-BE6D-F98D86762533}"/>
    <cellStyle name="Comma 9 8 7" xfId="5102" xr:uid="{D5B6F5CE-8530-4187-8882-84397811243C}"/>
    <cellStyle name="Comma 9 8 7 2" xfId="37854" xr:uid="{BE457D55-0D88-4A9D-892E-295768F13AD8}"/>
    <cellStyle name="Comma 9 8 8" xfId="12814" xr:uid="{15DEDFE3-51E5-4F65-BE9E-AA05024AC91B}"/>
    <cellStyle name="Comma 9 8 8 2" xfId="45566" xr:uid="{7C8A2CDA-ACAA-438B-9A55-7DFA47532DB6}"/>
    <cellStyle name="Comma 9 8 9" xfId="20522" xr:uid="{92C32A9C-A47A-48D0-90F9-4913C2F6C72D}"/>
    <cellStyle name="Comma 9 8 9 2" xfId="53273" xr:uid="{62E6BA72-FA22-4CB2-AD1C-127AD48A649F}"/>
    <cellStyle name="Comma 9 9" xfId="905" xr:uid="{4826D656-8D80-4A18-9A3D-BB84DB1CB8C5}"/>
    <cellStyle name="Comma 9 9 10" xfId="35929" xr:uid="{4773844C-F3B9-4ACD-8415-491F442723DC}"/>
    <cellStyle name="Comma 9 9 11" xfId="28227" xr:uid="{44A914C4-5EF2-48B4-9000-3B211C367529}"/>
    <cellStyle name="Comma 9 9 12" xfId="3125" xr:uid="{816521F4-47B5-4876-990B-18E707F8DAEA}"/>
    <cellStyle name="Comma 9 9 13" xfId="60700" xr:uid="{36A7FAE2-3EE9-46A9-9542-1174E2FE2F6D}"/>
    <cellStyle name="Comma 9 9 2" xfId="2400" xr:uid="{0D1B2483-EC9C-499C-803F-20D583240F69}"/>
    <cellStyle name="Comma 9 9 2 10" xfId="28585" xr:uid="{9E9DA78E-1734-455F-BC85-D4ABF7D4CFE0}"/>
    <cellStyle name="Comma 9 9 2 11" xfId="3525" xr:uid="{17DA42A3-8F74-4AF3-9C5B-C170F90BF9F7}"/>
    <cellStyle name="Comma 9 9 2 12" xfId="61422" xr:uid="{A2FDA23B-21AA-48AF-9FBF-59B39EC16C8B}"/>
    <cellStyle name="Comma 9 9 2 2" xfId="4371" xr:uid="{B43481E7-8D7F-4664-87E7-746DC7BE6AF2}"/>
    <cellStyle name="Comma 9 9 2 2 2" xfId="8234" xr:uid="{F90A6B3A-8F0F-4B25-9A60-A7E7B713E291}"/>
    <cellStyle name="Comma 9 9 2 2 2 2" xfId="15939" xr:uid="{370B79CA-844E-444A-A445-DCE0801598AC}"/>
    <cellStyle name="Comma 9 9 2 2 2 2 2" xfId="48691" xr:uid="{4EA378CA-BD09-4226-86B3-0570DA609F8E}"/>
    <cellStyle name="Comma 9 9 2 2 2 3" xfId="23646" xr:uid="{36893058-55F3-44DA-8535-705E1F3A3FBA}"/>
    <cellStyle name="Comma 9 9 2 2 2 3 2" xfId="56397" xr:uid="{04195323-DADF-436B-B682-DCB262172FE8}"/>
    <cellStyle name="Comma 9 9 2 2 2 4" xfId="40986" xr:uid="{EFA80346-D0EC-454D-A378-2E78102B6972}"/>
    <cellStyle name="Comma 9 9 2 2 2 5" xfId="31350" xr:uid="{95C89DB5-AE8C-4F35-96B2-55041E2221CA}"/>
    <cellStyle name="Comma 9 9 2 2 3" xfId="10159" xr:uid="{B74A16C8-1C78-4547-B1B4-59760F9D9E6B}"/>
    <cellStyle name="Comma 9 9 2 2 3 2" xfId="17864" xr:uid="{BC9F8620-4601-436F-949C-0FA7B3F9394C}"/>
    <cellStyle name="Comma 9 9 2 2 3 2 2" xfId="50616" xr:uid="{E8C39B28-6854-4249-978B-90A212E6FE0E}"/>
    <cellStyle name="Comma 9 9 2 2 3 3" xfId="25571" xr:uid="{225AAC63-716D-4134-91CC-A2F36BF32DED}"/>
    <cellStyle name="Comma 9 9 2 2 3 3 2" xfId="58322" xr:uid="{FE6BBD32-CFFC-4472-9748-1CAC5DC0982D}"/>
    <cellStyle name="Comma 9 9 2 2 3 4" xfId="42911" xr:uid="{D26B55E3-3DFC-4013-8655-334B6A09381F}"/>
    <cellStyle name="Comma 9 9 2 2 3 5" xfId="33275" xr:uid="{7B14A6F5-8040-4D2B-9AE1-BA6F58041748}"/>
    <cellStyle name="Comma 9 9 2 2 4" xfId="12086" xr:uid="{52520DC8-0AA1-4198-864D-9182C497C77A}"/>
    <cellStyle name="Comma 9 9 2 2 4 2" xfId="19791" xr:uid="{8CEB1792-4701-4416-B851-D545E79D2ED6}"/>
    <cellStyle name="Comma 9 9 2 2 4 2 2" xfId="52543" xr:uid="{5FB287CB-96D2-4221-9B5F-CB63713B2581}"/>
    <cellStyle name="Comma 9 9 2 2 4 3" xfId="27498" xr:uid="{5A6F2480-C80D-440C-A17E-8A0015B9A5F7}"/>
    <cellStyle name="Comma 9 9 2 2 4 3 2" xfId="60249" xr:uid="{3C9CEB0A-6D9F-400B-9B0D-DE69391B3AB2}"/>
    <cellStyle name="Comma 9 9 2 2 4 4" xfId="44838" xr:uid="{32314CF6-E0B2-4D87-AA6B-B50B2626D4B4}"/>
    <cellStyle name="Comma 9 9 2 2 4 5" xfId="35202" xr:uid="{CAFCB73F-8645-427C-A107-676002F6127E}"/>
    <cellStyle name="Comma 9 9 2 2 5" xfId="6303" xr:uid="{A45EBE47-09E3-44C7-8BE5-27C183E264F0}"/>
    <cellStyle name="Comma 9 9 2 2 5 2" xfId="39055" xr:uid="{BA484E40-2007-41FD-8C6E-51735B6A0047}"/>
    <cellStyle name="Comma 9 9 2 2 6" xfId="14015" xr:uid="{AE27FDE1-BE47-4981-982D-8749C426BC54}"/>
    <cellStyle name="Comma 9 9 2 2 6 2" xfId="46767" xr:uid="{77497793-B038-4B20-8009-8E6B6EB65D30}"/>
    <cellStyle name="Comma 9 9 2 2 7" xfId="21722" xr:uid="{6D6BDB3E-0B4E-4CA7-82C8-70536E4B4693}"/>
    <cellStyle name="Comma 9 9 2 2 7 2" xfId="54473" xr:uid="{27CD80D8-3ECF-4BB3-B56C-D53FF74E2F93}"/>
    <cellStyle name="Comma 9 9 2 2 8" xfId="37128" xr:uid="{07B0B8B9-8E25-41F2-A592-BB9F173E82E5}"/>
    <cellStyle name="Comma 9 9 2 2 9" xfId="29426" xr:uid="{F163768B-29CE-4D91-9A04-3205F597061D}"/>
    <cellStyle name="Comma 9 9 2 3" xfId="7393" xr:uid="{753F2DBF-AE61-40B6-B8EC-F5ECDD6EC30B}"/>
    <cellStyle name="Comma 9 9 2 3 2" xfId="15098" xr:uid="{D6580889-2BB6-4A7C-9604-4CC52B272A4B}"/>
    <cellStyle name="Comma 9 9 2 3 2 2" xfId="47850" xr:uid="{91A2DCA9-3949-4F54-8865-C3F57F9BF492}"/>
    <cellStyle name="Comma 9 9 2 3 3" xfId="22805" xr:uid="{5F73FE03-BE99-45EC-98D1-A2F53A098103}"/>
    <cellStyle name="Comma 9 9 2 3 3 2" xfId="55556" xr:uid="{7351D857-7A6F-4A9D-B609-16ED1A33E29B}"/>
    <cellStyle name="Comma 9 9 2 3 4" xfId="40145" xr:uid="{64FEE9F0-E225-48FB-A00A-1EA2C4666BDA}"/>
    <cellStyle name="Comma 9 9 2 3 5" xfId="30509" xr:uid="{33D4D72C-7236-44C0-B685-0DC20A2F48EE}"/>
    <cellStyle name="Comma 9 9 2 4" xfId="9318" xr:uid="{07723573-F9F5-4BEF-B9C5-0C473896E3FF}"/>
    <cellStyle name="Comma 9 9 2 4 2" xfId="17023" xr:uid="{95F21F74-D25B-43F8-A6FC-2ECC2898B7CB}"/>
    <cellStyle name="Comma 9 9 2 4 2 2" xfId="49775" xr:uid="{50DA4B3B-ED25-44FB-8D50-C91B0EE75417}"/>
    <cellStyle name="Comma 9 9 2 4 3" xfId="24730" xr:uid="{F5211D4B-CB13-4738-B4E6-5382D6CC1461}"/>
    <cellStyle name="Comma 9 9 2 4 3 2" xfId="57481" xr:uid="{F00EC09C-8189-44FD-9296-B1F072F9BCA4}"/>
    <cellStyle name="Comma 9 9 2 4 4" xfId="42070" xr:uid="{BE169D34-4FB4-4481-AA83-A6050FD651B4}"/>
    <cellStyle name="Comma 9 9 2 4 5" xfId="32434" xr:uid="{6A2BFA55-833C-40EA-9A11-48098A957CB4}"/>
    <cellStyle name="Comma 9 9 2 5" xfId="11245" xr:uid="{F6746258-707F-490D-A671-4D68F4D4EB67}"/>
    <cellStyle name="Comma 9 9 2 5 2" xfId="18950" xr:uid="{276629D2-1B53-4FFA-9690-2997C13FBDBA}"/>
    <cellStyle name="Comma 9 9 2 5 2 2" xfId="51702" xr:uid="{256F1B65-BAF8-4FE2-97D8-28F31FA1D852}"/>
    <cellStyle name="Comma 9 9 2 5 3" xfId="26657" xr:uid="{4AA89B38-90C6-454B-A2ED-EA0EB2FB0CD5}"/>
    <cellStyle name="Comma 9 9 2 5 3 2" xfId="59408" xr:uid="{CFFB164C-4E43-4F81-B9EF-0BB6291320D3}"/>
    <cellStyle name="Comma 9 9 2 5 4" xfId="43997" xr:uid="{B5FDEDDA-D1DA-4E8E-BBC3-142152569543}"/>
    <cellStyle name="Comma 9 9 2 5 5" xfId="34361" xr:uid="{430CC4F4-C7BB-4A48-9F26-7C4243F0BDF5}"/>
    <cellStyle name="Comma 9 9 2 6" xfId="5462" xr:uid="{8D4C8947-6A51-4375-A20B-5135FFC2C4EC}"/>
    <cellStyle name="Comma 9 9 2 6 2" xfId="38214" xr:uid="{5CAE12C2-31A9-4722-896E-522199C8EF07}"/>
    <cellStyle name="Comma 9 9 2 7" xfId="13174" xr:uid="{CF68AF82-4DBA-42B7-AC5F-C9D481924D1E}"/>
    <cellStyle name="Comma 9 9 2 7 2" xfId="45926" xr:uid="{5D239687-93ED-4F09-9ADA-815AE21B014F}"/>
    <cellStyle name="Comma 9 9 2 8" xfId="20881" xr:uid="{EA806DCB-F523-4A43-936A-B98B66181E24}"/>
    <cellStyle name="Comma 9 9 2 8 2" xfId="53632" xr:uid="{16C8DE51-BB61-4F0A-B5C2-BF3A4B7BE33E}"/>
    <cellStyle name="Comma 9 9 2 9" xfId="36287" xr:uid="{F30DB646-95E7-4A26-A660-C9919F31F618}"/>
    <cellStyle name="Comma 9 9 3" xfId="3921" xr:uid="{534B8EE9-29CE-45C9-8DF9-D09BF21D28AD}"/>
    <cellStyle name="Comma 9 9 3 2" xfId="7789" xr:uid="{DDFB51F1-9190-419C-B971-4118A5F422C1}"/>
    <cellStyle name="Comma 9 9 3 2 2" xfId="15494" xr:uid="{8C61580B-A7C3-4770-8CC9-EB84288DC72D}"/>
    <cellStyle name="Comma 9 9 3 2 2 2" xfId="48246" xr:uid="{CDB5D9F9-C891-4F8F-B0E4-FDE8BA2B6117}"/>
    <cellStyle name="Comma 9 9 3 2 3" xfId="23201" xr:uid="{A0FDB84E-AEE3-4CA8-9BED-123B6DE1557C}"/>
    <cellStyle name="Comma 9 9 3 2 3 2" xfId="55952" xr:uid="{1EB2C4E2-08B7-46D0-893F-D4E2D4BC0CC2}"/>
    <cellStyle name="Comma 9 9 3 2 4" xfId="40541" xr:uid="{B1749948-DCC7-4547-9660-277B67CFFA94}"/>
    <cellStyle name="Comma 9 9 3 2 5" xfId="30905" xr:uid="{B902559B-EA8F-4984-AC77-E2EB847C6AC5}"/>
    <cellStyle name="Comma 9 9 3 3" xfId="9714" xr:uid="{6DFAE9C6-DAD7-4A22-8366-13CC6B88975A}"/>
    <cellStyle name="Comma 9 9 3 3 2" xfId="17419" xr:uid="{23A6D974-34D7-4645-8FC9-9B2B25434364}"/>
    <cellStyle name="Comma 9 9 3 3 2 2" xfId="50171" xr:uid="{28A54C60-0A63-4950-A41A-2C3697F3324D}"/>
    <cellStyle name="Comma 9 9 3 3 3" xfId="25126" xr:uid="{3DFF8C0E-041A-454B-BC18-7A15A3CA3C8D}"/>
    <cellStyle name="Comma 9 9 3 3 3 2" xfId="57877" xr:uid="{F1B4D871-A9D9-4B42-BCD6-560267D20DB9}"/>
    <cellStyle name="Comma 9 9 3 3 4" xfId="42466" xr:uid="{C43F4B16-9DB4-4051-98B4-555D858F34ED}"/>
    <cellStyle name="Comma 9 9 3 3 5" xfId="32830" xr:uid="{D578A995-3083-4F41-88FB-80A8BBEBA561}"/>
    <cellStyle name="Comma 9 9 3 4" xfId="11641" xr:uid="{5BB252E4-6A13-4E41-8404-6CE9A1FCA296}"/>
    <cellStyle name="Comma 9 9 3 4 2" xfId="19346" xr:uid="{8746B48E-446C-4C27-B3FC-8FF17C0FBDBE}"/>
    <cellStyle name="Comma 9 9 3 4 2 2" xfId="52098" xr:uid="{60518AD9-37AA-481D-A626-EE78A2127873}"/>
    <cellStyle name="Comma 9 9 3 4 3" xfId="27053" xr:uid="{C644F655-09CB-4B4B-9518-23B514A6D9DF}"/>
    <cellStyle name="Comma 9 9 3 4 3 2" xfId="59804" xr:uid="{CA175132-4255-4CEF-9E26-111689FA9D93}"/>
    <cellStyle name="Comma 9 9 3 4 4" xfId="44393" xr:uid="{D7A9781F-E592-4F00-8F79-A66FFF83BCDE}"/>
    <cellStyle name="Comma 9 9 3 4 5" xfId="34757" xr:uid="{2FADC32E-283B-4700-B9A6-FF20BE30D9B9}"/>
    <cellStyle name="Comma 9 9 3 5" xfId="5858" xr:uid="{B0BC439D-606D-49ED-9229-DDC425C6A143}"/>
    <cellStyle name="Comma 9 9 3 5 2" xfId="38610" xr:uid="{C00624DE-39C6-40CA-8FB7-6AD2B5BF1348}"/>
    <cellStyle name="Comma 9 9 3 6" xfId="13570" xr:uid="{8E3AF0C6-0C7F-4C32-B0E9-B694E9363C22}"/>
    <cellStyle name="Comma 9 9 3 6 2" xfId="46322" xr:uid="{4B7F05AE-CC00-468E-9843-E0ADB470215E}"/>
    <cellStyle name="Comma 9 9 3 7" xfId="21277" xr:uid="{883DEE69-15FA-4779-BB26-EC3365351A28}"/>
    <cellStyle name="Comma 9 9 3 7 2" xfId="54028" xr:uid="{4E84171A-2ADF-47CA-82CD-194ED165D2A1}"/>
    <cellStyle name="Comma 9 9 3 8" xfId="36683" xr:uid="{1939674E-3599-40C7-BF32-02A904C084F9}"/>
    <cellStyle name="Comma 9 9 3 9" xfId="28981" xr:uid="{F6B8E521-AD36-4BAB-9E36-999002BBFE36}"/>
    <cellStyle name="Comma 9 9 4" xfId="7032" xr:uid="{E480A3DE-F7CD-42B5-9B43-61F5FBA6EE9D}"/>
    <cellStyle name="Comma 9 9 4 2" xfId="14740" xr:uid="{86427C46-7D3C-4D07-B61C-93F84396511A}"/>
    <cellStyle name="Comma 9 9 4 2 2" xfId="47492" xr:uid="{4701AC1C-17F2-4544-8E4C-3FCDFA6FD547}"/>
    <cellStyle name="Comma 9 9 4 3" xfId="22447" xr:uid="{A53E18E9-233A-4FDE-873B-ED59207BD131}"/>
    <cellStyle name="Comma 9 9 4 3 2" xfId="55198" xr:uid="{728940AA-A49F-4060-A923-51982F7CA9F9}"/>
    <cellStyle name="Comma 9 9 4 4" xfId="39784" xr:uid="{AD001912-74AB-4F09-9C6C-E3BCAD9C9012}"/>
    <cellStyle name="Comma 9 9 4 5" xfId="30151" xr:uid="{3D28A79E-6AB2-478D-8E80-66ABA237414A}"/>
    <cellStyle name="Comma 9 9 5" xfId="8959" xr:uid="{3FD259A5-D86F-43E8-8CA6-586F2FC3F2EF}"/>
    <cellStyle name="Comma 9 9 5 2" xfId="16664" xr:uid="{088FB765-AE1A-42FB-A4BB-410F1B203ACE}"/>
    <cellStyle name="Comma 9 9 5 2 2" xfId="49416" xr:uid="{DABCD12C-8324-410E-ACF9-F57836EA0D28}"/>
    <cellStyle name="Comma 9 9 5 3" xfId="24371" xr:uid="{8E757ADB-E24F-4375-9423-CDB8934981DD}"/>
    <cellStyle name="Comma 9 9 5 3 2" xfId="57122" xr:uid="{7EFC5826-B905-4301-99DB-EAA68F0199C0}"/>
    <cellStyle name="Comma 9 9 5 4" xfId="41711" xr:uid="{4F7B9C63-366E-4E57-B299-700BB9331688}"/>
    <cellStyle name="Comma 9 9 5 5" xfId="32075" xr:uid="{668B5C6D-39A9-4DD6-921E-59E7BD599E1E}"/>
    <cellStyle name="Comma 9 9 6" xfId="10885" xr:uid="{D7E75BD4-55A4-458A-AD17-3BCE2484BCF5}"/>
    <cellStyle name="Comma 9 9 6 2" xfId="18590" xr:uid="{4A1E06D2-88FF-4A3B-AFD1-D878FC919C78}"/>
    <cellStyle name="Comma 9 9 6 2 2" xfId="51342" xr:uid="{2E32A702-622F-40F8-90FA-40E296C1113F}"/>
    <cellStyle name="Comma 9 9 6 3" xfId="26297" xr:uid="{98F60852-9355-4618-842C-0C457203C85E}"/>
    <cellStyle name="Comma 9 9 6 3 2" xfId="59048" xr:uid="{B29F23AB-99FC-443A-AD7E-CB31FD3C64DD}"/>
    <cellStyle name="Comma 9 9 6 4" xfId="43637" xr:uid="{7A4B6029-0C5B-4455-B376-057C10352E88}"/>
    <cellStyle name="Comma 9 9 6 5" xfId="34001" xr:uid="{D1A82EA5-11DE-4C73-B07D-2A4BB6B24E84}"/>
    <cellStyle name="Comma 9 9 7" xfId="5103" xr:uid="{D15113EB-42B4-4AC8-BD15-86DA21F94003}"/>
    <cellStyle name="Comma 9 9 7 2" xfId="37855" xr:uid="{09DDAA02-1B0E-4685-B252-231E301838EC}"/>
    <cellStyle name="Comma 9 9 8" xfId="12815" xr:uid="{8A3C9F74-34D4-47A4-8843-21C4661B619F}"/>
    <cellStyle name="Comma 9 9 8 2" xfId="45567" xr:uid="{AAED688A-83E5-43F3-89C0-B2AD4C21632A}"/>
    <cellStyle name="Comma 9 9 9" xfId="20523" xr:uid="{A82AB72C-0755-4853-9C34-72FFBFFD7307}"/>
    <cellStyle name="Comma 9 9 9 2" xfId="53274" xr:uid="{BE776DA2-22C5-414C-B757-0D60FDC7CF9B}"/>
    <cellStyle name="Comma0" xfId="61539" xr:uid="{89F4CC98-DC52-48CE-B113-05907DB2C6C2}"/>
    <cellStyle name="Cover" xfId="61666" xr:uid="{EA411E3D-6FE9-484E-9F7B-91212385D8BA}"/>
    <cellStyle name="Curr ($1,234.00) L Black" xfId="61577" xr:uid="{5DF0765F-1896-4702-908D-277AC843CB7C}"/>
    <cellStyle name="Curr (1,234.00) L Black" xfId="61576" xr:uid="{8368390F-8D9C-496B-91E4-4FE41033A95E}"/>
    <cellStyle name="Currency 2" xfId="2517" xr:uid="{F183F869-1E4B-445B-9210-E87015224921}"/>
    <cellStyle name="Currency 2 2" xfId="906" xr:uid="{D51F6C74-405B-474D-BFFD-5EAF60305067}"/>
    <cellStyle name="Currency 2 2 2" xfId="61819" xr:uid="{AFE2B9DE-0928-4494-BD1C-F6AA3DBD8D95}"/>
    <cellStyle name="Currency 2 3" xfId="61572" xr:uid="{0E6DA942-0937-4172-B454-75F3EC268443}"/>
    <cellStyle name="Currency0" xfId="61540" xr:uid="{93FA8549-EC82-45DC-9886-1E7A3926374E}"/>
    <cellStyle name="CustomizationCells" xfId="907" xr:uid="{A591F962-030A-4922-80EE-D4A70C7FEEAC}"/>
    <cellStyle name="Date" xfId="61541" xr:uid="{3B5872B1-652B-4EDE-8269-360E558E8211}"/>
    <cellStyle name="Dezimal [0]_Tfz-Anzahl" xfId="61667" xr:uid="{FAA4DA06-0B38-43C9-A2AF-F45A053B8833}"/>
    <cellStyle name="Dezimal_Tfz-Anzahl" xfId="61668" xr:uid="{7217262E-4103-4FBB-9BF9-E098AD70EA31}"/>
    <cellStyle name="Euro" xfId="908" xr:uid="{54DFD4F2-4962-40EC-A8E0-9D575F6BD03D}"/>
    <cellStyle name="Euro 2" xfId="909" xr:uid="{C7D408D9-C36E-4B97-8F11-268FA920C8FC}"/>
    <cellStyle name="Euro 2 2" xfId="910" xr:uid="{CA49DCFF-B33A-4C2C-917C-1766004480AF}"/>
    <cellStyle name="Euro 2 2 2" xfId="911" xr:uid="{37605808-BF02-472A-8A21-31806B4710F3}"/>
    <cellStyle name="Euro 3" xfId="912" xr:uid="{DF5A34AD-98D4-4CC6-8716-9C6C8721AD03}"/>
    <cellStyle name="Euro 3 2" xfId="913" xr:uid="{A89ECC2A-FBD3-499F-916D-7E0948E621D8}"/>
    <cellStyle name="Euro 3 3" xfId="914" xr:uid="{C424A065-36D0-4EA3-8074-CB61403E4923}"/>
    <cellStyle name="Euro 4" xfId="915" xr:uid="{6E03F525-6D08-4E7D-933D-91880575E312}"/>
    <cellStyle name="Euro 4 2" xfId="916" xr:uid="{B4013367-6241-48A2-A09D-6D64C7B7697C}"/>
    <cellStyle name="Euro 4 3" xfId="917" xr:uid="{6DF8910B-D677-4A7B-8070-59165B1E4733}"/>
    <cellStyle name="Euro 4 4" xfId="918" xr:uid="{64D3D555-A082-416B-9BDA-F21B94CA1B81}"/>
    <cellStyle name="Euro 5" xfId="919" xr:uid="{24B7AEBB-9587-4275-BCA9-1F3556BF3DBD}"/>
    <cellStyle name="Euro 6" xfId="920" xr:uid="{55302C12-05DD-4AF3-BCCF-5BE5B59E4FBF}"/>
    <cellStyle name="Euro 7" xfId="61669" xr:uid="{CDE5B414-43D6-42B0-BE73-689000FF857A}"/>
    <cellStyle name="Euro_UC_ICM" xfId="921" xr:uid="{51E6F6EA-9C9D-400F-87D5-C61DA56DABE0}"/>
    <cellStyle name="Excel Built-in Normal" xfId="61522" xr:uid="{777F0184-C39B-4E9C-B2B7-E692CD18302C}"/>
    <cellStyle name="Excel Built-in Normal 2" xfId="61523" xr:uid="{85E8CD54-6C79-491A-8B84-7CB7BFF2DA32}"/>
    <cellStyle name="Excel Built-in Normal 2 2" xfId="61611" xr:uid="{AA781B6D-34EF-40C5-B618-0734DF8B02FF}"/>
    <cellStyle name="Excel Built-in Normal 3" xfId="61610" xr:uid="{EBDD8D97-6B86-453D-8EEC-468DA5A13BC9}"/>
    <cellStyle name="Excel_BuiltIn_Comma" xfId="61524" xr:uid="{2A3C596E-7304-490B-AA33-F6C48E92F3B1}"/>
    <cellStyle name="Explanatory Text 2" xfId="24" xr:uid="{B0998AFB-A2BC-4304-A5DA-FE07CD7F041C}"/>
    <cellStyle name="Explanatory Text 2 10" xfId="923" xr:uid="{6D5BADBD-0A7A-4BF6-A064-6976A9B97788}"/>
    <cellStyle name="Explanatory Text 2 11" xfId="922" xr:uid="{C8D9F959-BA95-4FFC-9377-70E19AA7A9E2}"/>
    <cellStyle name="Explanatory Text 2 12" xfId="2437" xr:uid="{3DCC2C89-65E1-4663-B375-609EC4AF6545}"/>
    <cellStyle name="Explanatory Text 2 12 2" xfId="4406" xr:uid="{DBA6525A-A53C-4C73-8EDA-9BC75C06E0E5}"/>
    <cellStyle name="Explanatory Text 2 12 3" xfId="2785" xr:uid="{24686781-8A8F-4A38-AE19-98DA74680815}"/>
    <cellStyle name="Explanatory Text 2 2" xfId="38" xr:uid="{BAF3DE09-49A8-4C33-BFD6-94424FEC4ACF}"/>
    <cellStyle name="Explanatory Text 2 2 2" xfId="924" xr:uid="{4F47253E-2BD0-457C-AEF4-C4ACB1BD0CE0}"/>
    <cellStyle name="Explanatory Text 2 2 3" xfId="61064" xr:uid="{81B6973E-A04A-4398-99A1-DC34124237D2}"/>
    <cellStyle name="Explanatory Text 2 3" xfId="925" xr:uid="{E1C77C71-E6B8-47EC-8E47-F6A8EFD5F19F}"/>
    <cellStyle name="Explanatory Text 2 3 2" xfId="2453" xr:uid="{DA8B6718-20FE-4B32-9B7D-80FB1BB51F06}"/>
    <cellStyle name="Explanatory Text 2 4" xfId="926" xr:uid="{DF13ACFA-C676-40DC-A514-2945005D2DFA}"/>
    <cellStyle name="Explanatory Text 2 5" xfId="927" xr:uid="{B190E1D5-DE74-4915-BB95-E545597E16FD}"/>
    <cellStyle name="Explanatory Text 2 6" xfId="928" xr:uid="{BB9E1100-A0B6-4F84-B243-5D66D3DBFBCD}"/>
    <cellStyle name="Explanatory Text 2 7" xfId="929" xr:uid="{6453FF50-D9CE-4330-A21E-61A812BB08E6}"/>
    <cellStyle name="Explanatory Text 2 8" xfId="930" xr:uid="{2038ADF7-356B-408B-B9B1-BC4CD8CD57F9}"/>
    <cellStyle name="Explanatory Text 2 9" xfId="931" xr:uid="{5F9FAFE3-AA3E-48DA-8D59-8AA762C0F9ED}"/>
    <cellStyle name="Explanatory Text 3" xfId="932" xr:uid="{78D5901E-BCA7-4403-9C14-5D6DA06D57D5}"/>
    <cellStyle name="External" xfId="164" xr:uid="{01BCB156-6529-4B53-832F-492647BE0B84}"/>
    <cellStyle name="External 2" xfId="2016" xr:uid="{904F149A-692E-4B77-B9BE-AC60EDD4091E}"/>
    <cellStyle name="External 3" xfId="2852" xr:uid="{65929D6C-6EE6-460A-9951-8FB92C30A31E}"/>
    <cellStyle name="F2" xfId="61542" xr:uid="{21A6834D-35F0-4DAF-98F6-613D89C873B9}"/>
    <cellStyle name="F3" xfId="61543" xr:uid="{BE237B92-6AA9-4DA7-8F8C-BEA1D95BF334}"/>
    <cellStyle name="F4" xfId="61544" xr:uid="{FB25C8E0-7266-459D-9A4D-93915C6E5789}"/>
    <cellStyle name="F5" xfId="61545" xr:uid="{CA344C4D-DD18-4C9D-8A8B-2DF7C0307631}"/>
    <cellStyle name="F6" xfId="61546" xr:uid="{98DA4A04-109E-4774-8F3F-9240A4ACF670}"/>
    <cellStyle name="F7" xfId="61547" xr:uid="{D57FFA5A-8708-426B-8438-CE11DB1BB3BF}"/>
    <cellStyle name="F8" xfId="61548" xr:uid="{3A9423FA-47A6-4BC7-A22D-C739958A2BB4}"/>
    <cellStyle name="Fixed" xfId="61549" xr:uid="{DE538E48-07CA-4F57-B92E-42874E8C3BD6}"/>
    <cellStyle name="Float" xfId="933" xr:uid="{75F8D9D0-87A0-463E-9934-5DBA6F653611}"/>
    <cellStyle name="Float 2" xfId="934" xr:uid="{A0191938-35A8-4320-8B47-E0BDD88055EC}"/>
    <cellStyle name="Float 2 2" xfId="935" xr:uid="{8B44FBAF-798F-4DD8-80E0-EF02AE71A16A}"/>
    <cellStyle name="Float 3" xfId="936" xr:uid="{312205F8-B461-4B97-AFD9-0A930B302F04}"/>
    <cellStyle name="Good" xfId="25" builtinId="26"/>
    <cellStyle name="Good 2" xfId="937" xr:uid="{D271D512-DF8F-456F-826F-8AE952D1BD71}"/>
    <cellStyle name="Good 2 10" xfId="938" xr:uid="{25B20654-E719-4BB1-86E3-F238F43CFAE8}"/>
    <cellStyle name="Good 2 11" xfId="61550" xr:uid="{83FF6CA3-5B68-461F-B201-330FB6FE0D3A}"/>
    <cellStyle name="Good 2 2" xfId="939" xr:uid="{CB490A8B-94A9-4CA6-9BA9-364594F30C77}"/>
    <cellStyle name="Good 2 3" xfId="940" xr:uid="{E07D76FE-1B7B-41E8-A2EB-3522E6BD9D46}"/>
    <cellStyle name="Good 2 4" xfId="941" xr:uid="{F09FB9E2-DC39-4E93-A0F0-BD9968011101}"/>
    <cellStyle name="Good 2 5" xfId="942" xr:uid="{860E17C9-AE54-44B0-A1A9-D01975F41063}"/>
    <cellStyle name="Good 2 6" xfId="943" xr:uid="{49DE2107-14D4-4FEC-9390-034DD1B14CE4}"/>
    <cellStyle name="Good 2 7" xfId="944" xr:uid="{D92D7142-5CE0-4D71-AEAA-69A1C8F9D5A2}"/>
    <cellStyle name="Good 2 8" xfId="945" xr:uid="{5006AE76-5062-40EA-8DF0-378689EABCE6}"/>
    <cellStyle name="Good 2 9" xfId="946" xr:uid="{E1FA27F3-4533-4AC7-A884-471A183CE2D8}"/>
    <cellStyle name="Good 3" xfId="947" xr:uid="{E924EEE7-6CE1-4DFB-B11E-76FB0617C5FA}"/>
    <cellStyle name="Header1" xfId="61551" xr:uid="{09B5C880-6C62-4269-BB3A-0123DE10182F}"/>
    <cellStyle name="Header1 2" xfId="61638" xr:uid="{D34D2F67-639D-4A80-B8A7-37F2683B8C04}"/>
    <cellStyle name="Header2" xfId="61552" xr:uid="{E083F681-2FFF-47E1-8DCC-E230E451CD89}"/>
    <cellStyle name="Header2 2" xfId="61639" xr:uid="{F9D01274-9A01-4E69-A10E-E352D09E7771}"/>
    <cellStyle name="Header2 3" xfId="61902" xr:uid="{C09022CA-8162-4BBF-8C5C-B98024B143BE}"/>
    <cellStyle name="Heading" xfId="61525" xr:uid="{C6C2B0BD-4F9B-46ED-A081-8A37D408EFE0}"/>
    <cellStyle name="Heading 1 2" xfId="948" xr:uid="{936F532A-6A58-448E-9108-79478A720528}"/>
    <cellStyle name="Heading 1 2 10" xfId="949" xr:uid="{2FCFC07C-B3F7-439E-9564-089317BB6FEF}"/>
    <cellStyle name="Heading 1 2 11" xfId="61526" xr:uid="{A12C8891-6AF6-4E15-A73E-D3D07E4309AD}"/>
    <cellStyle name="Heading 1 2 2" xfId="950" xr:uid="{77AD8002-2807-497C-827F-F4B2D79C38F4}"/>
    <cellStyle name="Heading 1 2 2 2" xfId="61562" xr:uid="{48072777-256E-4350-8AF3-433EA8A8F43D}"/>
    <cellStyle name="Heading 1 2 3" xfId="951" xr:uid="{33F1A753-7044-4878-8366-988661F188C9}"/>
    <cellStyle name="Heading 1 2 3 2" xfId="61631" xr:uid="{88049E10-4D6B-43BE-B48A-C8BC34B73586}"/>
    <cellStyle name="Heading 1 2 4" xfId="952" xr:uid="{49FF2614-0D11-409C-8433-8122965F55AA}"/>
    <cellStyle name="Heading 1 2 5" xfId="953" xr:uid="{F6C264E0-49F3-4455-92C5-CDFB1CC48F79}"/>
    <cellStyle name="Heading 1 2 6" xfId="954" xr:uid="{A68489A7-654E-469A-99A7-9510A114DA40}"/>
    <cellStyle name="Heading 1 2 7" xfId="955" xr:uid="{5DCEFB63-0B22-4195-AA48-7635F98343C2}"/>
    <cellStyle name="Heading 1 2 8" xfId="956" xr:uid="{60CA8E29-3BAB-4824-B4FC-093CBB1F527B}"/>
    <cellStyle name="Heading 1 2 9" xfId="957" xr:uid="{860561C7-B367-4BCD-AFA2-9A3B5B70584C}"/>
    <cellStyle name="Heading 1 3" xfId="958" xr:uid="{6A921742-470D-4D55-9AE5-BC056A51A4DE}"/>
    <cellStyle name="Heading 1 3 2" xfId="61644" xr:uid="{3005AB07-8CF2-4242-A3A5-9CC46F9C64FC}"/>
    <cellStyle name="Heading 1 4" xfId="61761" xr:uid="{26596EB4-9BC4-4F43-834A-CBF8F7737C39}"/>
    <cellStyle name="Heading 1 5" xfId="61624" xr:uid="{109E960B-DE81-4213-8C3A-EA6F8EF6BA88}"/>
    <cellStyle name="Heading 2 2" xfId="959" xr:uid="{E5757CD8-5BA1-436B-AB04-B635173B6B7E}"/>
    <cellStyle name="Heading 2 2 10" xfId="960" xr:uid="{513EC8A4-D9D3-4161-8879-5C47444BACE5}"/>
    <cellStyle name="Heading 2 2 2" xfId="166" xr:uid="{7BF957A5-F223-4657-9EEB-8B9239EF872D}"/>
    <cellStyle name="Heading 2 2 2 2" xfId="961" xr:uid="{1954D8B7-2F76-4695-B4D6-5BAF936D85A5}"/>
    <cellStyle name="Heading 2 2 3" xfId="962" xr:uid="{F706343B-C03F-4AE8-A121-6FF42EDEBF2F}"/>
    <cellStyle name="Heading 2 2 3 2" xfId="61632" xr:uid="{756E3713-2D66-488F-ADC4-713F3BC2D22B}"/>
    <cellStyle name="Heading 2 2 4" xfId="963" xr:uid="{F9A94266-45DA-4495-B505-54C0B8C68E76}"/>
    <cellStyle name="Heading 2 2 5" xfId="964" xr:uid="{47AF408D-A389-466E-96B9-2836D92A0D9E}"/>
    <cellStyle name="Heading 2 2 6" xfId="965" xr:uid="{FB29D9D8-10BB-4AFA-9847-D7D0FDF5646E}"/>
    <cellStyle name="Heading 2 2 7" xfId="966" xr:uid="{6C857139-26C5-46BD-8CEB-A4939DACA4B0}"/>
    <cellStyle name="Heading 2 2 8" xfId="967" xr:uid="{0C9C5D11-6952-4B62-B6F7-F089E8EBD3EA}"/>
    <cellStyle name="Heading 2 2 9" xfId="968" xr:uid="{300A91CC-3028-4A27-A8DC-62F79949A2CA}"/>
    <cellStyle name="Heading 2 3" xfId="969" xr:uid="{D4CF54F9-B02B-4392-8BAA-679206409933}"/>
    <cellStyle name="Heading 2 3 2" xfId="61645" xr:uid="{B20CC9D0-4E6B-4D07-B936-454D502108E4}"/>
    <cellStyle name="Heading 2 4" xfId="61762" xr:uid="{3D2EE197-C69C-491E-9A53-A39A58AB2ADB}"/>
    <cellStyle name="Heading 2 5" xfId="61625" xr:uid="{B30D709F-6BCE-49A1-824E-63FB98F068CC}"/>
    <cellStyle name="Heading 3 2" xfId="970" xr:uid="{85C8B4C5-0BCF-4871-AC1A-90C473D266CC}"/>
    <cellStyle name="Heading 3 2 10" xfId="971" xr:uid="{CC047A75-F340-4AAE-8820-7C6C190E0624}"/>
    <cellStyle name="Heading 3 2 11" xfId="61573" xr:uid="{C6CEE32B-F310-44DE-AF0B-E1A71B4DC825}"/>
    <cellStyle name="Heading 3 2 2" xfId="972" xr:uid="{28C0AA9E-4CFE-4F11-A420-9CAFA7FED014}"/>
    <cellStyle name="Heading 3 2 2 2" xfId="61646" xr:uid="{A52C3571-044E-4AE2-BEC4-E95A99713250}"/>
    <cellStyle name="Heading 3 2 3" xfId="973" xr:uid="{9FE348F8-ABEC-4392-BD6C-34134E734801}"/>
    <cellStyle name="Heading 3 2 4" xfId="974" xr:uid="{08FE8B0D-D065-4F75-B403-43A92CCA31CF}"/>
    <cellStyle name="Heading 3 2 5" xfId="975" xr:uid="{F1544AA2-FF62-4154-9343-A1FCD5ADCCD2}"/>
    <cellStyle name="Heading 3 2 6" xfId="976" xr:uid="{5BB02E5E-F31C-4646-BFF0-536F112E1C9A}"/>
    <cellStyle name="Heading 3 2 7" xfId="977" xr:uid="{740BA471-0C4E-417F-9ADA-820DD30E3B29}"/>
    <cellStyle name="Heading 3 2 8" xfId="978" xr:uid="{88794960-0ED1-4CDE-A0DE-158BDE8C4E21}"/>
    <cellStyle name="Heading 3 2 9" xfId="979" xr:uid="{CF9BC76C-D7D0-44DA-9BFC-9A82CB479817}"/>
    <cellStyle name="Heading 3 3" xfId="980" xr:uid="{572C152D-8E72-469B-A027-BDFAB8EF04EA}"/>
    <cellStyle name="Heading 3 3 2" xfId="61763" xr:uid="{C98A5B14-2A2B-4301-B9FB-67DD88AC4083}"/>
    <cellStyle name="Heading 3 4" xfId="61626" xr:uid="{EBD242B7-01B3-4349-8264-1AF1C35221CF}"/>
    <cellStyle name="Heading 4 2" xfId="23" xr:uid="{BEF114F5-3BCE-4DFC-ADEF-FDF70A02EE15}"/>
    <cellStyle name="Heading 4 2 10" xfId="982" xr:uid="{2FDC5FE2-01D8-4618-ABFB-7B346E20625E}"/>
    <cellStyle name="Heading 4 2 11" xfId="981" xr:uid="{BFA6431C-CD41-4F68-BC50-471C0D0EEF66}"/>
    <cellStyle name="Heading 4 2 12" xfId="61060" xr:uid="{3AF44217-24BA-4C46-8851-F8DFAC1C0C8F}"/>
    <cellStyle name="Heading 4 2 13" xfId="61527" xr:uid="{5004522A-B729-40B2-B108-DFDDDACDDE4C}"/>
    <cellStyle name="Heading 4 2 2" xfId="983" xr:uid="{66CB9930-421F-4E8B-8FEB-695185526BA7}"/>
    <cellStyle name="Heading 4 2 2 2" xfId="61563" xr:uid="{0E2561F0-C1EF-495F-AD45-594B4D56C09A}"/>
    <cellStyle name="Heading 4 2 3" xfId="984" xr:uid="{598F567D-5BAA-4F88-A4A8-40BDCCDC9CA7}"/>
    <cellStyle name="Heading 4 2 3 2" xfId="61633" xr:uid="{CB507356-AEA0-49E7-88AA-BA03523E57B3}"/>
    <cellStyle name="Heading 4 2 4" xfId="985" xr:uid="{6066DB8B-9269-4966-92C1-FDE5A429B90D}"/>
    <cellStyle name="Heading 4 2 5" xfId="986" xr:uid="{24C6EE2F-5590-4499-A733-EF2DA8B91E7B}"/>
    <cellStyle name="Heading 4 2 6" xfId="987" xr:uid="{59676134-316E-4523-8E80-658F6E6B047E}"/>
    <cellStyle name="Heading 4 2 7" xfId="988" xr:uid="{27D5B4ED-0AA6-4730-A07C-6A3CC9885D45}"/>
    <cellStyle name="Heading 4 2 8" xfId="989" xr:uid="{80708956-408F-4E1D-AE9F-3E5006E5B699}"/>
    <cellStyle name="Heading 4 2 9" xfId="990" xr:uid="{349D3E39-C8CB-4AAA-B61C-E9FE80C75E4F}"/>
    <cellStyle name="Heading 4 3" xfId="991" xr:uid="{A33CD193-EF04-4ABC-AA24-D5102EDB2EE8}"/>
    <cellStyle name="Heading 5" xfId="61670" xr:uid="{A7247E7B-021C-4273-874D-AAC7C64A4B9F}"/>
    <cellStyle name="Heading 6" xfId="61749" xr:uid="{8BF36170-277E-4398-B280-210637F514C0}"/>
    <cellStyle name="Heading 7" xfId="61612" xr:uid="{E9FF9F8C-A365-4F93-B673-FC897E24FF34}"/>
    <cellStyle name="Heading1" xfId="61528" xr:uid="{A88D3C39-835F-4918-B022-E43F4AAF15DB}"/>
    <cellStyle name="Heading1 2" xfId="61613" xr:uid="{862F024F-1BC5-49B4-88DA-D17F7BED4214}"/>
    <cellStyle name="Hyperlink 2" xfId="13" xr:uid="{51413CC3-C671-438D-B676-001E8DF58B6F}"/>
    <cellStyle name="Hyperlink 2 2" xfId="77" xr:uid="{A6753D87-D62C-49B5-99F5-0E5E9989C057}"/>
    <cellStyle name="Hyperlink 2 2 2" xfId="83" xr:uid="{9C941AA9-E6BA-4676-91D4-83DE2AC7F2C6}"/>
    <cellStyle name="Hyperlink 2 2 3" xfId="2466" xr:uid="{837B831A-7854-4745-9520-2077E0FAF114}"/>
    <cellStyle name="Hyperlink 2 2 4" xfId="2446" xr:uid="{F606326B-6826-4156-B70E-4F3FA2E59351}"/>
    <cellStyle name="Hyperlink 2 3" xfId="61" xr:uid="{3CCE3309-4E13-4188-84A2-566CB66A0095}"/>
    <cellStyle name="Hyperlink 2 3 2" xfId="61754" xr:uid="{B65B0334-DDFB-41E1-A4BD-29745BCA75B2}"/>
    <cellStyle name="Hyperlink 2 4" xfId="47" xr:uid="{3496FCD6-4A6D-45A0-A68F-734EF4235A17}"/>
    <cellStyle name="Hyperlink 2 4 2" xfId="61617" xr:uid="{ED028763-EE89-4C80-948A-E558F14A3A40}"/>
    <cellStyle name="Hyperlink 2 5" xfId="180" xr:uid="{A3E54453-59FE-4A30-AEF0-8D51920A332B}"/>
    <cellStyle name="Hyperlink 2 5 2" xfId="2855" xr:uid="{F40A1697-BA58-490B-84D0-76E7C2A1B2F0}"/>
    <cellStyle name="Hyperlink 2 5 3" xfId="2522" xr:uid="{0323F999-4970-4252-999B-AAAFD0816FC7}"/>
    <cellStyle name="Hyperlink 2 6" xfId="169" xr:uid="{74E2BEA8-15F2-4674-A80B-06E8A9708131}"/>
    <cellStyle name="Hyperlink 3" xfId="67" xr:uid="{9FD06682-8C70-42FD-A966-424EA339947F}"/>
    <cellStyle name="Hyperlink 3 2" xfId="206" xr:uid="{D3C26267-D683-4B3F-93B9-AE1E6C733F9F}"/>
    <cellStyle name="Hyperlink 3 2 2" xfId="2867" xr:uid="{CE7F9D0A-9FDC-4BC8-B67E-20E007ADF107}"/>
    <cellStyle name="Hyperlink 3 2 2 2" xfId="61164" xr:uid="{E4841AD3-2A5B-417D-93E0-1029DB1B64C7}"/>
    <cellStyle name="Hyperlink 3 2 2 3" xfId="60857" xr:uid="{5116CA0F-08AB-4956-8D13-64A64B276719}"/>
    <cellStyle name="Hyperlink 3 2 3" xfId="2565" xr:uid="{C03396C8-C49D-43BF-9E0D-881F00598987}"/>
    <cellStyle name="Hyperlink 3 2 3 2" xfId="61671" xr:uid="{A41BEC40-8D9D-41DA-8190-1DA57FC0B4EA}"/>
    <cellStyle name="Hyperlink 3 3" xfId="2006" xr:uid="{991672E4-DFB0-44F5-9710-A8DF80534EBC}"/>
    <cellStyle name="Hyperlink 3 3 2" xfId="3163" xr:uid="{FD0C9884-8FFF-4BB4-804C-AE7BC1B49509}"/>
    <cellStyle name="Hyperlink 3 3 2 2" xfId="61490" xr:uid="{9C459D17-9E51-4368-A419-EB19FCD74BCB}"/>
    <cellStyle name="Hyperlink 3 3 2 3" xfId="60812" xr:uid="{5E634198-2B52-4A78-AFDC-34EF4A885A3A}"/>
    <cellStyle name="Hyperlink 3 3 3" xfId="2612" xr:uid="{A7FAEBDD-B12D-4C6E-BAD5-0DE650DE6A38}"/>
    <cellStyle name="Hyperlink 3 4" xfId="168" xr:uid="{481A4D31-7938-4698-9368-239E7463EDFA}"/>
    <cellStyle name="Hyperlink 4" xfId="138" xr:uid="{262BBE94-68C0-4155-AD10-CF8786C443A4}"/>
    <cellStyle name="Hyperlink 4 2" xfId="2015" xr:uid="{74968E52-EBDC-49B6-B46D-A503F59EAB96}"/>
    <cellStyle name="Hyperlink 4 3" xfId="2444" xr:uid="{8B164BAC-A4E6-4637-9537-5F3C0DF833C0}"/>
    <cellStyle name="Hyperlink 4 3 2" xfId="4407" xr:uid="{E98CBAB0-624C-4F81-88D4-445EDC58C95F}"/>
    <cellStyle name="Hyperlink 4 3 3" xfId="2831" xr:uid="{EB5F0F6C-0ABF-41C4-B940-3774659DAE60}"/>
    <cellStyle name="Hyperlink 4 4" xfId="61672" xr:uid="{0B8C438E-A8EC-47CB-BD05-7864DABCD6F2}"/>
    <cellStyle name="Hyperlink 5" xfId="186" xr:uid="{7AD645D4-9854-4466-92B7-C9F3946DDCEC}"/>
    <cellStyle name="Hyperlink 5 2" xfId="61735" xr:uid="{FCA04ACA-4BC0-4388-9A9A-A2243AD3B5AD}"/>
    <cellStyle name="Hyperlink 6" xfId="61766" xr:uid="{9A47672B-0BA6-4C9E-88C5-D0765623F37B}"/>
    <cellStyle name="Hyperlink 7" xfId="61857" xr:uid="{479B63CB-97B3-4F78-98A0-98A2B82DB7F3}"/>
    <cellStyle name="Hyperlink 8" xfId="61629" xr:uid="{79539DF4-AE34-4739-AAB7-2FFC7EAECCC9}"/>
    <cellStyle name="Input 2" xfId="82" xr:uid="{6943343C-57F7-4486-B71E-DEAFFDEDB336}"/>
    <cellStyle name="Input 2 10" xfId="993" xr:uid="{46239362-CFD4-438B-A167-4AC3ACC3561F}"/>
    <cellStyle name="Input 2 10 2" xfId="60702" xr:uid="{6F077DBF-F190-478B-BA35-C1FF9A13C2B3}"/>
    <cellStyle name="Input 2 11" xfId="2038" xr:uid="{F26AA9D7-86DD-426F-BDDE-71A3408C64E8}"/>
    <cellStyle name="Input 2 12" xfId="992" xr:uid="{4CF044D4-B947-4DCC-A53A-F3DA3CE8499D}"/>
    <cellStyle name="Input 2 12 2" xfId="60701" xr:uid="{F153D011-175B-41BC-B5B2-5A2873241557}"/>
    <cellStyle name="Input 2 13" xfId="171" xr:uid="{2DF859D8-8D6E-4A75-83D7-2D20CBF6F14E}"/>
    <cellStyle name="Input 2 2" xfId="216" xr:uid="{1F232F1E-6471-4007-9811-A2A6E9DDF5E6}"/>
    <cellStyle name="Input 2 2 2" xfId="994" xr:uid="{6F775AC9-B5BF-452B-B7E0-1CA4B13D2521}"/>
    <cellStyle name="Input 2 2 2 2" xfId="60703" xr:uid="{D38F26D1-1E3B-41FB-BADF-B665959533A8}"/>
    <cellStyle name="Input 2 2 3" xfId="2447" xr:uid="{D98E8AF6-6F73-4AC8-9239-EC785C98E39B}"/>
    <cellStyle name="Input 2 2 3 2" xfId="61622" xr:uid="{5F9CDD51-52D6-49BD-BD37-7C49925A6EF1}"/>
    <cellStyle name="Input 2 3" xfId="995" xr:uid="{C5AF3202-8DC6-47B4-B157-F8B7A7CEAFC1}"/>
    <cellStyle name="Input 2 3 2" xfId="60704" xr:uid="{0D0164AD-71C9-4C89-80EB-4D7C6FD8D964}"/>
    <cellStyle name="Input 2 4" xfId="996" xr:uid="{CF9C9A4E-C709-4BBE-944C-90F35D8E1749}"/>
    <cellStyle name="Input 2 4 2" xfId="60705" xr:uid="{A5EC8242-B2A6-41D0-8497-DD99896BFBA2}"/>
    <cellStyle name="Input 2 5" xfId="997" xr:uid="{D45E8934-DAAF-4930-9A4D-7FEA94F2C5BB}"/>
    <cellStyle name="Input 2 5 2" xfId="60706" xr:uid="{902323A7-D85A-495B-81A5-CD9CCA629341}"/>
    <cellStyle name="Input 2 6" xfId="998" xr:uid="{87E29054-5537-4568-8CCC-6CCA45ECF5EF}"/>
    <cellStyle name="Input 2 6 2" xfId="60707" xr:uid="{831140B1-9691-4835-9A66-E747ED6F83B5}"/>
    <cellStyle name="Input 2 7" xfId="999" xr:uid="{DDC07C24-09D1-4F7E-AB26-7F43DA22064D}"/>
    <cellStyle name="Input 2 7 2" xfId="60708" xr:uid="{5B61991C-838C-467A-AE61-CE035B829453}"/>
    <cellStyle name="Input 2 8" xfId="1000" xr:uid="{0F9AA3D9-7F7E-45FA-A6C0-6FD0E2910B5C}"/>
    <cellStyle name="Input 2 8 2" xfId="60709" xr:uid="{C03D6AD1-BCE5-4ABD-8A13-BA74F8A08984}"/>
    <cellStyle name="Input 2 9" xfId="1001" xr:uid="{6135A1E2-778B-4F9E-89B4-0DB23211021E}"/>
    <cellStyle name="Input 2 9 2" xfId="60710" xr:uid="{30FE00DE-2E18-4F09-BD29-7B88F299395D}"/>
    <cellStyle name="Input 3" xfId="1002" xr:uid="{63F102AC-1A21-4E07-B826-21BC2F7F2FAA}"/>
    <cellStyle name="Input 3 2" xfId="61647" xr:uid="{C607F8EB-4219-4620-AFA7-07164ED5D332}"/>
    <cellStyle name="Input 3 3" xfId="61557" xr:uid="{AE7F3516-3A41-438C-85BA-83D0AD50B33C}"/>
    <cellStyle name="Input 3 4" xfId="60711" xr:uid="{B7B17749-88D9-44D4-B753-1250BCF0B122}"/>
    <cellStyle name="Input 4" xfId="61765" xr:uid="{271A98E0-043A-4508-9313-CAC913179669}"/>
    <cellStyle name="Input 5" xfId="61628" xr:uid="{CE200205-CBA7-48D6-9E98-F792C1A6166D}"/>
    <cellStyle name="InputCells" xfId="1003" xr:uid="{2FC1AD7E-90E7-44B8-9AF0-6B93880BF319}"/>
    <cellStyle name="InputCells12_BBorder_CRFReport-template" xfId="61673" xr:uid="{92BD5D54-AB23-42DB-AEA2-1EC4C2BE1252}"/>
    <cellStyle name="Intermediate/scenario user input" xfId="61564" xr:uid="{26E47AA5-FE03-4118-8580-D375D279A6C9}"/>
    <cellStyle name="IPCC" xfId="46" xr:uid="{A0D98CE6-9A26-4E7A-8B7A-C045BF24C4A9}"/>
    <cellStyle name="L_Green" xfId="61553" xr:uid="{8E099E25-215E-468E-96CB-CD810AABBAFE}"/>
    <cellStyle name="Linked" xfId="2017" xr:uid="{8D38E1DB-D479-4331-AAB9-597914AE3EC1}"/>
    <cellStyle name="Linked 2" xfId="61608" xr:uid="{397CE3FB-4293-402D-BA58-46AA615440BA}"/>
    <cellStyle name="Linked Cell 2" xfId="1004" xr:uid="{773487E8-CEBF-4AA0-B6D9-09BDF760649B}"/>
    <cellStyle name="Linked Cell 2 10" xfId="1005" xr:uid="{F2CBB76A-8545-48F5-A33F-E2EDB613E12F}"/>
    <cellStyle name="Linked Cell 2 2" xfId="1006" xr:uid="{DA4F2AC7-D87C-4350-83D6-9AC1F34CDE0D}"/>
    <cellStyle name="Linked Cell 2 3" xfId="1007" xr:uid="{93782B7A-B6A5-4AE8-B082-98F423E4C85B}"/>
    <cellStyle name="Linked Cell 2 4" xfId="1008" xr:uid="{8CC0B166-E174-4D15-B10D-2EBDAA2B7ECC}"/>
    <cellStyle name="Linked Cell 2 5" xfId="1009" xr:uid="{7944E040-D00C-4DDB-BB61-DBA0E0BF6B55}"/>
    <cellStyle name="Linked Cell 2 6" xfId="1010" xr:uid="{C3078BEE-531B-4A2F-94C4-373729D076D1}"/>
    <cellStyle name="Linked Cell 2 7" xfId="1011" xr:uid="{7E80BFE6-156F-44C1-AC6B-BA5DE1DB4E6D}"/>
    <cellStyle name="Linked Cell 2 8" xfId="1012" xr:uid="{716281FE-BD58-4AE9-BDA2-9E333C311671}"/>
    <cellStyle name="Linked Cell 2 9" xfId="1013" xr:uid="{5C821D0D-F638-4631-84A8-AAA54C8CBB36}"/>
    <cellStyle name="Linked Cell 3" xfId="1014" xr:uid="{5294A2AE-71F1-494F-B79A-7890A833FC54}"/>
    <cellStyle name="Menu" xfId="61674" xr:uid="{570F20B3-F854-42D2-9D86-AE0580D8BA29}"/>
    <cellStyle name="Migliaia_Oil&amp;Gas IFE ARC POLITO" xfId="1015" xr:uid="{F7FC6735-317F-478E-911E-A2C3E19D2C5B}"/>
    <cellStyle name="Milliers [0]_03tabmat" xfId="61675" xr:uid="{0CD32EE9-0582-4B01-BF67-ABEABB8901BD}"/>
    <cellStyle name="Milliers_03tabmat" xfId="61676" xr:uid="{727149C3-2CB1-416D-9D94-F39593363DC4}"/>
    <cellStyle name="Monétaire [0]_03tabmat" xfId="61677" xr:uid="{541C1CCC-A721-4971-8389-B2F19ACE3518}"/>
    <cellStyle name="Monétaire_03tabmat" xfId="61678" xr:uid="{1B8ADF8A-D4A7-4D88-BCF5-31EB5B53CC3C}"/>
    <cellStyle name="Neutral" xfId="26" builtinId="28"/>
    <cellStyle name="Neutral 2" xfId="93" xr:uid="{47D977EA-FEDF-4C98-8DA4-7F9E5C302BCF}"/>
    <cellStyle name="Neutral 2 10" xfId="1017" xr:uid="{ABC3B2AB-0D79-4CD3-B3FE-FDB755A89945}"/>
    <cellStyle name="Neutral 2 11" xfId="2047" xr:uid="{B86729FF-D2F3-4E41-90C1-F2BCED4B5704}"/>
    <cellStyle name="Neutral 2 12" xfId="1016" xr:uid="{EFA820F3-F188-469B-940C-F2CF0AEA1809}"/>
    <cellStyle name="Neutral 2 13" xfId="163" xr:uid="{0FCDFD56-9003-4584-899E-F90584B18650}"/>
    <cellStyle name="Neutral 2 2" xfId="224" xr:uid="{7C8E3AF3-52A4-41F5-B77B-06158250D659}"/>
    <cellStyle name="Neutral 2 2 2" xfId="1018" xr:uid="{D36071F5-1634-4E13-BB42-844C818BF1BF}"/>
    <cellStyle name="Neutral 2 2 3" xfId="2443" xr:uid="{4E4EB51F-EC63-41E2-BBEA-D67A711A20F1}"/>
    <cellStyle name="Neutral 2 3" xfId="1019" xr:uid="{E476C9F6-6DE8-4EBF-B2B3-49D32C35EB07}"/>
    <cellStyle name="Neutral 2 4" xfId="1020" xr:uid="{1B116939-FC96-4344-B905-1A06706FF26F}"/>
    <cellStyle name="Neutral 2 5" xfId="1021" xr:uid="{1BE34160-E45E-4084-B7B5-FF04A900DC61}"/>
    <cellStyle name="Neutral 2 6" xfId="1022" xr:uid="{EEE298B3-A287-48E6-8885-6DFE0CB152B6}"/>
    <cellStyle name="Neutral 2 7" xfId="1023" xr:uid="{BB6C4C2A-82FC-4773-8841-81392E3557A1}"/>
    <cellStyle name="Neutral 2 8" xfId="1024" xr:uid="{C2A22CF4-121B-4453-8D21-E23307402819}"/>
    <cellStyle name="Neutral 2 9" xfId="1025" xr:uid="{2F34673C-80E0-4EC1-818D-88A04F5546BF}"/>
    <cellStyle name="Neutral 3" xfId="1026" xr:uid="{81FA7B31-DCE3-4A09-BEA0-4B1543412C19}"/>
    <cellStyle name="Neutral 3 2" xfId="61641" xr:uid="{2120BF6C-A0A0-4F23-936F-F5245B64DA8D}"/>
    <cellStyle name="Neutral 4" xfId="61743" xr:uid="{428B9282-9AF2-43B3-B247-83C79A8EF4FC}"/>
    <cellStyle name="Neutral 5" xfId="61605" xr:uid="{5D4B8106-9F43-465F-B577-E03B8EE77588}"/>
    <cellStyle name="Normal" xfId="0" builtinId="0"/>
    <cellStyle name="Normal - Style1" xfId="61554" xr:uid="{2A3FDA6F-1F8D-488D-BAD0-7996EC09BF56}"/>
    <cellStyle name="Normal 10" xfId="34" xr:uid="{C8A9DADF-9EC5-4DAC-AB50-B62CD3867EF9}"/>
    <cellStyle name="Normal 10 2" xfId="1027" xr:uid="{594E792E-4300-488F-82F7-07893EA6C47D}"/>
    <cellStyle name="Normal 10 2 2" xfId="61736" xr:uid="{3CCB8379-0AE5-4382-87A9-1466E7B4EA31}"/>
    <cellStyle name="Normal 10 2 2 2 2 2" xfId="1993" xr:uid="{A1454AEF-0B29-49CF-BA62-CDAC2F1A63EC}"/>
    <cellStyle name="Normal 10 3" xfId="1028" xr:uid="{92C6B862-C989-4DC2-BE1E-6A407028CD12}"/>
    <cellStyle name="Normal 10 4" xfId="12" xr:uid="{92BC6FFE-EFAC-498F-90CA-143D41FA82A3}"/>
    <cellStyle name="Normal 10 4 2" xfId="143" xr:uid="{20E1DB8C-7355-4760-A6CF-1F7318E2014A}"/>
    <cellStyle name="Normal 10 4 2 2" xfId="201" xr:uid="{F3AFE544-2E9B-4A3F-BB12-FA25A6D9E1C8}"/>
    <cellStyle name="Normal 10 4 2 2 2" xfId="61161" xr:uid="{7F9E1162-EEAC-4EBF-BCEC-B2853C0614E0}"/>
    <cellStyle name="Normal 10 4 2 3" xfId="61127" xr:uid="{D9A531A6-9F93-4416-9F7D-E2DE21A1D416}"/>
    <cellStyle name="Normal 10 4 3" xfId="1029" xr:uid="{01F3400C-D061-41F3-A25D-D2306E698803}"/>
    <cellStyle name="Normal 10 4 3 2" xfId="61423" xr:uid="{5126D124-3A5F-4D1D-B345-AA2A61F47300}"/>
    <cellStyle name="Normal 10 4 3 3" xfId="60961" xr:uid="{93EB5414-22D5-4D1B-A0F9-396117A332B0}"/>
    <cellStyle name="Normal 10 4 4" xfId="179" xr:uid="{E145AADA-5AC4-4F9F-90CD-F9D6C3A34213}"/>
    <cellStyle name="Normal 10 4 5" xfId="61053" xr:uid="{2AEE8DFB-1F25-45B8-B63F-1D457B90F523}"/>
    <cellStyle name="Normal 10 5" xfId="1030" xr:uid="{4B7FC299-0AAF-4DC1-ACB2-35BC251D9E0D}"/>
    <cellStyle name="Normal 10 6" xfId="1031" xr:uid="{DB810905-A2F8-4362-9216-A932D45BC055}"/>
    <cellStyle name="Normal 10 7" xfId="1032" xr:uid="{88722D92-59B6-49CE-A428-45B1609141D7}"/>
    <cellStyle name="Normal 10 8" xfId="1033" xr:uid="{8DDC5F07-42F5-4418-AA48-848E921BC6E4}"/>
    <cellStyle name="Normal 10 9" xfId="1034" xr:uid="{B73EE6DD-9913-4D4A-94E2-896A3D411B47}"/>
    <cellStyle name="Normal 100" xfId="61657" xr:uid="{7B597A3A-B5B2-45BA-9CA9-E312CCF70DB6}"/>
    <cellStyle name="Normal 101" xfId="61891" xr:uid="{F3469B48-ECCA-4FF1-964A-E78DC4A2568A}"/>
    <cellStyle name="Normal 102" xfId="61893" xr:uid="{044CFBC9-9C0F-473E-A124-F9711510773F}"/>
    <cellStyle name="Normal 103" xfId="61895" xr:uid="{FA5F9334-2624-4321-8297-2ABE0F7277C9}"/>
    <cellStyle name="Normal 104" xfId="61897" xr:uid="{07721C1A-D067-44C2-83A6-84A2009C4556}"/>
    <cellStyle name="Normal 105" xfId="61899" xr:uid="{E1DFF1F0-D3FD-42E4-9910-21D4616B467E}"/>
    <cellStyle name="Normal 106" xfId="61900" xr:uid="{29DF4D4A-7B7F-431A-942F-FB21A8EABCDD}"/>
    <cellStyle name="Normal 107" xfId="61901" xr:uid="{8617FCDE-3282-4030-B57D-48526019DCFC}"/>
    <cellStyle name="Normal 108" xfId="61599" xr:uid="{95693E96-C408-4E42-A54E-5032258A96DE}"/>
    <cellStyle name="Normal 109" xfId="61616" xr:uid="{336609BC-310D-4792-99D7-075DBFFA3532}"/>
    <cellStyle name="Normal 11" xfId="53" xr:uid="{3FDFE6EC-8EFA-4624-A9C7-598A0F85EC8E}"/>
    <cellStyle name="Normal 11 10" xfId="1035" xr:uid="{6EDF1C9E-772E-4713-B1F4-F90CB4159A96}"/>
    <cellStyle name="Normal 11 11" xfId="196" xr:uid="{28B14262-605C-44C1-93DC-3FEE92CED654}"/>
    <cellStyle name="Normal 11 12" xfId="61070" xr:uid="{105DD4B2-F086-44FC-95C9-21D92207D4EC}"/>
    <cellStyle name="Normal 11 2" xfId="1036" xr:uid="{2785A9A7-2EA7-4A58-A64A-D72D2D79BB0B}"/>
    <cellStyle name="Normal 11 2 2" xfId="3126" xr:uid="{8F15AB47-27A4-410C-86EF-3D99219E87FC}"/>
    <cellStyle name="Normal 11 2 2 2" xfId="60803" xr:uid="{55295B9A-A0DB-4B7F-806B-9D5DB3E98C60}"/>
    <cellStyle name="Normal 11 2 3" xfId="2603" xr:uid="{8BE917FE-97DA-4B44-8673-DD01C6BC082C}"/>
    <cellStyle name="Normal 11 2 3 2" xfId="61424" xr:uid="{7DF8663C-BFAB-4691-93A8-62902B619EF4}"/>
    <cellStyle name="Normal 11 3" xfId="1037" xr:uid="{27698AAA-EADE-4262-A734-C50E5D161698}"/>
    <cellStyle name="Normal 11 3 2" xfId="61425" xr:uid="{FA243CBB-079F-4B2E-B00C-868234785E80}"/>
    <cellStyle name="Normal 11 3 3" xfId="60982" xr:uid="{10F70603-6702-4336-B0F8-295FEF029246}"/>
    <cellStyle name="Normal 11 4" xfId="1038" xr:uid="{8ED1B11B-6957-4AFF-992D-5E68BD92F647}"/>
    <cellStyle name="Normal 11 4 2" xfId="61774" xr:uid="{83B931AD-4FC1-44B0-B9B2-3E7DE8E5A6C4}"/>
    <cellStyle name="Normal 11 5" xfId="1039" xr:uid="{5EED1F0C-A806-4C98-A4A7-EAA17D5FC212}"/>
    <cellStyle name="Normal 11 6" xfId="1040" xr:uid="{28254D5D-7233-46D2-9A8B-9F1DEB9D1070}"/>
    <cellStyle name="Normal 11 7" xfId="1041" xr:uid="{8837CB76-BE0F-45B9-AB62-54DEDDA016CC}"/>
    <cellStyle name="Normal 11 8" xfId="1042" xr:uid="{0E13B071-1B41-4FB8-9DDE-FF2ACC814B78}"/>
    <cellStyle name="Normal 11 9" xfId="2049" xr:uid="{7EAF13B3-42BD-49B8-89E9-09536471DEE1}"/>
    <cellStyle name="Normal 110" xfId="61904" xr:uid="{56B20305-2C6B-4879-8284-7CD13130FBDB}"/>
    <cellStyle name="Normal 111" xfId="61587" xr:uid="{A7B74592-5903-4A37-88B8-39482D84DB9C}"/>
    <cellStyle name="Normal 12" xfId="52" xr:uid="{1481A7C3-DFA4-4B92-9D34-8C8AAB733C61}"/>
    <cellStyle name="Normal 12 10" xfId="1043" xr:uid="{74383159-B1A9-4207-99A8-A5B8241B429B}"/>
    <cellStyle name="Normal 12 11" xfId="195" xr:uid="{CDD59F42-7E34-4A87-952D-A58D6EEA1572}"/>
    <cellStyle name="Normal 12 12" xfId="61069" xr:uid="{84E771C7-9136-4BEA-A993-BC9DFC2612DC}"/>
    <cellStyle name="Normal 12 2" xfId="70" xr:uid="{19B39770-F693-418C-AB03-DB15EA30432F}"/>
    <cellStyle name="Normal 12 2 2" xfId="1044" xr:uid="{C0BD2C86-582B-4191-B2AF-365C7F975A79}"/>
    <cellStyle name="Normal 12 3" xfId="1045" xr:uid="{88531547-160F-4109-957D-47B8C4982C7D}"/>
    <cellStyle name="Normal 12 3 2" xfId="3127" xr:uid="{0AE57704-F3D7-48B9-BCE9-71E8FBDB1733}"/>
    <cellStyle name="Normal 12 3 2 2" xfId="60802" xr:uid="{0477D4BB-B0F5-4728-A206-E642EBF777CC}"/>
    <cellStyle name="Normal 12 3 3" xfId="2602" xr:uid="{9F5DF784-AFC3-43AD-B2EE-B99DF7F447A2}"/>
    <cellStyle name="Normal 12 3 3 2" xfId="61426" xr:uid="{A21AB205-21AB-45FE-8273-CA68B6D6F86E}"/>
    <cellStyle name="Normal 12 4" xfId="1046" xr:uid="{9A3ABEDD-8F0A-46A1-ACD5-81F3C005EB83}"/>
    <cellStyle name="Normal 12 5" xfId="1047" xr:uid="{9BF2E48D-A777-4C3E-87A1-70735D747B49}"/>
    <cellStyle name="Normal 12 6" xfId="1048" xr:uid="{F48D7D91-895B-47E0-800D-17E4C6FEECCA}"/>
    <cellStyle name="Normal 12 7" xfId="1049" xr:uid="{B12D1A55-219B-4865-A928-A4075D7B336A}"/>
    <cellStyle name="Normal 12 8" xfId="1050" xr:uid="{4EF9DB13-897E-4C73-8579-3CD0F26E0C1B}"/>
    <cellStyle name="Normal 12 9" xfId="2029" xr:uid="{21990B05-5F8B-4E4B-9996-1C2524EF1CBE}"/>
    <cellStyle name="Normal 12 9 2" xfId="61565" xr:uid="{C5A716CD-1162-4869-8DDB-A73721784B37}"/>
    <cellStyle name="Normal 12 9 5" xfId="61574" xr:uid="{47BAE0EF-297C-47EF-8D6A-8C53B3857701}"/>
    <cellStyle name="Normal 13" xfId="3" xr:uid="{3B61DCAC-3F6B-47AA-A67B-A4590E922B13}"/>
    <cellStyle name="Normal 13 10" xfId="1052" xr:uid="{73A96C96-A01E-4BD5-9F29-F896DBAD6BA0}"/>
    <cellStyle name="Normal 13 11" xfId="1053" xr:uid="{7CDDA5A9-A0F2-4285-B6CA-C2386F429B9C}"/>
    <cellStyle name="Normal 13 12" xfId="1054" xr:uid="{52D34B96-ECF8-4867-ACFF-361B9C29BFD9}"/>
    <cellStyle name="Normal 13 13" xfId="1055" xr:uid="{1FD5DADC-9DEC-4C32-B3A4-2FFCB5258208}"/>
    <cellStyle name="Normal 13 14" xfId="1056" xr:uid="{747702F9-C508-4E74-85AF-E2BCED37CA81}"/>
    <cellStyle name="Normal 13 15" xfId="1057" xr:uid="{F2491A68-D8A5-45D0-9592-266B83DA2161}"/>
    <cellStyle name="Normal 13 16" xfId="1058" xr:uid="{65004AFD-4D0E-41F2-8CD0-58EF218E79A6}"/>
    <cellStyle name="Normal 13 17" xfId="1059" xr:uid="{37BE4FD9-D3D0-4280-B294-6E8A29CF5E08}"/>
    <cellStyle name="Normal 13 18" xfId="1060" xr:uid="{9DB3D996-35E4-420E-9829-9FF7970E8BCD}"/>
    <cellStyle name="Normal 13 19" xfId="1061" xr:uid="{7C0C26E1-00B3-4FDD-94AC-7398DB0D80CA}"/>
    <cellStyle name="Normal 13 2" xfId="175" xr:uid="{D153927B-0245-474F-96B5-93FE3BEA2ED2}"/>
    <cellStyle name="Normal 13 2 10" xfId="61656" xr:uid="{70AEE104-C1B2-4C8B-9DE0-F6D927CBAE98}"/>
    <cellStyle name="Normal 13 2 2" xfId="1063" xr:uid="{BF37D72B-F6BF-4F8D-A3DB-B6CDF096AFCC}"/>
    <cellStyle name="Normal 13 2 3" xfId="1064" xr:uid="{5F2C1D09-6B44-4079-BC6A-90021D16B140}"/>
    <cellStyle name="Normal 13 2 4" xfId="1065" xr:uid="{50B4B32F-D5B1-417A-B7A1-E15CA18D4C11}"/>
    <cellStyle name="Normal 13 2 5" xfId="1066" xr:uid="{CD7DA096-D735-433F-9978-DF0AACD762B9}"/>
    <cellStyle name="Normal 13 2 6" xfId="1067" xr:uid="{74B0F1C4-3617-451D-83A5-0776EC6CDCB8}"/>
    <cellStyle name="Normal 13 2 7" xfId="1068" xr:uid="{3BAFDA59-D7B3-456A-9D62-DD789B8E6316}"/>
    <cellStyle name="Normal 13 2 8" xfId="1069" xr:uid="{CD8F6632-C527-4CBA-B6CE-53197AD42ED4}"/>
    <cellStyle name="Normal 13 2 9" xfId="1062" xr:uid="{F6E0AA32-F4A4-42F6-9C0F-65243E42618F}"/>
    <cellStyle name="Normal 13 20" xfId="1070" xr:uid="{7D4C9BDA-6F4B-4F42-9950-6E8A21F6142B}"/>
    <cellStyle name="Normal 13 21" xfId="1071" xr:uid="{AEF503A4-EFA7-4D43-9D36-FACA4A79EB63}"/>
    <cellStyle name="Normal 13 22" xfId="1072" xr:uid="{B98E6254-8D7B-4A99-8510-050CF63AA137}"/>
    <cellStyle name="Normal 13 23" xfId="1073" xr:uid="{0AE0CAC3-3A4B-48FF-AAFA-3503937570C2}"/>
    <cellStyle name="Normal 13 24" xfId="1074" xr:uid="{8A12EFBF-7FB0-4D27-A7C1-4216BBF35B45}"/>
    <cellStyle name="Normal 13 25" xfId="1075" xr:uid="{103FF9F7-D4B7-49CC-9619-E7E34FBF1C45}"/>
    <cellStyle name="Normal 13 26" xfId="1076" xr:uid="{97E1D96A-AAE4-4DF2-8C95-30D975E46C23}"/>
    <cellStyle name="Normal 13 27" xfId="1077" xr:uid="{6457D0CD-41A6-4DE6-B8D1-837D94270320}"/>
    <cellStyle name="Normal 13 28" xfId="1078" xr:uid="{48476FCB-E900-425D-A1C5-F1990162E7F6}"/>
    <cellStyle name="Normal 13 29" xfId="1079" xr:uid="{A8D2C9D1-3C13-43C1-9EBE-76FBFD081B1B}"/>
    <cellStyle name="Normal 13 3" xfId="1080" xr:uid="{C023E3E3-A452-4EF6-BE12-ACA07A4DF829}"/>
    <cellStyle name="Normal 13 30" xfId="1081" xr:uid="{48F361BC-F732-4323-9972-613252715AD0}"/>
    <cellStyle name="Normal 13 31" xfId="1082" xr:uid="{64F18DA9-C6E3-4C84-9707-B0DC87017B92}"/>
    <cellStyle name="Normal 13 32" xfId="1083" xr:uid="{9647C800-43FC-468D-9CA8-6B4C2252B78A}"/>
    <cellStyle name="Normal 13 33" xfId="1084" xr:uid="{628C2072-45B2-4CBC-8DDF-B085EA4A14DB}"/>
    <cellStyle name="Normal 13 34" xfId="1085" xr:uid="{C1C69292-BF62-4707-A169-A1C025BDA681}"/>
    <cellStyle name="Normal 13 35" xfId="1086" xr:uid="{A2311766-E9A1-41DB-BA5A-22C70DC9F544}"/>
    <cellStyle name="Normal 13 36" xfId="1087" xr:uid="{1D5F391F-8D36-4361-BD83-3F8FF25D947A}"/>
    <cellStyle name="Normal 13 37" xfId="1088" xr:uid="{78F50F9C-15E7-4413-9B94-52B85CB1C38C}"/>
    <cellStyle name="Normal 13 38" xfId="1089" xr:uid="{4A8A5B77-739D-4B3E-8D44-B28027B61A35}"/>
    <cellStyle name="Normal 13 39" xfId="1051" xr:uid="{BEFF7EEE-DC6B-4AFA-BE11-EE5E3890A346}"/>
    <cellStyle name="Normal 13 4" xfId="1090" xr:uid="{3E66E43A-C3BD-4752-8634-B370AA65AF6F}"/>
    <cellStyle name="Normal 13 40" xfId="167" xr:uid="{C89F4B9F-31CE-4CD6-A586-3D39E0C0E800}"/>
    <cellStyle name="Normal 13 5" xfId="1091" xr:uid="{E921EA65-2F04-4A69-9B69-32434C64792E}"/>
    <cellStyle name="Normal 13 6" xfId="1092" xr:uid="{4223309E-ED27-4F66-8518-354E4C4ED6AB}"/>
    <cellStyle name="Normal 13 7" xfId="1093" xr:uid="{211EB891-FF3A-4D7A-9278-648DD535B090}"/>
    <cellStyle name="Normal 13 8" xfId="1094" xr:uid="{7FE76BA2-BCC4-4DFE-9573-169300F27A2B}"/>
    <cellStyle name="Normal 13 8 2" xfId="61849" xr:uid="{FF252270-6873-4B94-9EBE-0854EA9CFE95}"/>
    <cellStyle name="Normal 13 8 3" xfId="61590" xr:uid="{97607053-70E3-4D4C-80E8-7D3B608F2C67}"/>
    <cellStyle name="Normal 13 9" xfId="1095" xr:uid="{F66F7F8D-D608-4837-83F8-0646CAFD07E6}"/>
    <cellStyle name="Normal 14" xfId="135" xr:uid="{F4D4E31B-33BC-4008-A61A-811F00FFB763}"/>
    <cellStyle name="Normal 14 10" xfId="1097" xr:uid="{57AC6B60-B190-4B1D-A140-EC86D656C81B}"/>
    <cellStyle name="Normal 14 11" xfId="1098" xr:uid="{AD0D3B9A-7860-44FD-8085-E6ECA66DD395}"/>
    <cellStyle name="Normal 14 12" xfId="1099" xr:uid="{D87B559A-8309-4692-876B-B1B117EDF6D9}"/>
    <cellStyle name="Normal 14 13" xfId="1100" xr:uid="{303CFEB4-9796-4F53-962E-40FE32FCBE93}"/>
    <cellStyle name="Normal 14 14" xfId="1101" xr:uid="{D84DEB5E-C095-4839-AC33-4C3D9011C61E}"/>
    <cellStyle name="Normal 14 15" xfId="1102" xr:uid="{7431B3CC-C1F9-4494-BAEF-6AED8B0629A0}"/>
    <cellStyle name="Normal 14 16" xfId="2051" xr:uid="{657A2E29-AB43-448A-809B-038BD61B28AA}"/>
    <cellStyle name="Normal 14 17" xfId="1096" xr:uid="{650A3630-B4D6-4308-8E00-0706BFFE8093}"/>
    <cellStyle name="Normal 14 18" xfId="188" xr:uid="{6BF10F68-B58C-4D2F-8A94-73D84B36F297}"/>
    <cellStyle name="Normal 14 19" xfId="2496" xr:uid="{22F0E62E-80EC-4194-A0A9-7EDD0898466D}"/>
    <cellStyle name="Normal 14 19 2" xfId="4451" xr:uid="{223CCFAE-2CF0-4F9E-9A8D-2984428D4805}"/>
    <cellStyle name="Normal 14 19 3" xfId="2829" xr:uid="{CF3BCB67-43F3-479F-A357-2BD2F623FB2F}"/>
    <cellStyle name="Normal 14 2" xfId="1103" xr:uid="{6B6C2910-6D63-4E52-94F7-16B6C51C8B08}"/>
    <cellStyle name="Normal 14 2 2" xfId="1104" xr:uid="{13FAE9A7-0770-44E7-ACD2-DB99955DCB5B}"/>
    <cellStyle name="Normal 14 2 3" xfId="1105" xr:uid="{2F3706BF-596F-4E50-9A56-ADFEBBD1F474}"/>
    <cellStyle name="Normal 14 2 4" xfId="1106" xr:uid="{F2B35763-6D94-4CFE-829D-2231AB07DB3E}"/>
    <cellStyle name="Normal 14 2 5" xfId="1107" xr:uid="{218C283C-B8AA-4DFC-8D04-272D84822CAE}"/>
    <cellStyle name="Normal 14 2 6" xfId="1108" xr:uid="{273AC99D-C4C2-486A-BA37-2F26880599EC}"/>
    <cellStyle name="Normal 14 2 7" xfId="1109" xr:uid="{7993FDC5-4207-418E-9B99-A4F70C8725FD}"/>
    <cellStyle name="Normal 14 3" xfId="1110" xr:uid="{88C5B546-0D7C-41C8-BD3C-855EB5C99D9F}"/>
    <cellStyle name="Normal 14 4" xfId="1111" xr:uid="{89A2F870-0811-4EB3-8B91-F0ABE5693BC3}"/>
    <cellStyle name="Normal 14 5" xfId="1112" xr:uid="{5FF7F3A9-A7F3-48D5-8099-65B9157E6F57}"/>
    <cellStyle name="Normal 14 6" xfId="1113" xr:uid="{91DC172E-FB88-4890-AB44-B66DD6F1B748}"/>
    <cellStyle name="Normal 14 7" xfId="1114" xr:uid="{564483D4-EF30-4451-93B6-59889227CA22}"/>
    <cellStyle name="Normal 14 8" xfId="1115" xr:uid="{91F52F89-8E37-4699-BB89-B53EFD30966C}"/>
    <cellStyle name="Normal 14 9" xfId="1116" xr:uid="{84BCF16F-A500-45EE-93D7-21EDB92D4A21}"/>
    <cellStyle name="Normal 15" xfId="159" xr:uid="{F6DE7CFD-AA13-47B1-94D2-BA0E10198BC7}"/>
    <cellStyle name="Normal 15 2" xfId="1118" xr:uid="{F57C27DF-30D1-4246-87BD-2CEF7EBA2702}"/>
    <cellStyle name="Normal 15 2 2" xfId="61427" xr:uid="{9B6A00B2-F744-4ADC-B2AB-9107A86818D2}"/>
    <cellStyle name="Normal 15 2 3" xfId="60984" xr:uid="{A065F993-7575-4ED7-B7CF-216D6B8433E9}"/>
    <cellStyle name="Normal 15 3" xfId="1119" xr:uid="{3BA4E84F-462D-4CC5-B608-90769FBCD099}"/>
    <cellStyle name="Normal 15 4" xfId="1120" xr:uid="{83E72C7A-ECD2-4337-A8E4-0AA5DAF08AFD}"/>
    <cellStyle name="Normal 15 5" xfId="1121" xr:uid="{153BA909-15A0-4367-AE4E-C6890762507C}"/>
    <cellStyle name="Normal 15 6" xfId="1122" xr:uid="{6E8610A0-F955-4744-A120-056D0A8D06D7}"/>
    <cellStyle name="Normal 15 7" xfId="1117" xr:uid="{D5301720-7F03-4A1D-B28E-D3C37C4FC7E6}"/>
    <cellStyle name="Normal 15 8" xfId="174" xr:uid="{359A3CE2-F32E-4649-AFE9-1E6EE36D398A}"/>
    <cellStyle name="Normal 15 8 2" xfId="61147" xr:uid="{8014628D-51AE-4E67-8D68-93010BE63B19}"/>
    <cellStyle name="Normal 15 8 3" xfId="60794" xr:uid="{B4FA682F-FF85-4476-83D9-52625F712BB7}"/>
    <cellStyle name="Normal 15 9" xfId="61142" xr:uid="{45B1ACA8-E24B-432B-8899-34ED8A674D4D}"/>
    <cellStyle name="Normal 16" xfId="1123" xr:uid="{DE731B60-A33C-42E8-9673-F999D3456735}"/>
    <cellStyle name="Normal 16 2" xfId="1124" xr:uid="{42011D89-B272-4598-A5F2-D69AFFE73448}"/>
    <cellStyle name="Normal 16 2 2" xfId="61429" xr:uid="{A0EB627F-53D3-4CA7-A9E6-F07BE1AEED3A}"/>
    <cellStyle name="Normal 16 2 3" xfId="60985" xr:uid="{D47D0E4A-3C9E-4687-BDA4-3224DCC2988C}"/>
    <cellStyle name="Normal 16 3" xfId="1125" xr:uid="{4CBD99A8-B386-4455-90CE-8CA94609F0DF}"/>
    <cellStyle name="Normal 16 4" xfId="1126" xr:uid="{3A195D06-B8AF-4EA8-BBB0-6A2B68D0309E}"/>
    <cellStyle name="Normal 16 5" xfId="1127" xr:uid="{D18EBB7B-28F1-4EFC-9790-141784950456}"/>
    <cellStyle name="Normal 16 6" xfId="1128" xr:uid="{C67945F3-7B63-4EA7-A210-13C400B02406}"/>
    <cellStyle name="Normal 16 6 2" xfId="61575" xr:uid="{9659D736-C2A4-406A-882A-1FDD9EC117F8}"/>
    <cellStyle name="Normal 16 7" xfId="61428" xr:uid="{C3CB1184-10CF-4CFA-B0B6-57DDA2C7BF4F}"/>
    <cellStyle name="Normal 17" xfId="1129" xr:uid="{4E74FFCF-2918-4B85-812A-4DBA50C204D1}"/>
    <cellStyle name="Normal 17 10" xfId="1130" xr:uid="{6CDF9FEA-FF87-40EB-89DC-0D40CF72D81F}"/>
    <cellStyle name="Normal 17 11" xfId="1131" xr:uid="{856FB985-0B23-4575-A5F7-C07EBEF8B957}"/>
    <cellStyle name="Normal 17 12" xfId="1132" xr:uid="{8FBBFDB5-138C-4C1C-A023-ECF5B0AD7B69}"/>
    <cellStyle name="Normal 17 13" xfId="1133" xr:uid="{E14AD101-B781-472F-B2E6-71C60E349704}"/>
    <cellStyle name="Normal 17 2" xfId="1134" xr:uid="{8893521A-CF6C-44B7-97EE-20A28391651E}"/>
    <cellStyle name="Normal 17 3" xfId="1135" xr:uid="{D8DE5212-F86A-4664-960B-C879D7679B84}"/>
    <cellStyle name="Normal 17 4" xfId="1136" xr:uid="{0A8AE976-2050-4073-941F-A55CF874F964}"/>
    <cellStyle name="Normal 17 5" xfId="1137" xr:uid="{EB1AB238-60BE-44B5-94CC-1E7AD70D4A41}"/>
    <cellStyle name="Normal 17 6" xfId="1138" xr:uid="{D5BFE43C-106A-475F-A2D2-1E29D909954A}"/>
    <cellStyle name="Normal 17 7" xfId="1139" xr:uid="{A1755C55-9C56-4460-B7D3-5E4130F32ECD}"/>
    <cellStyle name="Normal 17 8" xfId="1140" xr:uid="{2A22FC50-4BE1-44BF-A625-857420FF7408}"/>
    <cellStyle name="Normal 17 9" xfId="1141" xr:uid="{17F9AFCB-AA65-4386-A7BC-31CD56F6DFEA}"/>
    <cellStyle name="Normal 18" xfId="1142" xr:uid="{9785EA3D-1E76-4632-B111-0767AA18CC06}"/>
    <cellStyle name="Normal 19" xfId="1143" xr:uid="{BCFD779B-46BF-4B93-8996-C675BDFAEDEC}"/>
    <cellStyle name="Normal 19 2" xfId="61651" xr:uid="{3C5F0F80-49EB-4A16-8989-E86ABE2BEE69}"/>
    <cellStyle name="Normal 2" xfId="4" xr:uid="{9C0B6BEC-7CF1-4D13-852D-D9908F34C517}"/>
    <cellStyle name="Normal 2 10" xfId="1145" xr:uid="{0DBA4D08-70B7-4790-B9DE-2F7CEDD3CBAE}"/>
    <cellStyle name="Normal 2 11" xfId="1146" xr:uid="{9C48B8B3-CCDC-47EE-8118-BE4428B15327}"/>
    <cellStyle name="Normal 2 12" xfId="1147" xr:uid="{2FEE69E5-7351-4785-AA00-24C6D9F73EAE}"/>
    <cellStyle name="Normal 2 13" xfId="1148" xr:uid="{512D289F-78DE-4F29-A5A3-3E1B0CD1D228}"/>
    <cellStyle name="Normal 2 14" xfId="1149" xr:uid="{2FBE2CF2-A629-41BD-BEC5-8A4F9D4FFD04}"/>
    <cellStyle name="Normal 2 15" xfId="1150" xr:uid="{9D02C8D3-21B2-47D6-B886-9F93F89F5BCE}"/>
    <cellStyle name="Normal 2 16" xfId="1151" xr:uid="{6AC59E2B-28EB-4C5C-A50A-932253723DC2}"/>
    <cellStyle name="Normal 2 17" xfId="1152" xr:uid="{EDB63692-3C75-425C-89AD-40895E3B38F9}"/>
    <cellStyle name="Normal 2 18" xfId="1153" xr:uid="{7196E94E-984D-4E89-BAB9-76C90C8665BD}"/>
    <cellStyle name="Normal 2 19" xfId="1154" xr:uid="{87296BC5-7A91-4E20-86C3-96716E65910E}"/>
    <cellStyle name="Normal 2 2" xfId="6" xr:uid="{208A20C4-6D47-4968-904E-2453C37516FC}"/>
    <cellStyle name="Normal 2 2 10" xfId="1155" xr:uid="{1A87C209-FEAB-44EF-B7FC-D42DB632DE50}"/>
    <cellStyle name="Normal 2 2 11" xfId="1156" xr:uid="{65AECE25-351D-47E3-9A7B-FE6300C1BF13}"/>
    <cellStyle name="Normal 2 2 12" xfId="1157" xr:uid="{411AFD66-B081-4F71-92E1-847B1EC8B387}"/>
    <cellStyle name="Normal 2 2 13" xfId="1158" xr:uid="{7E3B687F-0EDE-459D-B4E5-7FB29B51567D}"/>
    <cellStyle name="Normal 2 2 14" xfId="1159" xr:uid="{AD07344A-4C7B-421B-8459-596623588B4D}"/>
    <cellStyle name="Normal 2 2 15" xfId="61050" xr:uid="{9DB90598-8151-476D-8308-607C9A4D404D}"/>
    <cellStyle name="Normal 2 2 2" xfId="5" xr:uid="{9706200E-36BA-4760-B43D-4CDF2057884A}"/>
    <cellStyle name="Normal 2 2 2 2" xfId="11" xr:uid="{8A56B84F-3B22-49D1-BCA9-953C6CF0B7AF}"/>
    <cellStyle name="Normal 2 2 2 2 2" xfId="2020" xr:uid="{3829D4B8-495E-45F5-8973-20CE42FD96D7}"/>
    <cellStyle name="Normal 2 2 2 2 3" xfId="1161" xr:uid="{EDB0BB62-FE0B-4E8B-A0D9-0D12D1981CB3}"/>
    <cellStyle name="Normal 2 2 2 3" xfId="2000" xr:uid="{99630F27-1E02-45DF-9B74-2877950CB539}"/>
    <cellStyle name="Normal 2 2 2 4" xfId="1160" xr:uid="{7865FF1F-910C-4916-A380-284592977554}"/>
    <cellStyle name="Normal 2 2 3" xfId="68" xr:uid="{B2719399-C0A3-4FF4-92EC-CB8995A3309C}"/>
    <cellStyle name="Normal 2 2 3 2" xfId="2027" xr:uid="{32582206-B0F0-41C0-81C1-4C874589C195}"/>
    <cellStyle name="Normal 2 2 3 2 2" xfId="61764" xr:uid="{6ADC46B2-8239-4B21-9528-5314709D83AB}"/>
    <cellStyle name="Normal 2 2 3 3" xfId="1162" xr:uid="{42CDC4BF-0E59-4A12-823B-274994849712}"/>
    <cellStyle name="Normal 2 2 4" xfId="56" xr:uid="{8C69CB60-6909-4819-B559-C3D8852632C7}"/>
    <cellStyle name="Normal 2 2 4 2" xfId="198" xr:uid="{CD2C9B51-9F7E-47F7-B87E-E5D329AA4F17}"/>
    <cellStyle name="Normal 2 2 4 2 2" xfId="60992" xr:uid="{EABACBBA-9E4A-4C11-8258-4C38E22FF7BD}"/>
    <cellStyle name="Normal 2 2 4 2 3" xfId="61158" xr:uid="{4C6EF01C-9A50-432D-B9CF-53F6E14A53D6}"/>
    <cellStyle name="Normal 2 2 4 3" xfId="60958" xr:uid="{74E7C1DA-5CAE-4042-95B3-C5D7D43B92A2}"/>
    <cellStyle name="Normal 2 2 4 4" xfId="61073" xr:uid="{9AF61846-F7FA-400E-ACD1-CA50F12C715A}"/>
    <cellStyle name="Normal 2 2 4 5" xfId="61627" xr:uid="{1A6A7B38-CC3F-4569-9C23-AC87F58A6B3E}"/>
    <cellStyle name="Normal 2 2 5" xfId="176" xr:uid="{68139CF8-D9AB-47E3-B25B-AFF3CC63F5C6}"/>
    <cellStyle name="Normal 2 2 6" xfId="1163" xr:uid="{C60F8894-99F1-4BE3-A4B8-936419770D6D}"/>
    <cellStyle name="Normal 2 2 7" xfId="1164" xr:uid="{063990CC-9110-4B16-992D-17D5AD4BFBEC}"/>
    <cellStyle name="Normal 2 2 8" xfId="1165" xr:uid="{932E5D2D-9BF9-4831-B0B2-91D2D768513A}"/>
    <cellStyle name="Normal 2 2 9" xfId="1166" xr:uid="{CD8C53F7-8F89-4AA3-8E5D-C11703C709CB}"/>
    <cellStyle name="Normal 2 20" xfId="1144" xr:uid="{E4568ACA-0359-460B-B949-03ABF688541F}"/>
    <cellStyle name="Normal 2 21" xfId="1996" xr:uid="{26069762-15B5-4EF6-8E41-2C6A4BFB22DA}"/>
    <cellStyle name="Normal 2 3" xfId="16" xr:uid="{FBC43B76-920E-44B5-A73F-A9EB68255900}"/>
    <cellStyle name="Normal 2 3 10" xfId="1168" xr:uid="{1417D69D-220E-474C-BC13-74817A480814}"/>
    <cellStyle name="Normal 2 3 11" xfId="1169" xr:uid="{7B156CB1-C95A-4865-8F51-68A6312A40D2}"/>
    <cellStyle name="Normal 2 3 12" xfId="1170" xr:uid="{216BB0F7-BC6D-46BD-AF99-A7A36D1062EC}"/>
    <cellStyle name="Normal 2 3 13" xfId="1171" xr:uid="{EEBB6F18-34E8-4A0B-838D-19FBCB811355}"/>
    <cellStyle name="Normal 2 3 14" xfId="1172" xr:uid="{65503D7C-2221-4B4D-B9EF-42ED3249D75E}"/>
    <cellStyle name="Normal 2 3 15" xfId="2023" xr:uid="{FF9100F8-5539-4BC5-8F39-6995B77D668C}"/>
    <cellStyle name="Normal 2 3 16" xfId="1167" xr:uid="{E867947D-3FE3-4EE6-9DEA-DB475DBA3C4B}"/>
    <cellStyle name="Normal 2 3 17" xfId="61566" xr:uid="{EA66C4CF-B9A2-42FA-A95F-D3EF8DE80181}"/>
    <cellStyle name="Normal 2 3 2" xfId="80" xr:uid="{3C4651CD-3E2B-45BA-A60F-BE2F5B997D57}"/>
    <cellStyle name="Normal 2 3 2 2" xfId="1173" xr:uid="{88A9533F-83DC-4B6E-AE65-6F1D90220727}"/>
    <cellStyle name="Normal 2 3 2 2 2" xfId="61001" xr:uid="{B963BAC3-E055-4D29-A0D5-0FAF1C111394}"/>
    <cellStyle name="Normal 2 3 2 2 3" xfId="61430" xr:uid="{1054E964-91D0-4FD2-97AA-D60EE6197D95}"/>
    <cellStyle name="Normal 2 3 2 3" xfId="214" xr:uid="{BFA5BCD8-127F-4049-ADE3-561077064D64}"/>
    <cellStyle name="Normal 2 3 2 3 2" xfId="61168" xr:uid="{92273BCB-4BDC-4BBF-97E5-4C6E08023237}"/>
    <cellStyle name="Normal 2 3 2 4" xfId="61087" xr:uid="{33479C1A-0D4B-4713-9C43-8405C31F372C}"/>
    <cellStyle name="Normal 2 3 2 5" xfId="61580" xr:uid="{893A4841-1CF3-41F4-BE5A-88113289572B}"/>
    <cellStyle name="Normal 2 3 3" xfId="1174" xr:uid="{31C47B43-683E-42F4-881D-C49FB09CE818}"/>
    <cellStyle name="Normal 2 3 4" xfId="1175" xr:uid="{1F8AD86B-1F06-43EC-8EAD-5664F5221BA2}"/>
    <cellStyle name="Normal 2 3 4 2" xfId="1176" xr:uid="{0B3FDE08-0113-4E31-B72A-9D89475F5B7C}"/>
    <cellStyle name="Normal 2 3 5" xfId="1177" xr:uid="{BA3257BB-23A2-4C16-BA30-51E832F2E715}"/>
    <cellStyle name="Normal 2 3 6" xfId="1178" xr:uid="{D8009398-969D-4EBC-89E6-1F743D5F7F00}"/>
    <cellStyle name="Normal 2 3 7" xfId="1179" xr:uid="{515851E2-B2B7-425D-B4F9-646D3D78F22D}"/>
    <cellStyle name="Normal 2 3 8" xfId="1180" xr:uid="{24044795-C9C1-4734-94CC-7CC22A3DD62B}"/>
    <cellStyle name="Normal 2 3 9" xfId="1181" xr:uid="{7D8D98D9-547B-42C1-B0B4-96AF267A6FD8}"/>
    <cellStyle name="Normal 2 4" xfId="36" xr:uid="{94694345-8513-47FF-A841-58722B30F0A4}"/>
    <cellStyle name="Normal 2 4 10" xfId="1183" xr:uid="{AA95BCA6-8F8B-4C38-A3D4-1B489FAC2C66}"/>
    <cellStyle name="Normal 2 4 11" xfId="1184" xr:uid="{A2BC5377-2074-40B9-83D6-A231CEEC29FB}"/>
    <cellStyle name="Normal 2 4 12" xfId="1185" xr:uid="{35F098B6-4DA7-4F15-AA7E-0801B56E9EFA}"/>
    <cellStyle name="Normal 2 4 13" xfId="1186" xr:uid="{D60D6C00-B432-4547-8BDC-D617D397B262}"/>
    <cellStyle name="Normal 2 4 14" xfId="1182" xr:uid="{A6A49FCB-F904-42C9-8A1F-B6D410CBF6C1}"/>
    <cellStyle name="Normal 2 4 15" xfId="2787" xr:uid="{166D088B-9991-44B3-98D0-0C2BF98CDA4E}"/>
    <cellStyle name="Normal 2 4 15 2" xfId="61062" xr:uid="{D5910260-E33B-4C83-B596-88AC0EBA7B75}"/>
    <cellStyle name="Normal 2 4 15 3" xfId="60850" xr:uid="{7A9EBAC1-7049-4714-9A3A-E0155C4FD87A}"/>
    <cellStyle name="Normal 2 4 16" xfId="2558" xr:uid="{4F17DA6B-E837-4EB6-B64B-A501E36C070A}"/>
    <cellStyle name="Normal 2 4 2" xfId="1187" xr:uid="{B965CDC5-0BA6-4909-8CCB-B92F6D75B1CE}"/>
    <cellStyle name="Normal 2 4 3" xfId="1188" xr:uid="{27CC664C-D763-471E-B7E0-EB07A5359232}"/>
    <cellStyle name="Normal 2 4 4" xfId="1189" xr:uid="{97DFEFB4-121F-4588-BD9E-43D499502697}"/>
    <cellStyle name="Normal 2 4 5" xfId="1190" xr:uid="{AE6AF757-AC96-4D82-A599-9ACB2F669731}"/>
    <cellStyle name="Normal 2 4 6" xfId="1191" xr:uid="{AF4A17E1-1BDD-4E54-B9DD-83A771B01B96}"/>
    <cellStyle name="Normal 2 4 7" xfId="1192" xr:uid="{F7EA68D9-9BD1-4847-AF07-3E9389D731B4}"/>
    <cellStyle name="Normal 2 4 8" xfId="1193" xr:uid="{07EA5C96-4382-4E71-B8CA-BF8DF34728F5}"/>
    <cellStyle name="Normal 2 4 9" xfId="1194" xr:uid="{8F4C41B8-D716-4F6F-8A90-F5851F76F508}"/>
    <cellStyle name="Normal 2 5" xfId="1195" xr:uid="{DAC07948-EB74-4130-A1CB-13BDE384F3B0}"/>
    <cellStyle name="Normal 2 5 2" xfId="1196" xr:uid="{6BE9C77C-DA75-47C4-BAE6-598D8DDE1531}"/>
    <cellStyle name="Normal 2 5 3" xfId="3128" xr:uid="{6BACCCC3-C0B4-4CD7-BA11-B6F99FAEA5EB}"/>
    <cellStyle name="Normal 2 5 3 2" xfId="61431" xr:uid="{26B8A21C-5D13-4AE0-911E-CFB401C465E9}"/>
    <cellStyle name="Normal 2 5 3 3" xfId="60797" xr:uid="{16138A8D-DEBB-42AB-987B-919C788CE70F}"/>
    <cellStyle name="Normal 2 5 4" xfId="2598" xr:uid="{D72245C9-7E65-42C6-8A53-E4ACBF10F1BE}"/>
    <cellStyle name="Normal 2 6" xfId="1197" xr:uid="{936B0B96-7B8D-462F-8DBC-89306652CEC9}"/>
    <cellStyle name="Normal 2 6 2" xfId="1198" xr:uid="{4D0B6D9B-59E2-416F-8DB1-3734243F4105}"/>
    <cellStyle name="Normal 2 6 3" xfId="3129" xr:uid="{00C71669-FD40-472C-85C4-9308211309C4}"/>
    <cellStyle name="Normal 2 6 4" xfId="2521" xr:uid="{C97712B3-F2CE-421D-B861-F9766E7A710B}"/>
    <cellStyle name="Normal 2 7" xfId="1199" xr:uid="{069AB37E-89F4-4004-A22A-C574AEB099F4}"/>
    <cellStyle name="Normal 2 7 2" xfId="1200" xr:uid="{B5E7B7E9-B686-49D9-A9D6-B43CD444A469}"/>
    <cellStyle name="Normal 2 8" xfId="1201" xr:uid="{2C14E880-81FA-45F7-814C-E5762949D9B1}"/>
    <cellStyle name="Normal 2 9" xfId="1202" xr:uid="{14F3CF09-B531-4554-85A6-B6D6B60C51FB}"/>
    <cellStyle name="Normal 2_FILL-ICM" xfId="1203" xr:uid="{8885D037-9287-456E-90B5-773DFC80E12C}"/>
    <cellStyle name="Normal 20" xfId="1204" xr:uid="{854E62FA-BF8C-496A-B703-03D4DC870B91}"/>
    <cellStyle name="Normal 20 2" xfId="3130" xr:uid="{20DB8232-F174-4183-8372-7BE0FB709E0F}"/>
    <cellStyle name="Normal 20 2 2" xfId="61652" xr:uid="{D5D8D1DF-5216-4975-97BB-1B29070DE434}"/>
    <cellStyle name="Normal 20 3" xfId="2516" xr:uid="{7B4D22BD-26B9-4982-A99D-08BDC10A3A40}"/>
    <cellStyle name="Normal 21" xfId="1205" xr:uid="{1DDFFBB8-2C91-4A74-989D-F3B27B55145B}"/>
    <cellStyle name="Normal 21 2" xfId="61653" xr:uid="{244E517F-F2EF-4790-BECB-42AD39E4BD52}"/>
    <cellStyle name="Normal 22" xfId="1994" xr:uid="{59689231-BBD6-42F7-9AF2-78A5F68B681F}"/>
    <cellStyle name="Normal 22 2" xfId="61654" xr:uid="{C0FF3587-0491-4900-9EB8-5B3BAD716296}"/>
    <cellStyle name="Normal 23" xfId="131" xr:uid="{2F060CCB-93BF-42AC-A896-F42BE57CE13C}"/>
    <cellStyle name="Normal 23 2" xfId="2115" xr:uid="{3D1A885C-D43B-47FD-A148-D8A978B185B0}"/>
    <cellStyle name="Normal 23 2 2" xfId="61783" xr:uid="{C4894F7F-4CCB-4B73-9B72-E770E28CF74B}"/>
    <cellStyle name="Normal 24" xfId="153" xr:uid="{19DA7379-06DD-475D-B46F-341F8CD1D4F1}"/>
    <cellStyle name="Normal 24 2" xfId="2132" xr:uid="{9E8CA341-BD4A-466D-9BE0-5508C2AB0EBF}"/>
    <cellStyle name="Normal 24 2 2" xfId="61789" xr:uid="{2A9B78A4-A556-47E7-A997-044A05301FC2}"/>
    <cellStyle name="Normal 25" xfId="2066" xr:uid="{AE212DB2-BF79-4A64-9E78-40C304EF7FED}"/>
    <cellStyle name="Normal 25 2" xfId="61785" xr:uid="{D5492D4E-57F8-4E65-B85E-E9BABDD5030F}"/>
    <cellStyle name="Normal 26" xfId="1206" xr:uid="{4D7566C4-E45D-475D-9136-1A9F64D4D8FA}"/>
    <cellStyle name="Normal 26 2" xfId="61790" xr:uid="{7414B368-3C0F-4A6A-9B82-53F4313E03EA}"/>
    <cellStyle name="Normal 27" xfId="3196" xr:uid="{CDFBAD0C-B0BA-47AA-8BF8-E3662223B065}"/>
    <cellStyle name="Normal 27 2" xfId="3951" xr:uid="{6EA7E513-494D-424C-8C0E-8AF8477A3792}"/>
    <cellStyle name="Normal 27 3" xfId="61786" xr:uid="{40F29AF1-AE2E-4548-BC49-01D61CD25F1E}"/>
    <cellStyle name="Normal 28" xfId="3201" xr:uid="{8C8B7873-D414-4E3D-A6E5-8C30CE516988}"/>
    <cellStyle name="Normal 28 2" xfId="3956" xr:uid="{C01DD098-B0F1-49B6-87EC-D59E72C9C3E4}"/>
    <cellStyle name="Normal 28 3" xfId="61791" xr:uid="{2F1AD464-E6BA-465A-8AD5-8D239717FF23}"/>
    <cellStyle name="Normal 29" xfId="6483" xr:uid="{9A0A667F-AFEA-4D5A-B4A5-E21EFFEBA763}"/>
    <cellStyle name="Normal 29 2" xfId="39235" xr:uid="{39F7914A-092F-464F-A7FE-E4A66DB40B50}"/>
    <cellStyle name="Normal 29 3" xfId="61784" xr:uid="{52A6434A-0106-416D-AAFC-463CF36C5FD9}"/>
    <cellStyle name="Normal 3" xfId="7" xr:uid="{C8821F10-FF89-46A2-AB5C-A62A37E9C297}"/>
    <cellStyle name="Normal 3 10" xfId="1207" xr:uid="{E07B95B1-603D-475F-95D7-C3816FD24FBB}"/>
    <cellStyle name="Normal 3 11" xfId="1208" xr:uid="{43F1EAF1-240E-40B6-AE19-24916EC1D983}"/>
    <cellStyle name="Normal 3 12" xfId="1209" xr:uid="{DF90B8C0-B850-4220-9A7C-CF8B89F53187}"/>
    <cellStyle name="Normal 3 13" xfId="3197" xr:uid="{ED823D3F-36C7-4200-82D9-A21F999607BE}"/>
    <cellStyle name="Normal 3 13 2" xfId="3952" xr:uid="{880D3A96-D6EE-4BA3-9503-B182B9020051}"/>
    <cellStyle name="Normal 3 2" xfId="69" xr:uid="{F9A6FBBA-F36E-44A3-9C02-559BF9C96047}"/>
    <cellStyle name="Normal 3 2 10" xfId="1211" xr:uid="{8A4474B4-7298-4AAA-A10B-FBD19EBA4AEF}"/>
    <cellStyle name="Normal 3 2 11" xfId="1210" xr:uid="{115B5040-6628-4957-8117-BBB4650B762F}"/>
    <cellStyle name="Normal 3 2 2" xfId="1212" xr:uid="{16D0261E-1538-4D0A-985F-9908F3FE9B70}"/>
    <cellStyle name="Normal 3 2 2 2" xfId="2028" xr:uid="{BDB71031-364A-4AD5-9DE7-63C33DDDB7AB}"/>
    <cellStyle name="Normal 3 2 2 3" xfId="3131" xr:uid="{88BC7F62-F032-49EE-BAAE-9EE1A2923D1A}"/>
    <cellStyle name="Normal 3 2 2 4" xfId="61680" xr:uid="{07A8AE83-9235-4E47-A530-6385A37D8D64}"/>
    <cellStyle name="Normal 3 2 3" xfId="1213" xr:uid="{F9E51F8E-3C6F-4FF3-BD80-8F71C1430DBE}"/>
    <cellStyle name="Normal 3 2 3 2" xfId="3132" xr:uid="{8FB8A19D-B189-4C21-B689-D4FF7776FA3C}"/>
    <cellStyle name="Normal 3 2 3 2 2" xfId="60859" xr:uid="{65EBE889-0D87-48A3-9F0F-DFAF2A8F98C3}"/>
    <cellStyle name="Normal 3 2 3 3" xfId="2567" xr:uid="{E5128970-C6D7-4107-BD03-E6B5CD7C6405}"/>
    <cellStyle name="Normal 3 2 3 3 2" xfId="61432" xr:uid="{B43D1DFA-A77A-4C08-B2CB-E9A52F578B5A}"/>
    <cellStyle name="Normal 3 2 3 4" xfId="61755" xr:uid="{EBEBB5AE-D5BB-4250-8E40-D12E64812A66}"/>
    <cellStyle name="Normal 3 2 4" xfId="1214" xr:uid="{10140BEB-D2CF-4FF9-90AC-FE6E939838EA}"/>
    <cellStyle name="Normal 3 2 4 2" xfId="3133" xr:uid="{E1186BC5-9CA5-4B2F-8ADF-9994509B8E83}"/>
    <cellStyle name="Normal 3 2 4 3" xfId="2529" xr:uid="{B2CED3E6-80DF-4BC3-8794-7157B6580407}"/>
    <cellStyle name="Normal 3 2 4 3 2" xfId="60949" xr:uid="{6DE45FFA-69EC-47F5-BB4D-6E3CDA231A06}"/>
    <cellStyle name="Normal 3 2 4 4" xfId="61618" xr:uid="{8E9031AE-2F82-4040-AD5A-F8A0F173139E}"/>
    <cellStyle name="Normal 3 2 5" xfId="1215" xr:uid="{30ECAFB8-BF43-4FB5-9805-1C80FEA3169E}"/>
    <cellStyle name="Normal 3 2 6" xfId="1216" xr:uid="{C85183EF-AB66-46F3-80D5-2F82A4216830}"/>
    <cellStyle name="Normal 3 2 7" xfId="1217" xr:uid="{70CAD4C8-FF09-4182-89E5-1C6496E67632}"/>
    <cellStyle name="Normal 3 2 8" xfId="1218" xr:uid="{19307D28-C79F-46D7-857A-0C3279246ED3}"/>
    <cellStyle name="Normal 3 2 9" xfId="1219" xr:uid="{D6E52AD4-8CE5-4232-8BCA-0D26B62CBFFB}"/>
    <cellStyle name="Normal 3 2 9 2" xfId="1220" xr:uid="{EA0DD1DF-C86B-4667-9E51-F74858E52414}"/>
    <cellStyle name="Normal 3 3" xfId="57" xr:uid="{3591BC52-22E8-49D2-922A-BF96EBDA21DC}"/>
    <cellStyle name="Normal 3 3 10" xfId="61578" xr:uid="{0B25E052-5357-4480-A77F-D74DEE342A17}"/>
    <cellStyle name="Normal 3 3 2" xfId="1221" xr:uid="{E2FA5802-D69B-4BFA-A716-6FD141E6097D}"/>
    <cellStyle name="Normal 3 3 2 2" xfId="61681" xr:uid="{B23AD3FC-0830-489C-B081-A9FD55102C80}"/>
    <cellStyle name="Normal 3 3 3" xfId="1222" xr:uid="{EFD47605-B991-4CA5-A949-BEF0896F8D49}"/>
    <cellStyle name="Normal 3 3 3 2" xfId="61772" xr:uid="{4B40FF57-4F1E-4D63-944D-57CAE2F57A95}"/>
    <cellStyle name="Normal 3 3 4" xfId="1223" xr:uid="{036D168C-3FBA-432A-8552-0CFE8D093EFE}"/>
    <cellStyle name="Normal 3 3 4 2" xfId="61640" xr:uid="{B61A2135-FE18-4260-AC40-BDCFFB4FD5B3}"/>
    <cellStyle name="Normal 3 3 5" xfId="1224" xr:uid="{01387D22-4A66-4381-9A96-92F8D7C5B42F}"/>
    <cellStyle name="Normal 3 3 6" xfId="1225" xr:uid="{535A7D20-FC38-4C7A-948C-A314BDEB156B}"/>
    <cellStyle name="Normal 3 3 7" xfId="1226" xr:uid="{F11222FE-479A-4A4E-B97C-00CA9B8AC38E}"/>
    <cellStyle name="Normal 3 3 8" xfId="1227" xr:uid="{C2242ABC-AD97-44D4-AF18-B860403AE577}"/>
    <cellStyle name="Normal 3 3 9" xfId="1228" xr:uid="{342DC724-4E35-4AC8-A97E-972A87FC4560}"/>
    <cellStyle name="Normal 3 4" xfId="37" xr:uid="{32715210-F38E-4E17-BA5D-479519AC5AB1}"/>
    <cellStyle name="Normal 3 4 10" xfId="2788" xr:uid="{1F5D85E0-4432-424F-9C70-28D8FBEB9DC6}"/>
    <cellStyle name="Normal 3 4 10 2" xfId="61063" xr:uid="{CC65BD0A-0895-4FBB-85AA-B9A1A6892E84}"/>
    <cellStyle name="Normal 3 4 10 3" xfId="60852" xr:uid="{424E53F8-D7CE-429A-ACED-CCA9C548172B}"/>
    <cellStyle name="Normal 3 4 11" xfId="2560" xr:uid="{309956CA-A43A-4FE2-AE5B-D22EBEDD73C9}"/>
    <cellStyle name="Normal 3 4 11 2" xfId="61679" xr:uid="{0B54D86E-A612-45D7-8E9C-47B948577A8E}"/>
    <cellStyle name="Normal 3 4 2" xfId="1230" xr:uid="{4D1CA8C9-4917-4E49-BFE2-B1A51AC557EC}"/>
    <cellStyle name="Normal 3 4 2 2" xfId="61433" xr:uid="{407165A5-F31E-45A0-871F-A195F873A743}"/>
    <cellStyle name="Normal 3 4 2 3" xfId="61029" xr:uid="{17EC1D02-5DB6-40B5-B7E8-BE99F7504A73}"/>
    <cellStyle name="Normal 3 4 3" xfId="1231" xr:uid="{03BFE18C-758F-4279-B37B-82910F7E4BC3}"/>
    <cellStyle name="Normal 3 4 4" xfId="1232" xr:uid="{4D96196C-B36F-420B-ABB4-990C95FF1876}"/>
    <cellStyle name="Normal 3 4 5" xfId="1233" xr:uid="{F007DBA8-C67C-4A3E-8063-6177D40D9472}"/>
    <cellStyle name="Normal 3 4 6" xfId="1234" xr:uid="{5D514F9A-3705-4489-8A3B-4DE639ACA496}"/>
    <cellStyle name="Normal 3 4 7" xfId="1235" xr:uid="{CEC7FDEE-4EAA-47DF-9D41-D1C66519FB95}"/>
    <cellStyle name="Normal 3 4 8" xfId="1236" xr:uid="{821FD9D2-F134-4150-9327-44D96FE52101}"/>
    <cellStyle name="Normal 3 4 9" xfId="1229" xr:uid="{5C280392-5724-4644-ACBE-EFB1848F86C8}"/>
    <cellStyle name="Normal 3 5" xfId="162" xr:uid="{69840BA0-9D23-44D0-94C8-10B6B4F92B03}"/>
    <cellStyle name="Normal 3 5 10" xfId="61145" xr:uid="{F934EA32-BB58-4516-B11A-93B698ED2C96}"/>
    <cellStyle name="Normal 3 5 11" xfId="60939" xr:uid="{23643C56-266E-4C96-8DFA-778CD96FEBAE}"/>
    <cellStyle name="Normal 3 5 12" xfId="61747" xr:uid="{57A033AB-FF15-49B7-A536-C2FABE0476CD}"/>
    <cellStyle name="Normal 3 5 2" xfId="1238" xr:uid="{75CED8C6-8F3E-45C0-9C41-AD1414A19FFF}"/>
    <cellStyle name="Normal 3 5 3" xfId="1239" xr:uid="{AE6C7C40-850F-4049-B461-A83864A3F982}"/>
    <cellStyle name="Normal 3 5 4" xfId="1240" xr:uid="{B915DD1C-635C-4E92-90D0-403FCF836615}"/>
    <cellStyle name="Normal 3 5 5" xfId="1241" xr:uid="{86B6C9D8-30E7-4C99-B45F-2BD4C3FB77A2}"/>
    <cellStyle name="Normal 3 5 6" xfId="1242" xr:uid="{B26EE845-4B56-4EDE-B8A6-7850A949D08C}"/>
    <cellStyle name="Normal 3 5 7" xfId="1243" xr:uid="{59C3029E-145A-45F8-B6B2-4094A56CCB8D}"/>
    <cellStyle name="Normal 3 5 8" xfId="1244" xr:uid="{FE8CFB5C-BEC7-4705-9198-FED1447FD19C}"/>
    <cellStyle name="Normal 3 5 9" xfId="1237" xr:uid="{FFEDAD74-4F27-4DDC-B4F6-836BAAA00750}"/>
    <cellStyle name="Normal 3 6" xfId="1245" xr:uid="{6A509BC3-5DC2-4881-B5C5-F7F0BFCF23F8}"/>
    <cellStyle name="Normal 3 7" xfId="1246" xr:uid="{9C7BF35B-8A11-4A8E-8933-4DA47EBED15C}"/>
    <cellStyle name="Normal 3 7 2" xfId="61603" xr:uid="{E3272260-573D-4644-86CD-E8960E0084A3}"/>
    <cellStyle name="Normal 3 8" xfId="1247" xr:uid="{F549D7DB-AD22-4FD7-9561-4C22369237A6}"/>
    <cellStyle name="Normal 3 9" xfId="1248" xr:uid="{32378D29-B5CE-4902-8F52-DFC4F2279C4B}"/>
    <cellStyle name="Normal 30" xfId="6484" xr:uid="{15A1BD06-4986-4FC2-8DD4-7D0094AE32FD}"/>
    <cellStyle name="Normal 30 2" xfId="39236" xr:uid="{2A99580A-7228-45C7-8561-5D00399ACF5C}"/>
    <cellStyle name="Normal 30 3" xfId="61788" xr:uid="{7E4E8CFA-D168-4A55-96F9-DF9A6ACF8768}"/>
    <cellStyle name="Normal 31" xfId="6485" xr:uid="{BB53247E-B74C-4998-A4AF-D385BD332569}"/>
    <cellStyle name="Normal 31 2" xfId="39237" xr:uid="{EA8E9C85-7A64-48CB-9E38-A9544E069D91}"/>
    <cellStyle name="Normal 31 3" xfId="61787" xr:uid="{AC6F45F2-AA95-4763-A77B-4410FDA878F8}"/>
    <cellStyle name="Normal 32" xfId="6486" xr:uid="{22BDB794-D20B-41EB-A350-0C86E9543144}"/>
    <cellStyle name="Normal 32 2" xfId="39238" xr:uid="{F2AA79BC-C8AB-4046-8F1D-5858184C04DA}"/>
    <cellStyle name="Normal 32 3" xfId="61746" xr:uid="{1F56A340-925A-4EFE-AE61-E3CF2AAFAD9B}"/>
    <cellStyle name="Normal 33" xfId="7035" xr:uid="{0BE71780-3F58-44C7-A32D-7D72CCDC8C2A}"/>
    <cellStyle name="Normal 33 2" xfId="39787" xr:uid="{19A5B6EC-61BB-4902-AE93-ACC2A860D119}"/>
    <cellStyle name="Normal 33 3" xfId="61753" xr:uid="{1BC27D2A-FED5-4FF8-A4EA-8733D88B2357}"/>
    <cellStyle name="Normal 34" xfId="7034" xr:uid="{C0B33950-E5BD-4C24-B044-4B4E7BE76DD7}"/>
    <cellStyle name="Normal 34 2" xfId="39786" xr:uid="{A9233D3E-F7E4-456E-A940-89E6525DB77F}"/>
    <cellStyle name="Normal 34 3" xfId="61752" xr:uid="{FB3A2D42-F957-47BD-A916-329AE4FA5BAF}"/>
    <cellStyle name="Normal 35" xfId="7033" xr:uid="{5E6659E2-5765-4328-92A4-C767387CE90D}"/>
    <cellStyle name="Normal 35 2" xfId="39785" xr:uid="{AD069043-FCFC-49B6-AE25-10DE3F5BF044}"/>
    <cellStyle name="Normal 35 3" xfId="61792" xr:uid="{24730A76-8834-41A3-8B89-06519F7FE0C2}"/>
    <cellStyle name="Normal 36" xfId="19975" xr:uid="{01052B9B-3ABA-469B-BEEC-9E99F492D251}"/>
    <cellStyle name="Normal 36 2" xfId="61794" xr:uid="{1014A9A2-54CF-409B-8085-7E3C9070F57C}"/>
    <cellStyle name="Normal 37" xfId="61796" xr:uid="{3143B714-D75F-4458-B435-16CCAC4D04B2}"/>
    <cellStyle name="Normal 38" xfId="61798" xr:uid="{74A94210-FFF2-4E8B-AAC7-795D302F3110}"/>
    <cellStyle name="Normal 39" xfId="61800" xr:uid="{14E558C6-5C4B-4822-8B65-1A9C18096901}"/>
    <cellStyle name="Normal 4" xfId="14" xr:uid="{9F1B8CE9-8C05-425C-8BED-37C2C65B41FC}"/>
    <cellStyle name="Normal 4 10" xfId="1249" xr:uid="{C6D6C1A6-75C1-404E-AF08-99F02D6EA19A}"/>
    <cellStyle name="Normal 4 11" xfId="1250" xr:uid="{263BBA08-B90B-43C1-9C88-FF9DE0C95F61}"/>
    <cellStyle name="Normal 4 12" xfId="1251" xr:uid="{C3CB1DCD-7649-4649-9D36-A831FFD85A3C}"/>
    <cellStyle name="Normal 4 13" xfId="181" xr:uid="{02EAF9F4-1785-4824-A5DF-D429D106C1B3}"/>
    <cellStyle name="Normal 4 14" xfId="61054" xr:uid="{FD3F0E99-BFB9-4CC4-B62C-C61150A5DD64}"/>
    <cellStyle name="Normal 4 2" xfId="95" xr:uid="{05D7AEF2-A50E-4F4F-9592-3434C238887E}"/>
    <cellStyle name="Normal 4 2 10" xfId="1252" xr:uid="{F0C2C3F2-2705-4B5E-BBF7-98BA2C736EAD}"/>
    <cellStyle name="Normal 4 2 11" xfId="61567" xr:uid="{2967B3E5-8C47-4EA6-A80B-06CB0C68EC8A}"/>
    <cellStyle name="Normal 4 2 2" xfId="1253" xr:uid="{027BD694-D0A9-48B1-A69B-0DCE584E292F}"/>
    <cellStyle name="Normal 4 2 2 10" xfId="1254" xr:uid="{682C3181-1E7B-4CB1-9287-5EE77A0ABB2C}"/>
    <cellStyle name="Normal 4 2 2 11" xfId="1255" xr:uid="{2BEA7571-2EBC-49CC-87C9-3BFD977F6A0C}"/>
    <cellStyle name="Normal 4 2 2 12" xfId="1256" xr:uid="{AECA383D-4F3D-4D39-8275-AB8D1FF738A1}"/>
    <cellStyle name="Normal 4 2 2 13" xfId="1257" xr:uid="{3184868E-5F92-464C-8EE3-7E79EBD31591}"/>
    <cellStyle name="Normal 4 2 2 14" xfId="61682" xr:uid="{89C1BD52-CF4B-438F-9062-002299EAD7B0}"/>
    <cellStyle name="Normal 4 2 2 2" xfId="1258" xr:uid="{8A9F2933-707C-4558-A4BF-3E3A02C9A7DC}"/>
    <cellStyle name="Normal 4 2 2 2 10" xfId="1259" xr:uid="{7E145BA3-7910-4B4C-842F-D221807AA63D}"/>
    <cellStyle name="Normal 4 2 2 2 11" xfId="1260" xr:uid="{321DB2F6-897D-4C5E-A923-DC450504E46E}"/>
    <cellStyle name="Normal 4 2 2 2 12" xfId="1261" xr:uid="{98D58885-1335-4261-91FF-10410D851908}"/>
    <cellStyle name="Normal 4 2 2 2 13" xfId="1262" xr:uid="{EB1CD738-7145-4FE9-B8EC-B4130E482ACA}"/>
    <cellStyle name="Normal 4 2 2 2 2" xfId="1263" xr:uid="{A235A58D-B5B1-4B57-9344-5B07ED87A6E0}"/>
    <cellStyle name="Normal 4 2 2 2 3" xfId="1264" xr:uid="{856C68F5-A114-43B5-84EB-0C2061045C49}"/>
    <cellStyle name="Normal 4 2 2 2 4" xfId="1265" xr:uid="{72F4D70B-0CB4-4F9E-829F-31678396CFB2}"/>
    <cellStyle name="Normal 4 2 2 2 5" xfId="1266" xr:uid="{2E4DED7F-75E2-41EB-9449-4D968823F842}"/>
    <cellStyle name="Normal 4 2 2 2 6" xfId="1267" xr:uid="{E5B684BE-A709-4540-A032-E92382A1C2CA}"/>
    <cellStyle name="Normal 4 2 2 2 7" xfId="1268" xr:uid="{B5216424-599D-4676-906F-C66D8763B4B1}"/>
    <cellStyle name="Normal 4 2 2 2 8" xfId="1269" xr:uid="{33D48038-78FA-45B2-8785-90FCA9D6AB57}"/>
    <cellStyle name="Normal 4 2 2 2 9" xfId="1270" xr:uid="{21618E4C-58FF-449E-8494-5BD02FDE4400}"/>
    <cellStyle name="Normal 4 2 2 3" xfId="1271" xr:uid="{631BC255-5F94-4099-8B4E-09CB0E305527}"/>
    <cellStyle name="Normal 4 2 2 4" xfId="1272" xr:uid="{5242820C-0C86-4BC7-9498-9155A52EDAC7}"/>
    <cellStyle name="Normal 4 2 2 5" xfId="1273" xr:uid="{6F4FFB49-8048-49C5-8542-53EE2110A8E3}"/>
    <cellStyle name="Normal 4 2 2 6" xfId="1274" xr:uid="{A645C599-60A0-4DAE-8AB7-A384531328D0}"/>
    <cellStyle name="Normal 4 2 2 7" xfId="1275" xr:uid="{AA5561C3-2AC6-440E-AEB2-5202BE10EA55}"/>
    <cellStyle name="Normal 4 2 2 8" xfId="1276" xr:uid="{0EBA2641-0ED5-424D-9603-9167ACF36986}"/>
    <cellStyle name="Normal 4 2 2 9" xfId="1277" xr:uid="{1FC43C74-3417-4C95-B5A0-B0AFBFAFC0AB}"/>
    <cellStyle name="Normal 4 2 3" xfId="1278" xr:uid="{D779349D-763F-4BDB-8A45-A5B799A7314A}"/>
    <cellStyle name="Normal 4 2 3 2" xfId="3134" xr:uid="{CA1AB579-477F-407D-BA2E-78F5A12DDC86}"/>
    <cellStyle name="Normal 4 2 3 2 2" xfId="60863" xr:uid="{8B5FD6A7-84D4-4169-9AA1-A41F318A3359}"/>
    <cellStyle name="Normal 4 2 3 3" xfId="2570" xr:uid="{59097428-40C6-48F3-904F-69EC5C3B74F1}"/>
    <cellStyle name="Normal 4 2 3 3 2" xfId="61434" xr:uid="{D815A6C0-B9E4-41D4-B308-6C54CFA475E5}"/>
    <cellStyle name="Normal 4 2 4" xfId="1279" xr:uid="{64257CCE-9F74-461B-9759-F66198902C53}"/>
    <cellStyle name="Normal 4 2 4 2" xfId="61435" xr:uid="{55F81265-1EE8-435D-A314-373A4D45EDDB}"/>
    <cellStyle name="Normal 4 2 4 3" xfId="60953" xr:uid="{A535EF99-F8A9-4A2D-80A8-EDE85DF0514B}"/>
    <cellStyle name="Normal 4 2 5" xfId="1280" xr:uid="{04F6F3E6-3FE2-41D4-B005-6581F2EB7093}"/>
    <cellStyle name="Normal 4 2 6" xfId="1281" xr:uid="{714BB795-4610-4D61-A2BF-70D4E404B821}"/>
    <cellStyle name="Normal 4 2 7" xfId="1282" xr:uid="{A624DDC8-3A9C-4CA1-AFE6-26423F69C35D}"/>
    <cellStyle name="Normal 4 2 8" xfId="1283" xr:uid="{942E2415-88CD-4C14-97F8-8C242199EE69}"/>
    <cellStyle name="Normal 4 2 9" xfId="1284" xr:uid="{567DEA25-FA54-4643-939F-F5938E182C78}"/>
    <cellStyle name="Normal 4 3" xfId="75" xr:uid="{C60BE4B3-0ADB-49B6-87BF-FA1AAB1A02B9}"/>
    <cellStyle name="Normal 4 3 10" xfId="1285" xr:uid="{187704FA-4F03-4CEA-A14B-A8BA16871C9C}"/>
    <cellStyle name="Normal 4 3 11" xfId="210" xr:uid="{853AE2F2-9341-44F2-8418-CE086EB9C03F}"/>
    <cellStyle name="Normal 4 3 12" xfId="61083" xr:uid="{6C4B4785-CD44-4D8D-A41F-7FCE60B680BE}"/>
    <cellStyle name="Normal 4 3 2" xfId="1286" xr:uid="{1C622E5A-763A-4939-B69B-E9867DCAC979}"/>
    <cellStyle name="Normal 4 3 2 2" xfId="3135" xr:uid="{B9B8EB5C-0521-497E-98B5-77E74BBF4925}"/>
    <cellStyle name="Normal 4 3 2 2 2" xfId="60816" xr:uid="{333F42C8-4998-4627-9B92-26B363F374C0}"/>
    <cellStyle name="Normal 4 3 2 3" xfId="2616" xr:uid="{C40430F0-3A40-4894-807B-B03FB65197BC}"/>
    <cellStyle name="Normal 4 3 2 3 2" xfId="61436" xr:uid="{6B0959B2-04D5-4A43-BC86-AFD80EB7D333}"/>
    <cellStyle name="Normal 4 3 2 4" xfId="61756" xr:uid="{D0F49304-9D17-4769-B84D-5C13F8C8B818}"/>
    <cellStyle name="Normal 4 3 3" xfId="1287" xr:uid="{19D77DCA-59BC-4AC6-8317-D2662A0502A3}"/>
    <cellStyle name="Normal 4 3 3 2" xfId="61437" xr:uid="{94E5ED68-024D-44DF-AF4A-CD8507598520}"/>
    <cellStyle name="Normal 4 3 3 3" xfId="60969" xr:uid="{5023CC9C-E4BC-4552-BDDF-F4CD075BD2E1}"/>
    <cellStyle name="Normal 4 3 4" xfId="1288" xr:uid="{6BCCE2B5-97DE-456A-8633-EDE6D7DA9999}"/>
    <cellStyle name="Normal 4 3 5" xfId="1289" xr:uid="{FFE620C6-0131-4F4F-8001-7E9EDD953B29}"/>
    <cellStyle name="Normal 4 3 6" xfId="1290" xr:uid="{EE12B5B5-84CA-4C6F-A3AC-932FF9E69443}"/>
    <cellStyle name="Normal 4 3 7" xfId="1291" xr:uid="{98E3B7F8-11E9-41E4-BFE3-747FF9503D79}"/>
    <cellStyle name="Normal 4 3 8" xfId="1292" xr:uid="{E1D04FCA-D83D-442C-A33C-9094770F88F6}"/>
    <cellStyle name="Normal 4 3 9" xfId="2033" xr:uid="{C4351ECC-2C0B-4E7B-874A-406E7C547751}"/>
    <cellStyle name="Normal 4 4" xfId="94" xr:uid="{E1C08A7B-93D4-4F7B-BBBD-87D3B95B1F83}"/>
    <cellStyle name="Normal 4 4 2" xfId="1293" xr:uid="{8E85D8A1-8EDA-40F1-9E01-F9A6D37E84C0}"/>
    <cellStyle name="Normal 4 4 2 2" xfId="61851" xr:uid="{9347B94E-B5CD-4EE9-9EAC-4CA50BB00893}"/>
    <cellStyle name="Normal 4 4 3" xfId="1294" xr:uid="{22CFD579-5E72-441D-B733-74F39F5DEC99}"/>
    <cellStyle name="Normal 4 4 4" xfId="1295" xr:uid="{954B9049-C5CF-4D5D-B562-3985AD500C3E}"/>
    <cellStyle name="Normal 4 4 5" xfId="1296" xr:uid="{2A2F9422-5A5E-45A2-9522-865060309BCB}"/>
    <cellStyle name="Normal 4 4 6" xfId="1297" xr:uid="{BC107F0B-FD98-473A-904F-5C657D114878}"/>
    <cellStyle name="Normal 4 4 7" xfId="1298" xr:uid="{79180838-ECEC-457F-A4FC-DAFEEDF908AD}"/>
    <cellStyle name="Normal 4 4 8" xfId="1299" xr:uid="{752610A6-7DEB-4EE5-B85E-88FD403AF8E6}"/>
    <cellStyle name="Normal 4 5" xfId="62" xr:uid="{7F84A033-D91A-4D45-8FEF-C73B761374F2}"/>
    <cellStyle name="Normal 4 5 10" xfId="1300" xr:uid="{FCE0CA4E-571A-4B4F-B738-6DA1D4ABDFBA}"/>
    <cellStyle name="Normal 4 5 11" xfId="202" xr:uid="{E958158D-4D7D-4B7E-BDC6-BF68BD09DA0D}"/>
    <cellStyle name="Normal 4 5 12" xfId="61076" xr:uid="{265CCFE3-49ED-4802-A3A9-A4F13A3D34C4}"/>
    <cellStyle name="Normal 4 5 13" xfId="61619" xr:uid="{E8A5058D-3D93-4373-9A1A-9E4AE5DEB156}"/>
    <cellStyle name="Normal 4 5 2" xfId="1301" xr:uid="{111F95C8-D59F-43DF-ACBE-C6D61FC3E939}"/>
    <cellStyle name="Normal 4 5 2 2" xfId="3136" xr:uid="{ADB5EDA6-BDE9-436B-BAE8-0E5C5720EDAA}"/>
    <cellStyle name="Normal 4 5 2 2 2" xfId="60808" xr:uid="{4D8B36FF-53F3-491F-AC7F-A7E2AD203B21}"/>
    <cellStyle name="Normal 4 5 2 3" xfId="2608" xr:uid="{BE63C281-13B5-4BE6-8BAE-8714EB8BCFE7}"/>
    <cellStyle name="Normal 4 5 2 3 2" xfId="61438" xr:uid="{532FED11-91BA-4141-A24E-8BA0D2BBCAB5}"/>
    <cellStyle name="Normal 4 5 3" xfId="1302" xr:uid="{848A1588-3566-4763-B706-CBE27DAE7F21}"/>
    <cellStyle name="Normal 4 5 3 2" xfId="61439" xr:uid="{E69EE6C9-E2C8-401D-AB55-614A92A945CB}"/>
    <cellStyle name="Normal 4 5 3 3" xfId="60962" xr:uid="{F98AB76D-BEAD-4FE3-B058-E72DEB15C02A}"/>
    <cellStyle name="Normal 4 5 4" xfId="1303" xr:uid="{AF4D8F7F-5B99-4AAA-8023-7A4DC57802C1}"/>
    <cellStyle name="Normal 4 5 5" xfId="1304" xr:uid="{CEEF04F9-C486-499A-9EBF-F8E286338C39}"/>
    <cellStyle name="Normal 4 5 6" xfId="1305" xr:uid="{EEB8D830-77E8-4518-8D0A-27D17CADBA27}"/>
    <cellStyle name="Normal 4 5 7" xfId="1306" xr:uid="{06B37D6A-A7B7-4964-9350-16D99EBEF767}"/>
    <cellStyle name="Normal 4 5 8" xfId="1307" xr:uid="{12E9F1DF-81AC-47B4-B94E-8AB336E5BAB9}"/>
    <cellStyle name="Normal 4 5 9" xfId="2021" xr:uid="{4CCC2A0F-8066-4D4D-BF61-EA80C51A5378}"/>
    <cellStyle name="Normal 4 6" xfId="114" xr:uid="{24774B3C-8170-4EBC-96B3-59D203BFAC8C}"/>
    <cellStyle name="Normal 4 6 2" xfId="1308" xr:uid="{9AEEAE7F-4841-4E8B-ACB5-79347037C4BB}"/>
    <cellStyle name="Normal 4 7" xfId="51" xr:uid="{75503EC5-CD56-4EB8-8B71-10E38439222A}"/>
    <cellStyle name="Normal 4 7 2" xfId="1309" xr:uid="{26AAA81C-0A06-473F-BF37-D46EEE2A0833}"/>
    <cellStyle name="Normal 4 7 2 2" xfId="61440" xr:uid="{6D50D2BB-A8D3-49AE-936A-B4987C41D506}"/>
    <cellStyle name="Normal 4 7 2 3" xfId="60801" xr:uid="{9BE3B0DD-8B4F-4285-897D-8D7A396AE855}"/>
    <cellStyle name="Normal 4 8" xfId="1310" xr:uid="{4246461D-182D-48CD-9D9E-1E9A1C070B33}"/>
    <cellStyle name="Normal 4 8 2" xfId="61441" xr:uid="{C7963ECC-DDFC-407F-8B51-12E100D4EFC4}"/>
    <cellStyle name="Normal 4 8 3" xfId="60944" xr:uid="{C3572FEF-CB70-414C-8E43-CEDF279FE692}"/>
    <cellStyle name="Normal 4 9" xfId="1311" xr:uid="{2FD36740-238D-4327-859A-5723A80E080A}"/>
    <cellStyle name="Normal 4_SUP" xfId="1312" xr:uid="{E20CF9CA-5524-4AF6-938F-3F14D627D406}"/>
    <cellStyle name="Normal 40" xfId="61802" xr:uid="{0ECCDC6B-AA1D-440C-B093-C00E2C368379}"/>
    <cellStyle name="Normal 41" xfId="1992" xr:uid="{826A0509-B7CC-4C22-BE45-679A3089CE62}"/>
    <cellStyle name="Normal 41 2" xfId="61804" xr:uid="{8B7CD63F-B93B-47B5-BB76-961FCD4EF863}"/>
    <cellStyle name="Normal 42" xfId="61806" xr:uid="{F60AB166-59DD-49BA-BBEC-A3B93DEEBC80}"/>
    <cellStyle name="Normal 43" xfId="61808" xr:uid="{78C7D434-CC6F-435F-AFB5-75E7869304F8}"/>
    <cellStyle name="Normal 44" xfId="61810" xr:uid="{FF211A87-E186-4894-AB28-6F84227CF68B}"/>
    <cellStyle name="Normal 45" xfId="61812" xr:uid="{96B9F85B-A455-402C-A130-0C7FB7763828}"/>
    <cellStyle name="Normal 46" xfId="61814" xr:uid="{4650FD5F-20D3-4D3E-82DA-FD5BCAA8795E}"/>
    <cellStyle name="Normal 47" xfId="61816" xr:uid="{2C12D560-FDBE-4C2C-A31E-918590A2B13A}"/>
    <cellStyle name="Normal 48" xfId="61725" xr:uid="{A2E90645-C9A6-4C55-8378-A116450A66DE}"/>
    <cellStyle name="Normal 49" xfId="61820" xr:uid="{26CA008D-AB15-4CB7-9D2F-5DDD944E56B8}"/>
    <cellStyle name="Normal 5" xfId="22" xr:uid="{FD322941-F901-4468-82B1-1C8432AB5B33}"/>
    <cellStyle name="Normal 5 10" xfId="1313" xr:uid="{F3E784EB-BF15-4941-B812-F3B0C03F426F}"/>
    <cellStyle name="Normal 5 11" xfId="1314" xr:uid="{C90CC1CD-F106-46BD-951B-E07599E7F2B6}"/>
    <cellStyle name="Normal 5 12" xfId="1315" xr:uid="{36740D2A-F615-442C-9565-E4408DCDB0FA}"/>
    <cellStyle name="Normal 5 13" xfId="61059" xr:uid="{8ACBB04B-18EF-4CB4-9230-4F9C497537EB}"/>
    <cellStyle name="Normal 5 14" xfId="61555" xr:uid="{EC50E1DB-958F-49C4-8065-FF5E2F80172F}"/>
    <cellStyle name="Normal 5 2" xfId="72" xr:uid="{07C8D201-D1AA-4181-BC5B-B8AD7B7B916E}"/>
    <cellStyle name="Normal 5 2 10" xfId="1316" xr:uid="{21616D4C-4F13-4307-BC4A-3C13C769C4CE}"/>
    <cellStyle name="Normal 5 2 11" xfId="61683" xr:uid="{2377DD1D-8C4B-4E73-AB1C-20386A2B1D0B}"/>
    <cellStyle name="Normal 5 2 2" xfId="1317" xr:uid="{9D6D8AC7-CA83-4FDD-B930-AC6CB7B32DF4}"/>
    <cellStyle name="Normal 5 2 2 10" xfId="1318" xr:uid="{5D950A4C-1099-4332-86D6-22451B620868}"/>
    <cellStyle name="Normal 5 2 2 11" xfId="1319" xr:uid="{8C1E0FE8-FCC9-49F4-AF83-EA435C5A42A8}"/>
    <cellStyle name="Normal 5 2 2 12" xfId="1320" xr:uid="{91BBD328-F58E-493B-A4A3-8387EA061E14}"/>
    <cellStyle name="Normal 5 2 2 13" xfId="1321" xr:uid="{84B2860F-6342-43B4-ADD7-479AAC081E67}"/>
    <cellStyle name="Normal 5 2 2 2" xfId="1322" xr:uid="{3B5461DF-3EAC-4F70-AB52-B135F9014704}"/>
    <cellStyle name="Normal 5 2 2 2 10" xfId="1323" xr:uid="{15A17C14-7FC8-4095-9E50-E5318611D63B}"/>
    <cellStyle name="Normal 5 2 2 2 11" xfId="1324" xr:uid="{A915EC4C-7C03-48B2-B54D-51D6DD293EEB}"/>
    <cellStyle name="Normal 5 2 2 2 12" xfId="1325" xr:uid="{60CDAE57-4525-469D-871C-E9DB75E3E01F}"/>
    <cellStyle name="Normal 5 2 2 2 13" xfId="1326" xr:uid="{F8B8F558-E06B-4DDF-8A11-A2046B91990E}"/>
    <cellStyle name="Normal 5 2 2 2 2" xfId="1327" xr:uid="{AB94C33B-7FE7-48C2-8CA5-2CB30FE32B20}"/>
    <cellStyle name="Normal 5 2 2 2 3" xfId="1328" xr:uid="{A7B44667-5633-47EC-BADC-D102BE97C5FF}"/>
    <cellStyle name="Normal 5 2 2 2 4" xfId="1329" xr:uid="{C3E52153-8E61-4EBA-882B-BE0D43B7167E}"/>
    <cellStyle name="Normal 5 2 2 2 5" xfId="1330" xr:uid="{141C7F69-C9DC-458B-B85B-0E271835069B}"/>
    <cellStyle name="Normal 5 2 2 2 6" xfId="1331" xr:uid="{7684FAF7-BDBD-4A44-B7F9-F120C565F86B}"/>
    <cellStyle name="Normal 5 2 2 2 7" xfId="1332" xr:uid="{0F1B0800-A8CE-40DD-A551-BF3ACDB5A017}"/>
    <cellStyle name="Normal 5 2 2 2 8" xfId="1333" xr:uid="{D2F9898E-A703-445A-8923-1774C7D358DC}"/>
    <cellStyle name="Normal 5 2 2 2 9" xfId="1334" xr:uid="{AA85305E-321B-4473-8299-8D333901D0C2}"/>
    <cellStyle name="Normal 5 2 2 3" xfId="1335" xr:uid="{A93003F7-EAE0-4044-B3D5-795A8F355884}"/>
    <cellStyle name="Normal 5 2 2 4" xfId="1336" xr:uid="{25430BEF-5ED9-44E3-9402-F1E31955EEA8}"/>
    <cellStyle name="Normal 5 2 2 5" xfId="1337" xr:uid="{269BD845-4B20-4DCB-A410-B95567D9A38F}"/>
    <cellStyle name="Normal 5 2 2 6" xfId="1338" xr:uid="{62C37D41-77A4-4786-BF09-CCA901184E80}"/>
    <cellStyle name="Normal 5 2 2 7" xfId="1339" xr:uid="{EB1ABE3B-43A1-4DD1-9023-977EAF58D14D}"/>
    <cellStyle name="Normal 5 2 2 8" xfId="1340" xr:uid="{DF99946E-B1E6-4229-A60B-D730ADE877BB}"/>
    <cellStyle name="Normal 5 2 2 9" xfId="1341" xr:uid="{0292E3D9-D99D-4DF4-8F85-F56843BA750F}"/>
    <cellStyle name="Normal 5 2 3" xfId="1342" xr:uid="{0C8C124E-F23E-460E-A3C5-8FEBC68414A7}"/>
    <cellStyle name="Normal 5 2 4" xfId="1343" xr:uid="{AD7BEA99-6FA1-4DF5-8A90-0A4F2B3EECA7}"/>
    <cellStyle name="Normal 5 2 5" xfId="1344" xr:uid="{BA608C30-F6D3-421B-BB86-14D7F8514C10}"/>
    <cellStyle name="Normal 5 2 6" xfId="1345" xr:uid="{E3D3B250-125C-492C-A6B1-5A0C34668779}"/>
    <cellStyle name="Normal 5 2 7" xfId="1346" xr:uid="{A5E466C6-4DED-4E54-B0D3-B655CD8008EF}"/>
    <cellStyle name="Normal 5 2 8" xfId="1347" xr:uid="{1C023EAF-00D9-4E78-96DC-C601E97A9326}"/>
    <cellStyle name="Normal 5 2 9" xfId="2030" xr:uid="{CAD17BA7-1F8D-4874-AD4F-1FE8C8A059CC}"/>
    <cellStyle name="Normal 5 3" xfId="50" xr:uid="{E1AF2786-CE49-40E4-A328-B07BED991ACA}"/>
    <cellStyle name="Normal 5 3 10" xfId="2563" xr:uid="{612F38C8-DF68-4686-BDE5-89F788A05BAE}"/>
    <cellStyle name="Normal 5 3 10 2" xfId="61771" xr:uid="{0B28195F-E7A9-41E7-B322-ED9E510A7B20}"/>
    <cellStyle name="Normal 5 3 2" xfId="1348" xr:uid="{F6981880-25C8-46EE-83F5-4EC8DCB68C50}"/>
    <cellStyle name="Normal 5 3 2 2" xfId="61442" xr:uid="{41486201-C469-4C9C-9228-CC0E3AB32E08}"/>
    <cellStyle name="Normal 5 3 2 3" xfId="61032" xr:uid="{AA45E526-AB2E-45B0-B846-884A1BF74558}"/>
    <cellStyle name="Normal 5 3 3" xfId="1349" xr:uid="{4B804429-D33B-460A-A866-EE8F41ADF2C6}"/>
    <cellStyle name="Normal 5 3 4" xfId="1350" xr:uid="{AC1D9F02-60FC-4EEF-8F24-8F2913031624}"/>
    <cellStyle name="Normal 5 3 5" xfId="1351" xr:uid="{AD32DC49-CE7E-4EAD-8EB9-6C23546BF48C}"/>
    <cellStyle name="Normal 5 3 6" xfId="1352" xr:uid="{25596042-EB5C-4F83-9CAE-A3A29C489F9A}"/>
    <cellStyle name="Normal 5 3 7" xfId="1353" xr:uid="{F88CA338-6BFE-44F5-A326-60462D86873C}"/>
    <cellStyle name="Normal 5 3 8" xfId="1354" xr:uid="{57F64C31-4805-4A2C-B9DD-87F3AA818686}"/>
    <cellStyle name="Normal 5 3 9" xfId="2791" xr:uid="{8437F9C9-0663-4F22-A86F-BF1924B23D3F}"/>
    <cellStyle name="Normal 5 3 9 2" xfId="61068" xr:uid="{CDD67B83-B863-48AF-A20D-52614CEEF6A6}"/>
    <cellStyle name="Normal 5 3 9 3" xfId="60855" xr:uid="{C0B546FB-4DAA-4B50-B8B6-3FC7F0754B83}"/>
    <cellStyle name="Normal 5 4" xfId="1355" xr:uid="{1E3D02E7-F0EE-4B6F-948D-C7E7E756B6A3}"/>
    <cellStyle name="Normal 5 4 2" xfId="1356" xr:uid="{97E6212C-B4EF-471E-B929-49C698056EC8}"/>
    <cellStyle name="Normal 5 4 3" xfId="1357" xr:uid="{600F5656-6340-4EF8-BEEC-9D953CE35DA4}"/>
    <cellStyle name="Normal 5 4 4" xfId="1358" xr:uid="{F40B6DDA-D534-4F1E-A442-2F1497DC0776}"/>
    <cellStyle name="Normal 5 4 5" xfId="1359" xr:uid="{73324850-3EA5-4C8E-9A34-CFE343D8A51A}"/>
    <cellStyle name="Normal 5 4 6" xfId="1360" xr:uid="{3522F883-8AD3-45F8-B8CF-C5C6470C73E7}"/>
    <cellStyle name="Normal 5 4 7" xfId="1361" xr:uid="{A56D5266-8214-4603-B55A-3977E7EDC917}"/>
    <cellStyle name="Normal 5 4 8" xfId="1362" xr:uid="{B1097A14-E058-43DA-A46C-14316AD357C8}"/>
    <cellStyle name="Normal 5 4 9" xfId="61855" xr:uid="{A7EE2DF7-920E-4345-8045-B67067A217F8}"/>
    <cellStyle name="Normal 5 5" xfId="1363" xr:uid="{C959E171-7BA7-4339-8805-B3DFAFD38CA6}"/>
    <cellStyle name="Normal 5 5 10" xfId="60948" xr:uid="{9CA7319F-DF32-4F17-A5D4-50E9A582E37E}"/>
    <cellStyle name="Normal 5 5 11" xfId="61636" xr:uid="{5A4F7E25-C152-4DFA-9C51-F3083B40AF10}"/>
    <cellStyle name="Normal 5 5 2" xfId="1364" xr:uid="{06FEEBC2-48AB-4746-8B0E-C8CFC618003F}"/>
    <cellStyle name="Normal 5 5 3" xfId="1365" xr:uid="{04652F15-B7CE-41BB-84F8-DAE8CC6B89CF}"/>
    <cellStyle name="Normal 5 5 4" xfId="1366" xr:uid="{2C6A738A-F8A3-420D-A577-F544A0F8DBD6}"/>
    <cellStyle name="Normal 5 5 5" xfId="1367" xr:uid="{B020EA36-5E5F-468F-843B-94A9C47377FF}"/>
    <cellStyle name="Normal 5 5 6" xfId="1368" xr:uid="{3E4B3A7B-27E8-4F25-9810-FD793E1C74A9}"/>
    <cellStyle name="Normal 5 5 7" xfId="1369" xr:uid="{01FB3ABD-FE4D-440E-A443-F3102EE5360B}"/>
    <cellStyle name="Normal 5 5 8" xfId="1370" xr:uid="{69E24BF3-1A28-4DD2-9E71-BFACB927379A}"/>
    <cellStyle name="Normal 5 5 9" xfId="61443" xr:uid="{1FE0BB26-D328-47AF-AE02-0466E2848821}"/>
    <cellStyle name="Normal 5 6" xfId="1371" xr:uid="{6A06FD1F-47EA-488D-96D3-E29852A204E2}"/>
    <cellStyle name="Normal 5 6 2" xfId="61594" xr:uid="{28710CB5-EA7A-42B1-8B7F-66B1ABD88445}"/>
    <cellStyle name="Normal 5 7" xfId="1372" xr:uid="{FF5B767E-6456-4DDF-9901-3BFA17C551F8}"/>
    <cellStyle name="Normal 5 8" xfId="1373" xr:uid="{3C8F9D67-63DB-46DA-B6DD-CCB5120EC138}"/>
    <cellStyle name="Normal 5 9" xfId="1374" xr:uid="{ECDB4126-792E-4640-BE23-F4CA03B9AD7F}"/>
    <cellStyle name="Normal 50" xfId="61730" xr:uid="{68794BB4-0E05-4D9A-9EE0-79C6184C032D}"/>
    <cellStyle name="Normal 51" xfId="61822" xr:uid="{EB8201A8-BE94-4859-BF35-F2B55BCB2888}"/>
    <cellStyle name="Normal 52" xfId="61737" xr:uid="{BCBA805A-0F05-435A-AC56-7913F7A10614}"/>
    <cellStyle name="Normal 53" xfId="61729" xr:uid="{53B749BA-E30F-4583-A765-3D10733AE8C5}"/>
    <cellStyle name="Normal 54" xfId="61728" xr:uid="{30671D94-A127-490D-9EEC-7455E2E54000}"/>
    <cellStyle name="Normal 55" xfId="61738" xr:uid="{B5479184-D772-4AE1-8266-7742DD613DAE}"/>
    <cellStyle name="Normal 56" xfId="61823" xr:uid="{5A583C09-B618-4B24-83E2-F3AFD54AD2A2}"/>
    <cellStyle name="Normal 57" xfId="61778" xr:uid="{3679825B-8FA9-48B2-9802-A6B3CBF3651E}"/>
    <cellStyle name="Normal 58" xfId="61724" xr:uid="{BB7F718F-8B55-4485-A9CF-617B19700ACA}"/>
    <cellStyle name="Normal 59" xfId="61727" xr:uid="{534F1D84-8160-480A-9DAA-7C5D8D28F536}"/>
    <cellStyle name="Normal 6" xfId="71" xr:uid="{54676838-B604-4A07-B9C6-97CBB4A7FAA4}"/>
    <cellStyle name="Normal 6 10" xfId="1376" xr:uid="{215634B5-BA03-4814-BA69-C956E5FC1715}"/>
    <cellStyle name="Normal 6 11" xfId="1377" xr:uid="{6982C176-1384-4329-9BA6-DA30AA5840A0}"/>
    <cellStyle name="Normal 6 12" xfId="1378" xr:uid="{55E31F64-F549-46E6-A278-A4C45FE4333E}"/>
    <cellStyle name="Normal 6 13" xfId="2005" xr:uid="{0E4743E9-D553-40C2-A3DB-EEBBC57A7556}"/>
    <cellStyle name="Normal 6 14" xfId="1375" xr:uid="{D4010EB2-7E42-4C15-8140-EC3A2454F83D}"/>
    <cellStyle name="Normal 6 15" xfId="207" xr:uid="{B763FBFE-83F1-4994-95B2-BC66E30F3200}"/>
    <cellStyle name="Normal 6 16" xfId="61080" xr:uid="{192BABA7-756D-4CCD-8C3E-A75A064CC071}"/>
    <cellStyle name="Normal 6 17" xfId="61568" xr:uid="{96B96F26-4371-42B1-B373-14C4EF995338}"/>
    <cellStyle name="Normal 6 2" xfId="1379" xr:uid="{3697159A-E0B0-4058-886B-9DF84E443B59}"/>
    <cellStyle name="Normal 6 2 10" xfId="61684" xr:uid="{A83E866C-CB9F-413F-9C1C-C82A638B0503}"/>
    <cellStyle name="Normal 6 2 2" xfId="1380" xr:uid="{F298CF85-F7BE-45EC-B81A-7ABBEA14EAA0}"/>
    <cellStyle name="Normal 6 2 2 10" xfId="1381" xr:uid="{B9DE5F6A-DC30-4E52-AD17-D6DECC731037}"/>
    <cellStyle name="Normal 6 2 2 11" xfId="1382" xr:uid="{979377DE-20C3-49A6-B090-F5B1A4DC71D8}"/>
    <cellStyle name="Normal 6 2 2 12" xfId="1383" xr:uid="{AAED7A0F-C3D3-4D80-9A15-7ACD6C62BED4}"/>
    <cellStyle name="Normal 6 2 2 13" xfId="1384" xr:uid="{1F0558C0-EA22-489F-B73D-E7FCF846B1D6}"/>
    <cellStyle name="Normal 6 2 2 14" xfId="3138" xr:uid="{D75078B7-FC11-4819-B0A7-6CB0BBF142B9}"/>
    <cellStyle name="Normal 6 2 2 2" xfId="1385" xr:uid="{36E82591-E145-4FBC-ADC7-F5E811BC1568}"/>
    <cellStyle name="Normal 6 2 2 2 2" xfId="61444" xr:uid="{1923AF8C-4F1C-4583-8B5F-B01F892D1DA9}"/>
    <cellStyle name="Normal 6 2 2 3" xfId="1386" xr:uid="{45EF3280-7219-4D3B-BC6A-826583CE95FA}"/>
    <cellStyle name="Normal 6 2 2 4" xfId="1387" xr:uid="{88029490-C5C8-4E08-95CA-65221CD56358}"/>
    <cellStyle name="Normal 6 2 2 5" xfId="1388" xr:uid="{2C59177D-8D97-4EAE-99D0-7DF1F2925DB6}"/>
    <cellStyle name="Normal 6 2 2 6" xfId="1389" xr:uid="{88453493-522F-45EC-A37E-1ABF13AB03EA}"/>
    <cellStyle name="Normal 6 2 2 7" xfId="1390" xr:uid="{A07937E4-5965-4F54-BF88-34CE9E2A7778}"/>
    <cellStyle name="Normal 6 2 2 8" xfId="1391" xr:uid="{0058B4F5-7531-4446-89E8-B364502C8EBB}"/>
    <cellStyle name="Normal 6 2 2 9" xfId="1392" xr:uid="{D8251853-865D-450A-9518-FDF9CED34430}"/>
    <cellStyle name="Normal 6 2 3" xfId="1393" xr:uid="{78DFB970-92EB-4288-B9B2-624F2D60E983}"/>
    <cellStyle name="Normal 6 2 3 2" xfId="61445" xr:uid="{B9378480-DEB7-44D1-B923-3FBA64BEB858}"/>
    <cellStyle name="Normal 6 2 3 3" xfId="60966" xr:uid="{C916111D-2E1C-4ADE-89F7-C1A4E450E5A6}"/>
    <cellStyle name="Normal 6 2 4" xfId="1394" xr:uid="{ED7018C5-F5A1-4A60-888B-E5CCF673A413}"/>
    <cellStyle name="Normal 6 2 5" xfId="1395" xr:uid="{CDC0D93E-E7CE-49EE-8005-E9F97EAD4D2D}"/>
    <cellStyle name="Normal 6 2 6" xfId="1396" xr:uid="{93088E67-8F65-468E-8577-B3790F64F796}"/>
    <cellStyle name="Normal 6 2 7" xfId="1397" xr:uid="{AA338869-7E39-4755-8339-B9C0E503796E}"/>
    <cellStyle name="Normal 6 2 8" xfId="1398" xr:uid="{67A43E98-22E1-4152-8567-A62DAA69C359}"/>
    <cellStyle name="Normal 6 2 9" xfId="3137" xr:uid="{7E58B632-8996-45BA-AB21-2DFEE5D9AC7F}"/>
    <cellStyle name="Normal 6 3" xfId="1399" xr:uid="{2AAAC71E-69C4-4411-9305-8FBAE652F4D7}"/>
    <cellStyle name="Normal 6 3 10" xfId="2564" xr:uid="{8997D504-105C-4150-A184-CD460F1A50D6}"/>
    <cellStyle name="Normal 6 3 10 2" xfId="61770" xr:uid="{7DB9F005-7FA5-4C11-BAEF-979E6B58FF10}"/>
    <cellStyle name="Normal 6 3 2" xfId="1400" xr:uid="{63991E7B-00EC-46EF-8B49-78F1E8787C37}"/>
    <cellStyle name="Normal 6 3 3" xfId="1401" xr:uid="{BED2A212-D449-41FB-A0FC-6ECA42406784}"/>
    <cellStyle name="Normal 6 3 4" xfId="1402" xr:uid="{D8754600-A827-4C21-89D6-9AB8EBED7B3B}"/>
    <cellStyle name="Normal 6 3 5" xfId="1403" xr:uid="{32A71707-6A86-490D-BACD-FDF203DA6704}"/>
    <cellStyle name="Normal 6 3 6" xfId="1404" xr:uid="{18139F81-7035-4DD8-B750-4FEE3291690D}"/>
    <cellStyle name="Normal 6 3 7" xfId="1405" xr:uid="{C4C60F0D-3F53-45D1-8712-1DEE7CA8B54D}"/>
    <cellStyle name="Normal 6 3 8" xfId="1406" xr:uid="{067AB2A6-05CD-427D-B651-5BAF6FB70BF9}"/>
    <cellStyle name="Normal 6 3 9" xfId="3139" xr:uid="{FEDD20AB-B4C9-4933-916E-8EF60B96E6ED}"/>
    <cellStyle name="Normal 6 3 9 2" xfId="61446" xr:uid="{E43BA301-A501-47F1-ABBE-3488818635A8}"/>
    <cellStyle name="Normal 6 3 9 3" xfId="60856" xr:uid="{BA4AB4E7-9CFE-4830-86A2-9280256D6817}"/>
    <cellStyle name="Normal 6 4" xfId="1407" xr:uid="{4239C6F2-D28C-4E8F-848A-BD1B61A5F602}"/>
    <cellStyle name="Normal 6 4 10" xfId="2613" xr:uid="{6CFC2ECB-909D-4CBE-A593-72974DAC7C1A}"/>
    <cellStyle name="Normal 6 4 2" xfId="1408" xr:uid="{E1B96281-52B6-4724-81DC-452F9D43D8F5}"/>
    <cellStyle name="Normal 6 4 2 2" xfId="61448" xr:uid="{B29C0359-EB42-449F-9443-4D65342EEAD3}"/>
    <cellStyle name="Normal 6 4 2 3" xfId="60997" xr:uid="{498832D4-B58C-404F-9DED-D378F8B0C8B7}"/>
    <cellStyle name="Normal 6 4 3" xfId="1409" xr:uid="{B0DB5D48-9AEC-4874-A1E6-EE4FB541E3A9}"/>
    <cellStyle name="Normal 6 4 4" xfId="1410" xr:uid="{061D4A78-F945-4749-B8FC-89F6877EB762}"/>
    <cellStyle name="Normal 6 4 5" xfId="1411" xr:uid="{BD8362A1-D3C2-4492-B5FE-EB873BA2929B}"/>
    <cellStyle name="Normal 6 4 6" xfId="1412" xr:uid="{B23D8EF1-EE6B-45BB-8526-AEA6DBEBB946}"/>
    <cellStyle name="Normal 6 4 7" xfId="1413" xr:uid="{94647BCB-D4BB-4086-80D7-174ECD174691}"/>
    <cellStyle name="Normal 6 4 8" xfId="1414" xr:uid="{8C3C8462-307B-4FEE-8925-257A8FE016A8}"/>
    <cellStyle name="Normal 6 4 9" xfId="3140" xr:uid="{0D35B1FB-5C4C-408A-8293-7610F45A6AD0}"/>
    <cellStyle name="Normal 6 4 9 2" xfId="61447" xr:uid="{93CF0062-00A3-4080-8B7D-C1A257290B22}"/>
    <cellStyle name="Normal 6 4 9 3" xfId="60813" xr:uid="{98EEEF75-1DFA-4E9C-823D-2F8D705C67BF}"/>
    <cellStyle name="Normal 6 5" xfId="1415" xr:uid="{A64375CE-720C-4E7B-8E0C-27FE8616BCA9}"/>
    <cellStyle name="Normal 6 5 2" xfId="1416" xr:uid="{D04DA062-9CB3-4F38-9E40-D26E7E46356A}"/>
    <cellStyle name="Normal 6 5 3" xfId="1417" xr:uid="{F016B3E1-3480-406A-9B4F-B1F6A684A3FF}"/>
    <cellStyle name="Normal 6 5 4" xfId="1418" xr:uid="{273790C2-7249-4737-BB0B-F6231FDA9D2B}"/>
    <cellStyle name="Normal 6 5 5" xfId="1419" xr:uid="{C073ECF1-30B0-4E6E-95EC-3E9C2E8F08F2}"/>
    <cellStyle name="Normal 6 5 6" xfId="1420" xr:uid="{47D5202A-45AF-429A-AB85-A15EC66B3261}"/>
    <cellStyle name="Normal 6 5 7" xfId="1421" xr:uid="{18E13AB7-89CD-4335-BC5E-BF0DA346F985}"/>
    <cellStyle name="Normal 6 5 8" xfId="1422" xr:uid="{783F034C-C5FF-44D3-A182-2B2A9A09AAB8}"/>
    <cellStyle name="Normal 6 5 9" xfId="61596" xr:uid="{19527385-81F8-417C-8676-214DCB58DDBA}"/>
    <cellStyle name="Normal 6 6" xfId="1423" xr:uid="{47FE0BAB-66C3-4147-B506-B81407F4BCC7}"/>
    <cellStyle name="Normal 6 7" xfId="1424" xr:uid="{63DEA26C-BFE7-4ED7-B7BA-76BBD4D584D4}"/>
    <cellStyle name="Normal 6 8" xfId="1425" xr:uid="{CF8E4BAD-8A7A-4981-B171-EAC15FBCAA56}"/>
    <cellStyle name="Normal 6 9" xfId="1426" xr:uid="{A545E97A-6C44-4AC3-AE17-4E125E4CE0C3}"/>
    <cellStyle name="Normal 60" xfId="61825" xr:uid="{BE011C75-32DA-4F81-9665-37F4691CFBF4}"/>
    <cellStyle name="Normal 61" xfId="61731" xr:uid="{8AEBE461-CE36-4EE6-8297-DD96E49E193A}"/>
    <cellStyle name="Normal 62" xfId="61726" xr:uid="{2E6D33FC-0F01-41C0-A281-79D7DBF977DC}"/>
    <cellStyle name="Normal 63" xfId="61739" xr:uid="{B333C331-D3BA-405C-B5DA-D6427A06715A}"/>
    <cellStyle name="Normal 64" xfId="61827" xr:uid="{1DC4761A-B60E-485D-A3BB-276F64B5ED03}"/>
    <cellStyle name="Normal 65" xfId="61767" xr:uid="{C6233905-72CF-42C7-ADEC-DD4AC9301AC3}"/>
    <cellStyle name="Normal 66" xfId="61732" xr:uid="{209922D9-1D35-48F9-BB51-D20E6AEF0184}"/>
    <cellStyle name="Normal 67" xfId="61829" xr:uid="{D688E3C4-243E-48E0-B721-09B8EA676E8F}"/>
    <cellStyle name="Normal 68" xfId="61782" xr:uid="{AAE818A1-C553-4D3F-8F85-9D73FED199F5}"/>
    <cellStyle name="Normal 69" xfId="61733" xr:uid="{4728C8B7-FA2A-46AD-AEF9-E3FD8EC78D17}"/>
    <cellStyle name="Normal 7" xfId="44" xr:uid="{AD3EBFEB-2A1B-48A1-AA7F-390D23479020}"/>
    <cellStyle name="Normal 7 10" xfId="1428" xr:uid="{CAB65326-3700-4FDD-BB18-BAB1667A257E}"/>
    <cellStyle name="Normal 7 11" xfId="1429" xr:uid="{6CFD065D-168E-4491-997E-B72709B14FED}"/>
    <cellStyle name="Normal 7 12" xfId="1430" xr:uid="{1A8D0897-403E-4ECC-8DC3-AF43ED12A8F5}"/>
    <cellStyle name="Normal 7 13" xfId="1431" xr:uid="{51DF0169-4DC6-43C9-80C9-25E305C8CE30}"/>
    <cellStyle name="Normal 7 14" xfId="2014" xr:uid="{ADAC559F-FBA9-4736-8DA8-81C875372780}"/>
    <cellStyle name="Normal 7 15" xfId="1427" xr:uid="{C4F78999-2C39-4834-A7AA-33F0F5D4A39A}"/>
    <cellStyle name="Normal 7 16" xfId="173" xr:uid="{EDDC51D1-1E03-4AEE-8D58-DEA8BC9A7977}"/>
    <cellStyle name="Normal 7 17" xfId="61569" xr:uid="{10515B20-6DC4-4956-892F-1EC255499495}"/>
    <cellStyle name="Normal 7 2" xfId="73" xr:uid="{BE1962DE-B940-4C7B-9B8F-E1EEEEA9926D}"/>
    <cellStyle name="Normal 7 2 10" xfId="2031" xr:uid="{7E4BD1C1-888F-466A-B938-A266A51EF842}"/>
    <cellStyle name="Normal 7 2 11" xfId="1432" xr:uid="{460640CC-2F28-465C-A818-7BA46A7E129F}"/>
    <cellStyle name="Normal 7 2 12" xfId="208" xr:uid="{06C7D0EF-0B4F-44C9-87DE-167D4AF74E0B}"/>
    <cellStyle name="Normal 7 2 13" xfId="61081" xr:uid="{788C2672-6F9B-4A2A-8FD7-A7376328F298}"/>
    <cellStyle name="Normal 7 2 2" xfId="1433" xr:uid="{518A0C35-9995-4B38-8AB1-8C3BD9DE0478}"/>
    <cellStyle name="Normal 7 2 2 2" xfId="3141" xr:uid="{A840F70C-A45D-44F6-A8C8-1698D6A00495}"/>
    <cellStyle name="Normal 7 2 2 2 2" xfId="60814" xr:uid="{6C168A7D-B249-4BCA-8D58-02FFA8C221CD}"/>
    <cellStyle name="Normal 7 2 2 3" xfId="2614" xr:uid="{4E5E9F5E-F829-47E1-8345-581B62697E99}"/>
    <cellStyle name="Normal 7 2 2 3 2" xfId="61449" xr:uid="{2219C46C-4A8D-4D54-B85D-176595F83C98}"/>
    <cellStyle name="Normal 7 2 2 4" xfId="61685" xr:uid="{6F0BF5D8-FE7C-41F8-BFE5-2981EDEB20B4}"/>
    <cellStyle name="Normal 7 2 3" xfId="1434" xr:uid="{681A8C6C-14AF-40E4-B4C5-18F53D0AAE93}"/>
    <cellStyle name="Normal 7 2 3 2" xfId="61450" xr:uid="{7E7B6B5C-D9C3-4C01-BE9A-3DDAF915D8FE}"/>
    <cellStyle name="Normal 7 2 3 3" xfId="60967" xr:uid="{87F59A44-2ACA-4B36-9F11-484D44470532}"/>
    <cellStyle name="Normal 7 2 4" xfId="1435" xr:uid="{6C19A8FD-F507-4994-B63A-3906039ED338}"/>
    <cellStyle name="Normal 7 2 5" xfId="1436" xr:uid="{135ECF99-70F5-4E48-8201-C2F7F76EF800}"/>
    <cellStyle name="Normal 7 2 6" xfId="1437" xr:uid="{92241D2A-A659-4D5C-9E28-5539BE3EFD2B}"/>
    <cellStyle name="Normal 7 2 7" xfId="1438" xr:uid="{1465F8D0-374E-4AD7-B4DD-BCE840520F69}"/>
    <cellStyle name="Normal 7 2 8" xfId="1439" xr:uid="{0BFA6FDC-6DCD-4685-9540-94280E7C79F8}"/>
    <cellStyle name="Normal 7 2 9" xfId="1440" xr:uid="{A814EC5E-90A5-4238-99CB-9AD4D701C00E}"/>
    <cellStyle name="Normal 7 3" xfId="191" xr:uid="{79C1E18B-8089-4B06-A203-86970A6B26E5}"/>
    <cellStyle name="Normal 7 3 10" xfId="2860" xr:uid="{E914ECE1-6C30-486A-A0C0-53ACDD6183D5}"/>
    <cellStyle name="Normal 7 3 10 2" xfId="61155" xr:uid="{90A8F4D4-107E-4C22-A845-911BC8795AED}"/>
    <cellStyle name="Normal 7 3 10 3" xfId="60865" xr:uid="{D0DF04D5-D260-47E5-B6F2-4CA4701AE392}"/>
    <cellStyle name="Normal 7 3 11" xfId="2572" xr:uid="{D0DCD141-0E7F-4BED-9471-06C5DBB889C7}"/>
    <cellStyle name="Normal 7 3 11 2" xfId="61773" xr:uid="{2C974B4D-2159-47C8-AA7F-D65BD448397B}"/>
    <cellStyle name="Normal 7 3 2" xfId="1442" xr:uid="{3A7F12A3-59DC-4C84-AD67-5A4643893DB0}"/>
    <cellStyle name="Normal 7 3 3" xfId="1443" xr:uid="{3D4DFC63-21DB-4F2E-B4E8-A4BFBF0865B0}"/>
    <cellStyle name="Normal 7 3 4" xfId="1444" xr:uid="{FE78B997-24BC-42F4-A14A-208241760A67}"/>
    <cellStyle name="Normal 7 3 5" xfId="1445" xr:uid="{6644C3A9-01A0-4B1F-9B68-359496FEE5DB}"/>
    <cellStyle name="Normal 7 3 6" xfId="1446" xr:uid="{2D24DCA1-5876-43FA-B6DD-0CD96E40F49D}"/>
    <cellStyle name="Normal 7 3 7" xfId="1447" xr:uid="{0A12F091-1AD0-48BE-9BA7-6717882EE118}"/>
    <cellStyle name="Normal 7 3 8" xfId="1448" xr:uid="{3FA7A87F-470B-4639-91DC-6BDCD71EF1CE}"/>
    <cellStyle name="Normal 7 3 9" xfId="1441" xr:uid="{F6DF067B-A4A7-43C8-9374-0B4F6B896A9F}"/>
    <cellStyle name="Normal 7 4" xfId="1449" xr:uid="{FC92C5BB-E70A-4663-A254-A44B95C58F5A}"/>
    <cellStyle name="Normal 7 4 10" xfId="61650" xr:uid="{6F33A757-BB6E-4A23-8454-1579BF962906}"/>
    <cellStyle name="Normal 7 4 2" xfId="1450" xr:uid="{4AB3DCD1-E465-44EC-A291-AD0394190F66}"/>
    <cellStyle name="Normal 7 4 3" xfId="1451" xr:uid="{F86400F2-C255-4062-8BA3-939FA023B401}"/>
    <cellStyle name="Normal 7 4 4" xfId="1452" xr:uid="{7689F5EC-4043-4E07-8884-CFCFCEB3D25F}"/>
    <cellStyle name="Normal 7 4 5" xfId="1453" xr:uid="{CFABA4B9-0F41-45E4-A475-6F2C5823BFF2}"/>
    <cellStyle name="Normal 7 4 6" xfId="1454" xr:uid="{CAEBD827-4115-4A86-B06E-FD4D4813F85A}"/>
    <cellStyle name="Normal 7 4 7" xfId="1455" xr:uid="{D8D2594E-4B4B-4697-ADA5-57C25C5A40A6}"/>
    <cellStyle name="Normal 7 4 8" xfId="1456" xr:uid="{FDE40FAC-B5AD-4383-9848-923ECF9837B3}"/>
    <cellStyle name="Normal 7 4 9" xfId="2458" xr:uid="{25B0C84D-B603-49D7-8AEC-6D6F427D9B2D}"/>
    <cellStyle name="Normal 7 4 9 2" xfId="4414" xr:uid="{50B096ED-2385-41AF-9DE5-1BBD099E8E3F}"/>
    <cellStyle name="Normal 7 4 9 2 2" xfId="61451" xr:uid="{147367A1-E3A6-46CC-AE3A-E77C75E8B8C9}"/>
    <cellStyle name="Normal 7 4 9 3" xfId="3142" xr:uid="{D3DB85E7-5DD8-49D6-B8A8-F9B280E0A941}"/>
    <cellStyle name="Normal 7 5" xfId="1457" xr:uid="{5DEBBBCD-2EF4-4514-BE97-411374551905}"/>
    <cellStyle name="Normal 7 5 2" xfId="1458" xr:uid="{51FDFADB-53F9-40D1-96E7-3A4207C9DAB3}"/>
    <cellStyle name="Normal 7 5 3" xfId="1459" xr:uid="{76B90FE2-8443-4938-9FE8-10D32ABD54C0}"/>
    <cellStyle name="Normal 7 5 4" xfId="1460" xr:uid="{7E74A502-AF31-40BA-8F85-93F61BBF9452}"/>
    <cellStyle name="Normal 7 5 5" xfId="1461" xr:uid="{9F5D1252-F6F2-4AC3-9B81-9058D687867A}"/>
    <cellStyle name="Normal 7 5 6" xfId="1462" xr:uid="{4599B9C8-F34C-46B8-979C-A140EABC2780}"/>
    <cellStyle name="Normal 7 5 7" xfId="1463" xr:uid="{C04D9590-985B-499E-8815-9A5BE9FA4DCE}"/>
    <cellStyle name="Normal 7 5 8" xfId="1464" xr:uid="{27C6498D-C99F-4BA1-A8D6-8391163DC9B2}"/>
    <cellStyle name="Normal 7 6" xfId="1465" xr:uid="{5B91CF7A-673E-4D01-81FE-B99C6FC622AB}"/>
    <cellStyle name="Normal 7 7" xfId="1466" xr:uid="{67A19B45-C445-4B3D-8C79-F9294C1C1D03}"/>
    <cellStyle name="Normal 7 8" xfId="1467" xr:uid="{61773421-28B9-4314-B5D2-8C778E0E444E}"/>
    <cellStyle name="Normal 7 9" xfId="1468" xr:uid="{DA8FB14C-9F3C-4863-B95B-520FAECB2B5F}"/>
    <cellStyle name="Normal 70" xfId="61781" xr:uid="{074139E9-227A-4CA4-90E7-9B7B6C0B1A97}"/>
    <cellStyle name="Normal 71" xfId="61779" xr:uid="{6874DF38-FD01-4E3C-AF87-89A63031892D}"/>
    <cellStyle name="Normal 72" xfId="61759" xr:uid="{83870886-EDB0-417A-B8E5-5F1C4096E890}"/>
    <cellStyle name="Normal 73" xfId="61775" xr:uid="{85DDE895-0B66-4C17-B635-559377EB9961}"/>
    <cellStyle name="Normal 74" xfId="61750" xr:uid="{1C84968E-8D3E-4B4E-8974-6FEEEBD16D8F}"/>
    <cellStyle name="Normal 75" xfId="61776" xr:uid="{69AA666D-191C-4704-BDD5-281D74DCBB33}"/>
    <cellStyle name="Normal 76" xfId="61740" xr:uid="{07CD46CB-1EB0-45F6-850F-FFA75BFCDAC6}"/>
    <cellStyle name="Normal 77" xfId="61777" xr:uid="{856B27A2-4F24-454F-9612-6A9AF5958315}"/>
    <cellStyle name="Normal 78" xfId="61734" xr:uid="{D1BC8FC3-4B3C-4EA6-A341-E7995A38A233}"/>
    <cellStyle name="Normal 79" xfId="61831" xr:uid="{088F0399-E4A8-4EDD-8527-71212E510EA1}"/>
    <cellStyle name="Normal 8" xfId="2" xr:uid="{039B083D-5C17-4554-B1CE-691111DA79EC}"/>
    <cellStyle name="Normal 8 10" xfId="1470" xr:uid="{EC1BC472-DF4B-4D0D-94D3-125D7954ABEB}"/>
    <cellStyle name="Normal 8 11" xfId="1471" xr:uid="{4D04AFC9-68C6-4F54-A101-A136A90137E6}"/>
    <cellStyle name="Normal 8 12" xfId="1472" xr:uid="{BECC8AD9-64B8-487B-B0D5-FF58D45E7FCC}"/>
    <cellStyle name="Normal 8 13" xfId="1473" xr:uid="{4E463818-7A41-4FE9-9932-67BE49DBD2A6}"/>
    <cellStyle name="Normal 8 14" xfId="1999" xr:uid="{A4444BCA-C59C-43B7-8D2B-90C8A56A3389}"/>
    <cellStyle name="Normal 8 15" xfId="1469" xr:uid="{253AD303-DD43-4439-9E37-9CD10225AA5E}"/>
    <cellStyle name="Normal 8 16" xfId="185" xr:uid="{58679325-845B-4F5A-A56D-49CD77F1F54F}"/>
    <cellStyle name="Normal 8 17" xfId="61049" xr:uid="{2C3C1D65-2B1B-4976-A706-4DF86B016DCF}"/>
    <cellStyle name="Normal 8 2" xfId="96" xr:uid="{CA1AE0B7-6ED9-4631-9FEB-13668A60E152}"/>
    <cellStyle name="Normal 8 2 10" xfId="2002" xr:uid="{C089C4AE-A102-431F-BEEA-D3C1B0BBC554}"/>
    <cellStyle name="Normal 8 2 11" xfId="1474" xr:uid="{67EB75A4-0793-4A06-9216-78357899BC88}"/>
    <cellStyle name="Normal 8 2 12" xfId="225" xr:uid="{5D0E6483-5184-4102-B470-735739D99D69}"/>
    <cellStyle name="Normal 8 2 13" xfId="61095" xr:uid="{09DFCACE-211B-4C3A-92FB-55CBBB1C1CE5}"/>
    <cellStyle name="Normal 8 2 14" xfId="61686" xr:uid="{E017C3B7-C24B-4E18-B9D2-C5912FBDA3D2}"/>
    <cellStyle name="Normal 8 2 2" xfId="1475" xr:uid="{418340E2-67D7-4332-A634-7C4B48C113A9}"/>
    <cellStyle name="Normal 8 2 2 2" xfId="2011" xr:uid="{4295E1EF-CA13-44E4-A34C-986E898DDB21}"/>
    <cellStyle name="Normal 8 2 2 2 2" xfId="61034" xr:uid="{B78B3FBF-87B3-44F4-8C06-D730F1249CDE}"/>
    <cellStyle name="Normal 8 2 2 2 3" xfId="61492" xr:uid="{D307B9F5-28CD-40EF-B37E-080CC10E5A8C}"/>
    <cellStyle name="Normal 8 2 2 3" xfId="3143" xr:uid="{DE227C1B-4472-4994-80EC-CC6DDD9C7D72}"/>
    <cellStyle name="Normal 8 2 2 3 2" xfId="60954" xr:uid="{FB6549E1-58F6-47FC-9FAD-F2DAB630EF46}"/>
    <cellStyle name="Normal 8 2 2 4" xfId="61452" xr:uid="{0D51B592-9924-4E3A-A830-4690694ECF78}"/>
    <cellStyle name="Normal 8 2 3" xfId="1476" xr:uid="{6B7109BE-F792-479F-ABB3-7A771E778975}"/>
    <cellStyle name="Normal 8 2 3 2" xfId="2048" xr:uid="{BA342FF4-C05B-4813-92D9-8358E96B38FE}"/>
    <cellStyle name="Normal 8 2 3 2 2" xfId="61048" xr:uid="{03B3F98C-E4CC-40C8-8F56-5B6E7B3C6489}"/>
    <cellStyle name="Normal 8 2 3 2 3" xfId="61504" xr:uid="{2CE1FA93-50C8-4241-B3D7-654253860329}"/>
    <cellStyle name="Normal 8 2 3 3" xfId="3144" xr:uid="{0360967C-D5FD-4FB8-A897-9D007B0CF5A4}"/>
    <cellStyle name="Normal 8 2 3 3 2" xfId="60981" xr:uid="{15BB63C3-BB67-4409-BA56-1C0F2878FD00}"/>
    <cellStyle name="Normal 8 2 3 4" xfId="61453" xr:uid="{FD0DDE6E-B3ED-456A-B8A9-3CA49259966F}"/>
    <cellStyle name="Normal 8 2 4" xfId="1477" xr:uid="{C56DBB36-0BED-4B8D-944C-2104BF33C62C}"/>
    <cellStyle name="Normal 8 2 4 2" xfId="3145" xr:uid="{29D3625F-5EDD-4B7C-B586-058FF2944040}"/>
    <cellStyle name="Normal 8 2 4 2 2" xfId="60827" xr:uid="{EBB0AF67-88C0-4825-8A19-924BBAD67EBF}"/>
    <cellStyle name="Normal 8 2 4 3" xfId="2627" xr:uid="{5E4A00DA-DF57-4860-A5BA-3E93D44E3ABF}"/>
    <cellStyle name="Normal 8 2 4 3 2" xfId="61454" xr:uid="{3E6FA0AF-2389-49C8-AFD2-5EC849D7D080}"/>
    <cellStyle name="Normal 8 2 5" xfId="1478" xr:uid="{38371E7D-1275-437E-B72B-82B7C0E2136B}"/>
    <cellStyle name="Normal 8 2 5 2" xfId="61455" xr:uid="{1669952C-6DB4-41F2-9A7F-25AE733A7D34}"/>
    <cellStyle name="Normal 8 2 5 3" xfId="60945" xr:uid="{510F30F1-9D10-4A3E-9D0F-B62A93AAB269}"/>
    <cellStyle name="Normal 8 2 6" xfId="1479" xr:uid="{AF3B9742-B715-4EF4-872D-39C175F8D21E}"/>
    <cellStyle name="Normal 8 2 7" xfId="1480" xr:uid="{DC2BE07E-8C2B-4F16-B98C-2923DC98FA9F}"/>
    <cellStyle name="Normal 8 2 8" xfId="1481" xr:uid="{43E22E93-96CE-4F46-A99D-CBF4A6BEAB8B}"/>
    <cellStyle name="Normal 8 2 9" xfId="1482" xr:uid="{C962BB40-DFC6-4859-AF1C-BD565A4063CF}"/>
    <cellStyle name="Normal 8 3" xfId="137" xr:uid="{0B9E3993-E921-4372-8DEF-3F120C33A216}"/>
    <cellStyle name="Normal 8 3 10" xfId="1483" xr:uid="{8A4D2C68-5736-4EF5-8615-20B0C86921F6}"/>
    <cellStyle name="Normal 8 3 11" xfId="192" xr:uid="{9121A536-C025-4022-B48F-E7B7202659E6}"/>
    <cellStyle name="Normal 8 3 12" xfId="61122" xr:uid="{1F80DD44-79CC-41D2-BBF9-EF472479C1DB}"/>
    <cellStyle name="Normal 8 3 2" xfId="1484" xr:uid="{4A09F33B-C175-4B3F-AE9E-52F4BFDE67D2}"/>
    <cellStyle name="Normal 8 3 2 2" xfId="3146" xr:uid="{E0C61987-6845-425E-8171-D7044F0E0CFD}"/>
    <cellStyle name="Normal 8 3 2 2 2" xfId="60861" xr:uid="{D2EBCDEC-7B6C-4134-8158-46208AADC04B}"/>
    <cellStyle name="Normal 8 3 2 3" xfId="2651" xr:uid="{488FDE99-CF85-4157-9C3F-341FEEBA37D7}"/>
    <cellStyle name="Normal 8 3 2 3 2" xfId="61456" xr:uid="{8446390C-CD9C-4A49-9E51-1C1F229E2AEF}"/>
    <cellStyle name="Normal 8 3 3" xfId="1485" xr:uid="{2C078F1A-6176-4DBE-BB94-4B1B953018D8}"/>
    <cellStyle name="Normal 8 3 3 2" xfId="61457" xr:uid="{FA029A41-86FC-4777-975D-72069D8DEE0D}"/>
    <cellStyle name="Normal 8 3 3 3" xfId="60951" xr:uid="{32B956D1-26DB-493A-A6D3-B65C352167D2}"/>
    <cellStyle name="Normal 8 3 4" xfId="1486" xr:uid="{6FD39F75-1877-46A4-B90E-1BE039CA9C7F}"/>
    <cellStyle name="Normal 8 3 5" xfId="1487" xr:uid="{9D274CB2-9202-42AA-BDF4-82469A7219B5}"/>
    <cellStyle name="Normal 8 3 6" xfId="1488" xr:uid="{B2109B5B-2E8F-42F4-8203-9F8BDE47294C}"/>
    <cellStyle name="Normal 8 3 7" xfId="1489" xr:uid="{2558FE7C-A54B-41AE-AEB4-CF1CCB08139E}"/>
    <cellStyle name="Normal 8 3 8" xfId="1490" xr:uid="{2C1E203F-C670-48B7-93C8-D45663D931FC}"/>
    <cellStyle name="Normal 8 3 9" xfId="2009" xr:uid="{719D44E9-5BDA-4EE8-8E44-1700E31C17FF}"/>
    <cellStyle name="Normal 8 4" xfId="1491" xr:uid="{B2D36FA5-0CEC-417E-BCF1-BBE8F05FB190}"/>
    <cellStyle name="Normal 8 4 10" xfId="3147" xr:uid="{39B57AAE-4020-4761-8699-0004176D81BA}"/>
    <cellStyle name="Normal 8 4 2" xfId="1492" xr:uid="{EB2A99AA-BFB0-45AB-A91E-CA3C76F14CAE}"/>
    <cellStyle name="Normal 8 4 2 2" xfId="3148" xr:uid="{5C6BC1DC-C58A-4CBB-9405-2E48B00AC3D4}"/>
    <cellStyle name="Normal 8 4 2 2 2" xfId="60875" xr:uid="{6681326F-1CA0-439F-B715-14B64637568C}"/>
    <cellStyle name="Normal 8 4 2 3" xfId="2662" xr:uid="{1F673DA5-BCE7-4063-B6C1-9223D5DAEA8C}"/>
    <cellStyle name="Normal 8 4 2 3 2" xfId="61458" xr:uid="{F0E84649-AECC-4D50-A370-01235C56020B}"/>
    <cellStyle name="Normal 8 4 3" xfId="1493" xr:uid="{68A61F3E-4810-41E6-BF46-AFA1D9BF8ECC}"/>
    <cellStyle name="Normal 8 4 3 2" xfId="61459" xr:uid="{3A9C690E-DF23-4D5D-8270-79D872038B64}"/>
    <cellStyle name="Normal 8 4 3 3" xfId="60974" xr:uid="{FAD6AE69-B8D4-497D-82F1-55838E44D6D0}"/>
    <cellStyle name="Normal 8 4 4" xfId="1494" xr:uid="{77C6E1E3-CFB2-4700-8587-40144737CE9F}"/>
    <cellStyle name="Normal 8 4 5" xfId="1495" xr:uid="{CCC314E8-3DED-4CD7-BF72-890F3E70CB36}"/>
    <cellStyle name="Normal 8 4 6" xfId="1496" xr:uid="{50C2F9F5-3252-4572-A3BA-5EF849553E8B}"/>
    <cellStyle name="Normal 8 4 7" xfId="1497" xr:uid="{D5260630-CB72-49B9-8823-2DADDC254CE0}"/>
    <cellStyle name="Normal 8 4 8" xfId="1498" xr:uid="{3AFCB4E4-A3C4-4E6C-ABAC-0EA95CDDB0F6}"/>
    <cellStyle name="Normal 8 4 9" xfId="2039" xr:uid="{48071050-E8E1-422B-A615-1E98BD66DAB8}"/>
    <cellStyle name="Normal 8 5" xfId="1499" xr:uid="{712A54DC-EF88-4715-847E-B6AB17BF42CA}"/>
    <cellStyle name="Normal 8 5 10" xfId="2600" xr:uid="{90787820-2E5E-47D1-AE9B-A9CEF03BAAE9}"/>
    <cellStyle name="Normal 8 5 2" xfId="1500" xr:uid="{3AD33250-A9C0-4484-ABA3-11DADBAEC0FC}"/>
    <cellStyle name="Normal 8 5 2 2" xfId="61461" xr:uid="{99B44FB9-9C0D-4E24-AC48-BD7F194D0E27}"/>
    <cellStyle name="Normal 8 5 2 3" xfId="60988" xr:uid="{35F71FF1-1A29-468A-8908-53AA57C2F23C}"/>
    <cellStyle name="Normal 8 5 3" xfId="1501" xr:uid="{F7F013C4-BE53-49C5-9502-AD975AFFF9BF}"/>
    <cellStyle name="Normal 8 5 4" xfId="1502" xr:uid="{C9A02AC4-71E4-42ED-9E38-82FDFDD185E0}"/>
    <cellStyle name="Normal 8 5 5" xfId="1503" xr:uid="{80C3813C-1AF5-4FEC-905B-8D9F22F6A247}"/>
    <cellStyle name="Normal 8 5 6" xfId="1504" xr:uid="{D0FF853A-EDF5-423B-B77C-0807A57B08C5}"/>
    <cellStyle name="Normal 8 5 7" xfId="1505" xr:uid="{5CB2E4C1-DCF1-4295-ACA8-5D40FD4F19B9}"/>
    <cellStyle name="Normal 8 5 8" xfId="1506" xr:uid="{DE97B103-9C90-401A-8384-1299E4C18917}"/>
    <cellStyle name="Normal 8 5 9" xfId="3149" xr:uid="{F199A84D-E71D-4F11-BB19-4E1EA5301146}"/>
    <cellStyle name="Normal 8 5 9 2" xfId="61460" xr:uid="{00E9379E-81FE-47FB-87E8-7E94EE1E2C9E}"/>
    <cellStyle name="Normal 8 5 9 3" xfId="60799" xr:uid="{E4919BE7-0288-40CE-944C-744AF04568CF}"/>
    <cellStyle name="Normal 8 6" xfId="1507" xr:uid="{178BF31E-F2F4-4A7B-9B65-BB0E45BB3CDC}"/>
    <cellStyle name="Normal 8 6 2" xfId="61462" xr:uid="{7276F7FD-DD80-447B-B441-AC8C6C3EE1D1}"/>
    <cellStyle name="Normal 8 6 3" xfId="60941" xr:uid="{442B2CAC-A4B1-4C12-8385-C8E348EA5D2F}"/>
    <cellStyle name="Normal 8 7" xfId="1508" xr:uid="{4B5798D5-AD80-4F17-9706-C11E59D40A41}"/>
    <cellStyle name="Normal 8 8" xfId="1509" xr:uid="{261C94AE-BED1-4D8F-BA47-88E163E34ED5}"/>
    <cellStyle name="Normal 8 9" xfId="1510" xr:uid="{87390C58-6876-46A7-B28A-2972B6ABB5A4}"/>
    <cellStyle name="Normal 80" xfId="61833" xr:uid="{1751D2F7-2FB4-4066-8093-548E5D12EAE3}"/>
    <cellStyle name="Normal 81" xfId="61835" xr:uid="{64F3F875-EDF2-4724-98D9-C21FD2321821}"/>
    <cellStyle name="Normal 82" xfId="61837" xr:uid="{E19974F4-F52A-47CC-800B-57806083958A}"/>
    <cellStyle name="Normal 83" xfId="61839" xr:uid="{48C4523F-D2F0-4DB8-80BB-4A15ABB2EB13}"/>
    <cellStyle name="Normal 84" xfId="61841" xr:uid="{0A0E4984-775B-499D-8F8A-F44C0B14E8E2}"/>
    <cellStyle name="Normal 85" xfId="61843" xr:uid="{BF579ACA-C2AD-4B68-9AE6-5DF9807D1903}"/>
    <cellStyle name="Normal 86" xfId="61846" xr:uid="{525B1FC3-DA44-426C-BD1F-70D230DFE286}"/>
    <cellStyle name="Normal 87" xfId="61853" xr:uid="{952BDAB7-F011-49B0-AD65-FB5F3F54749B}"/>
    <cellStyle name="Normal 88" xfId="61861" xr:uid="{2478E167-035F-4BAD-BC5D-2E5BF5710BC7}"/>
    <cellStyle name="Normal 89" xfId="61863" xr:uid="{F624C788-F2DF-4521-AECC-ABB76B426E30}"/>
    <cellStyle name="Normal 9" xfId="87" xr:uid="{36949D5A-DECE-4501-B8A1-5C0D9B5D5B24}"/>
    <cellStyle name="Normal 9 10" xfId="219" xr:uid="{D21088E0-00BD-4025-85EF-50F5B05CF5DB}"/>
    <cellStyle name="Normal 9 11" xfId="61090" xr:uid="{D077061E-BE0B-483D-9113-531D97DCFB61}"/>
    <cellStyle name="Normal 9 2" xfId="97" xr:uid="{099BF2D0-8D45-4E26-B124-C2A4A2BB52BA}"/>
    <cellStyle name="Normal 9 3" xfId="1511" xr:uid="{CB9C62DD-20D0-4354-B0CD-D7F1DD9A278E}"/>
    <cellStyle name="Normal 9 3 2" xfId="2041" xr:uid="{9E6868A4-6F55-4781-8590-CB8569E76961}"/>
    <cellStyle name="Normal 9 3 2 2" xfId="61044" xr:uid="{8B1C38CA-808A-4E60-B496-16367BE944FB}"/>
    <cellStyle name="Normal 9 3 2 3" xfId="61500" xr:uid="{182B9C5E-BA88-4172-A31F-A585CBBE6506}"/>
    <cellStyle name="Normal 9 3 3" xfId="3150" xr:uid="{813A48DC-2590-493A-9DFB-BEBB3EC17739}"/>
    <cellStyle name="Normal 9 3 3 2" xfId="60976" xr:uid="{7B01750E-F4E6-442B-BC8E-2480B0FEC102}"/>
    <cellStyle name="Normal 9 3 4" xfId="61463" xr:uid="{6C8E0469-3939-459D-9C16-F4E5D4B7AC33}"/>
    <cellStyle name="Normal 9 4" xfId="1512" xr:uid="{46EED3DB-7234-4D0A-AF6A-BD580B580D3A}"/>
    <cellStyle name="Normal 9 4 2" xfId="3151" xr:uid="{4D93769D-D00E-48B6-9199-1713719A926D}"/>
    <cellStyle name="Normal 9 4 2 2" xfId="60822" xr:uid="{738AB34A-4030-4900-9DC9-75AC608FF66D}"/>
    <cellStyle name="Normal 9 4 3" xfId="2622" xr:uid="{BE7CE385-F2B6-406C-AD9F-EB81006FC84C}"/>
    <cellStyle name="Normal 9 4 3 2" xfId="61464" xr:uid="{ECAAFE1B-C927-44FD-92F5-EF6A09628786}"/>
    <cellStyle name="Normal 9 5" xfId="1513" xr:uid="{7EFB0DF2-4134-4CEB-B8E6-796B775CBCA8}"/>
    <cellStyle name="Normal 9 5 2" xfId="61465" xr:uid="{88561C16-C4C9-4718-BB11-A2034AA201AC}"/>
    <cellStyle name="Normal 9 5 3" xfId="60957" xr:uid="{C61795E1-EF02-45C7-A3D0-65ADF6AFC495}"/>
    <cellStyle name="Normal 9 6" xfId="1514" xr:uid="{ECDACB38-047E-4AAA-A9FE-F7DCBF6EA06E}"/>
    <cellStyle name="Normal 9 7" xfId="1515" xr:uid="{72401E90-2D8D-43D6-B117-E0D7E0F64F30}"/>
    <cellStyle name="Normal 9 8" xfId="1516" xr:uid="{B3695A8A-1634-413B-B446-0A8989DB4E82}"/>
    <cellStyle name="Normal 9 9" xfId="2018" xr:uid="{89BC478A-A475-478B-AA99-9B38214481AA}"/>
    <cellStyle name="Normal 90" xfId="61864" xr:uid="{97D52FD3-0FDF-4DD3-B674-AB629D5F264F}"/>
    <cellStyle name="Normal 91" xfId="61865" xr:uid="{B45E5EFE-FE66-4A9A-9558-EA2555CF3232}"/>
    <cellStyle name="Normal 92" xfId="61875" xr:uid="{925C5D00-C6D6-4566-87D2-7EEBDE84ECA2}"/>
    <cellStyle name="Normal 93" xfId="61877" xr:uid="{89B43864-02F5-49AA-A572-8FD77EF9DA87}"/>
    <cellStyle name="Normal 94" xfId="61879" xr:uid="{08699545-AA6C-47D6-825F-E2941827B117}"/>
    <cellStyle name="Normal 95" xfId="61881" xr:uid="{8C23F1BC-5DCE-420E-8F31-B9BC29D739F2}"/>
    <cellStyle name="Normal 96" xfId="61883" xr:uid="{DCD8824F-6A70-4647-B6AD-6DBE71FB8206}"/>
    <cellStyle name="Normal 97" xfId="61885" xr:uid="{8E1B6EC2-AB20-4B74-9956-321A0D1F8B6C}"/>
    <cellStyle name="Normal 98" xfId="61887" xr:uid="{B3A55BCE-86FD-4778-BC81-D6CD3BF91B18}"/>
    <cellStyle name="Normal 99" xfId="61889" xr:uid="{9B0DE386-1D94-43E8-939E-1B8B55D70809}"/>
    <cellStyle name="Normal GHG Numbers (0.00)" xfId="1517" xr:uid="{29826D62-770E-4575-8859-FA6EA9A0829F}"/>
    <cellStyle name="Normal GHG Textfiels Bold" xfId="1518" xr:uid="{81CFCA71-AA7F-43EE-ADF0-CB0AFCC4C18D}"/>
    <cellStyle name="Normal GHG-Shade" xfId="1519" xr:uid="{5BA1F620-795D-4B03-941E-ECB14E00ECB6}"/>
    <cellStyle name="Normal GHG-Shade 2" xfId="61687" xr:uid="{B8B9D8E5-FB42-4883-89A0-9A0C8849406B}"/>
    <cellStyle name="Normale_B2020" xfId="98" xr:uid="{99CF9E2A-8227-4C16-B3D2-CA852F449E5E}"/>
    <cellStyle name="Note" xfId="27" builtinId="10"/>
    <cellStyle name="Note 2" xfId="1520" xr:uid="{18A94821-7B1E-4DE5-B84E-3CB82ECA5561}"/>
    <cellStyle name="Note 2 10" xfId="1521" xr:uid="{A4851594-B9B6-45A3-8C26-2C5A7021FD35}"/>
    <cellStyle name="Note 2 10 2" xfId="60713" xr:uid="{55932CDC-9BCC-49B8-ADF0-8B09307DB592}"/>
    <cellStyle name="Note 2 11" xfId="1522" xr:uid="{C648D69F-E70C-4E24-A658-B97B9564D837}"/>
    <cellStyle name="Note 2 11 2" xfId="60714" xr:uid="{20B0B27D-892E-4C1A-BAEA-FFF63E5FA85F}"/>
    <cellStyle name="Note 2 12" xfId="1523" xr:uid="{FDBBEFD4-7EE8-402F-9C37-FCA6204A7CF2}"/>
    <cellStyle name="Note 2 12 2" xfId="60715" xr:uid="{4B836109-099A-4D79-806C-3028211CB91B}"/>
    <cellStyle name="Note 2 13" xfId="1524" xr:uid="{B58D5BAA-656E-4DC1-9EA7-F83B09CB3144}"/>
    <cellStyle name="Note 2 13 2" xfId="60716" xr:uid="{B702E234-14D8-4D44-9E0A-127CB0EF79D2}"/>
    <cellStyle name="Note 2 14" xfId="1525" xr:uid="{D757DC25-53D0-49BC-8118-BB2ED23EFF8E}"/>
    <cellStyle name="Note 2 14 2" xfId="60717" xr:uid="{87F47B22-9335-4146-B673-CD3F51CCE1FC}"/>
    <cellStyle name="Note 2 15" xfId="1526" xr:uid="{C3740181-11E7-4D42-83A1-02563654E707}"/>
    <cellStyle name="Note 2 15 2" xfId="60718" xr:uid="{BDF2BEFD-1825-43A3-94BA-6384280A6A00}"/>
    <cellStyle name="Note 2 16" xfId="2497" xr:uid="{EA0E7334-969F-4D77-9215-C9721CA82020}"/>
    <cellStyle name="Note 2 16 2" xfId="61643" xr:uid="{8578DDE9-D57A-45C8-9518-493728762A7B}"/>
    <cellStyle name="Note 2 17" xfId="60712" xr:uid="{BEA85299-4134-426D-8EA2-CE43382FF5F5}"/>
    <cellStyle name="Note 2 2" xfId="1527" xr:uid="{5C1ADA4A-5E6F-45E8-B6FD-0F3AE2AEFA30}"/>
    <cellStyle name="Note 2 2 2" xfId="60719" xr:uid="{0F05ADF9-7621-4963-8E61-4B5BEB459201}"/>
    <cellStyle name="Note 2 3" xfId="1528" xr:uid="{8F3AA3B8-9C3A-48E3-AEB6-ABF5A6BECD13}"/>
    <cellStyle name="Note 2 3 2" xfId="60720" xr:uid="{C2374B5B-8E67-4923-A611-2E00AEBC2192}"/>
    <cellStyle name="Note 2 4" xfId="1529" xr:uid="{03E2260D-2B13-4FAC-AE27-0420C480C250}"/>
    <cellStyle name="Note 2 4 2" xfId="60721" xr:uid="{553842B5-AD63-427A-9F0B-E588D51C5F33}"/>
    <cellStyle name="Note 2 5" xfId="1530" xr:uid="{9E73E2A6-C5A8-40C4-8CC9-4A26EF610949}"/>
    <cellStyle name="Note 2 5 2" xfId="60722" xr:uid="{7B691D48-796A-453A-96C7-8FD375047FD9}"/>
    <cellStyle name="Note 2 6" xfId="1531" xr:uid="{60FC977D-2593-497B-B2AB-AA9FFCF88A21}"/>
    <cellStyle name="Note 2 6 2" xfId="60723" xr:uid="{2D35C6F6-F61C-42B7-99C5-E1118EDC6503}"/>
    <cellStyle name="Note 2 7" xfId="1532" xr:uid="{AA91CA98-570D-4E92-847B-2507525DA86A}"/>
    <cellStyle name="Note 2 7 2" xfId="60724" xr:uid="{A660088B-A954-4E13-8874-C8187FBD955A}"/>
    <cellStyle name="Note 2 8" xfId="1533" xr:uid="{A31BA061-0221-497E-9FAB-46C65886D1D4}"/>
    <cellStyle name="Note 2 8 2" xfId="60725" xr:uid="{D53E1E0A-BD39-44BC-A33F-7269D655F841}"/>
    <cellStyle name="Note 2 9" xfId="1534" xr:uid="{04E1090D-D016-46EB-8703-0026A408DA47}"/>
    <cellStyle name="Note 2 9 2" xfId="60726" xr:uid="{74DAC8F1-C59D-4B10-AE57-06DB77E446E2}"/>
    <cellStyle name="Note 3" xfId="1535" xr:uid="{E6E876B4-0A31-44FE-8A89-E5682642F359}"/>
    <cellStyle name="Note 3 2" xfId="1536" xr:uid="{E02CAC43-B18D-4691-AEEA-6B8FCCDF8299}"/>
    <cellStyle name="Note 3 2 2" xfId="60728" xr:uid="{46090189-5110-4100-99F9-F0D212480310}"/>
    <cellStyle name="Note 3 3" xfId="61760" xr:uid="{F43979F6-F55A-464A-A1E0-FF9F41716DA3}"/>
    <cellStyle name="Note 3 4" xfId="60727" xr:uid="{8AD738B9-541A-481D-8F2F-701676FF75A8}"/>
    <cellStyle name="Note 4" xfId="1537" xr:uid="{BA16A73F-1EF2-4490-980E-F3B70EA483C3}"/>
    <cellStyle name="Note 4 2" xfId="61623" xr:uid="{3F124E56-0F85-4914-8746-532DFBA1EB7F}"/>
    <cellStyle name="Note 4 3" xfId="60729" xr:uid="{27F09BEC-F5FC-40C9-AB6B-9140014E0C44}"/>
    <cellStyle name="Note 5" xfId="1538" xr:uid="{6EE104B1-FD85-49B5-A51D-C4E5602B0E58}"/>
    <cellStyle name="Note 5 2" xfId="60730" xr:uid="{49419F5C-BFE1-46E6-8429-E9542F621973}"/>
    <cellStyle name="Note 6" xfId="1539" xr:uid="{9941F0EF-0DED-4EA8-B819-C9055DA6EE85}"/>
    <cellStyle name="Note 6 2" xfId="60731" xr:uid="{D64D7CF8-1D64-48CC-8489-1A7F20BBF330}"/>
    <cellStyle name="Note 7" xfId="1540" xr:uid="{C9C09239-C6C6-41AB-90E5-06DCB9454529}"/>
    <cellStyle name="Note 7 2" xfId="60732" xr:uid="{722BEC0C-5EE4-4278-A04C-6EB0CD82347A}"/>
    <cellStyle name="Note 8" xfId="1541" xr:uid="{D03CCAE8-9A77-4D8E-93E2-92B0D514C917}"/>
    <cellStyle name="Note 8 2" xfId="60733" xr:uid="{A0281E98-07F8-46A8-8D94-A63472A95042}"/>
    <cellStyle name="Note 9" xfId="61061" xr:uid="{2245D59D-F049-49D1-B41E-E8C25C170E99}"/>
    <cellStyle name="Nuovo" xfId="1542" xr:uid="{5E87168D-35CB-47EC-906A-E2BA80839B3E}"/>
    <cellStyle name="Nuovo 2" xfId="1543" xr:uid="{1A248F25-5668-4B43-8F16-E8ED5985B806}"/>
    <cellStyle name="Output 2" xfId="1544" xr:uid="{05DCAA0A-4F6D-4300-9235-81CD291910CA}"/>
    <cellStyle name="Output 2 10" xfId="1545" xr:uid="{117936B8-7600-47BA-BA38-20F143C13549}"/>
    <cellStyle name="Output 2 10 2" xfId="60735" xr:uid="{32DCE836-746F-41A3-BB9D-235D3561C114}"/>
    <cellStyle name="Output 2 11" xfId="61648" xr:uid="{4F6589B1-868E-42AA-95DE-48CF4C65EF59}"/>
    <cellStyle name="Output 2 12" xfId="60734" xr:uid="{57879FBB-1118-4200-BA71-145F0BDDD39A}"/>
    <cellStyle name="Output 2 2" xfId="1546" xr:uid="{DD6174C4-C600-41A9-802D-2545E21E1C09}"/>
    <cellStyle name="Output 2 2 2" xfId="60736" xr:uid="{90E9617B-8B09-4A4E-A499-45720A6CD9F6}"/>
    <cellStyle name="Output 2 3" xfId="1547" xr:uid="{2E09FC3C-B22A-4350-B6C9-FFCCD07B5E0A}"/>
    <cellStyle name="Output 2 3 2" xfId="60737" xr:uid="{53C6FC8E-9B2A-40DA-85BC-47E72E7A5732}"/>
    <cellStyle name="Output 2 4" xfId="1548" xr:uid="{5F1DBD9A-8BEC-4E41-A608-925C7C68A672}"/>
    <cellStyle name="Output 2 4 2" xfId="60738" xr:uid="{1D513A6F-A38E-49B0-BE5A-3D0FE60EA89B}"/>
    <cellStyle name="Output 2 5" xfId="1549" xr:uid="{C17AD632-60C1-4351-88A2-F8AC5DE854C9}"/>
    <cellStyle name="Output 2 5 2" xfId="60739" xr:uid="{5CFFB002-5C6D-48B0-8200-B146CDB9D319}"/>
    <cellStyle name="Output 2 6" xfId="1550" xr:uid="{F6C3ED18-C4CD-4194-A77A-DF2FA3807018}"/>
    <cellStyle name="Output 2 6 2" xfId="60740" xr:uid="{B60F7F3E-6030-4567-8A60-11E0D6DED727}"/>
    <cellStyle name="Output 2 7" xfId="1551" xr:uid="{4789E386-19D5-43D9-9B42-47968B42B519}"/>
    <cellStyle name="Output 2 7 2" xfId="60741" xr:uid="{EF7567F7-690A-4661-B208-D3E1D8A3606B}"/>
    <cellStyle name="Output 2 8" xfId="1552" xr:uid="{20F3E1EE-F1D3-42BD-8019-25F8642BAA99}"/>
    <cellStyle name="Output 2 8 2" xfId="60742" xr:uid="{1507EE80-74EB-46E6-8100-F079F4935280}"/>
    <cellStyle name="Output 2 9" xfId="1553" xr:uid="{03A55610-CD16-4041-BF84-CCE6EAB5F153}"/>
    <cellStyle name="Output 2 9 2" xfId="60743" xr:uid="{F317E2C7-0473-4792-B0D8-00104B65C5EE}"/>
    <cellStyle name="Output 3" xfId="1554" xr:uid="{CC95C4B5-A048-418F-B4EE-1BC9EC12C1D8}"/>
    <cellStyle name="Output 3 2" xfId="61768" xr:uid="{238AB0EA-1C1E-4AC8-9B2B-7C8EA7958A0B}"/>
    <cellStyle name="Output 3 3" xfId="60744" xr:uid="{1595FF03-6078-4B29-A446-57F37901FF5C}"/>
    <cellStyle name="Output 4" xfId="61634" xr:uid="{798E8D5A-C95E-46E3-9DFA-0D01D0C1097D}"/>
    <cellStyle name="Percent 10" xfId="1555" xr:uid="{A840134F-3D45-4241-800B-49BCEC021094}"/>
    <cellStyle name="Percent 10 2" xfId="1556" xr:uid="{04C4D39B-B3BB-4619-84D4-AB5F51DC115F}"/>
    <cellStyle name="Percent 10 3" xfId="1557" xr:uid="{49058C2F-07D9-4F82-BF33-520B9728D54A}"/>
    <cellStyle name="Percent 10 4" xfId="1558" xr:uid="{DBDFBF67-A609-4833-BE66-8C3D41975A30}"/>
    <cellStyle name="Percent 10 5" xfId="1559" xr:uid="{CB78D2FE-91E9-4763-8C1C-916EEB01A6D8}"/>
    <cellStyle name="Percent 10 6" xfId="1560" xr:uid="{494DD123-A73C-4071-8440-C24F1CD08D4D}"/>
    <cellStyle name="Percent 10 7" xfId="1561" xr:uid="{6ECC6BAE-74C0-43A3-A5CA-17070E37D0E1}"/>
    <cellStyle name="Percent 10 8" xfId="1562" xr:uid="{334862FF-C1BE-4B0E-A270-9652FA12CF4C}"/>
    <cellStyle name="Percent 10 9" xfId="61658" xr:uid="{32BCC7A1-E04E-480A-A59A-5F31939F89E4}"/>
    <cellStyle name="Percent 11" xfId="1563" xr:uid="{F8567794-8E64-4346-B3C3-ECF54A571ED0}"/>
    <cellStyle name="Percent 11 2" xfId="1564" xr:uid="{EDC6634C-8FA1-4F4F-BF86-30EBC7ABDB70}"/>
    <cellStyle name="Percent 11 3" xfId="1565" xr:uid="{E3F77EC2-3523-418C-A0BF-0F5A39FC5ECE}"/>
    <cellStyle name="Percent 11 4" xfId="1566" xr:uid="{F51556A3-E5C2-4EDB-968F-ACE8BFBD095C}"/>
    <cellStyle name="Percent 11 5" xfId="1567" xr:uid="{47775FB7-4F64-4857-A890-24E0F55D4CE5}"/>
    <cellStyle name="Percent 11 6" xfId="1568" xr:uid="{E40B5D8D-7D4E-4FC7-BC3A-25C649D019AC}"/>
    <cellStyle name="Percent 11 7" xfId="1569" xr:uid="{977C2378-0470-470D-8B49-976DB2F14775}"/>
    <cellStyle name="Percent 11 8" xfId="1570" xr:uid="{077D3663-6585-4436-ABD2-A76700667ECC}"/>
    <cellStyle name="Percent 11 9" xfId="61655" xr:uid="{B90C1EFD-2756-4E94-8978-57688433483A}"/>
    <cellStyle name="Percent 12" xfId="1571" xr:uid="{E8960212-3109-478B-8C47-FF34C7BA5F3F}"/>
    <cellStyle name="Percent 12 2" xfId="1572" xr:uid="{D7AD93E2-D577-4B37-98D5-FB74E008CC3E}"/>
    <cellStyle name="Percent 12 3" xfId="1573" xr:uid="{DAAB4609-5EED-4E78-8D9C-A2DAB5903FA7}"/>
    <cellStyle name="Percent 12 4" xfId="1574" xr:uid="{907E7715-082B-4341-BF68-DECD3C6E436E}"/>
    <cellStyle name="Percent 12 5" xfId="1575" xr:uid="{A56257F5-38DE-4885-ADF8-2D7CA734C824}"/>
    <cellStyle name="Percent 12 6" xfId="1576" xr:uid="{8F876019-ACE7-4D0E-8118-A1DA56A96D04}"/>
    <cellStyle name="Percent 12 7" xfId="1577" xr:uid="{9A3E4D4B-191F-4143-A06C-EFB61A19F820}"/>
    <cellStyle name="Percent 12 8" xfId="1578" xr:uid="{160B78BD-668B-46E2-BAF2-D0C554C40C7B}"/>
    <cellStyle name="Percent 12 9" xfId="61744" xr:uid="{6294089B-3B54-4DAB-8D22-6C85905E9DED}"/>
    <cellStyle name="Percent 13" xfId="1579" xr:uid="{1C980844-BC2E-4DD8-8AE4-7FB4D86C983D}"/>
    <cellStyle name="Percent 13 2" xfId="1580" xr:uid="{43DCF8A9-4B42-4FAB-A2D9-AEAB2ED7734E}"/>
    <cellStyle name="Percent 13 3" xfId="1581" xr:uid="{754408F0-15F3-452F-9628-4BDEA946D01C}"/>
    <cellStyle name="Percent 13 4" xfId="1582" xr:uid="{E477B791-E870-48B3-876B-7909402A148F}"/>
    <cellStyle name="Percent 13 5" xfId="1583" xr:uid="{257A893A-D002-4555-B24F-F13351AB617D}"/>
    <cellStyle name="Percent 13 6" xfId="1584" xr:uid="{C9DB1473-1DE5-4905-9CE2-E4F96C06758C}"/>
    <cellStyle name="Percent 13 7" xfId="1585" xr:uid="{6B41097A-9EAC-48D5-8746-8A3E1A446D63}"/>
    <cellStyle name="Percent 13 8" xfId="1586" xr:uid="{BEDEF8F4-638B-4DFF-88A5-DC6157D23EB0}"/>
    <cellStyle name="Percent 13 9" xfId="61848" xr:uid="{37EC6C9B-7BFE-467D-8F9F-172E998427D2}"/>
    <cellStyle name="Percent 14" xfId="1587" xr:uid="{DC61EC6E-3EC9-416E-81B7-3569B6CF544A}"/>
    <cellStyle name="Percent 14 2" xfId="1588" xr:uid="{174071B2-616D-4B41-89AD-B7AE9C5D127D}"/>
    <cellStyle name="Percent 14 3" xfId="1589" xr:uid="{C74B04BC-963D-4D71-B17D-3CA86E756A4E}"/>
    <cellStyle name="Percent 14 4" xfId="1590" xr:uid="{E31AE23D-B7B8-45F8-9276-9D5640B4C32A}"/>
    <cellStyle name="Percent 14 5" xfId="1591" xr:uid="{ED6F3C07-B5F4-4194-8DC9-81189FA29AE4}"/>
    <cellStyle name="Percent 14 6" xfId="1592" xr:uid="{A75FF7CD-73DF-434F-9B05-710BF3E331DF}"/>
    <cellStyle name="Percent 14 7" xfId="1593" xr:uid="{46420918-EC8B-4C4B-A3A8-5BDA9EA72274}"/>
    <cellStyle name="Percent 14 8" xfId="1594" xr:uid="{BC194BFA-0BAC-4273-9E33-DD1685D265CB}"/>
    <cellStyle name="Percent 14 9" xfId="61602" xr:uid="{7FBAD5A0-38A5-42CA-9B1E-8153EF122355}"/>
    <cellStyle name="Percent 15" xfId="1595" xr:uid="{9914F2CC-E622-412D-B8F4-AB87227EF70E}"/>
    <cellStyle name="Percent 15 10" xfId="1596" xr:uid="{2553C2B7-EE11-4F09-89AD-F24AA7EB8039}"/>
    <cellStyle name="Percent 15 11" xfId="1597" xr:uid="{839B5239-1FE1-4756-87C9-5ECB74A2ED3F}"/>
    <cellStyle name="Percent 15 12" xfId="1598" xr:uid="{8478F2C3-D44B-486D-8980-4876DE38033C}"/>
    <cellStyle name="Percent 15 13" xfId="1599" xr:uid="{158ABCC0-2280-454B-851E-787E0DE4D3DD}"/>
    <cellStyle name="Percent 15 14" xfId="1600" xr:uid="{BE125BCF-8E1C-4325-96BE-B27395A373B3}"/>
    <cellStyle name="Percent 15 15" xfId="61589" xr:uid="{F049A212-8100-407D-B7CF-C3E141975244}"/>
    <cellStyle name="Percent 15 2" xfId="1601" xr:uid="{6262EDBF-EBB8-48C5-9321-7A35C6C0CB78}"/>
    <cellStyle name="Percent 15 2 2" xfId="1602" xr:uid="{922C6D86-B299-4CC8-874F-872FEBBA57CE}"/>
    <cellStyle name="Percent 15 2 3" xfId="1603" xr:uid="{EC465179-6964-45EF-BA3C-A0F3B860ED33}"/>
    <cellStyle name="Percent 15 2 4" xfId="1604" xr:uid="{1694BD0B-E591-4CB1-90A3-2FADE57CDB5A}"/>
    <cellStyle name="Percent 15 2 5" xfId="1605" xr:uid="{1FB874E0-EEA9-47E9-9DAF-7A2051F2A44A}"/>
    <cellStyle name="Percent 15 2 6" xfId="1606" xr:uid="{7881E9A1-9E2D-4A06-BA09-BA17869BBA6E}"/>
    <cellStyle name="Percent 15 2 7" xfId="1607" xr:uid="{554C5CD3-0D5E-47A7-A6DF-2BDF5C2728F8}"/>
    <cellStyle name="Percent 15 3" xfId="1608" xr:uid="{AC56DE3F-1920-4BFC-9509-870D6BB364D3}"/>
    <cellStyle name="Percent 15 4" xfId="1609" xr:uid="{A8E016AF-EDBA-4AEE-85CB-92B5DED75033}"/>
    <cellStyle name="Percent 15 5" xfId="1610" xr:uid="{27686B58-9280-4DB0-BCEB-F3275103EA06}"/>
    <cellStyle name="Percent 15 6" xfId="1611" xr:uid="{2D2AE20E-5F89-480F-B401-050DB45D0912}"/>
    <cellStyle name="Percent 15 7" xfId="1612" xr:uid="{9247E992-4714-44E1-B456-7BEAA5B52D1E}"/>
    <cellStyle name="Percent 15 8" xfId="1613" xr:uid="{135D787B-F84F-456A-A24B-1DEAB4CFD487}"/>
    <cellStyle name="Percent 15 9" xfId="1614" xr:uid="{D682C83F-4D1F-4B9E-88D8-69D8F47026B6}"/>
    <cellStyle name="Percent 16" xfId="1615" xr:uid="{F6C85113-8903-422D-B5A4-27AB80D9F6AF}"/>
    <cellStyle name="Percent 16 2" xfId="1616" xr:uid="{3098DE7A-FC0E-4C53-A093-30E1C53A8747}"/>
    <cellStyle name="Percent 16 3" xfId="1617" xr:uid="{D79EB347-E85B-4A35-89F7-653557F97068}"/>
    <cellStyle name="Percent 16 3 10" xfId="1618" xr:uid="{A4AC0602-5AC7-442C-90CA-1D0DD8F5CDB0}"/>
    <cellStyle name="Percent 16 3 11" xfId="1619" xr:uid="{9AD6165F-ADC5-4BD9-AE4A-04A6589A4C70}"/>
    <cellStyle name="Percent 16 3 12" xfId="1620" xr:uid="{CCC5C8BC-DE53-47FD-ACBA-4898F8844A5E}"/>
    <cellStyle name="Percent 16 3 13" xfId="1621" xr:uid="{F4C7E223-2079-43F0-8664-DB1A85702E07}"/>
    <cellStyle name="Percent 16 3 14" xfId="1622" xr:uid="{6C912CB7-FE67-41B3-81C0-88534B8C3313}"/>
    <cellStyle name="Percent 16 3 15" xfId="1623" xr:uid="{1716355E-32DA-44BA-983D-FD2463338D52}"/>
    <cellStyle name="Percent 16 3 16" xfId="1624" xr:uid="{1523F932-C30C-4E9F-B5A9-54781CAFBE1E}"/>
    <cellStyle name="Percent 16 3 17" xfId="1625" xr:uid="{69417221-08CC-4C82-9953-28347C4D6EE5}"/>
    <cellStyle name="Percent 16 3 2" xfId="1626" xr:uid="{CC27CA83-4C68-4CB6-A068-A26DB347FCD6}"/>
    <cellStyle name="Percent 16 3 3" xfId="1627" xr:uid="{E4949462-E952-4D21-A226-FB0AC0770F90}"/>
    <cellStyle name="Percent 16 3 4" xfId="1628" xr:uid="{BA8D266C-F2DF-48AE-961C-9AFA8DC6A17C}"/>
    <cellStyle name="Percent 16 3 5" xfId="1629" xr:uid="{B058ABE5-EA4A-49F7-A3A3-4E6B37A8140B}"/>
    <cellStyle name="Percent 16 3 6" xfId="1630" xr:uid="{76465080-FCC7-4AF8-B0F8-51F7FD495945}"/>
    <cellStyle name="Percent 16 3 7" xfId="1631" xr:uid="{BD07BD47-3F55-49EE-9944-87D8BD3A46D8}"/>
    <cellStyle name="Percent 16 3 8" xfId="1632" xr:uid="{9BABB43E-D87B-4699-8C20-F85E182319F5}"/>
    <cellStyle name="Percent 16 3 9" xfId="1633" xr:uid="{4F2C38C0-8F31-4C6B-8323-4B7B32ED9AB9}"/>
    <cellStyle name="Percent 16 4" xfId="1634" xr:uid="{D8578A01-83BF-4C1A-AC57-FAE19BF23393}"/>
    <cellStyle name="Percent 16 4 10" xfId="1635" xr:uid="{D025F2CC-0325-4D82-B526-472EFCCE366F}"/>
    <cellStyle name="Percent 16 4 11" xfId="1636" xr:uid="{6BAA5C61-D515-4C32-A920-ABBBDD931500}"/>
    <cellStyle name="Percent 16 4 12" xfId="1637" xr:uid="{5A503A9A-106F-4F92-AFDC-FC88D90997CB}"/>
    <cellStyle name="Percent 16 4 13" xfId="1638" xr:uid="{87B0228F-17F5-417D-98BD-52EEB0707EED}"/>
    <cellStyle name="Percent 16 4 14" xfId="1639" xr:uid="{E30A750A-5DCE-4AF0-BA44-3886B7205407}"/>
    <cellStyle name="Percent 16 4 15" xfId="1640" xr:uid="{7477A8E3-3D9C-4F36-A3D1-1E8E142E5756}"/>
    <cellStyle name="Percent 16 4 16" xfId="1641" xr:uid="{142AA18F-B386-4D05-901A-1F6B509ADAC1}"/>
    <cellStyle name="Percent 16 4 17" xfId="1642" xr:uid="{6753DFA7-31BC-445D-B5DC-7C5E85395FD8}"/>
    <cellStyle name="Percent 16 4 2" xfId="1643" xr:uid="{9B514698-F54F-4C4D-89E0-1B7C1990CCEF}"/>
    <cellStyle name="Percent 16 4 3" xfId="1644" xr:uid="{1DC9196D-4F51-43FF-BA00-C1F4A52846D8}"/>
    <cellStyle name="Percent 16 4 4" xfId="1645" xr:uid="{862057B1-B6EF-4805-82CB-FA9CD1F16ADD}"/>
    <cellStyle name="Percent 16 4 5" xfId="1646" xr:uid="{893D3410-C088-4354-93C8-7D557F43CCDE}"/>
    <cellStyle name="Percent 16 4 6" xfId="1647" xr:uid="{E701A925-2841-47D2-AA12-2A5D780E6B10}"/>
    <cellStyle name="Percent 16 4 7" xfId="1648" xr:uid="{B5B1EA39-2A90-4C0E-896C-194780AE2557}"/>
    <cellStyle name="Percent 16 4 8" xfId="1649" xr:uid="{0D79AF0D-D287-40BB-B4E5-D27700B14291}"/>
    <cellStyle name="Percent 16 4 9" xfId="1650" xr:uid="{25A4AE84-4AB2-4BCF-93E1-A3A8F5E54D50}"/>
    <cellStyle name="Percent 16 5" xfId="1651" xr:uid="{988CC083-2973-41E1-869E-AD4DDEE0A9FE}"/>
    <cellStyle name="Percent 16 5 10" xfId="1652" xr:uid="{7CB5A123-DE66-41A4-96AD-AC6BEDEDD42B}"/>
    <cellStyle name="Percent 16 5 11" xfId="1653" xr:uid="{5DAB6519-4BF3-4007-9B1D-DA418CC7A764}"/>
    <cellStyle name="Percent 16 5 12" xfId="1654" xr:uid="{545B3A14-5B59-4838-97E9-A9BA18B5E5B5}"/>
    <cellStyle name="Percent 16 5 13" xfId="1655" xr:uid="{A591387B-8048-4D62-9FEE-EA23310DE057}"/>
    <cellStyle name="Percent 16 5 14" xfId="1656" xr:uid="{C0436998-7451-4298-8E34-B46DB99909D8}"/>
    <cellStyle name="Percent 16 5 15" xfId="1657" xr:uid="{86DF9426-6FB8-421A-AD9F-244DC47E9DC6}"/>
    <cellStyle name="Percent 16 5 16" xfId="1658" xr:uid="{7011F52C-C876-4205-A880-74C27E4E715F}"/>
    <cellStyle name="Percent 16 5 17" xfId="1659" xr:uid="{762D8930-3CC6-4D12-9CB4-52B8DCE521FD}"/>
    <cellStyle name="Percent 16 5 2" xfId="1660" xr:uid="{F401822F-33C6-4D7A-AE9F-E4FA8210E596}"/>
    <cellStyle name="Percent 16 5 3" xfId="1661" xr:uid="{F04021B4-08A4-42A4-9493-792E26BB0A11}"/>
    <cellStyle name="Percent 16 5 4" xfId="1662" xr:uid="{93754C9A-54DD-4071-9BE4-AE0AFFAFA373}"/>
    <cellStyle name="Percent 16 5 5" xfId="1663" xr:uid="{7DB52955-AE82-42B9-B148-D6DAD642EB7A}"/>
    <cellStyle name="Percent 16 5 6" xfId="1664" xr:uid="{77FC1AAC-CA93-455F-AEA6-1ED301FCAF8A}"/>
    <cellStyle name="Percent 16 5 7" xfId="1665" xr:uid="{2E9453AA-6E47-46FA-9EEC-AC9BAF4AE77A}"/>
    <cellStyle name="Percent 16 5 8" xfId="1666" xr:uid="{C1439900-7AB4-4A2C-A4C4-C437BAB0B432}"/>
    <cellStyle name="Percent 16 5 9" xfId="1667" xr:uid="{0E6EA7AC-EBB8-4CE6-9F1F-D3744B747636}"/>
    <cellStyle name="Percent 16 6" xfId="1668" xr:uid="{FE3359B6-8013-4F8A-BBED-B5480FEC36B2}"/>
    <cellStyle name="Percent 16 6 10" xfId="1669" xr:uid="{BDC93C2D-2A0A-4C81-ABC0-E467DB01E2B8}"/>
    <cellStyle name="Percent 16 6 11" xfId="1670" xr:uid="{63E892FF-26A7-4A25-9676-156E14AC6180}"/>
    <cellStyle name="Percent 16 6 12" xfId="1671" xr:uid="{01F57E94-3491-4D99-B2A3-67A56A0BCB59}"/>
    <cellStyle name="Percent 16 6 13" xfId="1672" xr:uid="{784EF1D7-4DCB-4976-A366-C8E8378FFD9C}"/>
    <cellStyle name="Percent 16 6 14" xfId="1673" xr:uid="{0AE88812-6E93-4565-ABDB-416ABA8BCFB7}"/>
    <cellStyle name="Percent 16 6 15" xfId="1674" xr:uid="{84BEC38A-DA26-430B-8179-5CE7BAE15BA4}"/>
    <cellStyle name="Percent 16 6 16" xfId="1675" xr:uid="{6F99A899-4226-4AC7-A3CC-3816E84F9495}"/>
    <cellStyle name="Percent 16 6 17" xfId="1676" xr:uid="{95920A9E-B89A-4659-87A3-248BD8438171}"/>
    <cellStyle name="Percent 16 6 2" xfId="1677" xr:uid="{F5C4DA34-0291-4B2A-B37D-52D002254E42}"/>
    <cellStyle name="Percent 16 6 3" xfId="1678" xr:uid="{60A65957-7DC9-4483-8980-A472BC917A7B}"/>
    <cellStyle name="Percent 16 6 4" xfId="1679" xr:uid="{B5C64D53-2744-417B-B157-DEAD792CF9F9}"/>
    <cellStyle name="Percent 16 6 5" xfId="1680" xr:uid="{146C983D-8F39-4957-91A4-F4A4EF372640}"/>
    <cellStyle name="Percent 16 6 6" xfId="1681" xr:uid="{FC0FCEA6-A797-42F5-B96A-E593D09BF0B9}"/>
    <cellStyle name="Percent 16 6 7" xfId="1682" xr:uid="{CE353E07-70E4-49E7-B569-70B77965B8C5}"/>
    <cellStyle name="Percent 16 6 8" xfId="1683" xr:uid="{5B4CC073-7AE4-4474-B02F-D3FE1A900176}"/>
    <cellStyle name="Percent 16 6 9" xfId="1684" xr:uid="{5E73105D-D32A-4F3E-8649-79D0DA17CBC5}"/>
    <cellStyle name="Percent 16 7" xfId="1685" xr:uid="{836BAB12-8A03-406B-BEC2-A04F0357FA10}"/>
    <cellStyle name="Percent 16 7 10" xfId="1686" xr:uid="{00AB79E6-4917-4AF0-B6E4-DF15D70BE3A3}"/>
    <cellStyle name="Percent 16 7 11" xfId="1687" xr:uid="{FA8804A9-9AA6-42B1-86EC-14B49FE97DEA}"/>
    <cellStyle name="Percent 16 7 12" xfId="1688" xr:uid="{738B68C4-34C2-424F-8892-97A03DF9926A}"/>
    <cellStyle name="Percent 16 7 13" xfId="1689" xr:uid="{5A860BCA-94BF-4ECC-8813-653D6AD16FE3}"/>
    <cellStyle name="Percent 16 7 14" xfId="1690" xr:uid="{85C3ADD7-0E72-4A86-98BA-EB8C6BEC7EFF}"/>
    <cellStyle name="Percent 16 7 15" xfId="1691" xr:uid="{C83A776C-15E3-43CD-A8EC-0ED97A16BAE4}"/>
    <cellStyle name="Percent 16 7 16" xfId="1692" xr:uid="{1836FBE5-3566-484A-927D-0976A55CF361}"/>
    <cellStyle name="Percent 16 7 17" xfId="1693" xr:uid="{1C859951-10C2-4989-A994-C830BAA22E32}"/>
    <cellStyle name="Percent 16 7 2" xfId="1694" xr:uid="{36EEB37D-2964-4570-8B2A-0F1B08C730FC}"/>
    <cellStyle name="Percent 16 7 3" xfId="1695" xr:uid="{4E52FF94-654A-4EDB-B151-E3C2E7EDE6D4}"/>
    <cellStyle name="Percent 16 7 4" xfId="1696" xr:uid="{209893E9-C0D6-4413-8C7A-689212D2531A}"/>
    <cellStyle name="Percent 16 7 5" xfId="1697" xr:uid="{A348B3B8-7F15-464E-872A-4929EB2FA948}"/>
    <cellStyle name="Percent 16 7 6" xfId="1698" xr:uid="{679534C1-7EC7-4C20-8A8E-C601F0F20114}"/>
    <cellStyle name="Percent 16 7 7" xfId="1699" xr:uid="{BC13245B-B961-46B1-916C-76D6C47AE1C4}"/>
    <cellStyle name="Percent 16 7 8" xfId="1700" xr:uid="{02182772-7F39-46A1-982A-85D7F0F67423}"/>
    <cellStyle name="Percent 16 7 9" xfId="1701" xr:uid="{948E4926-161A-4521-A4C8-D6211F223F89}"/>
    <cellStyle name="Percent 16 8" xfId="1702" xr:uid="{28D04055-DCFA-4A1F-9741-283BFE669EE6}"/>
    <cellStyle name="Percent 16 8 10" xfId="1703" xr:uid="{2078D02A-E734-4AF8-BB34-93392209287D}"/>
    <cellStyle name="Percent 16 8 11" xfId="1704" xr:uid="{A1F9803C-8B5C-44C5-97DC-95F37A19DE56}"/>
    <cellStyle name="Percent 16 8 12" xfId="1705" xr:uid="{1EF1708B-6DFC-433E-A8C0-FD427BB8E3E5}"/>
    <cellStyle name="Percent 16 8 13" xfId="1706" xr:uid="{C7AA0F5F-F9B0-450B-B3DC-05320C9B1728}"/>
    <cellStyle name="Percent 16 8 14" xfId="1707" xr:uid="{988BF167-357A-4EFA-A7F7-4E322D7DC35B}"/>
    <cellStyle name="Percent 16 8 15" xfId="1708" xr:uid="{6670248C-FBB6-4B50-B607-33DAC3F04DD3}"/>
    <cellStyle name="Percent 16 8 16" xfId="1709" xr:uid="{EB279874-B9BC-4A23-8DB8-27DD87001675}"/>
    <cellStyle name="Percent 16 8 17" xfId="1710" xr:uid="{110CBD9C-0449-4652-9520-85848E077C14}"/>
    <cellStyle name="Percent 16 8 2" xfId="1711" xr:uid="{A2BC52B0-8DDB-4E1F-A8BD-F6F07B762D82}"/>
    <cellStyle name="Percent 16 8 3" xfId="1712" xr:uid="{A7CA5EDA-4F65-4DB8-B00D-E69FF031556D}"/>
    <cellStyle name="Percent 16 8 4" xfId="1713" xr:uid="{87DA2901-F0B8-4ABD-9650-21341F106532}"/>
    <cellStyle name="Percent 16 8 5" xfId="1714" xr:uid="{440F4A36-C768-4121-A859-47CB7BD3835D}"/>
    <cellStyle name="Percent 16 8 6" xfId="1715" xr:uid="{C66C7EE2-C69A-4285-9DBC-AC6CFCB1E7AE}"/>
    <cellStyle name="Percent 16 8 7" xfId="1716" xr:uid="{AC461403-CD11-45ED-B435-CF2A4198FCB6}"/>
    <cellStyle name="Percent 16 8 8" xfId="1717" xr:uid="{5639AAB8-6FA1-4EB8-A155-DC246F3F0611}"/>
    <cellStyle name="Percent 16 8 9" xfId="1718" xr:uid="{5F5FCEEC-7D1B-4256-9D52-F496B5272EE2}"/>
    <cellStyle name="Percent 16 9" xfId="1719" xr:uid="{A6B95C66-96A2-466C-A39B-FC62D58A20CD}"/>
    <cellStyle name="Percent 16 9 10" xfId="1720" xr:uid="{61C3DCBD-B141-42C6-B726-14F94B354177}"/>
    <cellStyle name="Percent 16 9 11" xfId="1721" xr:uid="{82B3B8FA-EB77-47FC-A2A7-0052BADF6E4B}"/>
    <cellStyle name="Percent 16 9 12" xfId="1722" xr:uid="{6585376C-B686-4423-B336-47C3654858F6}"/>
    <cellStyle name="Percent 16 9 13" xfId="1723" xr:uid="{9AEA125D-1B15-498A-BA48-99D06092C653}"/>
    <cellStyle name="Percent 16 9 14" xfId="1724" xr:uid="{2BD0FA89-4B46-4E9A-A2CB-B5A8785299E9}"/>
    <cellStyle name="Percent 16 9 15" xfId="1725" xr:uid="{7AE18382-6772-40BA-A360-138E15B40F04}"/>
    <cellStyle name="Percent 16 9 16" xfId="1726" xr:uid="{178314C6-61F9-43A2-AB11-8C7DC6252C3D}"/>
    <cellStyle name="Percent 16 9 17" xfId="1727" xr:uid="{50DF421A-D95D-44CC-8139-F571EE803D51}"/>
    <cellStyle name="Percent 16 9 2" xfId="1728" xr:uid="{7A570741-0BD9-44E2-84A2-7340B389C341}"/>
    <cellStyle name="Percent 16 9 3" xfId="1729" xr:uid="{E583762F-E063-4782-A4F8-E2CA2E372ACC}"/>
    <cellStyle name="Percent 16 9 4" xfId="1730" xr:uid="{DBC7DCB5-B9EE-4E1C-8FBE-2FD69366D62A}"/>
    <cellStyle name="Percent 16 9 5" xfId="1731" xr:uid="{FA81FC25-ACF5-43EA-B33C-53E16301966C}"/>
    <cellStyle name="Percent 16 9 6" xfId="1732" xr:uid="{A5C13012-B49B-4A40-9561-72EE9D7F44E5}"/>
    <cellStyle name="Percent 16 9 7" xfId="1733" xr:uid="{085B2F00-77F4-4CCF-9B24-74D0FC320E9C}"/>
    <cellStyle name="Percent 16 9 8" xfId="1734" xr:uid="{9AA1C56B-A90B-496A-9072-EBB3AF6E8E19}"/>
    <cellStyle name="Percent 16 9 9" xfId="1735" xr:uid="{2534B9B8-A927-4CD7-AD6F-7C3D36688149}"/>
    <cellStyle name="Percent 17" xfId="1736" xr:uid="{2972DFEF-3A5A-4213-8FF8-AB921EB2CA3D}"/>
    <cellStyle name="Percent 18" xfId="1737" xr:uid="{C19B24B3-F65A-40C2-A81B-B8B3C226B715}"/>
    <cellStyle name="Percent 18 2" xfId="1738" xr:uid="{4BB77523-50F8-47D7-9FAF-C9726323C32A}"/>
    <cellStyle name="Percent 19" xfId="1739" xr:uid="{DC9B1078-4846-4684-92BC-02D0F7B2632C}"/>
    <cellStyle name="Percent 2" xfId="15" xr:uid="{9CAC6D90-A358-407A-ACD0-9378BB256E60}"/>
    <cellStyle name="Percent 2 10" xfId="1740" xr:uid="{A210B7BF-494F-4238-A651-15DB606CA6E0}"/>
    <cellStyle name="Percent 2 10 2" xfId="1741" xr:uid="{0306C442-933C-443B-B91C-73C4A651F213}"/>
    <cellStyle name="Percent 2 10 3" xfId="1742" xr:uid="{ABFE35B0-1579-45A7-B3F2-FBACBDFA6C15}"/>
    <cellStyle name="Percent 2 10 4" xfId="1743" xr:uid="{0524A3B9-7E40-40AC-B4B6-E7810DFB5FCC}"/>
    <cellStyle name="Percent 2 10 5" xfId="1744" xr:uid="{9BADA23A-DB5E-4F4F-8F4A-DD9693C536E0}"/>
    <cellStyle name="Percent 2 10 6" xfId="1745" xr:uid="{0676E87A-3ECE-4F10-ADB2-EB97513843CE}"/>
    <cellStyle name="Percent 2 10 7" xfId="1746" xr:uid="{74B12D24-6BC7-492C-B643-2B1BED25C55B}"/>
    <cellStyle name="Percent 2 10 8" xfId="1747" xr:uid="{A3092B51-38F2-4C2B-BE82-DE0900AABAA5}"/>
    <cellStyle name="Percent 2 11" xfId="1748" xr:uid="{2AEFC606-3CFA-4D0D-B83A-230DAF8CA8E7}"/>
    <cellStyle name="Percent 2 11 2" xfId="1749" xr:uid="{0AC44349-7ABF-44FB-A805-C63546B8725D}"/>
    <cellStyle name="Percent 2 11 3" xfId="1750" xr:uid="{00959DB9-DACF-4D51-9A4B-49A02E060502}"/>
    <cellStyle name="Percent 2 11 4" xfId="1751" xr:uid="{FBF92369-4A5E-413D-8152-F5FBC08112DA}"/>
    <cellStyle name="Percent 2 11 5" xfId="1752" xr:uid="{46D6E11A-79FD-4250-9274-A0CB3F977B1A}"/>
    <cellStyle name="Percent 2 11 6" xfId="1753" xr:uid="{C87F1D2B-78D9-4BF5-ABB3-79BFD283A841}"/>
    <cellStyle name="Percent 2 11 7" xfId="1754" xr:uid="{DDD321CE-2DCC-464E-899C-5484FFE36CDE}"/>
    <cellStyle name="Percent 2 11 8" xfId="1755" xr:uid="{917595EB-DC71-4FD7-9E8F-F694BE2313C0}"/>
    <cellStyle name="Percent 2 12" xfId="1756" xr:uid="{42517E68-EE48-4A30-9BB4-BC1DD17C50FB}"/>
    <cellStyle name="Percent 2 13" xfId="1757" xr:uid="{EB070755-A571-4AA9-9A90-79A27929C5F2}"/>
    <cellStyle name="Percent 2 14" xfId="1758" xr:uid="{46B25EA9-874B-4DBA-BC95-82C2F4508892}"/>
    <cellStyle name="Percent 2 15" xfId="1759" xr:uid="{8E40B9AF-0B96-4130-ABFB-588D552AC240}"/>
    <cellStyle name="Percent 2 16" xfId="1760" xr:uid="{DA1ECFBD-D69B-4733-9AE3-F098D40C6348}"/>
    <cellStyle name="Percent 2 17" xfId="1761" xr:uid="{106410B1-8243-4093-908C-C78F8377DA9D}"/>
    <cellStyle name="Percent 2 18" xfId="1762" xr:uid="{A290C992-9AED-4772-BD97-5D40E661CD55}"/>
    <cellStyle name="Percent 2 19" xfId="1763" xr:uid="{2D956A68-5CF8-4B76-9BF1-D8C9AE4E105B}"/>
    <cellStyle name="Percent 2 2" xfId="19" xr:uid="{CA4F9033-E965-452C-87A3-C6A7DEC19A82}"/>
    <cellStyle name="Percent 2 2 10" xfId="2026" xr:uid="{DCC5E2D8-3174-469F-BC41-C868CE390D19}"/>
    <cellStyle name="Percent 2 2 11" xfId="1764" xr:uid="{A18D8B0A-5ED7-418C-B5EC-95B826E3490A}"/>
    <cellStyle name="Percent 2 2 2" xfId="66" xr:uid="{A711776F-40F8-48B0-87B5-BCF89AA18AA9}"/>
    <cellStyle name="Percent 2 2 2 2" xfId="1765" xr:uid="{353881AF-62B1-494B-8C94-F8B4A80A9A2E}"/>
    <cellStyle name="Percent 2 2 2 3" xfId="61688" xr:uid="{C1B76A87-C51C-497E-95DB-581F8D069039}"/>
    <cellStyle name="Percent 2 2 3" xfId="45" xr:uid="{76113BF9-5DF6-43D3-A886-9C828B134B75}"/>
    <cellStyle name="Percent 2 2 3 2" xfId="1767" xr:uid="{6E9449F0-3C8A-47B3-9802-60CACD423E4E}"/>
    <cellStyle name="Percent 2 2 3 3" xfId="1766" xr:uid="{7D279CCD-706E-4B1D-A9EA-28164A50241C}"/>
    <cellStyle name="Percent 2 2 3 4" xfId="61757" xr:uid="{D78971C6-D3E0-4C18-91D0-EFEB29AA7FEA}"/>
    <cellStyle name="Percent 2 2 4" xfId="1768" xr:uid="{CF3646EC-D869-4F03-97C0-90CC580B80D8}"/>
    <cellStyle name="Percent 2 2 4 2" xfId="61620" xr:uid="{98991380-8C13-494D-BBC7-F5A1BFD964BD}"/>
    <cellStyle name="Percent 2 2 5" xfId="1769" xr:uid="{91FC0ABF-174B-4AF8-8DA3-5130127E5B64}"/>
    <cellStyle name="Percent 2 2 6" xfId="1770" xr:uid="{AD68289B-3DA9-489E-91C5-0663A51EFA5A}"/>
    <cellStyle name="Percent 2 2 7" xfId="1771" xr:uid="{4EA4CC8E-7A6B-4304-A670-93190D1463F2}"/>
    <cellStyle name="Percent 2 2 8" xfId="1772" xr:uid="{17FD3BEF-91B9-451A-ADF0-758C8031C82D}"/>
    <cellStyle name="Percent 2 2 9" xfId="1773" xr:uid="{46A5B6FC-C33F-4C2A-8314-AA097C21C63C}"/>
    <cellStyle name="Percent 2 20" xfId="1997" xr:uid="{EE5E1E96-5B3A-40FE-8618-BA3BF433D828}"/>
    <cellStyle name="Percent 2 21" xfId="61055" xr:uid="{D3D19158-FC01-4E36-9D97-DB002F48B10E}"/>
    <cellStyle name="Percent 2 3" xfId="74" xr:uid="{E30C6FD7-C629-487B-BB13-95CF4B562AFE}"/>
    <cellStyle name="Percent 2 3 10" xfId="1774" xr:uid="{51B07A89-C627-4D2B-B00A-6C1E0143BA45}"/>
    <cellStyle name="Percent 2 3 11" xfId="209" xr:uid="{F8B64DB7-396F-450F-992E-A7FECEE8CC12}"/>
    <cellStyle name="Percent 2 3 12" xfId="61082" xr:uid="{A1F8289A-46D1-47D4-BAEF-D6662565A8B8}"/>
    <cellStyle name="Percent 2 3 2" xfId="1775" xr:uid="{0BDD57B5-4E64-4B1F-8909-C841E84E1A89}"/>
    <cellStyle name="Percent 2 3 2 2" xfId="3152" xr:uid="{62EDC2EB-9B25-4E7D-B42D-6A883B2E0B8D}"/>
    <cellStyle name="Percent 2 3 2 2 2" xfId="60815" xr:uid="{93735FF7-8A5B-4101-9229-261768342F65}"/>
    <cellStyle name="Percent 2 3 2 3" xfId="2615" xr:uid="{3DD3AD74-69AA-49A5-BE45-C116F5D23EC4}"/>
    <cellStyle name="Percent 2 3 2 3 2" xfId="61466" xr:uid="{365E0DF6-03A2-4708-AD8E-72B274BED66D}"/>
    <cellStyle name="Percent 2 3 3" xfId="1776" xr:uid="{5ED0DE7D-7F8E-4849-B919-E2CBA319806E}"/>
    <cellStyle name="Percent 2 3 3 2" xfId="1777" xr:uid="{0BBD692F-C264-4E4D-A8D1-98DF4FB41805}"/>
    <cellStyle name="Percent 2 3 3 3" xfId="1778" xr:uid="{2E4D53CA-135F-4157-9CAE-B3E58C124A84}"/>
    <cellStyle name="Percent 2 3 3 4" xfId="61467" xr:uid="{AB406ACA-6331-4519-991D-E48B449435A6}"/>
    <cellStyle name="Percent 2 3 3 5" xfId="60968" xr:uid="{5C7F2EF7-E6B3-454D-976E-23518E5FD024}"/>
    <cellStyle name="Percent 2 3 4" xfId="1779" xr:uid="{2ABE759D-FF28-4326-B0A5-E0533A6CC76A}"/>
    <cellStyle name="Percent 2 3 5" xfId="1780" xr:uid="{4732705B-EF2B-48EA-9164-739B11A12891}"/>
    <cellStyle name="Percent 2 3 6" xfId="1781" xr:uid="{EC8B74BB-F833-44F9-99E7-A98B64B1FD89}"/>
    <cellStyle name="Percent 2 3 7" xfId="1782" xr:uid="{51112C7D-4626-461C-9AED-757E9C406547}"/>
    <cellStyle name="Percent 2 3 8" xfId="1783" xr:uid="{B600F775-1BC7-4D58-80B4-430CB4BE05DB}"/>
    <cellStyle name="Percent 2 3 9" xfId="2032" xr:uid="{213F8BBF-C6A9-4853-98D5-8B6124B7F1E4}"/>
    <cellStyle name="Percent 2 4" xfId="99" xr:uid="{AB271AB5-9B4F-4D0A-B629-808DFB1039C2}"/>
    <cellStyle name="Percent 2 4 2" xfId="1784" xr:uid="{BAF7384C-AD50-4AC1-BF3A-DAAA4607389B}"/>
    <cellStyle name="Percent 2 4 3" xfId="1785" xr:uid="{75A42153-1377-49AA-A286-D6313C21EA53}"/>
    <cellStyle name="Percent 2 4 4" xfId="1786" xr:uid="{8901584A-4117-43DB-8E51-54E20998560B}"/>
    <cellStyle name="Percent 2 4 5" xfId="1787" xr:uid="{48CD8940-BE3A-44B7-A709-FD31AE48260F}"/>
    <cellStyle name="Percent 2 4 6" xfId="1788" xr:uid="{3CFFC12C-6453-4FED-8303-C0FAC71F689A}"/>
    <cellStyle name="Percent 2 4 7" xfId="1789" xr:uid="{7A4F2E0D-1E8E-4243-9943-40BE84105792}"/>
    <cellStyle name="Percent 2 4 8" xfId="1790" xr:uid="{8A917FDF-14E8-4D28-B034-07E319EFC1D8}"/>
    <cellStyle name="Percent 2 5" xfId="63" xr:uid="{08D05F51-B4B3-4FFA-A0AF-02A95104E117}"/>
    <cellStyle name="Percent 2 5 10" xfId="1791" xr:uid="{B5AEA501-BA29-499E-8C02-A9BB4FA43958}"/>
    <cellStyle name="Percent 2 5 11" xfId="203" xr:uid="{9DE1B511-29F3-4A4E-953D-473B377B586C}"/>
    <cellStyle name="Percent 2 5 12" xfId="61077" xr:uid="{82DB2119-1FB2-4983-93CE-731A9BD088ED}"/>
    <cellStyle name="Percent 2 5 2" xfId="1792" xr:uid="{EDDF749B-43CA-4F11-B5B7-9CB439888600}"/>
    <cellStyle name="Percent 2 5 2 2" xfId="3153" xr:uid="{838B427E-992C-4A6A-8C04-88769E10CE10}"/>
    <cellStyle name="Percent 2 5 2 2 2" xfId="60809" xr:uid="{DBCBA333-1177-4F30-A219-6088058EB5C4}"/>
    <cellStyle name="Percent 2 5 2 3" xfId="2609" xr:uid="{A43926E5-A299-4257-9845-15CE40E9F854}"/>
    <cellStyle name="Percent 2 5 2 3 2" xfId="61468" xr:uid="{5B979634-AF85-4064-9E96-919ACA264455}"/>
    <cellStyle name="Percent 2 5 3" xfId="1793" xr:uid="{0EC2B917-6EBF-4DC9-BFA1-57755539D075}"/>
    <cellStyle name="Percent 2 5 3 2" xfId="61469" xr:uid="{5D4981F0-2148-453E-A7EC-E1632C94DF52}"/>
    <cellStyle name="Percent 2 5 3 3" xfId="60963" xr:uid="{BD4F6579-1532-4AA9-9F88-ACCD0E37E99D}"/>
    <cellStyle name="Percent 2 5 4" xfId="1794" xr:uid="{E7A722C4-D6BC-4A97-BFA8-05D0C4A34678}"/>
    <cellStyle name="Percent 2 5 5" xfId="1795" xr:uid="{E6FA8D41-4139-4BE4-970C-5FB3A84809EA}"/>
    <cellStyle name="Percent 2 5 6" xfId="1796" xr:uid="{B669598D-A69A-4D63-BF28-C43B6ED610F7}"/>
    <cellStyle name="Percent 2 5 7" xfId="1797" xr:uid="{06D19AA0-DA8C-46C6-87B3-070FC478C571}"/>
    <cellStyle name="Percent 2 5 8" xfId="1798" xr:uid="{7BBE7216-9267-4425-8D6A-F5590735D768}"/>
    <cellStyle name="Percent 2 5 9" xfId="2022" xr:uid="{79989B99-FD78-45CA-B189-5D08FCEDDA64}"/>
    <cellStyle name="Percent 2 6" xfId="40" xr:uid="{3675C53D-91A4-4A01-8DDD-E9A9D2F7A16D}"/>
    <cellStyle name="Percent 2 6 10" xfId="2789" xr:uid="{5E943CF1-1513-419B-8F78-866AA181D6C0}"/>
    <cellStyle name="Percent 2 6 10 2" xfId="61065" xr:uid="{BCE93411-1239-4041-A9E0-9E7F3E4C7260}"/>
    <cellStyle name="Percent 2 6 10 3" xfId="60851" xr:uid="{FE935C2D-E0C8-4E1F-8A75-C1E7745C5A82}"/>
    <cellStyle name="Percent 2 6 11" xfId="2559" xr:uid="{7D7E882B-2A8C-49BB-A9E4-FACACA3516FC}"/>
    <cellStyle name="Percent 2 6 2" xfId="1800" xr:uid="{32223AE2-8A26-45DC-9A63-5D49B41E6C87}"/>
    <cellStyle name="Percent 2 6 3" xfId="1801" xr:uid="{C6425791-BEA0-4430-B7C8-8A65736F724F}"/>
    <cellStyle name="Percent 2 6 4" xfId="1802" xr:uid="{5E8DEAC8-7DAD-4108-B9DF-D7F4D785F0A8}"/>
    <cellStyle name="Percent 2 6 5" xfId="1803" xr:uid="{C072DB25-AB7E-4C9D-9E98-992149538C22}"/>
    <cellStyle name="Percent 2 6 6" xfId="1804" xr:uid="{27C2A6B3-35E4-4D53-9D88-32DFA5F9A267}"/>
    <cellStyle name="Percent 2 6 7" xfId="1805" xr:uid="{AC7D9FE5-86A3-4E15-8E78-7D3F4D1DDC3B}"/>
    <cellStyle name="Percent 2 6 8" xfId="1806" xr:uid="{4D736F71-498B-4932-8818-8B11FDE28E73}"/>
    <cellStyle name="Percent 2 6 9" xfId="1799" xr:uid="{DAC85935-A810-44EF-B9F7-5E8BC80D6195}"/>
    <cellStyle name="Percent 2 7" xfId="182" xr:uid="{C683BC66-39B6-4800-B56A-E352FC2A3FBD}"/>
    <cellStyle name="Percent 2 7 10" xfId="2856" xr:uid="{49820FBD-4BA3-4F34-976D-91C194084C5C}"/>
    <cellStyle name="Percent 2 7 10 2" xfId="61150" xr:uid="{9839A3A0-7517-4132-8A53-72A55E887446}"/>
    <cellStyle name="Percent 2 7 10 3" xfId="60798" xr:uid="{2BA00A32-293A-4F4F-A4F1-3AC014CE24AA}"/>
    <cellStyle name="Percent 2 7 11" xfId="2599" xr:uid="{6534B627-8100-4008-AFD4-A22EC6F7592C}"/>
    <cellStyle name="Percent 2 7 2" xfId="1808" xr:uid="{5135429E-1212-4937-8032-B0326972AFFF}"/>
    <cellStyle name="Percent 2 7 3" xfId="1809" xr:uid="{895AAEE6-537C-49CD-8C77-804926430E69}"/>
    <cellStyle name="Percent 2 7 4" xfId="1810" xr:uid="{7D037471-C246-427C-B144-2B783DA1AF73}"/>
    <cellStyle name="Percent 2 7 5" xfId="1811" xr:uid="{03FAABC3-45F1-44DF-8B6E-D8CC8FD8C2E3}"/>
    <cellStyle name="Percent 2 7 6" xfId="1812" xr:uid="{31632312-9009-445A-BFBF-70828CBE624B}"/>
    <cellStyle name="Percent 2 7 7" xfId="1813" xr:uid="{9ED6CD02-379E-49B9-A41E-1EC5331AE6D2}"/>
    <cellStyle name="Percent 2 7 8" xfId="1814" xr:uid="{16F115A7-8989-45BA-A1E5-260D628BFB0E}"/>
    <cellStyle name="Percent 2 7 9" xfId="1807" xr:uid="{8B0B5CAE-19FA-45D1-BF04-2575EA282C38}"/>
    <cellStyle name="Percent 2 8" xfId="1815" xr:uid="{6F4CB4EE-029B-4EB9-98D0-30B8DC96440B}"/>
    <cellStyle name="Percent 2 8 2" xfId="1816" xr:uid="{7B8750DB-AA45-480E-A217-A6CD31D70289}"/>
    <cellStyle name="Percent 2 8 3" xfId="1817" xr:uid="{8AA47676-B8E8-478A-9B29-09F3C8D85B3D}"/>
    <cellStyle name="Percent 2 8 4" xfId="1818" xr:uid="{E91F745A-C805-47C2-8AFD-D17BA06B78B9}"/>
    <cellStyle name="Percent 2 8 5" xfId="1819" xr:uid="{6FF915F0-D0E6-43AB-B063-80EDBE5CF405}"/>
    <cellStyle name="Percent 2 8 6" xfId="1820" xr:uid="{E36F7E84-D985-4852-8297-A430CF1A47CC}"/>
    <cellStyle name="Percent 2 8 7" xfId="1821" xr:uid="{37CEEAD2-6FA3-42E9-9F77-8C37375B550C}"/>
    <cellStyle name="Percent 2 8 8" xfId="1822" xr:uid="{599EDC11-C665-4679-B326-D811A4715521}"/>
    <cellStyle name="Percent 2 9" xfId="1823" xr:uid="{18792A3E-2E0F-412E-8269-469BD5F63495}"/>
    <cellStyle name="Percent 2 9 2" xfId="1824" xr:uid="{3309C1E3-4A7A-4A40-BEE7-8D92C68CF7D3}"/>
    <cellStyle name="Percent 2 9 3" xfId="1825" xr:uid="{19DFFD49-8931-4F48-9C9A-8D842C3C5F36}"/>
    <cellStyle name="Percent 2 9 4" xfId="1826" xr:uid="{14E330B7-7B54-47FB-9900-B53755431882}"/>
    <cellStyle name="Percent 2 9 5" xfId="1827" xr:uid="{DAABAF59-9E27-44AB-AF69-6170E0D04AE3}"/>
    <cellStyle name="Percent 2 9 6" xfId="1828" xr:uid="{B3287DC8-6F9C-4377-A11E-6C1CBDCD4696}"/>
    <cellStyle name="Percent 2 9 7" xfId="1829" xr:uid="{136F5E47-4B63-46A7-825C-74DDC3B57CFA}"/>
    <cellStyle name="Percent 2 9 8" xfId="1830" xr:uid="{7C633A97-B13D-45D5-B382-32129FCF1C09}"/>
    <cellStyle name="Percent 20" xfId="1995" xr:uid="{9FB00AB0-6ABD-4AB7-94BE-D40044740927}"/>
    <cellStyle name="Percent 3" xfId="10" xr:uid="{375A546E-8521-4E51-85F8-0C2416E5109E}"/>
    <cellStyle name="Percent 3 2" xfId="100" xr:uid="{8E76DB30-3775-46B3-BB86-AA47D49379D9}"/>
    <cellStyle name="Percent 3 2 2" xfId="1832" xr:uid="{4A261D8B-9F91-4102-BF61-2F79E42870DB}"/>
    <cellStyle name="Percent 3 2 2 2" xfId="1833" xr:uid="{AC48DC68-C808-4E4E-BF82-B6158A08ACBA}"/>
    <cellStyle name="Percent 3 2 3" xfId="1834" xr:uid="{470D0B4C-804A-4D89-9E5D-94DA1989CF2B}"/>
    <cellStyle name="Percent 3 2 3 2" xfId="3154" xr:uid="{3EFBBDE7-E130-4905-8832-A3AD1269D447}"/>
    <cellStyle name="Percent 3 2 3 2 2" xfId="60860" xr:uid="{0FB5F240-B7AF-434A-AE7E-991632E1B5A5}"/>
    <cellStyle name="Percent 3 2 3 3" xfId="2568" xr:uid="{EC52EB84-C0DF-451B-A5E6-41A81A1400AE}"/>
    <cellStyle name="Percent 3 2 3 3 2" xfId="61470" xr:uid="{C4F4E0E7-E837-4DBB-832F-39FCA2C40894}"/>
    <cellStyle name="Percent 3 2 4" xfId="1835" xr:uid="{2D599278-371C-44BA-9B99-78D733D5D08F}"/>
    <cellStyle name="Percent 3 2 4 2" xfId="61471" xr:uid="{7E84B546-96A6-4E90-8168-A74A675237EB}"/>
    <cellStyle name="Percent 3 2 4 3" xfId="60950" xr:uid="{4F981C08-00A4-4583-91E4-102DBAFDE246}"/>
    <cellStyle name="Percent 3 2 5" xfId="2008" xr:uid="{EC75B951-C076-4567-9C80-CF3D0887A13C}"/>
    <cellStyle name="Percent 3 2 6" xfId="1831" xr:uid="{F1751437-2ACD-4B89-ACE1-CEAC94AD9024}"/>
    <cellStyle name="Percent 3 3" xfId="101" xr:uid="{B633FA7B-0508-4A51-9A28-AE8389746B7B}"/>
    <cellStyle name="Percent 3 3 2" xfId="1836" xr:uid="{FDA4E303-63AA-4C54-9091-CBA2126BA218}"/>
    <cellStyle name="Percent 3 3 2 2" xfId="61689" xr:uid="{6BBBC291-76B9-4C02-B09A-691127BFC6BE}"/>
    <cellStyle name="Percent 3 3 3" xfId="1837" xr:uid="{F8BD3BB1-9445-4A82-915B-F5D61BA8DE46}"/>
    <cellStyle name="Percent 3 3 3 2" xfId="1838" xr:uid="{6EA23EDF-8372-4BD6-BE39-10190F644B6D}"/>
    <cellStyle name="Percent 3 3 3 3" xfId="1839" xr:uid="{0983A1C2-76A1-42EA-8F15-CE079D8A880B}"/>
    <cellStyle name="Percent 3 3 4" xfId="1840" xr:uid="{C802B15B-89E5-4C9C-9999-0F753786DDD5}"/>
    <cellStyle name="Percent 3 3 5" xfId="61579" xr:uid="{6CFBD4CB-4DDE-4641-B1B4-32F2265FF6D3}"/>
    <cellStyle name="Percent 3 4" xfId="60" xr:uid="{29B36E7A-7CA4-4C7E-ACB6-344DB30EE688}"/>
    <cellStyle name="Percent 3 4 2" xfId="1841" xr:uid="{FB3AC49F-DD1A-4095-BBB1-02319464CCBA}"/>
    <cellStyle name="Percent 3 5" xfId="55" xr:uid="{6DCB3AFC-B6E4-4821-8372-9359633BDFCB}"/>
    <cellStyle name="Percent 3 5 2" xfId="1842" xr:uid="{E991915F-A683-46C0-8C5A-C28C80ED3F6D}"/>
    <cellStyle name="Percent 3 5 2 2" xfId="61472" xr:uid="{8F011F76-B3BC-4BEC-8979-DCD3226671B3}"/>
    <cellStyle name="Percent 3 5 2 3" xfId="61030" xr:uid="{BD36ACDF-B200-412D-81CD-5576B6DB908D}"/>
    <cellStyle name="Percent 3 5 3" xfId="2793" xr:uid="{4AA4B134-D60C-4243-8871-70278D81CB16}"/>
    <cellStyle name="Percent 3 5 3 2" xfId="61072" xr:uid="{E8735AAD-9493-4B68-B820-EFDE86CF49DC}"/>
    <cellStyle name="Percent 3 5 3 3" xfId="60853" xr:uid="{81A3CE75-CA61-4750-8D43-A131C026D270}"/>
    <cellStyle name="Percent 3 5 4" xfId="2561" xr:uid="{B67F00DF-475A-4CDC-A5CD-338EC8141D26}"/>
    <cellStyle name="Percent 3 6" xfId="1843" xr:uid="{D53F96F7-1545-4E16-A8BF-C6E14ACABB58}"/>
    <cellStyle name="Percent 3 6 2" xfId="3155" xr:uid="{750D7D13-8331-441A-BB34-715F50D2AD4F}"/>
    <cellStyle name="Percent 3 6 2 2" xfId="61473" xr:uid="{92FC9F53-5E78-49CE-9EB4-468FEC362AB7}"/>
    <cellStyle name="Percent 3 6 2 3" xfId="60805" xr:uid="{6BDA42EC-D662-44F8-A2A3-BB4FDCBA6147}"/>
    <cellStyle name="Percent 3 6 3" xfId="2605" xr:uid="{AAC4DD7A-60BB-43FC-A66C-79AF2395E392}"/>
    <cellStyle name="Percent 3 7" xfId="1844" xr:uid="{E76C8164-A1C2-4859-B570-5AEFE6416C49}"/>
    <cellStyle name="Percent 3 7 2" xfId="61474" xr:uid="{90560794-22D2-4FE2-8C28-E951659450CA}"/>
    <cellStyle name="Percent 3 7 3" xfId="60940" xr:uid="{1E9535C1-6029-4F2B-9271-9FEF13DFF3D6}"/>
    <cellStyle name="Percent 3 8" xfId="1845" xr:uid="{F81CE395-B869-4CE0-AAAD-D4EAEF13C137}"/>
    <cellStyle name="Percent 3 9" xfId="1998" xr:uid="{215C6247-B7CC-4632-B994-ED844B41D61B}"/>
    <cellStyle name="Percent 4" xfId="20" xr:uid="{3CF1012A-2EA2-4388-B219-C2A6064AC71A}"/>
    <cellStyle name="Percent 4 10" xfId="1846" xr:uid="{4FAE0CEC-8146-4AC1-A032-D616ACD45344}"/>
    <cellStyle name="Percent 4 11" xfId="1847" xr:uid="{8C401215-5EB0-400A-9647-599532EEB78B}"/>
    <cellStyle name="Percent 4 12" xfId="1848" xr:uid="{4BD8BCF6-80CE-4DB9-94E7-17973FAC3350}"/>
    <cellStyle name="Percent 4 13" xfId="1849" xr:uid="{D12FA4A5-2DFC-4B3E-AE45-6DE59D77E891}"/>
    <cellStyle name="Percent 4 14" xfId="1850" xr:uid="{5B70BB32-5453-4E0A-8011-21A7683C9E0C}"/>
    <cellStyle name="Percent 4 15" xfId="1851" xr:uid="{E3FD3B9A-5283-4F00-A1F9-851E291E0ADE}"/>
    <cellStyle name="Percent 4 16" xfId="1852" xr:uid="{A6D7CBE8-8F5D-46C9-847A-7CC435F34EAE}"/>
    <cellStyle name="Percent 4 16 2" xfId="1853" xr:uid="{02D03ABF-274A-4F6F-9C5C-D9173539A6FE}"/>
    <cellStyle name="Percent 4 16 3" xfId="1854" xr:uid="{1D166A63-BB0F-4173-A663-E7637E06FE47}"/>
    <cellStyle name="Percent 4 17" xfId="1855" xr:uid="{EABFC36C-3371-4CB5-B68B-44B6B80619D6}"/>
    <cellStyle name="Percent 4 18" xfId="1856" xr:uid="{E8F68AA4-4698-4DE9-AC96-3ECC1115104D}"/>
    <cellStyle name="Percent 4 19" xfId="2004" xr:uid="{58539979-4E9A-4155-9FC8-DB803A6D9FAE}"/>
    <cellStyle name="Percent 4 2" xfId="103" xr:uid="{1242B900-5EF3-4893-B02A-9217278456C5}"/>
    <cellStyle name="Percent 4 2 10" xfId="2013" xr:uid="{7C111564-8374-4126-A5F3-D54964D52932}"/>
    <cellStyle name="Percent 4 2 2" xfId="1857" xr:uid="{966BDF0A-79F1-422F-855A-2FE298DF8054}"/>
    <cellStyle name="Percent 4 2 3" xfId="1858" xr:uid="{6C369104-99D7-480B-A329-6DBDBBE99F72}"/>
    <cellStyle name="Percent 4 2 3 2" xfId="3156" xr:uid="{EEE0318A-87FD-45FB-AC84-2189601F36DC}"/>
    <cellStyle name="Percent 4 2 3 2 2" xfId="60864" xr:uid="{57FEA0C6-041E-4D61-9385-892B78C48991}"/>
    <cellStyle name="Percent 4 2 3 3" xfId="2571" xr:uid="{2029A1C2-A968-4546-9064-464947C65CC6}"/>
    <cellStyle name="Percent 4 2 3 3 2" xfId="61475" xr:uid="{0A331161-3D51-46D9-AFC6-33EF256D6FDA}"/>
    <cellStyle name="Percent 4 2 4" xfId="1859" xr:uid="{5964F10D-649D-4318-9B77-7E75D9A39C4F}"/>
    <cellStyle name="Percent 4 2 4 2" xfId="61476" xr:uid="{A08E2ED0-F2B8-46D7-B1F9-C7514E342DC9}"/>
    <cellStyle name="Percent 4 2 4 3" xfId="60955" xr:uid="{4838727D-B3C8-4CBF-8E95-C147766BEE54}"/>
    <cellStyle name="Percent 4 2 5" xfId="1860" xr:uid="{FDE82B13-74C8-4A98-AE07-065DFBA7D964}"/>
    <cellStyle name="Percent 4 2 6" xfId="1861" xr:uid="{26AE8584-2E3C-4F35-94C6-8F8A6C5B1B79}"/>
    <cellStyle name="Percent 4 2 7" xfId="1862" xr:uid="{1293DC7A-3FC7-44D0-B6AB-4246BB218E9E}"/>
    <cellStyle name="Percent 4 2 8" xfId="1863" xr:uid="{F056272B-3B18-4E36-B2A4-CC36B6DE4E1A}"/>
    <cellStyle name="Percent 4 2 9" xfId="1864" xr:uid="{2C548AFB-7D23-435C-A7A3-39C3901E8F10}"/>
    <cellStyle name="Percent 4 20" xfId="218" xr:uid="{016C33F7-03A3-4689-B219-224B4A901C02}"/>
    <cellStyle name="Percent 4 3" xfId="104" xr:uid="{57B94884-AB1D-4F64-B101-B091E10048D3}"/>
    <cellStyle name="Percent 4 3 2" xfId="1865" xr:uid="{2B46E92E-45EE-4829-9C74-80C7EE3D542E}"/>
    <cellStyle name="Percent 4 3 3" xfId="1866" xr:uid="{E292C1A4-421B-452C-B287-1E9F05663942}"/>
    <cellStyle name="Percent 4 3 4" xfId="1867" xr:uid="{A1822126-2DC7-497D-8C0B-649479F1DC90}"/>
    <cellStyle name="Percent 4 3 5" xfId="1868" xr:uid="{777FDCB9-C608-4470-9F40-022A8CA5A9AC}"/>
    <cellStyle name="Percent 4 3 6" xfId="1869" xr:uid="{798F686C-BF59-47FC-B1F5-0FBAAFE12886}"/>
    <cellStyle name="Percent 4 3 7" xfId="1870" xr:uid="{5E481465-6A7B-489B-A43E-2DF9916A99CA}"/>
    <cellStyle name="Percent 4 3 8" xfId="1871" xr:uid="{A317A3B0-D672-425F-826A-FD4C15D77220}"/>
    <cellStyle name="Percent 4 3 9" xfId="61690" xr:uid="{CFC427CD-90DF-44C1-A310-8FCDEFB9463E}"/>
    <cellStyle name="Percent 4 4" xfId="102" xr:uid="{7C663AC4-83BC-47D9-A1F7-C43C43736855}"/>
    <cellStyle name="Percent 4 4 2" xfId="1872" xr:uid="{7AD4F675-F850-4620-84E3-6946660CCAFA}"/>
    <cellStyle name="Percent 4 4 3" xfId="1873" xr:uid="{8CF8E436-D31D-4601-A836-4C6CAD20E8B9}"/>
    <cellStyle name="Percent 4 4 4" xfId="1874" xr:uid="{B24F21CD-C699-45F4-86BF-05A2741FFFBE}"/>
    <cellStyle name="Percent 4 4 5" xfId="1875" xr:uid="{51B5C182-25C0-44F0-858C-1DBEFC259651}"/>
    <cellStyle name="Percent 4 4 6" xfId="1876" xr:uid="{4A714AE1-93E7-49CA-96CD-6F32D49448F6}"/>
    <cellStyle name="Percent 4 4 7" xfId="1877" xr:uid="{C29DE378-EDAA-428A-9143-4C150681302C}"/>
    <cellStyle name="Percent 4 4 8" xfId="1878" xr:uid="{8D5E2DE6-DC1D-402D-971D-C9FDF35E7337}"/>
    <cellStyle name="Percent 4 5" xfId="86" xr:uid="{8B1EA088-AF44-4190-922B-34D90369090D}"/>
    <cellStyle name="Percent 4 5 10" xfId="1879" xr:uid="{8C04D52D-1D02-439E-9887-E939707AC05F}"/>
    <cellStyle name="Percent 4 5 11" xfId="61089" xr:uid="{BC155C65-8C11-4394-A629-BEE0326A021C}"/>
    <cellStyle name="Percent 4 5 2" xfId="1880" xr:uid="{AA91BC7A-CF47-4584-BE4D-A563D78D7E0B}"/>
    <cellStyle name="Percent 4 5 2 2" xfId="3157" xr:uid="{3E40C3DA-812A-480C-8C62-105336956A74}"/>
    <cellStyle name="Percent 4 5 2 2 2" xfId="60876" xr:uid="{8D9E3C8B-342D-4259-951D-772E50EF9DD1}"/>
    <cellStyle name="Percent 4 5 2 3" xfId="2663" xr:uid="{02726AC6-5C35-481B-8AFB-147ED06DA7D8}"/>
    <cellStyle name="Percent 4 5 2 3 2" xfId="61477" xr:uid="{847A367B-ECC0-4427-8DB6-69383E87C1BA}"/>
    <cellStyle name="Percent 4 5 3" xfId="1881" xr:uid="{893EAE5E-CC89-4EA8-98DA-B4A1F0746B35}"/>
    <cellStyle name="Percent 4 5 3 2" xfId="61478" xr:uid="{3ABE493C-D1E1-4A7D-8709-9E4212EC1476}"/>
    <cellStyle name="Percent 4 5 3 3" xfId="60975" xr:uid="{84C1193C-371A-43EA-A107-F3F2A5F3A337}"/>
    <cellStyle name="Percent 4 5 4" xfId="1882" xr:uid="{9077178E-8239-4D87-892B-4D7B407BA8F8}"/>
    <cellStyle name="Percent 4 5 5" xfId="1883" xr:uid="{D2C0B4BD-194A-4A8D-BE93-FC3075A7DE03}"/>
    <cellStyle name="Percent 4 5 6" xfId="1884" xr:uid="{4E872AA0-3F1D-4623-A967-45DF673D16E9}"/>
    <cellStyle name="Percent 4 5 7" xfId="1885" xr:uid="{F1CC8D72-E600-49F6-9445-53F11450B1A8}"/>
    <cellStyle name="Percent 4 5 8" xfId="1886" xr:uid="{A431258C-2D14-45CF-BC98-75917DFE8C59}"/>
    <cellStyle name="Percent 4 5 9" xfId="2040" xr:uid="{F0EE0969-2890-46BD-B4FD-ABE84A4EE175}"/>
    <cellStyle name="Percent 4 6" xfId="1887" xr:uid="{F4464CE9-7DFB-4795-A2BE-BD8C62106690}"/>
    <cellStyle name="Percent 4 6 10" xfId="2621" xr:uid="{31521C5F-D932-439A-8731-9702DCD2E196}"/>
    <cellStyle name="Percent 4 6 2" xfId="1888" xr:uid="{7641BCB0-3927-4FA7-810B-A7B880183558}"/>
    <cellStyle name="Percent 4 6 2 2" xfId="61480" xr:uid="{3EB44036-A91A-4018-A7E1-A035C28A0E57}"/>
    <cellStyle name="Percent 4 6 2 3" xfId="61003" xr:uid="{054AA6F6-7713-4183-AE89-ECA0A6F67536}"/>
    <cellStyle name="Percent 4 6 3" xfId="1889" xr:uid="{3F03D6AC-A8A5-4010-9CCA-9464C51AB160}"/>
    <cellStyle name="Percent 4 6 4" xfId="1890" xr:uid="{86251C5B-5D5D-4A65-A54C-7A326FBA11A0}"/>
    <cellStyle name="Percent 4 6 5" xfId="1891" xr:uid="{568B79E7-4B8B-406D-BD45-FFC0A9E8244E}"/>
    <cellStyle name="Percent 4 6 6" xfId="1892" xr:uid="{177425FA-D561-4C8D-A4EE-3743DB73A036}"/>
    <cellStyle name="Percent 4 6 7" xfId="1893" xr:uid="{0EA773F8-071B-41D0-9E52-4BEBEB002B89}"/>
    <cellStyle name="Percent 4 6 8" xfId="1894" xr:uid="{717DBFAF-7D81-45AC-A86C-1BEDAD7AF2F9}"/>
    <cellStyle name="Percent 4 6 9" xfId="3158" xr:uid="{CD251AB6-974D-4E08-8AE7-D8DA005530F2}"/>
    <cellStyle name="Percent 4 6 9 2" xfId="61479" xr:uid="{3EB33642-D21F-43F8-8C33-5681295473D9}"/>
    <cellStyle name="Percent 4 6 9 3" xfId="60821" xr:uid="{7C6003D0-EAFC-4FDA-945A-885C38BF4050}"/>
    <cellStyle name="Percent 4 7" xfId="1895" xr:uid="{8E59EE77-2879-4185-A8B8-A18115981893}"/>
    <cellStyle name="Percent 4 7 2" xfId="61481" xr:uid="{87068C89-2F70-4A98-BA05-4819F8734315}"/>
    <cellStyle name="Percent 4 7 3" xfId="60947" xr:uid="{4402138E-AC63-4F1B-8655-45EB5ADD9B22}"/>
    <cellStyle name="Percent 4 8" xfId="1896" xr:uid="{7F23E902-DF7B-4E6D-8F71-FA8B13FA24C3}"/>
    <cellStyle name="Percent 4 9" xfId="1897" xr:uid="{E785EF8C-897C-4C2A-B4F0-5AC9BA8E0E6C}"/>
    <cellStyle name="Percent 5" xfId="88" xr:uid="{532A90AC-5E93-4AF3-92FC-3C3B133F472C}"/>
    <cellStyle name="Percent 5 10" xfId="1898" xr:uid="{A054CE49-D2BD-4AA8-AACA-47F40CC4139C}"/>
    <cellStyle name="Percent 5 11" xfId="1899" xr:uid="{87759105-D5E2-4A5E-959A-895B8B199284}"/>
    <cellStyle name="Percent 5 12" xfId="1900" xr:uid="{4C2154B2-0AF1-4A3C-ABEE-E51AF0383BCF}"/>
    <cellStyle name="Percent 5 13" xfId="2007" xr:uid="{1C75A6C7-4326-4F0F-B2D5-CDAC6F1DBD35}"/>
    <cellStyle name="Percent 5 14" xfId="220" xr:uid="{4C157FEC-6D70-4212-98B6-274AFFFB15DB}"/>
    <cellStyle name="Percent 5 15" xfId="61091" xr:uid="{34A995E3-88FF-48CF-BD98-5BF6D1FBD663}"/>
    <cellStyle name="Percent 5 2" xfId="105" xr:uid="{0F95A6C6-9942-499B-AD8E-15A64371DD2B}"/>
    <cellStyle name="Percent 5 2 2" xfId="61691" xr:uid="{9879DCF8-7264-4332-AB3C-6EB04BF2ABA4}"/>
    <cellStyle name="Percent 5 3" xfId="1901" xr:uid="{14509EA2-3075-4727-88FD-3FB5F0F399E7}"/>
    <cellStyle name="Percent 5 3 2" xfId="2042" xr:uid="{325C6C2C-A474-4E5F-AD8A-87A6F8E3A08A}"/>
    <cellStyle name="Percent 5 3 2 2" xfId="61045" xr:uid="{DD802B0C-93C5-4BBD-946E-B51625ED6F1B}"/>
    <cellStyle name="Percent 5 3 2 3" xfId="61501" xr:uid="{25FE1B79-0783-4FC9-BC1C-FA3D1A07CC1B}"/>
    <cellStyle name="Percent 5 3 3" xfId="3159" xr:uid="{F41C5BF1-7AAD-4985-8CAF-D4529C83FACD}"/>
    <cellStyle name="Percent 5 3 3 2" xfId="60977" xr:uid="{6737C29A-B2C7-4576-B8E1-15C4E43F8765}"/>
    <cellStyle name="Percent 5 3 4" xfId="3199" xr:uid="{587004EA-BD84-4B06-B148-5BE2AF2AB651}"/>
    <cellStyle name="Percent 5 3 4 2" xfId="3954" xr:uid="{CAAF5B7D-51EE-4762-A01B-5FD0F11B2279}"/>
    <cellStyle name="Percent 5 4" xfId="1902" xr:uid="{C6378806-BF5B-4CAE-9DCD-4FB48CF8C8FB}"/>
    <cellStyle name="Percent 5 4 2" xfId="3160" xr:uid="{1F73D39F-54BF-49B9-AD9D-3F539DD902C2}"/>
    <cellStyle name="Percent 5 4 2 2" xfId="61482" xr:uid="{53032D62-265F-402D-BBFC-8DC15620328B}"/>
    <cellStyle name="Percent 5 4 2 3" xfId="60858" xr:uid="{8106B04D-CF5C-4F1B-A53F-0E7DB3C9DE93}"/>
    <cellStyle name="Percent 5 4 3" xfId="2566" xr:uid="{58F2B7AF-410B-4CE6-B084-9F98A1821116}"/>
    <cellStyle name="Percent 5 5" xfId="1903" xr:uid="{5A3B0B97-21AF-40D4-B3C3-9BF2DFC205DB}"/>
    <cellStyle name="Percent 5 5 2" xfId="3161" xr:uid="{A631C177-C774-4898-B125-DA36565CCFA1}"/>
    <cellStyle name="Percent 5 5 2 2" xfId="60823" xr:uid="{2FA7AE5C-2D12-4C96-9A8B-09A40584A498}"/>
    <cellStyle name="Percent 5 5 3" xfId="2623" xr:uid="{7C5E649C-24A5-44DC-874D-47981096F707}"/>
    <cellStyle name="Percent 5 5 3 2" xfId="61483" xr:uid="{781B4814-A488-4549-AFA9-6D007E22B1A8}"/>
    <cellStyle name="Percent 5 6" xfId="1904" xr:uid="{782078AE-3E85-489E-9640-975FEB67BFFE}"/>
    <cellStyle name="Percent 5 7" xfId="1905" xr:uid="{47D9A9B3-DE01-44BD-ABAF-66BE9E3BF537}"/>
    <cellStyle name="Percent 5 8" xfId="1906" xr:uid="{66FED174-80AD-424C-818D-416E51EDECAB}"/>
    <cellStyle name="Percent 5 9" xfId="1907" xr:uid="{487B1395-5BDA-4CD5-B5C7-389C971647AB}"/>
    <cellStyle name="Percent 5 9 2" xfId="1908" xr:uid="{EEB451AB-3022-494F-9BF6-605D38726DE2}"/>
    <cellStyle name="Percent 5 9 2 2" xfId="1909" xr:uid="{DEB3B3A7-87F6-4129-B716-63D22295D59B}"/>
    <cellStyle name="Percent 6" xfId="106" xr:uid="{7C214136-8640-403E-82CD-70D8CAC133FD}"/>
    <cellStyle name="Percent 6 10" xfId="1910" xr:uid="{E0CB6A6F-2D3C-4E79-9238-0482CE93971A}"/>
    <cellStyle name="Percent 6 2" xfId="1911" xr:uid="{B36311E8-F241-4A2A-9C8A-0C8DBA8EAE49}"/>
    <cellStyle name="Percent 6 2 2" xfId="61692" xr:uid="{86EBCCD6-4AAA-4F05-A3B3-D42200EE4EB6}"/>
    <cellStyle name="Percent 6 3" xfId="1912" xr:uid="{B392E3A6-9F80-437D-8F20-058A6BE12667}"/>
    <cellStyle name="Percent 6 4" xfId="1913" xr:uid="{9E563F19-EFDC-43CA-8BDC-5D4359017C27}"/>
    <cellStyle name="Percent 6 5" xfId="1914" xr:uid="{106DC9DC-6B31-4F6C-94B5-2024150339E8}"/>
    <cellStyle name="Percent 6 6" xfId="1915" xr:uid="{3F41832A-F75F-41AE-9473-3E23598A858F}"/>
    <cellStyle name="Percent 6 7" xfId="1916" xr:uid="{356F1D26-59CB-4F65-9C5F-B8D84AA44EB9}"/>
    <cellStyle name="Percent 6 8" xfId="1917" xr:uid="{B895B782-C6F5-4AE0-9502-F7CE17C53BBD}"/>
    <cellStyle name="Percent 6 9" xfId="1918" xr:uid="{67B8AC83-4ADD-40AF-AE05-C11F427DDE6C}"/>
    <cellStyle name="Percent 7" xfId="84" xr:uid="{164826F1-C333-4B5E-9214-1362AC801589}"/>
    <cellStyle name="Percent 7 10" xfId="3200" xr:uid="{26AC69EA-FB8F-454A-A808-54840C5DBAB9}"/>
    <cellStyle name="Percent 7 10 2" xfId="3955" xr:uid="{CECFF09D-04D8-4AEA-B314-93C6D9B6554E}"/>
    <cellStyle name="Percent 7 10 3" xfId="61693" xr:uid="{8C9A1D52-02E2-4F67-B0D4-0D576360D334}"/>
    <cellStyle name="Percent 7 2" xfId="112" xr:uid="{60E28376-5ED3-4AB2-8FC4-C7BA500468BA}"/>
    <cellStyle name="Percent 7 2 2" xfId="1919" xr:uid="{AA883255-CE95-41F7-84B6-72D853A902B3}"/>
    <cellStyle name="Percent 7 2 2 2" xfId="61484" xr:uid="{A4D4752E-7C36-4AE2-AA98-FAEF4759E914}"/>
    <cellStyle name="Percent 7 2 2 3" xfId="61011" xr:uid="{DCE63CF8-5D9F-41E9-ABA9-8CEC82C26910}"/>
    <cellStyle name="Percent 7 2 3" xfId="231" xr:uid="{B0F44999-70C5-4965-8A20-5AC3B23A22F1}"/>
    <cellStyle name="Percent 7 2 4" xfId="61101" xr:uid="{1120BA28-9F4D-4083-BD82-CB8A6A7FB8AE}"/>
    <cellStyle name="Percent 7 3" xfId="1920" xr:uid="{2E7ACBE9-E8E0-46D9-B4F2-D0B712B6DF86}"/>
    <cellStyle name="Percent 7 4" xfId="1921" xr:uid="{FFA996D0-BAA1-4AF0-AE91-1D732B8C4DC9}"/>
    <cellStyle name="Percent 7 4 2" xfId="61485" xr:uid="{DCBF799E-9F15-40CC-89C7-331614F03BD5}"/>
    <cellStyle name="Percent 7 4 3" xfId="60983" xr:uid="{354A9E6E-BB48-41D9-893E-558F76377BE4}"/>
    <cellStyle name="Percent 7 5" xfId="1922" xr:uid="{4AE75E44-569A-4DBF-B8DC-B6B9CEAAC1C1}"/>
    <cellStyle name="Percent 7 6" xfId="1923" xr:uid="{B375E13D-F8BD-4191-852E-EBD01D0145A8}"/>
    <cellStyle name="Percent 7 7" xfId="1924" xr:uid="{31BB992D-4758-4D74-B992-B243AE70F5C4}"/>
    <cellStyle name="Percent 7 8" xfId="1925" xr:uid="{81166882-8F50-4253-913F-27A026FDDE95}"/>
    <cellStyle name="Percent 7 9" xfId="2050" xr:uid="{5B4118E6-185B-4BCA-95D8-017947A7386C}"/>
    <cellStyle name="Percent 8" xfId="136" xr:uid="{66766E46-B410-49BA-99D1-1AD018DEBB14}"/>
    <cellStyle name="Percent 8 10" xfId="190" xr:uid="{6FCAD936-0A5C-4C99-BAD2-381D11C228DD}"/>
    <cellStyle name="Percent 8 11" xfId="2830" xr:uid="{B9C83CC8-367F-4986-AEBE-C1E31F0C5BA2}"/>
    <cellStyle name="Percent 8 12" xfId="61694" xr:uid="{323DF0FE-F5BE-46E9-9C1C-E8CB1B23B4A8}"/>
    <cellStyle name="Percent 8 2" xfId="1927" xr:uid="{A07FB441-8A6D-4A55-BCBD-7B154015DB62}"/>
    <cellStyle name="Percent 8 3" xfId="1928" xr:uid="{D2AD004F-3F9D-4424-ADC2-B0FEF15F3589}"/>
    <cellStyle name="Percent 8 4" xfId="1929" xr:uid="{748666AC-7D03-46F4-9780-B865717F05BE}"/>
    <cellStyle name="Percent 8 5" xfId="1930" xr:uid="{4C7E20D0-4673-41D2-9094-74E83D3F365B}"/>
    <cellStyle name="Percent 8 6" xfId="1931" xr:uid="{F059282C-50C9-4EA0-AB8A-F7A51D85A82A}"/>
    <cellStyle name="Percent 8 7" xfId="1932" xr:uid="{E59B7C87-8D48-4614-B4A4-178FD7894721}"/>
    <cellStyle name="Percent 8 8" xfId="1933" xr:uid="{0DAB17B3-8A23-4630-8826-084B5E2EC4C6}"/>
    <cellStyle name="Percent 8 9" xfId="1926" xr:uid="{5D5E146A-C084-43E5-9B96-F793210E2EFA}"/>
    <cellStyle name="Percent 9" xfId="160" xr:uid="{DAF126EF-F426-4579-8A1C-5E11F0BF1B9B}"/>
    <cellStyle name="Percent 9 10" xfId="61143" xr:uid="{48829BAE-0A5F-4667-833C-CEDC47C0B0E7}"/>
    <cellStyle name="Percent 9 11" xfId="61695" xr:uid="{F21A4018-5827-4BAA-96C1-0EA09773E0DF}"/>
    <cellStyle name="Percent 9 2" xfId="1935" xr:uid="{01EFA1FF-3F3D-4F38-B8D8-FF73ED008D32}"/>
    <cellStyle name="Percent 9 2 2" xfId="61487" xr:uid="{1610E018-4D47-460F-A5DD-E0EF898000D0}"/>
    <cellStyle name="Percent 9 2 3" xfId="60987" xr:uid="{E9D13ECF-CD04-46DC-B217-DE64A10CECED}"/>
    <cellStyle name="Percent 9 3" xfId="1936" xr:uid="{B224DCB4-9BD3-4ADF-895F-29122D30338F}"/>
    <cellStyle name="Percent 9 4" xfId="1937" xr:uid="{4346127A-F683-46DE-A505-927394F2721A}"/>
    <cellStyle name="Percent 9 5" xfId="1938" xr:uid="{27A0DDF3-6911-497C-9FB6-2FCECB2683DC}"/>
    <cellStyle name="Percent 9 6" xfId="1939" xr:uid="{691FC4EB-D76F-44AF-94AE-B6C55EE7B8D1}"/>
    <cellStyle name="Percent 9 7" xfId="1940" xr:uid="{F19FCCA3-2487-4D00-A180-476D6F01EDF6}"/>
    <cellStyle name="Percent 9 8" xfId="1941" xr:uid="{7DA1CEF3-5A0B-4028-BC9C-944F7D5F5414}"/>
    <cellStyle name="Percent 9 9" xfId="1934" xr:uid="{58AFB3C3-40FD-4A41-A781-1A895CE59965}"/>
    <cellStyle name="Percent 9 9 2" xfId="61486" xr:uid="{1B6011C5-7482-4D47-B123-32445686D54E}"/>
    <cellStyle name="Percent 9 9 3" xfId="60796" xr:uid="{6BAED520-CAFE-4AE4-A742-12E133A1C5B7}"/>
    <cellStyle name="Pilkku_Layo9704" xfId="1942" xr:uid="{88079E56-F048-4B3B-855D-2BE64BB8AA72}"/>
    <cellStyle name="Publication_style" xfId="61696" xr:uid="{1B2AAD2F-5B5D-404C-94FC-42AF9B1294E7}"/>
    <cellStyle name="Pyör. luku_Layo9704" xfId="1943" xr:uid="{BC0202A2-B190-42BA-A4C8-D5CAF6CFDE45}"/>
    <cellStyle name="Pyör. valuutta_Layo9704" xfId="1944" xr:uid="{B686B116-1D1C-4065-9700-8E751D1F8BFF}"/>
    <cellStyle name="Refdb standard" xfId="61697" xr:uid="{63B030D3-DBFB-4B20-8004-CAD78410662D}"/>
    <cellStyle name="Result" xfId="61529" xr:uid="{F4F376F2-C519-49C2-BD98-5D5E413A6C69}"/>
    <cellStyle name="Result 2" xfId="61614" xr:uid="{12773936-CD79-408E-B072-A4E67772B969}"/>
    <cellStyle name="Result2" xfId="61530" xr:uid="{34E9B975-712E-4F8F-BE2C-54B8AEFC968F}"/>
    <cellStyle name="Shade" xfId="61698" xr:uid="{44191A16-4C4E-4274-9EF3-A8B0AFE93F48}"/>
    <cellStyle name="Source" xfId="61699" xr:uid="{0464FEF8-471F-4DF3-BF98-2BB2C774F40B}"/>
    <cellStyle name="Source Hed" xfId="61700" xr:uid="{C9D0DB75-FED8-4AF7-B3CA-4FF9E7FBD426}"/>
    <cellStyle name="Source Text" xfId="61701" xr:uid="{7DB17C35-0F6E-49BA-BCBD-7C442F4A392B}"/>
    <cellStyle name="Standard_E00seit45" xfId="61702" xr:uid="{56DB57D7-2E88-4E41-A165-917F107BF239}"/>
    <cellStyle name="Style 21" xfId="1945" xr:uid="{DF0696A0-9F56-45E7-B498-254C1A2994FA}"/>
    <cellStyle name="Style 21 2" xfId="1946" xr:uid="{1F1A5F42-7FA1-4032-B00A-BDE5C12AC13F}"/>
    <cellStyle name="Style 21 2 2" xfId="1947" xr:uid="{7D1F1CE2-38A0-4D9A-9121-F65EF4EE0C86}"/>
    <cellStyle name="Style 21 3" xfId="1948" xr:uid="{F275B2EC-00C0-4D02-85FC-E4E22DD69957}"/>
    <cellStyle name="Style 21 4" xfId="61703" xr:uid="{B2694E3D-1CD4-4EA3-8213-B88151DA338D}"/>
    <cellStyle name="Style 22" xfId="1949" xr:uid="{92A4DF1B-18D1-4F75-A46E-03DAA52C13EE}"/>
    <cellStyle name="Style 22 2" xfId="61704" xr:uid="{FB1702C5-A0D5-4707-B59D-257DCC819BDE}"/>
    <cellStyle name="Style 23" xfId="1950" xr:uid="{6405CBE0-3461-44C2-AF60-3580724F84EF}"/>
    <cellStyle name="Style 23 2" xfId="61705" xr:uid="{A12265CC-3D00-432A-B5BB-6C83CB86EE38}"/>
    <cellStyle name="Style 24" xfId="1951" xr:uid="{C40A21C3-A2F0-411A-919E-9DADA69999FD}"/>
    <cellStyle name="Style 24 2" xfId="61706" xr:uid="{C90308E9-5213-4818-BEE3-10B4F4E26811}"/>
    <cellStyle name="Style 25" xfId="1952" xr:uid="{ACED44B3-462A-47F2-9117-2535632E28F9}"/>
    <cellStyle name="Style 25 2" xfId="1953" xr:uid="{1E4D89C4-3250-4A9D-A499-7393FCAB949D}"/>
    <cellStyle name="Style 25 2 2" xfId="1954" xr:uid="{B8AAFA01-9187-495A-A79D-915959B7BD74}"/>
    <cellStyle name="Style 25 3" xfId="1955" xr:uid="{A401C78F-97F1-4859-8188-13F4BE928694}"/>
    <cellStyle name="Style 26" xfId="1956" xr:uid="{FFD65F96-3517-4DF6-9A8E-DB0F25E44ECC}"/>
    <cellStyle name="Style 29" xfId="61707" xr:uid="{95D504AF-9BF1-4015-8FFA-E2B5991EC38E}"/>
    <cellStyle name="Style 30" xfId="61708" xr:uid="{E4D57E01-E12D-4356-B419-6173AF3C4B2F}"/>
    <cellStyle name="Style 31" xfId="61709" xr:uid="{EB41B554-D072-4C9D-9D9C-A1B5548EA6FC}"/>
    <cellStyle name="Style 32" xfId="61710" xr:uid="{2C5D4B8C-0E71-4C68-9EA6-B9BC1C2265F6}"/>
    <cellStyle name="Title 2" xfId="1957" xr:uid="{0C2E821D-6E40-4424-ADB2-9D26C194FFCC}"/>
    <cellStyle name="Title 2 10" xfId="1958" xr:uid="{D68D71BA-904F-4BB6-87BF-8B63F2573024}"/>
    <cellStyle name="Title 2 2" xfId="1959" xr:uid="{A1246D71-FD80-4F03-9ADD-04CC14C4C485}"/>
    <cellStyle name="Title 2 3" xfId="1960" xr:uid="{9FEF2711-6781-40A0-A2C6-A19E8AD94B69}"/>
    <cellStyle name="Title 2 4" xfId="1961" xr:uid="{98F4BB36-EF82-402E-84AF-9CF36BF176D3}"/>
    <cellStyle name="Title 2 5" xfId="1962" xr:uid="{53568CF0-AC50-4455-AE96-4730C5A4044C}"/>
    <cellStyle name="Title 2 6" xfId="1963" xr:uid="{78102DD5-116F-4685-A918-338AD8D166D7}"/>
    <cellStyle name="Title 2 7" xfId="1964" xr:uid="{FDC3A4C2-C94C-4E51-9071-923B88C8A376}"/>
    <cellStyle name="Title 2 8" xfId="1965" xr:uid="{2A7D38E9-615C-4660-AF39-EE91598E1743}"/>
    <cellStyle name="Title 2 9" xfId="1966" xr:uid="{EFA9BBAC-0D97-4394-BC04-BBF04AC9E876}"/>
    <cellStyle name="Title 3" xfId="1967" xr:uid="{924804E5-3EEC-43B8-8E90-ABCBE4666FC5}"/>
    <cellStyle name="Title-1" xfId="61711" xr:uid="{65EE9AC8-2785-4F78-B321-9D52953B0A1B}"/>
    <cellStyle name="Title-2" xfId="61712" xr:uid="{60A7A313-A297-48D1-B15B-C0413DA7C01E}"/>
    <cellStyle name="Titre ligne" xfId="61713" xr:uid="{F5F2DE06-4AF9-4A0B-9A82-3C8CEDC7BC3F}"/>
    <cellStyle name="Total 2" xfId="1968" xr:uid="{9AFBC27A-5D5D-4046-8CD9-DD591AD3CE77}"/>
    <cellStyle name="Total 2 10" xfId="1969" xr:uid="{158C77C0-674A-4FBB-9AD4-0EDF1AB2FE64}"/>
    <cellStyle name="Total 2 10 2" xfId="60746" xr:uid="{B25207CE-FD3E-4962-A798-0957E2C2DA99}"/>
    <cellStyle name="Total 2 11" xfId="60745" xr:uid="{49419599-1F0D-4076-9B33-6C6598C0D2AA}"/>
    <cellStyle name="Total 2 2" xfId="1970" xr:uid="{6DC0AB82-D9D8-42C7-9398-DC06D6BDDFD1}"/>
    <cellStyle name="Total 2 2 2" xfId="60747" xr:uid="{82281150-840F-4C91-9FFF-5A3339DECA18}"/>
    <cellStyle name="Total 2 3" xfId="1971" xr:uid="{E4C45E60-D2C2-47B3-8EB4-9750E9AA3FF3}"/>
    <cellStyle name="Total 2 3 2" xfId="60748" xr:uid="{3CE85BE9-FE0A-4348-83E8-279F6C5D927E}"/>
    <cellStyle name="Total 2 4" xfId="1972" xr:uid="{268032BC-B0F5-4CBD-9DF6-F4DFAC6BE66C}"/>
    <cellStyle name="Total 2 4 2" xfId="60749" xr:uid="{1AC24E83-DCB8-437A-83F9-6EE2FD60B511}"/>
    <cellStyle name="Total 2 5" xfId="1973" xr:uid="{268BF5C1-11AA-47E7-AE3D-B536CCCC00C4}"/>
    <cellStyle name="Total 2 5 2" xfId="60750" xr:uid="{B15F47DF-BF2F-48F8-86A3-668ABCE519ED}"/>
    <cellStyle name="Total 2 6" xfId="1974" xr:uid="{406E042F-A2B0-4307-86BB-DE679B95BF32}"/>
    <cellStyle name="Total 2 6 2" xfId="60751" xr:uid="{5C37BB37-2744-4E86-9E79-761FFEEF517F}"/>
    <cellStyle name="Total 2 7" xfId="1975" xr:uid="{F5F2A1B5-8B8A-407E-9185-BD008235FD61}"/>
    <cellStyle name="Total 2 7 2" xfId="60752" xr:uid="{30FF00B2-1C84-4DAC-BCF6-FA3E55C92C42}"/>
    <cellStyle name="Total 2 8" xfId="1976" xr:uid="{F62F0E5C-E694-4335-884E-D3AE4B94CA55}"/>
    <cellStyle name="Total 2 8 2" xfId="60753" xr:uid="{AAA27785-E547-4FD8-BBC8-7F41860F13AB}"/>
    <cellStyle name="Total 2 9" xfId="1977" xr:uid="{E7736C92-0852-4C98-9EFC-D5959D55E99A}"/>
    <cellStyle name="Total 2 9 2" xfId="60754" xr:uid="{5C7364D3-DC39-47C3-A295-FDE7111CB646}"/>
    <cellStyle name="Total 3" xfId="1978" xr:uid="{5B3F8CC9-4F14-477F-9861-8541AF3EF249}"/>
    <cellStyle name="Total 3 2" xfId="60755" xr:uid="{98005D90-2B06-4B14-B968-5E1BE97B5607}"/>
    <cellStyle name="Total intermediaire" xfId="61714" xr:uid="{E221F958-C756-4EA3-AB38-25F4AB977502}"/>
    <cellStyle name="Tusenskille [0]_rob4-mon.xls Diagram 1" xfId="61715" xr:uid="{7B56179E-C273-42C2-B482-70356E7740F1}"/>
    <cellStyle name="Tusenskille_rob4-mon.xls Diagram 1" xfId="61716" xr:uid="{A0E215F2-3B36-4528-9E04-90D9EB30AC85}"/>
    <cellStyle name="Update" xfId="61556" xr:uid="{9E2843B3-4329-445B-A8F2-519E517FD2D9}"/>
    <cellStyle name="Valuta [0]_rob4-mon.xls Diagram 1" xfId="61717" xr:uid="{A3D0E9BA-2AB4-4589-AE37-C4D656BB4A8F}"/>
    <cellStyle name="Valuta_rob4-mon.xls Diagram 1" xfId="61718" xr:uid="{2B98364A-7654-4776-BB85-9097D23229A0}"/>
    <cellStyle name="Valuutta_Layo9704" xfId="1979" xr:uid="{DEA2DEAC-1A85-4AD6-B575-DD39F9AEC549}"/>
    <cellStyle name="Währung [0]_Excel2" xfId="61719" xr:uid="{3BB1C765-6AAC-423E-BF0D-D84B158FEE9E}"/>
    <cellStyle name="Währung_Excel2" xfId="61720" xr:uid="{4BFEFB61-16E4-4AE5-8EDF-B18970589242}"/>
    <cellStyle name="Warning Text 2" xfId="1980" xr:uid="{5429BF21-AE39-4AAA-A408-61A08D814598}"/>
    <cellStyle name="Warning Text 2 10" xfId="1981" xr:uid="{35382927-558C-4612-8441-5ED247388874}"/>
    <cellStyle name="Warning Text 2 2" xfId="1982" xr:uid="{A0BEA8E2-9056-48FB-8A7C-D7AB11326139}"/>
    <cellStyle name="Warning Text 2 3" xfId="1983" xr:uid="{7306BFF1-4CB5-494E-9E5F-F8BE68053BB3}"/>
    <cellStyle name="Warning Text 2 4" xfId="1984" xr:uid="{F0E50253-39AC-45C2-9115-5514B89E2282}"/>
    <cellStyle name="Warning Text 2 5" xfId="1985" xr:uid="{AE40B4E2-2B06-4B24-ACE7-E2013FEF68AF}"/>
    <cellStyle name="Warning Text 2 6" xfId="1986" xr:uid="{49DD203B-1DB6-4171-87DD-2AA14B99A863}"/>
    <cellStyle name="Warning Text 2 7" xfId="1987" xr:uid="{2485AC6D-E488-4998-B795-2EF784771BFD}"/>
    <cellStyle name="Warning Text 2 8" xfId="1988" xr:uid="{C3B88C0B-0006-4104-B97C-26B01F66EA2F}"/>
    <cellStyle name="Warning Text 2 9" xfId="1989" xr:uid="{2EE6BCBB-167C-40D0-8FA3-704049793BBE}"/>
    <cellStyle name="Warning Text 3" xfId="1990" xr:uid="{557302A3-E568-491F-80DC-FDC43160C63E}"/>
    <cellStyle name="Year" xfId="61721" xr:uid="{6892BFA0-0408-4A6E-9F2E-1CF91C11D4B1}"/>
    <cellStyle name="Обычный_2++_CRFReport-template" xfId="61722" xr:uid="{52ED5065-DF5F-40D7-B102-AA244609DBC9}"/>
    <cellStyle name="已访问的超链接" xfId="1991" xr:uid="{9BA7EE03-1B8E-48A6-8AAF-8B6CF4DE111B}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79852FF-4667-429E-AF39-196353639111}">
      <tableStyleElement type="wholeTable" dxfId="14"/>
      <tableStyleElement type="headerRow" dxfId="13"/>
    </tableStyle>
    <tableStyle name="AEA_Report_1" pivot="0" count="3" xr9:uid="{03ADDABA-E3B3-4229-8115-469EAC3C3AB1}">
      <tableStyleElement type="headerRow" dxfId="12"/>
      <tableStyleElement type="firstColumn" dxfId="11"/>
      <tableStyleElement type="firstRowStripe" dxfId="10"/>
    </tableStyle>
    <tableStyle name="NoFormating" pivot="0" count="0" xr9:uid="{742027EA-D762-4C76-BFD8-E3790F32968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42" dT="2025-04-22T08:37:15.21" personId="{7D063535-917F-47E0-B531-D928CFBA82EB}" id="{EC4D2BE3-2711-4371-A5D5-FDA7CA2BFDD5}">
    <text>Only used for cost accounting for now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1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D515" dT="2025-05-27T10:43:16.46" personId="{7D063535-917F-47E0-B531-D928CFBA82EB}" id="{424758FA-64E0-47FC-B15D-F431A0B33B44}">
    <text>This is left out, to avoid issues on h2 sector in CGE when CTL shuts down.</text>
  </threadedComment>
  <threadedComment ref="Z818" dT="2025-05-27T10:43:36.33" personId="{7D063535-917F-47E0-B531-D928CFBA82EB}" id="{8B2B28EC-0412-4C9C-8E28-00B1553AE099}">
    <text>This is left out, to avoid issues on h2 sector in CGE when CTL shuts down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4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8" sqref="B18"/>
    </sheetView>
  </sheetViews>
  <sheetFormatPr defaultRowHeight="14.5"/>
  <cols>
    <col min="2" max="2" width="13.26953125" customWidth="1"/>
    <col min="3" max="3" width="18.26953125" bestFit="1" customWidth="1"/>
  </cols>
  <sheetData>
    <row r="6" spans="1:6">
      <c r="D6" t="s">
        <v>2448</v>
      </c>
      <c r="E6" t="s">
        <v>3039</v>
      </c>
      <c r="F6" t="s">
        <v>3040</v>
      </c>
    </row>
    <row r="7" spans="1:6">
      <c r="A7" t="s">
        <v>3038</v>
      </c>
      <c r="B7" t="s">
        <v>2446</v>
      </c>
      <c r="C7" t="s">
        <v>2447</v>
      </c>
      <c r="D7">
        <v>1</v>
      </c>
    </row>
    <row r="8" spans="1:6">
      <c r="A8" t="s">
        <v>3038</v>
      </c>
      <c r="B8" t="s">
        <v>2449</v>
      </c>
      <c r="C8" t="s">
        <v>2450</v>
      </c>
      <c r="D8">
        <v>1</v>
      </c>
    </row>
    <row r="9" spans="1:6">
      <c r="A9" t="s">
        <v>3038</v>
      </c>
      <c r="B9" t="s">
        <v>3035</v>
      </c>
      <c r="C9" t="str">
        <f>"OtherSets!"&amp;ADDRESS(ROW(OtherSets!C7),COLUMN(OtherSets!C7),4)</f>
        <v>OtherSets!C7</v>
      </c>
      <c r="D9">
        <v>1</v>
      </c>
    </row>
    <row r="10" spans="1:6">
      <c r="A10" t="s">
        <v>3038</v>
      </c>
      <c r="B10" t="s">
        <v>3324</v>
      </c>
      <c r="C10" t="str">
        <f>"OtherSets!"&amp;ADDRESS(ROW(OtherSets!E7),COLUMN(OtherSets!E7),4)</f>
        <v>OtherSets!E7</v>
      </c>
      <c r="D10">
        <v>1</v>
      </c>
    </row>
    <row r="11" spans="1:6">
      <c r="A11" t="s">
        <v>3038</v>
      </c>
      <c r="B11" t="s">
        <v>3325</v>
      </c>
      <c r="C11" t="str">
        <f>"OtherSets!"&amp;ADDRESS(ROW(OtherSets!G7),COLUMN(OtherSets!G7),4)</f>
        <v>OtherSets!G7</v>
      </c>
      <c r="D11">
        <v>1</v>
      </c>
    </row>
    <row r="12" spans="1:6">
      <c r="A12" t="s">
        <v>3038</v>
      </c>
      <c r="B12" t="s">
        <v>3326</v>
      </c>
      <c r="C12" t="str">
        <f>"OtherSets!"&amp;ADDRESS(ROW(OtherSets!I7),COLUMN(OtherSets!I7),4)</f>
        <v>OtherSets!I7</v>
      </c>
      <c r="D12">
        <v>1</v>
      </c>
    </row>
    <row r="13" spans="1:6">
      <c r="A13" t="s">
        <v>3038</v>
      </c>
      <c r="B13" t="s">
        <v>2828</v>
      </c>
      <c r="C13" t="s">
        <v>2829</v>
      </c>
      <c r="D13">
        <v>1</v>
      </c>
    </row>
    <row r="14" spans="1:6">
      <c r="A14" t="s">
        <v>2445</v>
      </c>
      <c r="B14" t="s">
        <v>2968</v>
      </c>
      <c r="C14" t="str">
        <f>"OtherSets!"&amp;ADDRESS(ROW(OtherSets!A7),COLUMN(OtherSets!A7),4)</f>
        <v>OtherSets!A7</v>
      </c>
      <c r="D14">
        <v>1</v>
      </c>
    </row>
    <row r="15" spans="1:6">
      <c r="A15" t="s">
        <v>3038</v>
      </c>
      <c r="B15" t="s">
        <v>2830</v>
      </c>
      <c r="C15" t="str">
        <f>"OtherSets!"&amp;ADDRESS(ROW(OtherSets!K7),COLUMN(OtherSets!K7),4)</f>
        <v>OtherSets!K7</v>
      </c>
      <c r="D15">
        <v>1</v>
      </c>
    </row>
    <row r="16" spans="1:6">
      <c r="A16" t="s">
        <v>2445</v>
      </c>
      <c r="B16" t="s">
        <v>2832</v>
      </c>
      <c r="C16" t="str">
        <f>"OtherSets!"&amp;ADDRESS(ROW(OtherSets!M7),COLUMN(OtherSets!M7),4)</f>
        <v>OtherSets!M7</v>
      </c>
      <c r="D16">
        <v>1</v>
      </c>
    </row>
    <row r="17" spans="1:7">
      <c r="A17" t="s">
        <v>2445</v>
      </c>
      <c r="B17" t="s">
        <v>5858</v>
      </c>
      <c r="C17" t="str">
        <f>"OtherSets!"&amp;ADDRESS(ROW(OtherSets!O7),COLUMN(OtherSets!O7),4)</f>
        <v>OtherSets!O7</v>
      </c>
      <c r="D17">
        <v>1</v>
      </c>
    </row>
    <row r="18" spans="1:7">
      <c r="A18" t="s">
        <v>2445</v>
      </c>
      <c r="B18" t="s">
        <v>2831</v>
      </c>
      <c r="C18" t="str">
        <f>"OtherSets!"&amp;ADDRESS(ROW(OtherSets!W7),COLUMN(OtherSets!W7),4)</f>
        <v>OtherSets!W7</v>
      </c>
      <c r="D18">
        <v>1</v>
      </c>
    </row>
    <row r="19" spans="1:7">
      <c r="A19" t="s">
        <v>3038</v>
      </c>
      <c r="B19" t="s">
        <v>3127</v>
      </c>
      <c r="C19" t="str">
        <f>"OtherSets!"&amp;ADDRESS(ROW(OtherSets!Q7),COLUMN(OtherSets!Q7),4)</f>
        <v>OtherSets!Q7</v>
      </c>
      <c r="D19">
        <v>1</v>
      </c>
    </row>
    <row r="20" spans="1:7">
      <c r="A20" t="s">
        <v>3038</v>
      </c>
      <c r="B20" t="s">
        <v>3202</v>
      </c>
      <c r="C20" t="str">
        <f>"OtherSets!"&amp;ADDRESS(ROW(OtherSets!S7),COLUMN(OtherSets!S7),4)</f>
        <v>OtherSets!S7</v>
      </c>
      <c r="D20">
        <v>1</v>
      </c>
    </row>
    <row r="21" spans="1:7">
      <c r="A21" t="s">
        <v>3038</v>
      </c>
      <c r="B21" t="s">
        <v>3203</v>
      </c>
      <c r="C21" t="str">
        <f>"OtherSets!"&amp;ADDRESS(ROW(OtherSets!U7),COLUMN(OtherSets!U7),4)</f>
        <v>OtherSets!U7</v>
      </c>
      <c r="D21">
        <v>1</v>
      </c>
    </row>
    <row r="22" spans="1:7">
      <c r="A22" t="s">
        <v>2445</v>
      </c>
      <c r="B22" t="s">
        <v>3201</v>
      </c>
      <c r="C22" t="s">
        <v>2447</v>
      </c>
      <c r="D22">
        <v>2</v>
      </c>
      <c r="G22" t="s">
        <v>3041</v>
      </c>
    </row>
    <row r="23" spans="1:7">
      <c r="A23" t="s">
        <v>2445</v>
      </c>
      <c r="B23" t="s">
        <v>3204</v>
      </c>
      <c r="C23" t="s">
        <v>2447</v>
      </c>
      <c r="D23">
        <v>3</v>
      </c>
      <c r="G23" t="s">
        <v>3041</v>
      </c>
    </row>
    <row r="24" spans="1:7">
      <c r="A24" t="s">
        <v>2445</v>
      </c>
      <c r="B24" t="s">
        <v>3205</v>
      </c>
      <c r="C24" t="s">
        <v>2447</v>
      </c>
      <c r="D24">
        <v>4</v>
      </c>
      <c r="G24" t="s">
        <v>3041</v>
      </c>
    </row>
    <row r="25" spans="1:7">
      <c r="A25" t="s">
        <v>2445</v>
      </c>
      <c r="B25" t="s">
        <v>3294</v>
      </c>
      <c r="C25" t="str">
        <f>"OtherSets!"&amp;ADDRESS(ROW(OtherSets!AQ7),COLUMN(OtherSets!AQ7),4)</f>
        <v>OtherSets!AQ7</v>
      </c>
      <c r="D25">
        <v>2</v>
      </c>
      <c r="G25" t="s">
        <v>3041</v>
      </c>
    </row>
    <row r="26" spans="1:7">
      <c r="A26" t="s">
        <v>2445</v>
      </c>
      <c r="B26" t="s">
        <v>3301</v>
      </c>
      <c r="C26" t="str">
        <f>"OtherSets!"&amp;ADDRESS(ROW(OtherSets!AT7),COLUMN(OtherSets!AT7),4)</f>
        <v>OtherSets!AT7</v>
      </c>
      <c r="D26">
        <v>2</v>
      </c>
      <c r="G26" t="s">
        <v>3041</v>
      </c>
    </row>
    <row r="27" spans="1:7">
      <c r="A27" t="s">
        <v>2445</v>
      </c>
      <c r="B27" t="s">
        <v>2906</v>
      </c>
      <c r="C27" t="str">
        <f>"OtherSets!"&amp;ADDRESS(ROW(OtherSets!AK7),COLUMN(OtherSets!AK7),4)</f>
        <v>OtherSets!AK7</v>
      </c>
      <c r="D27">
        <v>2</v>
      </c>
      <c r="G27" t="s">
        <v>3041</v>
      </c>
    </row>
    <row r="28" spans="1:7">
      <c r="A28" t="s">
        <v>2445</v>
      </c>
      <c r="B28" t="s">
        <v>2907</v>
      </c>
      <c r="C28" t="str">
        <f>"OtherSets!"&amp;ADDRESS(ROW(OtherSets!AN7),COLUMN(OtherSets!AN7),4)</f>
        <v>OtherSets!AN7</v>
      </c>
      <c r="D28">
        <v>2</v>
      </c>
      <c r="G28" t="s">
        <v>3041</v>
      </c>
    </row>
    <row r="29" spans="1:7">
      <c r="A29" t="s">
        <v>2445</v>
      </c>
      <c r="B29" t="s">
        <v>2971</v>
      </c>
      <c r="C29" t="str">
        <f>"OtherSets!"&amp;ADDRESS(ROW(OtherSets!Y7),COLUMN(OtherSets!Y7),4)</f>
        <v>OtherSets!Y7</v>
      </c>
      <c r="D29">
        <v>2</v>
      </c>
      <c r="G29" t="s">
        <v>3041</v>
      </c>
    </row>
    <row r="30" spans="1:7">
      <c r="A30" t="s">
        <v>2445</v>
      </c>
      <c r="B30" t="s">
        <v>2970</v>
      </c>
      <c r="C30" t="str">
        <f>"OtherSets!"&amp;ADDRESS(ROW(OtherSets!AA7),COLUMN(OtherSets!AA7),4)</f>
        <v>OtherSets!AA7</v>
      </c>
      <c r="D30">
        <v>2</v>
      </c>
      <c r="G30" t="s">
        <v>3041</v>
      </c>
    </row>
    <row r="31" spans="1:7">
      <c r="A31" t="s">
        <v>2445</v>
      </c>
      <c r="B31" t="s">
        <v>2992</v>
      </c>
      <c r="C31" t="str">
        <f>"OtherSets!"&amp;ADDRESS(ROW(OtherSets!AC23),COLUMN(OtherSets!AC23),4)</f>
        <v>OtherSets!AC23</v>
      </c>
      <c r="D31">
        <v>2</v>
      </c>
      <c r="G31" t="s">
        <v>3041</v>
      </c>
    </row>
    <row r="32" spans="1:7">
      <c r="A32" t="s">
        <v>2445</v>
      </c>
      <c r="B32" t="s">
        <v>3042</v>
      </c>
      <c r="C32" t="str">
        <f>"OtherSets!"&amp;ADDRESS(ROW(OtherSets!AE7),COLUMN(OtherSets!AE7),4)</f>
        <v>OtherSets!AE7</v>
      </c>
      <c r="D32">
        <v>2</v>
      </c>
      <c r="G32" t="s">
        <v>3041</v>
      </c>
    </row>
    <row r="33" spans="1:7">
      <c r="A33" t="s">
        <v>2445</v>
      </c>
      <c r="B33" t="s">
        <v>5855</v>
      </c>
      <c r="C33" t="str">
        <f>"OtherSets!"&amp;ADDRESS(ROW(OtherSets!AH7),COLUMN(OtherSets!AH7),4)</f>
        <v>OtherSets!AH7</v>
      </c>
      <c r="D33">
        <v>2</v>
      </c>
      <c r="G33" t="s">
        <v>3041</v>
      </c>
    </row>
    <row r="34" spans="1:7">
      <c r="A34" t="s">
        <v>3038</v>
      </c>
      <c r="B34" t="s">
        <v>3293</v>
      </c>
      <c r="C34" t="str">
        <f>"OtherSets!"&amp;ADDRESS(ROW(OtherSets!BB7),COLUMN(OtherSets!BB7),4)</f>
        <v>OtherSets!BB7</v>
      </c>
      <c r="D34">
        <v>1</v>
      </c>
    </row>
    <row r="35" spans="1:7">
      <c r="A35" t="s">
        <v>3038</v>
      </c>
      <c r="B35" t="s">
        <v>3298</v>
      </c>
      <c r="C35" t="str">
        <f>"OtherSets!"&amp;ADDRESS(ROW(OtherSets!AU7),COLUMN(OtherSets!AU7),4)</f>
        <v>OtherSets!AU7</v>
      </c>
      <c r="D35">
        <v>1</v>
      </c>
    </row>
    <row r="36" spans="1:7">
      <c r="A36" t="s">
        <v>3038</v>
      </c>
      <c r="B36" t="s">
        <v>3123</v>
      </c>
      <c r="C36" t="str">
        <f>"OtherSets!"&amp;ADDRESS(ROW(OtherSets!AZ7),COLUMN(OtherSets!AZ7),4)</f>
        <v>OtherSets!AZ7</v>
      </c>
      <c r="D36">
        <v>1</v>
      </c>
    </row>
    <row r="37" spans="1:7">
      <c r="A37" t="s">
        <v>3038</v>
      </c>
      <c r="B37" t="s">
        <v>3671</v>
      </c>
      <c r="C37" t="str">
        <f>"OtherSets!"&amp;ADDRESS(ROW(OtherSets!BF7),COLUMN(OtherSets!BF7),4)</f>
        <v>OtherSets!BF7</v>
      </c>
      <c r="D37">
        <v>1</v>
      </c>
    </row>
    <row r="38" spans="1:7">
      <c r="A38" t="s">
        <v>3220</v>
      </c>
      <c r="B38" t="s">
        <v>3221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>
      <c r="A39" t="s">
        <v>3220</v>
      </c>
      <c r="B39" t="s">
        <v>3320</v>
      </c>
      <c r="C39" t="str">
        <f>"OtherParams!"&amp;ADDRESS(ROW(OtherParams!H7),COLUMN(OtherParams!H7),4)</f>
        <v>OtherParams!H7</v>
      </c>
      <c r="D39">
        <v>1</v>
      </c>
    </row>
    <row r="40" spans="1:7">
      <c r="A40" t="s">
        <v>3220</v>
      </c>
      <c r="B40" t="s">
        <v>3321</v>
      </c>
      <c r="C40" t="str">
        <f>"OtherParams!"&amp;ADDRESS(ROW(OtherParams!L7),COLUMN(OtherParams!L7),4)</f>
        <v>OtherParams!L7</v>
      </c>
      <c r="D40">
        <v>1</v>
      </c>
    </row>
    <row r="41" spans="1:7">
      <c r="A41" t="s">
        <v>3220</v>
      </c>
      <c r="B41" t="s">
        <v>3323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99"/>
  <sheetViews>
    <sheetView zoomScale="55" zoomScaleNormal="55" workbookViewId="0">
      <pane ySplit="1" topLeftCell="A2" activePane="bottomLeft" state="frozen"/>
      <selection pane="bottomLeft" activeCell="A1200" sqref="A1200"/>
    </sheetView>
  </sheetViews>
  <sheetFormatPr defaultRowHeight="14.5"/>
  <cols>
    <col min="1" max="1" width="27.453125" customWidth="1"/>
    <col min="2" max="2" width="30.453125" customWidth="1"/>
    <col min="3" max="3" width="33.453125" customWidth="1"/>
    <col min="4" max="4" width="46.54296875" customWidth="1"/>
    <col min="5" max="5" width="51.26953125" customWidth="1"/>
    <col min="6" max="6" width="36.26953125" customWidth="1"/>
    <col min="7" max="7" width="30.1796875" customWidth="1"/>
    <col min="8" max="8" width="58" customWidth="1"/>
    <col min="9" max="9" width="41.81640625" bestFit="1" customWidth="1"/>
  </cols>
  <sheetData>
    <row r="1" spans="1:9">
      <c r="A1" t="s">
        <v>3125</v>
      </c>
      <c r="B1" t="s">
        <v>3127</v>
      </c>
      <c r="C1" t="s">
        <v>1653</v>
      </c>
      <c r="D1" t="s">
        <v>3128</v>
      </c>
      <c r="E1" t="s">
        <v>3126</v>
      </c>
      <c r="F1" t="s">
        <v>1652</v>
      </c>
      <c r="G1" t="s">
        <v>1651</v>
      </c>
      <c r="H1" t="s">
        <v>1650</v>
      </c>
      <c r="I1" t="s">
        <v>1649</v>
      </c>
    </row>
    <row r="2" spans="1:9" hidden="1">
      <c r="A2" t="s">
        <v>3373</v>
      </c>
      <c r="B2" t="s">
        <v>43</v>
      </c>
      <c r="C2" t="s">
        <v>43</v>
      </c>
      <c r="D2" t="s">
        <v>43</v>
      </c>
      <c r="E2" t="s">
        <v>3374</v>
      </c>
    </row>
    <row r="3" spans="1:9" hidden="1">
      <c r="A3" t="s">
        <v>3302</v>
      </c>
      <c r="B3" t="s">
        <v>43</v>
      </c>
      <c r="C3" t="s">
        <v>43</v>
      </c>
      <c r="D3" t="s">
        <v>43</v>
      </c>
      <c r="E3" t="s">
        <v>3303</v>
      </c>
    </row>
    <row r="4" spans="1:9" hidden="1">
      <c r="A4" t="s">
        <v>5893</v>
      </c>
      <c r="B4" t="s">
        <v>5893</v>
      </c>
      <c r="C4" t="s">
        <v>5893</v>
      </c>
      <c r="D4" t="s">
        <v>5893</v>
      </c>
      <c r="E4" t="s">
        <v>5893</v>
      </c>
    </row>
    <row r="5" spans="1:9" hidden="1">
      <c r="A5" t="s">
        <v>5894</v>
      </c>
      <c r="B5" t="s">
        <v>5894</v>
      </c>
      <c r="C5" t="s">
        <v>5894</v>
      </c>
      <c r="D5" t="s">
        <v>5894</v>
      </c>
      <c r="E5" t="s">
        <v>5894</v>
      </c>
    </row>
    <row r="6" spans="1:9" hidden="1">
      <c r="A6" t="s">
        <v>6246</v>
      </c>
      <c r="B6" t="s">
        <v>6246</v>
      </c>
      <c r="C6" t="s">
        <v>6246</v>
      </c>
      <c r="D6" t="s">
        <v>6246</v>
      </c>
      <c r="E6" t="s">
        <v>6246</v>
      </c>
    </row>
    <row r="7" spans="1:9" hidden="1">
      <c r="A7" t="s">
        <v>5895</v>
      </c>
      <c r="B7" t="s">
        <v>5895</v>
      </c>
      <c r="C7" t="s">
        <v>5895</v>
      </c>
      <c r="D7" t="s">
        <v>5895</v>
      </c>
      <c r="E7" t="s">
        <v>5895</v>
      </c>
    </row>
    <row r="8" spans="1:9" hidden="1">
      <c r="A8" t="s">
        <v>6247</v>
      </c>
      <c r="B8" t="s">
        <v>6247</v>
      </c>
      <c r="C8" t="s">
        <v>6247</v>
      </c>
      <c r="D8" t="s">
        <v>6247</v>
      </c>
      <c r="E8" t="s">
        <v>6247</v>
      </c>
    </row>
    <row r="9" spans="1:9" hidden="1">
      <c r="A9" t="s">
        <v>6248</v>
      </c>
      <c r="B9" t="s">
        <v>6248</v>
      </c>
      <c r="C9" t="s">
        <v>6248</v>
      </c>
      <c r="D9" t="s">
        <v>6248</v>
      </c>
      <c r="E9" t="s">
        <v>6248</v>
      </c>
    </row>
    <row r="10" spans="1:9" hidden="1">
      <c r="A10" t="s">
        <v>6249</v>
      </c>
      <c r="B10" t="s">
        <v>6249</v>
      </c>
      <c r="C10" t="s">
        <v>6249</v>
      </c>
      <c r="D10" t="s">
        <v>6249</v>
      </c>
      <c r="E10" t="s">
        <v>6249</v>
      </c>
    </row>
    <row r="11" spans="1:9" hidden="1">
      <c r="A11" t="s">
        <v>6250</v>
      </c>
      <c r="B11" t="s">
        <v>6250</v>
      </c>
      <c r="C11" t="s">
        <v>6250</v>
      </c>
      <c r="D11" t="s">
        <v>6250</v>
      </c>
      <c r="E11" t="s">
        <v>6250</v>
      </c>
    </row>
    <row r="12" spans="1:9" hidden="1">
      <c r="A12" t="s">
        <v>5896</v>
      </c>
      <c r="B12" t="s">
        <v>5896</v>
      </c>
      <c r="C12" t="s">
        <v>5896</v>
      </c>
      <c r="D12" t="s">
        <v>5896</v>
      </c>
      <c r="E12" t="s">
        <v>5896</v>
      </c>
    </row>
    <row r="13" spans="1:9" hidden="1">
      <c r="A13" t="s">
        <v>5897</v>
      </c>
      <c r="B13" t="s">
        <v>5897</v>
      </c>
      <c r="C13" t="s">
        <v>5897</v>
      </c>
      <c r="D13" t="s">
        <v>5897</v>
      </c>
      <c r="E13" t="s">
        <v>5897</v>
      </c>
    </row>
    <row r="14" spans="1:9" hidden="1">
      <c r="A14" t="s">
        <v>5898</v>
      </c>
      <c r="B14" t="s">
        <v>5898</v>
      </c>
      <c r="C14" t="s">
        <v>5898</v>
      </c>
      <c r="D14" t="s">
        <v>5898</v>
      </c>
      <c r="E14" t="s">
        <v>5898</v>
      </c>
    </row>
    <row r="15" spans="1:9" hidden="1">
      <c r="A15" t="s">
        <v>5899</v>
      </c>
      <c r="B15" t="s">
        <v>5899</v>
      </c>
      <c r="C15" t="s">
        <v>5899</v>
      </c>
      <c r="D15" t="s">
        <v>5899</v>
      </c>
      <c r="E15" t="s">
        <v>5899</v>
      </c>
    </row>
    <row r="16" spans="1:9" hidden="1">
      <c r="A16" t="s">
        <v>5900</v>
      </c>
      <c r="B16" t="s">
        <v>5900</v>
      </c>
      <c r="C16" t="s">
        <v>5900</v>
      </c>
      <c r="D16" t="s">
        <v>5900</v>
      </c>
      <c r="E16" t="s">
        <v>5900</v>
      </c>
    </row>
    <row r="17" spans="1:9" hidden="1">
      <c r="A17" t="s">
        <v>5901</v>
      </c>
      <c r="B17" t="s">
        <v>5901</v>
      </c>
      <c r="C17" t="s">
        <v>5901</v>
      </c>
      <c r="D17" t="s">
        <v>5901</v>
      </c>
      <c r="E17" t="s">
        <v>5901</v>
      </c>
    </row>
    <row r="18" spans="1:9" hidden="1">
      <c r="A18" t="s">
        <v>5902</v>
      </c>
      <c r="B18" t="s">
        <v>5902</v>
      </c>
      <c r="C18" t="s">
        <v>5902</v>
      </c>
      <c r="D18" t="s">
        <v>5902</v>
      </c>
      <c r="E18" t="s">
        <v>5902</v>
      </c>
    </row>
    <row r="19" spans="1:9" hidden="1">
      <c r="A19" t="s">
        <v>5903</v>
      </c>
      <c r="B19" t="s">
        <v>5903</v>
      </c>
      <c r="C19" t="s">
        <v>5903</v>
      </c>
      <c r="D19" t="s">
        <v>5903</v>
      </c>
      <c r="E19" t="s">
        <v>5903</v>
      </c>
    </row>
    <row r="20" spans="1:9" hidden="1">
      <c r="A20" t="s">
        <v>5904</v>
      </c>
      <c r="B20" t="s">
        <v>5904</v>
      </c>
      <c r="C20" t="s">
        <v>5904</v>
      </c>
      <c r="D20" t="s">
        <v>5904</v>
      </c>
      <c r="E20" t="s">
        <v>5904</v>
      </c>
    </row>
    <row r="21" spans="1:9" hidden="1">
      <c r="A21" t="s">
        <v>5913</v>
      </c>
      <c r="B21" t="s">
        <v>5913</v>
      </c>
      <c r="C21" t="s">
        <v>5913</v>
      </c>
      <c r="D21" t="s">
        <v>5913</v>
      </c>
      <c r="E21" t="s">
        <v>5913</v>
      </c>
    </row>
    <row r="22" spans="1:9" hidden="1">
      <c r="A22" t="s">
        <v>5905</v>
      </c>
      <c r="B22" t="s">
        <v>5905</v>
      </c>
      <c r="C22" t="s">
        <v>5905</v>
      </c>
      <c r="D22" t="s">
        <v>5905</v>
      </c>
      <c r="E22" t="s">
        <v>5905</v>
      </c>
    </row>
    <row r="23" spans="1:9" hidden="1">
      <c r="A23" t="s">
        <v>5906</v>
      </c>
      <c r="B23" t="s">
        <v>5906</v>
      </c>
      <c r="C23" t="s">
        <v>5906</v>
      </c>
      <c r="D23" t="s">
        <v>5906</v>
      </c>
      <c r="E23" t="s">
        <v>5906</v>
      </c>
    </row>
    <row r="24" spans="1:9" hidden="1">
      <c r="A24" t="s">
        <v>5907</v>
      </c>
      <c r="B24" t="s">
        <v>5907</v>
      </c>
      <c r="C24" t="s">
        <v>5907</v>
      </c>
      <c r="D24" t="s">
        <v>5907</v>
      </c>
      <c r="E24" t="s">
        <v>5907</v>
      </c>
    </row>
    <row r="25" spans="1:9" hidden="1">
      <c r="A25" t="s">
        <v>5908</v>
      </c>
      <c r="B25" t="s">
        <v>5908</v>
      </c>
      <c r="C25" t="s">
        <v>5908</v>
      </c>
      <c r="D25" t="s">
        <v>5908</v>
      </c>
      <c r="E25" t="s">
        <v>5908</v>
      </c>
    </row>
    <row r="26" spans="1:9" hidden="1">
      <c r="A26" t="s">
        <v>5914</v>
      </c>
      <c r="B26" t="s">
        <v>5914</v>
      </c>
      <c r="C26" t="s">
        <v>5914</v>
      </c>
      <c r="D26" t="s">
        <v>5914</v>
      </c>
      <c r="E26" t="s">
        <v>5914</v>
      </c>
    </row>
    <row r="27" spans="1:9" hidden="1">
      <c r="A27" t="s">
        <v>5909</v>
      </c>
      <c r="B27" t="s">
        <v>5909</v>
      </c>
      <c r="C27" t="s">
        <v>5909</v>
      </c>
      <c r="D27" t="s">
        <v>5909</v>
      </c>
      <c r="E27" t="s">
        <v>5909</v>
      </c>
    </row>
    <row r="28" spans="1:9" hidden="1">
      <c r="A28" t="s">
        <v>5910</v>
      </c>
      <c r="B28" t="s">
        <v>5910</v>
      </c>
      <c r="C28" t="s">
        <v>5910</v>
      </c>
      <c r="D28" t="s">
        <v>5910</v>
      </c>
      <c r="E28" t="s">
        <v>5910</v>
      </c>
    </row>
    <row r="29" spans="1:9" hidden="1">
      <c r="A29" t="s">
        <v>5911</v>
      </c>
      <c r="B29" t="s">
        <v>5911</v>
      </c>
      <c r="C29" t="s">
        <v>5911</v>
      </c>
      <c r="D29" t="s">
        <v>5911</v>
      </c>
      <c r="E29" t="s">
        <v>5911</v>
      </c>
    </row>
    <row r="30" spans="1:9" hidden="1">
      <c r="A30" t="s">
        <v>5912</v>
      </c>
      <c r="B30" t="s">
        <v>5912</v>
      </c>
      <c r="C30" t="s">
        <v>5912</v>
      </c>
      <c r="D30" t="s">
        <v>5912</v>
      </c>
      <c r="E30" t="s">
        <v>5912</v>
      </c>
    </row>
    <row r="31" spans="1:9" hidden="1">
      <c r="A31" t="s">
        <v>2910</v>
      </c>
      <c r="B31" t="s">
        <v>3236</v>
      </c>
      <c r="C31" t="s">
        <v>3226</v>
      </c>
      <c r="D31" t="s">
        <v>3226</v>
      </c>
      <c r="E31" t="s">
        <v>3226</v>
      </c>
      <c r="F31" t="s">
        <v>2424</v>
      </c>
      <c r="G31" t="s">
        <v>2424</v>
      </c>
      <c r="H31" t="s">
        <v>2424</v>
      </c>
      <c r="I31" t="s">
        <v>2424</v>
      </c>
    </row>
    <row r="32" spans="1:9" hidden="1">
      <c r="A32" t="s">
        <v>2911</v>
      </c>
      <c r="B32" t="s">
        <v>3236</v>
      </c>
      <c r="C32" t="s">
        <v>3227</v>
      </c>
      <c r="D32" t="s">
        <v>3227</v>
      </c>
      <c r="E32" t="s">
        <v>3227</v>
      </c>
      <c r="F32" t="s">
        <v>2424</v>
      </c>
      <c r="G32" t="s">
        <v>2424</v>
      </c>
      <c r="H32" t="s">
        <v>2424</v>
      </c>
      <c r="I32" t="s">
        <v>2424</v>
      </c>
    </row>
    <row r="33" spans="1:9" hidden="1">
      <c r="A33" t="s">
        <v>2913</v>
      </c>
      <c r="B33" t="s">
        <v>3236</v>
      </c>
      <c r="C33" t="s">
        <v>3228</v>
      </c>
      <c r="D33" t="s">
        <v>3228</v>
      </c>
      <c r="E33" t="s">
        <v>3228</v>
      </c>
      <c r="F33" t="s">
        <v>2424</v>
      </c>
      <c r="G33" t="s">
        <v>2424</v>
      </c>
      <c r="H33" t="s">
        <v>2424</v>
      </c>
      <c r="I33" t="s">
        <v>2424</v>
      </c>
    </row>
    <row r="34" spans="1:9" hidden="1">
      <c r="A34" t="s">
        <v>2915</v>
      </c>
      <c r="B34" t="s">
        <v>3236</v>
      </c>
      <c r="C34" t="s">
        <v>3229</v>
      </c>
      <c r="D34" t="s">
        <v>3229</v>
      </c>
      <c r="E34" t="s">
        <v>3229</v>
      </c>
      <c r="F34" t="s">
        <v>2424</v>
      </c>
      <c r="G34" t="s">
        <v>2424</v>
      </c>
      <c r="H34" t="s">
        <v>2424</v>
      </c>
      <c r="I34" t="s">
        <v>2424</v>
      </c>
    </row>
    <row r="35" spans="1:9" hidden="1">
      <c r="A35" t="s">
        <v>2917</v>
      </c>
      <c r="B35" t="s">
        <v>3236</v>
      </c>
      <c r="C35" t="s">
        <v>3230</v>
      </c>
      <c r="D35" t="s">
        <v>3230</v>
      </c>
      <c r="E35" t="s">
        <v>3230</v>
      </c>
      <c r="F35" t="s">
        <v>2424</v>
      </c>
      <c r="G35" t="s">
        <v>2424</v>
      </c>
      <c r="H35" t="s">
        <v>2424</v>
      </c>
      <c r="I35" t="s">
        <v>2424</v>
      </c>
    </row>
    <row r="36" spans="1:9" hidden="1">
      <c r="A36" t="s">
        <v>2919</v>
      </c>
      <c r="B36" t="s">
        <v>3236</v>
      </c>
      <c r="C36" t="s">
        <v>3231</v>
      </c>
      <c r="D36" t="s">
        <v>3231</v>
      </c>
      <c r="E36" t="s">
        <v>3231</v>
      </c>
      <c r="F36" t="s">
        <v>2424</v>
      </c>
      <c r="G36" t="s">
        <v>2424</v>
      </c>
      <c r="H36" t="s">
        <v>2424</v>
      </c>
      <c r="I36" t="s">
        <v>2424</v>
      </c>
    </row>
    <row r="37" spans="1:9" hidden="1">
      <c r="A37" t="s">
        <v>2921</v>
      </c>
      <c r="B37" t="s">
        <v>3236</v>
      </c>
      <c r="C37" t="s">
        <v>3232</v>
      </c>
      <c r="D37" t="s">
        <v>3232</v>
      </c>
      <c r="E37" t="s">
        <v>3232</v>
      </c>
      <c r="F37" t="s">
        <v>2424</v>
      </c>
      <c r="G37" t="s">
        <v>2424</v>
      </c>
      <c r="H37" t="s">
        <v>2424</v>
      </c>
      <c r="I37" t="s">
        <v>2424</v>
      </c>
    </row>
    <row r="38" spans="1:9" hidden="1">
      <c r="A38" t="s">
        <v>2922</v>
      </c>
      <c r="B38" t="s">
        <v>3236</v>
      </c>
      <c r="C38" t="s">
        <v>3233</v>
      </c>
      <c r="D38" t="s">
        <v>3233</v>
      </c>
      <c r="E38" t="s">
        <v>3233</v>
      </c>
      <c r="F38" t="s">
        <v>2424</v>
      </c>
      <c r="G38" t="s">
        <v>2424</v>
      </c>
      <c r="H38" t="s">
        <v>2424</v>
      </c>
      <c r="I38" t="s">
        <v>2424</v>
      </c>
    </row>
    <row r="39" spans="1:9" hidden="1">
      <c r="A39" t="s">
        <v>2924</v>
      </c>
      <c r="B39" t="s">
        <v>3236</v>
      </c>
      <c r="C39" t="s">
        <v>3234</v>
      </c>
      <c r="D39" t="s">
        <v>3234</v>
      </c>
      <c r="E39" t="s">
        <v>3234</v>
      </c>
      <c r="F39" t="s">
        <v>2424</v>
      </c>
      <c r="G39" t="s">
        <v>2424</v>
      </c>
      <c r="H39" t="s">
        <v>2424</v>
      </c>
      <c r="I39" t="s">
        <v>2424</v>
      </c>
    </row>
    <row r="40" spans="1:9" hidden="1">
      <c r="A40" t="s">
        <v>2967</v>
      </c>
      <c r="B40" t="s">
        <v>3236</v>
      </c>
      <c r="C40" t="s">
        <v>3235</v>
      </c>
      <c r="D40" t="s">
        <v>3235</v>
      </c>
      <c r="E40" t="s">
        <v>3235</v>
      </c>
      <c r="F40" t="s">
        <v>2424</v>
      </c>
      <c r="G40" t="s">
        <v>2424</v>
      </c>
      <c r="H40" t="s">
        <v>2424</v>
      </c>
      <c r="I40" t="s">
        <v>2424</v>
      </c>
    </row>
    <row r="41" spans="1:9" hidden="1">
      <c r="A41" t="s">
        <v>2833</v>
      </c>
      <c r="B41" t="s">
        <v>3222</v>
      </c>
      <c r="C41" t="s">
        <v>3223</v>
      </c>
      <c r="D41" t="s">
        <v>3223</v>
      </c>
      <c r="E41" t="s">
        <v>3223</v>
      </c>
    </row>
    <row r="42" spans="1:9" hidden="1">
      <c r="A42" t="s">
        <v>2835</v>
      </c>
      <c r="B42" t="s">
        <v>3222</v>
      </c>
      <c r="C42" t="s">
        <v>3224</v>
      </c>
      <c r="D42" t="s">
        <v>3224</v>
      </c>
      <c r="E42" t="s">
        <v>3224</v>
      </c>
    </row>
    <row r="43" spans="1:9" hidden="1">
      <c r="A43" t="s">
        <v>2838</v>
      </c>
      <c r="B43" t="s">
        <v>3222</v>
      </c>
      <c r="C43" t="s">
        <v>3225</v>
      </c>
      <c r="D43" t="s">
        <v>3225</v>
      </c>
      <c r="E43" t="s">
        <v>3225</v>
      </c>
    </row>
    <row r="44" spans="1:9" hidden="1">
      <c r="A44" t="s">
        <v>3210</v>
      </c>
      <c r="B44" t="s">
        <v>3212</v>
      </c>
      <c r="C44" t="s">
        <v>3212</v>
      </c>
      <c r="D44" t="s">
        <v>3212</v>
      </c>
      <c r="E44" t="s">
        <v>3213</v>
      </c>
    </row>
    <row r="45" spans="1:9" hidden="1">
      <c r="A45" t="s">
        <v>3211</v>
      </c>
      <c r="B45" t="s">
        <v>3212</v>
      </c>
      <c r="C45" t="s">
        <v>3212</v>
      </c>
      <c r="D45" t="s">
        <v>3212</v>
      </c>
      <c r="E45" t="s">
        <v>3214</v>
      </c>
    </row>
    <row r="46" spans="1:9" hidden="1">
      <c r="A46" t="s">
        <v>3215</v>
      </c>
      <c r="B46" t="s">
        <v>3212</v>
      </c>
      <c r="C46" t="s">
        <v>3212</v>
      </c>
      <c r="D46" t="s">
        <v>3212</v>
      </c>
      <c r="E46" t="s">
        <v>3213</v>
      </c>
    </row>
    <row r="47" spans="1:9" hidden="1">
      <c r="A47" t="s">
        <v>3216</v>
      </c>
      <c r="B47" t="s">
        <v>3212</v>
      </c>
      <c r="C47" t="s">
        <v>3212</v>
      </c>
      <c r="D47" t="s">
        <v>3212</v>
      </c>
      <c r="E47" t="s">
        <v>3214</v>
      </c>
    </row>
    <row r="48" spans="1:9" hidden="1">
      <c r="A48" t="s">
        <v>3196</v>
      </c>
      <c r="B48" t="s">
        <v>3136</v>
      </c>
      <c r="C48" t="s">
        <v>3136</v>
      </c>
      <c r="D48" t="s">
        <v>3136</v>
      </c>
      <c r="E48" t="str">
        <f t="shared" ref="E48:E66" si="0">"Process Emissions "&amp;RIGHT(A48,LEN(A48)-1)</f>
        <v>Process Emissions 2A1</v>
      </c>
      <c r="F48" t="s">
        <v>2420</v>
      </c>
      <c r="G48" t="s">
        <v>264</v>
      </c>
      <c r="H48" t="s">
        <v>3137</v>
      </c>
      <c r="I48" t="s">
        <v>3137</v>
      </c>
    </row>
    <row r="49" spans="1:9" hidden="1">
      <c r="A49" t="s">
        <v>3197</v>
      </c>
      <c r="B49" t="s">
        <v>3136</v>
      </c>
      <c r="C49" t="s">
        <v>3136</v>
      </c>
      <c r="D49" t="s">
        <v>3136</v>
      </c>
      <c r="E49" t="str">
        <f t="shared" si="0"/>
        <v>Process Emissions 2A2</v>
      </c>
      <c r="F49" t="s">
        <v>2420</v>
      </c>
      <c r="G49" t="s">
        <v>264</v>
      </c>
      <c r="H49" t="s">
        <v>3199</v>
      </c>
      <c r="I49" t="s">
        <v>3199</v>
      </c>
    </row>
    <row r="50" spans="1:9" hidden="1">
      <c r="A50" t="s">
        <v>3198</v>
      </c>
      <c r="B50" t="s">
        <v>3136</v>
      </c>
      <c r="C50" t="s">
        <v>3136</v>
      </c>
      <c r="D50" t="s">
        <v>3136</v>
      </c>
      <c r="E50" t="str">
        <f t="shared" si="0"/>
        <v>Process Emissions 2A3</v>
      </c>
      <c r="F50" t="s">
        <v>2420</v>
      </c>
      <c r="G50" t="s">
        <v>264</v>
      </c>
      <c r="H50" t="s">
        <v>3200</v>
      </c>
      <c r="I50" t="s">
        <v>3200</v>
      </c>
    </row>
    <row r="51" spans="1:9" hidden="1">
      <c r="A51" t="s">
        <v>3187</v>
      </c>
      <c r="B51" t="s">
        <v>3136</v>
      </c>
      <c r="C51" t="s">
        <v>3136</v>
      </c>
      <c r="D51" t="s">
        <v>3136</v>
      </c>
      <c r="E51" t="str">
        <f t="shared" si="0"/>
        <v>Process Emissions 2B1</v>
      </c>
      <c r="F51" t="s">
        <v>2420</v>
      </c>
      <c r="G51" t="s">
        <v>334</v>
      </c>
      <c r="H51" t="s">
        <v>3138</v>
      </c>
      <c r="I51" t="s">
        <v>3138</v>
      </c>
    </row>
    <row r="52" spans="1:9" hidden="1">
      <c r="A52" t="s">
        <v>3188</v>
      </c>
      <c r="B52" t="s">
        <v>3136</v>
      </c>
      <c r="C52" t="s">
        <v>3136</v>
      </c>
      <c r="D52" t="s">
        <v>3136</v>
      </c>
      <c r="E52" t="str">
        <f t="shared" si="0"/>
        <v>Process Emissions 2B2</v>
      </c>
      <c r="F52" t="s">
        <v>2420</v>
      </c>
      <c r="G52" t="s">
        <v>334</v>
      </c>
      <c r="H52" t="s">
        <v>3192</v>
      </c>
      <c r="I52" t="s">
        <v>3192</v>
      </c>
    </row>
    <row r="53" spans="1:9" hidden="1">
      <c r="A53" t="s">
        <v>3189</v>
      </c>
      <c r="B53" t="s">
        <v>3136</v>
      </c>
      <c r="C53" t="s">
        <v>3136</v>
      </c>
      <c r="D53" t="s">
        <v>3136</v>
      </c>
      <c r="E53" t="str">
        <f t="shared" si="0"/>
        <v>Process Emissions 2B5</v>
      </c>
      <c r="F53" t="s">
        <v>2420</v>
      </c>
      <c r="G53" t="s">
        <v>334</v>
      </c>
      <c r="H53" t="s">
        <v>3193</v>
      </c>
      <c r="I53" t="s">
        <v>3193</v>
      </c>
    </row>
    <row r="54" spans="1:9" hidden="1">
      <c r="A54" t="s">
        <v>3190</v>
      </c>
      <c r="B54" t="s">
        <v>3136</v>
      </c>
      <c r="C54" t="s">
        <v>3136</v>
      </c>
      <c r="D54" t="s">
        <v>3136</v>
      </c>
      <c r="E54" t="str">
        <f t="shared" si="0"/>
        <v>Process Emissions 2B6</v>
      </c>
      <c r="F54" t="s">
        <v>2420</v>
      </c>
      <c r="G54" t="s">
        <v>334</v>
      </c>
      <c r="H54" t="s">
        <v>3194</v>
      </c>
      <c r="I54" t="s">
        <v>3194</v>
      </c>
    </row>
    <row r="55" spans="1:9" hidden="1">
      <c r="A55" t="s">
        <v>3191</v>
      </c>
      <c r="B55" t="s">
        <v>3136</v>
      </c>
      <c r="C55" t="s">
        <v>3136</v>
      </c>
      <c r="D55" t="s">
        <v>3136</v>
      </c>
      <c r="E55" t="str">
        <f t="shared" si="0"/>
        <v>Process Emissions 2B8</v>
      </c>
      <c r="F55" t="s">
        <v>2420</v>
      </c>
      <c r="G55" t="s">
        <v>334</v>
      </c>
      <c r="H55" t="s">
        <v>3195</v>
      </c>
      <c r="I55" t="s">
        <v>3195</v>
      </c>
    </row>
    <row r="56" spans="1:9" hidden="1">
      <c r="A56" t="s">
        <v>3133</v>
      </c>
      <c r="B56" t="s">
        <v>3136</v>
      </c>
      <c r="C56" t="s">
        <v>3136</v>
      </c>
      <c r="D56" t="s">
        <v>3136</v>
      </c>
      <c r="E56" t="str">
        <f t="shared" si="0"/>
        <v>Process Emissions 2C1</v>
      </c>
      <c r="F56" t="s">
        <v>2420</v>
      </c>
      <c r="G56" t="s">
        <v>2421</v>
      </c>
      <c r="H56" t="s">
        <v>314</v>
      </c>
      <c r="I56" t="s">
        <v>314</v>
      </c>
    </row>
    <row r="57" spans="1:9" hidden="1">
      <c r="A57" t="s">
        <v>3134</v>
      </c>
      <c r="B57" t="s">
        <v>3136</v>
      </c>
      <c r="C57" t="s">
        <v>3136</v>
      </c>
      <c r="D57" t="s">
        <v>3136</v>
      </c>
      <c r="E57" t="str">
        <f t="shared" si="0"/>
        <v>Process Emissions 2C2</v>
      </c>
      <c r="F57" t="s">
        <v>2420</v>
      </c>
      <c r="G57" t="s">
        <v>2421</v>
      </c>
      <c r="H57" t="s">
        <v>329</v>
      </c>
      <c r="I57" t="s">
        <v>329</v>
      </c>
    </row>
    <row r="58" spans="1:9" hidden="1">
      <c r="A58" t="s">
        <v>3135</v>
      </c>
      <c r="B58" t="s">
        <v>3136</v>
      </c>
      <c r="C58" t="s">
        <v>3136</v>
      </c>
      <c r="D58" t="s">
        <v>3136</v>
      </c>
      <c r="E58" t="str">
        <f t="shared" si="0"/>
        <v>Process Emissions 2C3</v>
      </c>
      <c r="F58" t="s">
        <v>2420</v>
      </c>
      <c r="G58" t="s">
        <v>2421</v>
      </c>
      <c r="H58" t="s">
        <v>273</v>
      </c>
      <c r="I58" t="s">
        <v>273</v>
      </c>
    </row>
    <row r="59" spans="1:9" hidden="1">
      <c r="A59" t="s">
        <v>3183</v>
      </c>
      <c r="B59" t="s">
        <v>3136</v>
      </c>
      <c r="C59" t="s">
        <v>3136</v>
      </c>
      <c r="D59" t="s">
        <v>3136</v>
      </c>
      <c r="E59" t="str">
        <f t="shared" si="0"/>
        <v>Process Emissions 2C5</v>
      </c>
      <c r="F59" t="s">
        <v>2420</v>
      </c>
      <c r="G59" t="s">
        <v>2421</v>
      </c>
      <c r="H59" t="s">
        <v>3185</v>
      </c>
      <c r="I59" t="s">
        <v>3185</v>
      </c>
    </row>
    <row r="60" spans="1:9" hidden="1">
      <c r="A60" t="s">
        <v>3184</v>
      </c>
      <c r="B60" t="s">
        <v>3136</v>
      </c>
      <c r="C60" t="s">
        <v>3136</v>
      </c>
      <c r="D60" t="s">
        <v>3136</v>
      </c>
      <c r="E60" t="str">
        <f t="shared" si="0"/>
        <v>Process Emissions 2C6</v>
      </c>
      <c r="F60" t="s">
        <v>2420</v>
      </c>
      <c r="G60" t="s">
        <v>2421</v>
      </c>
      <c r="H60" t="s">
        <v>3186</v>
      </c>
      <c r="I60" t="s">
        <v>3186</v>
      </c>
    </row>
    <row r="61" spans="1:9" hidden="1">
      <c r="A61" t="s">
        <v>3206</v>
      </c>
      <c r="B61" t="s">
        <v>3136</v>
      </c>
      <c r="C61" t="s">
        <v>3136</v>
      </c>
      <c r="D61" t="s">
        <v>3136</v>
      </c>
      <c r="E61" t="str">
        <f t="shared" si="0"/>
        <v>Process Emissions 2D1</v>
      </c>
      <c r="F61" t="s">
        <v>2420</v>
      </c>
      <c r="G61" t="s">
        <v>3180</v>
      </c>
      <c r="H61" t="s">
        <v>3181</v>
      </c>
      <c r="I61" t="s">
        <v>3181</v>
      </c>
    </row>
    <row r="62" spans="1:9" hidden="1">
      <c r="A62" t="s">
        <v>3207</v>
      </c>
      <c r="B62" t="s">
        <v>3136</v>
      </c>
      <c r="C62" t="s">
        <v>3136</v>
      </c>
      <c r="D62" t="s">
        <v>3136</v>
      </c>
      <c r="E62" t="str">
        <f t="shared" si="0"/>
        <v>Process Emissions 2D2</v>
      </c>
      <c r="F62" t="s">
        <v>2420</v>
      </c>
      <c r="G62" t="s">
        <v>3180</v>
      </c>
      <c r="H62" t="s">
        <v>3182</v>
      </c>
      <c r="I62" t="s">
        <v>3182</v>
      </c>
    </row>
    <row r="63" spans="1:9" hidden="1">
      <c r="A63" t="s">
        <v>3176</v>
      </c>
      <c r="B63" t="s">
        <v>3136</v>
      </c>
      <c r="C63" t="s">
        <v>3136</v>
      </c>
      <c r="D63" t="s">
        <v>3136</v>
      </c>
      <c r="E63" t="str">
        <f t="shared" si="0"/>
        <v>Process Emissions 2F1</v>
      </c>
      <c r="F63" t="s">
        <v>2420</v>
      </c>
      <c r="G63" t="s">
        <v>257</v>
      </c>
      <c r="H63" t="s">
        <v>3139</v>
      </c>
      <c r="I63" t="s">
        <v>3139</v>
      </c>
    </row>
    <row r="64" spans="1:9" hidden="1">
      <c r="A64" t="s">
        <v>3177</v>
      </c>
      <c r="B64" t="s">
        <v>3136</v>
      </c>
      <c r="C64" t="s">
        <v>3136</v>
      </c>
      <c r="D64" t="s">
        <v>3136</v>
      </c>
      <c r="E64" t="str">
        <f t="shared" si="0"/>
        <v>Process Emissions 2F2</v>
      </c>
      <c r="F64" t="s">
        <v>2420</v>
      </c>
      <c r="G64" t="s">
        <v>257</v>
      </c>
      <c r="H64" t="s">
        <v>3174</v>
      </c>
      <c r="I64" t="s">
        <v>3174</v>
      </c>
    </row>
    <row r="65" spans="1:9" hidden="1">
      <c r="A65" t="s">
        <v>3178</v>
      </c>
      <c r="B65" t="s">
        <v>3136</v>
      </c>
      <c r="C65" t="s">
        <v>3136</v>
      </c>
      <c r="D65" t="s">
        <v>3136</v>
      </c>
      <c r="E65" t="str">
        <f t="shared" si="0"/>
        <v>Process Emissions 2F3</v>
      </c>
      <c r="F65" t="s">
        <v>2420</v>
      </c>
      <c r="G65" t="s">
        <v>257</v>
      </c>
      <c r="H65" t="s">
        <v>3175</v>
      </c>
      <c r="I65" t="s">
        <v>3175</v>
      </c>
    </row>
    <row r="66" spans="1:9" hidden="1">
      <c r="A66" t="s">
        <v>3179</v>
      </c>
      <c r="B66" t="s">
        <v>3136</v>
      </c>
      <c r="C66" t="s">
        <v>3136</v>
      </c>
      <c r="D66" t="s">
        <v>3136</v>
      </c>
      <c r="E66" t="str">
        <f t="shared" si="0"/>
        <v>Process Emissions 2F4</v>
      </c>
      <c r="F66" t="s">
        <v>2420</v>
      </c>
      <c r="G66" t="s">
        <v>257</v>
      </c>
      <c r="H66" t="s">
        <v>3173</v>
      </c>
      <c r="I66" t="s">
        <v>3173</v>
      </c>
    </row>
    <row r="67" spans="1:9" hidden="1">
      <c r="A67" s="28" t="s">
        <v>6251</v>
      </c>
      <c r="B67" s="28" t="s">
        <v>6251</v>
      </c>
      <c r="C67" s="28" t="s">
        <v>6251</v>
      </c>
      <c r="D67" s="28" t="s">
        <v>6251</v>
      </c>
      <c r="E67" s="28" t="s">
        <v>6251</v>
      </c>
    </row>
    <row r="68" spans="1:9" hidden="1">
      <c r="A68" s="28" t="s">
        <v>6261</v>
      </c>
      <c r="B68" s="28" t="s">
        <v>6261</v>
      </c>
      <c r="C68" s="28" t="s">
        <v>6261</v>
      </c>
      <c r="D68" s="28" t="s">
        <v>6261</v>
      </c>
      <c r="E68" s="28" t="s">
        <v>6261</v>
      </c>
    </row>
    <row r="69" spans="1:9" hidden="1">
      <c r="A69" s="28" t="s">
        <v>6252</v>
      </c>
      <c r="B69" s="28" t="s">
        <v>6252</v>
      </c>
      <c r="C69" s="28" t="s">
        <v>6252</v>
      </c>
      <c r="D69" s="28" t="s">
        <v>6252</v>
      </c>
      <c r="E69" s="28" t="s">
        <v>6252</v>
      </c>
    </row>
    <row r="70" spans="1:9" hidden="1">
      <c r="A70" s="28" t="s">
        <v>6253</v>
      </c>
      <c r="B70" s="28" t="s">
        <v>6253</v>
      </c>
      <c r="C70" s="28" t="s">
        <v>6253</v>
      </c>
      <c r="D70" s="28" t="s">
        <v>6253</v>
      </c>
      <c r="E70" s="28" t="s">
        <v>6253</v>
      </c>
    </row>
    <row r="71" spans="1:9" hidden="1">
      <c r="A71" s="28" t="s">
        <v>6254</v>
      </c>
      <c r="B71" s="28" t="s">
        <v>6254</v>
      </c>
      <c r="C71" s="28" t="s">
        <v>6254</v>
      </c>
      <c r="D71" s="28" t="s">
        <v>6254</v>
      </c>
      <c r="E71" s="28" t="s">
        <v>6254</v>
      </c>
    </row>
    <row r="72" spans="1:9" hidden="1">
      <c r="A72" s="28" t="s">
        <v>6255</v>
      </c>
      <c r="B72" s="28" t="s">
        <v>6255</v>
      </c>
      <c r="C72" s="28" t="s">
        <v>6255</v>
      </c>
      <c r="D72" s="28" t="s">
        <v>6255</v>
      </c>
      <c r="E72" s="28" t="s">
        <v>6255</v>
      </c>
    </row>
    <row r="73" spans="1:9" hidden="1">
      <c r="A73" s="28" t="s">
        <v>6256</v>
      </c>
      <c r="B73" s="28" t="s">
        <v>6256</v>
      </c>
      <c r="C73" s="28" t="s">
        <v>6256</v>
      </c>
      <c r="D73" s="28" t="s">
        <v>6256</v>
      </c>
      <c r="E73" s="28" t="s">
        <v>6256</v>
      </c>
    </row>
    <row r="74" spans="1:9" hidden="1">
      <c r="A74" s="28" t="s">
        <v>6257</v>
      </c>
      <c r="B74" s="28" t="s">
        <v>6257</v>
      </c>
      <c r="C74" s="28" t="s">
        <v>6257</v>
      </c>
      <c r="D74" s="28" t="s">
        <v>6257</v>
      </c>
      <c r="E74" s="28" t="s">
        <v>6257</v>
      </c>
    </row>
    <row r="75" spans="1:9" hidden="1">
      <c r="A75" s="28" t="s">
        <v>6258</v>
      </c>
      <c r="B75" s="28" t="s">
        <v>6258</v>
      </c>
      <c r="C75" s="28" t="s">
        <v>6258</v>
      </c>
      <c r="D75" s="28" t="s">
        <v>6258</v>
      </c>
      <c r="E75" s="28" t="s">
        <v>6258</v>
      </c>
    </row>
    <row r="76" spans="1:9" hidden="1">
      <c r="A76" s="28" t="s">
        <v>6259</v>
      </c>
      <c r="B76" s="28" t="s">
        <v>6259</v>
      </c>
      <c r="C76" s="28" t="s">
        <v>6259</v>
      </c>
      <c r="D76" s="28" t="s">
        <v>6259</v>
      </c>
      <c r="E76" s="28" t="s">
        <v>6259</v>
      </c>
    </row>
    <row r="77" spans="1:9" hidden="1">
      <c r="A77" s="28" t="s">
        <v>6260</v>
      </c>
      <c r="B77" s="28" t="s">
        <v>6260</v>
      </c>
      <c r="C77" s="28" t="s">
        <v>6260</v>
      </c>
      <c r="D77" s="28" t="s">
        <v>6260</v>
      </c>
      <c r="E77" s="28" t="s">
        <v>6260</v>
      </c>
    </row>
    <row r="78" spans="1:9" hidden="1">
      <c r="A78" t="s">
        <v>3145</v>
      </c>
      <c r="B78" t="s">
        <v>3146</v>
      </c>
      <c r="C78" t="s">
        <v>3146</v>
      </c>
      <c r="D78" t="s">
        <v>3146</v>
      </c>
      <c r="E78" t="s">
        <v>6539</v>
      </c>
      <c r="F78" t="s">
        <v>6540</v>
      </c>
      <c r="G78" t="s">
        <v>6541</v>
      </c>
      <c r="H78" t="s">
        <v>6542</v>
      </c>
      <c r="I78" t="s">
        <v>6543</v>
      </c>
    </row>
    <row r="79" spans="1:9" hidden="1">
      <c r="A79" t="s">
        <v>6544</v>
      </c>
      <c r="B79" t="s">
        <v>3146</v>
      </c>
      <c r="C79" t="s">
        <v>3146</v>
      </c>
      <c r="D79" t="s">
        <v>3146</v>
      </c>
      <c r="E79" t="s">
        <v>6545</v>
      </c>
      <c r="F79" t="s">
        <v>6540</v>
      </c>
      <c r="G79" t="s">
        <v>6541</v>
      </c>
      <c r="H79" t="s">
        <v>6542</v>
      </c>
      <c r="I79" t="s">
        <v>6546</v>
      </c>
    </row>
    <row r="80" spans="1:9" hidden="1">
      <c r="A80" t="s">
        <v>6547</v>
      </c>
      <c r="B80" t="s">
        <v>3146</v>
      </c>
      <c r="C80" t="s">
        <v>3146</v>
      </c>
      <c r="D80" t="s">
        <v>3146</v>
      </c>
      <c r="E80" t="s">
        <v>6548</v>
      </c>
      <c r="F80" t="s">
        <v>6540</v>
      </c>
      <c r="G80" t="s">
        <v>6541</v>
      </c>
      <c r="H80" t="s">
        <v>6549</v>
      </c>
      <c r="I80" t="s">
        <v>6549</v>
      </c>
    </row>
    <row r="81" spans="1:9" hidden="1">
      <c r="A81" t="s">
        <v>6550</v>
      </c>
      <c r="B81" t="s">
        <v>3146</v>
      </c>
      <c r="C81" t="s">
        <v>3146</v>
      </c>
      <c r="D81" t="s">
        <v>3146</v>
      </c>
      <c r="E81" t="s">
        <v>6551</v>
      </c>
      <c r="F81" t="s">
        <v>6540</v>
      </c>
      <c r="G81" t="s">
        <v>6541</v>
      </c>
      <c r="H81" t="s">
        <v>6552</v>
      </c>
      <c r="I81" t="s">
        <v>6552</v>
      </c>
    </row>
    <row r="82" spans="1:9" hidden="1">
      <c r="A82" t="s">
        <v>6553</v>
      </c>
      <c r="B82" t="s">
        <v>3146</v>
      </c>
      <c r="C82" t="s">
        <v>3146</v>
      </c>
      <c r="D82" t="s">
        <v>3146</v>
      </c>
      <c r="E82" t="s">
        <v>6554</v>
      </c>
      <c r="F82" t="s">
        <v>6540</v>
      </c>
      <c r="G82" t="s">
        <v>6541</v>
      </c>
      <c r="H82" t="s">
        <v>6555</v>
      </c>
      <c r="I82" t="s">
        <v>6556</v>
      </c>
    </row>
    <row r="83" spans="1:9" hidden="1">
      <c r="A83" t="s">
        <v>6557</v>
      </c>
      <c r="B83" t="s">
        <v>3146</v>
      </c>
      <c r="C83" t="s">
        <v>3146</v>
      </c>
      <c r="D83" t="s">
        <v>3146</v>
      </c>
      <c r="E83" t="s">
        <v>6558</v>
      </c>
      <c r="F83" t="s">
        <v>6540</v>
      </c>
      <c r="G83" t="s">
        <v>6541</v>
      </c>
      <c r="H83" t="s">
        <v>6555</v>
      </c>
      <c r="I83" t="s">
        <v>6559</v>
      </c>
    </row>
    <row r="84" spans="1:9" hidden="1">
      <c r="A84" t="s">
        <v>6560</v>
      </c>
      <c r="B84" t="s">
        <v>3146</v>
      </c>
      <c r="C84" t="s">
        <v>3146</v>
      </c>
      <c r="D84" t="s">
        <v>3146</v>
      </c>
      <c r="E84" t="s">
        <v>6561</v>
      </c>
      <c r="F84" t="s">
        <v>6540</v>
      </c>
      <c r="G84" t="s">
        <v>6541</v>
      </c>
      <c r="H84" t="s">
        <v>6555</v>
      </c>
      <c r="I84" t="s">
        <v>6562</v>
      </c>
    </row>
    <row r="85" spans="1:9" hidden="1">
      <c r="A85" t="s">
        <v>6563</v>
      </c>
      <c r="B85" t="s">
        <v>3146</v>
      </c>
      <c r="C85" t="s">
        <v>3146</v>
      </c>
      <c r="D85" t="s">
        <v>3146</v>
      </c>
      <c r="E85" t="s">
        <v>6564</v>
      </c>
      <c r="F85" t="s">
        <v>6540</v>
      </c>
      <c r="G85" t="s">
        <v>6565</v>
      </c>
      <c r="H85" t="s">
        <v>6566</v>
      </c>
      <c r="I85" t="s">
        <v>6567</v>
      </c>
    </row>
    <row r="86" spans="1:9" hidden="1">
      <c r="A86" t="s">
        <v>6568</v>
      </c>
      <c r="B86" t="s">
        <v>3146</v>
      </c>
      <c r="C86" t="s">
        <v>3146</v>
      </c>
      <c r="D86" t="s">
        <v>3146</v>
      </c>
      <c r="E86" t="s">
        <v>6569</v>
      </c>
      <c r="F86" t="s">
        <v>6540</v>
      </c>
      <c r="G86" t="s">
        <v>6565</v>
      </c>
      <c r="H86" t="s">
        <v>6566</v>
      </c>
      <c r="I86" t="s">
        <v>6570</v>
      </c>
    </row>
    <row r="87" spans="1:9" hidden="1">
      <c r="A87" t="s">
        <v>6571</v>
      </c>
      <c r="B87" t="s">
        <v>3146</v>
      </c>
      <c r="C87" t="s">
        <v>3146</v>
      </c>
      <c r="D87" t="s">
        <v>3146</v>
      </c>
      <c r="E87" t="s">
        <v>6572</v>
      </c>
      <c r="F87" t="s">
        <v>6540</v>
      </c>
      <c r="G87" t="s">
        <v>6565</v>
      </c>
      <c r="H87" t="s">
        <v>6573</v>
      </c>
      <c r="I87" t="s">
        <v>6573</v>
      </c>
    </row>
    <row r="88" spans="1:9" hidden="1">
      <c r="A88" t="s">
        <v>6574</v>
      </c>
      <c r="B88" t="s">
        <v>3146</v>
      </c>
      <c r="C88" t="s">
        <v>3146</v>
      </c>
      <c r="D88" t="s">
        <v>3146</v>
      </c>
      <c r="E88" t="s">
        <v>6575</v>
      </c>
      <c r="F88" t="s">
        <v>6540</v>
      </c>
      <c r="G88" t="s">
        <v>6565</v>
      </c>
      <c r="H88" t="s">
        <v>6576</v>
      </c>
      <c r="I88" t="s">
        <v>6576</v>
      </c>
    </row>
    <row r="89" spans="1:9" hidden="1">
      <c r="A89" t="s">
        <v>6577</v>
      </c>
      <c r="B89" t="s">
        <v>3146</v>
      </c>
      <c r="C89" t="s">
        <v>3146</v>
      </c>
      <c r="D89" t="s">
        <v>3146</v>
      </c>
      <c r="E89" t="s">
        <v>6578</v>
      </c>
      <c r="F89" t="s">
        <v>6540</v>
      </c>
      <c r="G89" t="s">
        <v>6565</v>
      </c>
      <c r="H89" t="s">
        <v>6579</v>
      </c>
      <c r="I89" t="s">
        <v>6580</v>
      </c>
    </row>
    <row r="90" spans="1:9" hidden="1">
      <c r="A90" t="s">
        <v>6581</v>
      </c>
      <c r="B90" t="s">
        <v>3146</v>
      </c>
      <c r="C90" t="s">
        <v>3146</v>
      </c>
      <c r="D90" t="s">
        <v>3146</v>
      </c>
      <c r="E90" t="s">
        <v>6582</v>
      </c>
      <c r="F90" t="s">
        <v>6540</v>
      </c>
      <c r="G90" t="s">
        <v>6565</v>
      </c>
      <c r="H90" t="s">
        <v>6579</v>
      </c>
      <c r="I90" t="s">
        <v>6583</v>
      </c>
    </row>
    <row r="91" spans="1:9" hidden="1">
      <c r="A91" t="s">
        <v>6584</v>
      </c>
      <c r="B91" t="s">
        <v>3146</v>
      </c>
      <c r="C91" t="s">
        <v>3146</v>
      </c>
      <c r="D91" t="s">
        <v>3146</v>
      </c>
      <c r="E91" t="s">
        <v>6585</v>
      </c>
      <c r="F91" t="s">
        <v>6540</v>
      </c>
      <c r="G91" t="s">
        <v>6586</v>
      </c>
      <c r="H91" t="s">
        <v>6587</v>
      </c>
      <c r="I91" t="s">
        <v>6587</v>
      </c>
    </row>
    <row r="92" spans="1:9" hidden="1">
      <c r="A92" t="s">
        <v>6588</v>
      </c>
      <c r="B92" t="s">
        <v>3146</v>
      </c>
      <c r="C92" t="s">
        <v>3146</v>
      </c>
      <c r="D92" t="s">
        <v>3146</v>
      </c>
      <c r="E92" t="s">
        <v>6589</v>
      </c>
      <c r="F92" t="s">
        <v>6540</v>
      </c>
      <c r="G92" t="s">
        <v>6590</v>
      </c>
      <c r="H92" t="s">
        <v>6591</v>
      </c>
      <c r="I92" t="s">
        <v>6592</v>
      </c>
    </row>
    <row r="93" spans="1:9" hidden="1">
      <c r="A93" t="s">
        <v>6593</v>
      </c>
      <c r="B93" t="s">
        <v>3146</v>
      </c>
      <c r="C93" t="s">
        <v>3146</v>
      </c>
      <c r="D93" t="s">
        <v>3146</v>
      </c>
      <c r="E93" t="s">
        <v>6594</v>
      </c>
      <c r="F93" t="s">
        <v>6540</v>
      </c>
      <c r="G93" t="s">
        <v>6590</v>
      </c>
      <c r="H93" t="s">
        <v>6591</v>
      </c>
      <c r="I93" t="s">
        <v>6595</v>
      </c>
    </row>
    <row r="94" spans="1:9" hidden="1">
      <c r="A94" t="s">
        <v>6596</v>
      </c>
      <c r="B94" t="s">
        <v>3146</v>
      </c>
      <c r="C94" t="s">
        <v>3146</v>
      </c>
      <c r="D94" t="s">
        <v>3146</v>
      </c>
      <c r="E94" t="s">
        <v>6597</v>
      </c>
      <c r="F94" t="s">
        <v>6540</v>
      </c>
      <c r="G94" t="s">
        <v>6590</v>
      </c>
      <c r="H94" t="s">
        <v>6591</v>
      </c>
      <c r="I94" t="s">
        <v>6598</v>
      </c>
    </row>
    <row r="95" spans="1:9" hidden="1">
      <c r="A95" t="s">
        <v>6599</v>
      </c>
      <c r="B95" t="s">
        <v>3146</v>
      </c>
      <c r="C95" t="s">
        <v>3146</v>
      </c>
      <c r="D95" t="s">
        <v>3146</v>
      </c>
      <c r="E95" t="s">
        <v>6600</v>
      </c>
      <c r="F95" t="s">
        <v>6540</v>
      </c>
      <c r="G95" t="s">
        <v>6590</v>
      </c>
      <c r="H95" t="s">
        <v>6591</v>
      </c>
      <c r="I95" t="s">
        <v>6601</v>
      </c>
    </row>
    <row r="96" spans="1:9" hidden="1">
      <c r="A96" t="s">
        <v>6602</v>
      </c>
      <c r="B96" t="s">
        <v>3146</v>
      </c>
      <c r="C96" t="s">
        <v>3146</v>
      </c>
      <c r="D96" t="s">
        <v>3146</v>
      </c>
      <c r="E96" t="s">
        <v>6603</v>
      </c>
      <c r="F96" t="s">
        <v>6540</v>
      </c>
      <c r="G96" t="s">
        <v>6590</v>
      </c>
      <c r="H96" t="s">
        <v>6591</v>
      </c>
      <c r="I96" t="s">
        <v>6604</v>
      </c>
    </row>
    <row r="97" spans="1:9" hidden="1">
      <c r="A97" t="s">
        <v>6605</v>
      </c>
      <c r="B97" t="s">
        <v>3146</v>
      </c>
      <c r="C97" t="s">
        <v>3146</v>
      </c>
      <c r="D97" t="s">
        <v>3146</v>
      </c>
      <c r="E97" t="s">
        <v>6606</v>
      </c>
      <c r="F97" t="s">
        <v>6540</v>
      </c>
      <c r="G97" t="s">
        <v>6590</v>
      </c>
      <c r="H97" t="s">
        <v>6607</v>
      </c>
      <c r="I97" t="s">
        <v>6608</v>
      </c>
    </row>
    <row r="98" spans="1:9" hidden="1">
      <c r="A98" t="s">
        <v>6609</v>
      </c>
      <c r="B98" t="s">
        <v>3146</v>
      </c>
      <c r="C98" t="s">
        <v>3146</v>
      </c>
      <c r="D98" t="s">
        <v>3146</v>
      </c>
      <c r="E98" t="s">
        <v>6610</v>
      </c>
      <c r="F98" t="s">
        <v>6540</v>
      </c>
      <c r="G98" t="s">
        <v>6590</v>
      </c>
      <c r="H98" t="s">
        <v>6607</v>
      </c>
      <c r="I98" t="s">
        <v>6611</v>
      </c>
    </row>
    <row r="99" spans="1:9" hidden="1">
      <c r="A99" t="s">
        <v>6612</v>
      </c>
      <c r="B99" t="s">
        <v>3146</v>
      </c>
      <c r="C99" t="s">
        <v>3146</v>
      </c>
      <c r="D99" t="s">
        <v>3146</v>
      </c>
      <c r="E99" t="s">
        <v>6613</v>
      </c>
      <c r="F99" t="s">
        <v>6540</v>
      </c>
      <c r="G99" t="s">
        <v>6614</v>
      </c>
      <c r="H99" t="s">
        <v>6615</v>
      </c>
      <c r="I99" t="s">
        <v>6615</v>
      </c>
    </row>
    <row r="100" spans="1:9" hidden="1">
      <c r="A100" t="s">
        <v>6616</v>
      </c>
      <c r="B100" t="s">
        <v>3146</v>
      </c>
      <c r="C100" t="s">
        <v>3146</v>
      </c>
      <c r="D100" t="s">
        <v>3146</v>
      </c>
      <c r="E100" t="s">
        <v>6617</v>
      </c>
      <c r="F100" t="s">
        <v>6540</v>
      </c>
      <c r="G100" t="s">
        <v>6618</v>
      </c>
      <c r="H100" t="s">
        <v>6619</v>
      </c>
      <c r="I100" t="s">
        <v>6619</v>
      </c>
    </row>
    <row r="101" spans="1:9" hidden="1">
      <c r="A101" t="s">
        <v>6620</v>
      </c>
      <c r="B101" t="s">
        <v>3146</v>
      </c>
      <c r="C101" t="s">
        <v>3146</v>
      </c>
      <c r="D101" t="s">
        <v>3146</v>
      </c>
      <c r="E101" t="s">
        <v>6621</v>
      </c>
      <c r="F101" t="s">
        <v>6540</v>
      </c>
      <c r="G101" t="s">
        <v>6618</v>
      </c>
      <c r="H101" t="s">
        <v>6622</v>
      </c>
      <c r="I101" t="s">
        <v>6622</v>
      </c>
    </row>
    <row r="102" spans="1:9" hidden="1">
      <c r="A102" t="s">
        <v>6623</v>
      </c>
      <c r="B102" t="s">
        <v>3146</v>
      </c>
      <c r="C102" t="s">
        <v>3146</v>
      </c>
      <c r="D102" t="s">
        <v>3146</v>
      </c>
      <c r="E102" t="s">
        <v>6624</v>
      </c>
      <c r="F102" t="s">
        <v>6540</v>
      </c>
      <c r="G102" t="s">
        <v>6625</v>
      </c>
      <c r="H102" t="s">
        <v>6625</v>
      </c>
      <c r="I102" t="s">
        <v>6625</v>
      </c>
    </row>
    <row r="103" spans="1:9" hidden="1">
      <c r="A103" t="s">
        <v>6493</v>
      </c>
      <c r="B103" t="s">
        <v>3147</v>
      </c>
      <c r="C103" t="s">
        <v>3147</v>
      </c>
      <c r="D103" t="s">
        <v>3147</v>
      </c>
      <c r="E103" t="s">
        <v>6526</v>
      </c>
      <c r="F103" t="s">
        <v>6495</v>
      </c>
      <c r="G103" t="s">
        <v>6496</v>
      </c>
      <c r="H103" t="s">
        <v>6494</v>
      </c>
      <c r="I103" t="s">
        <v>6494</v>
      </c>
    </row>
    <row r="104" spans="1:9" hidden="1">
      <c r="A104" t="s">
        <v>6497</v>
      </c>
      <c r="B104" t="s">
        <v>3147</v>
      </c>
      <c r="C104" t="s">
        <v>3147</v>
      </c>
      <c r="D104" t="s">
        <v>3147</v>
      </c>
      <c r="E104" t="s">
        <v>6527</v>
      </c>
      <c r="F104" t="s">
        <v>6495</v>
      </c>
      <c r="G104" t="s">
        <v>6496</v>
      </c>
      <c r="H104" t="s">
        <v>6498</v>
      </c>
      <c r="I104" t="s">
        <v>6498</v>
      </c>
    </row>
    <row r="105" spans="1:9" hidden="1">
      <c r="A105" t="s">
        <v>6499</v>
      </c>
      <c r="B105" t="s">
        <v>3147</v>
      </c>
      <c r="C105" t="s">
        <v>3147</v>
      </c>
      <c r="D105" t="s">
        <v>3147</v>
      </c>
      <c r="E105" t="s">
        <v>6528</v>
      </c>
      <c r="F105" t="s">
        <v>6495</v>
      </c>
      <c r="G105" t="s">
        <v>6501</v>
      </c>
      <c r="H105" t="s">
        <v>6500</v>
      </c>
      <c r="I105" t="s">
        <v>6500</v>
      </c>
    </row>
    <row r="106" spans="1:9" hidden="1">
      <c r="A106" t="s">
        <v>6502</v>
      </c>
      <c r="B106" t="s">
        <v>3147</v>
      </c>
      <c r="C106" t="s">
        <v>3147</v>
      </c>
      <c r="D106" t="s">
        <v>3147</v>
      </c>
      <c r="E106" t="s">
        <v>6529</v>
      </c>
      <c r="F106" t="s">
        <v>6495</v>
      </c>
      <c r="G106" t="s">
        <v>6501</v>
      </c>
      <c r="H106" t="s">
        <v>6503</v>
      </c>
      <c r="I106" t="s">
        <v>6503</v>
      </c>
    </row>
    <row r="107" spans="1:9" hidden="1">
      <c r="A107" t="s">
        <v>6504</v>
      </c>
      <c r="B107" t="s">
        <v>3147</v>
      </c>
      <c r="C107" t="s">
        <v>3147</v>
      </c>
      <c r="D107" t="s">
        <v>3147</v>
      </c>
      <c r="E107" t="s">
        <v>6530</v>
      </c>
      <c r="F107" t="s">
        <v>6495</v>
      </c>
      <c r="G107" t="s">
        <v>6506</v>
      </c>
      <c r="H107" t="s">
        <v>6505</v>
      </c>
      <c r="I107" t="s">
        <v>6505</v>
      </c>
    </row>
    <row r="108" spans="1:9" hidden="1">
      <c r="A108" t="s">
        <v>6507</v>
      </c>
      <c r="B108" t="s">
        <v>3147</v>
      </c>
      <c r="C108" t="s">
        <v>3147</v>
      </c>
      <c r="D108" t="s">
        <v>3147</v>
      </c>
      <c r="E108" t="s">
        <v>6531</v>
      </c>
      <c r="F108" t="s">
        <v>6495</v>
      </c>
      <c r="G108" t="s">
        <v>6506</v>
      </c>
      <c r="H108" t="s">
        <v>6508</v>
      </c>
      <c r="I108" t="s">
        <v>6508</v>
      </c>
    </row>
    <row r="109" spans="1:9" hidden="1">
      <c r="A109" t="s">
        <v>6509</v>
      </c>
      <c r="B109" t="s">
        <v>3147</v>
      </c>
      <c r="C109" t="s">
        <v>3147</v>
      </c>
      <c r="D109" t="s">
        <v>3147</v>
      </c>
      <c r="E109" t="s">
        <v>6532</v>
      </c>
      <c r="F109" t="s">
        <v>6495</v>
      </c>
      <c r="G109" t="s">
        <v>6511</v>
      </c>
      <c r="H109" t="s">
        <v>6510</v>
      </c>
      <c r="I109" t="s">
        <v>6510</v>
      </c>
    </row>
    <row r="110" spans="1:9" hidden="1">
      <c r="A110" t="s">
        <v>6512</v>
      </c>
      <c r="B110" t="s">
        <v>3147</v>
      </c>
      <c r="C110" t="s">
        <v>3147</v>
      </c>
      <c r="D110" t="s">
        <v>3147</v>
      </c>
      <c r="E110" t="s">
        <v>6533</v>
      </c>
      <c r="F110" t="s">
        <v>6495</v>
      </c>
      <c r="G110" t="s">
        <v>6511</v>
      </c>
      <c r="H110" t="s">
        <v>6513</v>
      </c>
      <c r="I110" t="s">
        <v>6513</v>
      </c>
    </row>
    <row r="111" spans="1:9" hidden="1">
      <c r="A111" t="s">
        <v>6514</v>
      </c>
      <c r="B111" t="s">
        <v>3147</v>
      </c>
      <c r="C111" t="s">
        <v>3147</v>
      </c>
      <c r="D111" t="s">
        <v>3147</v>
      </c>
      <c r="E111" t="s">
        <v>6534</v>
      </c>
      <c r="F111" t="s">
        <v>6495</v>
      </c>
      <c r="G111" t="s">
        <v>6516</v>
      </c>
      <c r="H111" t="s">
        <v>6515</v>
      </c>
      <c r="I111" t="s">
        <v>6515</v>
      </c>
    </row>
    <row r="112" spans="1:9" hidden="1">
      <c r="A112" t="s">
        <v>6517</v>
      </c>
      <c r="B112" t="s">
        <v>3147</v>
      </c>
      <c r="C112" t="s">
        <v>3147</v>
      </c>
      <c r="D112" t="s">
        <v>3147</v>
      </c>
      <c r="E112" t="s">
        <v>6535</v>
      </c>
      <c r="F112" t="s">
        <v>6495</v>
      </c>
      <c r="G112" t="s">
        <v>6516</v>
      </c>
      <c r="H112" t="s">
        <v>6518</v>
      </c>
      <c r="I112" t="s">
        <v>6518</v>
      </c>
    </row>
    <row r="113" spans="1:9" hidden="1">
      <c r="A113" t="s">
        <v>6519</v>
      </c>
      <c r="B113" t="s">
        <v>3147</v>
      </c>
      <c r="C113" t="s">
        <v>3147</v>
      </c>
      <c r="D113" t="s">
        <v>3147</v>
      </c>
      <c r="E113" t="s">
        <v>6536</v>
      </c>
      <c r="F113" t="s">
        <v>6495</v>
      </c>
      <c r="G113" t="s">
        <v>6521</v>
      </c>
      <c r="H113" t="s">
        <v>6520</v>
      </c>
      <c r="I113" t="s">
        <v>6520</v>
      </c>
    </row>
    <row r="114" spans="1:9" hidden="1">
      <c r="A114" t="s">
        <v>6522</v>
      </c>
      <c r="B114" t="s">
        <v>3147</v>
      </c>
      <c r="C114" t="s">
        <v>3147</v>
      </c>
      <c r="D114" t="s">
        <v>3147</v>
      </c>
      <c r="E114" t="s">
        <v>6537</v>
      </c>
      <c r="F114" t="s">
        <v>6495</v>
      </c>
      <c r="G114" t="s">
        <v>6521</v>
      </c>
      <c r="H114" t="s">
        <v>6523</v>
      </c>
      <c r="I114" t="s">
        <v>6523</v>
      </c>
    </row>
    <row r="115" spans="1:9" hidden="1">
      <c r="A115" t="s">
        <v>6524</v>
      </c>
      <c r="B115" t="s">
        <v>3147</v>
      </c>
      <c r="C115" t="s">
        <v>3147</v>
      </c>
      <c r="D115" t="s">
        <v>3147</v>
      </c>
      <c r="E115" t="s">
        <v>6538</v>
      </c>
      <c r="F115" t="s">
        <v>6495</v>
      </c>
      <c r="G115" t="s">
        <v>6525</v>
      </c>
      <c r="H115" t="s">
        <v>6525</v>
      </c>
      <c r="I115" t="s">
        <v>6525</v>
      </c>
    </row>
    <row r="116" spans="1:9" hidden="1">
      <c r="A116" t="s">
        <v>3148</v>
      </c>
      <c r="B116" t="s">
        <v>3146</v>
      </c>
      <c r="C116" t="s">
        <v>3146</v>
      </c>
      <c r="D116" t="s">
        <v>3146</v>
      </c>
      <c r="E116" t="str">
        <f t="shared" ref="E116:E126" si="1">"Agri Emissions "&amp;RIGHT(A116,LEN(A116)-1)</f>
        <v>Agri Emissions 3C1a</v>
      </c>
      <c r="F116" t="s">
        <v>3131</v>
      </c>
      <c r="G116" t="s">
        <v>3159</v>
      </c>
      <c r="H116" t="s">
        <v>3166</v>
      </c>
      <c r="I116" t="s">
        <v>3167</v>
      </c>
    </row>
    <row r="117" spans="1:9" hidden="1">
      <c r="A117" t="s">
        <v>3149</v>
      </c>
      <c r="B117" t="s">
        <v>3146</v>
      </c>
      <c r="C117" t="s">
        <v>3146</v>
      </c>
      <c r="D117" t="s">
        <v>3146</v>
      </c>
      <c r="E117" t="str">
        <f t="shared" si="1"/>
        <v>Agri Emissions 3C1b</v>
      </c>
      <c r="F117" t="s">
        <v>3131</v>
      </c>
      <c r="G117" t="s">
        <v>3159</v>
      </c>
      <c r="H117" t="s">
        <v>3166</v>
      </c>
      <c r="I117" t="s">
        <v>3168</v>
      </c>
    </row>
    <row r="118" spans="1:9" hidden="1">
      <c r="A118" t="s">
        <v>3150</v>
      </c>
      <c r="B118" t="s">
        <v>3146</v>
      </c>
      <c r="C118" t="s">
        <v>3146</v>
      </c>
      <c r="D118" t="s">
        <v>3146</v>
      </c>
      <c r="E118" t="str">
        <f t="shared" si="1"/>
        <v>Agri Emissions 3C1c</v>
      </c>
      <c r="F118" t="s">
        <v>3131</v>
      </c>
      <c r="G118" t="s">
        <v>3159</v>
      </c>
      <c r="H118" t="s">
        <v>3166</v>
      </c>
      <c r="I118" t="s">
        <v>3169</v>
      </c>
    </row>
    <row r="119" spans="1:9" hidden="1">
      <c r="A119" t="s">
        <v>3151</v>
      </c>
      <c r="B119" t="s">
        <v>3146</v>
      </c>
      <c r="C119" t="s">
        <v>3146</v>
      </c>
      <c r="D119" t="s">
        <v>3146</v>
      </c>
      <c r="E119" t="str">
        <f t="shared" si="1"/>
        <v>Agri Emissions 3C1d</v>
      </c>
      <c r="F119" t="s">
        <v>3131</v>
      </c>
      <c r="G119" t="s">
        <v>3159</v>
      </c>
      <c r="H119" t="s">
        <v>3166</v>
      </c>
      <c r="I119" t="s">
        <v>3170</v>
      </c>
    </row>
    <row r="120" spans="1:9" hidden="1">
      <c r="A120" t="s">
        <v>3152</v>
      </c>
      <c r="B120" t="s">
        <v>3146</v>
      </c>
      <c r="C120" t="s">
        <v>3146</v>
      </c>
      <c r="D120" t="s">
        <v>3146</v>
      </c>
      <c r="E120" t="str">
        <f t="shared" si="1"/>
        <v>Agri Emissions 3C1e</v>
      </c>
      <c r="F120" t="s">
        <v>3131</v>
      </c>
      <c r="G120" t="s">
        <v>3159</v>
      </c>
      <c r="H120" t="s">
        <v>3166</v>
      </c>
      <c r="I120" t="s">
        <v>3171</v>
      </c>
    </row>
    <row r="121" spans="1:9" hidden="1">
      <c r="A121" t="s">
        <v>3153</v>
      </c>
      <c r="B121" t="s">
        <v>3146</v>
      </c>
      <c r="C121" t="s">
        <v>3146</v>
      </c>
      <c r="D121" t="s">
        <v>3146</v>
      </c>
      <c r="E121" t="str">
        <f t="shared" si="1"/>
        <v>Agri Emissions 3C1f</v>
      </c>
      <c r="F121" t="s">
        <v>3131</v>
      </c>
      <c r="G121" t="s">
        <v>3159</v>
      </c>
      <c r="H121" t="s">
        <v>3166</v>
      </c>
      <c r="I121" t="s">
        <v>3172</v>
      </c>
    </row>
    <row r="122" spans="1:9" hidden="1">
      <c r="A122" t="s">
        <v>3157</v>
      </c>
      <c r="B122" t="s">
        <v>3146</v>
      </c>
      <c r="C122" t="s">
        <v>3146</v>
      </c>
      <c r="D122" t="s">
        <v>3146</v>
      </c>
      <c r="E122" t="str">
        <f t="shared" si="1"/>
        <v>Agri Emissions 3C2</v>
      </c>
      <c r="F122" t="s">
        <v>3131</v>
      </c>
      <c r="G122" t="s">
        <v>3159</v>
      </c>
      <c r="H122" t="s">
        <v>3160</v>
      </c>
      <c r="I122" t="s">
        <v>3160</v>
      </c>
    </row>
    <row r="123" spans="1:9" hidden="1">
      <c r="A123" t="s">
        <v>3158</v>
      </c>
      <c r="B123" t="s">
        <v>3146</v>
      </c>
      <c r="C123" t="s">
        <v>3146</v>
      </c>
      <c r="D123" t="s">
        <v>3146</v>
      </c>
      <c r="E123" t="str">
        <f t="shared" si="1"/>
        <v>Agri Emissions 3C3</v>
      </c>
      <c r="F123" t="s">
        <v>3131</v>
      </c>
      <c r="G123" t="s">
        <v>3159</v>
      </c>
      <c r="H123" t="s">
        <v>3161</v>
      </c>
      <c r="I123" t="s">
        <v>3161</v>
      </c>
    </row>
    <row r="124" spans="1:9" hidden="1">
      <c r="A124" t="s">
        <v>3154</v>
      </c>
      <c r="B124" t="s">
        <v>3146</v>
      </c>
      <c r="C124" t="s">
        <v>3146</v>
      </c>
      <c r="D124" t="s">
        <v>3146</v>
      </c>
      <c r="E124" t="str">
        <f t="shared" si="1"/>
        <v>Agri Emissions 3C4</v>
      </c>
      <c r="F124" t="s">
        <v>3131</v>
      </c>
      <c r="G124" t="s">
        <v>3159</v>
      </c>
      <c r="H124" t="s">
        <v>3162</v>
      </c>
      <c r="I124" t="s">
        <v>3162</v>
      </c>
    </row>
    <row r="125" spans="1:9" hidden="1">
      <c r="A125" t="s">
        <v>3155</v>
      </c>
      <c r="B125" t="s">
        <v>3146</v>
      </c>
      <c r="C125" t="s">
        <v>3146</v>
      </c>
      <c r="D125" t="s">
        <v>3146</v>
      </c>
      <c r="E125" t="str">
        <f t="shared" si="1"/>
        <v>Agri Emissions 3C5</v>
      </c>
      <c r="F125" t="s">
        <v>3131</v>
      </c>
      <c r="G125" t="s">
        <v>3159</v>
      </c>
      <c r="H125" t="s">
        <v>3163</v>
      </c>
      <c r="I125" t="s">
        <v>3163</v>
      </c>
    </row>
    <row r="126" spans="1:9" hidden="1">
      <c r="A126" t="s">
        <v>3156</v>
      </c>
      <c r="B126" t="s">
        <v>3146</v>
      </c>
      <c r="C126" t="s">
        <v>3146</v>
      </c>
      <c r="D126" t="s">
        <v>3146</v>
      </c>
      <c r="E126" t="str">
        <f t="shared" si="1"/>
        <v>Agri Emissions 3C6</v>
      </c>
      <c r="F126" t="s">
        <v>3131</v>
      </c>
      <c r="G126" t="s">
        <v>3159</v>
      </c>
      <c r="H126" t="s">
        <v>3164</v>
      </c>
      <c r="I126" t="s">
        <v>3165</v>
      </c>
    </row>
    <row r="127" spans="1:9" hidden="1">
      <c r="A127" t="s">
        <v>3129</v>
      </c>
      <c r="B127" t="s">
        <v>3147</v>
      </c>
      <c r="C127" t="s">
        <v>3147</v>
      </c>
      <c r="D127" t="s">
        <v>3147</v>
      </c>
      <c r="E127" t="str">
        <f>"Land Emissions "&amp;RIGHT(A127,LEN(A127)-1)</f>
        <v>Land Emissions 3D1</v>
      </c>
      <c r="F127" t="s">
        <v>3131</v>
      </c>
      <c r="G127" t="s">
        <v>3130</v>
      </c>
      <c r="H127" t="s">
        <v>3132</v>
      </c>
      <c r="I127" t="s">
        <v>3132</v>
      </c>
    </row>
    <row r="128" spans="1:9" hidden="1">
      <c r="A128" t="s">
        <v>6433</v>
      </c>
      <c r="B128" t="s">
        <v>1772</v>
      </c>
      <c r="C128" t="s">
        <v>1772</v>
      </c>
      <c r="D128" t="s">
        <v>1772</v>
      </c>
      <c r="E128" t="str">
        <f>"Waste Emissions "&amp;RIGHT(A128,LEN(A128)-1)</f>
        <v>Waste Emissions 5A</v>
      </c>
      <c r="F128" t="s">
        <v>6437</v>
      </c>
      <c r="G128" t="s">
        <v>6438</v>
      </c>
      <c r="H128" t="s">
        <v>6438</v>
      </c>
      <c r="I128" t="s">
        <v>6438</v>
      </c>
    </row>
    <row r="129" spans="1:9" hidden="1">
      <c r="A129" t="s">
        <v>6434</v>
      </c>
      <c r="B129" t="s">
        <v>1772</v>
      </c>
      <c r="C129" t="s">
        <v>1772</v>
      </c>
      <c r="D129" t="s">
        <v>1772</v>
      </c>
      <c r="E129" t="str">
        <f>"Waste Emissions "&amp;RIGHT(A129,LEN(A129)-1)</f>
        <v>Waste Emissions 5B</v>
      </c>
      <c r="F129" t="s">
        <v>6437</v>
      </c>
      <c r="G129" t="s">
        <v>6439</v>
      </c>
      <c r="H129" t="s">
        <v>6439</v>
      </c>
      <c r="I129" t="s">
        <v>6439</v>
      </c>
    </row>
    <row r="130" spans="1:9" hidden="1">
      <c r="A130" t="s">
        <v>6435</v>
      </c>
      <c r="B130" t="s">
        <v>1772</v>
      </c>
      <c r="C130" t="s">
        <v>1772</v>
      </c>
      <c r="D130" t="s">
        <v>1772</v>
      </c>
      <c r="E130" t="str">
        <f>"Waste Emissions "&amp;RIGHT(A130,LEN(A130)-1)</f>
        <v>Waste Emissions 5C2</v>
      </c>
      <c r="F130" t="s">
        <v>6437</v>
      </c>
      <c r="G130" t="s">
        <v>6440</v>
      </c>
      <c r="H130" t="s">
        <v>6440</v>
      </c>
      <c r="I130" t="s">
        <v>6440</v>
      </c>
    </row>
    <row r="131" spans="1:9" hidden="1">
      <c r="A131" t="s">
        <v>6436</v>
      </c>
      <c r="B131" t="s">
        <v>1772</v>
      </c>
      <c r="C131" t="s">
        <v>1772</v>
      </c>
      <c r="D131" t="s">
        <v>1772</v>
      </c>
      <c r="E131" t="str">
        <f>"Waste Emissions "&amp;RIGHT(A131,LEN(A131)-1)</f>
        <v>Waste Emissions 5D1</v>
      </c>
      <c r="F131" t="s">
        <v>6437</v>
      </c>
      <c r="G131" t="s">
        <v>6441</v>
      </c>
      <c r="H131" t="s">
        <v>6441</v>
      </c>
      <c r="I131" t="s">
        <v>6441</v>
      </c>
    </row>
    <row r="132" spans="1:9" hidden="1">
      <c r="A132" t="s">
        <v>6432</v>
      </c>
      <c r="B132" t="s">
        <v>1772</v>
      </c>
      <c r="C132" t="s">
        <v>1772</v>
      </c>
      <c r="D132" t="s">
        <v>1772</v>
      </c>
      <c r="E132" t="str">
        <f>"Waste Emissions "&amp;RIGHT(A132,LEN(A132)-1)</f>
        <v>Waste Emissions 5D2</v>
      </c>
      <c r="F132" t="s">
        <v>6437</v>
      </c>
      <c r="G132" t="s">
        <v>6442</v>
      </c>
      <c r="H132" t="s">
        <v>6442</v>
      </c>
      <c r="I132" t="s">
        <v>6442</v>
      </c>
    </row>
    <row r="133" spans="1:9" hidden="1">
      <c r="A133" t="s">
        <v>1648</v>
      </c>
      <c r="B133" t="s">
        <v>1622</v>
      </c>
      <c r="C133" t="s">
        <v>1622</v>
      </c>
      <c r="D133" t="s">
        <v>0</v>
      </c>
      <c r="E133" t="s">
        <v>1647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1A4c Agriculture/Forestry/Fishing/Fish Farms</v>
      </c>
    </row>
    <row r="134" spans="1:9" hidden="1">
      <c r="A134" t="s">
        <v>1646</v>
      </c>
      <c r="B134" t="s">
        <v>1622</v>
      </c>
      <c r="C134" t="s">
        <v>1622</v>
      </c>
      <c r="D134" t="s">
        <v>0</v>
      </c>
      <c r="E134" t="s">
        <v>1645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1A4c Agriculture/Forestry/Fishing/Fish Farms</v>
      </c>
    </row>
    <row r="135" spans="1:9" hidden="1">
      <c r="A135" t="s">
        <v>1644</v>
      </c>
      <c r="B135" t="s">
        <v>1622</v>
      </c>
      <c r="C135" t="s">
        <v>1622</v>
      </c>
      <c r="D135" t="s">
        <v>0</v>
      </c>
      <c r="E135" t="s">
        <v>1643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1A4c Agriculture/Forestry/Fishing/Fish Farms</v>
      </c>
    </row>
    <row r="136" spans="1:9" hidden="1">
      <c r="A136" t="s">
        <v>1642</v>
      </c>
      <c r="B136" t="s">
        <v>1622</v>
      </c>
      <c r="C136" t="s">
        <v>1622</v>
      </c>
      <c r="D136" t="s">
        <v>0</v>
      </c>
      <c r="E136" t="s">
        <v>1641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1A4c Agriculture/Forestry/Fishing/Fish Farms</v>
      </c>
    </row>
    <row r="137" spans="1:9" hidden="1">
      <c r="A137" t="s">
        <v>1640</v>
      </c>
      <c r="B137" t="s">
        <v>1622</v>
      </c>
      <c r="C137" t="s">
        <v>1622</v>
      </c>
      <c r="D137" t="s">
        <v>0</v>
      </c>
      <c r="E137" t="s">
        <v>1639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1A4c Agriculture/Forestry/Fishing/Fish Farms</v>
      </c>
    </row>
    <row r="138" spans="1:9" hidden="1">
      <c r="A138" t="s">
        <v>1638</v>
      </c>
      <c r="B138" t="s">
        <v>1622</v>
      </c>
      <c r="C138" t="s">
        <v>1622</v>
      </c>
      <c r="D138" t="s">
        <v>0</v>
      </c>
      <c r="E138" t="s">
        <v>1637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1A4c Agriculture/Forestry/Fishing/Fish Farms</v>
      </c>
    </row>
    <row r="139" spans="1:9" hidden="1">
      <c r="A139" t="s">
        <v>1636</v>
      </c>
      <c r="B139" t="s">
        <v>1622</v>
      </c>
      <c r="C139" t="s">
        <v>1622</v>
      </c>
      <c r="D139" t="s">
        <v>0</v>
      </c>
      <c r="E139" t="s">
        <v>1635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1A4c Agriculture/Forestry/Fishing/Fish Farms</v>
      </c>
    </row>
    <row r="140" spans="1:9" hidden="1">
      <c r="A140" t="s">
        <v>1634</v>
      </c>
      <c r="B140" t="s">
        <v>1622</v>
      </c>
      <c r="C140" t="s">
        <v>1622</v>
      </c>
      <c r="D140" t="s">
        <v>0</v>
      </c>
      <c r="E140" t="s">
        <v>1633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1A4c Agriculture/Forestry/Fishing/Fish Farms</v>
      </c>
    </row>
    <row r="141" spans="1:9" hidden="1">
      <c r="A141" t="s">
        <v>1632</v>
      </c>
      <c r="B141" t="s">
        <v>1622</v>
      </c>
      <c r="C141" t="s">
        <v>1622</v>
      </c>
      <c r="D141" t="s">
        <v>0</v>
      </c>
      <c r="E141" t="s">
        <v>1631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1A4c Agriculture/Forestry/Fishing/Fish Farms</v>
      </c>
    </row>
    <row r="142" spans="1:9" hidden="1">
      <c r="A142" t="s">
        <v>1630</v>
      </c>
      <c r="B142" t="s">
        <v>1622</v>
      </c>
      <c r="C142" t="s">
        <v>1622</v>
      </c>
      <c r="D142" t="s">
        <v>0</v>
      </c>
      <c r="E142" t="s">
        <v>1629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1A4c Agriculture/Forestry/Fishing/Fish Farms</v>
      </c>
    </row>
    <row r="143" spans="1:9" hidden="1">
      <c r="A143" t="s">
        <v>1628</v>
      </c>
      <c r="B143" t="s">
        <v>1622</v>
      </c>
      <c r="C143" t="s">
        <v>1622</v>
      </c>
      <c r="D143" t="s">
        <v>0</v>
      </c>
      <c r="E143" t="s">
        <v>1627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1A4c Agriculture/Forestry/Fishing/Fish Farms</v>
      </c>
    </row>
    <row r="144" spans="1:9" hidden="1">
      <c r="A144" t="s">
        <v>1626</v>
      </c>
      <c r="B144" t="s">
        <v>1622</v>
      </c>
      <c r="C144" t="s">
        <v>1622</v>
      </c>
      <c r="D144" t="s">
        <v>0</v>
      </c>
      <c r="E144" t="s">
        <v>1625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1A4c Agriculture/Forestry/Fishing/Fish Farms</v>
      </c>
    </row>
    <row r="145" spans="1:9" hidden="1">
      <c r="A145" t="s">
        <v>1624</v>
      </c>
      <c r="B145" t="s">
        <v>1622</v>
      </c>
      <c r="C145" t="s">
        <v>1622</v>
      </c>
      <c r="D145" t="s">
        <v>0</v>
      </c>
      <c r="E145" t="s">
        <v>1623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1A4c Agriculture/Forestry/Fishing/Fish Farms</v>
      </c>
    </row>
    <row r="146" spans="1:9" hidden="1">
      <c r="A146" t="s">
        <v>1621</v>
      </c>
      <c r="B146" t="s">
        <v>1472</v>
      </c>
      <c r="C146" t="s">
        <v>1578</v>
      </c>
      <c r="D146" t="s">
        <v>1057</v>
      </c>
      <c r="E146" t="s">
        <v>1576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>
      <c r="A147" t="s">
        <v>1620</v>
      </c>
      <c r="B147" t="s">
        <v>1472</v>
      </c>
      <c r="C147" t="s">
        <v>1578</v>
      </c>
      <c r="D147" t="s">
        <v>1057</v>
      </c>
      <c r="E147" t="s">
        <v>1574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>
      <c r="A148" t="s">
        <v>1619</v>
      </c>
      <c r="B148" t="s">
        <v>1472</v>
      </c>
      <c r="C148" t="s">
        <v>1578</v>
      </c>
      <c r="D148" t="s">
        <v>1057</v>
      </c>
      <c r="E148" t="s">
        <v>1572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>
      <c r="A149" t="s">
        <v>1618</v>
      </c>
      <c r="B149" t="s">
        <v>1472</v>
      </c>
      <c r="C149" t="s">
        <v>1578</v>
      </c>
      <c r="D149" t="s">
        <v>1057</v>
      </c>
      <c r="E149" t="s">
        <v>1570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>
      <c r="A150" t="s">
        <v>1617</v>
      </c>
      <c r="B150" t="s">
        <v>1472</v>
      </c>
      <c r="C150" t="s">
        <v>1578</v>
      </c>
      <c r="D150" t="s">
        <v>1057</v>
      </c>
      <c r="E150" t="s">
        <v>1568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>
      <c r="A151" t="s">
        <v>1616</v>
      </c>
      <c r="B151" t="s">
        <v>1472</v>
      </c>
      <c r="C151" t="s">
        <v>1578</v>
      </c>
      <c r="D151" t="s">
        <v>1057</v>
      </c>
      <c r="E151" t="s">
        <v>1566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>
      <c r="A152" t="s">
        <v>1615</v>
      </c>
      <c r="B152" t="s">
        <v>1472</v>
      </c>
      <c r="C152" t="s">
        <v>1578</v>
      </c>
      <c r="D152" t="s">
        <v>1553</v>
      </c>
      <c r="E152" t="s">
        <v>1564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>
      <c r="A153" t="s">
        <v>1614</v>
      </c>
      <c r="B153" t="s">
        <v>1472</v>
      </c>
      <c r="C153" t="s">
        <v>1578</v>
      </c>
      <c r="D153" t="s">
        <v>1553</v>
      </c>
      <c r="E153" t="s">
        <v>1562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>
      <c r="A154" t="s">
        <v>1613</v>
      </c>
      <c r="B154" t="s">
        <v>1472</v>
      </c>
      <c r="C154" t="s">
        <v>1578</v>
      </c>
      <c r="D154" t="s">
        <v>1553</v>
      </c>
      <c r="E154" t="s">
        <v>1560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>
      <c r="A155" t="s">
        <v>1612</v>
      </c>
      <c r="B155" t="s">
        <v>1472</v>
      </c>
      <c r="C155" t="s">
        <v>1578</v>
      </c>
      <c r="D155" t="s">
        <v>1553</v>
      </c>
      <c r="E155" t="s">
        <v>1558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>
      <c r="A156" t="s">
        <v>1611</v>
      </c>
      <c r="B156" t="s">
        <v>1472</v>
      </c>
      <c r="C156" t="s">
        <v>1578</v>
      </c>
      <c r="D156" t="s">
        <v>1553</v>
      </c>
      <c r="E156" t="s">
        <v>1556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>
      <c r="A157" t="s">
        <v>1610</v>
      </c>
      <c r="B157" t="s">
        <v>1472</v>
      </c>
      <c r="C157" t="s">
        <v>1578</v>
      </c>
      <c r="D157" t="s">
        <v>1553</v>
      </c>
      <c r="E157" t="s">
        <v>1554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>
      <c r="A158" t="s">
        <v>1609</v>
      </c>
      <c r="B158" t="s">
        <v>1472</v>
      </c>
      <c r="C158" t="s">
        <v>1578</v>
      </c>
      <c r="D158" t="s">
        <v>739</v>
      </c>
      <c r="E158" t="s">
        <v>1551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>
      <c r="A159" t="s">
        <v>1608</v>
      </c>
      <c r="B159" t="s">
        <v>1472</v>
      </c>
      <c r="C159" t="s">
        <v>1578</v>
      </c>
      <c r="D159" t="s">
        <v>739</v>
      </c>
      <c r="E159" t="s">
        <v>1549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>
      <c r="A160" t="s">
        <v>1607</v>
      </c>
      <c r="B160" t="s">
        <v>1472</v>
      </c>
      <c r="C160" t="s">
        <v>1578</v>
      </c>
      <c r="D160" t="s">
        <v>739</v>
      </c>
      <c r="E160" t="s">
        <v>1547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>
      <c r="A161" t="s">
        <v>1606</v>
      </c>
      <c r="B161" t="s">
        <v>1472</v>
      </c>
      <c r="C161" t="s">
        <v>1578</v>
      </c>
      <c r="D161" t="s">
        <v>739</v>
      </c>
      <c r="E161" t="s">
        <v>1545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>
      <c r="A162" t="s">
        <v>1605</v>
      </c>
      <c r="B162" t="s">
        <v>1472</v>
      </c>
      <c r="C162" t="s">
        <v>1578</v>
      </c>
      <c r="D162" t="s">
        <v>739</v>
      </c>
      <c r="E162" t="s">
        <v>1543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>
      <c r="A163" t="s">
        <v>1604</v>
      </c>
      <c r="B163" t="s">
        <v>1472</v>
      </c>
      <c r="C163" t="s">
        <v>1578</v>
      </c>
      <c r="D163" t="s">
        <v>732</v>
      </c>
      <c r="E163" t="s">
        <v>1541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>
      <c r="A164" t="s">
        <v>1603</v>
      </c>
      <c r="B164" t="s">
        <v>1472</v>
      </c>
      <c r="C164" t="s">
        <v>1578</v>
      </c>
      <c r="D164" t="s">
        <v>732</v>
      </c>
      <c r="E164" t="s">
        <v>1539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>
      <c r="A165" t="s">
        <v>1602</v>
      </c>
      <c r="B165" t="s">
        <v>1472</v>
      </c>
      <c r="C165" t="s">
        <v>1578</v>
      </c>
      <c r="D165" t="s">
        <v>732</v>
      </c>
      <c r="E165" t="s">
        <v>1537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>
      <c r="A166" t="s">
        <v>1601</v>
      </c>
      <c r="B166" t="s">
        <v>1472</v>
      </c>
      <c r="C166" t="s">
        <v>1578</v>
      </c>
      <c r="D166" t="s">
        <v>729</v>
      </c>
      <c r="E166" t="s">
        <v>1535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>
      <c r="A167" t="s">
        <v>1600</v>
      </c>
      <c r="B167" t="s">
        <v>1472</v>
      </c>
      <c r="C167" t="s">
        <v>1578</v>
      </c>
      <c r="D167" t="s">
        <v>729</v>
      </c>
      <c r="E167" t="s">
        <v>1533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>
      <c r="A168" t="s">
        <v>1599</v>
      </c>
      <c r="B168" t="s">
        <v>1472</v>
      </c>
      <c r="C168" t="s">
        <v>1578</v>
      </c>
      <c r="D168" t="s">
        <v>729</v>
      </c>
      <c r="E168" t="s">
        <v>1531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>
      <c r="A169" t="s">
        <v>1598</v>
      </c>
      <c r="B169" t="s">
        <v>1472</v>
      </c>
      <c r="C169" t="s">
        <v>1578</v>
      </c>
      <c r="D169" t="s">
        <v>729</v>
      </c>
      <c r="E169" t="s">
        <v>1529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>
      <c r="A170" t="s">
        <v>1597</v>
      </c>
      <c r="B170" t="s">
        <v>1472</v>
      </c>
      <c r="C170" t="s">
        <v>1578</v>
      </c>
      <c r="D170" t="s">
        <v>729</v>
      </c>
      <c r="E170" t="s">
        <v>1527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>
      <c r="A171" t="s">
        <v>1596</v>
      </c>
      <c r="B171" t="s">
        <v>1472</v>
      </c>
      <c r="C171" t="s">
        <v>1578</v>
      </c>
      <c r="D171" t="s">
        <v>729</v>
      </c>
      <c r="E171" t="s">
        <v>1525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>
      <c r="A172" t="s">
        <v>1595</v>
      </c>
      <c r="B172" t="s">
        <v>1472</v>
      </c>
      <c r="C172" t="s">
        <v>1578</v>
      </c>
      <c r="D172" t="s">
        <v>0</v>
      </c>
      <c r="E172" t="s">
        <v>1523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>
      <c r="A173" t="s">
        <v>1594</v>
      </c>
      <c r="B173" t="s">
        <v>1472</v>
      </c>
      <c r="C173" t="s">
        <v>1578</v>
      </c>
      <c r="D173" t="s">
        <v>0</v>
      </c>
      <c r="E173" t="s">
        <v>1521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>
      <c r="A174" t="s">
        <v>1593</v>
      </c>
      <c r="B174" t="s">
        <v>1472</v>
      </c>
      <c r="C174" t="s">
        <v>1578</v>
      </c>
      <c r="D174" t="s">
        <v>0</v>
      </c>
      <c r="E174" t="s">
        <v>1519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>
      <c r="A175" t="s">
        <v>1592</v>
      </c>
      <c r="B175" t="s">
        <v>1472</v>
      </c>
      <c r="C175" t="s">
        <v>1578</v>
      </c>
      <c r="D175" t="s">
        <v>0</v>
      </c>
      <c r="E175" t="s">
        <v>1517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>
      <c r="A176" t="s">
        <v>1591</v>
      </c>
      <c r="B176" t="s">
        <v>1472</v>
      </c>
      <c r="C176" t="s">
        <v>1578</v>
      </c>
      <c r="D176" t="s">
        <v>0</v>
      </c>
      <c r="E176" t="s">
        <v>1515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>
      <c r="A177" t="s">
        <v>1590</v>
      </c>
      <c r="B177" t="s">
        <v>1472</v>
      </c>
      <c r="C177" t="s">
        <v>1578</v>
      </c>
      <c r="D177" t="s">
        <v>0</v>
      </c>
      <c r="E177" t="s">
        <v>1513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>
      <c r="A178" t="s">
        <v>1589</v>
      </c>
      <c r="B178" t="s">
        <v>1472</v>
      </c>
      <c r="C178" t="s">
        <v>1578</v>
      </c>
      <c r="D178" t="s">
        <v>0</v>
      </c>
      <c r="E178" t="s">
        <v>1511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>
      <c r="A179" t="s">
        <v>1588</v>
      </c>
      <c r="B179" t="s">
        <v>1472</v>
      </c>
      <c r="C179" t="s">
        <v>1578</v>
      </c>
      <c r="D179" t="s">
        <v>756</v>
      </c>
      <c r="E179" t="s">
        <v>1509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hidden="1">
      <c r="A180" t="s">
        <v>1587</v>
      </c>
      <c r="B180" t="s">
        <v>1472</v>
      </c>
      <c r="C180" t="s">
        <v>1578</v>
      </c>
      <c r="D180" t="s">
        <v>756</v>
      </c>
      <c r="E180" t="s">
        <v>1507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hidden="1">
      <c r="A181" t="s">
        <v>1586</v>
      </c>
      <c r="B181" t="s">
        <v>1472</v>
      </c>
      <c r="C181" t="s">
        <v>1578</v>
      </c>
      <c r="D181" t="s">
        <v>1504</v>
      </c>
      <c r="E181" t="s">
        <v>1505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hidden="1">
      <c r="A182" t="s">
        <v>1585</v>
      </c>
      <c r="B182" t="s">
        <v>1472</v>
      </c>
      <c r="C182" t="s">
        <v>1578</v>
      </c>
      <c r="D182" t="s">
        <v>717</v>
      </c>
      <c r="E182" t="s">
        <v>1502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hidden="1">
      <c r="A183" t="s">
        <v>1584</v>
      </c>
      <c r="B183" t="s">
        <v>1472</v>
      </c>
      <c r="C183" t="s">
        <v>1578</v>
      </c>
      <c r="D183" t="s">
        <v>717</v>
      </c>
      <c r="E183" t="s">
        <v>1500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hidden="1">
      <c r="A184" t="s">
        <v>1582</v>
      </c>
      <c r="B184" t="s">
        <v>1472</v>
      </c>
      <c r="C184" t="s">
        <v>1578</v>
      </c>
      <c r="D184" t="s">
        <v>717</v>
      </c>
      <c r="E184" t="s">
        <v>1496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hidden="1">
      <c r="A185" t="s">
        <v>1583</v>
      </c>
      <c r="B185" t="s">
        <v>1472</v>
      </c>
      <c r="C185" t="s">
        <v>1578</v>
      </c>
      <c r="D185" t="s">
        <v>717</v>
      </c>
      <c r="E185" t="s">
        <v>1498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hidden="1">
      <c r="A186" t="s">
        <v>1581</v>
      </c>
      <c r="B186" t="s">
        <v>1472</v>
      </c>
      <c r="C186" t="s">
        <v>1578</v>
      </c>
      <c r="D186" t="s">
        <v>717</v>
      </c>
      <c r="E186" t="s">
        <v>1494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hidden="1">
      <c r="A187" t="s">
        <v>1580</v>
      </c>
      <c r="B187" t="s">
        <v>1472</v>
      </c>
      <c r="C187" t="s">
        <v>1578</v>
      </c>
      <c r="D187" t="s">
        <v>717</v>
      </c>
      <c r="E187" t="s">
        <v>1492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hidden="1">
      <c r="A188" t="s">
        <v>1579</v>
      </c>
      <c r="B188" t="s">
        <v>1472</v>
      </c>
      <c r="C188" t="s">
        <v>1578</v>
      </c>
      <c r="D188" t="s">
        <v>717</v>
      </c>
      <c r="E188" t="s">
        <v>1490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hidden="1">
      <c r="A189" t="s">
        <v>1577</v>
      </c>
      <c r="B189" t="s">
        <v>1472</v>
      </c>
      <c r="C189" t="s">
        <v>1489</v>
      </c>
      <c r="D189" t="s">
        <v>1057</v>
      </c>
      <c r="E189" t="s">
        <v>1576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hidden="1">
      <c r="A190" t="s">
        <v>1575</v>
      </c>
      <c r="B190" t="s">
        <v>1472</v>
      </c>
      <c r="C190" t="s">
        <v>1489</v>
      </c>
      <c r="D190" t="s">
        <v>1057</v>
      </c>
      <c r="E190" t="s">
        <v>1574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hidden="1">
      <c r="A191" t="s">
        <v>1573</v>
      </c>
      <c r="B191" t="s">
        <v>1472</v>
      </c>
      <c r="C191" t="s">
        <v>1489</v>
      </c>
      <c r="D191" t="s">
        <v>1057</v>
      </c>
      <c r="E191" t="s">
        <v>1572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hidden="1">
      <c r="A192" t="s">
        <v>1571</v>
      </c>
      <c r="B192" t="s">
        <v>1472</v>
      </c>
      <c r="C192" t="s">
        <v>1489</v>
      </c>
      <c r="D192" t="s">
        <v>1057</v>
      </c>
      <c r="E192" t="s">
        <v>1570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hidden="1">
      <c r="A193" t="s">
        <v>1569</v>
      </c>
      <c r="B193" t="s">
        <v>1472</v>
      </c>
      <c r="C193" t="s">
        <v>1489</v>
      </c>
      <c r="D193" t="s">
        <v>1057</v>
      </c>
      <c r="E193" t="s">
        <v>1568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hidden="1">
      <c r="A194" t="s">
        <v>1567</v>
      </c>
      <c r="B194" t="s">
        <v>1472</v>
      </c>
      <c r="C194" t="s">
        <v>1489</v>
      </c>
      <c r="D194" t="s">
        <v>1057</v>
      </c>
      <c r="E194" t="s">
        <v>1566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hidden="1">
      <c r="A195" t="s">
        <v>1565</v>
      </c>
      <c r="B195" t="s">
        <v>1472</v>
      </c>
      <c r="C195" t="s">
        <v>1489</v>
      </c>
      <c r="D195" t="s">
        <v>1553</v>
      </c>
      <c r="E195" t="s">
        <v>1564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hidden="1">
      <c r="A196" t="s">
        <v>1563</v>
      </c>
      <c r="B196" t="s">
        <v>1472</v>
      </c>
      <c r="C196" t="s">
        <v>1489</v>
      </c>
      <c r="D196" t="s">
        <v>1553</v>
      </c>
      <c r="E196" t="s">
        <v>1562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hidden="1">
      <c r="A197" t="s">
        <v>1561</v>
      </c>
      <c r="B197" t="s">
        <v>1472</v>
      </c>
      <c r="C197" t="s">
        <v>1489</v>
      </c>
      <c r="D197" t="s">
        <v>1553</v>
      </c>
      <c r="E197" t="s">
        <v>1560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hidden="1">
      <c r="A198" t="s">
        <v>1559</v>
      </c>
      <c r="B198" t="s">
        <v>1472</v>
      </c>
      <c r="C198" t="s">
        <v>1489</v>
      </c>
      <c r="D198" t="s">
        <v>1553</v>
      </c>
      <c r="E198" t="s">
        <v>1558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hidden="1">
      <c r="A199" t="s">
        <v>1557</v>
      </c>
      <c r="B199" t="s">
        <v>1472</v>
      </c>
      <c r="C199" t="s">
        <v>1489</v>
      </c>
      <c r="D199" t="s">
        <v>1553</v>
      </c>
      <c r="E199" t="s">
        <v>1556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hidden="1">
      <c r="A200" t="s">
        <v>1555</v>
      </c>
      <c r="B200" t="s">
        <v>1472</v>
      </c>
      <c r="C200" t="s">
        <v>1489</v>
      </c>
      <c r="D200" t="s">
        <v>1553</v>
      </c>
      <c r="E200" t="s">
        <v>1554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hidden="1">
      <c r="A201" t="s">
        <v>1552</v>
      </c>
      <c r="B201" t="s">
        <v>1472</v>
      </c>
      <c r="C201" t="s">
        <v>1489</v>
      </c>
      <c r="D201" t="s">
        <v>739</v>
      </c>
      <c r="E201" t="s">
        <v>1551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hidden="1">
      <c r="A202" t="s">
        <v>1550</v>
      </c>
      <c r="B202" t="s">
        <v>1472</v>
      </c>
      <c r="C202" t="s">
        <v>1489</v>
      </c>
      <c r="D202" t="s">
        <v>739</v>
      </c>
      <c r="E202" t="s">
        <v>1549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1A4 Other Sectors</v>
      </c>
      <c r="I202" t="str">
        <f>INDEX(IPCCMaps!K:K,MATCH(mapPRC!C202,IPCCMaps!G:G,0))</f>
        <v>1A4a Commercial/Institutional</v>
      </c>
    </row>
    <row r="203" spans="1:9" hidden="1">
      <c r="A203" t="s">
        <v>1548</v>
      </c>
      <c r="B203" t="s">
        <v>1472</v>
      </c>
      <c r="C203" t="s">
        <v>1489</v>
      </c>
      <c r="D203" t="s">
        <v>739</v>
      </c>
      <c r="E203" t="s">
        <v>1547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1A4 Other Sectors</v>
      </c>
      <c r="I203" t="str">
        <f>INDEX(IPCCMaps!K:K,MATCH(mapPRC!C203,IPCCMaps!G:G,0))</f>
        <v>1A4a Commercial/Institutional</v>
      </c>
    </row>
    <row r="204" spans="1:9" hidden="1">
      <c r="A204" t="s">
        <v>1546</v>
      </c>
      <c r="B204" t="s">
        <v>1472</v>
      </c>
      <c r="C204" t="s">
        <v>1489</v>
      </c>
      <c r="D204" t="s">
        <v>739</v>
      </c>
      <c r="E204" t="s">
        <v>1545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1A4 Other Sectors</v>
      </c>
      <c r="I204" t="str">
        <f>INDEX(IPCCMaps!K:K,MATCH(mapPRC!C204,IPCCMaps!G:G,0))</f>
        <v>1A4a Commercial/Institutional</v>
      </c>
    </row>
    <row r="205" spans="1:9" hidden="1">
      <c r="A205" t="s">
        <v>1544</v>
      </c>
      <c r="B205" t="s">
        <v>1472</v>
      </c>
      <c r="C205" t="s">
        <v>1489</v>
      </c>
      <c r="D205" t="s">
        <v>739</v>
      </c>
      <c r="E205" t="s">
        <v>1543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1A4 Other Sectors</v>
      </c>
      <c r="I205" t="str">
        <f>INDEX(IPCCMaps!K:K,MATCH(mapPRC!C205,IPCCMaps!G:G,0))</f>
        <v>1A4a Commercial/Institutional</v>
      </c>
    </row>
    <row r="206" spans="1:9" hidden="1">
      <c r="A206" t="s">
        <v>1542</v>
      </c>
      <c r="B206" t="s">
        <v>1472</v>
      </c>
      <c r="C206" t="s">
        <v>1489</v>
      </c>
      <c r="D206" t="s">
        <v>732</v>
      </c>
      <c r="E206" t="s">
        <v>1541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1A4 Other Sectors</v>
      </c>
      <c r="I206" t="str">
        <f>INDEX(IPCCMaps!K:K,MATCH(mapPRC!C206,IPCCMaps!G:G,0))</f>
        <v>1A4a Commercial/Institutional</v>
      </c>
    </row>
    <row r="207" spans="1:9" hidden="1">
      <c r="A207" t="s">
        <v>1540</v>
      </c>
      <c r="B207" t="s">
        <v>1472</v>
      </c>
      <c r="C207" t="s">
        <v>1489</v>
      </c>
      <c r="D207" t="s">
        <v>732</v>
      </c>
      <c r="E207" t="s">
        <v>1539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1A4 Other Sectors</v>
      </c>
      <c r="I207" t="str">
        <f>INDEX(IPCCMaps!K:K,MATCH(mapPRC!C207,IPCCMaps!G:G,0))</f>
        <v>1A4a Commercial/Institutional</v>
      </c>
    </row>
    <row r="208" spans="1:9" hidden="1">
      <c r="A208" t="s">
        <v>1538</v>
      </c>
      <c r="B208" t="s">
        <v>1472</v>
      </c>
      <c r="C208" t="s">
        <v>1489</v>
      </c>
      <c r="D208" t="s">
        <v>732</v>
      </c>
      <c r="E208" t="s">
        <v>1537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1A4 Other Sectors</v>
      </c>
      <c r="I208" t="str">
        <f>INDEX(IPCCMaps!K:K,MATCH(mapPRC!C208,IPCCMaps!G:G,0))</f>
        <v>1A4a Commercial/Institutional</v>
      </c>
    </row>
    <row r="209" spans="1:9" hidden="1">
      <c r="A209" t="s">
        <v>1536</v>
      </c>
      <c r="B209" t="s">
        <v>1472</v>
      </c>
      <c r="C209" t="s">
        <v>1489</v>
      </c>
      <c r="D209" t="s">
        <v>729</v>
      </c>
      <c r="E209" t="s">
        <v>1535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1A4 Other Sectors</v>
      </c>
      <c r="I209" t="str">
        <f>INDEX(IPCCMaps!K:K,MATCH(mapPRC!C209,IPCCMaps!G:G,0))</f>
        <v>1A4a Commercial/Institutional</v>
      </c>
    </row>
    <row r="210" spans="1:9" hidden="1">
      <c r="A210" t="s">
        <v>1534</v>
      </c>
      <c r="B210" t="s">
        <v>1472</v>
      </c>
      <c r="C210" t="s">
        <v>1489</v>
      </c>
      <c r="D210" t="s">
        <v>729</v>
      </c>
      <c r="E210" t="s">
        <v>1533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1A4 Other Sectors</v>
      </c>
      <c r="I210" t="str">
        <f>INDEX(IPCCMaps!K:K,MATCH(mapPRC!C210,IPCCMaps!G:G,0))</f>
        <v>1A4a Commercial/Institutional</v>
      </c>
    </row>
    <row r="211" spans="1:9" hidden="1">
      <c r="A211" t="s">
        <v>1532</v>
      </c>
      <c r="B211" t="s">
        <v>1472</v>
      </c>
      <c r="C211" t="s">
        <v>1489</v>
      </c>
      <c r="D211" t="s">
        <v>729</v>
      </c>
      <c r="E211" t="s">
        <v>1531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1A4 Other Sectors</v>
      </c>
      <c r="I211" t="str">
        <f>INDEX(IPCCMaps!K:K,MATCH(mapPRC!C211,IPCCMaps!G:G,0))</f>
        <v>1A4a Commercial/Institutional</v>
      </c>
    </row>
    <row r="212" spans="1:9" hidden="1">
      <c r="A212" t="s">
        <v>1530</v>
      </c>
      <c r="B212" t="s">
        <v>1472</v>
      </c>
      <c r="C212" t="s">
        <v>1489</v>
      </c>
      <c r="D212" t="s">
        <v>729</v>
      </c>
      <c r="E212" t="s">
        <v>1529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1A4 Other Sectors</v>
      </c>
      <c r="I212" t="str">
        <f>INDEX(IPCCMaps!K:K,MATCH(mapPRC!C212,IPCCMaps!G:G,0))</f>
        <v>1A4a Commercial/Institutional</v>
      </c>
    </row>
    <row r="213" spans="1:9" hidden="1">
      <c r="A213" t="s">
        <v>1528</v>
      </c>
      <c r="B213" t="s">
        <v>1472</v>
      </c>
      <c r="C213" t="s">
        <v>1489</v>
      </c>
      <c r="D213" t="s">
        <v>729</v>
      </c>
      <c r="E213" t="s">
        <v>1527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1A4 Other Sectors</v>
      </c>
      <c r="I213" t="str">
        <f>INDEX(IPCCMaps!K:K,MATCH(mapPRC!C213,IPCCMaps!G:G,0))</f>
        <v>1A4a Commercial/Institutional</v>
      </c>
    </row>
    <row r="214" spans="1:9" hidden="1">
      <c r="A214" t="s">
        <v>1526</v>
      </c>
      <c r="B214" t="s">
        <v>1472</v>
      </c>
      <c r="C214" t="s">
        <v>1489</v>
      </c>
      <c r="D214" t="s">
        <v>729</v>
      </c>
      <c r="E214" t="s">
        <v>1525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1A4 Other Sectors</v>
      </c>
      <c r="I214" t="str">
        <f>INDEX(IPCCMaps!K:K,MATCH(mapPRC!C214,IPCCMaps!G:G,0))</f>
        <v>1A4a Commercial/Institutional</v>
      </c>
    </row>
    <row r="215" spans="1:9" hidden="1">
      <c r="A215" t="s">
        <v>1524</v>
      </c>
      <c r="B215" t="s">
        <v>1472</v>
      </c>
      <c r="C215" t="s">
        <v>1489</v>
      </c>
      <c r="D215" t="s">
        <v>0</v>
      </c>
      <c r="E215" t="s">
        <v>1523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1A4 Other Sectors</v>
      </c>
      <c r="I215" t="str">
        <f>INDEX(IPCCMaps!K:K,MATCH(mapPRC!C215,IPCCMaps!G:G,0))</f>
        <v>1A4a Commercial/Institutional</v>
      </c>
    </row>
    <row r="216" spans="1:9" hidden="1">
      <c r="A216" t="s">
        <v>1522</v>
      </c>
      <c r="B216" t="s">
        <v>1472</v>
      </c>
      <c r="C216" t="s">
        <v>1489</v>
      </c>
      <c r="D216" t="s">
        <v>0</v>
      </c>
      <c r="E216" t="s">
        <v>1521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1A4 Other Sectors</v>
      </c>
      <c r="I216" t="str">
        <f>INDEX(IPCCMaps!K:K,MATCH(mapPRC!C216,IPCCMaps!G:G,0))</f>
        <v>1A4a Commercial/Institutional</v>
      </c>
    </row>
    <row r="217" spans="1:9" hidden="1">
      <c r="A217" t="s">
        <v>1520</v>
      </c>
      <c r="B217" t="s">
        <v>1472</v>
      </c>
      <c r="C217" t="s">
        <v>1489</v>
      </c>
      <c r="D217" t="s">
        <v>0</v>
      </c>
      <c r="E217" t="s">
        <v>1519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1A4 Other Sectors</v>
      </c>
      <c r="I217" t="str">
        <f>INDEX(IPCCMaps!K:K,MATCH(mapPRC!C217,IPCCMaps!G:G,0))</f>
        <v>1A4a Commercial/Institutional</v>
      </c>
    </row>
    <row r="218" spans="1:9" hidden="1">
      <c r="A218" t="s">
        <v>1518</v>
      </c>
      <c r="B218" t="s">
        <v>1472</v>
      </c>
      <c r="C218" t="s">
        <v>1489</v>
      </c>
      <c r="D218" t="s">
        <v>0</v>
      </c>
      <c r="E218" t="s">
        <v>1517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1A4 Other Sectors</v>
      </c>
      <c r="I218" t="str">
        <f>INDEX(IPCCMaps!K:K,MATCH(mapPRC!C218,IPCCMaps!G:G,0))</f>
        <v>1A4a Commercial/Institutional</v>
      </c>
    </row>
    <row r="219" spans="1:9" hidden="1">
      <c r="A219" t="s">
        <v>1516</v>
      </c>
      <c r="B219" t="s">
        <v>1472</v>
      </c>
      <c r="C219" t="s">
        <v>1489</v>
      </c>
      <c r="D219" t="s">
        <v>0</v>
      </c>
      <c r="E219" t="s">
        <v>1515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1A4 Other Sectors</v>
      </c>
      <c r="I219" t="str">
        <f>INDEX(IPCCMaps!K:K,MATCH(mapPRC!C219,IPCCMaps!G:G,0))</f>
        <v>1A4a Commercial/Institutional</v>
      </c>
    </row>
    <row r="220" spans="1:9" hidden="1">
      <c r="A220" t="s">
        <v>1514</v>
      </c>
      <c r="B220" t="s">
        <v>1472</v>
      </c>
      <c r="C220" t="s">
        <v>1489</v>
      </c>
      <c r="D220" t="s">
        <v>0</v>
      </c>
      <c r="E220" t="s">
        <v>1513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1A4 Other Sectors</v>
      </c>
      <c r="I220" t="str">
        <f>INDEX(IPCCMaps!K:K,MATCH(mapPRC!C220,IPCCMaps!G:G,0))</f>
        <v>1A4a Commercial/Institutional</v>
      </c>
    </row>
    <row r="221" spans="1:9" hidden="1">
      <c r="A221" t="s">
        <v>1512</v>
      </c>
      <c r="B221" t="s">
        <v>1472</v>
      </c>
      <c r="C221" t="s">
        <v>1489</v>
      </c>
      <c r="D221" t="s">
        <v>0</v>
      </c>
      <c r="E221" t="s">
        <v>1511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1A4 Other Sectors</v>
      </c>
      <c r="I221" t="str">
        <f>INDEX(IPCCMaps!K:K,MATCH(mapPRC!C221,IPCCMaps!G:G,0))</f>
        <v>1A4a Commercial/Institutional</v>
      </c>
    </row>
    <row r="222" spans="1:9" hidden="1">
      <c r="A222" t="s">
        <v>1510</v>
      </c>
      <c r="B222" t="s">
        <v>1472</v>
      </c>
      <c r="C222" t="s">
        <v>1489</v>
      </c>
      <c r="D222" t="s">
        <v>756</v>
      </c>
      <c r="E222" t="s">
        <v>1509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1A4 Other Sectors</v>
      </c>
      <c r="I222" t="str">
        <f>INDEX(IPCCMaps!K:K,MATCH(mapPRC!C222,IPCCMaps!G:G,0))</f>
        <v>1A4a Commercial/Institutional</v>
      </c>
    </row>
    <row r="223" spans="1:9" hidden="1">
      <c r="A223" t="s">
        <v>1508</v>
      </c>
      <c r="B223" t="s">
        <v>1472</v>
      </c>
      <c r="C223" t="s">
        <v>1489</v>
      </c>
      <c r="D223" t="s">
        <v>756</v>
      </c>
      <c r="E223" t="s">
        <v>1507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1A4 Other Sectors</v>
      </c>
      <c r="I223" t="str">
        <f>INDEX(IPCCMaps!K:K,MATCH(mapPRC!C223,IPCCMaps!G:G,0))</f>
        <v>1A4a Commercial/Institutional</v>
      </c>
    </row>
    <row r="224" spans="1:9" hidden="1">
      <c r="A224" t="s">
        <v>1506</v>
      </c>
      <c r="B224" t="s">
        <v>1472</v>
      </c>
      <c r="C224" t="s">
        <v>1489</v>
      </c>
      <c r="D224" t="s">
        <v>1504</v>
      </c>
      <c r="E224" t="s">
        <v>1505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1A4 Other Sectors</v>
      </c>
      <c r="I224" t="str">
        <f>INDEX(IPCCMaps!K:K,MATCH(mapPRC!C224,IPCCMaps!G:G,0))</f>
        <v>1A4a Commercial/Institutional</v>
      </c>
    </row>
    <row r="225" spans="1:9" hidden="1">
      <c r="A225" t="s">
        <v>1503</v>
      </c>
      <c r="B225" t="s">
        <v>1472</v>
      </c>
      <c r="C225" t="s">
        <v>1489</v>
      </c>
      <c r="D225" t="s">
        <v>717</v>
      </c>
      <c r="E225" t="s">
        <v>1502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1A4 Other Sectors</v>
      </c>
      <c r="I225" t="str">
        <f>INDEX(IPCCMaps!K:K,MATCH(mapPRC!C225,IPCCMaps!G:G,0))</f>
        <v>1A4a Commercial/Institutional</v>
      </c>
    </row>
    <row r="226" spans="1:9" hidden="1">
      <c r="A226" t="s">
        <v>1501</v>
      </c>
      <c r="B226" t="s">
        <v>1472</v>
      </c>
      <c r="C226" t="s">
        <v>1489</v>
      </c>
      <c r="D226" t="s">
        <v>717</v>
      </c>
      <c r="E226" t="s">
        <v>1500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1A4 Other Sectors</v>
      </c>
      <c r="I226" t="str">
        <f>INDEX(IPCCMaps!K:K,MATCH(mapPRC!C226,IPCCMaps!G:G,0))</f>
        <v>1A4a Commercial/Institutional</v>
      </c>
    </row>
    <row r="227" spans="1:9" hidden="1">
      <c r="A227" t="s">
        <v>1497</v>
      </c>
      <c r="B227" t="s">
        <v>1472</v>
      </c>
      <c r="C227" t="s">
        <v>1489</v>
      </c>
      <c r="D227" t="s">
        <v>717</v>
      </c>
      <c r="E227" t="s">
        <v>1496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1A4 Other Sectors</v>
      </c>
      <c r="I227" t="str">
        <f>INDEX(IPCCMaps!K:K,MATCH(mapPRC!C227,IPCCMaps!G:G,0))</f>
        <v>1A4a Commercial/Institutional</v>
      </c>
    </row>
    <row r="228" spans="1:9" hidden="1">
      <c r="A228" t="s">
        <v>1499</v>
      </c>
      <c r="B228" t="s">
        <v>1472</v>
      </c>
      <c r="C228" t="s">
        <v>1489</v>
      </c>
      <c r="D228" t="s">
        <v>717</v>
      </c>
      <c r="E228" t="s">
        <v>1498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1A4 Other Sectors</v>
      </c>
      <c r="I228" t="str">
        <f>INDEX(IPCCMaps!K:K,MATCH(mapPRC!C228,IPCCMaps!G:G,0))</f>
        <v>1A4a Commercial/Institutional</v>
      </c>
    </row>
    <row r="229" spans="1:9" hidden="1">
      <c r="A229" t="s">
        <v>1495</v>
      </c>
      <c r="B229" t="s">
        <v>1472</v>
      </c>
      <c r="C229" t="s">
        <v>1489</v>
      </c>
      <c r="D229" t="s">
        <v>717</v>
      </c>
      <c r="E229" t="s">
        <v>1494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1A4 Other Sectors</v>
      </c>
      <c r="I229" t="str">
        <f>INDEX(IPCCMaps!K:K,MATCH(mapPRC!C229,IPCCMaps!G:G,0))</f>
        <v>1A4a Commercial/Institutional</v>
      </c>
    </row>
    <row r="230" spans="1:9" hidden="1">
      <c r="A230" t="s">
        <v>1493</v>
      </c>
      <c r="B230" t="s">
        <v>1472</v>
      </c>
      <c r="C230" t="s">
        <v>1489</v>
      </c>
      <c r="D230" t="s">
        <v>717</v>
      </c>
      <c r="E230" t="s">
        <v>1492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1A4 Other Sectors</v>
      </c>
      <c r="I230" t="str">
        <f>INDEX(IPCCMaps!K:K,MATCH(mapPRC!C230,IPCCMaps!G:G,0))</f>
        <v>1A4a Commercial/Institutional</v>
      </c>
    </row>
    <row r="231" spans="1:9" hidden="1">
      <c r="A231" t="s">
        <v>1491</v>
      </c>
      <c r="B231" t="s">
        <v>1472</v>
      </c>
      <c r="C231" t="s">
        <v>1489</v>
      </c>
      <c r="D231" t="s">
        <v>717</v>
      </c>
      <c r="E231" t="s">
        <v>1490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1A4 Other Sectors</v>
      </c>
      <c r="I231" t="str">
        <f>INDEX(IPCCMaps!K:K,MATCH(mapPRC!C231,IPCCMaps!G:G,0))</f>
        <v>1A4a Commercial/Institutional</v>
      </c>
    </row>
    <row r="232" spans="1:9" hidden="1">
      <c r="A232" t="s">
        <v>1488</v>
      </c>
      <c r="B232" t="s">
        <v>1472</v>
      </c>
      <c r="C232" t="s">
        <v>1471</v>
      </c>
      <c r="D232" t="s">
        <v>1057</v>
      </c>
      <c r="E232" t="s">
        <v>1487</v>
      </c>
      <c r="F232" t="e">
        <f>INDEX(IPCCMaps!H:H,MATCH(mapPRC!C232,IPCCMaps!G:G,0))</f>
        <v>#N/A</v>
      </c>
      <c r="G232" t="e">
        <f>INDEX(IPCCMaps!I:I,MATCH(mapPRC!C232,IPCCMaps!G:G,0))</f>
        <v>#N/A</v>
      </c>
      <c r="H232" t="e">
        <f>INDEX(IPCCMaps!J:J,MATCH(mapPRC!C232,IPCCMaps!G:G,0))</f>
        <v>#N/A</v>
      </c>
      <c r="I232" t="e">
        <f>INDEX(IPCCMaps!K:K,MATCH(mapPRC!C232,IPCCMaps!G:G,0))</f>
        <v>#N/A</v>
      </c>
    </row>
    <row r="233" spans="1:9" hidden="1">
      <c r="A233" t="s">
        <v>1486</v>
      </c>
      <c r="B233" t="s">
        <v>1472</v>
      </c>
      <c r="C233" t="s">
        <v>1471</v>
      </c>
      <c r="D233" t="s">
        <v>1057</v>
      </c>
      <c r="E233" t="s">
        <v>1485</v>
      </c>
      <c r="F233" t="e">
        <f>INDEX(IPCCMaps!H:H,MATCH(mapPRC!C233,IPCCMaps!G:G,0))</f>
        <v>#N/A</v>
      </c>
      <c r="G233" t="e">
        <f>INDEX(IPCCMaps!I:I,MATCH(mapPRC!C233,IPCCMaps!G:G,0))</f>
        <v>#N/A</v>
      </c>
      <c r="H233" t="e">
        <f>INDEX(IPCCMaps!J:J,MATCH(mapPRC!C233,IPCCMaps!G:G,0))</f>
        <v>#N/A</v>
      </c>
      <c r="I233" t="e">
        <f>INDEX(IPCCMaps!K:K,MATCH(mapPRC!C233,IPCCMaps!G:G,0))</f>
        <v>#N/A</v>
      </c>
    </row>
    <row r="234" spans="1:9" hidden="1">
      <c r="A234" t="s">
        <v>1484</v>
      </c>
      <c r="B234" t="s">
        <v>1472</v>
      </c>
      <c r="C234" t="s">
        <v>1471</v>
      </c>
      <c r="D234" t="s">
        <v>739</v>
      </c>
      <c r="E234" t="s">
        <v>1483</v>
      </c>
      <c r="F234" t="e">
        <f>INDEX(IPCCMaps!H:H,MATCH(mapPRC!C234,IPCCMaps!G:G,0))</f>
        <v>#N/A</v>
      </c>
      <c r="G234" t="e">
        <f>INDEX(IPCCMaps!I:I,MATCH(mapPRC!C234,IPCCMaps!G:G,0))</f>
        <v>#N/A</v>
      </c>
      <c r="H234" t="e">
        <f>INDEX(IPCCMaps!J:J,MATCH(mapPRC!C234,IPCCMaps!G:G,0))</f>
        <v>#N/A</v>
      </c>
      <c r="I234" t="e">
        <f>INDEX(IPCCMaps!K:K,MATCH(mapPRC!C234,IPCCMaps!G:G,0))</f>
        <v>#N/A</v>
      </c>
    </row>
    <row r="235" spans="1:9" hidden="1">
      <c r="A235" t="s">
        <v>1482</v>
      </c>
      <c r="B235" t="s">
        <v>1472</v>
      </c>
      <c r="C235" t="s">
        <v>1471</v>
      </c>
      <c r="D235" t="s">
        <v>739</v>
      </c>
      <c r="E235" t="s">
        <v>1481</v>
      </c>
      <c r="F235" t="e">
        <f>INDEX(IPCCMaps!H:H,MATCH(mapPRC!C235,IPCCMaps!G:G,0))</f>
        <v>#N/A</v>
      </c>
      <c r="G235" t="e">
        <f>INDEX(IPCCMaps!I:I,MATCH(mapPRC!C235,IPCCMaps!G:G,0))</f>
        <v>#N/A</v>
      </c>
      <c r="H235" t="e">
        <f>INDEX(IPCCMaps!J:J,MATCH(mapPRC!C235,IPCCMaps!G:G,0))</f>
        <v>#N/A</v>
      </c>
      <c r="I235" t="e">
        <f>INDEX(IPCCMaps!K:K,MATCH(mapPRC!C235,IPCCMaps!G:G,0))</f>
        <v>#N/A</v>
      </c>
    </row>
    <row r="236" spans="1:9" hidden="1">
      <c r="A236" t="s">
        <v>1480</v>
      </c>
      <c r="D236" t="s">
        <v>0</v>
      </c>
      <c r="E236" t="s">
        <v>1479</v>
      </c>
      <c r="F236" t="e">
        <f>INDEX(IPCCMaps!H:H,MATCH(mapPRC!C236,IPCCMaps!G:G,0))</f>
        <v>#N/A</v>
      </c>
      <c r="G236" t="e">
        <f>INDEX(IPCCMaps!I:I,MATCH(mapPRC!C236,IPCCMaps!G:G,0))</f>
        <v>#N/A</v>
      </c>
      <c r="H236" t="e">
        <f>INDEX(IPCCMaps!J:J,MATCH(mapPRC!C236,IPCCMaps!G:G,0))</f>
        <v>#N/A</v>
      </c>
      <c r="I236" t="e">
        <f>INDEX(IPCCMaps!K:K,MATCH(mapPRC!C236,IPCCMaps!G:G,0))</f>
        <v>#N/A</v>
      </c>
    </row>
    <row r="237" spans="1:9" hidden="1">
      <c r="A237" t="s">
        <v>1478</v>
      </c>
      <c r="D237" t="s">
        <v>0</v>
      </c>
      <c r="E237" t="s">
        <v>1477</v>
      </c>
      <c r="F237" t="e">
        <f>INDEX(IPCCMaps!H:H,MATCH(mapPRC!C237,IPCCMaps!G:G,0))</f>
        <v>#N/A</v>
      </c>
      <c r="G237" t="e">
        <f>INDEX(IPCCMaps!I:I,MATCH(mapPRC!C237,IPCCMaps!G:G,0))</f>
        <v>#N/A</v>
      </c>
      <c r="H237" t="e">
        <f>INDEX(IPCCMaps!J:J,MATCH(mapPRC!C237,IPCCMaps!G:G,0))</f>
        <v>#N/A</v>
      </c>
      <c r="I237" t="e">
        <f>INDEX(IPCCMaps!K:K,MATCH(mapPRC!C237,IPCCMaps!G:G,0))</f>
        <v>#N/A</v>
      </c>
    </row>
    <row r="238" spans="1:9" hidden="1">
      <c r="A238" t="s">
        <v>1476</v>
      </c>
      <c r="B238" t="s">
        <v>1472</v>
      </c>
      <c r="C238" t="s">
        <v>1471</v>
      </c>
      <c r="D238" t="s">
        <v>1007</v>
      </c>
      <c r="E238" t="s">
        <v>1475</v>
      </c>
      <c r="F238" t="e">
        <f>INDEX(IPCCMaps!H:H,MATCH(mapPRC!C238,IPCCMaps!G:G,0))</f>
        <v>#N/A</v>
      </c>
      <c r="G238" t="e">
        <f>INDEX(IPCCMaps!I:I,MATCH(mapPRC!C238,IPCCMaps!G:G,0))</f>
        <v>#N/A</v>
      </c>
      <c r="H238" t="e">
        <f>INDEX(IPCCMaps!J:J,MATCH(mapPRC!C238,IPCCMaps!G:G,0))</f>
        <v>#N/A</v>
      </c>
      <c r="I238" t="e">
        <f>INDEX(IPCCMaps!K:K,MATCH(mapPRC!C238,IPCCMaps!G:G,0))</f>
        <v>#N/A</v>
      </c>
    </row>
    <row r="239" spans="1:9" hidden="1">
      <c r="A239" t="s">
        <v>1474</v>
      </c>
      <c r="B239" t="s">
        <v>1472</v>
      </c>
      <c r="C239" t="s">
        <v>1471</v>
      </c>
      <c r="D239" t="s">
        <v>1007</v>
      </c>
      <c r="E239" t="s">
        <v>1473</v>
      </c>
      <c r="F239" t="e">
        <f>INDEX(IPCCMaps!H:H,MATCH(mapPRC!C239,IPCCMaps!G:G,0))</f>
        <v>#N/A</v>
      </c>
      <c r="G239" t="e">
        <f>INDEX(IPCCMaps!I:I,MATCH(mapPRC!C239,IPCCMaps!G:G,0))</f>
        <v>#N/A</v>
      </c>
      <c r="H239" t="e">
        <f>INDEX(IPCCMaps!J:J,MATCH(mapPRC!C239,IPCCMaps!G:G,0))</f>
        <v>#N/A</v>
      </c>
      <c r="I239" t="e">
        <f>INDEX(IPCCMaps!K:K,MATCH(mapPRC!C239,IPCCMaps!G:G,0))</f>
        <v>#N/A</v>
      </c>
    </row>
    <row r="240" spans="1:9" hidden="1">
      <c r="A240" t="s">
        <v>4956</v>
      </c>
      <c r="B240" t="s">
        <v>145</v>
      </c>
      <c r="C240" t="s">
        <v>3881</v>
      </c>
      <c r="D240" t="s">
        <v>3881</v>
      </c>
      <c r="E240" t="s">
        <v>4957</v>
      </c>
    </row>
    <row r="241" spans="1:9" hidden="1">
      <c r="A241" t="s">
        <v>4958</v>
      </c>
      <c r="B241" t="s">
        <v>145</v>
      </c>
      <c r="C241" t="s">
        <v>3881</v>
      </c>
      <c r="D241" t="s">
        <v>3881</v>
      </c>
      <c r="E241" t="s">
        <v>4959</v>
      </c>
    </row>
    <row r="242" spans="1:9" hidden="1">
      <c r="A242" t="s">
        <v>3880</v>
      </c>
      <c r="B242" t="s">
        <v>145</v>
      </c>
      <c r="C242" t="s">
        <v>3881</v>
      </c>
      <c r="D242" t="s">
        <v>3881</v>
      </c>
      <c r="E242" t="s">
        <v>3881</v>
      </c>
    </row>
    <row r="243" spans="1:9" hidden="1">
      <c r="A243" t="s">
        <v>16</v>
      </c>
      <c r="B243" t="s">
        <v>145</v>
      </c>
      <c r="C243" t="s">
        <v>1313</v>
      </c>
      <c r="D243" t="s">
        <v>0</v>
      </c>
      <c r="E243" t="s">
        <v>15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>
      <c r="A244" t="s">
        <v>14</v>
      </c>
      <c r="B244" t="s">
        <v>145</v>
      </c>
      <c r="C244" t="s">
        <v>1313</v>
      </c>
      <c r="D244" t="s">
        <v>0</v>
      </c>
      <c r="E244" t="s">
        <v>13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>
      <c r="A245" t="s">
        <v>12</v>
      </c>
      <c r="B245" t="s">
        <v>145</v>
      </c>
      <c r="C245" t="s">
        <v>1313</v>
      </c>
      <c r="D245" t="s">
        <v>0</v>
      </c>
      <c r="E245" t="s">
        <v>11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>
      <c r="A246" t="s">
        <v>10</v>
      </c>
      <c r="B246" t="s">
        <v>145</v>
      </c>
      <c r="C246" t="s">
        <v>1313</v>
      </c>
      <c r="D246" t="s">
        <v>0</v>
      </c>
      <c r="E246" t="s">
        <v>9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>
      <c r="A247" t="s">
        <v>1468</v>
      </c>
      <c r="B247" t="s">
        <v>145</v>
      </c>
      <c r="C247" t="s">
        <v>1466</v>
      </c>
      <c r="D247" t="s">
        <v>1466</v>
      </c>
      <c r="E247" t="s">
        <v>1467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>
      <c r="A248" t="s">
        <v>1470</v>
      </c>
      <c r="B248" t="s">
        <v>145</v>
      </c>
      <c r="C248" t="s">
        <v>1466</v>
      </c>
      <c r="D248" t="s">
        <v>1466</v>
      </c>
      <c r="E248" t="s">
        <v>1469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>
      <c r="A249" t="s">
        <v>1465</v>
      </c>
      <c r="B249" t="s">
        <v>145</v>
      </c>
      <c r="C249" t="s">
        <v>1461</v>
      </c>
      <c r="D249" t="s">
        <v>1461</v>
      </c>
      <c r="E249" t="s">
        <v>1464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>
      <c r="A250" t="s">
        <v>1463</v>
      </c>
      <c r="B250" t="s">
        <v>145</v>
      </c>
      <c r="C250" t="s">
        <v>1461</v>
      </c>
      <c r="D250" t="s">
        <v>1461</v>
      </c>
      <c r="E250" t="s">
        <v>1462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>
      <c r="A251" s="6" t="s">
        <v>6359</v>
      </c>
      <c r="B251" s="6" t="s">
        <v>145</v>
      </c>
      <c r="C251" t="s">
        <v>1461</v>
      </c>
      <c r="D251" t="s">
        <v>1461</v>
      </c>
      <c r="E251" s="21" t="s">
        <v>6358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>
      <c r="A252" t="s">
        <v>1453</v>
      </c>
      <c r="B252" t="s">
        <v>145</v>
      </c>
      <c r="C252" t="s">
        <v>423</v>
      </c>
      <c r="D252" t="s">
        <v>1310</v>
      </c>
      <c r="E252" t="s">
        <v>1452</v>
      </c>
      <c r="F252" t="str">
        <f>INDEX(IPCCMaps!H:H,MATCH(mapPRC!C252,IPCCMaps!G:G,0))</f>
        <v>1 Energy</v>
      </c>
    </row>
    <row r="253" spans="1:9" hidden="1">
      <c r="A253" t="s">
        <v>1460</v>
      </c>
      <c r="B253" t="s">
        <v>145</v>
      </c>
      <c r="C253" t="s">
        <v>1454</v>
      </c>
      <c r="D253" t="s">
        <v>1454</v>
      </c>
      <c r="E253" t="s">
        <v>1459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>
      <c r="A254" t="s">
        <v>1451</v>
      </c>
      <c r="B254" t="s">
        <v>145</v>
      </c>
      <c r="C254" t="s">
        <v>423</v>
      </c>
      <c r="D254" t="s">
        <v>1310</v>
      </c>
      <c r="E254" t="s">
        <v>1450</v>
      </c>
      <c r="F254" t="str">
        <f>INDEX(IPCCMaps!H:H,MATCH(mapPRC!C254,IPCCMaps!G:G,0))</f>
        <v>1 Energy</v>
      </c>
    </row>
    <row r="255" spans="1:9" hidden="1">
      <c r="A255" t="s">
        <v>1449</v>
      </c>
      <c r="B255" t="s">
        <v>145</v>
      </c>
      <c r="C255" t="s">
        <v>423</v>
      </c>
      <c r="D255" t="s">
        <v>1310</v>
      </c>
      <c r="E255" t="s">
        <v>1448</v>
      </c>
      <c r="F255" t="str">
        <f>INDEX(IPCCMaps!H:H,MATCH(mapPRC!C255,IPCCMaps!G:G,0))</f>
        <v>1 Energy</v>
      </c>
    </row>
    <row r="256" spans="1:9" hidden="1">
      <c r="A256" t="s">
        <v>1447</v>
      </c>
      <c r="B256" t="s">
        <v>145</v>
      </c>
      <c r="C256" t="s">
        <v>423</v>
      </c>
      <c r="D256" t="s">
        <v>1310</v>
      </c>
      <c r="E256" t="s">
        <v>1446</v>
      </c>
      <c r="F256" t="str">
        <f>INDEX(IPCCMaps!H:H,MATCH(mapPRC!C256,IPCCMaps!G:G,0))</f>
        <v>1 Energy</v>
      </c>
    </row>
    <row r="257" spans="1:9" hidden="1">
      <c r="A257" t="s">
        <v>1445</v>
      </c>
      <c r="B257" t="s">
        <v>145</v>
      </c>
      <c r="C257" t="s">
        <v>423</v>
      </c>
      <c r="D257" t="s">
        <v>1310</v>
      </c>
      <c r="E257" t="s">
        <v>1444</v>
      </c>
      <c r="F257" t="str">
        <f>INDEX(IPCCMaps!H:H,MATCH(mapPRC!C257,IPCCMaps!G:G,0))</f>
        <v>1 Energy</v>
      </c>
    </row>
    <row r="258" spans="1:9" hidden="1">
      <c r="A258" t="s">
        <v>1458</v>
      </c>
      <c r="B258" t="s">
        <v>145</v>
      </c>
      <c r="C258" t="s">
        <v>423</v>
      </c>
      <c r="D258" t="s">
        <v>1310</v>
      </c>
      <c r="E258" t="s">
        <v>1457</v>
      </c>
      <c r="F258" t="str">
        <f>INDEX(IPCCMaps!H:H,MATCH(mapPRC!C258,IPCCMaps!G:G,0))</f>
        <v>1 Energy</v>
      </c>
    </row>
    <row r="259" spans="1:9" hidden="1">
      <c r="A259" t="s">
        <v>1443</v>
      </c>
      <c r="B259" t="s">
        <v>145</v>
      </c>
      <c r="C259" t="s">
        <v>423</v>
      </c>
      <c r="D259" t="s">
        <v>1310</v>
      </c>
      <c r="E259" t="s">
        <v>1442</v>
      </c>
      <c r="F259" t="str">
        <f>INDEX(IPCCMaps!H:H,MATCH(mapPRC!C259,IPCCMaps!G:G,0))</f>
        <v>1 Energy</v>
      </c>
    </row>
    <row r="260" spans="1:9" hidden="1">
      <c r="A260" t="s">
        <v>1441</v>
      </c>
      <c r="B260" t="s">
        <v>145</v>
      </c>
      <c r="C260" t="s">
        <v>423</v>
      </c>
      <c r="D260" t="s">
        <v>1310</v>
      </c>
      <c r="E260" t="s">
        <v>1440</v>
      </c>
      <c r="F260" t="str">
        <f>INDEX(IPCCMaps!H:H,MATCH(mapPRC!C260,IPCCMaps!G:G,0))</f>
        <v>1 Energy</v>
      </c>
    </row>
    <row r="261" spans="1:9" hidden="1">
      <c r="A261" t="s">
        <v>1439</v>
      </c>
      <c r="B261" t="s">
        <v>145</v>
      </c>
      <c r="C261" t="s">
        <v>423</v>
      </c>
      <c r="D261" t="s">
        <v>1310</v>
      </c>
      <c r="E261" t="s">
        <v>1438</v>
      </c>
      <c r="F261" t="str">
        <f>INDEX(IPCCMaps!H:H,MATCH(mapPRC!C261,IPCCMaps!G:G,0))</f>
        <v>1 Energy</v>
      </c>
    </row>
    <row r="262" spans="1:9" hidden="1">
      <c r="A262" t="s">
        <v>1456</v>
      </c>
      <c r="B262" t="s">
        <v>145</v>
      </c>
      <c r="C262" t="s">
        <v>1454</v>
      </c>
      <c r="D262" t="s">
        <v>1454</v>
      </c>
      <c r="E262" t="s">
        <v>1455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>
      <c r="A263" t="s">
        <v>6318</v>
      </c>
      <c r="B263" t="s">
        <v>145</v>
      </c>
      <c r="C263" t="s">
        <v>6319</v>
      </c>
      <c r="D263" t="s">
        <v>6319</v>
      </c>
      <c r="E263" t="s">
        <v>6320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>
      <c r="A264" t="s">
        <v>1437</v>
      </c>
      <c r="B264" t="s">
        <v>145</v>
      </c>
      <c r="C264" t="s">
        <v>1412</v>
      </c>
      <c r="D264" t="s">
        <v>1433</v>
      </c>
      <c r="E264" t="s">
        <v>1436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>
      <c r="A265" t="s">
        <v>6321</v>
      </c>
      <c r="B265" t="s">
        <v>145</v>
      </c>
      <c r="C265" t="s">
        <v>1412</v>
      </c>
      <c r="D265" t="s">
        <v>1433</v>
      </c>
      <c r="E265" t="s">
        <v>6331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>
      <c r="A266" t="s">
        <v>6322</v>
      </c>
      <c r="B266" t="s">
        <v>145</v>
      </c>
      <c r="C266" t="s">
        <v>1412</v>
      </c>
      <c r="D266" t="s">
        <v>1433</v>
      </c>
      <c r="E266" t="s">
        <v>6332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>
      <c r="A267" t="s">
        <v>6323</v>
      </c>
      <c r="B267" t="s">
        <v>145</v>
      </c>
      <c r="C267" t="s">
        <v>1412</v>
      </c>
      <c r="D267" t="s">
        <v>1433</v>
      </c>
      <c r="E267" t="s">
        <v>6333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>
      <c r="A268" t="s">
        <v>6324</v>
      </c>
      <c r="B268" t="s">
        <v>145</v>
      </c>
      <c r="C268" t="s">
        <v>1412</v>
      </c>
      <c r="D268" t="s">
        <v>1433</v>
      </c>
      <c r="E268" t="s">
        <v>6334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>
      <c r="A269" t="s">
        <v>6325</v>
      </c>
      <c r="B269" t="s">
        <v>145</v>
      </c>
      <c r="C269" t="s">
        <v>1412</v>
      </c>
      <c r="D269" t="s">
        <v>1433</v>
      </c>
      <c r="E269" t="s">
        <v>6335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>
      <c r="A270" t="s">
        <v>6326</v>
      </c>
      <c r="B270" t="s">
        <v>145</v>
      </c>
      <c r="C270" t="s">
        <v>1412</v>
      </c>
      <c r="D270" t="s">
        <v>1433</v>
      </c>
      <c r="E270" t="s">
        <v>6336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>
      <c r="A271" t="s">
        <v>6327</v>
      </c>
      <c r="B271" t="s">
        <v>145</v>
      </c>
      <c r="C271" t="s">
        <v>1412</v>
      </c>
      <c r="D271" t="s">
        <v>1433</v>
      </c>
      <c r="E271" t="s">
        <v>6337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>
      <c r="A272" t="s">
        <v>6328</v>
      </c>
      <c r="B272" t="s">
        <v>145</v>
      </c>
      <c r="C272" t="s">
        <v>1412</v>
      </c>
      <c r="D272" t="s">
        <v>1433</v>
      </c>
      <c r="E272" t="s">
        <v>6338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>
      <c r="A273" t="s">
        <v>6329</v>
      </c>
      <c r="B273" t="s">
        <v>145</v>
      </c>
      <c r="C273" t="s">
        <v>1412</v>
      </c>
      <c r="D273" t="s">
        <v>1433</v>
      </c>
      <c r="E273" t="s">
        <v>6339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>
      <c r="A274" t="s">
        <v>6330</v>
      </c>
      <c r="B274" t="s">
        <v>145</v>
      </c>
      <c r="C274" t="s">
        <v>1412</v>
      </c>
      <c r="D274" t="s">
        <v>1433</v>
      </c>
      <c r="E274" t="s">
        <v>6340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>
      <c r="A275" t="s">
        <v>1435</v>
      </c>
      <c r="B275" t="s">
        <v>145</v>
      </c>
      <c r="C275" t="s">
        <v>1412</v>
      </c>
      <c r="D275" t="s">
        <v>1433</v>
      </c>
      <c r="E275" t="s">
        <v>1434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>
      <c r="A276" t="s">
        <v>1432</v>
      </c>
      <c r="B276" t="s">
        <v>145</v>
      </c>
      <c r="C276" t="s">
        <v>1412</v>
      </c>
      <c r="D276" t="s">
        <v>3370</v>
      </c>
      <c r="E276" t="s">
        <v>1431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>
      <c r="A277" t="s">
        <v>1430</v>
      </c>
      <c r="B277" t="s">
        <v>145</v>
      </c>
      <c r="C277" t="s">
        <v>1412</v>
      </c>
      <c r="D277" t="s">
        <v>3370</v>
      </c>
      <c r="E277" t="s">
        <v>1429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>
      <c r="A278" t="s">
        <v>1428</v>
      </c>
      <c r="B278" t="s">
        <v>145</v>
      </c>
      <c r="C278" t="s">
        <v>1412</v>
      </c>
      <c r="D278" t="s">
        <v>3370</v>
      </c>
      <c r="E278" t="s">
        <v>1427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>
      <c r="A279" t="s">
        <v>1426</v>
      </c>
      <c r="B279" t="s">
        <v>145</v>
      </c>
      <c r="C279" t="s">
        <v>1412</v>
      </c>
      <c r="D279" t="s">
        <v>3370</v>
      </c>
      <c r="E279" t="s">
        <v>1425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>
      <c r="A280" t="s">
        <v>1424</v>
      </c>
      <c r="B280" t="s">
        <v>145</v>
      </c>
      <c r="C280" t="s">
        <v>1412</v>
      </c>
      <c r="D280" t="s">
        <v>3370</v>
      </c>
      <c r="E280" t="s">
        <v>1423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>
      <c r="A281" t="s">
        <v>1422</v>
      </c>
      <c r="B281" t="s">
        <v>145</v>
      </c>
      <c r="C281" t="s">
        <v>1412</v>
      </c>
      <c r="D281" t="s">
        <v>3370</v>
      </c>
      <c r="E281" t="s">
        <v>1421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>
      <c r="A282" t="s">
        <v>1420</v>
      </c>
      <c r="B282" t="s">
        <v>145</v>
      </c>
      <c r="C282" t="s">
        <v>1412</v>
      </c>
      <c r="D282" t="s">
        <v>3370</v>
      </c>
      <c r="E282" t="s">
        <v>1419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>
      <c r="A283" t="s">
        <v>1418</v>
      </c>
      <c r="B283" t="s">
        <v>145</v>
      </c>
      <c r="C283" t="s">
        <v>1412</v>
      </c>
      <c r="D283" t="s">
        <v>3370</v>
      </c>
      <c r="E283" t="s">
        <v>1417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hidden="1">
      <c r="A284" s="6" t="s">
        <v>5733</v>
      </c>
      <c r="B284" t="s">
        <v>145</v>
      </c>
      <c r="C284" t="s">
        <v>1412</v>
      </c>
      <c r="D284" t="s">
        <v>3370</v>
      </c>
      <c r="E284" t="s">
        <v>5731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hidden="1">
      <c r="A285" s="6" t="s">
        <v>5734</v>
      </c>
      <c r="B285" t="s">
        <v>145</v>
      </c>
      <c r="C285" t="s">
        <v>1412</v>
      </c>
      <c r="D285" t="s">
        <v>3370</v>
      </c>
      <c r="E285" t="s">
        <v>5732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>
      <c r="A286" t="s">
        <v>1416</v>
      </c>
      <c r="B286" t="s">
        <v>145</v>
      </c>
      <c r="C286" t="s">
        <v>1412</v>
      </c>
      <c r="D286" t="s">
        <v>3370</v>
      </c>
      <c r="E286" t="s">
        <v>1415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>
      <c r="A287" t="s">
        <v>3044</v>
      </c>
      <c r="B287" t="s">
        <v>145</v>
      </c>
      <c r="C287" t="s">
        <v>1412</v>
      </c>
      <c r="D287" t="s">
        <v>3370</v>
      </c>
      <c r="E287" t="s">
        <v>3045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>
      <c r="A288" t="s">
        <v>1414</v>
      </c>
      <c r="B288" t="s">
        <v>145</v>
      </c>
      <c r="C288" t="s">
        <v>1412</v>
      </c>
      <c r="D288" t="s">
        <v>3370</v>
      </c>
      <c r="E288" t="s">
        <v>1413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>
      <c r="A289" t="s">
        <v>1411</v>
      </c>
      <c r="B289" t="s">
        <v>145</v>
      </c>
      <c r="C289" t="s">
        <v>1391</v>
      </c>
      <c r="D289" t="s">
        <v>1391</v>
      </c>
      <c r="E289" t="s">
        <v>1410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>
      <c r="A290" t="s">
        <v>1409</v>
      </c>
      <c r="B290" t="s">
        <v>145</v>
      </c>
      <c r="C290" t="s">
        <v>1391</v>
      </c>
      <c r="D290" t="s">
        <v>1391</v>
      </c>
      <c r="E290" t="s">
        <v>1408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>
      <c r="A291" t="s">
        <v>1405</v>
      </c>
      <c r="B291" t="s">
        <v>145</v>
      </c>
      <c r="C291" t="s">
        <v>1391</v>
      </c>
      <c r="D291" t="s">
        <v>1391</v>
      </c>
      <c r="E291" t="s">
        <v>1404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>
      <c r="A292" t="s">
        <v>1407</v>
      </c>
      <c r="B292" t="s">
        <v>145</v>
      </c>
      <c r="C292" t="s">
        <v>1391</v>
      </c>
      <c r="D292" t="s">
        <v>1391</v>
      </c>
      <c r="E292" t="s">
        <v>1406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>
      <c r="A293" t="s">
        <v>1403</v>
      </c>
      <c r="B293" t="s">
        <v>145</v>
      </c>
      <c r="C293" t="s">
        <v>1391</v>
      </c>
      <c r="D293" t="s">
        <v>1391</v>
      </c>
      <c r="E293" t="s">
        <v>1402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>
      <c r="A294" t="s">
        <v>1401</v>
      </c>
      <c r="B294" t="s">
        <v>145</v>
      </c>
      <c r="C294" t="s">
        <v>1391</v>
      </c>
      <c r="D294" t="s">
        <v>1391</v>
      </c>
      <c r="E294" t="s">
        <v>1400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>
      <c r="A295" t="s">
        <v>1399</v>
      </c>
      <c r="B295" t="s">
        <v>145</v>
      </c>
      <c r="C295" t="s">
        <v>1391</v>
      </c>
      <c r="D295" t="s">
        <v>1391</v>
      </c>
      <c r="E295" t="s">
        <v>1398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>
      <c r="A296" t="s">
        <v>1397</v>
      </c>
      <c r="B296" t="s">
        <v>145</v>
      </c>
      <c r="C296" t="s">
        <v>1391</v>
      </c>
      <c r="D296" t="s">
        <v>1391</v>
      </c>
      <c r="E296" t="s">
        <v>1396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>
      <c r="A297" t="s">
        <v>1395</v>
      </c>
      <c r="B297" t="s">
        <v>145</v>
      </c>
      <c r="C297" t="s">
        <v>1391</v>
      </c>
      <c r="D297" t="s">
        <v>1391</v>
      </c>
      <c r="E297" t="s">
        <v>1394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hidden="1">
      <c r="A298" t="s">
        <v>1393</v>
      </c>
      <c r="B298" t="s">
        <v>145</v>
      </c>
      <c r="C298" t="s">
        <v>1391</v>
      </c>
      <c r="D298" t="s">
        <v>1391</v>
      </c>
      <c r="E298" t="s">
        <v>1392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hidden="1">
      <c r="A299" t="s">
        <v>6341</v>
      </c>
      <c r="B299" t="s">
        <v>145</v>
      </c>
      <c r="C299" t="s">
        <v>1386</v>
      </c>
      <c r="D299" t="s">
        <v>1386</v>
      </c>
      <c r="E299" t="s">
        <v>6349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hidden="1">
      <c r="A300" t="s">
        <v>6342</v>
      </c>
      <c r="B300" t="s">
        <v>145</v>
      </c>
      <c r="C300" t="s">
        <v>1386</v>
      </c>
      <c r="D300" t="s">
        <v>1386</v>
      </c>
      <c r="E300" t="s">
        <v>6350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hidden="1">
      <c r="A301" t="s">
        <v>6343</v>
      </c>
      <c r="B301" t="s">
        <v>145</v>
      </c>
      <c r="C301" t="s">
        <v>1386</v>
      </c>
      <c r="D301" t="s">
        <v>1386</v>
      </c>
      <c r="E301" t="s">
        <v>6351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hidden="1">
      <c r="A302" t="s">
        <v>6344</v>
      </c>
      <c r="B302" t="s">
        <v>145</v>
      </c>
      <c r="C302" t="s">
        <v>1386</v>
      </c>
      <c r="D302" t="s">
        <v>1386</v>
      </c>
      <c r="E302" t="s">
        <v>6352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hidden="1">
      <c r="A303" t="s">
        <v>6345</v>
      </c>
      <c r="B303" t="s">
        <v>145</v>
      </c>
      <c r="C303" t="s">
        <v>1386</v>
      </c>
      <c r="D303" t="s">
        <v>1386</v>
      </c>
      <c r="E303" t="s">
        <v>6353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hidden="1">
      <c r="A304" t="s">
        <v>6346</v>
      </c>
      <c r="B304" t="s">
        <v>145</v>
      </c>
      <c r="C304" t="s">
        <v>1386</v>
      </c>
      <c r="D304" t="s">
        <v>1386</v>
      </c>
      <c r="E304" t="s">
        <v>6354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hidden="1">
      <c r="A305" t="s">
        <v>6347</v>
      </c>
      <c r="B305" t="s">
        <v>145</v>
      </c>
      <c r="C305" t="s">
        <v>1386</v>
      </c>
      <c r="D305" t="s">
        <v>1386</v>
      </c>
      <c r="E305" t="s">
        <v>6355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hidden="1">
      <c r="A306" t="s">
        <v>6348</v>
      </c>
      <c r="B306" t="s">
        <v>145</v>
      </c>
      <c r="C306" t="s">
        <v>1386</v>
      </c>
      <c r="D306" t="s">
        <v>6357</v>
      </c>
      <c r="E306" t="s">
        <v>6356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hidden="1">
      <c r="A307" t="s">
        <v>1390</v>
      </c>
      <c r="B307" t="s">
        <v>145</v>
      </c>
      <c r="C307" t="s">
        <v>1386</v>
      </c>
      <c r="D307" t="s">
        <v>1386</v>
      </c>
      <c r="E307" t="s">
        <v>1389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hidden="1">
      <c r="A308" t="s">
        <v>1388</v>
      </c>
      <c r="B308" t="s">
        <v>145</v>
      </c>
      <c r="C308" t="s">
        <v>1386</v>
      </c>
      <c r="D308" t="s">
        <v>1386</v>
      </c>
      <c r="E308" t="s">
        <v>1387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hidden="1">
      <c r="A309" t="s">
        <v>1385</v>
      </c>
      <c r="B309" t="s">
        <v>145</v>
      </c>
      <c r="C309" t="s">
        <v>1363</v>
      </c>
      <c r="D309" t="s">
        <v>3372</v>
      </c>
      <c r="E309" t="s">
        <v>1384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hidden="1">
      <c r="A310" t="s">
        <v>1383</v>
      </c>
      <c r="B310" t="s">
        <v>145</v>
      </c>
      <c r="C310" t="s">
        <v>1363</v>
      </c>
      <c r="D310" t="s">
        <v>3372</v>
      </c>
      <c r="E310" t="s">
        <v>1382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hidden="1">
      <c r="A311" t="s">
        <v>1381</v>
      </c>
      <c r="B311" t="s">
        <v>145</v>
      </c>
      <c r="C311" t="s">
        <v>1363</v>
      </c>
      <c r="D311" t="s">
        <v>3372</v>
      </c>
      <c r="E311" t="s">
        <v>1380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hidden="1">
      <c r="A312" t="s">
        <v>1379</v>
      </c>
      <c r="B312" t="s">
        <v>145</v>
      </c>
      <c r="C312" t="s">
        <v>1363</v>
      </c>
      <c r="D312" t="s">
        <v>3372</v>
      </c>
      <c r="E312" t="s">
        <v>1378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hidden="1">
      <c r="A313" t="s">
        <v>1377</v>
      </c>
      <c r="B313" t="s">
        <v>145</v>
      </c>
      <c r="C313" t="s">
        <v>1363</v>
      </c>
      <c r="D313" t="s">
        <v>3372</v>
      </c>
      <c r="E313" t="s">
        <v>1376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hidden="1">
      <c r="A314" t="s">
        <v>1375</v>
      </c>
      <c r="B314" t="s">
        <v>145</v>
      </c>
      <c r="C314" t="s">
        <v>1363</v>
      </c>
      <c r="D314" t="s">
        <v>3372</v>
      </c>
      <c r="E314" t="s">
        <v>1374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hidden="1">
      <c r="A315" t="s">
        <v>1373</v>
      </c>
      <c r="B315" t="s">
        <v>145</v>
      </c>
      <c r="C315" t="s">
        <v>1363</v>
      </c>
      <c r="D315" t="s">
        <v>3372</v>
      </c>
      <c r="E315" t="s">
        <v>1372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hidden="1">
      <c r="A316" t="s">
        <v>1371</v>
      </c>
      <c r="B316" t="s">
        <v>145</v>
      </c>
      <c r="C316" t="s">
        <v>1363</v>
      </c>
      <c r="D316" t="s">
        <v>3372</v>
      </c>
      <c r="E316" t="s">
        <v>1370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hidden="1">
      <c r="A317" t="s">
        <v>1369</v>
      </c>
      <c r="B317" t="s">
        <v>145</v>
      </c>
      <c r="C317" t="s">
        <v>1363</v>
      </c>
      <c r="D317" t="s">
        <v>3372</v>
      </c>
      <c r="E317" t="s">
        <v>1368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hidden="1">
      <c r="A318" t="s">
        <v>1367</v>
      </c>
      <c r="B318" t="s">
        <v>145</v>
      </c>
      <c r="C318" t="s">
        <v>1363</v>
      </c>
      <c r="D318" t="s">
        <v>3372</v>
      </c>
      <c r="E318" t="s">
        <v>1366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hidden="1">
      <c r="A319" t="s">
        <v>1365</v>
      </c>
      <c r="B319" t="s">
        <v>145</v>
      </c>
      <c r="C319" t="s">
        <v>1363</v>
      </c>
      <c r="D319" t="s">
        <v>3371</v>
      </c>
      <c r="E319" t="s">
        <v>1364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hidden="1">
      <c r="A320" t="s">
        <v>1362</v>
      </c>
      <c r="B320" t="s">
        <v>145</v>
      </c>
      <c r="C320" t="s">
        <v>1322</v>
      </c>
      <c r="D320" t="s">
        <v>3377</v>
      </c>
      <c r="E320" t="s">
        <v>1361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hidden="1">
      <c r="A321" t="s">
        <v>1360</v>
      </c>
      <c r="B321" t="s">
        <v>145</v>
      </c>
      <c r="C321" t="s">
        <v>1322</v>
      </c>
      <c r="D321" t="s">
        <v>3376</v>
      </c>
      <c r="E321" t="s">
        <v>1359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hidden="1">
      <c r="A322" t="s">
        <v>1358</v>
      </c>
      <c r="B322" t="s">
        <v>145</v>
      </c>
      <c r="C322" t="s">
        <v>1322</v>
      </c>
      <c r="D322" t="s">
        <v>3376</v>
      </c>
      <c r="E322" t="s">
        <v>1357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hidden="1">
      <c r="A323" t="s">
        <v>1356</v>
      </c>
      <c r="B323" t="s">
        <v>145</v>
      </c>
      <c r="C323" t="s">
        <v>1322</v>
      </c>
      <c r="D323" t="s">
        <v>3376</v>
      </c>
      <c r="E323" t="s">
        <v>1355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hidden="1">
      <c r="A324" t="s">
        <v>1354</v>
      </c>
      <c r="B324" t="s">
        <v>145</v>
      </c>
      <c r="C324" t="s">
        <v>1322</v>
      </c>
      <c r="D324" t="s">
        <v>3376</v>
      </c>
      <c r="E324" t="s">
        <v>1353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hidden="1">
      <c r="A325" t="s">
        <v>1352</v>
      </c>
      <c r="B325" t="s">
        <v>145</v>
      </c>
      <c r="C325" t="s">
        <v>1322</v>
      </c>
      <c r="D325" t="s">
        <v>3376</v>
      </c>
      <c r="E325" t="s">
        <v>1351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hidden="1">
      <c r="A326" t="s">
        <v>1350</v>
      </c>
      <c r="B326" t="s">
        <v>145</v>
      </c>
      <c r="C326" t="s">
        <v>1322</v>
      </c>
      <c r="D326" t="s">
        <v>3377</v>
      </c>
      <c r="E326" t="s">
        <v>1349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hidden="1">
      <c r="A327" t="s">
        <v>1348</v>
      </c>
      <c r="B327" t="s">
        <v>145</v>
      </c>
      <c r="C327" t="s">
        <v>1322</v>
      </c>
      <c r="D327" t="s">
        <v>3376</v>
      </c>
      <c r="E327" t="s">
        <v>1347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hidden="1">
      <c r="A328" t="s">
        <v>1346</v>
      </c>
      <c r="B328" t="s">
        <v>145</v>
      </c>
      <c r="C328" t="s">
        <v>1322</v>
      </c>
      <c r="D328" t="s">
        <v>3376</v>
      </c>
      <c r="E328" t="s">
        <v>1345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hidden="1">
      <c r="A329" t="s">
        <v>1344</v>
      </c>
      <c r="B329" t="s">
        <v>145</v>
      </c>
      <c r="C329" t="s">
        <v>1322</v>
      </c>
      <c r="D329" t="s">
        <v>3376</v>
      </c>
      <c r="E329" t="s">
        <v>1343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hidden="1">
      <c r="A330" t="s">
        <v>1342</v>
      </c>
      <c r="B330" t="s">
        <v>145</v>
      </c>
      <c r="C330" t="s">
        <v>1322</v>
      </c>
      <c r="D330" t="s">
        <v>3376</v>
      </c>
      <c r="E330" t="s">
        <v>1341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hidden="1">
      <c r="A331" t="s">
        <v>2977</v>
      </c>
      <c r="B331" t="s">
        <v>145</v>
      </c>
      <c r="C331" t="s">
        <v>1322</v>
      </c>
      <c r="D331" t="s">
        <v>3376</v>
      </c>
      <c r="E331" t="s">
        <v>1325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hidden="1">
      <c r="A332" t="s">
        <v>1340</v>
      </c>
      <c r="B332" t="s">
        <v>145</v>
      </c>
      <c r="C332" t="s">
        <v>1322</v>
      </c>
      <c r="D332" t="s">
        <v>3376</v>
      </c>
      <c r="E332" t="s">
        <v>1339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hidden="1">
      <c r="A333" t="s">
        <v>1338</v>
      </c>
      <c r="B333" t="s">
        <v>145</v>
      </c>
      <c r="C333" t="s">
        <v>1322</v>
      </c>
      <c r="D333" t="s">
        <v>3376</v>
      </c>
      <c r="E333" t="s">
        <v>1337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hidden="1">
      <c r="A334" t="s">
        <v>1336</v>
      </c>
      <c r="B334" t="s">
        <v>145</v>
      </c>
      <c r="C334" t="s">
        <v>1322</v>
      </c>
      <c r="D334" t="s">
        <v>3376</v>
      </c>
      <c r="E334" t="s">
        <v>1335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hidden="1">
      <c r="A335" t="s">
        <v>1334</v>
      </c>
      <c r="B335" t="s">
        <v>145</v>
      </c>
      <c r="C335" t="s">
        <v>1322</v>
      </c>
      <c r="D335" t="s">
        <v>3376</v>
      </c>
      <c r="E335" t="s">
        <v>1333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hidden="1">
      <c r="A336" t="s">
        <v>1332</v>
      </c>
      <c r="B336" t="s">
        <v>145</v>
      </c>
      <c r="C336" t="s">
        <v>1322</v>
      </c>
      <c r="D336" t="s">
        <v>3376</v>
      </c>
      <c r="E336" t="s">
        <v>1331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hidden="1">
      <c r="A337" t="s">
        <v>2974</v>
      </c>
      <c r="B337" t="s">
        <v>145</v>
      </c>
      <c r="C337" t="s">
        <v>1322</v>
      </c>
      <c r="D337" t="s">
        <v>3376</v>
      </c>
      <c r="E337" t="s">
        <v>1330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hidden="1">
      <c r="A338" t="s">
        <v>1329</v>
      </c>
      <c r="B338" t="s">
        <v>145</v>
      </c>
      <c r="C338" t="s">
        <v>2986</v>
      </c>
      <c r="D338" t="s">
        <v>2988</v>
      </c>
      <c r="E338" t="s">
        <v>1328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1A2c Chemicals</v>
      </c>
    </row>
    <row r="339" spans="1:9" hidden="1">
      <c r="A339" t="s">
        <v>1327</v>
      </c>
      <c r="B339" t="s">
        <v>145</v>
      </c>
      <c r="C339" t="s">
        <v>2987</v>
      </c>
      <c r="D339" t="s">
        <v>2989</v>
      </c>
      <c r="E339" t="s">
        <v>1326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1A1c Manufacture of solid fuels and other energy industries</v>
      </c>
    </row>
    <row r="340" spans="1:9" hidden="1">
      <c r="A340" t="s">
        <v>1324</v>
      </c>
      <c r="B340" t="s">
        <v>145</v>
      </c>
      <c r="C340" t="s">
        <v>1322</v>
      </c>
      <c r="D340" t="s">
        <v>3376</v>
      </c>
      <c r="E340" t="s">
        <v>1323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hidden="1">
      <c r="A341" t="s">
        <v>2975</v>
      </c>
      <c r="B341" t="s">
        <v>145</v>
      </c>
      <c r="C341" t="s">
        <v>1322</v>
      </c>
      <c r="D341" t="s">
        <v>3377</v>
      </c>
      <c r="E341" t="s">
        <v>2976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hidden="1">
      <c r="A342" s="6" t="s">
        <v>5860</v>
      </c>
      <c r="B342" t="s">
        <v>145</v>
      </c>
      <c r="C342" t="s">
        <v>6443</v>
      </c>
      <c r="D342" t="s">
        <v>5892</v>
      </c>
      <c r="E342" s="6" t="s">
        <v>5861</v>
      </c>
    </row>
    <row r="343" spans="1:9" hidden="1">
      <c r="A343" s="6" t="s">
        <v>5862</v>
      </c>
      <c r="B343" t="s">
        <v>145</v>
      </c>
      <c r="C343" t="s">
        <v>6443</v>
      </c>
      <c r="D343" t="s">
        <v>5892</v>
      </c>
      <c r="E343" s="6" t="s">
        <v>5863</v>
      </c>
    </row>
    <row r="344" spans="1:9" hidden="1">
      <c r="A344" s="6" t="s">
        <v>5864</v>
      </c>
      <c r="B344" t="s">
        <v>145</v>
      </c>
      <c r="C344" t="s">
        <v>6443</v>
      </c>
      <c r="D344" t="s">
        <v>5892</v>
      </c>
      <c r="E344" s="6" t="s">
        <v>5865</v>
      </c>
    </row>
    <row r="345" spans="1:9" hidden="1">
      <c r="A345" s="6" t="s">
        <v>5866</v>
      </c>
      <c r="B345" t="s">
        <v>145</v>
      </c>
      <c r="C345" t="s">
        <v>6443</v>
      </c>
      <c r="D345" t="s">
        <v>5892</v>
      </c>
      <c r="E345" s="6" t="s">
        <v>5867</v>
      </c>
    </row>
    <row r="346" spans="1:9" hidden="1">
      <c r="A346" s="6" t="s">
        <v>5868</v>
      </c>
      <c r="B346" t="s">
        <v>145</v>
      </c>
      <c r="C346" t="s">
        <v>6443</v>
      </c>
      <c r="D346" t="s">
        <v>5892</v>
      </c>
      <c r="E346" s="6" t="s">
        <v>5869</v>
      </c>
    </row>
    <row r="347" spans="1:9" hidden="1">
      <c r="A347" s="6" t="s">
        <v>5870</v>
      </c>
      <c r="B347" t="s">
        <v>145</v>
      </c>
      <c r="C347" t="s">
        <v>6443</v>
      </c>
      <c r="D347" t="s">
        <v>5892</v>
      </c>
      <c r="E347" s="6" t="s">
        <v>5871</v>
      </c>
    </row>
    <row r="348" spans="1:9" hidden="1">
      <c r="A348" s="6" t="s">
        <v>5872</v>
      </c>
      <c r="B348" t="s">
        <v>145</v>
      </c>
      <c r="C348" t="s">
        <v>6443</v>
      </c>
      <c r="D348" t="s">
        <v>5892</v>
      </c>
      <c r="E348" s="6" t="s">
        <v>5873</v>
      </c>
    </row>
    <row r="349" spans="1:9" hidden="1">
      <c r="A349" s="6" t="s">
        <v>5874</v>
      </c>
      <c r="B349" t="s">
        <v>145</v>
      </c>
      <c r="C349" t="s">
        <v>6443</v>
      </c>
      <c r="D349" t="s">
        <v>5892</v>
      </c>
      <c r="E349" s="6" t="s">
        <v>5875</v>
      </c>
    </row>
    <row r="350" spans="1:9" hidden="1">
      <c r="A350" s="6" t="s">
        <v>5876</v>
      </c>
      <c r="B350" t="s">
        <v>145</v>
      </c>
      <c r="C350" t="s">
        <v>6443</v>
      </c>
      <c r="D350" t="s">
        <v>5892</v>
      </c>
      <c r="E350" s="6" t="s">
        <v>5877</v>
      </c>
    </row>
    <row r="351" spans="1:9" hidden="1">
      <c r="A351" s="6" t="s">
        <v>5878</v>
      </c>
      <c r="B351" t="s">
        <v>145</v>
      </c>
      <c r="C351" t="s">
        <v>6443</v>
      </c>
      <c r="D351" t="s">
        <v>5892</v>
      </c>
      <c r="E351" s="6" t="s">
        <v>5879</v>
      </c>
    </row>
    <row r="352" spans="1:9" hidden="1">
      <c r="A352" s="6" t="s">
        <v>5880</v>
      </c>
      <c r="B352" t="s">
        <v>145</v>
      </c>
      <c r="C352" t="s">
        <v>6443</v>
      </c>
      <c r="D352" t="s">
        <v>5892</v>
      </c>
      <c r="E352" s="6" t="s">
        <v>5881</v>
      </c>
    </row>
    <row r="353" spans="1:9" hidden="1">
      <c r="A353" s="6" t="s">
        <v>5882</v>
      </c>
      <c r="B353" t="s">
        <v>145</v>
      </c>
      <c r="C353" t="s">
        <v>6443</v>
      </c>
      <c r="D353" t="s">
        <v>5892</v>
      </c>
      <c r="E353" s="6" t="s">
        <v>5883</v>
      </c>
    </row>
    <row r="354" spans="1:9" hidden="1">
      <c r="A354" s="6" t="s">
        <v>5884</v>
      </c>
      <c r="B354" t="s">
        <v>145</v>
      </c>
      <c r="C354" t="s">
        <v>6443</v>
      </c>
      <c r="D354" t="s">
        <v>5892</v>
      </c>
      <c r="E354" s="6" t="s">
        <v>5885</v>
      </c>
    </row>
    <row r="355" spans="1:9" hidden="1">
      <c r="A355" s="6" t="s">
        <v>5886</v>
      </c>
      <c r="B355" t="s">
        <v>145</v>
      </c>
      <c r="C355" t="s">
        <v>6443</v>
      </c>
      <c r="D355" t="s">
        <v>5892</v>
      </c>
      <c r="E355" s="6" t="s">
        <v>5887</v>
      </c>
    </row>
    <row r="356" spans="1:9" hidden="1">
      <c r="A356" s="6" t="s">
        <v>5888</v>
      </c>
      <c r="B356" t="s">
        <v>145</v>
      </c>
      <c r="C356" t="s">
        <v>6443</v>
      </c>
      <c r="D356" t="s">
        <v>5892</v>
      </c>
      <c r="E356" s="6" t="s">
        <v>5889</v>
      </c>
    </row>
    <row r="357" spans="1:9" hidden="1">
      <c r="A357" s="6" t="s">
        <v>5890</v>
      </c>
      <c r="B357" t="s">
        <v>145</v>
      </c>
      <c r="C357" t="s">
        <v>6443</v>
      </c>
      <c r="D357" t="s">
        <v>5892</v>
      </c>
      <c r="E357" s="6" t="s">
        <v>5891</v>
      </c>
    </row>
    <row r="358" spans="1:9" hidden="1">
      <c r="A358" t="s">
        <v>3456</v>
      </c>
      <c r="B358" t="s">
        <v>145</v>
      </c>
      <c r="C358" t="s">
        <v>3514</v>
      </c>
      <c r="D358" t="s">
        <v>3513</v>
      </c>
      <c r="E358" t="s">
        <v>3457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1A1 Energy Industries</v>
      </c>
      <c r="I358" t="str">
        <f>INDEX(IPCCMaps!K:K,MATCH(mapPRC!C358,IPCCMaps!G:G,0))</f>
        <v>1A1a Electricity and Heat Production</v>
      </c>
    </row>
    <row r="359" spans="1:9" hidden="1">
      <c r="A359" t="s">
        <v>2984</v>
      </c>
      <c r="B359" t="s">
        <v>145</v>
      </c>
      <c r="C359" t="s">
        <v>2986</v>
      </c>
      <c r="D359" t="s">
        <v>2990</v>
      </c>
      <c r="E359" t="s">
        <v>2985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hidden="1">
      <c r="A360" t="s">
        <v>3046</v>
      </c>
      <c r="B360" t="s">
        <v>145</v>
      </c>
      <c r="C360" t="s">
        <v>2987</v>
      </c>
      <c r="D360" t="s">
        <v>2991</v>
      </c>
      <c r="E360" t="s">
        <v>2983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1A1 Energy Industries</v>
      </c>
      <c r="I360" t="str">
        <f>INDEX(IPCCMaps!K:K,MATCH(mapPRC!C360,IPCCMaps!G:G,0))</f>
        <v>1A1c Manufacture of solid fuels and other energy industries</v>
      </c>
    </row>
    <row r="361" spans="1:9" hidden="1">
      <c r="A361" t="s">
        <v>1321</v>
      </c>
      <c r="B361" t="s">
        <v>145</v>
      </c>
      <c r="C361" t="s">
        <v>1313</v>
      </c>
      <c r="D361" t="s">
        <v>1313</v>
      </c>
      <c r="E361" t="s">
        <v>2980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1A1 Energy Industries</v>
      </c>
      <c r="I361" t="str">
        <f>INDEX(IPCCMaps!K:K,MATCH(mapPRC!C361,IPCCMaps!G:G,0))</f>
        <v>1A1a Electricity and Heat Production</v>
      </c>
    </row>
    <row r="362" spans="1:9" hidden="1">
      <c r="A362" t="s">
        <v>3465</v>
      </c>
      <c r="B362" t="s">
        <v>145</v>
      </c>
      <c r="C362" t="s">
        <v>3516</v>
      </c>
      <c r="D362" t="s">
        <v>3515</v>
      </c>
      <c r="E362" t="s">
        <v>3466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1A1 Energy Industries</v>
      </c>
      <c r="I362" t="str">
        <f>INDEX(IPCCMaps!K:K,MATCH(mapPRC!C362,IPCCMaps!G:G,0))</f>
        <v>1A1a Electricity and Heat Production</v>
      </c>
    </row>
    <row r="363" spans="1:9" hidden="1">
      <c r="A363" t="s">
        <v>2981</v>
      </c>
      <c r="B363" t="s">
        <v>145</v>
      </c>
      <c r="C363" t="s">
        <v>1313</v>
      </c>
      <c r="D363" t="s">
        <v>1313</v>
      </c>
      <c r="E363" t="s">
        <v>2982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1A1 Energy Industries</v>
      </c>
      <c r="I363" t="str">
        <f>INDEX(IPCCMaps!K:K,MATCH(mapPRC!C363,IPCCMaps!G:G,0))</f>
        <v>1A1a Electricity and Heat Production</v>
      </c>
    </row>
    <row r="364" spans="1:9" hidden="1">
      <c r="A364" t="s">
        <v>1320</v>
      </c>
      <c r="B364" t="s">
        <v>145</v>
      </c>
      <c r="C364" t="s">
        <v>1313</v>
      </c>
      <c r="D364" t="s">
        <v>1313</v>
      </c>
      <c r="E364" t="s">
        <v>2979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1A1 Energy Industries</v>
      </c>
      <c r="I364" t="str">
        <f>INDEX(IPCCMaps!K:K,MATCH(mapPRC!C364,IPCCMaps!G:G,0))</f>
        <v>1A1a Electricity and Heat Production</v>
      </c>
    </row>
    <row r="365" spans="1:9" hidden="1">
      <c r="A365" t="s">
        <v>1319</v>
      </c>
      <c r="B365" t="s">
        <v>145</v>
      </c>
      <c r="C365" t="s">
        <v>1313</v>
      </c>
      <c r="D365" t="s">
        <v>1313</v>
      </c>
      <c r="E365" t="s">
        <v>1318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1A1 Energy Industries</v>
      </c>
      <c r="I365" t="str">
        <f>INDEX(IPCCMaps!K:K,MATCH(mapPRC!C365,IPCCMaps!G:G,0))</f>
        <v>1A1a Electricity and Heat Production</v>
      </c>
    </row>
    <row r="366" spans="1:9" hidden="1">
      <c r="A366" t="s">
        <v>1317</v>
      </c>
      <c r="B366" t="s">
        <v>145</v>
      </c>
      <c r="C366" t="s">
        <v>1313</v>
      </c>
      <c r="D366" t="s">
        <v>1313</v>
      </c>
      <c r="E366" t="s">
        <v>1316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1A1 Energy Industries</v>
      </c>
      <c r="I366" t="str">
        <f>INDEX(IPCCMaps!K:K,MATCH(mapPRC!C366,IPCCMaps!G:G,0))</f>
        <v>1A1a Electricity and Heat Production</v>
      </c>
    </row>
    <row r="367" spans="1:9" hidden="1">
      <c r="A367" t="s">
        <v>1315</v>
      </c>
      <c r="B367" t="s">
        <v>145</v>
      </c>
      <c r="C367" t="s">
        <v>1313</v>
      </c>
      <c r="D367" t="s">
        <v>1313</v>
      </c>
      <c r="E367" t="s">
        <v>1314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1A1 Energy Industries</v>
      </c>
      <c r="I367" t="str">
        <f>INDEX(IPCCMaps!K:K,MATCH(mapPRC!C367,IPCCMaps!G:G,0))</f>
        <v>1A1a Electricity and Heat Production</v>
      </c>
    </row>
    <row r="368" spans="1:9" hidden="1">
      <c r="A368" t="s">
        <v>1312</v>
      </c>
      <c r="B368" t="s">
        <v>145</v>
      </c>
      <c r="C368" t="s">
        <v>423</v>
      </c>
      <c r="D368" t="s">
        <v>1310</v>
      </c>
      <c r="E368" t="s">
        <v>1311</v>
      </c>
      <c r="F368" t="str">
        <f>INDEX(IPCCMaps!H:H,MATCH(mapPRC!C368,IPCCMaps!G:G,0))</f>
        <v>1 Energy</v>
      </c>
    </row>
    <row r="369" spans="1:9" hidden="1">
      <c r="A369" t="s">
        <v>3470</v>
      </c>
      <c r="B369" t="s">
        <v>145</v>
      </c>
      <c r="C369" t="s">
        <v>3517</v>
      </c>
      <c r="D369" t="s">
        <v>3518</v>
      </c>
      <c r="E369" t="s">
        <v>3471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hidden="1">
      <c r="A370" t="s">
        <v>1309</v>
      </c>
      <c r="B370" t="s">
        <v>145</v>
      </c>
      <c r="C370" t="s">
        <v>1305</v>
      </c>
      <c r="D370" t="s">
        <v>3379</v>
      </c>
      <c r="E370" t="s">
        <v>1308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1A1 Energy Industries</v>
      </c>
      <c r="I370" t="str">
        <f>INDEX(IPCCMaps!K:K,MATCH(mapPRC!C370,IPCCMaps!G:G,0))</f>
        <v>1A1a Electricity and Heat Production</v>
      </c>
    </row>
    <row r="371" spans="1:9" hidden="1">
      <c r="A371" t="s">
        <v>1307</v>
      </c>
      <c r="B371" t="s">
        <v>145</v>
      </c>
      <c r="C371" t="s">
        <v>1305</v>
      </c>
      <c r="D371" t="s">
        <v>3378</v>
      </c>
      <c r="E371" t="s">
        <v>1306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1A1 Energy Industries</v>
      </c>
      <c r="I371" t="str">
        <f>INDEX(IPCCMaps!K:K,MATCH(mapPRC!C371,IPCCMaps!G:G,0))</f>
        <v>1A1a Electricity and Heat Production</v>
      </c>
    </row>
    <row r="372" spans="1:9" hidden="1">
      <c r="A372" t="s">
        <v>1304</v>
      </c>
      <c r="B372" t="s">
        <v>145</v>
      </c>
      <c r="C372" t="s">
        <v>1301</v>
      </c>
      <c r="D372" t="s">
        <v>1301</v>
      </c>
      <c r="E372" t="s">
        <v>1303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1A1 Energy Industries</v>
      </c>
      <c r="I372" t="str">
        <f>INDEX(IPCCMaps!K:K,MATCH(mapPRC!C372,IPCCMaps!G:G,0))</f>
        <v>1A1a Electricity and Heat Production</v>
      </c>
    </row>
    <row r="373" spans="1:9" hidden="1">
      <c r="A373" t="s">
        <v>1302</v>
      </c>
      <c r="B373" t="s">
        <v>145</v>
      </c>
      <c r="C373" t="s">
        <v>1301</v>
      </c>
      <c r="D373" t="s">
        <v>1301</v>
      </c>
      <c r="E373" t="s">
        <v>2978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1A1 Energy Industries</v>
      </c>
      <c r="I373" t="str">
        <f>INDEX(IPCCMaps!K:K,MATCH(mapPRC!C373,IPCCMaps!G:G,0))</f>
        <v>1A1a Electricity and Heat Production</v>
      </c>
    </row>
    <row r="374" spans="1:9" hidden="1">
      <c r="A374" t="s">
        <v>1300</v>
      </c>
      <c r="B374" t="s">
        <v>145</v>
      </c>
      <c r="C374" t="s">
        <v>1296</v>
      </c>
      <c r="D374" t="s">
        <v>3304</v>
      </c>
      <c r="E374" t="s">
        <v>1299</v>
      </c>
      <c r="F374" t="str">
        <f>INDEX(IPCCMaps!H:H,MATCH(mapPRC!C374,IPCCMaps!G:G,0))</f>
        <v>1 Energy</v>
      </c>
      <c r="G374">
        <f>INDEX(IPCCMaps!I:I,MATCH(mapPRC!C374,IPCCMaps!G:G,0))</f>
        <v>0</v>
      </c>
      <c r="H374">
        <f>INDEX(IPCCMaps!J:J,MATCH(mapPRC!C374,IPCCMaps!G:G,0))</f>
        <v>0</v>
      </c>
      <c r="I374">
        <f>INDEX(IPCCMaps!K:K,MATCH(mapPRC!C374,IPCCMaps!G:G,0))</f>
        <v>0</v>
      </c>
    </row>
    <row r="375" spans="1:9" hidden="1">
      <c r="A375" t="s">
        <v>1298</v>
      </c>
      <c r="B375" t="s">
        <v>145</v>
      </c>
      <c r="C375" t="s">
        <v>1296</v>
      </c>
      <c r="D375" t="s">
        <v>1296</v>
      </c>
      <c r="E375" t="s">
        <v>1297</v>
      </c>
      <c r="F375" t="str">
        <f>INDEX(IPCCMaps!H:H,MATCH(mapPRC!C375,IPCCMaps!G:G,0))</f>
        <v>1 Energy</v>
      </c>
      <c r="G375">
        <f>INDEX(IPCCMaps!I:I,MATCH(mapPRC!C375,IPCCMaps!G:G,0))</f>
        <v>0</v>
      </c>
      <c r="H375">
        <f>INDEX(IPCCMaps!J:J,MATCH(mapPRC!C375,IPCCMaps!G:G,0))</f>
        <v>0</v>
      </c>
      <c r="I375">
        <f>INDEX(IPCCMaps!K:K,MATCH(mapPRC!C375,IPCCMaps!G:G,0))</f>
        <v>0</v>
      </c>
    </row>
    <row r="376" spans="1:9" hidden="1">
      <c r="A376" s="6" t="s">
        <v>3838</v>
      </c>
      <c r="B376" t="s">
        <v>145</v>
      </c>
      <c r="C376" t="s">
        <v>1322</v>
      </c>
      <c r="D376" t="s">
        <v>3837</v>
      </c>
      <c r="E376" s="6" t="s">
        <v>3852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1A1 Energy Industries</v>
      </c>
      <c r="I376" t="str">
        <f>INDEX(IPCCMaps!K:K,MATCH(mapPRC!C376,IPCCMaps!G:G,0))</f>
        <v>1A1a Electricity and Heat Production</v>
      </c>
    </row>
    <row r="377" spans="1:9" hidden="1">
      <c r="A377" s="6" t="s">
        <v>3839</v>
      </c>
      <c r="B377" t="s">
        <v>145</v>
      </c>
      <c r="C377" t="s">
        <v>1322</v>
      </c>
      <c r="D377" t="s">
        <v>3837</v>
      </c>
      <c r="E377" s="6" t="s">
        <v>3853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1A1 Energy Industries</v>
      </c>
      <c r="I377" t="str">
        <f>INDEX(IPCCMaps!K:K,MATCH(mapPRC!C377,IPCCMaps!G:G,0))</f>
        <v>1A1a Electricity and Heat Production</v>
      </c>
    </row>
    <row r="378" spans="1:9" hidden="1">
      <c r="A378" s="6" t="s">
        <v>3840</v>
      </c>
      <c r="B378" t="s">
        <v>145</v>
      </c>
      <c r="C378" t="s">
        <v>1322</v>
      </c>
      <c r="D378" t="s">
        <v>3837</v>
      </c>
      <c r="E378" s="6" t="s">
        <v>3854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1A1 Energy Industries</v>
      </c>
      <c r="I378" t="str">
        <f>INDEX(IPCCMaps!K:K,MATCH(mapPRC!C378,IPCCMaps!G:G,0))</f>
        <v>1A1a Electricity and Heat Production</v>
      </c>
    </row>
    <row r="379" spans="1:9" hidden="1">
      <c r="A379" s="6" t="s">
        <v>3841</v>
      </c>
      <c r="B379" t="s">
        <v>145</v>
      </c>
      <c r="C379" t="s">
        <v>1322</v>
      </c>
      <c r="D379" t="s">
        <v>3837</v>
      </c>
      <c r="E379" s="6" t="s">
        <v>3855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1A1 Energy Industries</v>
      </c>
      <c r="I379" t="str">
        <f>INDEX(IPCCMaps!K:K,MATCH(mapPRC!C379,IPCCMaps!G:G,0))</f>
        <v>1A1a Electricity and Heat Production</v>
      </c>
    </row>
    <row r="380" spans="1:9" hidden="1">
      <c r="A380" s="6" t="s">
        <v>3842</v>
      </c>
      <c r="B380" t="s">
        <v>145</v>
      </c>
      <c r="C380" t="s">
        <v>1322</v>
      </c>
      <c r="D380" t="s">
        <v>3837</v>
      </c>
      <c r="E380" s="6" t="s">
        <v>3856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1A1 Energy Industries</v>
      </c>
      <c r="I380" t="str">
        <f>INDEX(IPCCMaps!K:K,MATCH(mapPRC!C380,IPCCMaps!G:G,0))</f>
        <v>1A1a Electricity and Heat Production</v>
      </c>
    </row>
    <row r="381" spans="1:9" hidden="1">
      <c r="A381" s="6" t="s">
        <v>3843</v>
      </c>
      <c r="B381" t="s">
        <v>145</v>
      </c>
      <c r="C381" t="s">
        <v>1322</v>
      </c>
      <c r="D381" t="s">
        <v>3837</v>
      </c>
      <c r="E381" s="6" t="s">
        <v>3857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1A1 Energy Industries</v>
      </c>
      <c r="I381" t="str">
        <f>INDEX(IPCCMaps!K:K,MATCH(mapPRC!C381,IPCCMaps!G:G,0))</f>
        <v>1A1a Electricity and Heat Production</v>
      </c>
    </row>
    <row r="382" spans="1:9" hidden="1">
      <c r="A382" s="6" t="s">
        <v>3844</v>
      </c>
      <c r="B382" t="s">
        <v>145</v>
      </c>
      <c r="C382" t="s">
        <v>1322</v>
      </c>
      <c r="D382" t="s">
        <v>3837</v>
      </c>
      <c r="E382" s="6" t="s">
        <v>3858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1A1 Energy Industries</v>
      </c>
      <c r="I382" t="str">
        <f>INDEX(IPCCMaps!K:K,MATCH(mapPRC!C382,IPCCMaps!G:G,0))</f>
        <v>1A1a Electricity and Heat Production</v>
      </c>
    </row>
    <row r="383" spans="1:9" hidden="1">
      <c r="A383" s="6" t="s">
        <v>3845</v>
      </c>
      <c r="B383" t="s">
        <v>145</v>
      </c>
      <c r="C383" t="s">
        <v>1322</v>
      </c>
      <c r="D383" t="s">
        <v>3837</v>
      </c>
      <c r="E383" s="6" t="s">
        <v>3859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1A1 Energy Industries</v>
      </c>
      <c r="I383" t="str">
        <f>INDEX(IPCCMaps!K:K,MATCH(mapPRC!C383,IPCCMaps!G:G,0))</f>
        <v>1A1a Electricity and Heat Production</v>
      </c>
    </row>
    <row r="384" spans="1:9" hidden="1">
      <c r="A384" s="6" t="s">
        <v>3846</v>
      </c>
      <c r="B384" t="s">
        <v>145</v>
      </c>
      <c r="C384" t="s">
        <v>1322</v>
      </c>
      <c r="D384" t="s">
        <v>3837</v>
      </c>
      <c r="E384" s="6" t="s">
        <v>3860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1A1 Energy Industries</v>
      </c>
      <c r="I384" t="str">
        <f>INDEX(IPCCMaps!K:K,MATCH(mapPRC!C384,IPCCMaps!G:G,0))</f>
        <v>1A1a Electricity and Heat Production</v>
      </c>
    </row>
    <row r="385" spans="1:9" hidden="1">
      <c r="A385" s="6" t="s">
        <v>3847</v>
      </c>
      <c r="B385" t="s">
        <v>145</v>
      </c>
      <c r="C385" t="s">
        <v>1322</v>
      </c>
      <c r="D385" t="s">
        <v>3837</v>
      </c>
      <c r="E385" s="6" t="s">
        <v>3861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1A1 Energy Industries</v>
      </c>
      <c r="I385" t="str">
        <f>INDEX(IPCCMaps!K:K,MATCH(mapPRC!C385,IPCCMaps!G:G,0))</f>
        <v>1A1a Electricity and Heat Production</v>
      </c>
    </row>
    <row r="386" spans="1:9" hidden="1">
      <c r="A386" s="6" t="s">
        <v>3848</v>
      </c>
      <c r="B386" t="s">
        <v>145</v>
      </c>
      <c r="C386" t="s">
        <v>1322</v>
      </c>
      <c r="D386" t="s">
        <v>3837</v>
      </c>
      <c r="E386" s="6" t="s">
        <v>3862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1A1 Energy Industries</v>
      </c>
      <c r="I386" t="str">
        <f>INDEX(IPCCMaps!K:K,MATCH(mapPRC!C386,IPCCMaps!G:G,0))</f>
        <v>1A1a Electricity and Heat Production</v>
      </c>
    </row>
    <row r="387" spans="1:9" hidden="1">
      <c r="A387" s="6" t="s">
        <v>3849</v>
      </c>
      <c r="B387" t="s">
        <v>145</v>
      </c>
      <c r="C387" t="s">
        <v>1322</v>
      </c>
      <c r="D387" t="s">
        <v>3837</v>
      </c>
      <c r="E387" s="6" t="s">
        <v>3863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1A1 Energy Industries</v>
      </c>
      <c r="I387" t="str">
        <f>INDEX(IPCCMaps!K:K,MATCH(mapPRC!C387,IPCCMaps!G:G,0))</f>
        <v>1A1a Electricity and Heat Production</v>
      </c>
    </row>
    <row r="388" spans="1:9" hidden="1">
      <c r="A388" s="6" t="s">
        <v>3850</v>
      </c>
      <c r="B388" t="s">
        <v>145</v>
      </c>
      <c r="C388" t="s">
        <v>1322</v>
      </c>
      <c r="D388" t="s">
        <v>3837</v>
      </c>
      <c r="E388" s="6" t="s">
        <v>3864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1A1 Energy Industries</v>
      </c>
      <c r="I388" t="str">
        <f>INDEX(IPCCMaps!K:K,MATCH(mapPRC!C388,IPCCMaps!G:G,0))</f>
        <v>1A1a Electricity and Heat Production</v>
      </c>
    </row>
    <row r="389" spans="1:9" hidden="1">
      <c r="A389" s="6" t="s">
        <v>3851</v>
      </c>
      <c r="B389" t="s">
        <v>145</v>
      </c>
      <c r="C389" t="s">
        <v>1322</v>
      </c>
      <c r="D389" t="s">
        <v>3837</v>
      </c>
      <c r="E389" s="6" t="s">
        <v>3865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1A1 Energy Industries</v>
      </c>
      <c r="I389" t="str">
        <f>INDEX(IPCCMaps!K:K,MATCH(mapPRC!C389,IPCCMaps!G:G,0))</f>
        <v>1A1a Electricity and Heat Production</v>
      </c>
    </row>
    <row r="390" spans="1:9" hidden="1">
      <c r="A390" s="6" t="s">
        <v>3866</v>
      </c>
      <c r="B390" t="s">
        <v>145</v>
      </c>
      <c r="C390" t="s">
        <v>1322</v>
      </c>
      <c r="D390" t="s">
        <v>3837</v>
      </c>
      <c r="E390" s="6" t="s">
        <v>3867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1A1 Energy Industries</v>
      </c>
      <c r="I390" t="str">
        <f>INDEX(IPCCMaps!K:K,MATCH(mapPRC!C390,IPCCMaps!G:G,0))</f>
        <v>1A1a Electricity and Heat Production</v>
      </c>
    </row>
    <row r="391" spans="1:9" hidden="1">
      <c r="A391" t="s">
        <v>6300</v>
      </c>
      <c r="B391" t="s">
        <v>21</v>
      </c>
      <c r="C391" t="s">
        <v>6301</v>
      </c>
      <c r="D391" t="s">
        <v>6302</v>
      </c>
      <c r="E391" t="s">
        <v>6303</v>
      </c>
      <c r="F391" t="e">
        <f>INDEX(IPCCMaps!H:H,MATCH(mapPRC!C391,IPCCMaps!G:G,0))</f>
        <v>#N/A</v>
      </c>
      <c r="G391" t="e">
        <f>INDEX(IPCCMaps!I:I,MATCH(mapPRC!C391,IPCCMaps!G:G,0))</f>
        <v>#N/A</v>
      </c>
      <c r="H391" t="e">
        <f>INDEX(IPCCMaps!J:J,MATCH(mapPRC!C391,IPCCMaps!G:G,0))</f>
        <v>#N/A</v>
      </c>
      <c r="I391" t="e">
        <f>INDEX(IPCCMaps!K:K,MATCH(mapPRC!C391,IPCCMaps!G:G,0))</f>
        <v>#N/A</v>
      </c>
    </row>
    <row r="392" spans="1:9" hidden="1">
      <c r="A392" t="s">
        <v>6304</v>
      </c>
      <c r="B392" t="s">
        <v>21</v>
      </c>
      <c r="C392" t="s">
        <v>6301</v>
      </c>
      <c r="D392" t="s">
        <v>6305</v>
      </c>
      <c r="E392" t="s">
        <v>6306</v>
      </c>
      <c r="F392" t="e">
        <f>INDEX(IPCCMaps!H:H,MATCH(mapPRC!C392,IPCCMaps!G:G,0))</f>
        <v>#N/A</v>
      </c>
      <c r="G392" t="e">
        <f>INDEX(IPCCMaps!I:I,MATCH(mapPRC!C392,IPCCMaps!G:G,0))</f>
        <v>#N/A</v>
      </c>
      <c r="H392" t="e">
        <f>INDEX(IPCCMaps!J:J,MATCH(mapPRC!C392,IPCCMaps!G:G,0))</f>
        <v>#N/A</v>
      </c>
      <c r="I392" t="e">
        <f>INDEX(IPCCMaps!K:K,MATCH(mapPRC!C392,IPCCMaps!G:G,0))</f>
        <v>#N/A</v>
      </c>
    </row>
    <row r="393" spans="1:9" hidden="1">
      <c r="A393" t="s">
        <v>6307</v>
      </c>
      <c r="B393" t="s">
        <v>21</v>
      </c>
      <c r="C393" t="s">
        <v>6301</v>
      </c>
      <c r="D393" t="s">
        <v>3519</v>
      </c>
      <c r="E393" t="s">
        <v>6308</v>
      </c>
      <c r="F393" t="e">
        <f>INDEX(IPCCMaps!H:H,MATCH(mapPRC!C393,IPCCMaps!G:G,0))</f>
        <v>#N/A</v>
      </c>
      <c r="G393" t="e">
        <f>INDEX(IPCCMaps!I:I,MATCH(mapPRC!C393,IPCCMaps!G:G,0))</f>
        <v>#N/A</v>
      </c>
      <c r="H393" t="e">
        <f>INDEX(IPCCMaps!J:J,MATCH(mapPRC!C393,IPCCMaps!G:G,0))</f>
        <v>#N/A</v>
      </c>
      <c r="I393" t="e">
        <f>INDEX(IPCCMaps!K:K,MATCH(mapPRC!C393,IPCCMaps!G:G,0))</f>
        <v>#N/A</v>
      </c>
    </row>
    <row r="394" spans="1:9" hidden="1">
      <c r="A394" t="s">
        <v>3779</v>
      </c>
      <c r="B394" t="s">
        <v>960</v>
      </c>
      <c r="C394" t="s">
        <v>3782</v>
      </c>
      <c r="D394" t="s">
        <v>3782</v>
      </c>
      <c r="E394" t="s">
        <v>3788</v>
      </c>
      <c r="F394" t="e">
        <f>INDEX(IPCCMaps!H:H,MATCH(mapPRC!C394,IPCCMaps!G:G,0))</f>
        <v>#N/A</v>
      </c>
      <c r="G394" t="e">
        <f>INDEX(IPCCMaps!I:I,MATCH(mapPRC!C394,IPCCMaps!G:G,0))</f>
        <v>#N/A</v>
      </c>
      <c r="H394" t="e">
        <f>INDEX(IPCCMaps!J:J,MATCH(mapPRC!C394,IPCCMaps!G:G,0))</f>
        <v>#N/A</v>
      </c>
      <c r="I394" t="e">
        <f>INDEX(IPCCMaps!K:K,MATCH(mapPRC!C394,IPCCMaps!G:G,0))</f>
        <v>#N/A</v>
      </c>
    </row>
    <row r="395" spans="1:9" hidden="1">
      <c r="A395" t="s">
        <v>3760</v>
      </c>
      <c r="B395" t="s">
        <v>960</v>
      </c>
      <c r="C395" t="s">
        <v>3781</v>
      </c>
      <c r="D395" t="s">
        <v>3781</v>
      </c>
      <c r="E395" t="s">
        <v>3761</v>
      </c>
      <c r="F395" t="e">
        <f>INDEX(IPCCMaps!H:H,MATCH(mapPRC!C395,IPCCMaps!G:G,0))</f>
        <v>#N/A</v>
      </c>
      <c r="G395" t="e">
        <f>INDEX(IPCCMaps!I:I,MATCH(mapPRC!C395,IPCCMaps!G:G,0))</f>
        <v>#N/A</v>
      </c>
      <c r="H395" t="e">
        <f>INDEX(IPCCMaps!J:J,MATCH(mapPRC!C395,IPCCMaps!G:G,0))</f>
        <v>#N/A</v>
      </c>
      <c r="I395" t="e">
        <f>INDEX(IPCCMaps!K:K,MATCH(mapPRC!C395,IPCCMaps!G:G,0))</f>
        <v>#N/A</v>
      </c>
    </row>
    <row r="396" spans="1:9" hidden="1">
      <c r="A396" t="s">
        <v>3789</v>
      </c>
      <c r="B396" t="s">
        <v>960</v>
      </c>
      <c r="C396" t="s">
        <v>3781</v>
      </c>
      <c r="D396" t="s">
        <v>3781</v>
      </c>
      <c r="E396" t="s">
        <v>3790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hidden="1">
      <c r="A397" t="s">
        <v>3383</v>
      </c>
      <c r="B397" t="s">
        <v>386</v>
      </c>
      <c r="C397" t="s">
        <v>3519</v>
      </c>
      <c r="D397" t="s">
        <v>3519</v>
      </c>
      <c r="E397" t="s">
        <v>3384</v>
      </c>
      <c r="F397" t="e">
        <f>INDEX(IPCCMaps!H:H,MATCH(mapPRC!C397,IPCCMaps!G:G,0))</f>
        <v>#N/A</v>
      </c>
      <c r="G397" t="e">
        <f>INDEX(IPCCMaps!I:I,MATCH(mapPRC!C397,IPCCMaps!G:G,0))</f>
        <v>#N/A</v>
      </c>
      <c r="H397" t="e">
        <f>INDEX(IPCCMaps!J:J,MATCH(mapPRC!C397,IPCCMaps!G:G,0))</f>
        <v>#N/A</v>
      </c>
      <c r="I397" t="e">
        <f>INDEX(IPCCMaps!K:K,MATCH(mapPRC!C397,IPCCMaps!G:G,0))</f>
        <v>#N/A</v>
      </c>
    </row>
    <row r="398" spans="1:9" hidden="1">
      <c r="A398" t="s">
        <v>3385</v>
      </c>
      <c r="B398" t="s">
        <v>386</v>
      </c>
      <c r="C398" t="s">
        <v>3520</v>
      </c>
      <c r="D398" t="s">
        <v>3520</v>
      </c>
      <c r="E398" t="s">
        <v>3386</v>
      </c>
      <c r="F398" t="e">
        <f>INDEX(IPCCMaps!H:H,MATCH(mapPRC!C398,IPCCMaps!G:G,0))</f>
        <v>#N/A</v>
      </c>
      <c r="G398" t="e">
        <f>INDEX(IPCCMaps!I:I,MATCH(mapPRC!C398,IPCCMaps!G:G,0))</f>
        <v>#N/A</v>
      </c>
      <c r="H398" t="e">
        <f>INDEX(IPCCMaps!J:J,MATCH(mapPRC!C398,IPCCMaps!G:G,0))</f>
        <v>#N/A</v>
      </c>
      <c r="I398" t="e">
        <f>INDEX(IPCCMaps!K:K,MATCH(mapPRC!C398,IPCCMaps!G:G,0))</f>
        <v>#N/A</v>
      </c>
    </row>
    <row r="399" spans="1:9" hidden="1">
      <c r="A399" t="s">
        <v>3047</v>
      </c>
      <c r="B399" t="s">
        <v>960</v>
      </c>
      <c r="C399" t="s">
        <v>3049</v>
      </c>
      <c r="D399" t="s">
        <v>3050</v>
      </c>
      <c r="E399" t="s">
        <v>3048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hidden="1">
      <c r="A400" t="s">
        <v>3398</v>
      </c>
      <c r="B400" t="s">
        <v>960</v>
      </c>
      <c r="C400" t="s">
        <v>3049</v>
      </c>
      <c r="D400" t="s">
        <v>3050</v>
      </c>
      <c r="E400" t="s">
        <v>3399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hidden="1">
      <c r="A401" t="s">
        <v>1295</v>
      </c>
      <c r="B401" t="s">
        <v>960</v>
      </c>
      <c r="C401" t="s">
        <v>1264</v>
      </c>
      <c r="D401" t="s">
        <v>1060</v>
      </c>
      <c r="E401" t="s">
        <v>1294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1A2c Chemicals</v>
      </c>
    </row>
    <row r="402" spans="1:9" hidden="1">
      <c r="A402" t="s">
        <v>1293</v>
      </c>
      <c r="B402" t="s">
        <v>960</v>
      </c>
      <c r="C402" t="s">
        <v>1264</v>
      </c>
      <c r="D402" t="s">
        <v>1057</v>
      </c>
      <c r="E402" t="s">
        <v>1292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1A2c Chemicals</v>
      </c>
    </row>
    <row r="403" spans="1:9" hidden="1">
      <c r="A403" t="s">
        <v>1291</v>
      </c>
      <c r="B403" t="s">
        <v>960</v>
      </c>
      <c r="C403" t="s">
        <v>1264</v>
      </c>
      <c r="D403" t="s">
        <v>1054</v>
      </c>
      <c r="E403" t="s">
        <v>1290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1A2c Chemicals</v>
      </c>
    </row>
    <row r="404" spans="1:9" hidden="1">
      <c r="A404" t="s">
        <v>1289</v>
      </c>
      <c r="B404" t="s">
        <v>960</v>
      </c>
      <c r="C404" t="s">
        <v>1264</v>
      </c>
      <c r="D404" t="s">
        <v>1051</v>
      </c>
      <c r="E404" t="s">
        <v>1288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1A2c Chemicals</v>
      </c>
    </row>
    <row r="405" spans="1:9" hidden="1">
      <c r="A405" t="s">
        <v>1287</v>
      </c>
      <c r="B405" t="s">
        <v>960</v>
      </c>
      <c r="C405" t="s">
        <v>1264</v>
      </c>
      <c r="D405" t="s">
        <v>1048</v>
      </c>
      <c r="E405" t="s">
        <v>1286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1A2c Chemicals</v>
      </c>
    </row>
    <row r="406" spans="1:9" hidden="1">
      <c r="A406" t="s">
        <v>1285</v>
      </c>
      <c r="B406" t="s">
        <v>960</v>
      </c>
      <c r="C406" t="s">
        <v>1264</v>
      </c>
      <c r="D406" t="s">
        <v>1045</v>
      </c>
      <c r="E406" t="s">
        <v>1284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1A2c Chemicals</v>
      </c>
    </row>
    <row r="407" spans="1:9" hidden="1">
      <c r="A407" t="s">
        <v>1283</v>
      </c>
      <c r="B407" t="s">
        <v>960</v>
      </c>
      <c r="C407" t="s">
        <v>1264</v>
      </c>
      <c r="D407" t="s">
        <v>729</v>
      </c>
      <c r="E407" t="s">
        <v>1282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1A2c Chemicals</v>
      </c>
    </row>
    <row r="408" spans="1:9" hidden="1">
      <c r="A408" t="s">
        <v>1281</v>
      </c>
      <c r="B408" t="s">
        <v>960</v>
      </c>
      <c r="C408" t="s">
        <v>1264</v>
      </c>
      <c r="D408" t="s">
        <v>1040</v>
      </c>
      <c r="E408" t="s">
        <v>1280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1A2c Chemicals</v>
      </c>
    </row>
    <row r="409" spans="1:9" hidden="1">
      <c r="A409" t="s">
        <v>1279</v>
      </c>
      <c r="B409" t="s">
        <v>960</v>
      </c>
      <c r="C409" t="s">
        <v>1264</v>
      </c>
      <c r="D409" t="s">
        <v>1037</v>
      </c>
      <c r="E409" t="s">
        <v>1278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1A2c Chemicals</v>
      </c>
    </row>
    <row r="410" spans="1:9" hidden="1">
      <c r="A410" t="s">
        <v>3051</v>
      </c>
      <c r="B410" t="s">
        <v>960</v>
      </c>
      <c r="C410" t="s">
        <v>1264</v>
      </c>
      <c r="D410" t="s">
        <v>1021</v>
      </c>
      <c r="E410" t="s">
        <v>1277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1A2c Chemicals</v>
      </c>
    </row>
    <row r="411" spans="1:9" hidden="1">
      <c r="A411" t="s">
        <v>1276</v>
      </c>
      <c r="B411" t="s">
        <v>960</v>
      </c>
      <c r="C411" t="s">
        <v>1264</v>
      </c>
      <c r="D411" t="s">
        <v>1021</v>
      </c>
      <c r="E411" t="s">
        <v>1275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1A2c Chemicals</v>
      </c>
    </row>
    <row r="412" spans="1:9" hidden="1">
      <c r="A412" t="s">
        <v>3680</v>
      </c>
      <c r="B412" t="s">
        <v>960</v>
      </c>
      <c r="C412" t="s">
        <v>1264</v>
      </c>
      <c r="D412" t="s">
        <v>1021</v>
      </c>
      <c r="E412" t="s">
        <v>3678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1A2c Chemicals</v>
      </c>
    </row>
    <row r="413" spans="1:9" hidden="1">
      <c r="A413" t="s">
        <v>3681</v>
      </c>
      <c r="B413" t="s">
        <v>960</v>
      </c>
      <c r="C413" t="s">
        <v>1264</v>
      </c>
      <c r="D413" t="s">
        <v>1021</v>
      </c>
      <c r="E413" t="s">
        <v>3679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1A2c Chemicals</v>
      </c>
    </row>
    <row r="414" spans="1:9" hidden="1">
      <c r="A414" t="s">
        <v>1274</v>
      </c>
      <c r="B414" t="s">
        <v>960</v>
      </c>
      <c r="C414" t="s">
        <v>1264</v>
      </c>
      <c r="D414" t="s">
        <v>1021</v>
      </c>
      <c r="E414" t="s">
        <v>1273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1A2c Chemicals</v>
      </c>
    </row>
    <row r="415" spans="1:9" hidden="1">
      <c r="A415" t="s">
        <v>1272</v>
      </c>
      <c r="B415" t="s">
        <v>960</v>
      </c>
      <c r="C415" t="s">
        <v>1264</v>
      </c>
      <c r="D415" t="s">
        <v>1021</v>
      </c>
      <c r="E415" t="s">
        <v>1271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1A2c Chemicals</v>
      </c>
    </row>
    <row r="416" spans="1:9" hidden="1">
      <c r="A416" t="s">
        <v>1270</v>
      </c>
      <c r="B416" t="s">
        <v>960</v>
      </c>
      <c r="C416" t="s">
        <v>1264</v>
      </c>
      <c r="D416" t="s">
        <v>1021</v>
      </c>
      <c r="E416" t="s">
        <v>1269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1A2c Chemicals</v>
      </c>
    </row>
    <row r="417" spans="1:9" hidden="1">
      <c r="A417" t="s">
        <v>1268</v>
      </c>
      <c r="B417" t="s">
        <v>960</v>
      </c>
      <c r="C417" t="s">
        <v>1264</v>
      </c>
      <c r="D417" t="s">
        <v>1021</v>
      </c>
      <c r="E417" t="s">
        <v>1267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1A2c Chemicals</v>
      </c>
    </row>
    <row r="418" spans="1:9" hidden="1">
      <c r="A418" t="s">
        <v>3795</v>
      </c>
      <c r="B418" t="s">
        <v>960</v>
      </c>
      <c r="C418" t="s">
        <v>1264</v>
      </c>
      <c r="D418" t="s">
        <v>3796</v>
      </c>
      <c r="E418" t="s">
        <v>3797</v>
      </c>
    </row>
    <row r="419" spans="1:9" hidden="1">
      <c r="A419" t="s">
        <v>5815</v>
      </c>
      <c r="B419" t="s">
        <v>21</v>
      </c>
      <c r="C419" t="s">
        <v>3618</v>
      </c>
      <c r="D419" t="s">
        <v>5819</v>
      </c>
      <c r="E419" t="s">
        <v>5816</v>
      </c>
    </row>
    <row r="420" spans="1:9" hidden="1">
      <c r="A420" t="s">
        <v>3498</v>
      </c>
      <c r="B420" t="s">
        <v>960</v>
      </c>
      <c r="C420" t="s">
        <v>3521</v>
      </c>
      <c r="D420" t="s">
        <v>3521</v>
      </c>
      <c r="E420" t="s">
        <v>3499</v>
      </c>
      <c r="F420" t="e">
        <f>INDEX(IPCCMaps!H:H,MATCH(mapPRC!C420,IPCCMaps!G:G,0))</f>
        <v>#N/A</v>
      </c>
      <c r="G420" t="e">
        <f>INDEX(IPCCMaps!I:I,MATCH(mapPRC!C420,IPCCMaps!G:G,0))</f>
        <v>#N/A</v>
      </c>
      <c r="H420" t="e">
        <f>INDEX(IPCCMaps!J:J,MATCH(mapPRC!C420,IPCCMaps!G:G,0))</f>
        <v>#N/A</v>
      </c>
      <c r="I420" t="e">
        <f>INDEX(IPCCMaps!K:K,MATCH(mapPRC!C420,IPCCMaps!G:G,0))</f>
        <v>#N/A</v>
      </c>
    </row>
    <row r="421" spans="1:9" hidden="1">
      <c r="A421" t="s">
        <v>5817</v>
      </c>
      <c r="B421" t="s">
        <v>21</v>
      </c>
      <c r="C421" t="s">
        <v>3618</v>
      </c>
      <c r="D421" t="s">
        <v>5820</v>
      </c>
      <c r="E421" t="s">
        <v>5818</v>
      </c>
    </row>
    <row r="422" spans="1:9" hidden="1">
      <c r="A422" t="s">
        <v>3500</v>
      </c>
      <c r="B422" t="s">
        <v>960</v>
      </c>
      <c r="C422" t="s">
        <v>3521</v>
      </c>
      <c r="D422" t="s">
        <v>3521</v>
      </c>
      <c r="E422" t="s">
        <v>3501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hidden="1">
      <c r="A423" t="s">
        <v>3502</v>
      </c>
      <c r="E423" t="s">
        <v>3503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hidden="1">
      <c r="A424" t="s">
        <v>3402</v>
      </c>
      <c r="B424" t="s">
        <v>960</v>
      </c>
      <c r="C424" t="s">
        <v>1262</v>
      </c>
      <c r="D424" t="s">
        <v>3522</v>
      </c>
      <c r="E424" t="s">
        <v>6188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>
      <c r="A425" t="s">
        <v>3404</v>
      </c>
      <c r="B425" t="s">
        <v>960</v>
      </c>
      <c r="C425" t="s">
        <v>1262</v>
      </c>
      <c r="D425" t="s">
        <v>3522</v>
      </c>
      <c r="E425" t="s">
        <v>6189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>
      <c r="A426" t="s">
        <v>6190</v>
      </c>
      <c r="B426" t="s">
        <v>960</v>
      </c>
      <c r="C426" t="s">
        <v>1262</v>
      </c>
      <c r="D426" t="s">
        <v>3522</v>
      </c>
      <c r="E426" t="s">
        <v>6191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>
      <c r="A427" t="s">
        <v>6192</v>
      </c>
      <c r="B427" t="s">
        <v>960</v>
      </c>
      <c r="C427" t="s">
        <v>1262</v>
      </c>
      <c r="D427" t="s">
        <v>3522</v>
      </c>
      <c r="E427" t="s">
        <v>6193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>
      <c r="A428" s="27" t="s">
        <v>6194</v>
      </c>
      <c r="B428" t="s">
        <v>960</v>
      </c>
      <c r="C428" t="s">
        <v>1262</v>
      </c>
      <c r="D428" t="s">
        <v>1262</v>
      </c>
      <c r="E428" s="27" t="s">
        <v>6195</v>
      </c>
    </row>
    <row r="429" spans="1:9" hidden="1">
      <c r="A429" t="s">
        <v>1261</v>
      </c>
      <c r="B429" t="s">
        <v>960</v>
      </c>
      <c r="C429" t="s">
        <v>1235</v>
      </c>
      <c r="D429" t="s">
        <v>1060</v>
      </c>
      <c r="E429" t="s">
        <v>1260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1A2e Food Processing, Beverages and Tobacco</v>
      </c>
    </row>
    <row r="430" spans="1:9" hidden="1">
      <c r="A430" t="s">
        <v>1259</v>
      </c>
      <c r="B430" t="s">
        <v>960</v>
      </c>
      <c r="C430" t="s">
        <v>1235</v>
      </c>
      <c r="D430" t="s">
        <v>1057</v>
      </c>
      <c r="E430" t="s">
        <v>1258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1A2e Food Processing, Beverages and Tobacco</v>
      </c>
    </row>
    <row r="431" spans="1:9" hidden="1">
      <c r="A431" t="s">
        <v>1257</v>
      </c>
      <c r="B431" t="s">
        <v>960</v>
      </c>
      <c r="C431" t="s">
        <v>1235</v>
      </c>
      <c r="D431" t="s">
        <v>1054</v>
      </c>
      <c r="E431" t="s">
        <v>1256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1A2e Food Processing, Beverages and Tobacco</v>
      </c>
    </row>
    <row r="432" spans="1:9" hidden="1">
      <c r="A432" t="s">
        <v>1255</v>
      </c>
      <c r="B432" t="s">
        <v>960</v>
      </c>
      <c r="C432" t="s">
        <v>1235</v>
      </c>
      <c r="D432" t="s">
        <v>1051</v>
      </c>
      <c r="E432" t="s">
        <v>1254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1A2e Food Processing, Beverages and Tobacco</v>
      </c>
    </row>
    <row r="433" spans="1:9" hidden="1">
      <c r="A433" t="s">
        <v>1253</v>
      </c>
      <c r="B433" t="s">
        <v>960</v>
      </c>
      <c r="C433" t="s">
        <v>1235</v>
      </c>
      <c r="D433" t="s">
        <v>1048</v>
      </c>
      <c r="E433" t="s">
        <v>1252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1A2e Food Processing, Beverages and Tobacco</v>
      </c>
    </row>
    <row r="434" spans="1:9" hidden="1">
      <c r="A434" t="s">
        <v>1251</v>
      </c>
      <c r="B434" t="s">
        <v>960</v>
      </c>
      <c r="C434" t="s">
        <v>1235</v>
      </c>
      <c r="D434" t="s">
        <v>1045</v>
      </c>
      <c r="E434" t="s">
        <v>1250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1A2e Food Processing, Beverages and Tobacco</v>
      </c>
    </row>
    <row r="435" spans="1:9" hidden="1">
      <c r="A435" t="s">
        <v>1249</v>
      </c>
      <c r="B435" t="s">
        <v>960</v>
      </c>
      <c r="C435" t="s">
        <v>1235</v>
      </c>
      <c r="D435" t="s">
        <v>729</v>
      </c>
      <c r="E435" t="s">
        <v>1248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1A2e Food Processing, Beverages and Tobacco</v>
      </c>
    </row>
    <row r="436" spans="1:9" hidden="1">
      <c r="A436" t="s">
        <v>1247</v>
      </c>
      <c r="B436" t="s">
        <v>960</v>
      </c>
      <c r="C436" t="s">
        <v>1235</v>
      </c>
      <c r="D436" t="s">
        <v>1040</v>
      </c>
      <c r="E436" t="s">
        <v>1246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1A2e Food Processing, Beverages and Tobacco</v>
      </c>
    </row>
    <row r="437" spans="1:9" hidden="1">
      <c r="A437" t="s">
        <v>1245</v>
      </c>
      <c r="B437" t="s">
        <v>960</v>
      </c>
      <c r="C437" t="s">
        <v>1235</v>
      </c>
      <c r="D437" t="s">
        <v>1037</v>
      </c>
      <c r="E437" t="s">
        <v>1244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1A2e Food Processing, Beverages and Tobacco</v>
      </c>
    </row>
    <row r="438" spans="1:9" hidden="1">
      <c r="A438" t="s">
        <v>1243</v>
      </c>
      <c r="B438" t="s">
        <v>960</v>
      </c>
      <c r="C438" t="s">
        <v>1235</v>
      </c>
      <c r="D438" t="s">
        <v>1021</v>
      </c>
      <c r="E438" t="s">
        <v>1236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1A2e Food Processing, Beverages and Tobacco</v>
      </c>
    </row>
    <row r="439" spans="1:9" hidden="1">
      <c r="A439" t="s">
        <v>1242</v>
      </c>
      <c r="B439" t="s">
        <v>960</v>
      </c>
      <c r="C439" t="s">
        <v>1235</v>
      </c>
      <c r="D439" t="s">
        <v>1021</v>
      </c>
      <c r="E439" t="s">
        <v>1236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1A2e Food Processing, Beverages and Tobacco</v>
      </c>
    </row>
    <row r="440" spans="1:9" hidden="1">
      <c r="A440" t="s">
        <v>1241</v>
      </c>
      <c r="B440" t="s">
        <v>960</v>
      </c>
      <c r="C440" t="s">
        <v>1235</v>
      </c>
      <c r="D440" t="s">
        <v>1021</v>
      </c>
      <c r="E440" t="s">
        <v>1236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1A2e Food Processing, Beverages and Tobacco</v>
      </c>
    </row>
    <row r="441" spans="1:9" hidden="1">
      <c r="A441" t="s">
        <v>3684</v>
      </c>
      <c r="B441" t="s">
        <v>960</v>
      </c>
      <c r="C441" t="s">
        <v>1235</v>
      </c>
      <c r="D441" t="s">
        <v>1021</v>
      </c>
      <c r="E441" t="s">
        <v>3682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1A2e Food Processing, Beverages and Tobacco</v>
      </c>
    </row>
    <row r="442" spans="1:9" hidden="1">
      <c r="A442" t="s">
        <v>3685</v>
      </c>
      <c r="B442" t="s">
        <v>960</v>
      </c>
      <c r="C442" t="s">
        <v>1235</v>
      </c>
      <c r="D442" t="s">
        <v>1021</v>
      </c>
      <c r="E442" t="s">
        <v>3683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1A2e Food Processing, Beverages and Tobacco</v>
      </c>
    </row>
    <row r="443" spans="1:9" hidden="1">
      <c r="A443" t="s">
        <v>1240</v>
      </c>
      <c r="B443" t="s">
        <v>960</v>
      </c>
      <c r="C443" t="s">
        <v>1235</v>
      </c>
      <c r="D443" t="s">
        <v>1021</v>
      </c>
      <c r="E443" t="s">
        <v>1236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1A2e Food Processing, Beverages and Tobacco</v>
      </c>
    </row>
    <row r="444" spans="1:9" hidden="1">
      <c r="A444" t="s">
        <v>1239</v>
      </c>
      <c r="B444" t="s">
        <v>960</v>
      </c>
      <c r="C444" t="s">
        <v>1235</v>
      </c>
      <c r="D444" t="s">
        <v>1021</v>
      </c>
      <c r="E444" t="s">
        <v>1236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1A2e Food Processing, Beverages and Tobacco</v>
      </c>
    </row>
    <row r="445" spans="1:9" hidden="1">
      <c r="A445" t="s">
        <v>1238</v>
      </c>
      <c r="B445" t="s">
        <v>960</v>
      </c>
      <c r="C445" t="s">
        <v>1235</v>
      </c>
      <c r="D445" t="s">
        <v>1021</v>
      </c>
      <c r="E445" t="s">
        <v>1236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1A2e Food Processing, Beverages and Tobacco</v>
      </c>
    </row>
    <row r="446" spans="1:9" hidden="1">
      <c r="A446" t="s">
        <v>1237</v>
      </c>
      <c r="B446" t="s">
        <v>960</v>
      </c>
      <c r="C446" t="s">
        <v>1235</v>
      </c>
      <c r="D446" t="s">
        <v>1021</v>
      </c>
      <c r="E446" t="s">
        <v>1236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1A2e Food Processing, Beverages and Tobacco</v>
      </c>
    </row>
    <row r="447" spans="1:9" hidden="1">
      <c r="A447" t="s">
        <v>3628</v>
      </c>
      <c r="B447" t="s">
        <v>960</v>
      </c>
      <c r="C447" t="s">
        <v>1262</v>
      </c>
      <c r="D447" t="s">
        <v>3647</v>
      </c>
      <c r="E447" t="s">
        <v>3629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1A2a Iron and Steel</v>
      </c>
    </row>
    <row r="448" spans="1:9" hidden="1">
      <c r="A448" t="s">
        <v>3630</v>
      </c>
      <c r="B448" t="s">
        <v>960</v>
      </c>
      <c r="C448" t="s">
        <v>1262</v>
      </c>
      <c r="D448" t="s">
        <v>3647</v>
      </c>
      <c r="E448" t="s">
        <v>3631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1A2a Iron and Steel</v>
      </c>
    </row>
    <row r="449" spans="1:9" hidden="1">
      <c r="A449" t="s">
        <v>3632</v>
      </c>
      <c r="B449" t="s">
        <v>960</v>
      </c>
      <c r="C449" t="s">
        <v>1262</v>
      </c>
      <c r="D449" t="s">
        <v>3647</v>
      </c>
      <c r="E449" t="s">
        <v>3633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1A2a Iron and Steel</v>
      </c>
    </row>
    <row r="450" spans="1:9" hidden="1">
      <c r="A450" t="s">
        <v>1231</v>
      </c>
      <c r="B450" t="s">
        <v>960</v>
      </c>
      <c r="C450" t="s">
        <v>1193</v>
      </c>
      <c r="D450" t="s">
        <v>6198</v>
      </c>
      <c r="E450" t="s">
        <v>6199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1A2a Iron and Steel</v>
      </c>
    </row>
    <row r="451" spans="1:9" hidden="1">
      <c r="A451" t="s">
        <v>1228</v>
      </c>
      <c r="B451" t="s">
        <v>960</v>
      </c>
      <c r="C451" t="s">
        <v>1193</v>
      </c>
      <c r="D451" t="s">
        <v>6198</v>
      </c>
      <c r="E451" t="s">
        <v>6200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1A2a Iron and Steel</v>
      </c>
    </row>
    <row r="452" spans="1:9" hidden="1">
      <c r="A452" t="s">
        <v>6201</v>
      </c>
      <c r="B452" t="s">
        <v>960</v>
      </c>
      <c r="C452" t="s">
        <v>1193</v>
      </c>
      <c r="D452" t="s">
        <v>6202</v>
      </c>
      <c r="E452" t="s">
        <v>6203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1A2a Iron and Steel</v>
      </c>
    </row>
    <row r="453" spans="1:9" hidden="1">
      <c r="A453" t="s">
        <v>6204</v>
      </c>
      <c r="B453" t="s">
        <v>960</v>
      </c>
      <c r="C453" t="s">
        <v>1193</v>
      </c>
      <c r="D453" t="s">
        <v>6205</v>
      </c>
      <c r="E453" t="s">
        <v>6206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1A2a Iron and Steel</v>
      </c>
    </row>
    <row r="454" spans="1:9" hidden="1">
      <c r="A454" t="s">
        <v>6241</v>
      </c>
      <c r="B454" t="s">
        <v>960</v>
      </c>
      <c r="C454" t="s">
        <v>1193</v>
      </c>
      <c r="D454" t="s">
        <v>6242</v>
      </c>
      <c r="E454" t="s">
        <v>5039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1A2a Iron and Steel</v>
      </c>
    </row>
    <row r="455" spans="1:9" hidden="1">
      <c r="A455" t="s">
        <v>1213</v>
      </c>
      <c r="B455" t="s">
        <v>960</v>
      </c>
      <c r="C455" t="s">
        <v>1193</v>
      </c>
      <c r="D455" t="s">
        <v>6207</v>
      </c>
      <c r="E455" t="s">
        <v>5743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1A2a Iron and Steel</v>
      </c>
    </row>
    <row r="456" spans="1:9" hidden="1">
      <c r="A456" t="s">
        <v>6208</v>
      </c>
      <c r="B456" t="s">
        <v>960</v>
      </c>
      <c r="C456" t="s">
        <v>1193</v>
      </c>
      <c r="D456" t="s">
        <v>6209</v>
      </c>
      <c r="E456" t="s">
        <v>6210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1A2a Iron and Steel</v>
      </c>
    </row>
    <row r="457" spans="1:9" hidden="1">
      <c r="A457" t="s">
        <v>6211</v>
      </c>
      <c r="B457" t="s">
        <v>960</v>
      </c>
      <c r="C457" t="s">
        <v>1193</v>
      </c>
      <c r="D457" t="s">
        <v>6212</v>
      </c>
      <c r="E457" t="s">
        <v>6213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1A2a Iron and Steel</v>
      </c>
    </row>
    <row r="458" spans="1:9" hidden="1">
      <c r="A458" t="s">
        <v>6214</v>
      </c>
      <c r="B458" t="s">
        <v>386</v>
      </c>
      <c r="C458" t="s">
        <v>3525</v>
      </c>
      <c r="D458" t="s">
        <v>3525</v>
      </c>
      <c r="E458" t="s">
        <v>6215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hidden="1">
      <c r="A459" t="s">
        <v>6216</v>
      </c>
      <c r="B459" t="s">
        <v>960</v>
      </c>
      <c r="C459" t="s">
        <v>1193</v>
      </c>
      <c r="D459" t="s">
        <v>3523</v>
      </c>
      <c r="E459" t="s">
        <v>5045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1A2a Iron and Steel</v>
      </c>
    </row>
    <row r="460" spans="1:9" hidden="1">
      <c r="A460" t="s">
        <v>6217</v>
      </c>
      <c r="B460" t="s">
        <v>386</v>
      </c>
      <c r="C460" t="s">
        <v>3524</v>
      </c>
      <c r="D460" t="s">
        <v>3524</v>
      </c>
      <c r="E460" t="s">
        <v>5046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hidden="1">
      <c r="A461" t="s">
        <v>6218</v>
      </c>
      <c r="B461" t="s">
        <v>960</v>
      </c>
      <c r="C461" t="s">
        <v>1193</v>
      </c>
      <c r="D461" t="s">
        <v>6219</v>
      </c>
      <c r="E461" t="s">
        <v>6220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1A2a Iron and Steel</v>
      </c>
    </row>
    <row r="462" spans="1:9" hidden="1">
      <c r="A462" t="s">
        <v>6221</v>
      </c>
      <c r="B462" t="s">
        <v>960</v>
      </c>
      <c r="C462" t="s">
        <v>1193</v>
      </c>
      <c r="D462" t="s">
        <v>6222</v>
      </c>
      <c r="E462" t="s">
        <v>6223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1A2a Iron and Steel</v>
      </c>
    </row>
    <row r="463" spans="1:9" hidden="1">
      <c r="A463" t="s">
        <v>6224</v>
      </c>
      <c r="B463" t="s">
        <v>960</v>
      </c>
      <c r="C463" t="s">
        <v>1193</v>
      </c>
      <c r="D463" t="s">
        <v>6225</v>
      </c>
      <c r="E463" t="s">
        <v>6226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1A2a Iron and Steel</v>
      </c>
    </row>
    <row r="464" spans="1:9" hidden="1">
      <c r="A464" t="s">
        <v>6243</v>
      </c>
      <c r="B464" t="s">
        <v>960</v>
      </c>
      <c r="C464" t="s">
        <v>1193</v>
      </c>
      <c r="D464" t="s">
        <v>6245</v>
      </c>
      <c r="E464" s="5" t="s">
        <v>6244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1A2a Iron and Steel</v>
      </c>
    </row>
    <row r="465" spans="1:9" hidden="1">
      <c r="A465" t="s">
        <v>1197</v>
      </c>
      <c r="B465" t="s">
        <v>960</v>
      </c>
      <c r="C465" t="s">
        <v>1193</v>
      </c>
      <c r="D465" t="s">
        <v>6227</v>
      </c>
      <c r="E465" t="s">
        <v>6228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1A2a Iron and Steel</v>
      </c>
    </row>
    <row r="466" spans="1:9" hidden="1">
      <c r="A466" t="s">
        <v>1195</v>
      </c>
      <c r="B466" t="s">
        <v>960</v>
      </c>
      <c r="C466" t="s">
        <v>1193</v>
      </c>
      <c r="D466" t="s">
        <v>6229</v>
      </c>
      <c r="E466" t="s">
        <v>6230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1A2a Iron and Steel</v>
      </c>
    </row>
    <row r="467" spans="1:9" hidden="1">
      <c r="A467" t="s">
        <v>1191</v>
      </c>
      <c r="B467" t="s">
        <v>960</v>
      </c>
      <c r="C467" t="s">
        <v>1159</v>
      </c>
      <c r="D467" t="s">
        <v>1060</v>
      </c>
      <c r="E467" t="s">
        <v>1190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1A2i Mining</v>
      </c>
    </row>
    <row r="468" spans="1:9" hidden="1">
      <c r="A468" t="s">
        <v>1189</v>
      </c>
      <c r="B468" t="s">
        <v>960</v>
      </c>
      <c r="C468" t="s">
        <v>1159</v>
      </c>
      <c r="D468" t="s">
        <v>1057</v>
      </c>
      <c r="E468" t="s">
        <v>1188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1A2i Mining</v>
      </c>
    </row>
    <row r="469" spans="1:9" hidden="1">
      <c r="A469" t="s">
        <v>1187</v>
      </c>
      <c r="B469" t="s">
        <v>960</v>
      </c>
      <c r="C469" t="s">
        <v>1159</v>
      </c>
      <c r="D469" t="s">
        <v>1054</v>
      </c>
      <c r="E469" t="s">
        <v>1186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1A2i Mining</v>
      </c>
    </row>
    <row r="470" spans="1:9" hidden="1">
      <c r="A470" t="s">
        <v>1185</v>
      </c>
      <c r="B470" t="s">
        <v>960</v>
      </c>
      <c r="C470" t="s">
        <v>1159</v>
      </c>
      <c r="D470" t="s">
        <v>1051</v>
      </c>
      <c r="E470" t="s">
        <v>1184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1A2i Mining</v>
      </c>
    </row>
    <row r="471" spans="1:9" hidden="1">
      <c r="A471" t="s">
        <v>1183</v>
      </c>
      <c r="B471" t="s">
        <v>960</v>
      </c>
      <c r="C471" t="s">
        <v>1159</v>
      </c>
      <c r="D471" t="s">
        <v>1048</v>
      </c>
      <c r="E471" t="s">
        <v>1182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1A2i Mining</v>
      </c>
    </row>
    <row r="472" spans="1:9" hidden="1">
      <c r="A472" t="s">
        <v>1181</v>
      </c>
      <c r="B472" t="s">
        <v>960</v>
      </c>
      <c r="C472" t="s">
        <v>1159</v>
      </c>
      <c r="D472" t="s">
        <v>1045</v>
      </c>
      <c r="E472" t="s">
        <v>1180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1A2i Mining</v>
      </c>
    </row>
    <row r="473" spans="1:9" hidden="1">
      <c r="A473" t="s">
        <v>1179</v>
      </c>
      <c r="B473" t="s">
        <v>960</v>
      </c>
      <c r="C473" t="s">
        <v>1159</v>
      </c>
      <c r="D473" t="s">
        <v>729</v>
      </c>
      <c r="E473" t="s">
        <v>1178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1A2i Mining</v>
      </c>
    </row>
    <row r="474" spans="1:9" hidden="1">
      <c r="A474" t="s">
        <v>1177</v>
      </c>
      <c r="B474" t="s">
        <v>960</v>
      </c>
      <c r="C474" t="s">
        <v>1159</v>
      </c>
      <c r="D474" t="s">
        <v>1040</v>
      </c>
      <c r="E474" t="s">
        <v>1176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1A2i Mining</v>
      </c>
    </row>
    <row r="475" spans="1:9" hidden="1">
      <c r="A475" t="s">
        <v>1175</v>
      </c>
      <c r="B475" t="s">
        <v>960</v>
      </c>
      <c r="C475" t="s">
        <v>1159</v>
      </c>
      <c r="D475" t="s">
        <v>1037</v>
      </c>
      <c r="E475" t="s">
        <v>1174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1A2i Mining</v>
      </c>
    </row>
    <row r="476" spans="1:9" hidden="1">
      <c r="A476" t="s">
        <v>1173</v>
      </c>
      <c r="B476" t="s">
        <v>960</v>
      </c>
      <c r="C476" t="s">
        <v>1159</v>
      </c>
      <c r="D476" t="s">
        <v>0</v>
      </c>
      <c r="E476" t="s">
        <v>1172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1A2i Mining</v>
      </c>
    </row>
    <row r="477" spans="1:9" hidden="1">
      <c r="A477" t="s">
        <v>3411</v>
      </c>
      <c r="B477" t="s">
        <v>960</v>
      </c>
      <c r="C477" t="s">
        <v>1159</v>
      </c>
      <c r="D477" t="s">
        <v>0</v>
      </c>
      <c r="E477" t="s">
        <v>3412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1A2i Mining</v>
      </c>
    </row>
    <row r="478" spans="1:9" hidden="1">
      <c r="A478" t="s">
        <v>1171</v>
      </c>
      <c r="B478" t="s">
        <v>960</v>
      </c>
      <c r="C478" t="s">
        <v>1159</v>
      </c>
      <c r="D478" t="s">
        <v>1021</v>
      </c>
      <c r="E478" t="s">
        <v>1170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1A2i Mining</v>
      </c>
    </row>
    <row r="479" spans="1:9" hidden="1">
      <c r="A479" t="s">
        <v>1169</v>
      </c>
      <c r="B479" t="s">
        <v>960</v>
      </c>
      <c r="C479" t="s">
        <v>1159</v>
      </c>
      <c r="D479" t="s">
        <v>1021</v>
      </c>
      <c r="E479" t="s">
        <v>3674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1A2i Mining</v>
      </c>
    </row>
    <row r="480" spans="1:9" hidden="1">
      <c r="A480" t="s">
        <v>3676</v>
      </c>
      <c r="B480" t="s">
        <v>960</v>
      </c>
      <c r="C480" t="s">
        <v>1159</v>
      </c>
      <c r="D480" t="s">
        <v>1021</v>
      </c>
      <c r="E480" t="s">
        <v>3674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1A2i Mining</v>
      </c>
    </row>
    <row r="481" spans="1:9" hidden="1">
      <c r="A481" t="s">
        <v>3677</v>
      </c>
      <c r="B481" t="s">
        <v>960</v>
      </c>
      <c r="C481" t="s">
        <v>1159</v>
      </c>
      <c r="D481" t="s">
        <v>1021</v>
      </c>
      <c r="E481" t="s">
        <v>3675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1A2i Mining</v>
      </c>
    </row>
    <row r="482" spans="1:9" hidden="1">
      <c r="A482" t="s">
        <v>1167</v>
      </c>
      <c r="B482" t="s">
        <v>960</v>
      </c>
      <c r="C482" t="s">
        <v>1159</v>
      </c>
      <c r="D482" t="s">
        <v>1021</v>
      </c>
      <c r="E482" t="s">
        <v>1166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1A2i Mining</v>
      </c>
    </row>
    <row r="483" spans="1:9" hidden="1">
      <c r="A483" t="s">
        <v>1165</v>
      </c>
      <c r="B483" t="s">
        <v>960</v>
      </c>
      <c r="C483" t="s">
        <v>1159</v>
      </c>
      <c r="D483" t="s">
        <v>1021</v>
      </c>
      <c r="E483" t="s">
        <v>1164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1A2i Mining</v>
      </c>
    </row>
    <row r="484" spans="1:9" hidden="1">
      <c r="A484" t="s">
        <v>1163</v>
      </c>
      <c r="B484" t="s">
        <v>960</v>
      </c>
      <c r="C484" t="s">
        <v>1159</v>
      </c>
      <c r="D484" t="s">
        <v>1021</v>
      </c>
      <c r="E484" t="s">
        <v>1162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1A2i Mining</v>
      </c>
    </row>
    <row r="485" spans="1:9" hidden="1">
      <c r="A485" t="s">
        <v>1161</v>
      </c>
      <c r="B485" t="s">
        <v>960</v>
      </c>
      <c r="C485" t="s">
        <v>1159</v>
      </c>
      <c r="D485" t="s">
        <v>1021</v>
      </c>
      <c r="E485" t="s">
        <v>1160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1A2i Mining</v>
      </c>
    </row>
    <row r="486" spans="1:9" hidden="1">
      <c r="A486" t="s">
        <v>1158</v>
      </c>
      <c r="B486" t="s">
        <v>21</v>
      </c>
      <c r="C486" t="s">
        <v>423</v>
      </c>
      <c r="D486" t="s">
        <v>423</v>
      </c>
      <c r="E486" t="s">
        <v>1157</v>
      </c>
      <c r="F486" t="str">
        <f>INDEX(IPCCMaps!H:H,MATCH(mapPRC!C486,IPCCMaps!G:G,0))</f>
        <v>1 Energy</v>
      </c>
      <c r="G486">
        <f>INDEX(IPCCMaps!I:I,MATCH(mapPRC!C486,IPCCMaps!G:G,0))</f>
        <v>0</v>
      </c>
      <c r="H486">
        <f>INDEX(IPCCMaps!J:J,MATCH(mapPRC!C486,IPCCMaps!G:G,0))</f>
        <v>0</v>
      </c>
      <c r="I486">
        <f>INDEX(IPCCMaps!K:K,MATCH(mapPRC!C486,IPCCMaps!G:G,0))</f>
        <v>0</v>
      </c>
    </row>
    <row r="487" spans="1:9" hidden="1">
      <c r="A487" t="s">
        <v>1156</v>
      </c>
      <c r="B487" t="s">
        <v>21</v>
      </c>
      <c r="C487" t="s">
        <v>423</v>
      </c>
      <c r="D487" t="s">
        <v>423</v>
      </c>
      <c r="E487" t="s">
        <v>1155</v>
      </c>
      <c r="F487" t="str">
        <f>INDEX(IPCCMaps!H:H,MATCH(mapPRC!C487,IPCCMaps!G:G,0))</f>
        <v>1 Energy</v>
      </c>
      <c r="G487">
        <f>INDEX(IPCCMaps!I:I,MATCH(mapPRC!C487,IPCCMaps!G:G,0))</f>
        <v>0</v>
      </c>
      <c r="H487">
        <f>INDEX(IPCCMaps!J:J,MATCH(mapPRC!C487,IPCCMaps!G:G,0))</f>
        <v>0</v>
      </c>
      <c r="I487">
        <f>INDEX(IPCCMaps!K:K,MATCH(mapPRC!C487,IPCCMaps!G:G,0))</f>
        <v>0</v>
      </c>
    </row>
    <row r="488" spans="1:9" hidden="1">
      <c r="A488" t="s">
        <v>1154</v>
      </c>
      <c r="B488" t="s">
        <v>21</v>
      </c>
      <c r="C488" t="s">
        <v>423</v>
      </c>
      <c r="D488" t="s">
        <v>423</v>
      </c>
      <c r="E488" t="s">
        <v>1153</v>
      </c>
      <c r="F488" t="str">
        <f>INDEX(IPCCMaps!H:H,MATCH(mapPRC!C488,IPCCMaps!G:G,0))</f>
        <v>1 Energy</v>
      </c>
      <c r="G488">
        <f>INDEX(IPCCMaps!I:I,MATCH(mapPRC!C488,IPCCMaps!G:G,0))</f>
        <v>0</v>
      </c>
      <c r="H488">
        <f>INDEX(IPCCMaps!J:J,MATCH(mapPRC!C488,IPCCMaps!G:G,0))</f>
        <v>0</v>
      </c>
      <c r="I488">
        <f>INDEX(IPCCMaps!K:K,MATCH(mapPRC!C488,IPCCMaps!G:G,0))</f>
        <v>0</v>
      </c>
    </row>
    <row r="489" spans="1:9" hidden="1">
      <c r="A489" t="s">
        <v>6231</v>
      </c>
      <c r="B489" t="s">
        <v>21</v>
      </c>
      <c r="C489" t="s">
        <v>423</v>
      </c>
      <c r="D489" t="s">
        <v>6232</v>
      </c>
      <c r="E489" t="s">
        <v>6232</v>
      </c>
      <c r="F489" t="str">
        <f>INDEX(IPCCMaps!H:H,MATCH(mapPRC!C489,IPCCMaps!G:G,0))</f>
        <v>1 Energy</v>
      </c>
    </row>
    <row r="490" spans="1:9" hidden="1">
      <c r="A490" t="s">
        <v>5065</v>
      </c>
      <c r="C490" t="s">
        <v>44</v>
      </c>
      <c r="D490" t="s">
        <v>44</v>
      </c>
      <c r="E490" t="s">
        <v>6315</v>
      </c>
    </row>
    <row r="491" spans="1:9" hidden="1">
      <c r="A491" t="s">
        <v>1152</v>
      </c>
      <c r="B491" t="s">
        <v>21</v>
      </c>
      <c r="C491" t="s">
        <v>423</v>
      </c>
      <c r="D491" t="s">
        <v>423</v>
      </c>
      <c r="E491" t="s">
        <v>1151</v>
      </c>
      <c r="F491" t="str">
        <f>INDEX(IPCCMaps!H:H,MATCH(mapPRC!C491,IPCCMaps!G:G,0))</f>
        <v>1 Energy</v>
      </c>
      <c r="G491">
        <f>INDEX(IPCCMaps!I:I,MATCH(mapPRC!C491,IPCCMaps!G:G,0))</f>
        <v>0</v>
      </c>
      <c r="H491">
        <f>INDEX(IPCCMaps!J:J,MATCH(mapPRC!C491,IPCCMaps!G:G,0))</f>
        <v>0</v>
      </c>
      <c r="I491">
        <f>INDEX(IPCCMaps!K:K,MATCH(mapPRC!C491,IPCCMaps!G:G,0))</f>
        <v>0</v>
      </c>
    </row>
    <row r="492" spans="1:9" hidden="1">
      <c r="A492" t="s">
        <v>1150</v>
      </c>
      <c r="B492" t="s">
        <v>21</v>
      </c>
      <c r="C492" t="s">
        <v>423</v>
      </c>
      <c r="D492" t="s">
        <v>423</v>
      </c>
      <c r="E492" t="s">
        <v>1149</v>
      </c>
      <c r="F492" t="str">
        <f>INDEX(IPCCMaps!H:H,MATCH(mapPRC!C492,IPCCMaps!G:G,0))</f>
        <v>1 Energy</v>
      </c>
      <c r="G492">
        <f>INDEX(IPCCMaps!I:I,MATCH(mapPRC!C492,IPCCMaps!G:G,0))</f>
        <v>0</v>
      </c>
      <c r="H492">
        <f>INDEX(IPCCMaps!J:J,MATCH(mapPRC!C492,IPCCMaps!G:G,0))</f>
        <v>0</v>
      </c>
      <c r="I492">
        <f>INDEX(IPCCMaps!K:K,MATCH(mapPRC!C492,IPCCMaps!G:G,0))</f>
        <v>0</v>
      </c>
    </row>
    <row r="493" spans="1:9" hidden="1">
      <c r="A493" t="s">
        <v>5069</v>
      </c>
      <c r="C493" t="s">
        <v>44</v>
      </c>
      <c r="D493" t="s">
        <v>44</v>
      </c>
      <c r="E493" t="s">
        <v>6316</v>
      </c>
    </row>
    <row r="494" spans="1:9" hidden="1">
      <c r="A494" t="s">
        <v>3774</v>
      </c>
      <c r="B494" t="s">
        <v>21</v>
      </c>
      <c r="C494" t="s">
        <v>423</v>
      </c>
      <c r="D494" t="s">
        <v>423</v>
      </c>
      <c r="E494" t="s">
        <v>3775</v>
      </c>
      <c r="F494" t="str">
        <f>INDEX(IPCCMaps!H:H,MATCH(mapPRC!C494,IPCCMaps!G:G,0))</f>
        <v>1 Energy</v>
      </c>
      <c r="G494">
        <f>INDEX(IPCCMaps!I:I,MATCH(mapPRC!C494,IPCCMaps!G:G,0))</f>
        <v>0</v>
      </c>
      <c r="H494">
        <f>INDEX(IPCCMaps!J:J,MATCH(mapPRC!C494,IPCCMaps!G:G,0))</f>
        <v>0</v>
      </c>
      <c r="I494">
        <f>INDEX(IPCCMaps!K:K,MATCH(mapPRC!C494,IPCCMaps!G:G,0))</f>
        <v>0</v>
      </c>
    </row>
    <row r="495" spans="1:9" hidden="1">
      <c r="A495" t="s">
        <v>5071</v>
      </c>
      <c r="C495" t="s">
        <v>44</v>
      </c>
      <c r="D495" t="s">
        <v>44</v>
      </c>
      <c r="E495" t="s">
        <v>6317</v>
      </c>
    </row>
    <row r="496" spans="1:9" hidden="1">
      <c r="A496" t="s">
        <v>1148</v>
      </c>
      <c r="B496" t="s">
        <v>21</v>
      </c>
      <c r="C496" t="s">
        <v>423</v>
      </c>
      <c r="D496" t="s">
        <v>423</v>
      </c>
      <c r="E496" t="s">
        <v>1147</v>
      </c>
      <c r="F496" t="str">
        <f>INDEX(IPCCMaps!H:H,MATCH(mapPRC!C496,IPCCMaps!G:G,0))</f>
        <v>1 Energy</v>
      </c>
      <c r="G496">
        <f>INDEX(IPCCMaps!I:I,MATCH(mapPRC!C496,IPCCMaps!G:G,0))</f>
        <v>0</v>
      </c>
      <c r="H496">
        <f>INDEX(IPCCMaps!J:J,MATCH(mapPRC!C496,IPCCMaps!G:G,0))</f>
        <v>0</v>
      </c>
      <c r="I496">
        <f>INDEX(IPCCMaps!K:K,MATCH(mapPRC!C496,IPCCMaps!G:G,0))</f>
        <v>0</v>
      </c>
    </row>
    <row r="497" spans="1:9" hidden="1">
      <c r="A497" t="s">
        <v>1146</v>
      </c>
      <c r="B497" t="s">
        <v>21</v>
      </c>
      <c r="C497" t="s">
        <v>423</v>
      </c>
      <c r="D497" t="s">
        <v>423</v>
      </c>
      <c r="E497" t="s">
        <v>1145</v>
      </c>
      <c r="F497" t="str">
        <f>INDEX(IPCCMaps!H:H,MATCH(mapPRC!C497,IPCCMaps!G:G,0))</f>
        <v>1 Energy</v>
      </c>
      <c r="G497">
        <f>INDEX(IPCCMaps!I:I,MATCH(mapPRC!C497,IPCCMaps!G:G,0))</f>
        <v>0</v>
      </c>
      <c r="H497">
        <f>INDEX(IPCCMaps!J:J,MATCH(mapPRC!C497,IPCCMaps!G:G,0))</f>
        <v>0</v>
      </c>
      <c r="I497">
        <f>INDEX(IPCCMaps!K:K,MATCH(mapPRC!C497,IPCCMaps!G:G,0))</f>
        <v>0</v>
      </c>
    </row>
    <row r="498" spans="1:9" hidden="1">
      <c r="A498" t="s">
        <v>1144</v>
      </c>
      <c r="B498" t="s">
        <v>21</v>
      </c>
      <c r="C498" t="s">
        <v>423</v>
      </c>
      <c r="D498" t="s">
        <v>423</v>
      </c>
      <c r="E498" t="s">
        <v>1143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hidden="1">
      <c r="A499" t="s">
        <v>1142</v>
      </c>
      <c r="B499" t="s">
        <v>21</v>
      </c>
      <c r="C499" t="s">
        <v>423</v>
      </c>
      <c r="D499" t="s">
        <v>423</v>
      </c>
      <c r="E499" t="s">
        <v>1141</v>
      </c>
      <c r="F499" t="str">
        <f>INDEX(IPCCMaps!H:H,MATCH(mapPRC!C499,IPCCMaps!G:G,0))</f>
        <v>1 Energy</v>
      </c>
      <c r="G499">
        <f>INDEX(IPCCMaps!I:I,MATCH(mapPRC!C499,IPCCMaps!G:G,0))</f>
        <v>0</v>
      </c>
      <c r="H499">
        <f>INDEX(IPCCMaps!J:J,MATCH(mapPRC!C499,IPCCMaps!G:G,0))</f>
        <v>0</v>
      </c>
      <c r="I499">
        <f>INDEX(IPCCMaps!K:K,MATCH(mapPRC!C499,IPCCMaps!G:G,0))</f>
        <v>0</v>
      </c>
    </row>
    <row r="500" spans="1:9" hidden="1">
      <c r="A500" t="s">
        <v>1140</v>
      </c>
      <c r="B500" t="s">
        <v>21</v>
      </c>
      <c r="C500" t="s">
        <v>423</v>
      </c>
      <c r="D500" t="s">
        <v>423</v>
      </c>
      <c r="E500" t="s">
        <v>1139</v>
      </c>
      <c r="F500" t="str">
        <f>INDEX(IPCCMaps!H:H,MATCH(mapPRC!C500,IPCCMaps!G:G,0))</f>
        <v>1 Energy</v>
      </c>
      <c r="G500">
        <f>INDEX(IPCCMaps!I:I,MATCH(mapPRC!C500,IPCCMaps!G:G,0))</f>
        <v>0</v>
      </c>
      <c r="H500">
        <f>INDEX(IPCCMaps!J:J,MATCH(mapPRC!C500,IPCCMaps!G:G,0))</f>
        <v>0</v>
      </c>
      <c r="I500">
        <f>INDEX(IPCCMaps!K:K,MATCH(mapPRC!C500,IPCCMaps!G:G,0))</f>
        <v>0</v>
      </c>
    </row>
    <row r="501" spans="1:9" hidden="1">
      <c r="A501" t="s">
        <v>1138</v>
      </c>
      <c r="B501" t="s">
        <v>21</v>
      </c>
      <c r="C501" t="s">
        <v>423</v>
      </c>
      <c r="D501" t="s">
        <v>423</v>
      </c>
      <c r="E501" t="s">
        <v>1137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hidden="1">
      <c r="A502" t="s">
        <v>1136</v>
      </c>
      <c r="B502" t="s">
        <v>21</v>
      </c>
      <c r="C502" t="s">
        <v>423</v>
      </c>
      <c r="D502" t="s">
        <v>423</v>
      </c>
      <c r="E502" t="s">
        <v>1135</v>
      </c>
      <c r="F502" t="str">
        <f>INDEX(IPCCMaps!H:H,MATCH(mapPRC!C502,IPCCMaps!G:G,0))</f>
        <v>1 Energy</v>
      </c>
      <c r="G502">
        <f>INDEX(IPCCMaps!I:I,MATCH(mapPRC!C502,IPCCMaps!G:G,0))</f>
        <v>0</v>
      </c>
      <c r="H502">
        <f>INDEX(IPCCMaps!J:J,MATCH(mapPRC!C502,IPCCMaps!G:G,0))</f>
        <v>0</v>
      </c>
      <c r="I502">
        <f>INDEX(IPCCMaps!K:K,MATCH(mapPRC!C502,IPCCMaps!G:G,0))</f>
        <v>0</v>
      </c>
    </row>
    <row r="503" spans="1:9" hidden="1">
      <c r="A503" t="s">
        <v>1134</v>
      </c>
      <c r="B503" t="s">
        <v>21</v>
      </c>
      <c r="C503" t="s">
        <v>423</v>
      </c>
      <c r="D503" t="s">
        <v>423</v>
      </c>
      <c r="E503" t="s">
        <v>1133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hidden="1">
      <c r="A504" s="9" t="s">
        <v>5915</v>
      </c>
      <c r="B504" t="s">
        <v>145</v>
      </c>
      <c r="C504" t="s">
        <v>5917</v>
      </c>
      <c r="D504" t="s">
        <v>5917</v>
      </c>
      <c r="E504" t="s">
        <v>5918</v>
      </c>
    </row>
    <row r="505" spans="1:9" hidden="1">
      <c r="A505" s="9" t="s">
        <v>5916</v>
      </c>
      <c r="B505" t="s">
        <v>145</v>
      </c>
      <c r="C505" t="s">
        <v>5917</v>
      </c>
      <c r="D505" t="s">
        <v>5917</v>
      </c>
      <c r="E505" t="s">
        <v>5919</v>
      </c>
    </row>
    <row r="506" spans="1:9" hidden="1">
      <c r="A506" s="9" t="s">
        <v>6172</v>
      </c>
      <c r="B506" t="s">
        <v>145</v>
      </c>
      <c r="C506" t="s">
        <v>5917</v>
      </c>
      <c r="D506" t="s">
        <v>5917</v>
      </c>
      <c r="E506" t="s">
        <v>6173</v>
      </c>
    </row>
    <row r="507" spans="1:9" hidden="1">
      <c r="A507" t="s">
        <v>1132</v>
      </c>
      <c r="B507" t="s">
        <v>960</v>
      </c>
      <c r="C507" t="s">
        <v>1107</v>
      </c>
      <c r="D507" t="s">
        <v>1060</v>
      </c>
      <c r="E507" t="s">
        <v>1131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1A2b Non-Ferrous Metals</v>
      </c>
    </row>
    <row r="508" spans="1:9" hidden="1">
      <c r="A508" t="s">
        <v>1130</v>
      </c>
      <c r="B508" t="s">
        <v>960</v>
      </c>
      <c r="C508" t="s">
        <v>1107</v>
      </c>
      <c r="D508" t="s">
        <v>1057</v>
      </c>
      <c r="E508" t="s">
        <v>1129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1A2b Non-Ferrous Metals</v>
      </c>
    </row>
    <row r="509" spans="1:9" hidden="1">
      <c r="A509" t="s">
        <v>1128</v>
      </c>
      <c r="B509" t="s">
        <v>960</v>
      </c>
      <c r="C509" t="s">
        <v>1107</v>
      </c>
      <c r="D509" t="s">
        <v>1054</v>
      </c>
      <c r="E509" t="s">
        <v>1127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1A2b Non-Ferrous Metals</v>
      </c>
    </row>
    <row r="510" spans="1:9" hidden="1">
      <c r="A510" t="s">
        <v>1126</v>
      </c>
      <c r="B510" t="s">
        <v>960</v>
      </c>
      <c r="C510" t="s">
        <v>1107</v>
      </c>
      <c r="D510" t="s">
        <v>1051</v>
      </c>
      <c r="E510" t="s">
        <v>1125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1A2b Non-Ferrous Metals</v>
      </c>
    </row>
    <row r="511" spans="1:9" hidden="1">
      <c r="A511" t="s">
        <v>1124</v>
      </c>
      <c r="B511" t="s">
        <v>960</v>
      </c>
      <c r="C511" t="s">
        <v>1107</v>
      </c>
      <c r="D511" t="s">
        <v>1048</v>
      </c>
      <c r="E511" t="s">
        <v>1123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1A2b Non-Ferrous Metals</v>
      </c>
    </row>
    <row r="512" spans="1:9" hidden="1">
      <c r="A512" t="s">
        <v>1122</v>
      </c>
      <c r="B512" t="s">
        <v>960</v>
      </c>
      <c r="C512" t="s">
        <v>1107</v>
      </c>
      <c r="D512" t="s">
        <v>1045</v>
      </c>
      <c r="E512" t="s">
        <v>1121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hidden="1">
      <c r="A513" t="s">
        <v>1120</v>
      </c>
      <c r="B513" t="s">
        <v>960</v>
      </c>
      <c r="C513" t="s">
        <v>1107</v>
      </c>
      <c r="D513" t="s">
        <v>729</v>
      </c>
      <c r="E513" t="s">
        <v>1119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1A2b Non-Ferrous Metals</v>
      </c>
    </row>
    <row r="514" spans="1:9" hidden="1">
      <c r="A514" t="s">
        <v>1118</v>
      </c>
      <c r="B514" t="s">
        <v>960</v>
      </c>
      <c r="C514" t="s">
        <v>1107</v>
      </c>
      <c r="D514" t="s">
        <v>1040</v>
      </c>
      <c r="E514" t="s">
        <v>1117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1A2b Non-Ferrous Metals</v>
      </c>
    </row>
    <row r="515" spans="1:9" hidden="1">
      <c r="A515" t="s">
        <v>1116</v>
      </c>
      <c r="B515" t="s">
        <v>960</v>
      </c>
      <c r="C515" t="s">
        <v>1107</v>
      </c>
      <c r="D515" t="s">
        <v>1037</v>
      </c>
      <c r="E515" t="s">
        <v>1115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hidden="1">
      <c r="A516" t="s">
        <v>1114</v>
      </c>
      <c r="B516" t="s">
        <v>960</v>
      </c>
      <c r="C516" t="s">
        <v>1107</v>
      </c>
      <c r="D516" t="s">
        <v>1021</v>
      </c>
      <c r="E516" t="s">
        <v>1108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hidden="1">
      <c r="A517" t="s">
        <v>1113</v>
      </c>
      <c r="B517" t="s">
        <v>960</v>
      </c>
      <c r="C517" t="s">
        <v>1107</v>
      </c>
      <c r="D517" t="s">
        <v>1021</v>
      </c>
      <c r="E517" t="s">
        <v>1108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1A2b Non-Ferrous Metals</v>
      </c>
    </row>
    <row r="518" spans="1:9" hidden="1">
      <c r="A518" t="s">
        <v>1112</v>
      </c>
      <c r="B518" t="s">
        <v>960</v>
      </c>
      <c r="C518" t="s">
        <v>1107</v>
      </c>
      <c r="D518" t="s">
        <v>1021</v>
      </c>
      <c r="E518" t="s">
        <v>1108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1A2b Non-Ferrous Metals</v>
      </c>
    </row>
    <row r="519" spans="1:9" hidden="1">
      <c r="A519" t="s">
        <v>1111</v>
      </c>
      <c r="B519" t="s">
        <v>960</v>
      </c>
      <c r="C519" t="s">
        <v>1107</v>
      </c>
      <c r="D519" t="s">
        <v>1021</v>
      </c>
      <c r="E519" t="s">
        <v>1108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hidden="1">
      <c r="A520" t="s">
        <v>1110</v>
      </c>
      <c r="B520" t="s">
        <v>960</v>
      </c>
      <c r="C520" t="s">
        <v>1107</v>
      </c>
      <c r="D520" t="s">
        <v>1021</v>
      </c>
      <c r="E520" t="s">
        <v>1108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hidden="1">
      <c r="A521" t="s">
        <v>1109</v>
      </c>
      <c r="B521" t="s">
        <v>960</v>
      </c>
      <c r="C521" t="s">
        <v>1107</v>
      </c>
      <c r="D521" t="s">
        <v>1021</v>
      </c>
      <c r="E521" t="s">
        <v>1108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hidden="1">
      <c r="A522" t="s">
        <v>1106</v>
      </c>
      <c r="B522" t="s">
        <v>960</v>
      </c>
      <c r="C522" t="s">
        <v>1064</v>
      </c>
      <c r="D522" t="s">
        <v>1101</v>
      </c>
      <c r="E522" t="s">
        <v>1102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1A2f Non-Metallic Minerals</v>
      </c>
    </row>
    <row r="523" spans="1:9" hidden="1">
      <c r="A523" t="s">
        <v>1105</v>
      </c>
      <c r="B523" t="s">
        <v>960</v>
      </c>
      <c r="C523" t="s">
        <v>1064</v>
      </c>
      <c r="D523" t="s">
        <v>1101</v>
      </c>
      <c r="E523" t="s">
        <v>1104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1A2f Non-Metallic Minerals</v>
      </c>
    </row>
    <row r="524" spans="1:9" hidden="1">
      <c r="A524" t="s">
        <v>1103</v>
      </c>
      <c r="B524" t="s">
        <v>960</v>
      </c>
      <c r="C524" t="s">
        <v>1064</v>
      </c>
      <c r="D524" t="s">
        <v>1101</v>
      </c>
      <c r="E524" t="s">
        <v>1102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1A2f Non-Metallic Minerals</v>
      </c>
    </row>
    <row r="525" spans="1:9" hidden="1">
      <c r="A525" t="s">
        <v>1100</v>
      </c>
      <c r="B525" t="s">
        <v>960</v>
      </c>
      <c r="C525" t="s">
        <v>1064</v>
      </c>
      <c r="D525" t="s">
        <v>1078</v>
      </c>
      <c r="E525" t="s">
        <v>1099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1A2f Non-Metallic Minerals</v>
      </c>
    </row>
    <row r="526" spans="1:9" hidden="1">
      <c r="A526" t="s">
        <v>1098</v>
      </c>
      <c r="B526" t="s">
        <v>960</v>
      </c>
      <c r="C526" t="s">
        <v>1064</v>
      </c>
      <c r="D526" t="s">
        <v>1078</v>
      </c>
      <c r="E526" t="s">
        <v>1096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1A2f Non-Metallic Minerals</v>
      </c>
    </row>
    <row r="527" spans="1:9" hidden="1">
      <c r="A527" t="s">
        <v>1097</v>
      </c>
      <c r="B527" t="s">
        <v>960</v>
      </c>
      <c r="C527" t="s">
        <v>1064</v>
      </c>
      <c r="D527" t="s">
        <v>1078</v>
      </c>
      <c r="E527" t="s">
        <v>1096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1A2f Non-Metallic Minerals</v>
      </c>
    </row>
    <row r="528" spans="1:9" hidden="1">
      <c r="A528" t="s">
        <v>1093</v>
      </c>
      <c r="B528" t="s">
        <v>960</v>
      </c>
      <c r="C528" t="s">
        <v>1064</v>
      </c>
      <c r="D528" t="s">
        <v>1078</v>
      </c>
      <c r="E528" t="s">
        <v>1092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1A2f Non-Metallic Minerals</v>
      </c>
    </row>
    <row r="529" spans="1:9" hidden="1">
      <c r="A529" t="s">
        <v>1095</v>
      </c>
      <c r="B529" t="s">
        <v>960</v>
      </c>
      <c r="C529" t="s">
        <v>1064</v>
      </c>
      <c r="D529" t="s">
        <v>1078</v>
      </c>
      <c r="E529" t="s">
        <v>1092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1A2f Non-Metallic Minerals</v>
      </c>
    </row>
    <row r="530" spans="1:9" hidden="1">
      <c r="A530" t="s">
        <v>1094</v>
      </c>
      <c r="B530" t="s">
        <v>960</v>
      </c>
      <c r="C530" t="s">
        <v>1064</v>
      </c>
      <c r="D530" t="s">
        <v>1078</v>
      </c>
      <c r="E530" t="s">
        <v>1092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1A2f Non-Metallic Minerals</v>
      </c>
    </row>
    <row r="531" spans="1:9" hidden="1">
      <c r="A531" t="s">
        <v>1089</v>
      </c>
      <c r="B531" t="s">
        <v>960</v>
      </c>
      <c r="C531" t="s">
        <v>1064</v>
      </c>
      <c r="D531" t="s">
        <v>1078</v>
      </c>
      <c r="E531" t="s">
        <v>1085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1A2f Non-Metallic Minerals</v>
      </c>
    </row>
    <row r="532" spans="1:9" hidden="1">
      <c r="A532" t="s">
        <v>1091</v>
      </c>
      <c r="B532" t="s">
        <v>960</v>
      </c>
      <c r="C532" t="s">
        <v>1064</v>
      </c>
      <c r="D532" t="s">
        <v>1078</v>
      </c>
      <c r="E532" t="s">
        <v>1085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1A2f Non-Metallic Minerals</v>
      </c>
    </row>
    <row r="533" spans="1:9" hidden="1">
      <c r="A533" t="s">
        <v>1090</v>
      </c>
      <c r="B533" t="s">
        <v>960</v>
      </c>
      <c r="C533" t="s">
        <v>1064</v>
      </c>
      <c r="D533" t="s">
        <v>1078</v>
      </c>
      <c r="E533" t="s">
        <v>1085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1A2f Non-Metallic Minerals</v>
      </c>
    </row>
    <row r="534" spans="1:9" hidden="1">
      <c r="A534" t="s">
        <v>1088</v>
      </c>
      <c r="B534" t="s">
        <v>960</v>
      </c>
      <c r="C534" t="s">
        <v>1064</v>
      </c>
      <c r="D534" t="s">
        <v>1078</v>
      </c>
      <c r="E534" t="s">
        <v>1085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1A2f Non-Metallic Minerals</v>
      </c>
    </row>
    <row r="535" spans="1:9" hidden="1">
      <c r="A535" t="s">
        <v>1084</v>
      </c>
      <c r="B535" t="s">
        <v>960</v>
      </c>
      <c r="C535" t="s">
        <v>1064</v>
      </c>
      <c r="D535" t="s">
        <v>1078</v>
      </c>
      <c r="E535" t="s">
        <v>1082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1A2f Non-Metallic Minerals</v>
      </c>
    </row>
    <row r="536" spans="1:9" hidden="1">
      <c r="A536" t="s">
        <v>1087</v>
      </c>
      <c r="B536" t="s">
        <v>960</v>
      </c>
      <c r="C536" t="s">
        <v>1064</v>
      </c>
      <c r="D536" t="s">
        <v>1078</v>
      </c>
      <c r="E536" t="s">
        <v>1085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1A2f Non-Metallic Minerals</v>
      </c>
    </row>
    <row r="537" spans="1:9" hidden="1">
      <c r="A537" t="s">
        <v>1086</v>
      </c>
      <c r="B537" t="s">
        <v>960</v>
      </c>
      <c r="C537" t="s">
        <v>1064</v>
      </c>
      <c r="D537" t="s">
        <v>1078</v>
      </c>
      <c r="E537" t="s">
        <v>1085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1A2f Non-Metallic Minerals</v>
      </c>
    </row>
    <row r="538" spans="1:9" hidden="1">
      <c r="A538" t="s">
        <v>1083</v>
      </c>
      <c r="B538" t="s">
        <v>960</v>
      </c>
      <c r="C538" t="s">
        <v>1064</v>
      </c>
      <c r="D538" t="s">
        <v>1078</v>
      </c>
      <c r="E538" t="s">
        <v>1082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1A2f Non-Metallic Minerals</v>
      </c>
    </row>
    <row r="539" spans="1:9" hidden="1">
      <c r="A539" t="s">
        <v>1081</v>
      </c>
      <c r="B539" t="s">
        <v>960</v>
      </c>
      <c r="C539" t="s">
        <v>1064</v>
      </c>
      <c r="D539" t="s">
        <v>1078</v>
      </c>
      <c r="E539" t="s">
        <v>1079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1A2f Non-Metallic Minerals</v>
      </c>
    </row>
    <row r="540" spans="1:9" hidden="1">
      <c r="A540" t="s">
        <v>1080</v>
      </c>
      <c r="B540" t="s">
        <v>960</v>
      </c>
      <c r="C540" t="s">
        <v>1064</v>
      </c>
      <c r="D540" t="s">
        <v>1078</v>
      </c>
      <c r="E540" t="s">
        <v>1079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1A2f Non-Metallic Minerals</v>
      </c>
    </row>
    <row r="541" spans="1:9" hidden="1">
      <c r="A541" t="s">
        <v>3426</v>
      </c>
      <c r="B541" t="s">
        <v>960</v>
      </c>
      <c r="C541" t="s">
        <v>1064</v>
      </c>
      <c r="D541" t="s">
        <v>1078</v>
      </c>
      <c r="E541" t="s">
        <v>3427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1A2f Non-Metallic Minerals</v>
      </c>
    </row>
    <row r="542" spans="1:9" hidden="1">
      <c r="A542" t="s">
        <v>3428</v>
      </c>
      <c r="B542" t="s">
        <v>960</v>
      </c>
      <c r="C542" t="s">
        <v>1064</v>
      </c>
      <c r="D542" t="s">
        <v>1078</v>
      </c>
      <c r="E542" t="s">
        <v>3429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1A2f Non-Metallic Minerals</v>
      </c>
    </row>
    <row r="543" spans="1:9" hidden="1">
      <c r="A543" t="s">
        <v>3430</v>
      </c>
      <c r="B543" t="s">
        <v>960</v>
      </c>
      <c r="C543" t="s">
        <v>1064</v>
      </c>
      <c r="D543" t="s">
        <v>1078</v>
      </c>
      <c r="E543" t="s">
        <v>3431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1A2f Non-Metallic Minerals</v>
      </c>
    </row>
    <row r="544" spans="1:9" hidden="1">
      <c r="A544" t="s">
        <v>3432</v>
      </c>
      <c r="B544" t="s">
        <v>960</v>
      </c>
      <c r="C544" t="s">
        <v>1064</v>
      </c>
      <c r="D544" t="s">
        <v>1078</v>
      </c>
      <c r="E544" t="s">
        <v>3433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1A2f Non-Metallic Minerals</v>
      </c>
    </row>
    <row r="545" spans="1:9" hidden="1">
      <c r="A545" t="s">
        <v>3434</v>
      </c>
      <c r="B545" t="s">
        <v>960</v>
      </c>
      <c r="C545" t="s">
        <v>1064</v>
      </c>
      <c r="D545" t="s">
        <v>1078</v>
      </c>
      <c r="E545" t="s">
        <v>3435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1A2f Non-Metallic Minerals</v>
      </c>
    </row>
    <row r="546" spans="1:9" hidden="1">
      <c r="A546" t="s">
        <v>1077</v>
      </c>
      <c r="B546" t="s">
        <v>960</v>
      </c>
      <c r="C546" t="s">
        <v>1064</v>
      </c>
      <c r="D546" t="s">
        <v>1071</v>
      </c>
      <c r="E546" t="s">
        <v>1076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1A2f Non-Metallic Minerals</v>
      </c>
    </row>
    <row r="547" spans="1:9" hidden="1">
      <c r="A547" t="s">
        <v>1075</v>
      </c>
      <c r="B547" t="s">
        <v>960</v>
      </c>
      <c r="C547" t="s">
        <v>1064</v>
      </c>
      <c r="D547" t="s">
        <v>1071</v>
      </c>
      <c r="E547" t="s">
        <v>1074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1A2f Non-Metallic Minerals</v>
      </c>
    </row>
    <row r="548" spans="1:9" hidden="1">
      <c r="A548" t="s">
        <v>1073</v>
      </c>
      <c r="B548" t="s">
        <v>960</v>
      </c>
      <c r="C548" t="s">
        <v>1064</v>
      </c>
      <c r="D548" t="s">
        <v>1071</v>
      </c>
      <c r="E548" t="s">
        <v>1072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1A2f Non-Metallic Minerals</v>
      </c>
    </row>
    <row r="549" spans="1:9" hidden="1">
      <c r="A549" t="s">
        <v>1070</v>
      </c>
      <c r="B549" t="s">
        <v>960</v>
      </c>
      <c r="C549" t="s">
        <v>1064</v>
      </c>
      <c r="D549" t="s">
        <v>1063</v>
      </c>
      <c r="E549" t="s">
        <v>1069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1A2f Non-Metallic Minerals</v>
      </c>
    </row>
    <row r="550" spans="1:9" hidden="1">
      <c r="A550" t="s">
        <v>1068</v>
      </c>
      <c r="B550" t="s">
        <v>960</v>
      </c>
      <c r="C550" t="s">
        <v>1064</v>
      </c>
      <c r="D550" t="s">
        <v>1063</v>
      </c>
      <c r="E550" t="s">
        <v>1067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1A2f Non-Metallic Minerals</v>
      </c>
    </row>
    <row r="551" spans="1:9" hidden="1">
      <c r="A551" t="s">
        <v>1066</v>
      </c>
      <c r="B551" t="s">
        <v>960</v>
      </c>
      <c r="C551" t="s">
        <v>1064</v>
      </c>
      <c r="D551" t="s">
        <v>1063</v>
      </c>
      <c r="E551" t="s">
        <v>1065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1A2f Non-Metallic Minerals</v>
      </c>
    </row>
    <row r="552" spans="1:9" hidden="1">
      <c r="A552" t="s">
        <v>6645</v>
      </c>
      <c r="B552" t="s">
        <v>960</v>
      </c>
      <c r="C552" t="s">
        <v>1064</v>
      </c>
      <c r="D552" t="s">
        <v>1063</v>
      </c>
      <c r="E552" t="s">
        <v>6646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1A2f Non-Metallic Minerals</v>
      </c>
    </row>
    <row r="553" spans="1:9" hidden="1">
      <c r="A553" t="s">
        <v>1062</v>
      </c>
      <c r="B553" t="s">
        <v>960</v>
      </c>
      <c r="C553" t="s">
        <v>1022</v>
      </c>
      <c r="D553" t="s">
        <v>1060</v>
      </c>
      <c r="E553" t="s">
        <v>1061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1A2m Non-specified Industry</v>
      </c>
    </row>
    <row r="554" spans="1:9" hidden="1">
      <c r="A554" t="s">
        <v>1059</v>
      </c>
      <c r="B554" t="s">
        <v>960</v>
      </c>
      <c r="C554" t="s">
        <v>1022</v>
      </c>
      <c r="D554" t="s">
        <v>1057</v>
      </c>
      <c r="E554" t="s">
        <v>1058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1A2m Non-specified Industry</v>
      </c>
    </row>
    <row r="555" spans="1:9" hidden="1">
      <c r="A555" t="s">
        <v>1056</v>
      </c>
      <c r="B555" t="s">
        <v>960</v>
      </c>
      <c r="C555" t="s">
        <v>1022</v>
      </c>
      <c r="D555" t="s">
        <v>1054</v>
      </c>
      <c r="E555" t="s">
        <v>1055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1A2m Non-specified Industry</v>
      </c>
    </row>
    <row r="556" spans="1:9" hidden="1">
      <c r="A556" t="s">
        <v>1053</v>
      </c>
      <c r="B556" t="s">
        <v>960</v>
      </c>
      <c r="C556" t="s">
        <v>1022</v>
      </c>
      <c r="D556" t="s">
        <v>1051</v>
      </c>
      <c r="E556" t="s">
        <v>1052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1A2m Non-specified Industry</v>
      </c>
    </row>
    <row r="557" spans="1:9" hidden="1">
      <c r="A557" t="s">
        <v>1050</v>
      </c>
      <c r="B557" t="s">
        <v>960</v>
      </c>
      <c r="C557" t="s">
        <v>1022</v>
      </c>
      <c r="D557" t="s">
        <v>1048</v>
      </c>
      <c r="E557" t="s">
        <v>1049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1A2m Non-specified Industry</v>
      </c>
    </row>
    <row r="558" spans="1:9" hidden="1">
      <c r="A558" t="s">
        <v>1047</v>
      </c>
      <c r="B558" t="s">
        <v>960</v>
      </c>
      <c r="C558" t="s">
        <v>1022</v>
      </c>
      <c r="D558" t="s">
        <v>1045</v>
      </c>
      <c r="E558" t="s">
        <v>1046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1A2m Non-specified Industry</v>
      </c>
    </row>
    <row r="559" spans="1:9" hidden="1">
      <c r="A559" t="s">
        <v>1044</v>
      </c>
      <c r="B559" t="s">
        <v>960</v>
      </c>
      <c r="C559" t="s">
        <v>1022</v>
      </c>
      <c r="D559" t="s">
        <v>729</v>
      </c>
      <c r="E559" t="s">
        <v>1043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1A2m Non-specified Industry</v>
      </c>
    </row>
    <row r="560" spans="1:9" hidden="1">
      <c r="A560" t="s">
        <v>1042</v>
      </c>
      <c r="B560" t="s">
        <v>960</v>
      </c>
      <c r="C560" t="s">
        <v>1022</v>
      </c>
      <c r="D560" t="s">
        <v>1040</v>
      </c>
      <c r="E560" t="s">
        <v>1041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1A2m Non-specified Industry</v>
      </c>
    </row>
    <row r="561" spans="1:9" hidden="1">
      <c r="A561" t="s">
        <v>1039</v>
      </c>
      <c r="B561" t="s">
        <v>960</v>
      </c>
      <c r="C561" t="s">
        <v>1022</v>
      </c>
      <c r="D561" t="s">
        <v>1037</v>
      </c>
      <c r="E561" t="s">
        <v>1038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1A2m Non-specified Industry</v>
      </c>
    </row>
    <row r="562" spans="1:9" hidden="1">
      <c r="A562" t="s">
        <v>1036</v>
      </c>
      <c r="B562" t="s">
        <v>960</v>
      </c>
      <c r="C562" t="s">
        <v>1022</v>
      </c>
      <c r="D562" t="s">
        <v>0</v>
      </c>
      <c r="E562" t="s">
        <v>1035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1A2m Non-specified Industry</v>
      </c>
    </row>
    <row r="563" spans="1:9" hidden="1">
      <c r="A563" t="s">
        <v>3442</v>
      </c>
      <c r="B563" t="s">
        <v>960</v>
      </c>
      <c r="C563" t="s">
        <v>1022</v>
      </c>
      <c r="D563" t="s">
        <v>0</v>
      </c>
      <c r="E563" t="s">
        <v>3443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1A2m Non-specified Industry</v>
      </c>
    </row>
    <row r="564" spans="1:9" hidden="1">
      <c r="A564" t="s">
        <v>1034</v>
      </c>
      <c r="B564" t="s">
        <v>960</v>
      </c>
      <c r="C564" t="s">
        <v>1022</v>
      </c>
      <c r="D564" t="s">
        <v>1021</v>
      </c>
      <c r="E564" t="s">
        <v>1033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1A2m Non-specified Industry</v>
      </c>
    </row>
    <row r="565" spans="1:9" hidden="1">
      <c r="A565" t="s">
        <v>1032</v>
      </c>
      <c r="B565" t="s">
        <v>960</v>
      </c>
      <c r="C565" t="s">
        <v>1022</v>
      </c>
      <c r="D565" t="s">
        <v>1021</v>
      </c>
      <c r="E565" t="s">
        <v>1031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1A2m Non-specified Industry</v>
      </c>
    </row>
    <row r="566" spans="1:9" hidden="1">
      <c r="A566" t="s">
        <v>3689</v>
      </c>
      <c r="B566" t="s">
        <v>960</v>
      </c>
      <c r="C566" t="s">
        <v>1022</v>
      </c>
      <c r="D566" t="s">
        <v>1021</v>
      </c>
      <c r="E566" t="s">
        <v>3686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1A2m Non-specified Industry</v>
      </c>
    </row>
    <row r="567" spans="1:9" hidden="1">
      <c r="A567" t="s">
        <v>3688</v>
      </c>
      <c r="B567" t="s">
        <v>960</v>
      </c>
      <c r="C567" t="s">
        <v>1022</v>
      </c>
      <c r="D567" t="s">
        <v>1021</v>
      </c>
      <c r="E567" t="s">
        <v>3687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1A2m Non-specified Industry</v>
      </c>
    </row>
    <row r="568" spans="1:9" hidden="1">
      <c r="A568" t="s">
        <v>1030</v>
      </c>
      <c r="B568" t="s">
        <v>960</v>
      </c>
      <c r="C568" t="s">
        <v>1022</v>
      </c>
      <c r="D568" t="s">
        <v>1021</v>
      </c>
      <c r="E568" t="s">
        <v>1029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1A2m Non-specified Industry</v>
      </c>
    </row>
    <row r="569" spans="1:9" hidden="1">
      <c r="A569" t="s">
        <v>1028</v>
      </c>
      <c r="B569" t="s">
        <v>960</v>
      </c>
      <c r="C569" t="s">
        <v>1022</v>
      </c>
      <c r="D569" t="s">
        <v>1021</v>
      </c>
      <c r="E569" t="s">
        <v>1027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1A2m Non-specified Industry</v>
      </c>
    </row>
    <row r="570" spans="1:9" hidden="1">
      <c r="A570" t="s">
        <v>1026</v>
      </c>
      <c r="B570" t="s">
        <v>960</v>
      </c>
      <c r="C570" t="s">
        <v>1022</v>
      </c>
      <c r="D570" t="s">
        <v>1021</v>
      </c>
      <c r="E570" t="s">
        <v>1025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1A2 Manufacturing Industries and Construction</v>
      </c>
      <c r="I570" t="str">
        <f>INDEX(IPCCMaps!K:K,MATCH(mapPRC!C570,IPCCMaps!G:G,0))</f>
        <v>1A2m Non-specified Industry</v>
      </c>
    </row>
    <row r="571" spans="1:9" hidden="1">
      <c r="A571" t="s">
        <v>1024</v>
      </c>
      <c r="B571" t="s">
        <v>960</v>
      </c>
      <c r="C571" t="s">
        <v>1022</v>
      </c>
      <c r="D571" t="s">
        <v>1021</v>
      </c>
      <c r="E571" t="s">
        <v>1023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1A2 Manufacturing Industries and Construction</v>
      </c>
      <c r="I571" t="str">
        <f>INDEX(IPCCMaps!K:K,MATCH(mapPRC!C571,IPCCMaps!G:G,0))</f>
        <v>1A2m Non-specified Industry</v>
      </c>
    </row>
    <row r="572" spans="1:9" hidden="1">
      <c r="A572" t="s">
        <v>3727</v>
      </c>
      <c r="B572" t="s">
        <v>960</v>
      </c>
      <c r="C572" t="s">
        <v>3697</v>
      </c>
      <c r="D572" t="s">
        <v>3697</v>
      </c>
      <c r="E572" t="s">
        <v>3730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1A2 Manufacturing Industries and Construction</v>
      </c>
      <c r="I572" t="str">
        <f>INDEX(IPCCMaps!K:K,MATCH(mapPRC!C572,IPCCMaps!G:G,0))</f>
        <v>1A2b Non-Ferrous Metals</v>
      </c>
    </row>
    <row r="573" spans="1:9" hidden="1">
      <c r="A573" t="s">
        <v>3729</v>
      </c>
      <c r="B573" t="s">
        <v>960</v>
      </c>
      <c r="C573" t="s">
        <v>3697</v>
      </c>
      <c r="D573" t="s">
        <v>3697</v>
      </c>
      <c r="E573" t="s">
        <v>3731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1A2 Manufacturing Industries and Construction</v>
      </c>
      <c r="I573" t="str">
        <f>INDEX(IPCCMaps!K:K,MATCH(mapPRC!C573,IPCCMaps!G:G,0))</f>
        <v>1A2b Non-Ferrous Metals</v>
      </c>
    </row>
    <row r="574" spans="1:9" hidden="1">
      <c r="A574" s="6" t="s">
        <v>1018</v>
      </c>
      <c r="B574" s="6" t="s">
        <v>960</v>
      </c>
      <c r="C574" t="s">
        <v>959</v>
      </c>
      <c r="D574" s="6" t="s">
        <v>6360</v>
      </c>
      <c r="E574" s="6" t="s">
        <v>6361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1A2 Manufacturing Industries and Construction</v>
      </c>
      <c r="I574" t="str">
        <f>INDEX(IPCCMaps!K:K,MATCH(mapPRC!C574,IPCCMaps!G:G,0))</f>
        <v>1A2d Pulp, Paper and Print</v>
      </c>
    </row>
    <row r="575" spans="1:9" hidden="1">
      <c r="A575" s="6" t="s">
        <v>6362</v>
      </c>
      <c r="B575" s="6" t="s">
        <v>960</v>
      </c>
      <c r="C575" t="s">
        <v>959</v>
      </c>
      <c r="D575" s="6" t="s">
        <v>6360</v>
      </c>
      <c r="E575" s="6" t="s">
        <v>6363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1A2 Manufacturing Industries and Construction</v>
      </c>
      <c r="I575" t="str">
        <f>INDEX(IPCCMaps!K:K,MATCH(mapPRC!C575,IPCCMaps!G:G,0))</f>
        <v>1A2d Pulp, Paper and Print</v>
      </c>
    </row>
    <row r="576" spans="1:9" hidden="1">
      <c r="A576" s="6" t="s">
        <v>6364</v>
      </c>
      <c r="B576" s="6" t="s">
        <v>960</v>
      </c>
      <c r="C576" t="s">
        <v>959</v>
      </c>
      <c r="D576" s="6" t="s">
        <v>6360</v>
      </c>
      <c r="E576" s="6" t="s">
        <v>6365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1A2 Manufacturing Industries and Construction</v>
      </c>
      <c r="I576" t="str">
        <f>INDEX(IPCCMaps!K:K,MATCH(mapPRC!C576,IPCCMaps!G:G,0))</f>
        <v>1A2d Pulp, Paper and Print</v>
      </c>
    </row>
    <row r="577" spans="1:9" hidden="1">
      <c r="A577" s="6" t="s">
        <v>1016</v>
      </c>
      <c r="B577" s="6" t="s">
        <v>960</v>
      </c>
      <c r="C577" t="s">
        <v>959</v>
      </c>
      <c r="D577" s="6" t="s">
        <v>6360</v>
      </c>
      <c r="E577" s="6" t="s">
        <v>6366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1A2 Manufacturing Industries and Construction</v>
      </c>
      <c r="I577" t="str">
        <f>INDEX(IPCCMaps!K:K,MATCH(mapPRC!C577,IPCCMaps!G:G,0))</f>
        <v>1A2d Pulp, Paper and Print</v>
      </c>
    </row>
    <row r="578" spans="1:9" hidden="1">
      <c r="A578" s="6" t="s">
        <v>6367</v>
      </c>
      <c r="B578" s="6" t="s">
        <v>960</v>
      </c>
      <c r="C578" t="s">
        <v>959</v>
      </c>
      <c r="D578" s="6" t="s">
        <v>1007</v>
      </c>
      <c r="E578" s="6" t="s">
        <v>6368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1A2 Manufacturing Industries and Construction</v>
      </c>
      <c r="I578" t="str">
        <f>INDEX(IPCCMaps!K:K,MATCH(mapPRC!C578,IPCCMaps!G:G,0))</f>
        <v>1A2d Pulp, Paper and Print</v>
      </c>
    </row>
    <row r="579" spans="1:9" hidden="1">
      <c r="A579" s="6" t="s">
        <v>6369</v>
      </c>
      <c r="B579" s="6" t="s">
        <v>960</v>
      </c>
      <c r="C579" t="s">
        <v>959</v>
      </c>
      <c r="D579" s="6" t="s">
        <v>1007</v>
      </c>
      <c r="E579" s="6" t="s">
        <v>6370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1A2 Manufacturing Industries and Construction</v>
      </c>
      <c r="I579" t="str">
        <f>INDEX(IPCCMaps!K:K,MATCH(mapPRC!C579,IPCCMaps!G:G,0))</f>
        <v>1A2d Pulp, Paper and Print</v>
      </c>
    </row>
    <row r="580" spans="1:9" hidden="1">
      <c r="A580" s="6" t="s">
        <v>6371</v>
      </c>
      <c r="B580" s="6" t="s">
        <v>960</v>
      </c>
      <c r="C580" t="s">
        <v>959</v>
      </c>
      <c r="D580" s="6" t="s">
        <v>1007</v>
      </c>
      <c r="E580" s="6" t="s">
        <v>6372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1A2 Manufacturing Industries and Construction</v>
      </c>
      <c r="I580" t="str">
        <f>INDEX(IPCCMaps!K:K,MATCH(mapPRC!C580,IPCCMaps!G:G,0))</f>
        <v>1A2d Pulp, Paper and Print</v>
      </c>
    </row>
    <row r="581" spans="1:9" hidden="1">
      <c r="A581" s="6" t="s">
        <v>6373</v>
      </c>
      <c r="B581" s="6" t="s">
        <v>960</v>
      </c>
      <c r="C581" t="s">
        <v>959</v>
      </c>
      <c r="D581" s="6" t="s">
        <v>1007</v>
      </c>
      <c r="E581" s="6" t="s">
        <v>6374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1A2 Manufacturing Industries and Construction</v>
      </c>
      <c r="I581" t="str">
        <f>INDEX(IPCCMaps!K:K,MATCH(mapPRC!C581,IPCCMaps!G:G,0))</f>
        <v>1A2d Pulp, Paper and Print</v>
      </c>
    </row>
    <row r="582" spans="1:9" hidden="1">
      <c r="A582" s="6" t="s">
        <v>6375</v>
      </c>
      <c r="B582" s="6" t="s">
        <v>960</v>
      </c>
      <c r="C582" t="s">
        <v>959</v>
      </c>
      <c r="D582" s="6" t="s">
        <v>1007</v>
      </c>
      <c r="E582" s="6" t="s">
        <v>6376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1A2 Manufacturing Industries and Construction</v>
      </c>
      <c r="I582" t="str">
        <f>INDEX(IPCCMaps!K:K,MATCH(mapPRC!C582,IPCCMaps!G:G,0))</f>
        <v>1A2d Pulp, Paper and Print</v>
      </c>
    </row>
    <row r="583" spans="1:9" hidden="1">
      <c r="A583" s="6" t="s">
        <v>6377</v>
      </c>
      <c r="B583" s="6" t="s">
        <v>960</v>
      </c>
      <c r="C583" t="s">
        <v>959</v>
      </c>
      <c r="D583" s="6" t="s">
        <v>6378</v>
      </c>
      <c r="E583" s="6" t="s">
        <v>6379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1A2 Manufacturing Industries and Construction</v>
      </c>
      <c r="I583" t="str">
        <f>INDEX(IPCCMaps!K:K,MATCH(mapPRC!C583,IPCCMaps!G:G,0))</f>
        <v>1A2d Pulp, Paper and Print</v>
      </c>
    </row>
    <row r="584" spans="1:9" hidden="1">
      <c r="A584" s="6" t="s">
        <v>1004</v>
      </c>
      <c r="B584" s="6" t="s">
        <v>960</v>
      </c>
      <c r="C584" t="s">
        <v>959</v>
      </c>
      <c r="D584" s="6" t="s">
        <v>6360</v>
      </c>
      <c r="E584" s="6" t="s">
        <v>6380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1A2 Manufacturing Industries and Construction</v>
      </c>
      <c r="I584" t="str">
        <f>INDEX(IPCCMaps!K:K,MATCH(mapPRC!C584,IPCCMaps!G:G,0))</f>
        <v>1A2d Pulp, Paper and Print</v>
      </c>
    </row>
    <row r="585" spans="1:9" hidden="1">
      <c r="A585" s="6" t="s">
        <v>6381</v>
      </c>
      <c r="B585" s="6" t="s">
        <v>960</v>
      </c>
      <c r="C585" t="s">
        <v>959</v>
      </c>
      <c r="D585" s="6" t="s">
        <v>6360</v>
      </c>
      <c r="E585" s="6" t="s">
        <v>6382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1A2 Manufacturing Industries and Construction</v>
      </c>
      <c r="I585" t="str">
        <f>INDEX(IPCCMaps!K:K,MATCH(mapPRC!C585,IPCCMaps!G:G,0))</f>
        <v>1A2d Pulp, Paper and Print</v>
      </c>
    </row>
    <row r="586" spans="1:9" hidden="1">
      <c r="A586" s="6" t="s">
        <v>6383</v>
      </c>
      <c r="B586" s="6" t="s">
        <v>960</v>
      </c>
      <c r="C586" t="s">
        <v>959</v>
      </c>
      <c r="D586" s="6" t="s">
        <v>6360</v>
      </c>
      <c r="E586" s="6" t="s">
        <v>6384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1A2 Manufacturing Industries and Construction</v>
      </c>
      <c r="I586" t="str">
        <f>INDEX(IPCCMaps!K:K,MATCH(mapPRC!C586,IPCCMaps!G:G,0))</f>
        <v>1A2d Pulp, Paper and Print</v>
      </c>
    </row>
    <row r="587" spans="1:9" hidden="1">
      <c r="A587" s="6" t="s">
        <v>1002</v>
      </c>
      <c r="B587" s="6" t="s">
        <v>960</v>
      </c>
      <c r="C587" t="s">
        <v>959</v>
      </c>
      <c r="D587" s="6" t="s">
        <v>6360</v>
      </c>
      <c r="E587" s="6" t="s">
        <v>6385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1A2 Manufacturing Industries and Construction</v>
      </c>
      <c r="I587" t="str">
        <f>INDEX(IPCCMaps!K:K,MATCH(mapPRC!C587,IPCCMaps!G:G,0))</f>
        <v>1A2d Pulp, Paper and Print</v>
      </c>
    </row>
    <row r="588" spans="1:9" hidden="1">
      <c r="A588" s="6" t="s">
        <v>995</v>
      </c>
      <c r="B588" s="6" t="s">
        <v>960</v>
      </c>
      <c r="C588" t="s">
        <v>959</v>
      </c>
      <c r="D588" s="6" t="s">
        <v>6360</v>
      </c>
      <c r="E588" s="6" t="s">
        <v>6386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1A2 Manufacturing Industries and Construction</v>
      </c>
      <c r="I588" t="str">
        <f>INDEX(IPCCMaps!K:K,MATCH(mapPRC!C588,IPCCMaps!G:G,0))</f>
        <v>1A2d Pulp, Paper and Print</v>
      </c>
    </row>
    <row r="589" spans="1:9" hidden="1">
      <c r="A589" s="6" t="s">
        <v>6387</v>
      </c>
      <c r="B589" s="6" t="s">
        <v>960</v>
      </c>
      <c r="C589" t="s">
        <v>959</v>
      </c>
      <c r="D589" s="6" t="s">
        <v>6360</v>
      </c>
      <c r="E589" s="6" t="s">
        <v>6388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1A2 Manufacturing Industries and Construction</v>
      </c>
      <c r="I589" t="str">
        <f>INDEX(IPCCMaps!K:K,MATCH(mapPRC!C589,IPCCMaps!G:G,0))</f>
        <v>1A2d Pulp, Paper and Print</v>
      </c>
    </row>
    <row r="590" spans="1:9" hidden="1">
      <c r="A590" s="6" t="s">
        <v>6389</v>
      </c>
      <c r="B590" s="6" t="s">
        <v>960</v>
      </c>
      <c r="C590" t="s">
        <v>959</v>
      </c>
      <c r="D590" s="6" t="s">
        <v>6360</v>
      </c>
      <c r="E590" s="6" t="s">
        <v>6390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1A2 Manufacturing Industries and Construction</v>
      </c>
      <c r="I590" t="str">
        <f>INDEX(IPCCMaps!K:K,MATCH(mapPRC!C590,IPCCMaps!G:G,0))</f>
        <v>1A2d Pulp, Paper and Print</v>
      </c>
    </row>
    <row r="591" spans="1:9" hidden="1">
      <c r="A591" s="6" t="s">
        <v>993</v>
      </c>
      <c r="B591" s="6" t="s">
        <v>960</v>
      </c>
      <c r="C591" t="s">
        <v>959</v>
      </c>
      <c r="D591" s="6" t="s">
        <v>6360</v>
      </c>
      <c r="E591" s="6" t="s">
        <v>6391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1A2 Manufacturing Industries and Construction</v>
      </c>
      <c r="I591" t="str">
        <f>INDEX(IPCCMaps!K:K,MATCH(mapPRC!C591,IPCCMaps!G:G,0))</f>
        <v>1A2d Pulp, Paper and Print</v>
      </c>
    </row>
    <row r="592" spans="1:9" hidden="1">
      <c r="A592" s="6" t="s">
        <v>987</v>
      </c>
      <c r="B592" s="6" t="s">
        <v>960</v>
      </c>
      <c r="C592" t="s">
        <v>959</v>
      </c>
      <c r="D592" s="6" t="s">
        <v>6038</v>
      </c>
      <c r="E592" s="6" t="s">
        <v>6392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1A2 Manufacturing Industries and Construction</v>
      </c>
      <c r="I592" t="str">
        <f>INDEX(IPCCMaps!K:K,MATCH(mapPRC!C592,IPCCMaps!G:G,0))</f>
        <v>1A2d Pulp, Paper and Print</v>
      </c>
    </row>
    <row r="593" spans="1:9" hidden="1">
      <c r="A593" s="6" t="s">
        <v>6393</v>
      </c>
      <c r="B593" s="6" t="s">
        <v>960</v>
      </c>
      <c r="C593" t="s">
        <v>959</v>
      </c>
      <c r="D593" s="6" t="s">
        <v>6038</v>
      </c>
      <c r="E593" s="6" t="s">
        <v>6394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1A2 Manufacturing Industries and Construction</v>
      </c>
      <c r="I593" t="str">
        <f>INDEX(IPCCMaps!K:K,MATCH(mapPRC!C593,IPCCMaps!G:G,0))</f>
        <v>1A2d Pulp, Paper and Print</v>
      </c>
    </row>
    <row r="594" spans="1:9" hidden="1">
      <c r="A594" s="6" t="s">
        <v>6395</v>
      </c>
      <c r="B594" s="6" t="s">
        <v>960</v>
      </c>
      <c r="C594" t="s">
        <v>959</v>
      </c>
      <c r="D594" s="6" t="s">
        <v>6038</v>
      </c>
      <c r="E594" s="6" t="s">
        <v>6396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1A2 Manufacturing Industries and Construction</v>
      </c>
      <c r="I594" t="str">
        <f>INDEX(IPCCMaps!K:K,MATCH(mapPRC!C594,IPCCMaps!G:G,0))</f>
        <v>1A2d Pulp, Paper and Print</v>
      </c>
    </row>
    <row r="595" spans="1:9" hidden="1">
      <c r="A595" s="6" t="s">
        <v>985</v>
      </c>
      <c r="B595" s="6" t="s">
        <v>960</v>
      </c>
      <c r="C595" t="s">
        <v>959</v>
      </c>
      <c r="D595" s="6" t="s">
        <v>6038</v>
      </c>
      <c r="E595" s="6" t="s">
        <v>6397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1A2 Manufacturing Industries and Construction</v>
      </c>
      <c r="I595" t="str">
        <f>INDEX(IPCCMaps!K:K,MATCH(mapPRC!C595,IPCCMaps!G:G,0))</f>
        <v>1A2d Pulp, Paper and Print</v>
      </c>
    </row>
    <row r="596" spans="1:9" hidden="1">
      <c r="A596" s="6" t="s">
        <v>980</v>
      </c>
      <c r="B596" s="6" t="s">
        <v>960</v>
      </c>
      <c r="C596" t="s">
        <v>959</v>
      </c>
      <c r="D596" s="6" t="s">
        <v>6360</v>
      </c>
      <c r="E596" s="6" t="s">
        <v>6398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1A2 Manufacturing Industries and Construction</v>
      </c>
      <c r="I596" t="str">
        <f>INDEX(IPCCMaps!K:K,MATCH(mapPRC!C596,IPCCMaps!G:G,0))</f>
        <v>1A2d Pulp, Paper and Print</v>
      </c>
    </row>
    <row r="597" spans="1:9" hidden="1">
      <c r="A597" s="6" t="s">
        <v>6399</v>
      </c>
      <c r="B597" s="6" t="s">
        <v>960</v>
      </c>
      <c r="C597" t="s">
        <v>959</v>
      </c>
      <c r="D597" s="6" t="s">
        <v>6360</v>
      </c>
      <c r="E597" s="6" t="s">
        <v>6400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1A2 Manufacturing Industries and Construction</v>
      </c>
      <c r="I597" t="str">
        <f>INDEX(IPCCMaps!K:K,MATCH(mapPRC!C597,IPCCMaps!G:G,0))</f>
        <v>1A2d Pulp, Paper and Print</v>
      </c>
    </row>
    <row r="598" spans="1:9" hidden="1">
      <c r="A598" s="6" t="s">
        <v>6401</v>
      </c>
      <c r="B598" s="6" t="s">
        <v>960</v>
      </c>
      <c r="C598" t="s">
        <v>959</v>
      </c>
      <c r="D598" s="6" t="s">
        <v>6360</v>
      </c>
      <c r="E598" s="6" t="s">
        <v>6402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1A2 Manufacturing Industries and Construction</v>
      </c>
      <c r="I598" t="str">
        <f>INDEX(IPCCMaps!K:K,MATCH(mapPRC!C598,IPCCMaps!G:G,0))</f>
        <v>1A2d Pulp, Paper and Print</v>
      </c>
    </row>
    <row r="599" spans="1:9" hidden="1">
      <c r="A599" s="6" t="s">
        <v>979</v>
      </c>
      <c r="B599" s="6" t="s">
        <v>960</v>
      </c>
      <c r="C599" t="s">
        <v>959</v>
      </c>
      <c r="D599" s="6" t="s">
        <v>6360</v>
      </c>
      <c r="E599" s="6" t="s">
        <v>6403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1A2 Manufacturing Industries and Construction</v>
      </c>
      <c r="I599" t="str">
        <f>INDEX(IPCCMaps!K:K,MATCH(mapPRC!C599,IPCCMaps!G:G,0))</f>
        <v>1A2d Pulp, Paper and Print</v>
      </c>
    </row>
    <row r="600" spans="1:9" hidden="1">
      <c r="A600" s="6" t="s">
        <v>977</v>
      </c>
      <c r="B600" s="6" t="s">
        <v>960</v>
      </c>
      <c r="C600" t="s">
        <v>959</v>
      </c>
      <c r="D600" s="6" t="s">
        <v>6404</v>
      </c>
      <c r="E600" s="6" t="s">
        <v>6405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1A2 Manufacturing Industries and Construction</v>
      </c>
      <c r="I600" t="str">
        <f>INDEX(IPCCMaps!K:K,MATCH(mapPRC!C600,IPCCMaps!G:G,0))</f>
        <v>1A2d Pulp, Paper and Print</v>
      </c>
    </row>
    <row r="601" spans="1:9" hidden="1">
      <c r="A601" s="6" t="s">
        <v>6406</v>
      </c>
      <c r="B601" s="6" t="s">
        <v>960</v>
      </c>
      <c r="C601" t="s">
        <v>959</v>
      </c>
      <c r="D601" s="6" t="s">
        <v>6404</v>
      </c>
      <c r="E601" s="6" t="s">
        <v>6407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1A2 Manufacturing Industries and Construction</v>
      </c>
      <c r="I601" t="str">
        <f>INDEX(IPCCMaps!K:K,MATCH(mapPRC!C601,IPCCMaps!G:G,0))</f>
        <v>1A2d Pulp, Paper and Print</v>
      </c>
    </row>
    <row r="602" spans="1:9" hidden="1">
      <c r="A602" s="6" t="s">
        <v>976</v>
      </c>
      <c r="B602" s="6" t="s">
        <v>960</v>
      </c>
      <c r="C602" t="s">
        <v>959</v>
      </c>
      <c r="D602" s="6" t="s">
        <v>6404</v>
      </c>
      <c r="E602" s="6" t="s">
        <v>6408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1A2 Manufacturing Industries and Construction</v>
      </c>
      <c r="I602" t="str">
        <f>INDEX(IPCCMaps!K:K,MATCH(mapPRC!C602,IPCCMaps!G:G,0))</f>
        <v>1A2d Pulp, Paper and Print</v>
      </c>
    </row>
    <row r="603" spans="1:9" hidden="1">
      <c r="A603" s="6" t="s">
        <v>974</v>
      </c>
      <c r="B603" s="6" t="s">
        <v>960</v>
      </c>
      <c r="C603" t="s">
        <v>959</v>
      </c>
      <c r="D603" s="6" t="s">
        <v>6404</v>
      </c>
      <c r="E603" s="6" t="s">
        <v>6409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1A2 Manufacturing Industries and Construction</v>
      </c>
      <c r="I603" t="str">
        <f>INDEX(IPCCMaps!K:K,MATCH(mapPRC!C603,IPCCMaps!G:G,0))</f>
        <v>1A2d Pulp, Paper and Print</v>
      </c>
    </row>
    <row r="604" spans="1:9" hidden="1">
      <c r="A604" s="6" t="s">
        <v>6410</v>
      </c>
      <c r="B604" s="6" t="s">
        <v>960</v>
      </c>
      <c r="C604" t="s">
        <v>959</v>
      </c>
      <c r="D604" s="6" t="s">
        <v>6404</v>
      </c>
      <c r="E604" s="6" t="s">
        <v>6411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1A2 Manufacturing Industries and Construction</v>
      </c>
      <c r="I604" t="str">
        <f>INDEX(IPCCMaps!K:K,MATCH(mapPRC!C604,IPCCMaps!G:G,0))</f>
        <v>1A2d Pulp, Paper and Print</v>
      </c>
    </row>
    <row r="605" spans="1:9" hidden="1">
      <c r="A605" s="6" t="s">
        <v>973</v>
      </c>
      <c r="B605" s="6" t="s">
        <v>960</v>
      </c>
      <c r="C605" t="s">
        <v>959</v>
      </c>
      <c r="D605" s="6" t="s">
        <v>6404</v>
      </c>
      <c r="E605" s="6" t="s">
        <v>6412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1A2 Manufacturing Industries and Construction</v>
      </c>
      <c r="I605" t="str">
        <f>INDEX(IPCCMaps!K:K,MATCH(mapPRC!C605,IPCCMaps!G:G,0))</f>
        <v>1A2d Pulp, Paper and Print</v>
      </c>
    </row>
    <row r="606" spans="1:9" hidden="1">
      <c r="A606" s="6" t="s">
        <v>971</v>
      </c>
      <c r="B606" s="6" t="s">
        <v>960</v>
      </c>
      <c r="C606" t="s">
        <v>959</v>
      </c>
      <c r="D606" s="6" t="s">
        <v>6404</v>
      </c>
      <c r="E606" s="6" t="s">
        <v>6413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1A2 Manufacturing Industries and Construction</v>
      </c>
      <c r="I606" t="str">
        <f>INDEX(IPCCMaps!K:K,MATCH(mapPRC!C606,IPCCMaps!G:G,0))</f>
        <v>1A2d Pulp, Paper and Print</v>
      </c>
    </row>
    <row r="607" spans="1:9" hidden="1">
      <c r="A607" s="6" t="s">
        <v>6414</v>
      </c>
      <c r="B607" s="6" t="s">
        <v>960</v>
      </c>
      <c r="C607" t="s">
        <v>959</v>
      </c>
      <c r="D607" s="6" t="s">
        <v>6404</v>
      </c>
      <c r="E607" s="6" t="s">
        <v>6415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1A2 Manufacturing Industries and Construction</v>
      </c>
      <c r="I607" t="str">
        <f>INDEX(IPCCMaps!K:K,MATCH(mapPRC!C607,IPCCMaps!G:G,0))</f>
        <v>1A2d Pulp, Paper and Print</v>
      </c>
    </row>
    <row r="608" spans="1:9" hidden="1">
      <c r="A608" s="6" t="s">
        <v>970</v>
      </c>
      <c r="B608" s="6" t="s">
        <v>960</v>
      </c>
      <c r="C608" t="s">
        <v>959</v>
      </c>
      <c r="D608" s="6" t="s">
        <v>6404</v>
      </c>
      <c r="E608" s="6" t="s">
        <v>6416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1A2 Manufacturing Industries and Construction</v>
      </c>
      <c r="I608" t="str">
        <f>INDEX(IPCCMaps!K:K,MATCH(mapPRC!C608,IPCCMaps!G:G,0))</f>
        <v>1A2d Pulp, Paper and Print</v>
      </c>
    </row>
    <row r="609" spans="1:9" hidden="1">
      <c r="A609" s="6" t="s">
        <v>968</v>
      </c>
      <c r="B609" s="6" t="s">
        <v>960</v>
      </c>
      <c r="C609" t="s">
        <v>959</v>
      </c>
      <c r="D609" s="6" t="s">
        <v>6404</v>
      </c>
      <c r="E609" s="6" t="s">
        <v>6417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1A2 Manufacturing Industries and Construction</v>
      </c>
      <c r="I609" t="str">
        <f>INDEX(IPCCMaps!K:K,MATCH(mapPRC!C609,IPCCMaps!G:G,0))</f>
        <v>1A2d Pulp, Paper and Print</v>
      </c>
    </row>
    <row r="610" spans="1:9" hidden="1">
      <c r="A610" s="6" t="s">
        <v>6418</v>
      </c>
      <c r="B610" s="6" t="s">
        <v>960</v>
      </c>
      <c r="C610" t="s">
        <v>959</v>
      </c>
      <c r="D610" s="6" t="s">
        <v>6404</v>
      </c>
      <c r="E610" s="6" t="s">
        <v>6419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1A2 Manufacturing Industries and Construction</v>
      </c>
      <c r="I610" t="str">
        <f>INDEX(IPCCMaps!K:K,MATCH(mapPRC!C610,IPCCMaps!G:G,0))</f>
        <v>1A2d Pulp, Paper and Print</v>
      </c>
    </row>
    <row r="611" spans="1:9" hidden="1">
      <c r="A611" s="6" t="s">
        <v>3444</v>
      </c>
      <c r="B611" s="6" t="s">
        <v>960</v>
      </c>
      <c r="C611" t="s">
        <v>959</v>
      </c>
      <c r="D611" s="6" t="s">
        <v>6404</v>
      </c>
      <c r="E611" s="6" t="s">
        <v>6420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1A2 Manufacturing Industries and Construction</v>
      </c>
      <c r="I611" t="str">
        <f>INDEX(IPCCMaps!K:K,MATCH(mapPRC!C611,IPCCMaps!G:G,0))</f>
        <v>1A2d Pulp, Paper and Print</v>
      </c>
    </row>
    <row r="612" spans="1:9" hidden="1">
      <c r="A612" s="6" t="s">
        <v>966</v>
      </c>
      <c r="B612" s="6" t="s">
        <v>960</v>
      </c>
      <c r="C612" t="s">
        <v>959</v>
      </c>
      <c r="D612" s="6" t="s">
        <v>6404</v>
      </c>
      <c r="E612" s="6" t="s">
        <v>6421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1A2 Manufacturing Industries and Construction</v>
      </c>
      <c r="I612" t="str">
        <f>INDEX(IPCCMaps!K:K,MATCH(mapPRC!C612,IPCCMaps!G:G,0))</f>
        <v>1A2d Pulp, Paper and Print</v>
      </c>
    </row>
    <row r="613" spans="1:9" hidden="1">
      <c r="A613" s="6" t="s">
        <v>6422</v>
      </c>
      <c r="B613" s="6" t="s">
        <v>960</v>
      </c>
      <c r="C613" t="s">
        <v>959</v>
      </c>
      <c r="D613" s="6" t="s">
        <v>6404</v>
      </c>
      <c r="E613" s="6" t="s">
        <v>6423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1A2 Manufacturing Industries and Construction</v>
      </c>
      <c r="I613" t="str">
        <f>INDEX(IPCCMaps!K:K,MATCH(mapPRC!C613,IPCCMaps!G:G,0))</f>
        <v>1A2d Pulp, Paper and Print</v>
      </c>
    </row>
    <row r="614" spans="1:9" hidden="1">
      <c r="A614" s="6" t="s">
        <v>964</v>
      </c>
      <c r="B614" s="6" t="s">
        <v>960</v>
      </c>
      <c r="C614" t="s">
        <v>959</v>
      </c>
      <c r="D614" s="6" t="s">
        <v>6404</v>
      </c>
      <c r="E614" s="6" t="s">
        <v>6424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1A2 Manufacturing Industries and Construction</v>
      </c>
      <c r="I614" t="str">
        <f>INDEX(IPCCMaps!K:K,MATCH(mapPRC!C614,IPCCMaps!G:G,0))</f>
        <v>1A2d Pulp, Paper and Print</v>
      </c>
    </row>
    <row r="615" spans="1:9" hidden="1">
      <c r="A615" t="s">
        <v>6309</v>
      </c>
      <c r="B615" t="s">
        <v>21</v>
      </c>
      <c r="C615" t="s">
        <v>6301</v>
      </c>
      <c r="D615" t="s">
        <v>6302</v>
      </c>
      <c r="E615" t="s">
        <v>6310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hidden="1">
      <c r="A616" t="s">
        <v>6311</v>
      </c>
      <c r="B616" t="s">
        <v>21</v>
      </c>
      <c r="C616" t="s">
        <v>6301</v>
      </c>
      <c r="D616" t="s">
        <v>6302</v>
      </c>
      <c r="E616" t="s">
        <v>6312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hidden="1">
      <c r="A617" t="s">
        <v>8</v>
      </c>
      <c r="D617" t="s">
        <v>0</v>
      </c>
      <c r="E617" t="s">
        <v>7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hidden="1">
      <c r="A618" t="s">
        <v>6</v>
      </c>
      <c r="D618" t="s">
        <v>0</v>
      </c>
      <c r="E618" t="s">
        <v>5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hidden="1">
      <c r="A619" t="s">
        <v>4</v>
      </c>
      <c r="D619" t="s">
        <v>0</v>
      </c>
      <c r="E619" t="s">
        <v>3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hidden="1">
      <c r="A620" t="s">
        <v>2</v>
      </c>
      <c r="D620" t="s">
        <v>0</v>
      </c>
      <c r="E620" t="s">
        <v>1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>
      <c r="A621" t="s">
        <v>957</v>
      </c>
      <c r="D621" t="s">
        <v>0</v>
      </c>
      <c r="E621" t="s">
        <v>956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>
      <c r="A622" t="s">
        <v>955</v>
      </c>
      <c r="B622" t="s">
        <v>21</v>
      </c>
      <c r="C622" t="s">
        <v>2856</v>
      </c>
      <c r="D622" t="s">
        <v>0</v>
      </c>
      <c r="E622" t="s">
        <v>954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hidden="1">
      <c r="A623" t="s">
        <v>953</v>
      </c>
      <c r="B623" t="s">
        <v>21</v>
      </c>
      <c r="C623" t="s">
        <v>2856</v>
      </c>
      <c r="D623" t="s">
        <v>0</v>
      </c>
      <c r="E623" t="s">
        <v>952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hidden="1">
      <c r="A624" t="s">
        <v>951</v>
      </c>
      <c r="B624" t="s">
        <v>21</v>
      </c>
      <c r="C624" t="s">
        <v>2856</v>
      </c>
      <c r="D624" t="s">
        <v>0</v>
      </c>
      <c r="E624" t="s">
        <v>950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hidden="1">
      <c r="A625" t="s">
        <v>949</v>
      </c>
      <c r="B625" t="s">
        <v>21</v>
      </c>
      <c r="C625" t="s">
        <v>2856</v>
      </c>
      <c r="D625" t="s">
        <v>0</v>
      </c>
      <c r="E625" t="s">
        <v>948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hidden="1">
      <c r="A626" t="s">
        <v>947</v>
      </c>
      <c r="B626" t="s">
        <v>21</v>
      </c>
      <c r="C626" t="s">
        <v>2856</v>
      </c>
      <c r="D626" t="s">
        <v>0</v>
      </c>
      <c r="E626" t="s">
        <v>946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t="15.5" hidden="1">
      <c r="A627" t="s">
        <v>6174</v>
      </c>
      <c r="B627" t="s">
        <v>21</v>
      </c>
      <c r="C627" t="s">
        <v>2856</v>
      </c>
      <c r="D627" t="s">
        <v>0</v>
      </c>
      <c r="E627" s="20" t="s">
        <v>6175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hidden="1">
      <c r="A628" t="s">
        <v>945</v>
      </c>
      <c r="B628" t="s">
        <v>21</v>
      </c>
      <c r="C628" t="s">
        <v>2856</v>
      </c>
      <c r="D628" t="s">
        <v>0</v>
      </c>
      <c r="E628" t="s">
        <v>944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hidden="1">
      <c r="A629" t="s">
        <v>943</v>
      </c>
      <c r="B629" t="s">
        <v>21</v>
      </c>
      <c r="C629" t="s">
        <v>2856</v>
      </c>
      <c r="D629" t="s">
        <v>0</v>
      </c>
      <c r="E629" t="s">
        <v>942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>
      <c r="A630" t="s">
        <v>941</v>
      </c>
      <c r="B630" t="s">
        <v>21</v>
      </c>
      <c r="C630" t="s">
        <v>2856</v>
      </c>
      <c r="D630" t="s">
        <v>0</v>
      </c>
      <c r="E630" t="s">
        <v>940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>
      <c r="A631" t="s">
        <v>939</v>
      </c>
      <c r="B631" t="s">
        <v>21</v>
      </c>
      <c r="C631" t="s">
        <v>2856</v>
      </c>
      <c r="D631" t="s">
        <v>0</v>
      </c>
      <c r="E631" t="s">
        <v>938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>
      <c r="A632" t="s">
        <v>937</v>
      </c>
      <c r="B632" t="s">
        <v>21</v>
      </c>
      <c r="C632" t="s">
        <v>42</v>
      </c>
      <c r="D632" t="s">
        <v>916</v>
      </c>
      <c r="E632" t="s">
        <v>936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>
      <c r="A633" t="s">
        <v>934</v>
      </c>
      <c r="B633" t="s">
        <v>21</v>
      </c>
      <c r="C633" t="s">
        <v>2857</v>
      </c>
      <c r="D633" t="s">
        <v>916</v>
      </c>
      <c r="E633" t="s">
        <v>933</v>
      </c>
      <c r="F633" t="str">
        <f>INDEX(IPCCMaps!H:H,MATCH(mapPRC!C633,IPCCMaps!G:G,0))</f>
        <v>1 Energy</v>
      </c>
      <c r="G633" t="str">
        <f>INDEX(IPCCMaps!I:I,MATCH(mapPRC!C633,IPCCMaps!G:G,0))</f>
        <v>1B Fugitive Emissions from Fuels</v>
      </c>
      <c r="H633" t="str">
        <f>INDEX(IPCCMaps!J:J,MATCH(mapPRC!C633,IPCCMaps!G:G,0))</f>
        <v>1B1 Solid Fuels</v>
      </c>
      <c r="I633" t="str">
        <f>INDEX(IPCCMaps!K:K,MATCH(mapPRC!C633,IPCCMaps!G:G,0))</f>
        <v>1B1a Mining</v>
      </c>
    </row>
    <row r="634" spans="1:9" hidden="1">
      <c r="A634" t="s">
        <v>932</v>
      </c>
      <c r="B634" t="s">
        <v>21</v>
      </c>
      <c r="C634" t="s">
        <v>2857</v>
      </c>
      <c r="D634" t="s">
        <v>916</v>
      </c>
      <c r="E634" t="s">
        <v>931</v>
      </c>
      <c r="F634" t="str">
        <f>INDEX(IPCCMaps!H:H,MATCH(mapPRC!C634,IPCCMaps!G:G,0))</f>
        <v>1 Energy</v>
      </c>
      <c r="G634" t="str">
        <f>INDEX(IPCCMaps!I:I,MATCH(mapPRC!C634,IPCCMaps!G:G,0))</f>
        <v>1B Fugitive Emissions from Fuels</v>
      </c>
      <c r="H634" t="str">
        <f>INDEX(IPCCMaps!J:J,MATCH(mapPRC!C634,IPCCMaps!G:G,0))</f>
        <v>1B1 Solid Fuels</v>
      </c>
      <c r="I634" t="str">
        <f>INDEX(IPCCMaps!K:K,MATCH(mapPRC!C634,IPCCMaps!G:G,0))</f>
        <v>1B1a Mining</v>
      </c>
    </row>
    <row r="635" spans="1:9" hidden="1">
      <c r="A635" t="s">
        <v>930</v>
      </c>
      <c r="B635" t="s">
        <v>21</v>
      </c>
      <c r="C635" t="s">
        <v>2857</v>
      </c>
      <c r="D635" t="s">
        <v>916</v>
      </c>
      <c r="E635" t="s">
        <v>928</v>
      </c>
      <c r="F635" t="str">
        <f>INDEX(IPCCMaps!H:H,MATCH(mapPRC!C635,IPCCMaps!G:G,0))</f>
        <v>1 Energy</v>
      </c>
      <c r="G635" t="str">
        <f>INDEX(IPCCMaps!I:I,MATCH(mapPRC!C635,IPCCMaps!G:G,0))</f>
        <v>1B Fugitive Emissions from Fuels</v>
      </c>
      <c r="H635" t="str">
        <f>INDEX(IPCCMaps!J:J,MATCH(mapPRC!C635,IPCCMaps!G:G,0))</f>
        <v>1B1 Solid Fuels</v>
      </c>
      <c r="I635" t="str">
        <f>INDEX(IPCCMaps!K:K,MATCH(mapPRC!C635,IPCCMaps!G:G,0))</f>
        <v>1B1a Mining</v>
      </c>
    </row>
    <row r="636" spans="1:9" hidden="1">
      <c r="A636" t="s">
        <v>929</v>
      </c>
      <c r="B636" t="s">
        <v>21</v>
      </c>
      <c r="C636" t="s">
        <v>2857</v>
      </c>
      <c r="D636" t="s">
        <v>916</v>
      </c>
      <c r="E636" t="s">
        <v>928</v>
      </c>
      <c r="F636" t="str">
        <f>INDEX(IPCCMaps!H:H,MATCH(mapPRC!C636,IPCCMaps!G:G,0))</f>
        <v>1 Energy</v>
      </c>
      <c r="G636" t="str">
        <f>INDEX(IPCCMaps!I:I,MATCH(mapPRC!C636,IPCCMaps!G:G,0))</f>
        <v>1B Fugitive Emissions from Fuels</v>
      </c>
      <c r="H636" t="str">
        <f>INDEX(IPCCMaps!J:J,MATCH(mapPRC!C636,IPCCMaps!G:G,0))</f>
        <v>1B1 Solid Fuels</v>
      </c>
      <c r="I636" t="str">
        <f>INDEX(IPCCMaps!K:K,MATCH(mapPRC!C636,IPCCMaps!G:G,0))</f>
        <v>1B1a Mining</v>
      </c>
    </row>
    <row r="637" spans="1:9" hidden="1">
      <c r="A637" t="s">
        <v>935</v>
      </c>
      <c r="B637" t="s">
        <v>21</v>
      </c>
      <c r="C637" t="s">
        <v>2857</v>
      </c>
      <c r="D637" t="s">
        <v>921</v>
      </c>
      <c r="E637" t="s">
        <v>928</v>
      </c>
      <c r="F637" t="str">
        <f>INDEX(IPCCMaps!H:H,MATCH(mapPRC!C637,IPCCMaps!G:G,0))</f>
        <v>1 Energy</v>
      </c>
      <c r="G637" t="str">
        <f>INDEX(IPCCMaps!I:I,MATCH(mapPRC!C637,IPCCMaps!G:G,0))</f>
        <v>1B Fugitive Emissions from Fuels</v>
      </c>
      <c r="H637" t="str">
        <f>INDEX(IPCCMaps!J:J,MATCH(mapPRC!C637,IPCCMaps!G:G,0))</f>
        <v>1B1 Solid Fuels</v>
      </c>
      <c r="I637" t="str">
        <f>INDEX(IPCCMaps!K:K,MATCH(mapPRC!C637,IPCCMaps!G:G,0))</f>
        <v>1B1a Mining</v>
      </c>
    </row>
    <row r="638" spans="1:9" hidden="1">
      <c r="A638" t="s">
        <v>926</v>
      </c>
      <c r="B638" t="s">
        <v>21</v>
      </c>
      <c r="C638" t="s">
        <v>2857</v>
      </c>
      <c r="D638" t="s">
        <v>916</v>
      </c>
      <c r="E638" t="s">
        <v>924</v>
      </c>
      <c r="F638" t="str">
        <f>INDEX(IPCCMaps!H:H,MATCH(mapPRC!C638,IPCCMaps!G:G,0))</f>
        <v>1 Energy</v>
      </c>
      <c r="G638" t="str">
        <f>INDEX(IPCCMaps!I:I,MATCH(mapPRC!C638,IPCCMaps!G:G,0))</f>
        <v>1B Fugitive Emissions from Fuels</v>
      </c>
      <c r="H638" t="str">
        <f>INDEX(IPCCMaps!J:J,MATCH(mapPRC!C638,IPCCMaps!G:G,0))</f>
        <v>1B1 Solid Fuels</v>
      </c>
      <c r="I638" t="str">
        <f>INDEX(IPCCMaps!K:K,MATCH(mapPRC!C638,IPCCMaps!G:G,0))</f>
        <v>1B1a Mining</v>
      </c>
    </row>
    <row r="639" spans="1:9" hidden="1">
      <c r="A639" t="s">
        <v>927</v>
      </c>
      <c r="B639" t="s">
        <v>21</v>
      </c>
      <c r="C639" t="s">
        <v>2857</v>
      </c>
      <c r="D639" t="s">
        <v>921</v>
      </c>
      <c r="E639" t="s">
        <v>924</v>
      </c>
      <c r="F639" t="str">
        <f>INDEX(IPCCMaps!H:H,MATCH(mapPRC!C639,IPCCMaps!G:G,0))</f>
        <v>1 Energy</v>
      </c>
      <c r="G639" t="str">
        <f>INDEX(IPCCMaps!I:I,MATCH(mapPRC!C639,IPCCMaps!G:G,0))</f>
        <v>1B Fugitive Emissions from Fuels</v>
      </c>
      <c r="H639" t="str">
        <f>INDEX(IPCCMaps!J:J,MATCH(mapPRC!C639,IPCCMaps!G:G,0))</f>
        <v>1B1 Solid Fuels</v>
      </c>
      <c r="I639" t="str">
        <f>INDEX(IPCCMaps!K:K,MATCH(mapPRC!C639,IPCCMaps!G:G,0))</f>
        <v>1B1a Mining</v>
      </c>
    </row>
    <row r="640" spans="1:9" hidden="1">
      <c r="A640" t="s">
        <v>925</v>
      </c>
      <c r="B640" t="s">
        <v>21</v>
      </c>
      <c r="C640" t="s">
        <v>2857</v>
      </c>
      <c r="D640" t="s">
        <v>921</v>
      </c>
      <c r="E640" t="s">
        <v>924</v>
      </c>
      <c r="F640" t="str">
        <f>INDEX(IPCCMaps!H:H,MATCH(mapPRC!C640,IPCCMaps!G:G,0))</f>
        <v>1 Energy</v>
      </c>
      <c r="G640" t="str">
        <f>INDEX(IPCCMaps!I:I,MATCH(mapPRC!C640,IPCCMaps!G:G,0))</f>
        <v>1B Fugitive Emissions from Fuels</v>
      </c>
      <c r="H640" t="str">
        <f>INDEX(IPCCMaps!J:J,MATCH(mapPRC!C640,IPCCMaps!G:G,0))</f>
        <v>1B1 Solid Fuels</v>
      </c>
      <c r="I640" t="str">
        <f>INDEX(IPCCMaps!K:K,MATCH(mapPRC!C640,IPCCMaps!G:G,0))</f>
        <v>1B1a Mining</v>
      </c>
    </row>
    <row r="641" spans="1:9" hidden="1">
      <c r="A641" t="s">
        <v>920</v>
      </c>
      <c r="B641" t="s">
        <v>21</v>
      </c>
      <c r="C641" t="s">
        <v>2857</v>
      </c>
      <c r="D641" t="s">
        <v>916</v>
      </c>
      <c r="E641" t="s">
        <v>919</v>
      </c>
      <c r="F641" t="str">
        <f>INDEX(IPCCMaps!H:H,MATCH(mapPRC!C641,IPCCMaps!G:G,0))</f>
        <v>1 Energy</v>
      </c>
      <c r="G641" t="str">
        <f>INDEX(IPCCMaps!I:I,MATCH(mapPRC!C641,IPCCMaps!G:G,0))</f>
        <v>1B Fugitive Emissions from Fuels</v>
      </c>
      <c r="H641" t="str">
        <f>INDEX(IPCCMaps!J:J,MATCH(mapPRC!C641,IPCCMaps!G:G,0))</f>
        <v>1B1 Solid Fuels</v>
      </c>
      <c r="I641" t="str">
        <f>INDEX(IPCCMaps!K:K,MATCH(mapPRC!C641,IPCCMaps!G:G,0))</f>
        <v>1B1a Mining</v>
      </c>
    </row>
    <row r="642" spans="1:9" hidden="1">
      <c r="A642" t="s">
        <v>923</v>
      </c>
      <c r="B642" t="s">
        <v>21</v>
      </c>
      <c r="C642" t="s">
        <v>2857</v>
      </c>
      <c r="D642" t="s">
        <v>921</v>
      </c>
      <c r="E642" t="s">
        <v>922</v>
      </c>
      <c r="F642" t="str">
        <f>INDEX(IPCCMaps!H:H,MATCH(mapPRC!C642,IPCCMaps!G:G,0))</f>
        <v>1 Energy</v>
      </c>
      <c r="G642" t="str">
        <f>INDEX(IPCCMaps!I:I,MATCH(mapPRC!C642,IPCCMaps!G:G,0))</f>
        <v>1B Fugitive Emissions from Fuels</v>
      </c>
      <c r="H642" t="str">
        <f>INDEX(IPCCMaps!J:J,MATCH(mapPRC!C642,IPCCMaps!G:G,0))</f>
        <v>1B1 Solid Fuels</v>
      </c>
      <c r="I642" t="str">
        <f>INDEX(IPCCMaps!K:K,MATCH(mapPRC!C642,IPCCMaps!G:G,0))</f>
        <v>1B1a Mining</v>
      </c>
    </row>
    <row r="643" spans="1:9" hidden="1">
      <c r="A643" t="s">
        <v>918</v>
      </c>
      <c r="B643" t="s">
        <v>21</v>
      </c>
      <c r="C643" t="s">
        <v>2857</v>
      </c>
      <c r="D643" t="s">
        <v>916</v>
      </c>
      <c r="E643" t="s">
        <v>917</v>
      </c>
      <c r="F643" t="str">
        <f>INDEX(IPCCMaps!H:H,MATCH(mapPRC!C643,IPCCMaps!G:G,0))</f>
        <v>1 Energy</v>
      </c>
      <c r="G643" t="str">
        <f>INDEX(IPCCMaps!I:I,MATCH(mapPRC!C643,IPCCMaps!G:G,0))</f>
        <v>1B Fugitive Emissions from Fuels</v>
      </c>
      <c r="H643" t="str">
        <f>INDEX(IPCCMaps!J:J,MATCH(mapPRC!C643,IPCCMaps!G:G,0))</f>
        <v>1B1 Solid Fuels</v>
      </c>
      <c r="I643" t="str">
        <f>INDEX(IPCCMaps!K:K,MATCH(mapPRC!C643,IPCCMaps!G:G,0))</f>
        <v>1B1a Mining</v>
      </c>
    </row>
    <row r="644" spans="1:9" hidden="1">
      <c r="A644" t="s">
        <v>2860</v>
      </c>
      <c r="B644" t="s">
        <v>21</v>
      </c>
      <c r="C644" t="s">
        <v>2857</v>
      </c>
      <c r="D644" t="s">
        <v>916</v>
      </c>
      <c r="E644" t="s">
        <v>2861</v>
      </c>
      <c r="F644" t="str">
        <f>INDEX(IPCCMaps!H:H,MATCH(mapPRC!C644,IPCCMaps!G:G,0))</f>
        <v>1 Energy</v>
      </c>
      <c r="G644" t="str">
        <f>INDEX(IPCCMaps!I:I,MATCH(mapPRC!C644,IPCCMaps!G:G,0))</f>
        <v>1B Fugitive Emissions from Fuels</v>
      </c>
      <c r="H644" t="str">
        <f>INDEX(IPCCMaps!J:J,MATCH(mapPRC!C644,IPCCMaps!G:G,0))</f>
        <v>1B1 Solid Fuels</v>
      </c>
      <c r="I644" t="str">
        <f>INDEX(IPCCMaps!K:K,MATCH(mapPRC!C644,IPCCMaps!G:G,0))</f>
        <v>1B1a Mining</v>
      </c>
    </row>
    <row r="645" spans="1:9" hidden="1">
      <c r="A645" t="s">
        <v>2862</v>
      </c>
      <c r="B645" t="s">
        <v>21</v>
      </c>
      <c r="C645" t="s">
        <v>2857</v>
      </c>
      <c r="D645" t="s">
        <v>916</v>
      </c>
      <c r="E645" t="s">
        <v>2863</v>
      </c>
      <c r="F645" t="str">
        <f>INDEX(IPCCMaps!H:H,MATCH(mapPRC!C645,IPCCMaps!G:G,0))</f>
        <v>1 Energy</v>
      </c>
      <c r="G645" t="str">
        <f>INDEX(IPCCMaps!I:I,MATCH(mapPRC!C645,IPCCMaps!G:G,0))</f>
        <v>1B Fugitive Emissions from Fuels</v>
      </c>
      <c r="H645" t="str">
        <f>INDEX(IPCCMaps!J:J,MATCH(mapPRC!C645,IPCCMaps!G:G,0))</f>
        <v>1B1 Solid Fuels</v>
      </c>
      <c r="I645" t="str">
        <f>INDEX(IPCCMaps!K:K,MATCH(mapPRC!C645,IPCCMaps!G:G,0))</f>
        <v>1B1a Mining</v>
      </c>
    </row>
    <row r="646" spans="1:9" hidden="1">
      <c r="A646" t="s">
        <v>3666</v>
      </c>
      <c r="B646" t="s">
        <v>21</v>
      </c>
      <c r="C646" t="s">
        <v>2857</v>
      </c>
      <c r="D646" t="s">
        <v>916</v>
      </c>
      <c r="E646" t="s">
        <v>3667</v>
      </c>
      <c r="F646" t="str">
        <f>INDEX(IPCCMaps!H:H,MATCH(mapPRC!C646,IPCCMaps!G:G,0))</f>
        <v>1 Energy</v>
      </c>
      <c r="G646" t="str">
        <f>INDEX(IPCCMaps!I:I,MATCH(mapPRC!C646,IPCCMaps!G:G,0))</f>
        <v>1B Fugitive Emissions from Fuels</v>
      </c>
      <c r="H646" t="str">
        <f>INDEX(IPCCMaps!J:J,MATCH(mapPRC!C646,IPCCMaps!G:G,0))</f>
        <v>1B1 Solid Fuels</v>
      </c>
      <c r="I646" t="str">
        <f>INDEX(IPCCMaps!K:K,MATCH(mapPRC!C646,IPCCMaps!G:G,0))</f>
        <v>1B1a Mining</v>
      </c>
    </row>
    <row r="647" spans="1:9" hidden="1">
      <c r="A647" t="s">
        <v>2864</v>
      </c>
      <c r="B647" t="s">
        <v>21</v>
      </c>
      <c r="C647" t="s">
        <v>2857</v>
      </c>
      <c r="D647" t="s">
        <v>916</v>
      </c>
      <c r="E647" t="s">
        <v>3695</v>
      </c>
      <c r="F647" t="str">
        <f>INDEX(IPCCMaps!H:H,MATCH(mapPRC!C647,IPCCMaps!G:G,0))</f>
        <v>1 Energy</v>
      </c>
      <c r="G647" t="str">
        <f>INDEX(IPCCMaps!I:I,MATCH(mapPRC!C647,IPCCMaps!G:G,0))</f>
        <v>1B Fugitive Emissions from Fuels</v>
      </c>
      <c r="H647" t="str">
        <f>INDEX(IPCCMaps!J:J,MATCH(mapPRC!C647,IPCCMaps!G:G,0))</f>
        <v>1B1 Solid Fuels</v>
      </c>
      <c r="I647" t="str">
        <f>INDEX(IPCCMaps!K:K,MATCH(mapPRC!C647,IPCCMaps!G:G,0))</f>
        <v>1B1a Mining</v>
      </c>
    </row>
    <row r="648" spans="1:9" hidden="1">
      <c r="A648" t="s">
        <v>2865</v>
      </c>
      <c r="B648" t="s">
        <v>21</v>
      </c>
      <c r="C648" t="s">
        <v>2857</v>
      </c>
      <c r="D648" t="s">
        <v>916</v>
      </c>
      <c r="E648" t="s">
        <v>2866</v>
      </c>
      <c r="F648" t="str">
        <f>INDEX(IPCCMaps!H:H,MATCH(mapPRC!C648,IPCCMaps!G:G,0))</f>
        <v>1 Energy</v>
      </c>
      <c r="G648" t="str">
        <f>INDEX(IPCCMaps!I:I,MATCH(mapPRC!C648,IPCCMaps!G:G,0))</f>
        <v>1B Fugitive Emissions from Fuels</v>
      </c>
      <c r="H648" t="str">
        <f>INDEX(IPCCMaps!J:J,MATCH(mapPRC!C648,IPCCMaps!G:G,0))</f>
        <v>1B1 Solid Fuels</v>
      </c>
      <c r="I648" t="str">
        <f>INDEX(IPCCMaps!K:K,MATCH(mapPRC!C648,IPCCMaps!G:G,0))</f>
        <v>1B1a Mining</v>
      </c>
    </row>
    <row r="649" spans="1:9" hidden="1">
      <c r="A649" t="s">
        <v>2867</v>
      </c>
      <c r="B649" t="s">
        <v>21</v>
      </c>
      <c r="C649" t="s">
        <v>2857</v>
      </c>
      <c r="D649" t="s">
        <v>916</v>
      </c>
      <c r="E649" t="s">
        <v>2868</v>
      </c>
      <c r="F649" t="str">
        <f>INDEX(IPCCMaps!H:H,MATCH(mapPRC!C649,IPCCMaps!G:G,0))</f>
        <v>1 Energy</v>
      </c>
      <c r="G649" t="str">
        <f>INDEX(IPCCMaps!I:I,MATCH(mapPRC!C649,IPCCMaps!G:G,0))</f>
        <v>1B Fugitive Emissions from Fuels</v>
      </c>
      <c r="H649" t="str">
        <f>INDEX(IPCCMaps!J:J,MATCH(mapPRC!C649,IPCCMaps!G:G,0))</f>
        <v>1B1 Solid Fuels</v>
      </c>
      <c r="I649" t="str">
        <f>INDEX(IPCCMaps!K:K,MATCH(mapPRC!C649,IPCCMaps!G:G,0))</f>
        <v>1B1a Mining</v>
      </c>
    </row>
    <row r="650" spans="1:9" hidden="1">
      <c r="A650" t="s">
        <v>2869</v>
      </c>
      <c r="B650" t="s">
        <v>21</v>
      </c>
      <c r="C650" t="s">
        <v>2857</v>
      </c>
      <c r="D650" t="s">
        <v>916</v>
      </c>
      <c r="E650" t="s">
        <v>2870</v>
      </c>
      <c r="F650" t="str">
        <f>INDEX(IPCCMaps!H:H,MATCH(mapPRC!C650,IPCCMaps!G:G,0))</f>
        <v>1 Energy</v>
      </c>
      <c r="G650" t="str">
        <f>INDEX(IPCCMaps!I:I,MATCH(mapPRC!C650,IPCCMaps!G:G,0))</f>
        <v>1B Fugitive Emissions from Fuels</v>
      </c>
      <c r="H650" t="str">
        <f>INDEX(IPCCMaps!J:J,MATCH(mapPRC!C650,IPCCMaps!G:G,0))</f>
        <v>1B1 Solid Fuels</v>
      </c>
      <c r="I650" t="str">
        <f>INDEX(IPCCMaps!K:K,MATCH(mapPRC!C650,IPCCMaps!G:G,0))</f>
        <v>1B1a Mining</v>
      </c>
    </row>
    <row r="651" spans="1:9" hidden="1">
      <c r="A651" t="s">
        <v>2871</v>
      </c>
      <c r="B651" t="s">
        <v>21</v>
      </c>
      <c r="C651" t="s">
        <v>2857</v>
      </c>
      <c r="D651" t="s">
        <v>916</v>
      </c>
      <c r="E651" t="s">
        <v>2872</v>
      </c>
      <c r="F651" t="str">
        <f>INDEX(IPCCMaps!H:H,MATCH(mapPRC!C651,IPCCMaps!G:G,0))</f>
        <v>1 Energy</v>
      </c>
      <c r="G651" t="str">
        <f>INDEX(IPCCMaps!I:I,MATCH(mapPRC!C651,IPCCMaps!G:G,0))</f>
        <v>1B Fugitive Emissions from Fuels</v>
      </c>
      <c r="H651" t="str">
        <f>INDEX(IPCCMaps!J:J,MATCH(mapPRC!C651,IPCCMaps!G:G,0))</f>
        <v>1B1 Solid Fuels</v>
      </c>
      <c r="I651" t="str">
        <f>INDEX(IPCCMaps!K:K,MATCH(mapPRC!C651,IPCCMaps!G:G,0))</f>
        <v>1B1a Mining</v>
      </c>
    </row>
    <row r="652" spans="1:9" hidden="1">
      <c r="A652" t="s">
        <v>2873</v>
      </c>
      <c r="B652" t="s">
        <v>21</v>
      </c>
      <c r="C652" t="s">
        <v>2857</v>
      </c>
      <c r="D652" t="s">
        <v>916</v>
      </c>
      <c r="E652" t="s">
        <v>2874</v>
      </c>
      <c r="F652" t="str">
        <f>INDEX(IPCCMaps!H:H,MATCH(mapPRC!C652,IPCCMaps!G:G,0))</f>
        <v>1 Energy</v>
      </c>
      <c r="G652" t="str">
        <f>INDEX(IPCCMaps!I:I,MATCH(mapPRC!C652,IPCCMaps!G:G,0))</f>
        <v>1B Fugitive Emissions from Fuels</v>
      </c>
      <c r="H652" t="str">
        <f>INDEX(IPCCMaps!J:J,MATCH(mapPRC!C652,IPCCMaps!G:G,0))</f>
        <v>1B1 Solid Fuels</v>
      </c>
      <c r="I652" t="str">
        <f>INDEX(IPCCMaps!K:K,MATCH(mapPRC!C652,IPCCMaps!G:G,0))</f>
        <v>1B1a Mining</v>
      </c>
    </row>
    <row r="653" spans="1:9" hidden="1">
      <c r="A653" t="s">
        <v>2875</v>
      </c>
      <c r="B653" t="s">
        <v>21</v>
      </c>
      <c r="C653" t="s">
        <v>2857</v>
      </c>
      <c r="D653" t="s">
        <v>916</v>
      </c>
      <c r="E653" t="s">
        <v>2876</v>
      </c>
      <c r="F653" t="str">
        <f>INDEX(IPCCMaps!H:H,MATCH(mapPRC!C653,IPCCMaps!G:G,0))</f>
        <v>1 Energy</v>
      </c>
      <c r="G653" t="str">
        <f>INDEX(IPCCMaps!I:I,MATCH(mapPRC!C653,IPCCMaps!G:G,0))</f>
        <v>1B Fugitive Emissions from Fuels</v>
      </c>
      <c r="H653" t="str">
        <f>INDEX(IPCCMaps!J:J,MATCH(mapPRC!C653,IPCCMaps!G:G,0))</f>
        <v>1B1 Solid Fuels</v>
      </c>
      <c r="I653" t="str">
        <f>INDEX(IPCCMaps!K:K,MATCH(mapPRC!C653,IPCCMaps!G:G,0))</f>
        <v>1B1a Mining</v>
      </c>
    </row>
    <row r="654" spans="1:9" hidden="1">
      <c r="A654" t="s">
        <v>2877</v>
      </c>
      <c r="B654" t="s">
        <v>21</v>
      </c>
      <c r="C654" t="s">
        <v>2857</v>
      </c>
      <c r="D654" t="s">
        <v>916</v>
      </c>
      <c r="E654" t="s">
        <v>2878</v>
      </c>
      <c r="F654" t="str">
        <f>INDEX(IPCCMaps!H:H,MATCH(mapPRC!C654,IPCCMaps!G:G,0))</f>
        <v>1 Energy</v>
      </c>
      <c r="G654" t="str">
        <f>INDEX(IPCCMaps!I:I,MATCH(mapPRC!C654,IPCCMaps!G:G,0))</f>
        <v>1B Fugitive Emissions from Fuels</v>
      </c>
      <c r="H654" t="str">
        <f>INDEX(IPCCMaps!J:J,MATCH(mapPRC!C654,IPCCMaps!G:G,0))</f>
        <v>1B1 Solid Fuels</v>
      </c>
      <c r="I654" t="str">
        <f>INDEX(IPCCMaps!K:K,MATCH(mapPRC!C654,IPCCMaps!G:G,0))</f>
        <v>1B1a Mining</v>
      </c>
    </row>
    <row r="655" spans="1:9" hidden="1">
      <c r="A655" t="s">
        <v>2879</v>
      </c>
      <c r="B655" t="s">
        <v>21</v>
      </c>
      <c r="C655" t="s">
        <v>2857</v>
      </c>
      <c r="D655" t="s">
        <v>916</v>
      </c>
      <c r="E655" t="s">
        <v>2880</v>
      </c>
      <c r="F655" t="str">
        <f>INDEX(IPCCMaps!H:H,MATCH(mapPRC!C655,IPCCMaps!G:G,0))</f>
        <v>1 Energy</v>
      </c>
      <c r="G655" t="str">
        <f>INDEX(IPCCMaps!I:I,MATCH(mapPRC!C655,IPCCMaps!G:G,0))</f>
        <v>1B Fugitive Emissions from Fuels</v>
      </c>
      <c r="H655" t="str">
        <f>INDEX(IPCCMaps!J:J,MATCH(mapPRC!C655,IPCCMaps!G:G,0))</f>
        <v>1B1 Solid Fuels</v>
      </c>
      <c r="I655" t="str">
        <f>INDEX(IPCCMaps!K:K,MATCH(mapPRC!C655,IPCCMaps!G:G,0))</f>
        <v>1B1a Mining</v>
      </c>
    </row>
    <row r="656" spans="1:9" hidden="1">
      <c r="A656" t="s">
        <v>2881</v>
      </c>
      <c r="B656" t="s">
        <v>21</v>
      </c>
      <c r="C656" t="s">
        <v>2857</v>
      </c>
      <c r="D656" t="s">
        <v>916</v>
      </c>
      <c r="E656" t="s">
        <v>2882</v>
      </c>
      <c r="F656" t="str">
        <f>INDEX(IPCCMaps!H:H,MATCH(mapPRC!C656,IPCCMaps!G:G,0))</f>
        <v>1 Energy</v>
      </c>
      <c r="G656" t="str">
        <f>INDEX(IPCCMaps!I:I,MATCH(mapPRC!C656,IPCCMaps!G:G,0))</f>
        <v>1B Fugitive Emissions from Fuels</v>
      </c>
      <c r="H656" t="str">
        <f>INDEX(IPCCMaps!J:J,MATCH(mapPRC!C656,IPCCMaps!G:G,0))</f>
        <v>1B1 Solid Fuels</v>
      </c>
      <c r="I656" t="str">
        <f>INDEX(IPCCMaps!K:K,MATCH(mapPRC!C656,IPCCMaps!G:G,0))</f>
        <v>1B1a Mining</v>
      </c>
    </row>
    <row r="657" spans="1:9" hidden="1">
      <c r="A657" t="s">
        <v>2883</v>
      </c>
      <c r="B657" t="s">
        <v>21</v>
      </c>
      <c r="C657" t="s">
        <v>2857</v>
      </c>
      <c r="D657" t="s">
        <v>916</v>
      </c>
      <c r="E657" t="s">
        <v>2884</v>
      </c>
      <c r="F657" t="str">
        <f>INDEX(IPCCMaps!H:H,MATCH(mapPRC!C657,IPCCMaps!G:G,0))</f>
        <v>1 Energy</v>
      </c>
      <c r="G657" t="str">
        <f>INDEX(IPCCMaps!I:I,MATCH(mapPRC!C657,IPCCMaps!G:G,0))</f>
        <v>1B Fugitive Emissions from Fuels</v>
      </c>
      <c r="H657" t="str">
        <f>INDEX(IPCCMaps!J:J,MATCH(mapPRC!C657,IPCCMaps!G:G,0))</f>
        <v>1B1 Solid Fuels</v>
      </c>
      <c r="I657" t="str">
        <f>INDEX(IPCCMaps!K:K,MATCH(mapPRC!C657,IPCCMaps!G:G,0))</f>
        <v>1B1a Mining</v>
      </c>
    </row>
    <row r="658" spans="1:9" hidden="1">
      <c r="A658" t="s">
        <v>2885</v>
      </c>
      <c r="B658" t="s">
        <v>21</v>
      </c>
      <c r="C658" t="s">
        <v>2857</v>
      </c>
      <c r="D658" t="s">
        <v>916</v>
      </c>
      <c r="E658" t="s">
        <v>2886</v>
      </c>
      <c r="F658" t="str">
        <f>INDEX(IPCCMaps!H:H,MATCH(mapPRC!C658,IPCCMaps!G:G,0))</f>
        <v>1 Energy</v>
      </c>
      <c r="G658" t="str">
        <f>INDEX(IPCCMaps!I:I,MATCH(mapPRC!C658,IPCCMaps!G:G,0))</f>
        <v>1B Fugitive Emissions from Fuels</v>
      </c>
      <c r="H658" t="str">
        <f>INDEX(IPCCMaps!J:J,MATCH(mapPRC!C658,IPCCMaps!G:G,0))</f>
        <v>1B1 Solid Fuels</v>
      </c>
      <c r="I658" t="str">
        <f>INDEX(IPCCMaps!K:K,MATCH(mapPRC!C658,IPCCMaps!G:G,0))</f>
        <v>1B1a Mining</v>
      </c>
    </row>
    <row r="659" spans="1:9" hidden="1">
      <c r="A659" t="s">
        <v>2887</v>
      </c>
      <c r="B659" t="s">
        <v>21</v>
      </c>
      <c r="C659" t="s">
        <v>2857</v>
      </c>
      <c r="D659" t="s">
        <v>916</v>
      </c>
      <c r="E659" t="s">
        <v>2888</v>
      </c>
      <c r="F659" t="str">
        <f>INDEX(IPCCMaps!H:H,MATCH(mapPRC!C659,IPCCMaps!G:G,0))</f>
        <v>1 Energy</v>
      </c>
      <c r="G659" t="str">
        <f>INDEX(IPCCMaps!I:I,MATCH(mapPRC!C659,IPCCMaps!G:G,0))</f>
        <v>1B Fugitive Emissions from Fuels</v>
      </c>
      <c r="H659" t="str">
        <f>INDEX(IPCCMaps!J:J,MATCH(mapPRC!C659,IPCCMaps!G:G,0))</f>
        <v>1B1 Solid Fuels</v>
      </c>
      <c r="I659" t="str">
        <f>INDEX(IPCCMaps!K:K,MATCH(mapPRC!C659,IPCCMaps!G:G,0))</f>
        <v>1B1a Mining</v>
      </c>
    </row>
    <row r="660" spans="1:9" hidden="1">
      <c r="A660" t="s">
        <v>2889</v>
      </c>
      <c r="B660" t="s">
        <v>21</v>
      </c>
      <c r="C660" t="s">
        <v>2857</v>
      </c>
      <c r="D660" t="s">
        <v>921</v>
      </c>
      <c r="E660" t="s">
        <v>2890</v>
      </c>
      <c r="F660" t="str">
        <f>INDEX(IPCCMaps!H:H,MATCH(mapPRC!C660,IPCCMaps!G:G,0))</f>
        <v>1 Energy</v>
      </c>
      <c r="G660" t="str">
        <f>INDEX(IPCCMaps!I:I,MATCH(mapPRC!C660,IPCCMaps!G:G,0))</f>
        <v>1B Fugitive Emissions from Fuels</v>
      </c>
      <c r="H660" t="str">
        <f>INDEX(IPCCMaps!J:J,MATCH(mapPRC!C660,IPCCMaps!G:G,0))</f>
        <v>1B1 Solid Fuels</v>
      </c>
      <c r="I660" t="str">
        <f>INDEX(IPCCMaps!K:K,MATCH(mapPRC!C660,IPCCMaps!G:G,0))</f>
        <v>1B1a Mining</v>
      </c>
    </row>
    <row r="661" spans="1:9" hidden="1">
      <c r="A661" t="s">
        <v>2891</v>
      </c>
      <c r="B661" t="s">
        <v>21</v>
      </c>
      <c r="C661" t="s">
        <v>2857</v>
      </c>
      <c r="D661" t="s">
        <v>916</v>
      </c>
      <c r="E661" t="s">
        <v>2892</v>
      </c>
      <c r="F661" t="str">
        <f>INDEX(IPCCMaps!H:H,MATCH(mapPRC!C661,IPCCMaps!G:G,0))</f>
        <v>1 Energy</v>
      </c>
      <c r="G661" t="str">
        <f>INDEX(IPCCMaps!I:I,MATCH(mapPRC!C661,IPCCMaps!G:G,0))</f>
        <v>1B Fugitive Emissions from Fuels</v>
      </c>
      <c r="H661" t="str">
        <f>INDEX(IPCCMaps!J:J,MATCH(mapPRC!C661,IPCCMaps!G:G,0))</f>
        <v>1B1 Solid Fuels</v>
      </c>
      <c r="I661" t="str">
        <f>INDEX(IPCCMaps!K:K,MATCH(mapPRC!C661,IPCCMaps!G:G,0))</f>
        <v>1B1a Mining</v>
      </c>
    </row>
    <row r="662" spans="1:9" hidden="1">
      <c r="A662" t="s">
        <v>2893</v>
      </c>
      <c r="B662" t="s">
        <v>21</v>
      </c>
      <c r="C662" t="s">
        <v>2857</v>
      </c>
      <c r="D662" t="s">
        <v>916</v>
      </c>
      <c r="E662" t="s">
        <v>2894</v>
      </c>
      <c r="F662" t="str">
        <f>INDEX(IPCCMaps!H:H,MATCH(mapPRC!C662,IPCCMaps!G:G,0))</f>
        <v>1 Energy</v>
      </c>
      <c r="G662" t="str">
        <f>INDEX(IPCCMaps!I:I,MATCH(mapPRC!C662,IPCCMaps!G:G,0))</f>
        <v>1B Fugitive Emissions from Fuels</v>
      </c>
      <c r="H662" t="str">
        <f>INDEX(IPCCMaps!J:J,MATCH(mapPRC!C662,IPCCMaps!G:G,0))</f>
        <v>1B1 Solid Fuels</v>
      </c>
      <c r="I662" t="str">
        <f>INDEX(IPCCMaps!K:K,MATCH(mapPRC!C662,IPCCMaps!G:G,0))</f>
        <v>1B1a Mining</v>
      </c>
    </row>
    <row r="663" spans="1:9" hidden="1">
      <c r="A663" t="s">
        <v>2895</v>
      </c>
      <c r="B663" t="s">
        <v>21</v>
      </c>
      <c r="C663" t="s">
        <v>2857</v>
      </c>
      <c r="D663" t="s">
        <v>921</v>
      </c>
      <c r="E663" t="s">
        <v>2896</v>
      </c>
      <c r="F663" t="str">
        <f>INDEX(IPCCMaps!H:H,MATCH(mapPRC!C663,IPCCMaps!G:G,0))</f>
        <v>1 Energy</v>
      </c>
      <c r="G663" t="str">
        <f>INDEX(IPCCMaps!I:I,MATCH(mapPRC!C663,IPCCMaps!G:G,0))</f>
        <v>1B Fugitive Emissions from Fuels</v>
      </c>
      <c r="H663" t="str">
        <f>INDEX(IPCCMaps!J:J,MATCH(mapPRC!C663,IPCCMaps!G:G,0))</f>
        <v>1B1 Solid Fuels</v>
      </c>
      <c r="I663" t="str">
        <f>INDEX(IPCCMaps!K:K,MATCH(mapPRC!C663,IPCCMaps!G:G,0))</f>
        <v>1B1a Mining</v>
      </c>
    </row>
    <row r="664" spans="1:9" hidden="1">
      <c r="A664" t="s">
        <v>2897</v>
      </c>
      <c r="B664" t="s">
        <v>21</v>
      </c>
      <c r="C664" t="s">
        <v>2857</v>
      </c>
      <c r="D664" t="s">
        <v>916</v>
      </c>
      <c r="E664" t="s">
        <v>2898</v>
      </c>
      <c r="F664" t="str">
        <f>INDEX(IPCCMaps!H:H,MATCH(mapPRC!C664,IPCCMaps!G:G,0))</f>
        <v>1 Energy</v>
      </c>
      <c r="G664" t="str">
        <f>INDEX(IPCCMaps!I:I,MATCH(mapPRC!C664,IPCCMaps!G:G,0))</f>
        <v>1B Fugitive Emissions from Fuels</v>
      </c>
      <c r="H664" t="str">
        <f>INDEX(IPCCMaps!J:J,MATCH(mapPRC!C664,IPCCMaps!G:G,0))</f>
        <v>1B1 Solid Fuels</v>
      </c>
      <c r="I664" t="str">
        <f>INDEX(IPCCMaps!K:K,MATCH(mapPRC!C664,IPCCMaps!G:G,0))</f>
        <v>1B1a Mining</v>
      </c>
    </row>
    <row r="665" spans="1:9" hidden="1">
      <c r="A665" t="s">
        <v>2899</v>
      </c>
      <c r="B665" t="s">
        <v>21</v>
      </c>
      <c r="C665" t="s">
        <v>2857</v>
      </c>
      <c r="D665" t="s">
        <v>916</v>
      </c>
      <c r="E665" t="s">
        <v>2900</v>
      </c>
      <c r="F665" t="str">
        <f>INDEX(IPCCMaps!H:H,MATCH(mapPRC!C665,IPCCMaps!G:G,0))</f>
        <v>1 Energy</v>
      </c>
      <c r="G665" t="str">
        <f>INDEX(IPCCMaps!I:I,MATCH(mapPRC!C665,IPCCMaps!G:G,0))</f>
        <v>1B Fugitive Emissions from Fuels</v>
      </c>
      <c r="H665" t="str">
        <f>INDEX(IPCCMaps!J:J,MATCH(mapPRC!C665,IPCCMaps!G:G,0))</f>
        <v>1B1 Solid Fuels</v>
      </c>
      <c r="I665" t="str">
        <f>INDEX(IPCCMaps!K:K,MATCH(mapPRC!C665,IPCCMaps!G:G,0))</f>
        <v>1B1a Mining</v>
      </c>
    </row>
    <row r="666" spans="1:9" hidden="1">
      <c r="A666" t="s">
        <v>2901</v>
      </c>
      <c r="B666" t="s">
        <v>21</v>
      </c>
      <c r="C666" t="s">
        <v>2857</v>
      </c>
      <c r="D666" t="s">
        <v>921</v>
      </c>
      <c r="E666" t="s">
        <v>2902</v>
      </c>
      <c r="F666" t="str">
        <f>INDEX(IPCCMaps!H:H,MATCH(mapPRC!C666,IPCCMaps!G:G,0))</f>
        <v>1 Energy</v>
      </c>
      <c r="G666" t="str">
        <f>INDEX(IPCCMaps!I:I,MATCH(mapPRC!C666,IPCCMaps!G:G,0))</f>
        <v>1B Fugitive Emissions from Fuels</v>
      </c>
      <c r="H666" t="str">
        <f>INDEX(IPCCMaps!J:J,MATCH(mapPRC!C666,IPCCMaps!G:G,0))</f>
        <v>1B1 Solid Fuels</v>
      </c>
      <c r="I666" t="str">
        <f>INDEX(IPCCMaps!K:K,MATCH(mapPRC!C666,IPCCMaps!G:G,0))</f>
        <v>1B1a Mining</v>
      </c>
    </row>
    <row r="667" spans="1:9" hidden="1">
      <c r="A667" t="s">
        <v>3061</v>
      </c>
      <c r="B667" t="s">
        <v>21</v>
      </c>
      <c r="C667" t="s">
        <v>5737</v>
      </c>
      <c r="D667" t="s">
        <v>5736</v>
      </c>
      <c r="E667" t="s">
        <v>3062</v>
      </c>
      <c r="F667" t="e">
        <f>INDEX(IPCCMaps!H:H,MATCH(mapPRC!C667,IPCCMaps!G:G,0))</f>
        <v>#N/A</v>
      </c>
      <c r="G667" t="e">
        <f>INDEX(IPCCMaps!I:I,MATCH(mapPRC!C667,IPCCMaps!G:G,0))</f>
        <v>#N/A</v>
      </c>
      <c r="H667" t="e">
        <f>INDEX(IPCCMaps!J:J,MATCH(mapPRC!C667,IPCCMaps!G:G,0))</f>
        <v>#N/A</v>
      </c>
      <c r="I667" t="e">
        <f>INDEX(IPCCMaps!K:K,MATCH(mapPRC!C667,IPCCMaps!G:G,0))</f>
        <v>#N/A</v>
      </c>
    </row>
    <row r="668" spans="1:9" hidden="1">
      <c r="A668" t="s">
        <v>915</v>
      </c>
      <c r="B668" t="s">
        <v>21</v>
      </c>
      <c r="C668" t="s">
        <v>2858</v>
      </c>
      <c r="D668" t="s">
        <v>909</v>
      </c>
      <c r="E668" t="s">
        <v>914</v>
      </c>
      <c r="F668" t="str">
        <f>INDEX(IPCCMaps!H:H,MATCH(mapPRC!C668,IPCCMaps!G:G,0))</f>
        <v>1 Energy</v>
      </c>
      <c r="G668" t="str">
        <f>INDEX(IPCCMaps!I:I,MATCH(mapPRC!C668,IPCCMaps!G:G,0))</f>
        <v>1B Fugitive Emissions from Fuels</v>
      </c>
      <c r="H668" t="str">
        <f>INDEX(IPCCMaps!J:J,MATCH(mapPRC!C668,IPCCMaps!G:G,0))</f>
        <v>1B2 Oil and Natural Gas</v>
      </c>
      <c r="I668" t="str">
        <f>INDEX(IPCCMaps!K:K,MATCH(mapPRC!C668,IPCCMaps!G:G,0))</f>
        <v>1B2a Oil</v>
      </c>
    </row>
    <row r="669" spans="1:9" hidden="1">
      <c r="A669" t="s">
        <v>913</v>
      </c>
      <c r="B669" t="s">
        <v>21</v>
      </c>
      <c r="C669" t="s">
        <v>2858</v>
      </c>
      <c r="D669" t="s">
        <v>909</v>
      </c>
      <c r="E669" t="s">
        <v>912</v>
      </c>
      <c r="F669" t="str">
        <f>INDEX(IPCCMaps!H:H,MATCH(mapPRC!C669,IPCCMaps!G:G,0))</f>
        <v>1 Energy</v>
      </c>
      <c r="G669" t="str">
        <f>INDEX(IPCCMaps!I:I,MATCH(mapPRC!C669,IPCCMaps!G:G,0))</f>
        <v>1B Fugitive Emissions from Fuels</v>
      </c>
      <c r="H669" t="str">
        <f>INDEX(IPCCMaps!J:J,MATCH(mapPRC!C669,IPCCMaps!G:G,0))</f>
        <v>1B2 Oil and Natural Gas</v>
      </c>
      <c r="I669" t="str">
        <f>INDEX(IPCCMaps!K:K,MATCH(mapPRC!C669,IPCCMaps!G:G,0))</f>
        <v>1B2a Oil</v>
      </c>
    </row>
    <row r="670" spans="1:9" hidden="1">
      <c r="A670" t="s">
        <v>911</v>
      </c>
      <c r="B670" t="s">
        <v>21</v>
      </c>
      <c r="C670" t="s">
        <v>2858</v>
      </c>
      <c r="D670" t="s">
        <v>909</v>
      </c>
      <c r="E670" t="s">
        <v>910</v>
      </c>
      <c r="F670" t="str">
        <f>INDEX(IPCCMaps!H:H,MATCH(mapPRC!C670,IPCCMaps!G:G,0))</f>
        <v>1 Energy</v>
      </c>
      <c r="G670" t="str">
        <f>INDEX(IPCCMaps!I:I,MATCH(mapPRC!C670,IPCCMaps!G:G,0))</f>
        <v>1B Fugitive Emissions from Fuels</v>
      </c>
      <c r="H670" t="str">
        <f>INDEX(IPCCMaps!J:J,MATCH(mapPRC!C670,IPCCMaps!G:G,0))</f>
        <v>1B2 Oil and Natural Gas</v>
      </c>
      <c r="I670" t="str">
        <f>INDEX(IPCCMaps!K:K,MATCH(mapPRC!C670,IPCCMaps!G:G,0))</f>
        <v>1B2a Oil</v>
      </c>
    </row>
    <row r="671" spans="1:9" hidden="1">
      <c r="A671" t="s">
        <v>908</v>
      </c>
      <c r="B671" t="s">
        <v>21</v>
      </c>
      <c r="C671" t="s">
        <v>2858</v>
      </c>
      <c r="D671" t="s">
        <v>906</v>
      </c>
      <c r="E671" t="s">
        <v>907</v>
      </c>
      <c r="F671" t="str">
        <f>INDEX(IPCCMaps!H:H,MATCH(mapPRC!C671,IPCCMaps!G:G,0))</f>
        <v>1 Energy</v>
      </c>
      <c r="G671" t="str">
        <f>INDEX(IPCCMaps!I:I,MATCH(mapPRC!C671,IPCCMaps!G:G,0))</f>
        <v>1B Fugitive Emissions from Fuels</v>
      </c>
      <c r="H671" t="str">
        <f>INDEX(IPCCMaps!J:J,MATCH(mapPRC!C671,IPCCMaps!G:G,0))</f>
        <v>1B2 Oil and Natural Gas</v>
      </c>
      <c r="I671" t="str">
        <f>INDEX(IPCCMaps!K:K,MATCH(mapPRC!C671,IPCCMaps!G:G,0))</f>
        <v>1B2a Oil</v>
      </c>
    </row>
    <row r="672" spans="1:9" hidden="1">
      <c r="A672" t="s">
        <v>6281</v>
      </c>
      <c r="B672" t="s">
        <v>21</v>
      </c>
      <c r="C672" t="s">
        <v>2858</v>
      </c>
      <c r="D672" t="s">
        <v>909</v>
      </c>
      <c r="E672" t="s">
        <v>6282</v>
      </c>
      <c r="F672" t="s">
        <v>2424</v>
      </c>
      <c r="G672" t="s">
        <v>2423</v>
      </c>
      <c r="H672" t="s">
        <v>140</v>
      </c>
      <c r="I672" t="s">
        <v>3209</v>
      </c>
    </row>
    <row r="673" spans="1:9" hidden="1">
      <c r="A673" t="s">
        <v>905</v>
      </c>
      <c r="B673" t="s">
        <v>21</v>
      </c>
      <c r="C673" t="s">
        <v>2859</v>
      </c>
      <c r="D673" t="s">
        <v>0</v>
      </c>
      <c r="E673" t="s">
        <v>904</v>
      </c>
      <c r="F673" t="e">
        <f>INDEX(IPCCMaps!H:H,MATCH(mapPRC!C673,IPCCMaps!G:G,0))</f>
        <v>#N/A</v>
      </c>
      <c r="G673" t="e">
        <f>INDEX(IPCCMaps!I:I,MATCH(mapPRC!C673,IPCCMaps!G:G,0))</f>
        <v>#N/A</v>
      </c>
      <c r="H673" t="e">
        <f>INDEX(IPCCMaps!J:J,MATCH(mapPRC!C673,IPCCMaps!G:G,0))</f>
        <v>#N/A</v>
      </c>
      <c r="I673" t="e">
        <f>INDEX(IPCCMaps!K:K,MATCH(mapPRC!C673,IPCCMaps!G:G,0))</f>
        <v>#N/A</v>
      </c>
    </row>
    <row r="674" spans="1:9" hidden="1">
      <c r="A674" t="s">
        <v>903</v>
      </c>
      <c r="B674" t="s">
        <v>21</v>
      </c>
      <c r="C674" t="s">
        <v>2856</v>
      </c>
      <c r="D674" t="s">
        <v>0</v>
      </c>
      <c r="E674" t="s">
        <v>902</v>
      </c>
      <c r="F674" t="e">
        <f>INDEX(IPCCMaps!H:H,MATCH(mapPRC!C674,IPCCMaps!G:G,0))</f>
        <v>#N/A</v>
      </c>
      <c r="G674" t="e">
        <f>INDEX(IPCCMaps!I:I,MATCH(mapPRC!C674,IPCCMaps!G:G,0))</f>
        <v>#N/A</v>
      </c>
      <c r="H674" t="e">
        <f>INDEX(IPCCMaps!J:J,MATCH(mapPRC!C674,IPCCMaps!G:G,0))</f>
        <v>#N/A</v>
      </c>
      <c r="I674" t="e">
        <f>INDEX(IPCCMaps!K:K,MATCH(mapPRC!C674,IPCCMaps!G:G,0))</f>
        <v>#N/A</v>
      </c>
    </row>
    <row r="675" spans="1:9" hidden="1">
      <c r="A675" t="s">
        <v>901</v>
      </c>
      <c r="B675" t="s">
        <v>21</v>
      </c>
      <c r="C675" t="s">
        <v>2903</v>
      </c>
      <c r="D675" t="s">
        <v>0</v>
      </c>
      <c r="E675" t="s">
        <v>900</v>
      </c>
      <c r="F675" t="str">
        <f>INDEX(IPCCMaps!H:H,MATCH(mapPRC!C675,IPCCMaps!G:G,0))</f>
        <v>1 Energy</v>
      </c>
      <c r="G675" t="str">
        <f>INDEX(IPCCMaps!I:I,MATCH(mapPRC!C675,IPCCMaps!G:G,0))</f>
        <v>1B Fugitive Emissions from Fuels</v>
      </c>
      <c r="H675" t="str">
        <f>INDEX(IPCCMaps!J:J,MATCH(mapPRC!C675,IPCCMaps!G:G,0))</f>
        <v>1B2 Oil and Natural Gas</v>
      </c>
      <c r="I675" t="str">
        <f>INDEX(IPCCMaps!K:K,MATCH(mapPRC!C675,IPCCMaps!G:G,0))</f>
        <v>1B2a Oil</v>
      </c>
    </row>
    <row r="676" spans="1:9" hidden="1">
      <c r="A676" t="s">
        <v>899</v>
      </c>
      <c r="B676" t="s">
        <v>21</v>
      </c>
      <c r="C676" t="s">
        <v>2859</v>
      </c>
      <c r="D676" t="s">
        <v>0</v>
      </c>
      <c r="E676" t="s">
        <v>898</v>
      </c>
      <c r="F676" t="e">
        <f>INDEX(IPCCMaps!H:H,MATCH(mapPRC!C676,IPCCMaps!G:G,0))</f>
        <v>#N/A</v>
      </c>
      <c r="G676" t="e">
        <f>INDEX(IPCCMaps!I:I,MATCH(mapPRC!C676,IPCCMaps!G:G,0))</f>
        <v>#N/A</v>
      </c>
      <c r="H676" t="e">
        <f>INDEX(IPCCMaps!J:J,MATCH(mapPRC!C676,IPCCMaps!G:G,0))</f>
        <v>#N/A</v>
      </c>
      <c r="I676" t="e">
        <f>INDEX(IPCCMaps!K:K,MATCH(mapPRC!C676,IPCCMaps!G:G,0))</f>
        <v>#N/A</v>
      </c>
    </row>
    <row r="677" spans="1:9" hidden="1">
      <c r="A677" t="s">
        <v>897</v>
      </c>
      <c r="B677" t="s">
        <v>21</v>
      </c>
      <c r="C677" t="s">
        <v>2859</v>
      </c>
      <c r="D677" t="s">
        <v>0</v>
      </c>
      <c r="E677" t="s">
        <v>896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hidden="1">
      <c r="A678" t="s">
        <v>895</v>
      </c>
      <c r="D678" t="s">
        <v>0</v>
      </c>
      <c r="E678" t="s">
        <v>894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hidden="1">
      <c r="A679" t="s">
        <v>893</v>
      </c>
      <c r="B679" t="s">
        <v>21</v>
      </c>
      <c r="C679" t="s">
        <v>2859</v>
      </c>
      <c r="D679" t="s">
        <v>0</v>
      </c>
      <c r="E679" t="s">
        <v>892</v>
      </c>
      <c r="F679" t="e">
        <f>INDEX(IPCCMaps!H:H,MATCH(mapPRC!C679,IPCCMaps!G:G,0))</f>
        <v>#N/A</v>
      </c>
      <c r="G679" t="e">
        <f>INDEX(IPCCMaps!I:I,MATCH(mapPRC!C679,IPCCMaps!G:G,0))</f>
        <v>#N/A</v>
      </c>
      <c r="H679" t="e">
        <f>INDEX(IPCCMaps!J:J,MATCH(mapPRC!C679,IPCCMaps!G:G,0))</f>
        <v>#N/A</v>
      </c>
      <c r="I679" t="e">
        <f>INDEX(IPCCMaps!K:K,MATCH(mapPRC!C679,IPCCMaps!G:G,0))</f>
        <v>#N/A</v>
      </c>
    </row>
    <row r="680" spans="1:9" hidden="1">
      <c r="A680" t="s">
        <v>46</v>
      </c>
      <c r="B680" t="s">
        <v>21</v>
      </c>
      <c r="C680" t="s">
        <v>44</v>
      </c>
      <c r="D680" t="s">
        <v>43</v>
      </c>
      <c r="E680" t="s">
        <v>45</v>
      </c>
      <c r="F680" t="str">
        <f>INDEX(IPCCMaps!H:H,MATCH(mapPRC!C680,IPCCMaps!G:G,0))</f>
        <v>1 Energy</v>
      </c>
      <c r="G680">
        <f>INDEX(IPCCMaps!I:I,MATCH(mapPRC!C680,IPCCMaps!G:G,0))</f>
        <v>0</v>
      </c>
      <c r="H680">
        <f>INDEX(IPCCMaps!J:J,MATCH(mapPRC!C680,IPCCMaps!G:G,0))</f>
        <v>0</v>
      </c>
      <c r="I680">
        <f>INDEX(IPCCMaps!K:K,MATCH(mapPRC!C680,IPCCMaps!G:G,0))</f>
        <v>0</v>
      </c>
    </row>
    <row r="681" spans="1:9" hidden="1">
      <c r="A681" t="s">
        <v>891</v>
      </c>
      <c r="D681" t="s">
        <v>0</v>
      </c>
      <c r="E681" t="s">
        <v>890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>
      <c r="A682" t="s">
        <v>889</v>
      </c>
      <c r="D682" t="s">
        <v>0</v>
      </c>
      <c r="E682" t="s">
        <v>888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>
      <c r="A683" t="s">
        <v>887</v>
      </c>
      <c r="D683" t="s">
        <v>0</v>
      </c>
      <c r="E683" t="s">
        <v>886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hidden="1">
      <c r="A684" t="s">
        <v>885</v>
      </c>
      <c r="D684" t="s">
        <v>0</v>
      </c>
      <c r="E684" t="s">
        <v>884</v>
      </c>
      <c r="F684" t="e">
        <f>INDEX(IPCCMaps!H:H,MATCH(mapPRC!C684,IPCCMaps!G:G,0))</f>
        <v>#N/A</v>
      </c>
      <c r="G684" t="e">
        <f>INDEX(IPCCMaps!I:I,MATCH(mapPRC!C684,IPCCMaps!G:G,0))</f>
        <v>#N/A</v>
      </c>
      <c r="H684" t="e">
        <f>INDEX(IPCCMaps!J:J,MATCH(mapPRC!C684,IPCCMaps!G:G,0))</f>
        <v>#N/A</v>
      </c>
      <c r="I684" t="e">
        <f>INDEX(IPCCMaps!K:K,MATCH(mapPRC!C684,IPCCMaps!G:G,0))</f>
        <v>#N/A</v>
      </c>
    </row>
    <row r="685" spans="1:9" hidden="1">
      <c r="A685" t="s">
        <v>18</v>
      </c>
      <c r="D685" t="s">
        <v>0</v>
      </c>
      <c r="E685" t="s">
        <v>17</v>
      </c>
      <c r="F685" t="e">
        <f>INDEX(IPCCMaps!H:H,MATCH(mapPRC!C685,IPCCMaps!G:G,0))</f>
        <v>#N/A</v>
      </c>
      <c r="G685" t="e">
        <f>INDEX(IPCCMaps!I:I,MATCH(mapPRC!C685,IPCCMaps!G:G,0))</f>
        <v>#N/A</v>
      </c>
      <c r="H685" t="e">
        <f>INDEX(IPCCMaps!J:J,MATCH(mapPRC!C685,IPCCMaps!G:G,0))</f>
        <v>#N/A</v>
      </c>
      <c r="I685" t="e">
        <f>INDEX(IPCCMaps!K:K,MATCH(mapPRC!C685,IPCCMaps!G:G,0))</f>
        <v>#N/A</v>
      </c>
    </row>
    <row r="686" spans="1:9" hidden="1">
      <c r="A686" t="s">
        <v>883</v>
      </c>
      <c r="D686" t="s">
        <v>0</v>
      </c>
      <c r="E686" t="s">
        <v>882</v>
      </c>
      <c r="F686" t="e">
        <f>INDEX(IPCCMaps!H:H,MATCH(mapPRC!C686,IPCCMaps!G:G,0))</f>
        <v>#N/A</v>
      </c>
      <c r="G686" t="e">
        <f>INDEX(IPCCMaps!I:I,MATCH(mapPRC!C686,IPCCMaps!G:G,0))</f>
        <v>#N/A</v>
      </c>
      <c r="H686" t="e">
        <f>INDEX(IPCCMaps!J:J,MATCH(mapPRC!C686,IPCCMaps!G:G,0))</f>
        <v>#N/A</v>
      </c>
      <c r="I686" t="e">
        <f>INDEX(IPCCMaps!K:K,MATCH(mapPRC!C686,IPCCMaps!G:G,0))</f>
        <v>#N/A</v>
      </c>
    </row>
    <row r="687" spans="1:9" hidden="1">
      <c r="A687" s="9" t="s">
        <v>5920</v>
      </c>
      <c r="B687" t="s">
        <v>145</v>
      </c>
      <c r="C687" t="s">
        <v>5917</v>
      </c>
      <c r="D687" t="s">
        <v>5917</v>
      </c>
      <c r="E687" t="s">
        <v>5922</v>
      </c>
    </row>
    <row r="688" spans="1:9" hidden="1">
      <c r="A688" s="9" t="s">
        <v>5921</v>
      </c>
      <c r="B688" t="s">
        <v>145</v>
      </c>
      <c r="C688" t="s">
        <v>5917</v>
      </c>
      <c r="D688" t="s">
        <v>5917</v>
      </c>
      <c r="E688" t="s">
        <v>5923</v>
      </c>
    </row>
    <row r="689" spans="1:9" hidden="1">
      <c r="A689" s="9" t="s">
        <v>6170</v>
      </c>
      <c r="B689" t="s">
        <v>145</v>
      </c>
      <c r="C689" t="s">
        <v>5917</v>
      </c>
      <c r="D689" t="s">
        <v>5917</v>
      </c>
      <c r="E689" t="s">
        <v>6171</v>
      </c>
    </row>
    <row r="690" spans="1:9" hidden="1">
      <c r="A690" t="s">
        <v>6176</v>
      </c>
      <c r="B690" t="s">
        <v>21</v>
      </c>
      <c r="C690" t="s">
        <v>859</v>
      </c>
      <c r="D690" t="s">
        <v>859</v>
      </c>
      <c r="E690" t="s">
        <v>6177</v>
      </c>
      <c r="F690" t="str">
        <f>INDEX(IPCCMaps!H:H,MATCH(mapPRC!C690,IPCCMaps!G:G,0))</f>
        <v>1 Energy</v>
      </c>
      <c r="G690">
        <f>INDEX(IPCCMaps!I:I,MATCH(mapPRC!C690,IPCCMaps!G:G,0))</f>
        <v>0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hidden="1">
      <c r="A691" t="s">
        <v>881</v>
      </c>
      <c r="B691" t="s">
        <v>21</v>
      </c>
      <c r="C691" t="s">
        <v>859</v>
      </c>
      <c r="D691" t="s">
        <v>859</v>
      </c>
      <c r="E691" t="s">
        <v>880</v>
      </c>
      <c r="F691" t="str">
        <f>INDEX(IPCCMaps!H:H,MATCH(mapPRC!C691,IPCCMaps!G:G,0))</f>
        <v>1 Energy</v>
      </c>
      <c r="G691">
        <f>INDEX(IPCCMaps!I:I,MATCH(mapPRC!C691,IPCCMaps!G:G,0))</f>
        <v>0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hidden="1">
      <c r="A692" t="s">
        <v>879</v>
      </c>
      <c r="B692" t="s">
        <v>21</v>
      </c>
      <c r="C692" t="s">
        <v>859</v>
      </c>
      <c r="D692" t="s">
        <v>859</v>
      </c>
      <c r="E692" t="s">
        <v>878</v>
      </c>
      <c r="F692" t="str">
        <f>INDEX(IPCCMaps!H:H,MATCH(mapPRC!C692,IPCCMaps!G:G,0))</f>
        <v>1 Energy</v>
      </c>
      <c r="G692">
        <f>INDEX(IPCCMaps!I:I,MATCH(mapPRC!C692,IPCCMaps!G:G,0))</f>
        <v>0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hidden="1">
      <c r="A693" t="s">
        <v>877</v>
      </c>
      <c r="B693" t="s">
        <v>21</v>
      </c>
      <c r="C693" t="s">
        <v>859</v>
      </c>
      <c r="D693" t="s">
        <v>859</v>
      </c>
      <c r="E693" t="s">
        <v>876</v>
      </c>
      <c r="F693" t="str">
        <f>INDEX(IPCCMaps!H:H,MATCH(mapPRC!C693,IPCCMaps!G:G,0))</f>
        <v>1 Energy</v>
      </c>
      <c r="G693">
        <f>INDEX(IPCCMaps!I:I,MATCH(mapPRC!C693,IPCCMaps!G:G,0))</f>
        <v>0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>
      <c r="A694" t="s">
        <v>875</v>
      </c>
      <c r="B694" t="s">
        <v>145</v>
      </c>
      <c r="C694" t="s">
        <v>859</v>
      </c>
      <c r="D694" t="s">
        <v>859</v>
      </c>
      <c r="E694" t="s">
        <v>874</v>
      </c>
      <c r="F694" t="str">
        <f>INDEX(IPCCMaps!H:H,MATCH(mapPRC!C694,IPCCMaps!G:G,0))</f>
        <v>1 Energy</v>
      </c>
      <c r="G694">
        <f>INDEX(IPCCMaps!I:I,MATCH(mapPRC!C694,IPCCMaps!G:G,0))</f>
        <v>0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>
      <c r="A695" t="s">
        <v>873</v>
      </c>
      <c r="B695" t="s">
        <v>21</v>
      </c>
      <c r="C695" t="s">
        <v>859</v>
      </c>
      <c r="D695" t="s">
        <v>859</v>
      </c>
      <c r="E695" t="s">
        <v>872</v>
      </c>
      <c r="F695" t="str">
        <f>INDEX(IPCCMaps!H:H,MATCH(mapPRC!C695,IPCCMaps!G:G,0))</f>
        <v>1 Energy</v>
      </c>
      <c r="G695">
        <f>INDEX(IPCCMaps!I:I,MATCH(mapPRC!C695,IPCCMaps!G:G,0))</f>
        <v>0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>
      <c r="A696" t="s">
        <v>3737</v>
      </c>
      <c r="B696" t="s">
        <v>21</v>
      </c>
      <c r="C696" t="s">
        <v>859</v>
      </c>
      <c r="D696" t="s">
        <v>859</v>
      </c>
      <c r="E696" t="s">
        <v>3063</v>
      </c>
      <c r="F696" t="str">
        <f>INDEX(IPCCMaps!H:H,MATCH(mapPRC!C696,IPCCMaps!G:G,0))</f>
        <v>1 Energy</v>
      </c>
      <c r="G696">
        <f>INDEX(IPCCMaps!I:I,MATCH(mapPRC!C696,IPCCMaps!G:G,0))</f>
        <v>0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hidden="1">
      <c r="A697" t="s">
        <v>5806</v>
      </c>
      <c r="B697" t="s">
        <v>21</v>
      </c>
      <c r="C697" t="s">
        <v>859</v>
      </c>
      <c r="D697" t="s">
        <v>859</v>
      </c>
      <c r="E697" s="29" t="s">
        <v>6647</v>
      </c>
      <c r="F697" t="str">
        <f>INDEX(IPCCMaps!H:H,MATCH(mapPRC!C697,IPCCMaps!G:G,0))</f>
        <v>1 Energy</v>
      </c>
      <c r="G697">
        <f>INDEX(IPCCMaps!I:I,MATCH(mapPRC!C697,IPCCMaps!G:G,0))</f>
        <v>0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hidden="1">
      <c r="A698" t="s">
        <v>3791</v>
      </c>
      <c r="B698" t="s">
        <v>21</v>
      </c>
      <c r="C698" t="s">
        <v>859</v>
      </c>
      <c r="D698" t="s">
        <v>859</v>
      </c>
      <c r="E698" t="s">
        <v>3792</v>
      </c>
      <c r="F698" t="str">
        <f>INDEX(IPCCMaps!H:H,MATCH(mapPRC!C698,IPCCMaps!G:G,0))</f>
        <v>1 Energy</v>
      </c>
      <c r="G698">
        <f>INDEX(IPCCMaps!I:I,MATCH(mapPRC!C698,IPCCMaps!G:G,0))</f>
        <v>0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>
      <c r="A699" t="s">
        <v>3793</v>
      </c>
      <c r="B699" t="s">
        <v>21</v>
      </c>
      <c r="C699" t="s">
        <v>859</v>
      </c>
      <c r="D699" t="s">
        <v>859</v>
      </c>
      <c r="E699" t="s">
        <v>3064</v>
      </c>
      <c r="F699" t="str">
        <f>INDEX(IPCCMaps!H:H,MATCH(mapPRC!C699,IPCCMaps!G:G,0))</f>
        <v>1 Energy</v>
      </c>
      <c r="G699">
        <f>INDEX(IPCCMaps!I:I,MATCH(mapPRC!C699,IPCCMaps!G:G,0))</f>
        <v>0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>
      <c r="A700" t="s">
        <v>6650</v>
      </c>
      <c r="B700" t="s">
        <v>21</v>
      </c>
      <c r="C700" t="s">
        <v>859</v>
      </c>
      <c r="D700" t="s">
        <v>859</v>
      </c>
      <c r="E700" t="s">
        <v>3064</v>
      </c>
      <c r="F700" t="str">
        <f>INDEX(IPCCMaps!H:H,MATCH(mapPRC!C700,IPCCMaps!G:G,0))</f>
        <v>1 Energy</v>
      </c>
      <c r="G700">
        <f>INDEX(IPCCMaps!I:I,MATCH(mapPRC!C700,IPCCMaps!G:G,0))</f>
        <v>0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>
      <c r="A701" s="6" t="s">
        <v>6425</v>
      </c>
      <c r="B701" t="s">
        <v>21</v>
      </c>
      <c r="C701" t="s">
        <v>859</v>
      </c>
      <c r="D701" t="s">
        <v>859</v>
      </c>
      <c r="E701" s="6" t="s">
        <v>6177</v>
      </c>
    </row>
    <row r="702" spans="1:9" hidden="1">
      <c r="A702" s="6" t="s">
        <v>6648</v>
      </c>
      <c r="B702" t="s">
        <v>21</v>
      </c>
      <c r="C702" t="s">
        <v>859</v>
      </c>
      <c r="D702" t="s">
        <v>859</v>
      </c>
      <c r="E702" s="6" t="s">
        <v>6649</v>
      </c>
      <c r="F702" t="str">
        <f>INDEX(IPCCMaps!H:H,MATCH(mapPRC!C702,IPCCMaps!G:G,0))</f>
        <v>1 Energy</v>
      </c>
      <c r="G702">
        <f>INDEX(IPCCMaps!I:I,MATCH(mapPRC!C702,IPCCMaps!G:G,0))</f>
        <v>0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hidden="1">
      <c r="A703" t="s">
        <v>3504</v>
      </c>
      <c r="B703" t="s">
        <v>21</v>
      </c>
      <c r="C703" t="s">
        <v>859</v>
      </c>
      <c r="D703" t="s">
        <v>859</v>
      </c>
      <c r="E703" t="s">
        <v>3505</v>
      </c>
    </row>
    <row r="704" spans="1:9" hidden="1">
      <c r="A704" t="s">
        <v>3835</v>
      </c>
      <c r="B704" t="s">
        <v>21</v>
      </c>
      <c r="C704" t="s">
        <v>859</v>
      </c>
      <c r="D704" t="s">
        <v>859</v>
      </c>
      <c r="E704" t="s">
        <v>3836</v>
      </c>
    </row>
    <row r="705" spans="1:9" hidden="1">
      <c r="A705" t="s">
        <v>871</v>
      </c>
      <c r="B705" t="s">
        <v>21</v>
      </c>
      <c r="C705" t="s">
        <v>859</v>
      </c>
      <c r="D705" t="s">
        <v>859</v>
      </c>
      <c r="E705" t="s">
        <v>870</v>
      </c>
      <c r="F705" t="str">
        <f>INDEX(IPCCMaps!H:H,MATCH(mapPRC!C705,IPCCMaps!G:G,0))</f>
        <v>1 Energy</v>
      </c>
      <c r="G705">
        <f>INDEX(IPCCMaps!I:I,MATCH(mapPRC!C705,IPCCMaps!G:G,0))</f>
        <v>0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hidden="1">
      <c r="A706" t="s">
        <v>869</v>
      </c>
      <c r="B706" t="s">
        <v>21</v>
      </c>
      <c r="C706" t="s">
        <v>859</v>
      </c>
      <c r="D706" t="s">
        <v>859</v>
      </c>
      <c r="E706" t="s">
        <v>868</v>
      </c>
      <c r="F706" t="str">
        <f>INDEX(IPCCMaps!H:H,MATCH(mapPRC!C706,IPCCMaps!G:G,0))</f>
        <v>1 Energy</v>
      </c>
      <c r="G706">
        <f>INDEX(IPCCMaps!I:I,MATCH(mapPRC!C706,IPCCMaps!G:G,0))</f>
        <v>0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hidden="1">
      <c r="A707" t="s">
        <v>867</v>
      </c>
      <c r="B707" t="s">
        <v>21</v>
      </c>
      <c r="C707" t="s">
        <v>859</v>
      </c>
      <c r="D707" t="s">
        <v>859</v>
      </c>
      <c r="E707" t="s">
        <v>866</v>
      </c>
      <c r="F707" t="str">
        <f>INDEX(IPCCMaps!H:H,MATCH(mapPRC!C707,IPCCMaps!G:G,0))</f>
        <v>1 Energy</v>
      </c>
      <c r="G707">
        <f>INDEX(IPCCMaps!I:I,MATCH(mapPRC!C707,IPCCMaps!G:G,0))</f>
        <v>0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hidden="1">
      <c r="A708" t="s">
        <v>865</v>
      </c>
      <c r="B708" t="s">
        <v>21</v>
      </c>
      <c r="C708" t="s">
        <v>859</v>
      </c>
      <c r="D708" t="s">
        <v>859</v>
      </c>
      <c r="E708" t="s">
        <v>864</v>
      </c>
      <c r="F708" t="str">
        <f>INDEX(IPCCMaps!H:H,MATCH(mapPRC!C708,IPCCMaps!G:G,0))</f>
        <v>1 Energy</v>
      </c>
      <c r="G708">
        <f>INDEX(IPCCMaps!I:I,MATCH(mapPRC!C708,IPCCMaps!G:G,0))</f>
        <v>0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hidden="1">
      <c r="A709" t="s">
        <v>863</v>
      </c>
      <c r="B709" t="s">
        <v>21</v>
      </c>
      <c r="C709" t="s">
        <v>859</v>
      </c>
      <c r="D709" t="s">
        <v>859</v>
      </c>
      <c r="E709" t="s">
        <v>862</v>
      </c>
      <c r="F709" t="str">
        <f>INDEX(IPCCMaps!H:H,MATCH(mapPRC!C709,IPCCMaps!G:G,0))</f>
        <v>1 Energy</v>
      </c>
      <c r="G709">
        <f>INDEX(IPCCMaps!I:I,MATCH(mapPRC!C709,IPCCMaps!G:G,0))</f>
        <v>0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hidden="1">
      <c r="A710" t="s">
        <v>861</v>
      </c>
      <c r="B710" t="s">
        <v>21</v>
      </c>
      <c r="C710" t="s">
        <v>859</v>
      </c>
      <c r="D710" t="s">
        <v>859</v>
      </c>
      <c r="E710" t="s">
        <v>860</v>
      </c>
      <c r="F710" t="str">
        <f>INDEX(IPCCMaps!H:H,MATCH(mapPRC!C710,IPCCMaps!G:G,0))</f>
        <v>1 Energy</v>
      </c>
      <c r="G710">
        <f>INDEX(IPCCMaps!I:I,MATCH(mapPRC!C710,IPCCMaps!G:G,0))</f>
        <v>0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hidden="1">
      <c r="A711" t="s">
        <v>3718</v>
      </c>
      <c r="B711" t="s">
        <v>21</v>
      </c>
      <c r="C711" t="s">
        <v>859</v>
      </c>
      <c r="D711" t="s">
        <v>859</v>
      </c>
      <c r="E711" t="s">
        <v>860</v>
      </c>
      <c r="F711" t="str">
        <f>INDEX(IPCCMaps!H:H,MATCH(mapPRC!C711,IPCCMaps!G:G,0))</f>
        <v>1 Energy</v>
      </c>
      <c r="G711">
        <f>INDEX(IPCCMaps!I:I,MATCH(mapPRC!C711,IPCCMaps!G:G,0))</f>
        <v>0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hidden="1">
      <c r="A712" t="s">
        <v>3065</v>
      </c>
      <c r="B712" t="s">
        <v>21</v>
      </c>
      <c r="C712" t="s">
        <v>859</v>
      </c>
      <c r="D712" t="s">
        <v>859</v>
      </c>
      <c r="E712" t="s">
        <v>3066</v>
      </c>
    </row>
    <row r="713" spans="1:9" hidden="1">
      <c r="A713" t="s">
        <v>3733</v>
      </c>
      <c r="B713" t="s">
        <v>21</v>
      </c>
      <c r="C713" t="s">
        <v>859</v>
      </c>
      <c r="D713" t="s">
        <v>859</v>
      </c>
      <c r="E713" t="s">
        <v>3735</v>
      </c>
    </row>
    <row r="714" spans="1:9" hidden="1">
      <c r="A714" t="s">
        <v>3734</v>
      </c>
      <c r="E714" t="s">
        <v>3736</v>
      </c>
    </row>
    <row r="715" spans="1:9" hidden="1">
      <c r="A715" t="s">
        <v>858</v>
      </c>
      <c r="B715" t="s">
        <v>719</v>
      </c>
      <c r="C715" t="s">
        <v>830</v>
      </c>
      <c r="D715" t="s">
        <v>739</v>
      </c>
      <c r="E715" t="s">
        <v>852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hidden="1">
      <c r="A716" t="s">
        <v>857</v>
      </c>
      <c r="B716" t="s">
        <v>719</v>
      </c>
      <c r="C716" t="s">
        <v>830</v>
      </c>
      <c r="D716" t="s">
        <v>739</v>
      </c>
      <c r="E716" t="s">
        <v>852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>
      <c r="A717" t="s">
        <v>856</v>
      </c>
      <c r="B717" t="s">
        <v>719</v>
      </c>
      <c r="C717" t="s">
        <v>830</v>
      </c>
      <c r="D717" t="s">
        <v>739</v>
      </c>
      <c r="E717" t="s">
        <v>852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hidden="1">
      <c r="A718" t="s">
        <v>855</v>
      </c>
      <c r="B718" t="s">
        <v>719</v>
      </c>
      <c r="C718" t="s">
        <v>830</v>
      </c>
      <c r="D718" t="s">
        <v>739</v>
      </c>
      <c r="E718" t="s">
        <v>852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>
      <c r="A719" t="s">
        <v>854</v>
      </c>
      <c r="B719" t="s">
        <v>719</v>
      </c>
      <c r="C719" t="s">
        <v>830</v>
      </c>
      <c r="D719" t="s">
        <v>739</v>
      </c>
      <c r="E719" t="s">
        <v>852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>
      <c r="A720" t="s">
        <v>853</v>
      </c>
      <c r="B720" t="s">
        <v>719</v>
      </c>
      <c r="C720" t="s">
        <v>830</v>
      </c>
      <c r="D720" t="s">
        <v>739</v>
      </c>
      <c r="E720" t="s">
        <v>852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hidden="1">
      <c r="A721" t="s">
        <v>851</v>
      </c>
      <c r="B721" t="s">
        <v>719</v>
      </c>
      <c r="C721" t="s">
        <v>830</v>
      </c>
      <c r="D721" t="s">
        <v>732</v>
      </c>
      <c r="E721" t="s">
        <v>846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>
      <c r="A722" t="s">
        <v>850</v>
      </c>
      <c r="B722" t="s">
        <v>719</v>
      </c>
      <c r="C722" t="s">
        <v>830</v>
      </c>
      <c r="D722" t="s">
        <v>732</v>
      </c>
      <c r="E722" t="s">
        <v>846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>
      <c r="A723" t="s">
        <v>849</v>
      </c>
      <c r="B723" t="s">
        <v>719</v>
      </c>
      <c r="C723" t="s">
        <v>830</v>
      </c>
      <c r="D723" t="s">
        <v>732</v>
      </c>
      <c r="E723" t="s">
        <v>846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>
      <c r="A724" t="s">
        <v>848</v>
      </c>
      <c r="B724" t="s">
        <v>719</v>
      </c>
      <c r="C724" t="s">
        <v>830</v>
      </c>
      <c r="D724" t="s">
        <v>732</v>
      </c>
      <c r="E724" t="s">
        <v>846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>
      <c r="A725" t="s">
        <v>847</v>
      </c>
      <c r="B725" t="s">
        <v>719</v>
      </c>
      <c r="C725" t="s">
        <v>830</v>
      </c>
      <c r="D725" t="s">
        <v>732</v>
      </c>
      <c r="E725" t="s">
        <v>846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>
      <c r="A726" t="s">
        <v>845</v>
      </c>
      <c r="B726" t="s">
        <v>719</v>
      </c>
      <c r="C726" t="s">
        <v>830</v>
      </c>
      <c r="D726" t="s">
        <v>729</v>
      </c>
      <c r="E726" t="s">
        <v>844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>
      <c r="A727" t="s">
        <v>843</v>
      </c>
      <c r="B727" t="s">
        <v>719</v>
      </c>
      <c r="C727" t="s">
        <v>830</v>
      </c>
      <c r="D727" t="s">
        <v>726</v>
      </c>
      <c r="E727" t="s">
        <v>842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hidden="1">
      <c r="A728" t="s">
        <v>841</v>
      </c>
      <c r="B728" t="s">
        <v>719</v>
      </c>
      <c r="C728" t="s">
        <v>830</v>
      </c>
      <c r="D728" t="s">
        <v>0</v>
      </c>
      <c r="E728" t="s">
        <v>840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>
      <c r="A729" t="s">
        <v>839</v>
      </c>
      <c r="B729" t="s">
        <v>719</v>
      </c>
      <c r="C729" t="s">
        <v>830</v>
      </c>
      <c r="D729" t="s">
        <v>756</v>
      </c>
      <c r="E729" t="s">
        <v>838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>
      <c r="A730" t="s">
        <v>837</v>
      </c>
      <c r="B730" t="s">
        <v>719</v>
      </c>
      <c r="C730" t="s">
        <v>830</v>
      </c>
      <c r="D730" t="s">
        <v>717</v>
      </c>
      <c r="E730" t="s">
        <v>831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>
      <c r="A731" t="s">
        <v>836</v>
      </c>
      <c r="B731" t="s">
        <v>719</v>
      </c>
      <c r="C731" t="s">
        <v>830</v>
      </c>
      <c r="D731" t="s">
        <v>717</v>
      </c>
      <c r="E731" t="s">
        <v>831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>
      <c r="A732" t="s">
        <v>835</v>
      </c>
      <c r="B732" t="s">
        <v>719</v>
      </c>
      <c r="C732" t="s">
        <v>830</v>
      </c>
      <c r="D732" t="s">
        <v>717</v>
      </c>
      <c r="E732" t="s">
        <v>831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hidden="1">
      <c r="A733" t="s">
        <v>834</v>
      </c>
      <c r="B733" t="s">
        <v>719</v>
      </c>
      <c r="C733" t="s">
        <v>830</v>
      </c>
      <c r="D733" t="s">
        <v>717</v>
      </c>
      <c r="E733" t="s">
        <v>831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>
      <c r="A734" t="s">
        <v>833</v>
      </c>
      <c r="B734" t="s">
        <v>719</v>
      </c>
      <c r="C734" t="s">
        <v>830</v>
      </c>
      <c r="D734" t="s">
        <v>717</v>
      </c>
      <c r="E734" t="s">
        <v>831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>
      <c r="A735" t="s">
        <v>832</v>
      </c>
      <c r="B735" t="s">
        <v>719</v>
      </c>
      <c r="C735" t="s">
        <v>830</v>
      </c>
      <c r="D735" t="s">
        <v>717</v>
      </c>
      <c r="E735" t="s">
        <v>831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>
      <c r="A736" t="s">
        <v>829</v>
      </c>
      <c r="B736" t="s">
        <v>719</v>
      </c>
      <c r="C736" t="s">
        <v>778</v>
      </c>
      <c r="D736" t="s">
        <v>739</v>
      </c>
      <c r="E736" t="s">
        <v>824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hidden="1">
      <c r="A737" t="s">
        <v>828</v>
      </c>
      <c r="B737" t="s">
        <v>719</v>
      </c>
      <c r="C737" t="s">
        <v>778</v>
      </c>
      <c r="D737" t="s">
        <v>739</v>
      </c>
      <c r="E737" t="s">
        <v>824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hidden="1">
      <c r="A738" t="s">
        <v>827</v>
      </c>
      <c r="B738" t="s">
        <v>719</v>
      </c>
      <c r="C738" t="s">
        <v>778</v>
      </c>
      <c r="D738" t="s">
        <v>739</v>
      </c>
      <c r="E738" t="s">
        <v>824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hidden="1">
      <c r="A739" t="s">
        <v>826</v>
      </c>
      <c r="B739" t="s">
        <v>719</v>
      </c>
      <c r="C739" t="s">
        <v>778</v>
      </c>
      <c r="D739" t="s">
        <v>739</v>
      </c>
      <c r="E739" t="s">
        <v>824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>
      <c r="A740" t="s">
        <v>825</v>
      </c>
      <c r="B740" t="s">
        <v>719</v>
      </c>
      <c r="C740" t="s">
        <v>778</v>
      </c>
      <c r="D740" t="s">
        <v>739</v>
      </c>
      <c r="E740" t="s">
        <v>824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>
      <c r="A741" t="s">
        <v>823</v>
      </c>
      <c r="B741" t="s">
        <v>719</v>
      </c>
      <c r="C741" t="s">
        <v>778</v>
      </c>
      <c r="D741" t="s">
        <v>732</v>
      </c>
      <c r="E741" t="s">
        <v>822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hidden="1">
      <c r="A742" t="s">
        <v>821</v>
      </c>
      <c r="B742" t="s">
        <v>719</v>
      </c>
      <c r="C742" t="s">
        <v>778</v>
      </c>
      <c r="D742" t="s">
        <v>732</v>
      </c>
      <c r="E742" t="s">
        <v>820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>
      <c r="A743" t="s">
        <v>819</v>
      </c>
      <c r="B743" t="s">
        <v>719</v>
      </c>
      <c r="C743" t="s">
        <v>778</v>
      </c>
      <c r="D743" t="s">
        <v>732</v>
      </c>
      <c r="E743" t="s">
        <v>817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>
      <c r="A744" t="s">
        <v>818</v>
      </c>
      <c r="B744" t="s">
        <v>719</v>
      </c>
      <c r="C744" t="s">
        <v>778</v>
      </c>
      <c r="D744" t="s">
        <v>732</v>
      </c>
      <c r="E744" t="s">
        <v>817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hidden="1">
      <c r="A745" t="s">
        <v>816</v>
      </c>
      <c r="B745" t="s">
        <v>719</v>
      </c>
      <c r="C745" t="s">
        <v>778</v>
      </c>
      <c r="D745" t="s">
        <v>732</v>
      </c>
      <c r="E745" t="s">
        <v>814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hidden="1">
      <c r="A746" t="s">
        <v>815</v>
      </c>
      <c r="B746" t="s">
        <v>719</v>
      </c>
      <c r="C746" t="s">
        <v>778</v>
      </c>
      <c r="D746" t="s">
        <v>732</v>
      </c>
      <c r="E746" t="s">
        <v>814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>
      <c r="A747" t="s">
        <v>813</v>
      </c>
      <c r="B747" t="s">
        <v>719</v>
      </c>
      <c r="C747" t="s">
        <v>778</v>
      </c>
      <c r="D747" t="s">
        <v>729</v>
      </c>
      <c r="E747" t="s">
        <v>812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hidden="1">
      <c r="A748" t="s">
        <v>5219</v>
      </c>
      <c r="B748" t="s">
        <v>719</v>
      </c>
      <c r="C748" t="s">
        <v>778</v>
      </c>
      <c r="D748" t="s">
        <v>729</v>
      </c>
      <c r="E748" t="s">
        <v>5220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>
      <c r="A749" t="s">
        <v>811</v>
      </c>
      <c r="B749" t="s">
        <v>719</v>
      </c>
      <c r="C749" t="s">
        <v>778</v>
      </c>
      <c r="D749" t="s">
        <v>726</v>
      </c>
      <c r="E749" t="s">
        <v>810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hidden="1">
      <c r="A750" t="s">
        <v>809</v>
      </c>
      <c r="B750" t="s">
        <v>719</v>
      </c>
      <c r="C750" t="s">
        <v>778</v>
      </c>
      <c r="D750" t="s">
        <v>0</v>
      </c>
      <c r="E750" t="s">
        <v>808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hidden="1">
      <c r="A751" t="s">
        <v>807</v>
      </c>
      <c r="B751" t="s">
        <v>719</v>
      </c>
      <c r="C751" t="s">
        <v>778</v>
      </c>
      <c r="D751" t="s">
        <v>756</v>
      </c>
      <c r="E751" t="s">
        <v>806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>
      <c r="A752" t="s">
        <v>805</v>
      </c>
      <c r="B752" t="s">
        <v>719</v>
      </c>
      <c r="C752" t="s">
        <v>778</v>
      </c>
      <c r="D752" t="s">
        <v>717</v>
      </c>
      <c r="E752" t="s">
        <v>798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>
      <c r="A753" t="s">
        <v>804</v>
      </c>
      <c r="B753" t="s">
        <v>719</v>
      </c>
      <c r="C753" t="s">
        <v>778</v>
      </c>
      <c r="D753" t="s">
        <v>717</v>
      </c>
      <c r="E753" t="s">
        <v>798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hidden="1">
      <c r="A754" t="s">
        <v>803</v>
      </c>
      <c r="B754" t="s">
        <v>719</v>
      </c>
      <c r="C754" t="s">
        <v>778</v>
      </c>
      <c r="D754" t="s">
        <v>717</v>
      </c>
      <c r="E754" t="s">
        <v>798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>
      <c r="A755" t="s">
        <v>802</v>
      </c>
      <c r="B755" t="s">
        <v>719</v>
      </c>
      <c r="C755" t="s">
        <v>778</v>
      </c>
      <c r="D755" t="s">
        <v>717</v>
      </c>
      <c r="E755" t="s">
        <v>798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hidden="1">
      <c r="A756" t="s">
        <v>801</v>
      </c>
      <c r="B756" t="s">
        <v>719</v>
      </c>
      <c r="C756" t="s">
        <v>778</v>
      </c>
      <c r="D756" t="s">
        <v>717</v>
      </c>
      <c r="E756" t="s">
        <v>798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hidden="1">
      <c r="A757" t="s">
        <v>800</v>
      </c>
      <c r="B757" t="s">
        <v>719</v>
      </c>
      <c r="C757" t="s">
        <v>778</v>
      </c>
      <c r="D757" t="s">
        <v>717</v>
      </c>
      <c r="E757" t="s">
        <v>798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hidden="1">
      <c r="A758" t="s">
        <v>799</v>
      </c>
      <c r="B758" t="s">
        <v>719</v>
      </c>
      <c r="C758" t="s">
        <v>778</v>
      </c>
      <c r="D758" t="s">
        <v>717</v>
      </c>
      <c r="E758" t="s">
        <v>798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hidden="1">
      <c r="A759" t="s">
        <v>797</v>
      </c>
      <c r="B759" t="s">
        <v>719</v>
      </c>
      <c r="C759" t="s">
        <v>778</v>
      </c>
      <c r="D759" t="s">
        <v>739</v>
      </c>
      <c r="E759" t="s">
        <v>793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hidden="1">
      <c r="A760" t="s">
        <v>796</v>
      </c>
      <c r="B760" t="s">
        <v>719</v>
      </c>
      <c r="C760" t="s">
        <v>778</v>
      </c>
      <c r="D760" t="s">
        <v>739</v>
      </c>
      <c r="E760" t="s">
        <v>793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hidden="1">
      <c r="A761" t="s">
        <v>795</v>
      </c>
      <c r="B761" t="s">
        <v>719</v>
      </c>
      <c r="C761" t="s">
        <v>778</v>
      </c>
      <c r="D761" t="s">
        <v>739</v>
      </c>
      <c r="E761" t="s">
        <v>793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hidden="1">
      <c r="A762" t="s">
        <v>794</v>
      </c>
      <c r="B762" t="s">
        <v>719</v>
      </c>
      <c r="C762" t="s">
        <v>778</v>
      </c>
      <c r="D762" t="s">
        <v>739</v>
      </c>
      <c r="E762" t="s">
        <v>793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hidden="1">
      <c r="A763" t="s">
        <v>792</v>
      </c>
      <c r="B763" t="s">
        <v>719</v>
      </c>
      <c r="C763" t="s">
        <v>778</v>
      </c>
      <c r="D763" t="s">
        <v>732</v>
      </c>
      <c r="E763" t="s">
        <v>788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hidden="1">
      <c r="A764" t="s">
        <v>791</v>
      </c>
      <c r="B764" t="s">
        <v>719</v>
      </c>
      <c r="C764" t="s">
        <v>778</v>
      </c>
      <c r="D764" t="s">
        <v>732</v>
      </c>
      <c r="E764" t="s">
        <v>788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hidden="1">
      <c r="A765" t="s">
        <v>790</v>
      </c>
      <c r="B765" t="s">
        <v>719</v>
      </c>
      <c r="C765" t="s">
        <v>778</v>
      </c>
      <c r="D765" t="s">
        <v>732</v>
      </c>
      <c r="E765" t="s">
        <v>788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1A4 Other Sectors</v>
      </c>
      <c r="I765" t="str">
        <f>INDEX(IPCCMaps!K:K,MATCH(mapPRC!C765,IPCCMaps!G:G,0))</f>
        <v>1A4b Residential</v>
      </c>
    </row>
    <row r="766" spans="1:9" hidden="1">
      <c r="A766" t="s">
        <v>789</v>
      </c>
      <c r="B766" t="s">
        <v>719</v>
      </c>
      <c r="C766" t="s">
        <v>778</v>
      </c>
      <c r="D766" t="s">
        <v>732</v>
      </c>
      <c r="E766" t="s">
        <v>788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1A4 Other Sectors</v>
      </c>
      <c r="I766" t="str">
        <f>INDEX(IPCCMaps!K:K,MATCH(mapPRC!C766,IPCCMaps!G:G,0))</f>
        <v>1A4b Residential</v>
      </c>
    </row>
    <row r="767" spans="1:9" hidden="1">
      <c r="A767" t="s">
        <v>787</v>
      </c>
      <c r="B767" t="s">
        <v>719</v>
      </c>
      <c r="C767" t="s">
        <v>778</v>
      </c>
      <c r="D767" t="s">
        <v>729</v>
      </c>
      <c r="E767" t="s">
        <v>786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1A4 Other Sectors</v>
      </c>
      <c r="I767" t="str">
        <f>INDEX(IPCCMaps!K:K,MATCH(mapPRC!C767,IPCCMaps!G:G,0))</f>
        <v>1A4b Residential</v>
      </c>
    </row>
    <row r="768" spans="1:9" hidden="1">
      <c r="A768" t="s">
        <v>785</v>
      </c>
      <c r="B768" t="s">
        <v>719</v>
      </c>
      <c r="C768" t="s">
        <v>778</v>
      </c>
      <c r="D768" t="s">
        <v>726</v>
      </c>
      <c r="E768" t="s">
        <v>784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1A4 Other Sectors</v>
      </c>
      <c r="I768" t="str">
        <f>INDEX(IPCCMaps!K:K,MATCH(mapPRC!C768,IPCCMaps!G:G,0))</f>
        <v>1A4b Residential</v>
      </c>
    </row>
    <row r="769" spans="1:9" hidden="1">
      <c r="A769" t="s">
        <v>783</v>
      </c>
      <c r="B769" t="s">
        <v>719</v>
      </c>
      <c r="C769" t="s">
        <v>778</v>
      </c>
      <c r="D769" t="s">
        <v>717</v>
      </c>
      <c r="E769" t="s">
        <v>779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1A4 Other Sectors</v>
      </c>
      <c r="I769" t="str">
        <f>INDEX(IPCCMaps!K:K,MATCH(mapPRC!C769,IPCCMaps!G:G,0))</f>
        <v>1A4b Residential</v>
      </c>
    </row>
    <row r="770" spans="1:9" hidden="1">
      <c r="A770" t="s">
        <v>782</v>
      </c>
      <c r="B770" t="s">
        <v>719</v>
      </c>
      <c r="C770" t="s">
        <v>778</v>
      </c>
      <c r="D770" t="s">
        <v>717</v>
      </c>
      <c r="E770" t="s">
        <v>779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1A4 Other Sectors</v>
      </c>
      <c r="I770" t="str">
        <f>INDEX(IPCCMaps!K:K,MATCH(mapPRC!C770,IPCCMaps!G:G,0))</f>
        <v>1A4b Residential</v>
      </c>
    </row>
    <row r="771" spans="1:9" hidden="1">
      <c r="A771" t="s">
        <v>781</v>
      </c>
      <c r="B771" t="s">
        <v>719</v>
      </c>
      <c r="C771" t="s">
        <v>778</v>
      </c>
      <c r="D771" t="s">
        <v>717</v>
      </c>
      <c r="E771" t="s">
        <v>779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1A4 Other Sectors</v>
      </c>
      <c r="I771" t="str">
        <f>INDEX(IPCCMaps!K:K,MATCH(mapPRC!C771,IPCCMaps!G:G,0))</f>
        <v>1A4b Residential</v>
      </c>
    </row>
    <row r="772" spans="1:9" hidden="1">
      <c r="A772" t="s">
        <v>780</v>
      </c>
      <c r="B772" t="s">
        <v>719</v>
      </c>
      <c r="C772" t="s">
        <v>778</v>
      </c>
      <c r="D772" t="s">
        <v>717</v>
      </c>
      <c r="E772" t="s">
        <v>779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1A4 Other Sectors</v>
      </c>
      <c r="I772" t="str">
        <f>INDEX(IPCCMaps!K:K,MATCH(mapPRC!C772,IPCCMaps!G:G,0))</f>
        <v>1A4b Residential</v>
      </c>
    </row>
    <row r="773" spans="1:9" hidden="1">
      <c r="A773" t="s">
        <v>777</v>
      </c>
      <c r="B773" t="s">
        <v>719</v>
      </c>
      <c r="C773" t="s">
        <v>718</v>
      </c>
      <c r="D773" t="s">
        <v>739</v>
      </c>
      <c r="E773" t="s">
        <v>771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1A4 Other Sectors</v>
      </c>
      <c r="I773" t="str">
        <f>INDEX(IPCCMaps!K:K,MATCH(mapPRC!C773,IPCCMaps!G:G,0))</f>
        <v>1A4b Residential</v>
      </c>
    </row>
    <row r="774" spans="1:9" hidden="1">
      <c r="A774" t="s">
        <v>776</v>
      </c>
      <c r="B774" t="s">
        <v>719</v>
      </c>
      <c r="C774" t="s">
        <v>718</v>
      </c>
      <c r="D774" t="s">
        <v>739</v>
      </c>
      <c r="E774" t="s">
        <v>771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1A4 Other Sectors</v>
      </c>
      <c r="I774" t="str">
        <f>INDEX(IPCCMaps!K:K,MATCH(mapPRC!C774,IPCCMaps!G:G,0))</f>
        <v>1A4b Residential</v>
      </c>
    </row>
    <row r="775" spans="1:9" hidden="1">
      <c r="A775" t="s">
        <v>775</v>
      </c>
      <c r="B775" t="s">
        <v>719</v>
      </c>
      <c r="C775" t="s">
        <v>718</v>
      </c>
      <c r="D775" t="s">
        <v>739</v>
      </c>
      <c r="E775" t="s">
        <v>771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1A4 Other Sectors</v>
      </c>
      <c r="I775" t="str">
        <f>INDEX(IPCCMaps!K:K,MATCH(mapPRC!C775,IPCCMaps!G:G,0))</f>
        <v>1A4b Residential</v>
      </c>
    </row>
    <row r="776" spans="1:9" hidden="1">
      <c r="A776" t="s">
        <v>774</v>
      </c>
      <c r="B776" t="s">
        <v>719</v>
      </c>
      <c r="C776" t="s">
        <v>718</v>
      </c>
      <c r="D776" t="s">
        <v>739</v>
      </c>
      <c r="E776" t="s">
        <v>771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1A4 Other Sectors</v>
      </c>
      <c r="I776" t="str">
        <f>INDEX(IPCCMaps!K:K,MATCH(mapPRC!C776,IPCCMaps!G:G,0))</f>
        <v>1A4b Residential</v>
      </c>
    </row>
    <row r="777" spans="1:9" hidden="1">
      <c r="A777" t="s">
        <v>773</v>
      </c>
      <c r="B777" t="s">
        <v>719</v>
      </c>
      <c r="C777" t="s">
        <v>718</v>
      </c>
      <c r="D777" t="s">
        <v>739</v>
      </c>
      <c r="E777" t="s">
        <v>771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1A4 Other Sectors</v>
      </c>
      <c r="I777" t="str">
        <f>INDEX(IPCCMaps!K:K,MATCH(mapPRC!C777,IPCCMaps!G:G,0))</f>
        <v>1A4b Residential</v>
      </c>
    </row>
    <row r="778" spans="1:9" hidden="1">
      <c r="A778" t="s">
        <v>772</v>
      </c>
      <c r="B778" t="s">
        <v>719</v>
      </c>
      <c r="C778" t="s">
        <v>718</v>
      </c>
      <c r="D778" t="s">
        <v>739</v>
      </c>
      <c r="E778" t="s">
        <v>771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1A4 Other Sectors</v>
      </c>
      <c r="I778" t="str">
        <f>INDEX(IPCCMaps!K:K,MATCH(mapPRC!C778,IPCCMaps!G:G,0))</f>
        <v>1A4b Residential</v>
      </c>
    </row>
    <row r="779" spans="1:9" hidden="1">
      <c r="A779" t="s">
        <v>770</v>
      </c>
      <c r="B779" t="s">
        <v>719</v>
      </c>
      <c r="C779" t="s">
        <v>718</v>
      </c>
      <c r="D779" t="s">
        <v>732</v>
      </c>
      <c r="E779" t="s">
        <v>764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1A4 Other Sectors</v>
      </c>
      <c r="I779" t="str">
        <f>INDEX(IPCCMaps!K:K,MATCH(mapPRC!C779,IPCCMaps!G:G,0))</f>
        <v>1A4b Residential</v>
      </c>
    </row>
    <row r="780" spans="1:9" hidden="1">
      <c r="A780" t="s">
        <v>769</v>
      </c>
      <c r="B780" t="s">
        <v>719</v>
      </c>
      <c r="C780" t="s">
        <v>718</v>
      </c>
      <c r="D780" t="s">
        <v>732</v>
      </c>
      <c r="E780" t="s">
        <v>764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1A4 Other Sectors</v>
      </c>
      <c r="I780" t="str">
        <f>INDEX(IPCCMaps!K:K,MATCH(mapPRC!C780,IPCCMaps!G:G,0))</f>
        <v>1A4b Residential</v>
      </c>
    </row>
    <row r="781" spans="1:9" hidden="1">
      <c r="A781" t="s">
        <v>768</v>
      </c>
      <c r="B781" t="s">
        <v>719</v>
      </c>
      <c r="C781" t="s">
        <v>718</v>
      </c>
      <c r="D781" t="s">
        <v>732</v>
      </c>
      <c r="E781" t="s">
        <v>764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1A4 Other Sectors</v>
      </c>
      <c r="I781" t="str">
        <f>INDEX(IPCCMaps!K:K,MATCH(mapPRC!C781,IPCCMaps!G:G,0))</f>
        <v>1A4b Residential</v>
      </c>
    </row>
    <row r="782" spans="1:9" hidden="1">
      <c r="A782" t="s">
        <v>767</v>
      </c>
      <c r="B782" t="s">
        <v>719</v>
      </c>
      <c r="C782" t="s">
        <v>718</v>
      </c>
      <c r="D782" t="s">
        <v>732</v>
      </c>
      <c r="E782" t="s">
        <v>764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1A4 Other Sectors</v>
      </c>
      <c r="I782" t="str">
        <f>INDEX(IPCCMaps!K:K,MATCH(mapPRC!C782,IPCCMaps!G:G,0))</f>
        <v>1A4b Residential</v>
      </c>
    </row>
    <row r="783" spans="1:9" hidden="1">
      <c r="A783" t="s">
        <v>766</v>
      </c>
      <c r="B783" t="s">
        <v>719</v>
      </c>
      <c r="C783" t="s">
        <v>718</v>
      </c>
      <c r="D783" t="s">
        <v>732</v>
      </c>
      <c r="E783" t="s">
        <v>764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1A4 Other Sectors</v>
      </c>
      <c r="I783" t="str">
        <f>INDEX(IPCCMaps!K:K,MATCH(mapPRC!C783,IPCCMaps!G:G,0))</f>
        <v>1A4b Residential</v>
      </c>
    </row>
    <row r="784" spans="1:9" hidden="1">
      <c r="A784" t="s">
        <v>765</v>
      </c>
      <c r="B784" t="s">
        <v>719</v>
      </c>
      <c r="C784" t="s">
        <v>718</v>
      </c>
      <c r="D784" t="s">
        <v>732</v>
      </c>
      <c r="E784" t="s">
        <v>764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1A4 Other Sectors</v>
      </c>
      <c r="I784" t="str">
        <f>INDEX(IPCCMaps!K:K,MATCH(mapPRC!C784,IPCCMaps!G:G,0))</f>
        <v>1A4b Residential</v>
      </c>
    </row>
    <row r="785" spans="1:9" hidden="1">
      <c r="A785" t="s">
        <v>763</v>
      </c>
      <c r="B785" t="s">
        <v>719</v>
      </c>
      <c r="C785" t="s">
        <v>718</v>
      </c>
      <c r="D785" t="s">
        <v>729</v>
      </c>
      <c r="E785" t="s">
        <v>762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1A4 Other Sectors</v>
      </c>
      <c r="I785" t="str">
        <f>INDEX(IPCCMaps!K:K,MATCH(mapPRC!C785,IPCCMaps!G:G,0))</f>
        <v>1A4b Residential</v>
      </c>
    </row>
    <row r="786" spans="1:9" hidden="1">
      <c r="A786" t="s">
        <v>5241</v>
      </c>
      <c r="B786" t="s">
        <v>719</v>
      </c>
      <c r="C786" t="s">
        <v>718</v>
      </c>
      <c r="D786" t="s">
        <v>729</v>
      </c>
      <c r="E786" t="s">
        <v>5242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1A4 Other Sectors</v>
      </c>
      <c r="I786" t="str">
        <f>INDEX(IPCCMaps!K:K,MATCH(mapPRC!C786,IPCCMaps!G:G,0))</f>
        <v>1A4b Residential</v>
      </c>
    </row>
    <row r="787" spans="1:9" hidden="1">
      <c r="A787" t="s">
        <v>761</v>
      </c>
      <c r="B787" t="s">
        <v>719</v>
      </c>
      <c r="C787" t="s">
        <v>718</v>
      </c>
      <c r="D787" t="s">
        <v>726</v>
      </c>
      <c r="E787" t="s">
        <v>759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1A4 Other Sectors</v>
      </c>
      <c r="I787" t="str">
        <f>INDEX(IPCCMaps!K:K,MATCH(mapPRC!C787,IPCCMaps!G:G,0))</f>
        <v>1A4b Residential</v>
      </c>
    </row>
    <row r="788" spans="1:9" hidden="1">
      <c r="A788" t="s">
        <v>760</v>
      </c>
      <c r="B788" t="s">
        <v>719</v>
      </c>
      <c r="C788" t="s">
        <v>718</v>
      </c>
      <c r="D788" t="s">
        <v>0</v>
      </c>
      <c r="E788" t="s">
        <v>759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1A4 Other Sectors</v>
      </c>
      <c r="I788" t="str">
        <f>INDEX(IPCCMaps!K:K,MATCH(mapPRC!C788,IPCCMaps!G:G,0))</f>
        <v>1A4b Residential</v>
      </c>
    </row>
    <row r="789" spans="1:9" hidden="1">
      <c r="A789" t="s">
        <v>758</v>
      </c>
      <c r="B789" t="s">
        <v>719</v>
      </c>
      <c r="C789" t="s">
        <v>718</v>
      </c>
      <c r="D789" t="s">
        <v>756</v>
      </c>
      <c r="E789" t="s">
        <v>757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1A4 Other Sectors</v>
      </c>
      <c r="I789" t="str">
        <f>INDEX(IPCCMaps!K:K,MATCH(mapPRC!C789,IPCCMaps!G:G,0))</f>
        <v>1A4b Residential</v>
      </c>
    </row>
    <row r="790" spans="1:9" hidden="1">
      <c r="A790" t="s">
        <v>755</v>
      </c>
      <c r="B790" t="s">
        <v>719</v>
      </c>
      <c r="C790" t="s">
        <v>718</v>
      </c>
      <c r="D790" t="s">
        <v>717</v>
      </c>
      <c r="E790" t="s">
        <v>746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1A4 Other Sectors</v>
      </c>
      <c r="I790" t="str">
        <f>INDEX(IPCCMaps!K:K,MATCH(mapPRC!C790,IPCCMaps!G:G,0))</f>
        <v>1A4b Residential</v>
      </c>
    </row>
    <row r="791" spans="1:9" hidden="1">
      <c r="A791" t="s">
        <v>754</v>
      </c>
      <c r="B791" t="s">
        <v>719</v>
      </c>
      <c r="C791" t="s">
        <v>718</v>
      </c>
      <c r="D791" t="s">
        <v>717</v>
      </c>
      <c r="E791" t="s">
        <v>746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1A4 Other Sectors</v>
      </c>
      <c r="I791" t="str">
        <f>INDEX(IPCCMaps!K:K,MATCH(mapPRC!C791,IPCCMaps!G:G,0))</f>
        <v>1A4b Residential</v>
      </c>
    </row>
    <row r="792" spans="1:9" hidden="1">
      <c r="A792" t="s">
        <v>753</v>
      </c>
      <c r="B792" t="s">
        <v>719</v>
      </c>
      <c r="C792" t="s">
        <v>718</v>
      </c>
      <c r="D792" t="s">
        <v>717</v>
      </c>
      <c r="E792" t="s">
        <v>746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1A4 Other Sectors</v>
      </c>
      <c r="I792" t="str">
        <f>INDEX(IPCCMaps!K:K,MATCH(mapPRC!C792,IPCCMaps!G:G,0))</f>
        <v>1A4b Residential</v>
      </c>
    </row>
    <row r="793" spans="1:9" hidden="1">
      <c r="A793" t="s">
        <v>752</v>
      </c>
      <c r="B793" t="s">
        <v>719</v>
      </c>
      <c r="C793" t="s">
        <v>718</v>
      </c>
      <c r="D793" t="s">
        <v>717</v>
      </c>
      <c r="E793" t="s">
        <v>746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1A4 Other Sectors</v>
      </c>
      <c r="I793" t="str">
        <f>INDEX(IPCCMaps!K:K,MATCH(mapPRC!C793,IPCCMaps!G:G,0))</f>
        <v>1A4b Residential</v>
      </c>
    </row>
    <row r="794" spans="1:9" hidden="1">
      <c r="A794" t="s">
        <v>751</v>
      </c>
      <c r="B794" t="s">
        <v>719</v>
      </c>
      <c r="C794" t="s">
        <v>718</v>
      </c>
      <c r="D794" t="s">
        <v>717</v>
      </c>
      <c r="E794" t="s">
        <v>746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1A4 Other Sectors</v>
      </c>
      <c r="I794" t="str">
        <f>INDEX(IPCCMaps!K:K,MATCH(mapPRC!C794,IPCCMaps!G:G,0))</f>
        <v>1A4b Residential</v>
      </c>
    </row>
    <row r="795" spans="1:9" hidden="1">
      <c r="A795" t="s">
        <v>750</v>
      </c>
      <c r="B795" t="s">
        <v>719</v>
      </c>
      <c r="C795" t="s">
        <v>718</v>
      </c>
      <c r="D795" t="s">
        <v>717</v>
      </c>
      <c r="E795" t="s">
        <v>746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1A4 Other Sectors</v>
      </c>
      <c r="I795" t="str">
        <f>INDEX(IPCCMaps!K:K,MATCH(mapPRC!C795,IPCCMaps!G:G,0))</f>
        <v>1A4b Residential</v>
      </c>
    </row>
    <row r="796" spans="1:9" hidden="1">
      <c r="A796" t="s">
        <v>749</v>
      </c>
      <c r="B796" t="s">
        <v>719</v>
      </c>
      <c r="C796" t="s">
        <v>718</v>
      </c>
      <c r="D796" t="s">
        <v>717</v>
      </c>
      <c r="E796" t="s">
        <v>746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1A4 Other Sectors</v>
      </c>
      <c r="I796" t="str">
        <f>INDEX(IPCCMaps!K:K,MATCH(mapPRC!C796,IPCCMaps!G:G,0))</f>
        <v>1A4b Residential</v>
      </c>
    </row>
    <row r="797" spans="1:9" hidden="1">
      <c r="A797" t="s">
        <v>748</v>
      </c>
      <c r="B797" t="s">
        <v>719</v>
      </c>
      <c r="C797" t="s">
        <v>718</v>
      </c>
      <c r="D797" t="s">
        <v>717</v>
      </c>
      <c r="E797" t="s">
        <v>746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1A4 Other Sectors</v>
      </c>
      <c r="I797" t="str">
        <f>INDEX(IPCCMaps!K:K,MATCH(mapPRC!C797,IPCCMaps!G:G,0))</f>
        <v>1A4b Residential</v>
      </c>
    </row>
    <row r="798" spans="1:9" hidden="1">
      <c r="A798" t="s">
        <v>747</v>
      </c>
      <c r="B798" t="s">
        <v>719</v>
      </c>
      <c r="C798" t="s">
        <v>718</v>
      </c>
      <c r="D798" t="s">
        <v>717</v>
      </c>
      <c r="E798" t="s">
        <v>746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1A4 Other Sectors</v>
      </c>
      <c r="I798" t="str">
        <f>INDEX(IPCCMaps!K:K,MATCH(mapPRC!C798,IPCCMaps!G:G,0))</f>
        <v>1A4b Residential</v>
      </c>
    </row>
    <row r="799" spans="1:9" hidden="1">
      <c r="A799" t="s">
        <v>745</v>
      </c>
      <c r="B799" t="s">
        <v>719</v>
      </c>
      <c r="C799" t="s">
        <v>718</v>
      </c>
      <c r="D799" t="s">
        <v>739</v>
      </c>
      <c r="E799" t="s">
        <v>740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1A4 Other Sectors</v>
      </c>
      <c r="I799" t="str">
        <f>INDEX(IPCCMaps!K:K,MATCH(mapPRC!C799,IPCCMaps!G:G,0))</f>
        <v>1A4b Residential</v>
      </c>
    </row>
    <row r="800" spans="1:9" hidden="1">
      <c r="A800" t="s">
        <v>744</v>
      </c>
      <c r="B800" t="s">
        <v>719</v>
      </c>
      <c r="C800" t="s">
        <v>718</v>
      </c>
      <c r="D800" t="s">
        <v>739</v>
      </c>
      <c r="E800" t="s">
        <v>740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1A4 Other Sectors</v>
      </c>
      <c r="I800" t="str">
        <f>INDEX(IPCCMaps!K:K,MATCH(mapPRC!C800,IPCCMaps!G:G,0))</f>
        <v>1A4b Residential</v>
      </c>
    </row>
    <row r="801" spans="1:9" hidden="1">
      <c r="A801" t="s">
        <v>743</v>
      </c>
      <c r="B801" t="s">
        <v>719</v>
      </c>
      <c r="C801" t="s">
        <v>718</v>
      </c>
      <c r="D801" t="s">
        <v>739</v>
      </c>
      <c r="E801" t="s">
        <v>740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1A4 Other Sectors</v>
      </c>
      <c r="I801" t="str">
        <f>INDEX(IPCCMaps!K:K,MATCH(mapPRC!C801,IPCCMaps!G:G,0))</f>
        <v>1A4b Residential</v>
      </c>
    </row>
    <row r="802" spans="1:9" hidden="1">
      <c r="A802" t="s">
        <v>742</v>
      </c>
      <c r="B802" t="s">
        <v>719</v>
      </c>
      <c r="C802" t="s">
        <v>718</v>
      </c>
      <c r="D802" t="s">
        <v>739</v>
      </c>
      <c r="E802" t="s">
        <v>740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1A4 Other Sectors</v>
      </c>
      <c r="I802" t="str">
        <f>INDEX(IPCCMaps!K:K,MATCH(mapPRC!C802,IPCCMaps!G:G,0))</f>
        <v>1A4b Residential</v>
      </c>
    </row>
    <row r="803" spans="1:9" hidden="1">
      <c r="A803" t="s">
        <v>741</v>
      </c>
      <c r="B803" t="s">
        <v>719</v>
      </c>
      <c r="C803" t="s">
        <v>718</v>
      </c>
      <c r="D803" t="s">
        <v>739</v>
      </c>
      <c r="E803" t="s">
        <v>740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1A4 Other Sectors</v>
      </c>
      <c r="I803" t="str">
        <f>INDEX(IPCCMaps!K:K,MATCH(mapPRC!C803,IPCCMaps!G:G,0))</f>
        <v>1A4b Residential</v>
      </c>
    </row>
    <row r="804" spans="1:9" hidden="1">
      <c r="A804" t="s">
        <v>738</v>
      </c>
      <c r="B804" t="s">
        <v>719</v>
      </c>
      <c r="C804" t="s">
        <v>718</v>
      </c>
      <c r="D804" t="s">
        <v>732</v>
      </c>
      <c r="E804" t="s">
        <v>733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1A4 Other Sectors</v>
      </c>
      <c r="I804" t="str">
        <f>INDEX(IPCCMaps!K:K,MATCH(mapPRC!C804,IPCCMaps!G:G,0))</f>
        <v>1A4b Residential</v>
      </c>
    </row>
    <row r="805" spans="1:9" hidden="1">
      <c r="A805" t="s">
        <v>737</v>
      </c>
      <c r="B805" t="s">
        <v>719</v>
      </c>
      <c r="C805" t="s">
        <v>718</v>
      </c>
      <c r="D805" t="s">
        <v>732</v>
      </c>
      <c r="E805" t="s">
        <v>733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1A4 Other Sectors</v>
      </c>
      <c r="I805" t="str">
        <f>INDEX(IPCCMaps!K:K,MATCH(mapPRC!C805,IPCCMaps!G:G,0))</f>
        <v>1A4b Residential</v>
      </c>
    </row>
    <row r="806" spans="1:9" hidden="1">
      <c r="A806" t="s">
        <v>736</v>
      </c>
      <c r="B806" t="s">
        <v>719</v>
      </c>
      <c r="C806" t="s">
        <v>718</v>
      </c>
      <c r="D806" t="s">
        <v>732</v>
      </c>
      <c r="E806" t="s">
        <v>733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1A4 Other Sectors</v>
      </c>
      <c r="I806" t="str">
        <f>INDEX(IPCCMaps!K:K,MATCH(mapPRC!C806,IPCCMaps!G:G,0))</f>
        <v>1A4b Residential</v>
      </c>
    </row>
    <row r="807" spans="1:9" hidden="1">
      <c r="A807" t="s">
        <v>735</v>
      </c>
      <c r="B807" t="s">
        <v>719</v>
      </c>
      <c r="C807" t="s">
        <v>718</v>
      </c>
      <c r="D807" t="s">
        <v>732</v>
      </c>
      <c r="E807" t="s">
        <v>733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1A4 Other Sectors</v>
      </c>
      <c r="I807" t="str">
        <f>INDEX(IPCCMaps!K:K,MATCH(mapPRC!C807,IPCCMaps!G:G,0))</f>
        <v>1A4b Residential</v>
      </c>
    </row>
    <row r="808" spans="1:9" hidden="1">
      <c r="A808" t="s">
        <v>734</v>
      </c>
      <c r="B808" t="s">
        <v>719</v>
      </c>
      <c r="C808" t="s">
        <v>718</v>
      </c>
      <c r="D808" t="s">
        <v>732</v>
      </c>
      <c r="E808" t="s">
        <v>733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1A4 Other Sectors</v>
      </c>
      <c r="I808" t="str">
        <f>INDEX(IPCCMaps!K:K,MATCH(mapPRC!C808,IPCCMaps!G:G,0))</f>
        <v>1A4b Residential</v>
      </c>
    </row>
    <row r="809" spans="1:9" hidden="1">
      <c r="A809" t="s">
        <v>731</v>
      </c>
      <c r="B809" t="s">
        <v>719</v>
      </c>
      <c r="C809" t="s">
        <v>718</v>
      </c>
      <c r="D809" t="s">
        <v>729</v>
      </c>
      <c r="E809" t="s">
        <v>730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1A4 Other Sectors</v>
      </c>
      <c r="I809" t="str">
        <f>INDEX(IPCCMaps!K:K,MATCH(mapPRC!C809,IPCCMaps!G:G,0))</f>
        <v>1A4b Residential</v>
      </c>
    </row>
    <row r="810" spans="1:9" hidden="1">
      <c r="A810" t="s">
        <v>728</v>
      </c>
      <c r="B810" t="s">
        <v>719</v>
      </c>
      <c r="C810" t="s">
        <v>718</v>
      </c>
      <c r="D810" t="s">
        <v>726</v>
      </c>
      <c r="E810" t="s">
        <v>727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1A4 Other Sectors</v>
      </c>
      <c r="I810" t="str">
        <f>INDEX(IPCCMaps!K:K,MATCH(mapPRC!C810,IPCCMaps!G:G,0))</f>
        <v>1A4b Residential</v>
      </c>
    </row>
    <row r="811" spans="1:9" hidden="1">
      <c r="A811" t="s">
        <v>725</v>
      </c>
      <c r="B811" t="s">
        <v>719</v>
      </c>
      <c r="C811" t="s">
        <v>718</v>
      </c>
      <c r="D811" t="s">
        <v>717</v>
      </c>
      <c r="E811" t="s">
        <v>720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1A4 Other Sectors</v>
      </c>
      <c r="I811" t="str">
        <f>INDEX(IPCCMaps!K:K,MATCH(mapPRC!C811,IPCCMaps!G:G,0))</f>
        <v>1A4b Residential</v>
      </c>
    </row>
    <row r="812" spans="1:9" hidden="1">
      <c r="A812" t="s">
        <v>724</v>
      </c>
      <c r="B812" t="s">
        <v>719</v>
      </c>
      <c r="C812" t="s">
        <v>718</v>
      </c>
      <c r="D812" t="s">
        <v>717</v>
      </c>
      <c r="E812" t="s">
        <v>720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1A4 Other Sectors</v>
      </c>
      <c r="I812" t="str">
        <f>INDEX(IPCCMaps!K:K,MATCH(mapPRC!C812,IPCCMaps!G:G,0))</f>
        <v>1A4b Residential</v>
      </c>
    </row>
    <row r="813" spans="1:9" hidden="1">
      <c r="A813" t="s">
        <v>723</v>
      </c>
      <c r="B813" t="s">
        <v>719</v>
      </c>
      <c r="C813" t="s">
        <v>718</v>
      </c>
      <c r="D813" t="s">
        <v>717</v>
      </c>
      <c r="E813" t="s">
        <v>720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1A4 Other Sectors</v>
      </c>
      <c r="I813" t="str">
        <f>INDEX(IPCCMaps!K:K,MATCH(mapPRC!C813,IPCCMaps!G:G,0))</f>
        <v>1A4b Residential</v>
      </c>
    </row>
    <row r="814" spans="1:9" hidden="1">
      <c r="A814" t="s">
        <v>722</v>
      </c>
      <c r="B814" t="s">
        <v>719</v>
      </c>
      <c r="C814" t="s">
        <v>718</v>
      </c>
      <c r="D814" t="s">
        <v>717</v>
      </c>
      <c r="E814" t="s">
        <v>720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1A4 Other Sectors</v>
      </c>
      <c r="I814" t="str">
        <f>INDEX(IPCCMaps!K:K,MATCH(mapPRC!C814,IPCCMaps!G:G,0))</f>
        <v>1A4b Residential</v>
      </c>
    </row>
    <row r="815" spans="1:9" hidden="1">
      <c r="A815" t="s">
        <v>721</v>
      </c>
      <c r="B815" t="s">
        <v>719</v>
      </c>
      <c r="C815" t="s">
        <v>718</v>
      </c>
      <c r="D815" t="s">
        <v>717</v>
      </c>
      <c r="E815" t="s">
        <v>720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1A4 Other Sectors</v>
      </c>
      <c r="I815" t="str">
        <f>INDEX(IPCCMaps!K:K,MATCH(mapPRC!C815,IPCCMaps!G:G,0))</f>
        <v>1A4b Residential</v>
      </c>
    </row>
    <row r="816" spans="1:9" hidden="1">
      <c r="A816" t="s">
        <v>3067</v>
      </c>
      <c r="B816" t="s">
        <v>26</v>
      </c>
      <c r="C816" t="s">
        <v>3075</v>
      </c>
      <c r="D816" t="s">
        <v>708</v>
      </c>
      <c r="E816" t="s">
        <v>3068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1A3a Transport - Aviation</v>
      </c>
    </row>
    <row r="817" spans="1:9" hidden="1">
      <c r="A817" t="s">
        <v>3069</v>
      </c>
      <c r="B817" t="s">
        <v>26</v>
      </c>
      <c r="C817" t="s">
        <v>3075</v>
      </c>
      <c r="D817" t="s">
        <v>708</v>
      </c>
      <c r="E817" t="s">
        <v>3070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1A3a Transport - Aviation</v>
      </c>
    </row>
    <row r="818" spans="1:9" hidden="1">
      <c r="A818" t="s">
        <v>6643</v>
      </c>
      <c r="B818" t="s">
        <v>26</v>
      </c>
      <c r="C818" t="s">
        <v>3075</v>
      </c>
      <c r="D818" t="s">
        <v>708</v>
      </c>
      <c r="E818" t="s">
        <v>6644</v>
      </c>
      <c r="F818" t="s">
        <v>2424</v>
      </c>
      <c r="G818" t="s">
        <v>2425</v>
      </c>
      <c r="H818" t="s">
        <v>2443</v>
      </c>
      <c r="I818" t="s">
        <v>2431</v>
      </c>
    </row>
    <row r="819" spans="1:9" hidden="1">
      <c r="A819" t="s">
        <v>3071</v>
      </c>
      <c r="B819" t="s">
        <v>26</v>
      </c>
      <c r="C819" t="s">
        <v>3076</v>
      </c>
      <c r="D819" t="s">
        <v>708</v>
      </c>
      <c r="E819" t="s">
        <v>3072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>
      <c r="A820" t="s">
        <v>3073</v>
      </c>
      <c r="B820" t="s">
        <v>26</v>
      </c>
      <c r="C820" t="s">
        <v>3076</v>
      </c>
      <c r="D820" t="s">
        <v>708</v>
      </c>
      <c r="E820" t="s">
        <v>3074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>
      <c r="A821" t="s">
        <v>716</v>
      </c>
      <c r="B821" t="s">
        <v>26</v>
      </c>
      <c r="C821" t="s">
        <v>3075</v>
      </c>
      <c r="D821" t="s">
        <v>708</v>
      </c>
      <c r="E821" t="s">
        <v>715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1A3a Transport - Aviation</v>
      </c>
    </row>
    <row r="822" spans="1:9" hidden="1">
      <c r="A822" t="s">
        <v>714</v>
      </c>
      <c r="B822" t="s">
        <v>26</v>
      </c>
      <c r="C822" t="s">
        <v>3075</v>
      </c>
      <c r="D822" t="s">
        <v>708</v>
      </c>
      <c r="E822" t="s">
        <v>713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1A3a Transport - Aviation</v>
      </c>
    </row>
    <row r="823" spans="1:9" hidden="1">
      <c r="A823" t="s">
        <v>712</v>
      </c>
      <c r="B823" t="s">
        <v>26</v>
      </c>
      <c r="C823" t="s">
        <v>3075</v>
      </c>
      <c r="D823" t="s">
        <v>708</v>
      </c>
      <c r="E823" t="s">
        <v>711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1A3a Transport - Aviation</v>
      </c>
    </row>
    <row r="824" spans="1:9" hidden="1">
      <c r="A824" t="s">
        <v>710</v>
      </c>
      <c r="B824" t="s">
        <v>26</v>
      </c>
      <c r="C824" t="s">
        <v>3075</v>
      </c>
      <c r="D824" t="s">
        <v>708</v>
      </c>
      <c r="E824" t="s">
        <v>709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1A3a Transport - Aviation</v>
      </c>
    </row>
    <row r="825" spans="1:9" hidden="1">
      <c r="A825" t="s">
        <v>707</v>
      </c>
      <c r="B825" t="s">
        <v>26</v>
      </c>
      <c r="C825" t="s">
        <v>37</v>
      </c>
      <c r="D825" t="s">
        <v>705</v>
      </c>
      <c r="E825" t="s">
        <v>706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>
      <c r="A826" t="s">
        <v>704</v>
      </c>
      <c r="B826" t="s">
        <v>26</v>
      </c>
      <c r="C826" t="s">
        <v>37</v>
      </c>
      <c r="D826" t="s">
        <v>702</v>
      </c>
      <c r="E826" t="s">
        <v>703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>
      <c r="A827" t="s">
        <v>701</v>
      </c>
      <c r="B827" t="s">
        <v>26</v>
      </c>
      <c r="C827" t="s">
        <v>37</v>
      </c>
      <c r="D827" t="s">
        <v>693</v>
      </c>
      <c r="E827" t="s">
        <v>700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>
      <c r="A828" t="s">
        <v>699</v>
      </c>
      <c r="B828" t="s">
        <v>26</v>
      </c>
      <c r="C828" t="s">
        <v>37</v>
      </c>
      <c r="D828" t="s">
        <v>693</v>
      </c>
      <c r="E828" t="s">
        <v>698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>
      <c r="A829" t="s">
        <v>697</v>
      </c>
      <c r="B829" t="s">
        <v>26</v>
      </c>
      <c r="C829" t="s">
        <v>37</v>
      </c>
      <c r="D829" t="s">
        <v>693</v>
      </c>
      <c r="E829" t="s">
        <v>696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>
      <c r="A830" t="s">
        <v>695</v>
      </c>
      <c r="B830" t="s">
        <v>26</v>
      </c>
      <c r="C830" t="s">
        <v>37</v>
      </c>
      <c r="D830" t="s">
        <v>693</v>
      </c>
      <c r="E830" t="s">
        <v>694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>
      <c r="A831" t="s">
        <v>692</v>
      </c>
      <c r="B831" t="s">
        <v>26</v>
      </c>
      <c r="C831" t="s">
        <v>37</v>
      </c>
      <c r="D831" t="s">
        <v>680</v>
      </c>
      <c r="E831" t="s">
        <v>691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>
      <c r="A832" t="s">
        <v>690</v>
      </c>
      <c r="B832" t="s">
        <v>26</v>
      </c>
      <c r="C832" t="s">
        <v>37</v>
      </c>
      <c r="D832" t="s">
        <v>661</v>
      </c>
      <c r="E832" t="s">
        <v>689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>
      <c r="A833" t="s">
        <v>688</v>
      </c>
      <c r="B833" t="s">
        <v>26</v>
      </c>
      <c r="C833" t="s">
        <v>37</v>
      </c>
      <c r="D833" t="s">
        <v>658</v>
      </c>
      <c r="E833" t="s">
        <v>687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>
      <c r="A834" t="s">
        <v>686</v>
      </c>
      <c r="B834" t="s">
        <v>26</v>
      </c>
      <c r="C834" t="s">
        <v>37</v>
      </c>
      <c r="D834" t="s">
        <v>653</v>
      </c>
      <c r="E834" t="s">
        <v>685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>
      <c r="A835" t="s">
        <v>684</v>
      </c>
      <c r="B835" t="s">
        <v>26</v>
      </c>
      <c r="C835" t="s">
        <v>37</v>
      </c>
      <c r="D835" t="s">
        <v>653</v>
      </c>
      <c r="E835" t="s">
        <v>683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>
      <c r="A836" t="s">
        <v>682</v>
      </c>
      <c r="B836" t="s">
        <v>26</v>
      </c>
      <c r="C836" t="s">
        <v>37</v>
      </c>
      <c r="D836" t="s">
        <v>680</v>
      </c>
      <c r="E836" t="s">
        <v>681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>
      <c r="A837" t="s">
        <v>679</v>
      </c>
      <c r="B837" t="s">
        <v>26</v>
      </c>
      <c r="C837" t="s">
        <v>37</v>
      </c>
      <c r="D837" t="s">
        <v>661</v>
      </c>
      <c r="E837" t="s">
        <v>678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>
      <c r="A838" t="s">
        <v>677</v>
      </c>
      <c r="B838" t="s">
        <v>26</v>
      </c>
      <c r="C838" t="s">
        <v>37</v>
      </c>
      <c r="D838" t="s">
        <v>658</v>
      </c>
      <c r="E838" t="s">
        <v>676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>
      <c r="A839" t="s">
        <v>675</v>
      </c>
      <c r="B839" t="s">
        <v>26</v>
      </c>
      <c r="C839" t="s">
        <v>37</v>
      </c>
      <c r="D839" t="s">
        <v>653</v>
      </c>
      <c r="E839" t="s">
        <v>674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>
      <c r="A840" t="s">
        <v>673</v>
      </c>
      <c r="B840" t="s">
        <v>26</v>
      </c>
      <c r="C840" t="s">
        <v>37</v>
      </c>
      <c r="D840" t="s">
        <v>653</v>
      </c>
      <c r="E840" t="s">
        <v>672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>
      <c r="A841" t="s">
        <v>5748</v>
      </c>
      <c r="B841" t="s">
        <v>26</v>
      </c>
      <c r="C841" t="s">
        <v>37</v>
      </c>
      <c r="D841" t="s">
        <v>680</v>
      </c>
      <c r="E841" t="s">
        <v>5749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>
      <c r="A842" t="s">
        <v>671</v>
      </c>
      <c r="B842" t="s">
        <v>26</v>
      </c>
      <c r="C842" t="s">
        <v>37</v>
      </c>
      <c r="D842" t="s">
        <v>661</v>
      </c>
      <c r="E842" t="s">
        <v>670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>
      <c r="A843" t="s">
        <v>669</v>
      </c>
      <c r="B843" t="s">
        <v>26</v>
      </c>
      <c r="C843" t="s">
        <v>37</v>
      </c>
      <c r="D843" t="s">
        <v>658</v>
      </c>
      <c r="E843" t="s">
        <v>668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>
      <c r="A844" t="s">
        <v>667</v>
      </c>
      <c r="B844" t="s">
        <v>26</v>
      </c>
      <c r="C844" t="s">
        <v>37</v>
      </c>
      <c r="D844" t="s">
        <v>653</v>
      </c>
      <c r="E844" t="s">
        <v>666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>
      <c r="A845" t="s">
        <v>665</v>
      </c>
      <c r="B845" t="s">
        <v>26</v>
      </c>
      <c r="C845" t="s">
        <v>37</v>
      </c>
      <c r="D845" t="s">
        <v>653</v>
      </c>
      <c r="E845" t="s">
        <v>664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>
      <c r="A846" t="s">
        <v>5750</v>
      </c>
      <c r="B846" t="s">
        <v>26</v>
      </c>
      <c r="C846" t="s">
        <v>37</v>
      </c>
      <c r="D846" t="s">
        <v>680</v>
      </c>
      <c r="E846" t="s">
        <v>5751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>
      <c r="A847" t="s">
        <v>663</v>
      </c>
      <c r="B847" t="s">
        <v>26</v>
      </c>
      <c r="C847" t="s">
        <v>37</v>
      </c>
      <c r="D847" t="s">
        <v>661</v>
      </c>
      <c r="E847" t="s">
        <v>662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>
      <c r="A848" t="s">
        <v>660</v>
      </c>
      <c r="B848" t="s">
        <v>26</v>
      </c>
      <c r="C848" t="s">
        <v>37</v>
      </c>
      <c r="D848" t="s">
        <v>658</v>
      </c>
      <c r="E848" t="s">
        <v>659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>
      <c r="A849" t="s">
        <v>657</v>
      </c>
      <c r="B849" t="s">
        <v>26</v>
      </c>
      <c r="C849" t="s">
        <v>37</v>
      </c>
      <c r="D849" t="s">
        <v>653</v>
      </c>
      <c r="E849" t="s">
        <v>656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>
      <c r="A850" t="s">
        <v>655</v>
      </c>
      <c r="B850" t="s">
        <v>26</v>
      </c>
      <c r="C850" t="s">
        <v>37</v>
      </c>
      <c r="D850" t="s">
        <v>653</v>
      </c>
      <c r="E850" t="s">
        <v>654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>
      <c r="A851" t="s">
        <v>5752</v>
      </c>
      <c r="B851" t="s">
        <v>26</v>
      </c>
      <c r="C851" t="s">
        <v>37</v>
      </c>
      <c r="D851" t="s">
        <v>5811</v>
      </c>
      <c r="E851" t="s">
        <v>5753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>
      <c r="A852" t="s">
        <v>652</v>
      </c>
      <c r="B852" t="s">
        <v>26</v>
      </c>
      <c r="C852" t="s">
        <v>37</v>
      </c>
      <c r="D852" t="s">
        <v>626</v>
      </c>
      <c r="E852" t="s">
        <v>651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>
      <c r="A853" t="s">
        <v>650</v>
      </c>
      <c r="B853" t="s">
        <v>26</v>
      </c>
      <c r="C853" t="s">
        <v>37</v>
      </c>
      <c r="D853" t="s">
        <v>623</v>
      </c>
      <c r="E853" t="s">
        <v>649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>
      <c r="A854" t="s">
        <v>648</v>
      </c>
      <c r="B854" t="s">
        <v>26</v>
      </c>
      <c r="C854" t="s">
        <v>37</v>
      </c>
      <c r="D854" t="s">
        <v>618</v>
      </c>
      <c r="E854" t="s">
        <v>647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>
      <c r="A855" t="s">
        <v>646</v>
      </c>
      <c r="B855" t="s">
        <v>26</v>
      </c>
      <c r="C855" t="s">
        <v>37</v>
      </c>
      <c r="D855" t="s">
        <v>618</v>
      </c>
      <c r="E855" t="s">
        <v>645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>
      <c r="A856" t="s">
        <v>5754</v>
      </c>
      <c r="B856" t="s">
        <v>26</v>
      </c>
      <c r="C856" t="s">
        <v>37</v>
      </c>
      <c r="D856" t="s">
        <v>5811</v>
      </c>
      <c r="E856" t="s">
        <v>5755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>
      <c r="A857" t="s">
        <v>644</v>
      </c>
      <c r="B857" t="s">
        <v>26</v>
      </c>
      <c r="C857" t="s">
        <v>37</v>
      </c>
      <c r="D857" t="s">
        <v>626</v>
      </c>
      <c r="E857" t="s">
        <v>643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>
      <c r="A858" t="s">
        <v>642</v>
      </c>
      <c r="B858" t="s">
        <v>26</v>
      </c>
      <c r="C858" t="s">
        <v>37</v>
      </c>
      <c r="D858" t="s">
        <v>623</v>
      </c>
      <c r="E858" t="s">
        <v>641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>
      <c r="A859" t="s">
        <v>640</v>
      </c>
      <c r="B859" t="s">
        <v>26</v>
      </c>
      <c r="C859" t="s">
        <v>37</v>
      </c>
      <c r="D859" t="s">
        <v>618</v>
      </c>
      <c r="E859" t="s">
        <v>639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>
      <c r="A860" t="s">
        <v>638</v>
      </c>
      <c r="B860" t="s">
        <v>26</v>
      </c>
      <c r="C860" t="s">
        <v>37</v>
      </c>
      <c r="D860" t="s">
        <v>618</v>
      </c>
      <c r="E860" t="s">
        <v>637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>
      <c r="A861" t="s">
        <v>5756</v>
      </c>
      <c r="B861" t="s">
        <v>26</v>
      </c>
      <c r="C861" t="s">
        <v>37</v>
      </c>
      <c r="D861" t="s">
        <v>5811</v>
      </c>
      <c r="E861" t="s">
        <v>5757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>
      <c r="A862" t="s">
        <v>636</v>
      </c>
      <c r="B862" t="s">
        <v>26</v>
      </c>
      <c r="C862" t="s">
        <v>37</v>
      </c>
      <c r="D862" t="s">
        <v>626</v>
      </c>
      <c r="E862" t="s">
        <v>635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>
      <c r="A863" t="s">
        <v>634</v>
      </c>
      <c r="B863" t="s">
        <v>26</v>
      </c>
      <c r="C863" t="s">
        <v>37</v>
      </c>
      <c r="D863" t="s">
        <v>623</v>
      </c>
      <c r="E863" t="s">
        <v>633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>
      <c r="A864" t="s">
        <v>632</v>
      </c>
      <c r="B864" t="s">
        <v>26</v>
      </c>
      <c r="C864" t="s">
        <v>37</v>
      </c>
      <c r="D864" t="s">
        <v>618</v>
      </c>
      <c r="E864" t="s">
        <v>631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hidden="1">
      <c r="A865" t="s">
        <v>630</v>
      </c>
      <c r="B865" t="s">
        <v>26</v>
      </c>
      <c r="C865" t="s">
        <v>37</v>
      </c>
      <c r="D865" t="s">
        <v>618</v>
      </c>
      <c r="E865" t="s">
        <v>629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hidden="1">
      <c r="A866" t="s">
        <v>5758</v>
      </c>
      <c r="B866" t="s">
        <v>26</v>
      </c>
      <c r="C866" t="s">
        <v>37</v>
      </c>
      <c r="D866" t="s">
        <v>5811</v>
      </c>
      <c r="E866" t="s">
        <v>5759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hidden="1">
      <c r="A867" t="s">
        <v>628</v>
      </c>
      <c r="B867" t="s">
        <v>26</v>
      </c>
      <c r="C867" t="s">
        <v>37</v>
      </c>
      <c r="D867" t="s">
        <v>626</v>
      </c>
      <c r="E867" t="s">
        <v>627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hidden="1">
      <c r="A868" t="s">
        <v>625</v>
      </c>
      <c r="B868" t="s">
        <v>26</v>
      </c>
      <c r="C868" t="s">
        <v>37</v>
      </c>
      <c r="D868" t="s">
        <v>623</v>
      </c>
      <c r="E868" t="s">
        <v>624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hidden="1">
      <c r="A869" t="s">
        <v>622</v>
      </c>
      <c r="B869" t="s">
        <v>26</v>
      </c>
      <c r="C869" t="s">
        <v>37</v>
      </c>
      <c r="D869" t="s">
        <v>618</v>
      </c>
      <c r="E869" t="s">
        <v>621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hidden="1">
      <c r="A870" t="s">
        <v>620</v>
      </c>
      <c r="B870" t="s">
        <v>26</v>
      </c>
      <c r="C870" t="s">
        <v>37</v>
      </c>
      <c r="D870" t="s">
        <v>618</v>
      </c>
      <c r="E870" t="s">
        <v>619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hidden="1">
      <c r="A871" t="s">
        <v>617</v>
      </c>
      <c r="B871" t="s">
        <v>26</v>
      </c>
      <c r="C871" t="s">
        <v>37</v>
      </c>
      <c r="D871" t="s">
        <v>615</v>
      </c>
      <c r="E871" t="s">
        <v>616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hidden="1">
      <c r="A872" t="s">
        <v>614</v>
      </c>
      <c r="B872" t="s">
        <v>26</v>
      </c>
      <c r="C872" t="s">
        <v>37</v>
      </c>
      <c r="D872" t="s">
        <v>612</v>
      </c>
      <c r="E872" t="s">
        <v>613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hidden="1">
      <c r="A873" t="s">
        <v>611</v>
      </c>
      <c r="B873" t="s">
        <v>26</v>
      </c>
      <c r="C873" t="s">
        <v>37</v>
      </c>
      <c r="D873" t="s">
        <v>603</v>
      </c>
      <c r="E873" t="s">
        <v>610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hidden="1">
      <c r="A874" t="s">
        <v>41</v>
      </c>
      <c r="B874" t="s">
        <v>26</v>
      </c>
      <c r="C874" t="s">
        <v>37</v>
      </c>
      <c r="D874" t="s">
        <v>36</v>
      </c>
      <c r="E874" t="s">
        <v>40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hidden="1">
      <c r="A875" t="s">
        <v>609</v>
      </c>
      <c r="B875" t="s">
        <v>26</v>
      </c>
      <c r="C875" t="s">
        <v>37</v>
      </c>
      <c r="D875" t="s">
        <v>603</v>
      </c>
      <c r="E875" t="s">
        <v>608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hidden="1">
      <c r="A876" t="s">
        <v>607</v>
      </c>
      <c r="B876" t="s">
        <v>26</v>
      </c>
      <c r="C876" t="s">
        <v>37</v>
      </c>
      <c r="D876" t="s">
        <v>603</v>
      </c>
      <c r="E876" t="s">
        <v>606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hidden="1">
      <c r="A877" t="s">
        <v>39</v>
      </c>
      <c r="B877" t="s">
        <v>26</v>
      </c>
      <c r="C877" t="s">
        <v>37</v>
      </c>
      <c r="D877" t="s">
        <v>36</v>
      </c>
      <c r="E877" t="s">
        <v>38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hidden="1">
      <c r="A878" t="s">
        <v>605</v>
      </c>
      <c r="B878" t="s">
        <v>26</v>
      </c>
      <c r="C878" t="s">
        <v>37</v>
      </c>
      <c r="D878" t="s">
        <v>603</v>
      </c>
      <c r="E878" t="s">
        <v>604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hidden="1">
      <c r="A879" t="s">
        <v>602</v>
      </c>
      <c r="B879" t="s">
        <v>26</v>
      </c>
      <c r="C879" t="s">
        <v>598</v>
      </c>
      <c r="D879" t="s">
        <v>598</v>
      </c>
      <c r="E879" t="s">
        <v>601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hidden="1">
      <c r="A880" t="s">
        <v>600</v>
      </c>
      <c r="B880" t="s">
        <v>26</v>
      </c>
      <c r="C880" t="s">
        <v>598</v>
      </c>
      <c r="D880" t="s">
        <v>598</v>
      </c>
      <c r="E880" t="s">
        <v>599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hidden="1">
      <c r="A881" t="s">
        <v>597</v>
      </c>
      <c r="B881" t="s">
        <v>26</v>
      </c>
      <c r="C881" t="s">
        <v>578</v>
      </c>
      <c r="D881" t="s">
        <v>578</v>
      </c>
      <c r="E881" t="s">
        <v>596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1A3c Transport - Railways</v>
      </c>
    </row>
    <row r="882" spans="1:9" hidden="1">
      <c r="A882" t="s">
        <v>595</v>
      </c>
      <c r="B882" t="s">
        <v>26</v>
      </c>
      <c r="C882" t="s">
        <v>578</v>
      </c>
      <c r="D882" t="s">
        <v>578</v>
      </c>
      <c r="E882" t="s">
        <v>594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1A3c Transport - Railways</v>
      </c>
    </row>
    <row r="883" spans="1:9" hidden="1">
      <c r="A883" t="s">
        <v>593</v>
      </c>
      <c r="B883" t="s">
        <v>26</v>
      </c>
      <c r="C883" t="s">
        <v>578</v>
      </c>
      <c r="D883" t="s">
        <v>578</v>
      </c>
      <c r="E883" t="s">
        <v>592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1A3c Transport - Railways</v>
      </c>
    </row>
    <row r="884" spans="1:9" hidden="1">
      <c r="A884" t="s">
        <v>591</v>
      </c>
      <c r="B884" t="s">
        <v>26</v>
      </c>
      <c r="C884" t="s">
        <v>578</v>
      </c>
      <c r="D884" t="s">
        <v>578</v>
      </c>
      <c r="E884" t="s">
        <v>590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1A3c Transport - Railways</v>
      </c>
    </row>
    <row r="885" spans="1:9" hidden="1">
      <c r="A885" t="s">
        <v>589</v>
      </c>
      <c r="B885" t="s">
        <v>26</v>
      </c>
      <c r="C885" t="s">
        <v>578</v>
      </c>
      <c r="D885" t="s">
        <v>578</v>
      </c>
      <c r="E885" t="s">
        <v>587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1A3c Transport - Railways</v>
      </c>
    </row>
    <row r="886" spans="1:9" hidden="1">
      <c r="A886" t="s">
        <v>588</v>
      </c>
      <c r="B886" t="s">
        <v>26</v>
      </c>
      <c r="C886" t="s">
        <v>578</v>
      </c>
      <c r="D886" t="s">
        <v>578</v>
      </c>
      <c r="E886" t="s">
        <v>587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1A3c Transport - Railways</v>
      </c>
    </row>
    <row r="887" spans="1:9" hidden="1">
      <c r="A887" t="s">
        <v>586</v>
      </c>
      <c r="B887" t="s">
        <v>26</v>
      </c>
      <c r="C887" t="s">
        <v>578</v>
      </c>
      <c r="D887" t="s">
        <v>578</v>
      </c>
      <c r="E887" t="s">
        <v>585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1A3c Transport - Railways</v>
      </c>
    </row>
    <row r="888" spans="1:9" hidden="1">
      <c r="A888" t="s">
        <v>584</v>
      </c>
      <c r="B888" t="s">
        <v>26</v>
      </c>
      <c r="C888" t="s">
        <v>578</v>
      </c>
      <c r="D888" t="s">
        <v>578</v>
      </c>
      <c r="E888" t="s">
        <v>583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1A3 Transport</v>
      </c>
      <c r="I888" t="str">
        <f>INDEX(IPCCMaps!K:K,MATCH(mapPRC!C888,IPCCMaps!G:G,0))</f>
        <v>1A3c Transport - Railways</v>
      </c>
    </row>
    <row r="889" spans="1:9" hidden="1">
      <c r="A889" t="s">
        <v>582</v>
      </c>
      <c r="B889" t="s">
        <v>26</v>
      </c>
      <c r="C889" t="s">
        <v>578</v>
      </c>
      <c r="D889" t="s">
        <v>578</v>
      </c>
      <c r="E889" t="s">
        <v>581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1A3 Transport</v>
      </c>
      <c r="I889" t="str">
        <f>INDEX(IPCCMaps!K:K,MATCH(mapPRC!C889,IPCCMaps!G:G,0))</f>
        <v>1A3c Transport - Railways</v>
      </c>
    </row>
    <row r="890" spans="1:9" hidden="1">
      <c r="A890" t="s">
        <v>580</v>
      </c>
      <c r="B890" t="s">
        <v>26</v>
      </c>
      <c r="C890" t="s">
        <v>578</v>
      </c>
      <c r="D890" t="s">
        <v>578</v>
      </c>
      <c r="E890" t="s">
        <v>579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1A3 Transport</v>
      </c>
      <c r="I890" t="str">
        <f>INDEX(IPCCMaps!K:K,MATCH(mapPRC!C890,IPCCMaps!G:G,0))</f>
        <v>1A3c Transport - Railways</v>
      </c>
    </row>
    <row r="891" spans="1:9" hidden="1">
      <c r="A891" t="s">
        <v>577</v>
      </c>
      <c r="B891" t="s">
        <v>26</v>
      </c>
      <c r="C891" t="s">
        <v>30</v>
      </c>
      <c r="D891" t="s">
        <v>575</v>
      </c>
      <c r="E891" t="s">
        <v>576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1A3 Transport</v>
      </c>
      <c r="I891" t="str">
        <f>INDEX(IPCCMaps!K:K,MATCH(mapPRC!C891,IPCCMaps!G:G,0))</f>
        <v>1A3b Transport - Road</v>
      </c>
    </row>
    <row r="892" spans="1:9" hidden="1">
      <c r="A892" t="s">
        <v>574</v>
      </c>
      <c r="B892" t="s">
        <v>26</v>
      </c>
      <c r="C892" t="s">
        <v>30</v>
      </c>
      <c r="D892" t="s">
        <v>572</v>
      </c>
      <c r="E892" t="s">
        <v>573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1A3 Transport</v>
      </c>
      <c r="I892" t="str">
        <f>INDEX(IPCCMaps!K:K,MATCH(mapPRC!C892,IPCCMaps!G:G,0))</f>
        <v>1A3b Transport - Road</v>
      </c>
    </row>
    <row r="893" spans="1:9" hidden="1">
      <c r="A893" t="s">
        <v>571</v>
      </c>
      <c r="B893" t="s">
        <v>26</v>
      </c>
      <c r="C893" t="s">
        <v>30</v>
      </c>
      <c r="D893" t="s">
        <v>569</v>
      </c>
      <c r="E893" t="s">
        <v>570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1A3 Transport</v>
      </c>
      <c r="I893" t="str">
        <f>INDEX(IPCCMaps!K:K,MATCH(mapPRC!C893,IPCCMaps!G:G,0))</f>
        <v>1A3b Transport - Road</v>
      </c>
    </row>
    <row r="894" spans="1:9" hidden="1">
      <c r="A894" t="s">
        <v>568</v>
      </c>
      <c r="B894" t="s">
        <v>26</v>
      </c>
      <c r="C894" t="s">
        <v>30</v>
      </c>
      <c r="D894" t="s">
        <v>566</v>
      </c>
      <c r="E894" t="s">
        <v>567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1A3 Transport</v>
      </c>
      <c r="I894" t="str">
        <f>INDEX(IPCCMaps!K:K,MATCH(mapPRC!C894,IPCCMaps!G:G,0))</f>
        <v>1A3b Transport - Road</v>
      </c>
    </row>
    <row r="895" spans="1:9" hidden="1">
      <c r="A895" t="s">
        <v>565</v>
      </c>
      <c r="B895" t="s">
        <v>26</v>
      </c>
      <c r="C895" t="s">
        <v>30</v>
      </c>
      <c r="D895" t="s">
        <v>553</v>
      </c>
      <c r="E895" t="s">
        <v>564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1A3 Transport</v>
      </c>
      <c r="I895" t="str">
        <f>INDEX(IPCCMaps!K:K,MATCH(mapPRC!C895,IPCCMaps!G:G,0))</f>
        <v>1A3b Transport - Road</v>
      </c>
    </row>
    <row r="896" spans="1:9" hidden="1">
      <c r="A896" t="s">
        <v>561</v>
      </c>
      <c r="B896" t="s">
        <v>26</v>
      </c>
      <c r="C896" t="s">
        <v>30</v>
      </c>
      <c r="D896" t="s">
        <v>550</v>
      </c>
      <c r="E896" t="s">
        <v>560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1A3 Transport</v>
      </c>
      <c r="I896" t="str">
        <f>INDEX(IPCCMaps!K:K,MATCH(mapPRC!C896,IPCCMaps!G:G,0))</f>
        <v>1A3b Transport - Road</v>
      </c>
    </row>
    <row r="897" spans="1:9" hidden="1">
      <c r="A897" t="s">
        <v>563</v>
      </c>
      <c r="B897" t="s">
        <v>26</v>
      </c>
      <c r="C897" t="s">
        <v>30</v>
      </c>
      <c r="D897" t="s">
        <v>553</v>
      </c>
      <c r="E897" t="s">
        <v>562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1A3 Transport</v>
      </c>
      <c r="I897" t="str">
        <f>INDEX(IPCCMaps!K:K,MATCH(mapPRC!C897,IPCCMaps!G:G,0))</f>
        <v>1A3b Transport - Road</v>
      </c>
    </row>
    <row r="898" spans="1:9" hidden="1">
      <c r="A898" t="s">
        <v>559</v>
      </c>
      <c r="B898" t="s">
        <v>26</v>
      </c>
      <c r="C898" t="s">
        <v>30</v>
      </c>
      <c r="D898" t="s">
        <v>553</v>
      </c>
      <c r="E898" t="s">
        <v>558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1A3 Transport</v>
      </c>
      <c r="I898" t="str">
        <f>INDEX(IPCCMaps!K:K,MATCH(mapPRC!C898,IPCCMaps!G:G,0))</f>
        <v>1A3b Transport - Road</v>
      </c>
    </row>
    <row r="899" spans="1:9" hidden="1">
      <c r="A899" t="s">
        <v>555</v>
      </c>
      <c r="B899" t="s">
        <v>26</v>
      </c>
      <c r="C899" t="s">
        <v>30</v>
      </c>
      <c r="D899" t="s">
        <v>553</v>
      </c>
      <c r="E899" t="s">
        <v>554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1A3 Transport</v>
      </c>
      <c r="I899" t="str">
        <f>INDEX(IPCCMaps!K:K,MATCH(mapPRC!C899,IPCCMaps!G:G,0))</f>
        <v>1A3b Transport - Road</v>
      </c>
    </row>
    <row r="900" spans="1:9" hidden="1">
      <c r="A900" t="s">
        <v>552</v>
      </c>
      <c r="B900" t="s">
        <v>26</v>
      </c>
      <c r="C900" t="s">
        <v>30</v>
      </c>
      <c r="D900" t="s">
        <v>550</v>
      </c>
      <c r="E900" t="s">
        <v>551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1A3 Transport</v>
      </c>
      <c r="I900" t="str">
        <f>INDEX(IPCCMaps!K:K,MATCH(mapPRC!C900,IPCCMaps!G:G,0))</f>
        <v>1A3b Transport - Road</v>
      </c>
    </row>
    <row r="901" spans="1:9" hidden="1">
      <c r="A901" t="s">
        <v>557</v>
      </c>
      <c r="B901" t="s">
        <v>26</v>
      </c>
      <c r="C901" t="s">
        <v>30</v>
      </c>
      <c r="D901" t="s">
        <v>553</v>
      </c>
      <c r="E901" t="s">
        <v>556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1A3 Transport</v>
      </c>
      <c r="I901" t="str">
        <f>INDEX(IPCCMaps!K:K,MATCH(mapPRC!C901,IPCCMaps!G:G,0))</f>
        <v>1A3b Transport - Road</v>
      </c>
    </row>
    <row r="902" spans="1:9" hidden="1">
      <c r="A902" t="s">
        <v>35</v>
      </c>
      <c r="B902" t="s">
        <v>26</v>
      </c>
      <c r="C902" t="s">
        <v>30</v>
      </c>
      <c r="D902" t="s">
        <v>33</v>
      </c>
      <c r="E902" t="s">
        <v>34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1A3 Transport</v>
      </c>
      <c r="I902" t="str">
        <f>INDEX(IPCCMaps!K:K,MATCH(mapPRC!C902,IPCCMaps!G:G,0))</f>
        <v>1A3b Transport - Road</v>
      </c>
    </row>
    <row r="903" spans="1:9" hidden="1">
      <c r="A903" t="s">
        <v>549</v>
      </c>
      <c r="B903" t="s">
        <v>26</v>
      </c>
      <c r="C903" t="s">
        <v>30</v>
      </c>
      <c r="D903" t="s">
        <v>545</v>
      </c>
      <c r="E903" t="s">
        <v>548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1A3 Transport</v>
      </c>
      <c r="I903" t="str">
        <f>INDEX(IPCCMaps!K:K,MATCH(mapPRC!C903,IPCCMaps!G:G,0))</f>
        <v>1A3b Transport - Road</v>
      </c>
    </row>
    <row r="904" spans="1:9" hidden="1">
      <c r="A904" t="s">
        <v>547</v>
      </c>
      <c r="B904" t="s">
        <v>26</v>
      </c>
      <c r="C904" t="s">
        <v>30</v>
      </c>
      <c r="D904" t="s">
        <v>545</v>
      </c>
      <c r="E904" t="s">
        <v>546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1A3 Transport</v>
      </c>
      <c r="I904" t="str">
        <f>INDEX(IPCCMaps!K:K,MATCH(mapPRC!C904,IPCCMaps!G:G,0))</f>
        <v>1A3b Transport - Road</v>
      </c>
    </row>
    <row r="905" spans="1:9" hidden="1">
      <c r="A905" t="s">
        <v>544</v>
      </c>
      <c r="B905" t="s">
        <v>26</v>
      </c>
      <c r="C905" t="s">
        <v>30</v>
      </c>
      <c r="D905" t="s">
        <v>542</v>
      </c>
      <c r="E905" t="s">
        <v>543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1A3 Transport</v>
      </c>
      <c r="I905" t="str">
        <f>INDEX(IPCCMaps!K:K,MATCH(mapPRC!C905,IPCCMaps!G:G,0))</f>
        <v>1A3b Transport - Road</v>
      </c>
    </row>
    <row r="906" spans="1:9" hidden="1">
      <c r="A906" t="s">
        <v>3077</v>
      </c>
      <c r="B906" t="s">
        <v>26</v>
      </c>
      <c r="C906" t="s">
        <v>30</v>
      </c>
      <c r="D906" t="s">
        <v>29</v>
      </c>
      <c r="E906" t="s">
        <v>3078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1A3 Transport</v>
      </c>
      <c r="I906" t="str">
        <f>INDEX(IPCCMaps!K:K,MATCH(mapPRC!C906,IPCCMaps!G:G,0))</f>
        <v>1A3b Transport - Road</v>
      </c>
    </row>
    <row r="907" spans="1:9" hidden="1">
      <c r="A907" t="s">
        <v>32</v>
      </c>
      <c r="B907" t="s">
        <v>26</v>
      </c>
      <c r="C907" t="s">
        <v>30</v>
      </c>
      <c r="D907" t="s">
        <v>29</v>
      </c>
      <c r="E907" t="s">
        <v>31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1A3 Transport</v>
      </c>
      <c r="I907" t="str">
        <f>INDEX(IPCCMaps!K:K,MATCH(mapPRC!C907,IPCCMaps!G:G,0))</f>
        <v>1A3b Transport - Road</v>
      </c>
    </row>
    <row r="908" spans="1:9" hidden="1">
      <c r="A908" t="s">
        <v>541</v>
      </c>
      <c r="B908" t="s">
        <v>26</v>
      </c>
      <c r="C908" t="s">
        <v>30</v>
      </c>
      <c r="D908" t="s">
        <v>539</v>
      </c>
      <c r="E908" t="s">
        <v>540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1A3 Transport</v>
      </c>
      <c r="I908" t="str">
        <f>INDEX(IPCCMaps!K:K,MATCH(mapPRC!C908,IPCCMaps!G:G,0))</f>
        <v>1A3b Transport - Road</v>
      </c>
    </row>
    <row r="909" spans="1:9" hidden="1">
      <c r="A909" t="s">
        <v>538</v>
      </c>
      <c r="B909" t="s">
        <v>26</v>
      </c>
      <c r="C909" t="s">
        <v>30</v>
      </c>
      <c r="D909" t="s">
        <v>536</v>
      </c>
      <c r="E909" t="s">
        <v>537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1A3 Transport</v>
      </c>
      <c r="I909" t="str">
        <f>INDEX(IPCCMaps!K:K,MATCH(mapPRC!C909,IPCCMaps!G:G,0))</f>
        <v>1A3b Transport - Road</v>
      </c>
    </row>
    <row r="910" spans="1:9" hidden="1">
      <c r="A910" t="s">
        <v>535</v>
      </c>
      <c r="B910" t="s">
        <v>26</v>
      </c>
      <c r="C910" t="s">
        <v>30</v>
      </c>
      <c r="D910" t="s">
        <v>525</v>
      </c>
      <c r="E910" t="s">
        <v>534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1A3 Transport</v>
      </c>
      <c r="I910" t="str">
        <f>INDEX(IPCCMaps!K:K,MATCH(mapPRC!C910,IPCCMaps!G:G,0))</f>
        <v>1A3b Transport - Road</v>
      </c>
    </row>
    <row r="911" spans="1:9" hidden="1">
      <c r="A911" t="s">
        <v>531</v>
      </c>
      <c r="B911" t="s">
        <v>26</v>
      </c>
      <c r="C911" t="s">
        <v>30</v>
      </c>
      <c r="D911" t="s">
        <v>522</v>
      </c>
      <c r="E911" t="s">
        <v>530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1A3 Transport</v>
      </c>
      <c r="I911" t="str">
        <f>INDEX(IPCCMaps!K:K,MATCH(mapPRC!C911,IPCCMaps!G:G,0))</f>
        <v>1A3b Transport - Road</v>
      </c>
    </row>
    <row r="912" spans="1:9" hidden="1">
      <c r="A912" t="s">
        <v>533</v>
      </c>
      <c r="B912" t="s">
        <v>26</v>
      </c>
      <c r="C912" t="s">
        <v>30</v>
      </c>
      <c r="D912" t="s">
        <v>525</v>
      </c>
      <c r="E912" t="s">
        <v>532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1A3 Transport</v>
      </c>
      <c r="I912" t="str">
        <f>INDEX(IPCCMaps!K:K,MATCH(mapPRC!C912,IPCCMaps!G:G,0))</f>
        <v>1A3b Transport - Road</v>
      </c>
    </row>
    <row r="913" spans="1:9" hidden="1">
      <c r="A913" t="s">
        <v>529</v>
      </c>
      <c r="B913" t="s">
        <v>26</v>
      </c>
      <c r="C913" t="s">
        <v>30</v>
      </c>
      <c r="D913" t="s">
        <v>525</v>
      </c>
      <c r="E913" t="s">
        <v>528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1A3 Transport</v>
      </c>
      <c r="I913" t="str">
        <f>INDEX(IPCCMaps!K:K,MATCH(mapPRC!C913,IPCCMaps!G:G,0))</f>
        <v>1A3b Transport - Road</v>
      </c>
    </row>
    <row r="914" spans="1:9" hidden="1">
      <c r="A914" t="s">
        <v>3079</v>
      </c>
      <c r="B914" t="s">
        <v>26</v>
      </c>
      <c r="C914" t="s">
        <v>30</v>
      </c>
      <c r="D914" t="s">
        <v>522</v>
      </c>
      <c r="E914" t="s">
        <v>3080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1A3 Transport</v>
      </c>
      <c r="I914" t="str">
        <f>INDEX(IPCCMaps!K:K,MATCH(mapPRC!C914,IPCCMaps!G:G,0))</f>
        <v>1A3b Transport - Road</v>
      </c>
    </row>
    <row r="915" spans="1:9" hidden="1">
      <c r="A915" t="s">
        <v>524</v>
      </c>
      <c r="B915" t="s">
        <v>26</v>
      </c>
      <c r="C915" t="s">
        <v>30</v>
      </c>
      <c r="D915" t="s">
        <v>522</v>
      </c>
      <c r="E915" t="s">
        <v>523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1A3 Transport</v>
      </c>
      <c r="I915" t="str">
        <f>INDEX(IPCCMaps!K:K,MATCH(mapPRC!C915,IPCCMaps!G:G,0))</f>
        <v>1A3b Transport - Road</v>
      </c>
    </row>
    <row r="916" spans="1:9" hidden="1">
      <c r="A916" t="s">
        <v>527</v>
      </c>
      <c r="B916" t="s">
        <v>26</v>
      </c>
      <c r="C916" t="s">
        <v>30</v>
      </c>
      <c r="D916" t="s">
        <v>525</v>
      </c>
      <c r="E916" t="s">
        <v>526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1A3 Transport</v>
      </c>
      <c r="I916" t="str">
        <f>INDEX(IPCCMaps!K:K,MATCH(mapPRC!C916,IPCCMaps!G:G,0))</f>
        <v>1A3b Transport - Road</v>
      </c>
    </row>
    <row r="917" spans="1:9" hidden="1">
      <c r="A917" t="s">
        <v>521</v>
      </c>
      <c r="B917" t="s">
        <v>26</v>
      </c>
      <c r="C917" t="s">
        <v>25</v>
      </c>
      <c r="D917" t="s">
        <v>519</v>
      </c>
      <c r="E917" t="s">
        <v>520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1A3 Transport</v>
      </c>
      <c r="I917" t="str">
        <f>INDEX(IPCCMaps!K:K,MATCH(mapPRC!C917,IPCCMaps!G:G,0))</f>
        <v>1A3b Transport - Road</v>
      </c>
    </row>
    <row r="918" spans="1:9" hidden="1">
      <c r="A918" t="s">
        <v>518</v>
      </c>
      <c r="B918" t="s">
        <v>26</v>
      </c>
      <c r="C918" t="s">
        <v>25</v>
      </c>
      <c r="D918" t="s">
        <v>516</v>
      </c>
      <c r="E918" t="s">
        <v>517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1A3 Transport</v>
      </c>
      <c r="I918" t="str">
        <f>INDEX(IPCCMaps!K:K,MATCH(mapPRC!C918,IPCCMaps!G:G,0))</f>
        <v>1A3b Transport - Road</v>
      </c>
    </row>
    <row r="919" spans="1:9" hidden="1">
      <c r="A919" t="s">
        <v>515</v>
      </c>
      <c r="B919" t="s">
        <v>26</v>
      </c>
      <c r="C919" t="s">
        <v>25</v>
      </c>
      <c r="D919" t="s">
        <v>513</v>
      </c>
      <c r="E919" t="s">
        <v>514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1A3 Transport</v>
      </c>
      <c r="I919" t="str">
        <f>INDEX(IPCCMaps!K:K,MATCH(mapPRC!C919,IPCCMaps!G:G,0))</f>
        <v>1A3b Transport - Road</v>
      </c>
    </row>
    <row r="920" spans="1:9" hidden="1">
      <c r="A920" t="s">
        <v>512</v>
      </c>
      <c r="B920" t="s">
        <v>26</v>
      </c>
      <c r="C920" t="s">
        <v>25</v>
      </c>
      <c r="D920" t="s">
        <v>510</v>
      </c>
      <c r="E920" t="s">
        <v>511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1A3 Transport</v>
      </c>
      <c r="I920" t="str">
        <f>INDEX(IPCCMaps!K:K,MATCH(mapPRC!C920,IPCCMaps!G:G,0))</f>
        <v>1A3b Transport - Road</v>
      </c>
    </row>
    <row r="921" spans="1:9" hidden="1">
      <c r="A921" t="s">
        <v>509</v>
      </c>
      <c r="B921" t="s">
        <v>26</v>
      </c>
      <c r="C921" t="s">
        <v>25</v>
      </c>
      <c r="D921" t="s">
        <v>507</v>
      </c>
      <c r="E921" t="s">
        <v>508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1A3 Transport</v>
      </c>
      <c r="I921" t="str">
        <f>INDEX(IPCCMaps!K:K,MATCH(mapPRC!C921,IPCCMaps!G:G,0))</f>
        <v>1A3b Transport - Road</v>
      </c>
    </row>
    <row r="922" spans="1:9" hidden="1">
      <c r="A922" t="s">
        <v>506</v>
      </c>
      <c r="B922" t="s">
        <v>26</v>
      </c>
      <c r="C922" t="s">
        <v>25</v>
      </c>
      <c r="D922" t="s">
        <v>504</v>
      </c>
      <c r="E922" t="s">
        <v>505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1A3 Transport</v>
      </c>
      <c r="I922" t="str">
        <f>INDEX(IPCCMaps!K:K,MATCH(mapPRC!C922,IPCCMaps!G:G,0))</f>
        <v>1A3b Transport - Road</v>
      </c>
    </row>
    <row r="923" spans="1:9" hidden="1">
      <c r="A923" t="s">
        <v>503</v>
      </c>
      <c r="B923" t="s">
        <v>26</v>
      </c>
      <c r="C923" t="s">
        <v>25</v>
      </c>
      <c r="D923" t="s">
        <v>501</v>
      </c>
      <c r="E923" t="s">
        <v>502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1A3 Transport</v>
      </c>
      <c r="I923" t="str">
        <f>INDEX(IPCCMaps!K:K,MATCH(mapPRC!C923,IPCCMaps!G:G,0))</f>
        <v>1A3b Transport - Road</v>
      </c>
    </row>
    <row r="924" spans="1:9" hidden="1">
      <c r="A924" t="s">
        <v>500</v>
      </c>
      <c r="B924" t="s">
        <v>26</v>
      </c>
      <c r="C924" t="s">
        <v>25</v>
      </c>
      <c r="D924" t="s">
        <v>498</v>
      </c>
      <c r="E924" t="s">
        <v>499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1A3 Transport</v>
      </c>
      <c r="I924" t="str">
        <f>INDEX(IPCCMaps!K:K,MATCH(mapPRC!C924,IPCCMaps!G:G,0))</f>
        <v>1A3b Transport - Road</v>
      </c>
    </row>
    <row r="925" spans="1:9" hidden="1">
      <c r="A925" t="s">
        <v>497</v>
      </c>
      <c r="B925" t="s">
        <v>26</v>
      </c>
      <c r="C925" t="s">
        <v>25</v>
      </c>
      <c r="D925" t="s">
        <v>495</v>
      </c>
      <c r="E925" t="s">
        <v>496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1A3 Transport</v>
      </c>
      <c r="I925" t="str">
        <f>INDEX(IPCCMaps!K:K,MATCH(mapPRC!C925,IPCCMaps!G:G,0))</f>
        <v>1A3b Transport - Road</v>
      </c>
    </row>
    <row r="926" spans="1:9" hidden="1">
      <c r="A926" t="s">
        <v>494</v>
      </c>
      <c r="B926" t="s">
        <v>26</v>
      </c>
      <c r="C926" t="s">
        <v>25</v>
      </c>
      <c r="D926" t="s">
        <v>490</v>
      </c>
      <c r="E926" t="s">
        <v>493</v>
      </c>
      <c r="F926" t="str">
        <f>INDEX(IPCCMaps!H:H,MATCH(mapPRC!C926,IPCCMaps!G:G,0))</f>
        <v>1 Energy</v>
      </c>
      <c r="G926" t="str">
        <f>INDEX(IPCCMaps!I:I,MATCH(mapPRC!C926,IPCCMaps!G:G,0))</f>
        <v>1A Fuel Combustion Activities</v>
      </c>
      <c r="H926" t="str">
        <f>INDEX(IPCCMaps!J:J,MATCH(mapPRC!C926,IPCCMaps!G:G,0))</f>
        <v>1A3 Transport</v>
      </c>
      <c r="I926" t="str">
        <f>INDEX(IPCCMaps!K:K,MATCH(mapPRC!C926,IPCCMaps!G:G,0))</f>
        <v>1A3b Transport - Road</v>
      </c>
    </row>
    <row r="927" spans="1:9" hidden="1">
      <c r="A927" t="s">
        <v>492</v>
      </c>
      <c r="B927" t="s">
        <v>26</v>
      </c>
      <c r="C927" t="s">
        <v>25</v>
      </c>
      <c r="D927" t="s">
        <v>490</v>
      </c>
      <c r="E927" t="s">
        <v>491</v>
      </c>
      <c r="F927" t="str">
        <f>INDEX(IPCCMaps!H:H,MATCH(mapPRC!C927,IPCCMaps!G:G,0))</f>
        <v>1 Energy</v>
      </c>
      <c r="G927" t="str">
        <f>INDEX(IPCCMaps!I:I,MATCH(mapPRC!C927,IPCCMaps!G:G,0))</f>
        <v>1A Fuel Combustion Activities</v>
      </c>
      <c r="H927" t="str">
        <f>INDEX(IPCCMaps!J:J,MATCH(mapPRC!C927,IPCCMaps!G:G,0))</f>
        <v>1A3 Transport</v>
      </c>
      <c r="I927" t="str">
        <f>INDEX(IPCCMaps!K:K,MATCH(mapPRC!C927,IPCCMaps!G:G,0))</f>
        <v>1A3b Transport - Road</v>
      </c>
    </row>
    <row r="928" spans="1:9" hidden="1">
      <c r="A928" t="s">
        <v>489</v>
      </c>
      <c r="B928" t="s">
        <v>26</v>
      </c>
      <c r="C928" t="s">
        <v>25</v>
      </c>
      <c r="D928" t="s">
        <v>462</v>
      </c>
      <c r="E928" t="s">
        <v>488</v>
      </c>
      <c r="F928" t="str">
        <f>INDEX(IPCCMaps!H:H,MATCH(mapPRC!C928,IPCCMaps!G:G,0))</f>
        <v>1 Energy</v>
      </c>
      <c r="G928" t="str">
        <f>INDEX(IPCCMaps!I:I,MATCH(mapPRC!C928,IPCCMaps!G:G,0))</f>
        <v>1A Fuel Combustion Activities</v>
      </c>
      <c r="H928" t="str">
        <f>INDEX(IPCCMaps!J:J,MATCH(mapPRC!C928,IPCCMaps!G:G,0))</f>
        <v>1A3 Transport</v>
      </c>
      <c r="I928" t="str">
        <f>INDEX(IPCCMaps!K:K,MATCH(mapPRC!C928,IPCCMaps!G:G,0))</f>
        <v>1A3b Transport - Road</v>
      </c>
    </row>
    <row r="929" spans="1:9" hidden="1">
      <c r="A929" t="s">
        <v>487</v>
      </c>
      <c r="B929" t="s">
        <v>26</v>
      </c>
      <c r="C929" t="s">
        <v>25</v>
      </c>
      <c r="D929" t="s">
        <v>485</v>
      </c>
      <c r="E929" t="s">
        <v>486</v>
      </c>
      <c r="F929" t="str">
        <f>INDEX(IPCCMaps!H:H,MATCH(mapPRC!C929,IPCCMaps!G:G,0))</f>
        <v>1 Energy</v>
      </c>
      <c r="G929" t="str">
        <f>INDEX(IPCCMaps!I:I,MATCH(mapPRC!C929,IPCCMaps!G:G,0))</f>
        <v>1A Fuel Combustion Activities</v>
      </c>
      <c r="H929" t="str">
        <f>INDEX(IPCCMaps!J:J,MATCH(mapPRC!C929,IPCCMaps!G:G,0))</f>
        <v>1A3 Transport</v>
      </c>
      <c r="I929" t="str">
        <f>INDEX(IPCCMaps!K:K,MATCH(mapPRC!C929,IPCCMaps!G:G,0))</f>
        <v>1A3b Transport - Road</v>
      </c>
    </row>
    <row r="930" spans="1:9" hidden="1">
      <c r="A930" t="s">
        <v>28</v>
      </c>
      <c r="B930" t="s">
        <v>26</v>
      </c>
      <c r="C930" t="s">
        <v>25</v>
      </c>
      <c r="D930" t="s">
        <v>24</v>
      </c>
      <c r="E930" t="s">
        <v>27</v>
      </c>
      <c r="F930" t="str">
        <f>INDEX(IPCCMaps!H:H,MATCH(mapPRC!C930,IPCCMaps!G:G,0))</f>
        <v>1 Energy</v>
      </c>
      <c r="G930" t="str">
        <f>INDEX(IPCCMaps!I:I,MATCH(mapPRC!C930,IPCCMaps!G:G,0))</f>
        <v>1A Fuel Combustion Activities</v>
      </c>
      <c r="H930" t="str">
        <f>INDEX(IPCCMaps!J:J,MATCH(mapPRC!C930,IPCCMaps!G:G,0))</f>
        <v>1A3 Transport</v>
      </c>
      <c r="I930" t="str">
        <f>INDEX(IPCCMaps!K:K,MATCH(mapPRC!C930,IPCCMaps!G:G,0))</f>
        <v>1A3b Transport - Road</v>
      </c>
    </row>
    <row r="931" spans="1:9" hidden="1">
      <c r="A931" t="s">
        <v>484</v>
      </c>
      <c r="B931" t="s">
        <v>26</v>
      </c>
      <c r="C931" t="s">
        <v>25</v>
      </c>
      <c r="D931" t="s">
        <v>482</v>
      </c>
      <c r="E931" t="s">
        <v>483</v>
      </c>
      <c r="F931" t="str">
        <f>INDEX(IPCCMaps!H:H,MATCH(mapPRC!C931,IPCCMaps!G:G,0))</f>
        <v>1 Energy</v>
      </c>
      <c r="G931" t="str">
        <f>INDEX(IPCCMaps!I:I,MATCH(mapPRC!C931,IPCCMaps!G:G,0))</f>
        <v>1A Fuel Combustion Activities</v>
      </c>
      <c r="H931" t="str">
        <f>INDEX(IPCCMaps!J:J,MATCH(mapPRC!C931,IPCCMaps!G:G,0))</f>
        <v>1A3 Transport</v>
      </c>
      <c r="I931" t="str">
        <f>INDEX(IPCCMaps!K:K,MATCH(mapPRC!C931,IPCCMaps!G:G,0))</f>
        <v>1A3b Transport - Road</v>
      </c>
    </row>
    <row r="932" spans="1:9" hidden="1">
      <c r="A932" t="s">
        <v>481</v>
      </c>
      <c r="B932" t="s">
        <v>26</v>
      </c>
      <c r="C932" t="s">
        <v>25</v>
      </c>
      <c r="D932" t="s">
        <v>479</v>
      </c>
      <c r="E932" t="s">
        <v>480</v>
      </c>
      <c r="F932" t="str">
        <f>INDEX(IPCCMaps!H:H,MATCH(mapPRC!C932,IPCCMaps!G:G,0))</f>
        <v>1 Energy</v>
      </c>
      <c r="G932" t="str">
        <f>INDEX(IPCCMaps!I:I,MATCH(mapPRC!C932,IPCCMaps!G:G,0))</f>
        <v>1A Fuel Combustion Activities</v>
      </c>
      <c r="H932" t="str">
        <f>INDEX(IPCCMaps!J:J,MATCH(mapPRC!C932,IPCCMaps!G:G,0))</f>
        <v>1A3 Transport</v>
      </c>
      <c r="I932" t="str">
        <f>INDEX(IPCCMaps!K:K,MATCH(mapPRC!C932,IPCCMaps!G:G,0))</f>
        <v>1A3b Transport - Road</v>
      </c>
    </row>
    <row r="933" spans="1:9" hidden="1">
      <c r="A933" t="s">
        <v>478</v>
      </c>
      <c r="B933" t="s">
        <v>26</v>
      </c>
      <c r="C933" t="s">
        <v>25</v>
      </c>
      <c r="D933" t="s">
        <v>467</v>
      </c>
      <c r="E933" t="s">
        <v>477</v>
      </c>
      <c r="F933" t="str">
        <f>INDEX(IPCCMaps!H:H,MATCH(mapPRC!C933,IPCCMaps!G:G,0))</f>
        <v>1 Energy</v>
      </c>
      <c r="G933" t="str">
        <f>INDEX(IPCCMaps!I:I,MATCH(mapPRC!C933,IPCCMaps!G:G,0))</f>
        <v>1A Fuel Combustion Activities</v>
      </c>
      <c r="H933" t="str">
        <f>INDEX(IPCCMaps!J:J,MATCH(mapPRC!C933,IPCCMaps!G:G,0))</f>
        <v>1A3 Transport</v>
      </c>
      <c r="I933" t="str">
        <f>INDEX(IPCCMaps!K:K,MATCH(mapPRC!C933,IPCCMaps!G:G,0))</f>
        <v>1A3b Transport - Road</v>
      </c>
    </row>
    <row r="934" spans="1:9" hidden="1">
      <c r="A934" t="s">
        <v>474</v>
      </c>
      <c r="B934" t="s">
        <v>26</v>
      </c>
      <c r="C934" t="s">
        <v>25</v>
      </c>
      <c r="D934" t="s">
        <v>472</v>
      </c>
      <c r="E934" t="s">
        <v>473</v>
      </c>
      <c r="F934" t="str">
        <f>INDEX(IPCCMaps!H:H,MATCH(mapPRC!C934,IPCCMaps!G:G,0))</f>
        <v>1 Energy</v>
      </c>
      <c r="G934" t="str">
        <f>INDEX(IPCCMaps!I:I,MATCH(mapPRC!C934,IPCCMaps!G:G,0))</f>
        <v>1A Fuel Combustion Activities</v>
      </c>
      <c r="H934" t="str">
        <f>INDEX(IPCCMaps!J:J,MATCH(mapPRC!C934,IPCCMaps!G:G,0))</f>
        <v>1A3 Transport</v>
      </c>
      <c r="I934" t="str">
        <f>INDEX(IPCCMaps!K:K,MATCH(mapPRC!C934,IPCCMaps!G:G,0))</f>
        <v>1A3b Transport - Road</v>
      </c>
    </row>
    <row r="935" spans="1:9" hidden="1">
      <c r="A935" t="s">
        <v>476</v>
      </c>
      <c r="B935" t="s">
        <v>26</v>
      </c>
      <c r="C935" t="s">
        <v>25</v>
      </c>
      <c r="D935" t="s">
        <v>467</v>
      </c>
      <c r="E935" t="s">
        <v>475</v>
      </c>
      <c r="F935" t="str">
        <f>INDEX(IPCCMaps!H:H,MATCH(mapPRC!C935,IPCCMaps!G:G,0))</f>
        <v>1 Energy</v>
      </c>
      <c r="G935" t="str">
        <f>INDEX(IPCCMaps!I:I,MATCH(mapPRC!C935,IPCCMaps!G:G,0))</f>
        <v>1A Fuel Combustion Activities</v>
      </c>
      <c r="H935" t="str">
        <f>INDEX(IPCCMaps!J:J,MATCH(mapPRC!C935,IPCCMaps!G:G,0))</f>
        <v>1A3 Transport</v>
      </c>
      <c r="I935" t="str">
        <f>INDEX(IPCCMaps!K:K,MATCH(mapPRC!C935,IPCCMaps!G:G,0))</f>
        <v>1A3b Transport - Road</v>
      </c>
    </row>
    <row r="936" spans="1:9" hidden="1">
      <c r="A936" t="s">
        <v>471</v>
      </c>
      <c r="B936" t="s">
        <v>26</v>
      </c>
      <c r="C936" t="s">
        <v>25</v>
      </c>
      <c r="D936" t="s">
        <v>467</v>
      </c>
      <c r="E936" t="s">
        <v>470</v>
      </c>
      <c r="F936" t="str">
        <f>INDEX(IPCCMaps!H:H,MATCH(mapPRC!C936,IPCCMaps!G:G,0))</f>
        <v>1 Energy</v>
      </c>
      <c r="G936" t="str">
        <f>INDEX(IPCCMaps!I:I,MATCH(mapPRC!C936,IPCCMaps!G:G,0))</f>
        <v>1A Fuel Combustion Activities</v>
      </c>
      <c r="H936" t="str">
        <f>INDEX(IPCCMaps!J:J,MATCH(mapPRC!C936,IPCCMaps!G:G,0))</f>
        <v>1A3 Transport</v>
      </c>
      <c r="I936" t="str">
        <f>INDEX(IPCCMaps!K:K,MATCH(mapPRC!C936,IPCCMaps!G:G,0))</f>
        <v>1A3b Transport - Road</v>
      </c>
    </row>
    <row r="937" spans="1:9" hidden="1">
      <c r="A937" t="s">
        <v>469</v>
      </c>
      <c r="B937" t="s">
        <v>26</v>
      </c>
      <c r="C937" t="s">
        <v>25</v>
      </c>
      <c r="D937" t="s">
        <v>467</v>
      </c>
      <c r="E937" t="s">
        <v>468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1A3 Transport</v>
      </c>
      <c r="I937" t="str">
        <f>INDEX(IPCCMaps!K:K,MATCH(mapPRC!C937,IPCCMaps!G:G,0))</f>
        <v>1A3b Transport - Road</v>
      </c>
    </row>
    <row r="938" spans="1:9" hidden="1">
      <c r="A938" t="s">
        <v>466</v>
      </c>
      <c r="B938" t="s">
        <v>26</v>
      </c>
      <c r="C938" t="s">
        <v>25</v>
      </c>
      <c r="D938" t="s">
        <v>462</v>
      </c>
      <c r="E938" t="s">
        <v>465</v>
      </c>
      <c r="F938" t="str">
        <f>INDEX(IPCCMaps!H:H,MATCH(mapPRC!C938,IPCCMaps!G:G,0))</f>
        <v>1 Energy</v>
      </c>
      <c r="G938" t="str">
        <f>INDEX(IPCCMaps!I:I,MATCH(mapPRC!C938,IPCCMaps!G:G,0))</f>
        <v>1A Fuel Combustion Activities</v>
      </c>
      <c r="H938" t="str">
        <f>INDEX(IPCCMaps!J:J,MATCH(mapPRC!C938,IPCCMaps!G:G,0))</f>
        <v>1A3 Transport</v>
      </c>
      <c r="I938" t="str">
        <f>INDEX(IPCCMaps!K:K,MATCH(mapPRC!C938,IPCCMaps!G:G,0))</f>
        <v>1A3b Transport - Road</v>
      </c>
    </row>
    <row r="939" spans="1:9" hidden="1">
      <c r="A939" t="s">
        <v>464</v>
      </c>
      <c r="B939" t="s">
        <v>26</v>
      </c>
      <c r="C939" t="s">
        <v>25</v>
      </c>
      <c r="D939" t="s">
        <v>462</v>
      </c>
      <c r="E939" t="s">
        <v>463</v>
      </c>
      <c r="F939" t="str">
        <f>INDEX(IPCCMaps!H:H,MATCH(mapPRC!C939,IPCCMaps!G:G,0))</f>
        <v>1 Energy</v>
      </c>
      <c r="G939" t="str">
        <f>INDEX(IPCCMaps!I:I,MATCH(mapPRC!C939,IPCCMaps!G:G,0))</f>
        <v>1A Fuel Combustion Activities</v>
      </c>
      <c r="H939" t="str">
        <f>INDEX(IPCCMaps!J:J,MATCH(mapPRC!C939,IPCCMaps!G:G,0))</f>
        <v>1A3 Transport</v>
      </c>
      <c r="I939" t="str">
        <f>INDEX(IPCCMaps!K:K,MATCH(mapPRC!C939,IPCCMaps!G:G,0))</f>
        <v>1A3b Transport - Road</v>
      </c>
    </row>
    <row r="940" spans="1:9" hidden="1">
      <c r="A940" t="s">
        <v>461</v>
      </c>
      <c r="B940" t="s">
        <v>26</v>
      </c>
      <c r="C940" t="s">
        <v>457</v>
      </c>
      <c r="D940" t="s">
        <v>457</v>
      </c>
      <c r="E940" t="s">
        <v>460</v>
      </c>
      <c r="F940" t="str">
        <f>INDEX(IPCCMaps!H:H,MATCH(mapPRC!C940,IPCCMaps!G:G,0))</f>
        <v>1 Energy</v>
      </c>
      <c r="G940" t="str">
        <f>INDEX(IPCCMaps!I:I,MATCH(mapPRC!C940,IPCCMaps!G:G,0))</f>
        <v>1A Fuel Combustion Activities</v>
      </c>
      <c r="H940" t="str">
        <f>INDEX(IPCCMaps!J:J,MATCH(mapPRC!C940,IPCCMaps!G:G,0))</f>
        <v>1A3 Transport</v>
      </c>
      <c r="I940" t="str">
        <f>INDEX(IPCCMaps!K:K,MATCH(mapPRC!C940,IPCCMaps!G:G,0))</f>
        <v>1A3d Transport - Water borne navigation</v>
      </c>
    </row>
    <row r="941" spans="1:9" hidden="1">
      <c r="A941" t="s">
        <v>459</v>
      </c>
      <c r="B941" t="s">
        <v>26</v>
      </c>
      <c r="C941" t="s">
        <v>457</v>
      </c>
      <c r="D941" t="s">
        <v>457</v>
      </c>
      <c r="E941" t="s">
        <v>458</v>
      </c>
      <c r="F941" t="str">
        <f>INDEX(IPCCMaps!H:H,MATCH(mapPRC!C941,IPCCMaps!G:G,0))</f>
        <v>1 Energy</v>
      </c>
      <c r="G941" t="str">
        <f>INDEX(IPCCMaps!I:I,MATCH(mapPRC!C941,IPCCMaps!G:G,0))</f>
        <v>1A Fuel Combustion Activities</v>
      </c>
      <c r="H941" t="str">
        <f>INDEX(IPCCMaps!J:J,MATCH(mapPRC!C941,IPCCMaps!G:G,0))</f>
        <v>1A3 Transport</v>
      </c>
      <c r="I941" t="str">
        <f>INDEX(IPCCMaps!K:K,MATCH(mapPRC!C941,IPCCMaps!G:G,0))</f>
        <v>1A3d Transport - Water borne navigation</v>
      </c>
    </row>
    <row r="942" spans="1:9" hidden="1">
      <c r="A942" t="s">
        <v>456</v>
      </c>
      <c r="B942" t="s">
        <v>387</v>
      </c>
      <c r="C942" t="s">
        <v>445</v>
      </c>
      <c r="D942" t="s">
        <v>448</v>
      </c>
      <c r="E942" t="s">
        <v>455</v>
      </c>
      <c r="F942" t="str">
        <f>INDEX(IPCCMaps!H:H,MATCH(mapPRC!C942,IPCCMaps!G:G,0))</f>
        <v>1 Energy</v>
      </c>
      <c r="G942" t="str">
        <f>INDEX(IPCCMaps!I:I,MATCH(mapPRC!C942,IPCCMaps!G:G,0))</f>
        <v>1A Fuel Combustion Activities</v>
      </c>
      <c r="H942" t="str">
        <f>INDEX(IPCCMaps!J:J,MATCH(mapPRC!C942,IPCCMaps!G:G,0))</f>
        <v>1A1 Energy Industries</v>
      </c>
      <c r="I942" t="str">
        <f>INDEX(IPCCMaps!K:K,MATCH(mapPRC!C942,IPCCMaps!G:G,0))</f>
        <v xml:space="preserve">1A1b Petroleum refining </v>
      </c>
    </row>
    <row r="943" spans="1:9" hidden="1">
      <c r="A943" t="s">
        <v>454</v>
      </c>
      <c r="B943" t="s">
        <v>387</v>
      </c>
      <c r="C943" t="s">
        <v>445</v>
      </c>
      <c r="D943" t="s">
        <v>444</v>
      </c>
      <c r="E943" t="s">
        <v>453</v>
      </c>
      <c r="F943" t="str">
        <f>INDEX(IPCCMaps!H:H,MATCH(mapPRC!C943,IPCCMaps!G:G,0))</f>
        <v>1 Energy</v>
      </c>
      <c r="G943" t="str">
        <f>INDEX(IPCCMaps!I:I,MATCH(mapPRC!C943,IPCCMaps!G:G,0))</f>
        <v>1A Fuel Combustion Activities</v>
      </c>
      <c r="H943" t="str">
        <f>INDEX(IPCCMaps!J:J,MATCH(mapPRC!C943,IPCCMaps!G:G,0))</f>
        <v>1A1 Energy Industries</v>
      </c>
      <c r="I943" t="str">
        <f>INDEX(IPCCMaps!K:K,MATCH(mapPRC!C943,IPCCMaps!G:G,0))</f>
        <v xml:space="preserve">1A1b Petroleum refining </v>
      </c>
    </row>
    <row r="944" spans="1:9" hidden="1">
      <c r="A944" t="s">
        <v>452</v>
      </c>
      <c r="B944" t="s">
        <v>387</v>
      </c>
      <c r="C944" t="s">
        <v>445</v>
      </c>
      <c r="D944" t="s">
        <v>448</v>
      </c>
      <c r="E944" t="s">
        <v>451</v>
      </c>
      <c r="F944" t="str">
        <f>INDEX(IPCCMaps!H:H,MATCH(mapPRC!C944,IPCCMaps!G:G,0))</f>
        <v>1 Energy</v>
      </c>
      <c r="G944" t="str">
        <f>INDEX(IPCCMaps!I:I,MATCH(mapPRC!C944,IPCCMaps!G:G,0))</f>
        <v>1A Fuel Combustion Activities</v>
      </c>
      <c r="H944" t="str">
        <f>INDEX(IPCCMaps!J:J,MATCH(mapPRC!C944,IPCCMaps!G:G,0))</f>
        <v>1A1 Energy Industries</v>
      </c>
      <c r="I944" t="str">
        <f>INDEX(IPCCMaps!K:K,MATCH(mapPRC!C944,IPCCMaps!G:G,0))</f>
        <v xml:space="preserve">1A1b Petroleum refining </v>
      </c>
    </row>
    <row r="945" spans="1:9" hidden="1">
      <c r="A945" t="s">
        <v>450</v>
      </c>
      <c r="B945" t="s">
        <v>387</v>
      </c>
      <c r="C945" t="s">
        <v>445</v>
      </c>
      <c r="D945" t="s">
        <v>448</v>
      </c>
      <c r="E945" t="s">
        <v>449</v>
      </c>
      <c r="F945" t="str">
        <f>INDEX(IPCCMaps!H:H,MATCH(mapPRC!C945,IPCCMaps!G:G,0))</f>
        <v>1 Energy</v>
      </c>
      <c r="G945" t="str">
        <f>INDEX(IPCCMaps!I:I,MATCH(mapPRC!C945,IPCCMaps!G:G,0))</f>
        <v>1A Fuel Combustion Activities</v>
      </c>
      <c r="H945" t="str">
        <f>INDEX(IPCCMaps!J:J,MATCH(mapPRC!C945,IPCCMaps!G:G,0))</f>
        <v>1A1 Energy Industries</v>
      </c>
      <c r="I945" t="str">
        <f>INDEX(IPCCMaps!K:K,MATCH(mapPRC!C945,IPCCMaps!G:G,0))</f>
        <v xml:space="preserve">1A1b Petroleum refining </v>
      </c>
    </row>
    <row r="946" spans="1:9" hidden="1">
      <c r="A946" t="s">
        <v>447</v>
      </c>
      <c r="B946" t="s">
        <v>387</v>
      </c>
      <c r="C946" t="s">
        <v>445</v>
      </c>
      <c r="D946" t="s">
        <v>444</v>
      </c>
      <c r="E946" t="s">
        <v>446</v>
      </c>
      <c r="F946" t="str">
        <f>INDEX(IPCCMaps!H:H,MATCH(mapPRC!C946,IPCCMaps!G:G,0))</f>
        <v>1 Energy</v>
      </c>
      <c r="G946" t="str">
        <f>INDEX(IPCCMaps!I:I,MATCH(mapPRC!C946,IPCCMaps!G:G,0))</f>
        <v>1A Fuel Combustion Activities</v>
      </c>
      <c r="H946" t="str">
        <f>INDEX(IPCCMaps!J:J,MATCH(mapPRC!C946,IPCCMaps!G:G,0))</f>
        <v>1A1 Energy Industries</v>
      </c>
      <c r="I946" t="str">
        <f>INDEX(IPCCMaps!K:K,MATCH(mapPRC!C946,IPCCMaps!G:G,0))</f>
        <v xml:space="preserve">1A1b Petroleum refining </v>
      </c>
    </row>
    <row r="947" spans="1:9" hidden="1">
      <c r="A947" t="s">
        <v>3634</v>
      </c>
      <c r="B947" t="s">
        <v>3648</v>
      </c>
      <c r="C947" t="s">
        <v>3649</v>
      </c>
      <c r="D947" t="s">
        <v>3649</v>
      </c>
      <c r="E947" t="s">
        <v>3635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>
      <c r="A948" s="23" t="s">
        <v>6271</v>
      </c>
      <c r="E948" t="s">
        <v>6272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>
      <c r="A949" t="s">
        <v>6184</v>
      </c>
      <c r="B949" t="s">
        <v>3648</v>
      </c>
      <c r="C949" t="s">
        <v>3649</v>
      </c>
      <c r="D949" t="s">
        <v>3649</v>
      </c>
      <c r="E949" t="s">
        <v>6185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>
      <c r="A950" t="s">
        <v>6265</v>
      </c>
      <c r="B950" t="s">
        <v>3648</v>
      </c>
      <c r="C950" t="s">
        <v>3649</v>
      </c>
      <c r="D950" t="s">
        <v>3649</v>
      </c>
      <c r="E950" t="s">
        <v>6266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>
      <c r="A951" t="s">
        <v>3713</v>
      </c>
      <c r="B951" t="s">
        <v>3648</v>
      </c>
      <c r="C951" t="s">
        <v>3649</v>
      </c>
      <c r="D951" t="s">
        <v>3649</v>
      </c>
      <c r="E951" t="s">
        <v>3714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>
      <c r="A952" t="s">
        <v>3636</v>
      </c>
      <c r="B952" t="s">
        <v>3648</v>
      </c>
      <c r="C952" t="s">
        <v>3649</v>
      </c>
      <c r="D952" t="s">
        <v>3649</v>
      </c>
      <c r="E952" t="s">
        <v>3637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>
      <c r="A953" s="21" t="s">
        <v>6267</v>
      </c>
      <c r="B953" t="s">
        <v>3648</v>
      </c>
      <c r="C953" t="s">
        <v>3649</v>
      </c>
      <c r="D953" t="s">
        <v>3649</v>
      </c>
      <c r="E953" t="s">
        <v>6268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>
      <c r="A954" t="s">
        <v>3638</v>
      </c>
      <c r="B954" t="s">
        <v>3648</v>
      </c>
      <c r="C954" t="s">
        <v>3649</v>
      </c>
      <c r="D954" t="s">
        <v>3649</v>
      </c>
      <c r="E954" t="s">
        <v>3639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>
      <c r="A955" t="s">
        <v>3640</v>
      </c>
      <c r="B955" t="s">
        <v>3648</v>
      </c>
      <c r="C955" t="s">
        <v>3650</v>
      </c>
      <c r="D955" t="s">
        <v>3650</v>
      </c>
      <c r="E955" t="s">
        <v>3641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>
      <c r="A956" t="s">
        <v>3829</v>
      </c>
      <c r="B956" t="s">
        <v>3648</v>
      </c>
      <c r="C956" t="s">
        <v>3651</v>
      </c>
      <c r="D956" t="s">
        <v>3651</v>
      </c>
      <c r="E956" t="s">
        <v>3830</v>
      </c>
      <c r="F956" t="str">
        <f>INDEX(IPCCMaps!H:H,MATCH(mapPRC!C956,IPCCMaps!G:G,0))</f>
        <v>1 Energy</v>
      </c>
      <c r="G956" t="str">
        <f>INDEX(IPCCMaps!I:I,MATCH(mapPRC!C956,IPCCMaps!G:G,0))</f>
        <v>1A Fuel Combustion Activities</v>
      </c>
      <c r="H956" t="str">
        <f>INDEX(IPCCMaps!J:J,MATCH(mapPRC!C956,IPCCMaps!G:G,0))</f>
        <v>1A1 Energy Industries</v>
      </c>
      <c r="I956" t="str">
        <f>INDEX(IPCCMaps!K:K,MATCH(mapPRC!C956,IPCCMaps!G:G,0))</f>
        <v>1A1a Electricity and Heat Production</v>
      </c>
    </row>
    <row r="957" spans="1:9" hidden="1">
      <c r="A957" t="s">
        <v>3831</v>
      </c>
      <c r="B957" t="s">
        <v>3648</v>
      </c>
      <c r="C957" t="s">
        <v>3651</v>
      </c>
      <c r="D957" t="s">
        <v>3651</v>
      </c>
      <c r="E957" t="s">
        <v>3832</v>
      </c>
      <c r="F957" t="str">
        <f>INDEX(IPCCMaps!H:H,MATCH(mapPRC!C957,IPCCMaps!G:G,0))</f>
        <v>1 Energy</v>
      </c>
      <c r="G957" t="str">
        <f>INDEX(IPCCMaps!I:I,MATCH(mapPRC!C957,IPCCMaps!G:G,0))</f>
        <v>1A Fuel Combustion Activities</v>
      </c>
      <c r="H957" t="str">
        <f>INDEX(IPCCMaps!J:J,MATCH(mapPRC!C957,IPCCMaps!G:G,0))</f>
        <v>1A1 Energy Industries</v>
      </c>
      <c r="I957" t="str">
        <f>INDEX(IPCCMaps!K:K,MATCH(mapPRC!C957,IPCCMaps!G:G,0))</f>
        <v>1A1a Electricity and Heat Production</v>
      </c>
    </row>
    <row r="958" spans="1:9" hidden="1">
      <c r="A958" t="s">
        <v>3710</v>
      </c>
      <c r="B958" t="s">
        <v>3648</v>
      </c>
      <c r="C958" t="s">
        <v>3651</v>
      </c>
      <c r="D958" t="s">
        <v>3651</v>
      </c>
      <c r="E958" t="s">
        <v>3709</v>
      </c>
      <c r="F958" t="str">
        <f>INDEX(IPCCMaps!H:H,MATCH(mapPRC!C958,IPCCMaps!G:G,0))</f>
        <v>1 Energy</v>
      </c>
      <c r="G958" t="str">
        <f>INDEX(IPCCMaps!I:I,MATCH(mapPRC!C958,IPCCMaps!G:G,0))</f>
        <v>1A Fuel Combustion Activities</v>
      </c>
      <c r="H958" t="str">
        <f>INDEX(IPCCMaps!J:J,MATCH(mapPRC!C958,IPCCMaps!G:G,0))</f>
        <v>1A1 Energy Industries</v>
      </c>
      <c r="I958" t="str">
        <f>INDEX(IPCCMaps!K:K,MATCH(mapPRC!C958,IPCCMaps!G:G,0))</f>
        <v>1A1a Electricity and Heat Production</v>
      </c>
    </row>
    <row r="959" spans="1:9" hidden="1">
      <c r="A959" t="s">
        <v>443</v>
      </c>
      <c r="B959" t="s">
        <v>386</v>
      </c>
      <c r="C959" t="s">
        <v>3380</v>
      </c>
      <c r="D959" t="s">
        <v>3380</v>
      </c>
      <c r="E959" t="s">
        <v>442</v>
      </c>
      <c r="F959" t="str">
        <f>INDEX(IPCCMaps!H:H,MATCH(mapPRC!C959,IPCCMaps!G:G,0))</f>
        <v xml:space="preserve">2 Industrial Processes and Product Use </v>
      </c>
      <c r="G959" t="str">
        <f>INDEX(IPCCMaps!I:I,MATCH(mapPRC!C959,IPCCMaps!G:G,0))</f>
        <v>2B Chemical Industry</v>
      </c>
      <c r="H959" t="str">
        <f>INDEX(IPCCMaps!J:J,MATCH(mapPRC!C959,IPCCMaps!G:G,0))</f>
        <v>2B10 Hydrogen Production</v>
      </c>
      <c r="I959" t="str">
        <f>INDEX(IPCCMaps!K:K,MATCH(mapPRC!C959,IPCCMaps!G:G,0))</f>
        <v>2B10 Hydrogen Production</v>
      </c>
    </row>
    <row r="960" spans="1:9" hidden="1">
      <c r="A960" t="s">
        <v>441</v>
      </c>
      <c r="B960" t="s">
        <v>387</v>
      </c>
      <c r="C960" t="s">
        <v>411</v>
      </c>
      <c r="D960" t="s">
        <v>411</v>
      </c>
      <c r="E960" t="s">
        <v>440</v>
      </c>
      <c r="F960" t="str">
        <f>INDEX(IPCCMaps!H:H,MATCH(mapPRC!C960,IPCCMaps!G:G,0))</f>
        <v>1 Energy</v>
      </c>
      <c r="G960" t="str">
        <f>INDEX(IPCCMaps!I:I,MATCH(mapPRC!C960,IPCCMaps!G:G,0))</f>
        <v>1B Fugitive Emissions from Fuels</v>
      </c>
      <c r="H960" t="str">
        <f>INDEX(IPCCMaps!J:J,MATCH(mapPRC!C960,IPCCMaps!G:G,0))</f>
        <v>1B3 Other Emissions</v>
      </c>
      <c r="I960" t="str">
        <f>INDEX(IPCCMaps!K:K,MATCH(mapPRC!C960,IPCCMaps!G:G,0))</f>
        <v>1B3 Other Emissions - Sasol</v>
      </c>
    </row>
    <row r="961" spans="1:9" hidden="1">
      <c r="A961" t="s">
        <v>437</v>
      </c>
      <c r="B961" t="s">
        <v>387</v>
      </c>
      <c r="C961" t="s">
        <v>411</v>
      </c>
      <c r="D961" t="s">
        <v>411</v>
      </c>
      <c r="E961" t="s">
        <v>436</v>
      </c>
      <c r="F961" t="str">
        <f>INDEX(IPCCMaps!H:H,MATCH(mapPRC!C961,IPCCMaps!G:G,0))</f>
        <v>1 Energy</v>
      </c>
      <c r="G961" t="str">
        <f>INDEX(IPCCMaps!I:I,MATCH(mapPRC!C961,IPCCMaps!G:G,0))</f>
        <v>1B Fugitive Emissions from Fuels</v>
      </c>
      <c r="H961" t="str">
        <f>INDEX(IPCCMaps!J:J,MATCH(mapPRC!C961,IPCCMaps!G:G,0))</f>
        <v>1B3 Other Emissions</v>
      </c>
      <c r="I961" t="str">
        <f>INDEX(IPCCMaps!K:K,MATCH(mapPRC!C961,IPCCMaps!G:G,0))</f>
        <v>1B3 Other Emissions - Sasol</v>
      </c>
    </row>
    <row r="962" spans="1:9" hidden="1">
      <c r="A962" t="s">
        <v>439</v>
      </c>
      <c r="B962" t="s">
        <v>387</v>
      </c>
      <c r="C962" t="s">
        <v>411</v>
      </c>
      <c r="D962" t="s">
        <v>411</v>
      </c>
      <c r="E962" t="s">
        <v>438</v>
      </c>
      <c r="F962" t="str">
        <f>INDEX(IPCCMaps!H:H,MATCH(mapPRC!C962,IPCCMaps!G:G,0))</f>
        <v>1 Energy</v>
      </c>
      <c r="G962" t="str">
        <f>INDEX(IPCCMaps!I:I,MATCH(mapPRC!C962,IPCCMaps!G:G,0))</f>
        <v>1B Fugitive Emissions from Fuels</v>
      </c>
      <c r="H962" t="str">
        <f>INDEX(IPCCMaps!J:J,MATCH(mapPRC!C962,IPCCMaps!G:G,0))</f>
        <v>1B3 Other Emissions</v>
      </c>
      <c r="I962" t="str">
        <f>INDEX(IPCCMaps!K:K,MATCH(mapPRC!C962,IPCCMaps!G:G,0))</f>
        <v>1B3 Other Emissions - Sasol</v>
      </c>
    </row>
    <row r="963" spans="1:9" hidden="1">
      <c r="A963" t="s">
        <v>3772</v>
      </c>
      <c r="B963" t="s">
        <v>3521</v>
      </c>
      <c r="C963" t="s">
        <v>3521</v>
      </c>
      <c r="D963" t="s">
        <v>3521</v>
      </c>
      <c r="E963" t="s">
        <v>3773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>
      <c r="A964" t="s">
        <v>6477</v>
      </c>
      <c r="B964" t="s">
        <v>387</v>
      </c>
      <c r="C964" t="s">
        <v>411</v>
      </c>
      <c r="D964" t="s">
        <v>6404</v>
      </c>
      <c r="E964" t="s">
        <v>6463</v>
      </c>
      <c r="F964" t="str">
        <f>F992</f>
        <v>1 Energy</v>
      </c>
      <c r="G964" t="str">
        <f>G992</f>
        <v>1A Fuel Combustion Activities</v>
      </c>
      <c r="H964" t="str">
        <f>H992</f>
        <v>1A1 Energy Industries</v>
      </c>
      <c r="I964" t="str">
        <f>I992</f>
        <v>1A1c Manufacture of solid fuels and other energy industries</v>
      </c>
    </row>
    <row r="965" spans="1:9" hidden="1">
      <c r="A965" t="s">
        <v>6478</v>
      </c>
      <c r="B965" t="s">
        <v>387</v>
      </c>
      <c r="C965" t="s">
        <v>411</v>
      </c>
      <c r="D965" t="s">
        <v>6464</v>
      </c>
      <c r="E965" t="s">
        <v>6465</v>
      </c>
      <c r="F965" t="str">
        <f>F964</f>
        <v>1 Energy</v>
      </c>
      <c r="G965" t="str">
        <f>G964</f>
        <v>1A Fuel Combustion Activities</v>
      </c>
      <c r="H965" t="str">
        <f>H964</f>
        <v>1A1 Energy Industries</v>
      </c>
      <c r="I965" t="str">
        <f>I964</f>
        <v>1A1c Manufacture of solid fuels and other energy industries</v>
      </c>
    </row>
    <row r="966" spans="1:9" hidden="1">
      <c r="A966" t="s">
        <v>6479</v>
      </c>
      <c r="B966" t="s">
        <v>387</v>
      </c>
      <c r="C966" t="s">
        <v>411</v>
      </c>
      <c r="D966" t="s">
        <v>6404</v>
      </c>
      <c r="E966" t="s">
        <v>6466</v>
      </c>
    </row>
    <row r="967" spans="1:9" hidden="1">
      <c r="A967" t="s">
        <v>6480</v>
      </c>
      <c r="B967" t="s">
        <v>387</v>
      </c>
      <c r="C967" t="s">
        <v>411</v>
      </c>
      <c r="D967" t="s">
        <v>6464</v>
      </c>
      <c r="E967" t="s">
        <v>6467</v>
      </c>
    </row>
    <row r="968" spans="1:9" hidden="1">
      <c r="A968" t="s">
        <v>6481</v>
      </c>
      <c r="B968" t="s">
        <v>387</v>
      </c>
      <c r="C968" t="s">
        <v>411</v>
      </c>
      <c r="D968" t="s">
        <v>6468</v>
      </c>
      <c r="E968" t="s">
        <v>6469</v>
      </c>
    </row>
    <row r="969" spans="1:9" hidden="1">
      <c r="A969" t="s">
        <v>6482</v>
      </c>
      <c r="B969" t="s">
        <v>387</v>
      </c>
      <c r="C969" t="s">
        <v>411</v>
      </c>
      <c r="D969" t="s">
        <v>411</v>
      </c>
      <c r="E969" t="s">
        <v>6470</v>
      </c>
    </row>
    <row r="970" spans="1:9" hidden="1">
      <c r="A970" t="s">
        <v>6483</v>
      </c>
      <c r="B970" t="s">
        <v>387</v>
      </c>
      <c r="C970" t="s">
        <v>411</v>
      </c>
      <c r="D970" t="s">
        <v>411</v>
      </c>
      <c r="E970" t="s">
        <v>6471</v>
      </c>
      <c r="F970" t="str">
        <f>F971</f>
        <v>1 Energy</v>
      </c>
      <c r="G970" t="str">
        <f t="shared" ref="G970:I970" si="2">G971</f>
        <v>1B Fugitive Emissions from Fuels</v>
      </c>
      <c r="H970" t="str">
        <f t="shared" si="2"/>
        <v>1B3 Other Emissions</v>
      </c>
      <c r="I970" t="str">
        <f t="shared" si="2"/>
        <v>1B3 Other Emissions - Sasol</v>
      </c>
    </row>
    <row r="971" spans="1:9" hidden="1">
      <c r="A971" t="s">
        <v>6484</v>
      </c>
      <c r="B971" t="s">
        <v>387</v>
      </c>
      <c r="C971" t="s">
        <v>411</v>
      </c>
      <c r="D971" t="s">
        <v>411</v>
      </c>
      <c r="E971" t="s">
        <v>6472</v>
      </c>
      <c r="F971" t="str">
        <f>F960</f>
        <v>1 Energy</v>
      </c>
      <c r="G971" t="str">
        <f>G960</f>
        <v>1B Fugitive Emissions from Fuels</v>
      </c>
      <c r="H971" t="str">
        <f>H960</f>
        <v>1B3 Other Emissions</v>
      </c>
      <c r="I971" t="str">
        <f>I960</f>
        <v>1B3 Other Emissions - Sasol</v>
      </c>
    </row>
    <row r="972" spans="1:9" hidden="1">
      <c r="A972" t="s">
        <v>6485</v>
      </c>
      <c r="B972" t="s">
        <v>387</v>
      </c>
      <c r="C972" t="s">
        <v>411</v>
      </c>
      <c r="D972" t="s">
        <v>411</v>
      </c>
      <c r="E972" t="s">
        <v>6473</v>
      </c>
      <c r="F972" t="str">
        <f>F971</f>
        <v>1 Energy</v>
      </c>
      <c r="G972" t="str">
        <f>G971</f>
        <v>1B Fugitive Emissions from Fuels</v>
      </c>
      <c r="H972" t="str">
        <f>H971</f>
        <v>1B3 Other Emissions</v>
      </c>
      <c r="I972" t="str">
        <f>I971</f>
        <v>1B3 Other Emissions - Sasol</v>
      </c>
    </row>
    <row r="973" spans="1:9" hidden="1">
      <c r="A973" t="s">
        <v>6486</v>
      </c>
      <c r="B973" t="s">
        <v>387</v>
      </c>
      <c r="C973" t="s">
        <v>411</v>
      </c>
      <c r="E973" t="s">
        <v>6474</v>
      </c>
    </row>
    <row r="974" spans="1:9" hidden="1">
      <c r="A974" t="s">
        <v>6487</v>
      </c>
      <c r="B974" t="s">
        <v>387</v>
      </c>
      <c r="C974" t="s">
        <v>411</v>
      </c>
      <c r="D974" t="s">
        <v>6404</v>
      </c>
      <c r="E974" t="s">
        <v>6475</v>
      </c>
    </row>
    <row r="975" spans="1:9" hidden="1">
      <c r="A975" t="s">
        <v>6488</v>
      </c>
      <c r="B975" t="s">
        <v>387</v>
      </c>
      <c r="C975" t="s">
        <v>411</v>
      </c>
      <c r="D975" t="s">
        <v>411</v>
      </c>
      <c r="E975" t="s">
        <v>6476</v>
      </c>
      <c r="F975" t="str">
        <f>F965</f>
        <v>1 Energy</v>
      </c>
      <c r="G975" t="str">
        <f>G972</f>
        <v>1B Fugitive Emissions from Fuels</v>
      </c>
      <c r="H975" t="str">
        <f>H972</f>
        <v>1B3 Other Emissions</v>
      </c>
      <c r="I975" t="str">
        <f>I972</f>
        <v>1B3 Other Emissions - Sasol</v>
      </c>
    </row>
    <row r="976" spans="1:9" hidden="1">
      <c r="A976" t="s">
        <v>3387</v>
      </c>
      <c r="B976" t="s">
        <v>386</v>
      </c>
      <c r="C976" t="s">
        <v>3381</v>
      </c>
      <c r="D976" t="s">
        <v>3530</v>
      </c>
      <c r="E976" t="s">
        <v>3388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>
      <c r="A977" t="s">
        <v>3389</v>
      </c>
      <c r="B977" t="s">
        <v>386</v>
      </c>
      <c r="C977" t="s">
        <v>3381</v>
      </c>
      <c r="D977" t="s">
        <v>3531</v>
      </c>
      <c r="E977" t="s">
        <v>3390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>
      <c r="A978" t="s">
        <v>3510</v>
      </c>
      <c r="B978" t="s">
        <v>3648</v>
      </c>
      <c r="C978" t="s">
        <v>3529</v>
      </c>
      <c r="D978" t="s">
        <v>3529</v>
      </c>
      <c r="E978" t="s">
        <v>3511</v>
      </c>
      <c r="F978" t="str">
        <f>INDEX(IPCCMaps!H:H,MATCH(mapPRC!C978,IPCCMaps!G:G,0))</f>
        <v>1 Energy</v>
      </c>
      <c r="G978" t="str">
        <f>INDEX(IPCCMaps!I:I,MATCH(mapPRC!C978,IPCCMaps!G:G,0))</f>
        <v>1A Fuel Combustion Activities</v>
      </c>
      <c r="H978" t="str">
        <f>INDEX(IPCCMaps!J:J,MATCH(mapPRC!C978,IPCCMaps!G:G,0))</f>
        <v>1A1 Energy Industries</v>
      </c>
      <c r="I978" t="str">
        <f>INDEX(IPCCMaps!K:K,MATCH(mapPRC!C978,IPCCMaps!G:G,0))</f>
        <v>1A1a Electricity and Heat Production</v>
      </c>
    </row>
    <row r="979" spans="1:9" hidden="1">
      <c r="A979" t="s">
        <v>3786</v>
      </c>
      <c r="B979" t="s">
        <v>3648</v>
      </c>
      <c r="C979" t="s">
        <v>3529</v>
      </c>
      <c r="D979" t="s">
        <v>3529</v>
      </c>
      <c r="E979" t="s">
        <v>3787</v>
      </c>
      <c r="F979" t="str">
        <f>INDEX(IPCCMaps!H:H,MATCH(mapPRC!C979,IPCCMaps!G:G,0))</f>
        <v>1 Energy</v>
      </c>
      <c r="G979" t="str">
        <f>INDEX(IPCCMaps!I:I,MATCH(mapPRC!C979,IPCCMaps!G:G,0))</f>
        <v>1A Fuel Combustion Activities</v>
      </c>
      <c r="H979" t="str">
        <f>INDEX(IPCCMaps!J:J,MATCH(mapPRC!C979,IPCCMaps!G:G,0))</f>
        <v>1A1 Energy Industries</v>
      </c>
      <c r="I979" t="str">
        <f>INDEX(IPCCMaps!K:K,MATCH(mapPRC!C979,IPCCMaps!G:G,0))</f>
        <v>1A1a Electricity and Heat Production</v>
      </c>
    </row>
    <row r="980" spans="1:9" hidden="1">
      <c r="A980" t="s">
        <v>3391</v>
      </c>
      <c r="B980" t="s">
        <v>387</v>
      </c>
      <c r="C980" t="s">
        <v>3532</v>
      </c>
      <c r="D980" t="s">
        <v>3532</v>
      </c>
      <c r="E980" t="s">
        <v>3392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>
      <c r="A981" t="s">
        <v>435</v>
      </c>
      <c r="D981" t="s">
        <v>0</v>
      </c>
      <c r="E981" t="s">
        <v>434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>
      <c r="A982" t="s">
        <v>433</v>
      </c>
      <c r="D982" t="s">
        <v>0</v>
      </c>
      <c r="E982" t="s">
        <v>432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>
      <c r="A983" t="s">
        <v>429</v>
      </c>
      <c r="D983" t="s">
        <v>0</v>
      </c>
      <c r="E983" t="s">
        <v>428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>
      <c r="A984" t="s">
        <v>431</v>
      </c>
      <c r="D984" t="s">
        <v>0</v>
      </c>
      <c r="E984" t="s">
        <v>430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>
      <c r="A985" t="s">
        <v>6279</v>
      </c>
      <c r="D985" t="s">
        <v>0</v>
      </c>
      <c r="E985" t="s">
        <v>6280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>
      <c r="A986" t="s">
        <v>427</v>
      </c>
      <c r="B986" t="s">
        <v>21</v>
      </c>
      <c r="C986" t="s">
        <v>423</v>
      </c>
      <c r="D986" t="s">
        <v>3375</v>
      </c>
      <c r="E986" t="s">
        <v>426</v>
      </c>
      <c r="F986" t="str">
        <f>INDEX(IPCCMaps!H:H,MATCH(mapPRC!C986,IPCCMaps!G:G,0))</f>
        <v>1 Energy</v>
      </c>
      <c r="G986">
        <f>INDEX(IPCCMaps!I:I,MATCH(mapPRC!C986,IPCCMaps!G:G,0))</f>
        <v>0</v>
      </c>
      <c r="H986">
        <f>INDEX(IPCCMaps!J:J,MATCH(mapPRC!C986,IPCCMaps!G:G,0))</f>
        <v>0</v>
      </c>
      <c r="I986">
        <f>INDEX(IPCCMaps!K:K,MATCH(mapPRC!C986,IPCCMaps!G:G,0))</f>
        <v>0</v>
      </c>
    </row>
    <row r="987" spans="1:9" hidden="1">
      <c r="A987" t="s">
        <v>425</v>
      </c>
      <c r="B987" t="s">
        <v>21</v>
      </c>
      <c r="C987" t="s">
        <v>423</v>
      </c>
      <c r="D987" t="s">
        <v>3375</v>
      </c>
      <c r="E987" t="s">
        <v>424</v>
      </c>
      <c r="F987" t="str">
        <f>INDEX(IPCCMaps!H:H,MATCH(mapPRC!C987,IPCCMaps!G:G,0))</f>
        <v>1 Energy</v>
      </c>
      <c r="G987">
        <f>INDEX(IPCCMaps!I:I,MATCH(mapPRC!C987,IPCCMaps!G:G,0))</f>
        <v>0</v>
      </c>
      <c r="H987">
        <f>INDEX(IPCCMaps!J:J,MATCH(mapPRC!C987,IPCCMaps!G:G,0))</f>
        <v>0</v>
      </c>
      <c r="I987">
        <f>INDEX(IPCCMaps!K:K,MATCH(mapPRC!C987,IPCCMaps!G:G,0))</f>
        <v>0</v>
      </c>
    </row>
    <row r="988" spans="1:9" hidden="1">
      <c r="A988" t="s">
        <v>6491</v>
      </c>
      <c r="B988" t="s">
        <v>21</v>
      </c>
      <c r="C988" t="s">
        <v>2858</v>
      </c>
      <c r="D988" t="s">
        <v>909</v>
      </c>
      <c r="E988" s="7" t="s">
        <v>6492</v>
      </c>
    </row>
    <row r="989" spans="1:9" hidden="1">
      <c r="A989" t="s">
        <v>422</v>
      </c>
      <c r="B989" t="s">
        <v>387</v>
      </c>
      <c r="C989" t="s">
        <v>416</v>
      </c>
      <c r="D989" t="s">
        <v>416</v>
      </c>
      <c r="E989" t="s">
        <v>421</v>
      </c>
      <c r="F989" t="str">
        <f>INDEX(IPCCMaps!H:H,MATCH(mapPRC!C989,IPCCMaps!G:G,0))</f>
        <v>1 Energy</v>
      </c>
      <c r="G989" t="str">
        <f>INDEX(IPCCMaps!I:I,MATCH(mapPRC!C989,IPCCMaps!G:G,0))</f>
        <v>1B Fugitive Emissions from Fuels</v>
      </c>
      <c r="H989" t="str">
        <f>INDEX(IPCCMaps!J:J,MATCH(mapPRC!C989,IPCCMaps!G:G,0))</f>
        <v>1B3 Other Emissions</v>
      </c>
      <c r="I989" t="str">
        <f>INDEX(IPCCMaps!K:K,MATCH(mapPRC!C989,IPCCMaps!G:G,0))</f>
        <v>1B3 Other Emissions - Petro SA</v>
      </c>
    </row>
    <row r="990" spans="1:9" hidden="1">
      <c r="A990" t="s">
        <v>420</v>
      </c>
      <c r="B990" t="s">
        <v>387</v>
      </c>
      <c r="C990" t="s">
        <v>416</v>
      </c>
      <c r="D990" t="s">
        <v>416</v>
      </c>
      <c r="E990" t="s">
        <v>419</v>
      </c>
      <c r="F990" t="str">
        <f>INDEX(IPCCMaps!H:H,MATCH(mapPRC!C990,IPCCMaps!G:G,0))</f>
        <v>1 Energy</v>
      </c>
      <c r="G990" t="str">
        <f>INDEX(IPCCMaps!I:I,MATCH(mapPRC!C990,IPCCMaps!G:G,0))</f>
        <v>1B Fugitive Emissions from Fuels</v>
      </c>
      <c r="H990" t="str">
        <f>INDEX(IPCCMaps!J:J,MATCH(mapPRC!C990,IPCCMaps!G:G,0))</f>
        <v>1B3 Other Emissions</v>
      </c>
      <c r="I990" t="str">
        <f>INDEX(IPCCMaps!K:K,MATCH(mapPRC!C990,IPCCMaps!G:G,0))</f>
        <v>1B3 Other Emissions - Petro SA</v>
      </c>
    </row>
    <row r="991" spans="1:9" hidden="1">
      <c r="A991" t="s">
        <v>418</v>
      </c>
      <c r="B991" t="s">
        <v>387</v>
      </c>
      <c r="C991" t="s">
        <v>416</v>
      </c>
      <c r="D991" t="s">
        <v>416</v>
      </c>
      <c r="E991" t="s">
        <v>417</v>
      </c>
      <c r="F991" t="str">
        <f>INDEX(IPCCMaps!H:H,MATCH(mapPRC!C991,IPCCMaps!G:G,0))</f>
        <v>1 Energy</v>
      </c>
      <c r="G991" t="str">
        <f>INDEX(IPCCMaps!I:I,MATCH(mapPRC!C991,IPCCMaps!G:G,0))</f>
        <v>1B Fugitive Emissions from Fuels</v>
      </c>
      <c r="H991" t="str">
        <f>INDEX(IPCCMaps!J:J,MATCH(mapPRC!C991,IPCCMaps!G:G,0))</f>
        <v>1B3 Other Emissions</v>
      </c>
      <c r="I991" t="str">
        <f>INDEX(IPCCMaps!K:K,MATCH(mapPRC!C991,IPCCMaps!G:G,0))</f>
        <v>1B3 Other Emissions - Petro SA</v>
      </c>
    </row>
    <row r="992" spans="1:9" hidden="1">
      <c r="A992" t="s">
        <v>415</v>
      </c>
      <c r="B992" t="s">
        <v>387</v>
      </c>
      <c r="C992" t="s">
        <v>3124</v>
      </c>
      <c r="D992" t="s">
        <v>411</v>
      </c>
      <c r="E992" t="s">
        <v>414</v>
      </c>
      <c r="F992" t="str">
        <f>INDEX(IPCCMaps!H:H,MATCH(mapPRC!C992,IPCCMaps!G:G,0))</f>
        <v>1 Energy</v>
      </c>
      <c r="G992" t="str">
        <f>INDEX(IPCCMaps!I:I,MATCH(mapPRC!C992,IPCCMaps!G:G,0))</f>
        <v>1A Fuel Combustion Activities</v>
      </c>
      <c r="H992" t="str">
        <f>INDEX(IPCCMaps!J:J,MATCH(mapPRC!C992,IPCCMaps!G:G,0))</f>
        <v>1A1 Energy Industries</v>
      </c>
      <c r="I992" t="str">
        <f>INDEX(IPCCMaps!K:K,MATCH(mapPRC!C992,IPCCMaps!G:G,0))</f>
        <v>1A1c Manufacture of solid fuels and other energy industries</v>
      </c>
    </row>
    <row r="993" spans="1:9" hidden="1">
      <c r="A993" t="s">
        <v>413</v>
      </c>
      <c r="B993" t="s">
        <v>387</v>
      </c>
      <c r="C993" t="s">
        <v>3124</v>
      </c>
      <c r="D993" t="s">
        <v>411</v>
      </c>
      <c r="E993" t="s">
        <v>412</v>
      </c>
      <c r="F993" t="str">
        <f>INDEX(IPCCMaps!H:H,MATCH(mapPRC!C993,IPCCMaps!G:G,0))</f>
        <v>1 Energy</v>
      </c>
      <c r="G993" t="str">
        <f>INDEX(IPCCMaps!I:I,MATCH(mapPRC!C993,IPCCMaps!G:G,0))</f>
        <v>1A Fuel Combustion Activities</v>
      </c>
      <c r="H993" t="str">
        <f>INDEX(IPCCMaps!J:J,MATCH(mapPRC!C993,IPCCMaps!G:G,0))</f>
        <v>1A1 Energy Industries</v>
      </c>
      <c r="I993" t="str">
        <f>INDEX(IPCCMaps!K:K,MATCH(mapPRC!C993,IPCCMaps!G:G,0))</f>
        <v>1A1c Manufacture of solid fuels and other energy industries</v>
      </c>
    </row>
    <row r="994" spans="1:9" hidden="1">
      <c r="A994" t="s">
        <v>410</v>
      </c>
      <c r="B994" t="s">
        <v>387</v>
      </c>
      <c r="D994" t="s">
        <v>406</v>
      </c>
      <c r="E994" t="s">
        <v>409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>
      <c r="A995" t="s">
        <v>408</v>
      </c>
      <c r="B995" t="s">
        <v>387</v>
      </c>
      <c r="D995" t="s">
        <v>406</v>
      </c>
      <c r="E995" t="s">
        <v>407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>
      <c r="A996" t="s">
        <v>402</v>
      </c>
      <c r="B996" t="s">
        <v>21</v>
      </c>
      <c r="C996" t="s">
        <v>423</v>
      </c>
      <c r="D996" t="s">
        <v>400</v>
      </c>
      <c r="E996" t="s">
        <v>401</v>
      </c>
      <c r="F996" t="str">
        <f>INDEX(IPCCMaps!H:H,MATCH(mapPRC!C996,IPCCMaps!G:G,0))</f>
        <v>1 Energy</v>
      </c>
      <c r="G996">
        <f>INDEX(IPCCMaps!I:I,MATCH(mapPRC!C996,IPCCMaps!G:G,0))</f>
        <v>0</v>
      </c>
      <c r="H996">
        <f>INDEX(IPCCMaps!J:J,MATCH(mapPRC!C996,IPCCMaps!G:G,0))</f>
        <v>0</v>
      </c>
      <c r="I996">
        <f>INDEX(IPCCMaps!K:K,MATCH(mapPRC!C996,IPCCMaps!G:G,0))</f>
        <v>0</v>
      </c>
    </row>
    <row r="997" spans="1:9" hidden="1">
      <c r="A997" t="s">
        <v>405</v>
      </c>
      <c r="B997" t="s">
        <v>21</v>
      </c>
      <c r="C997" t="s">
        <v>423</v>
      </c>
      <c r="D997" t="s">
        <v>400</v>
      </c>
      <c r="E997" t="s">
        <v>404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hidden="1">
      <c r="A998" t="s">
        <v>5383</v>
      </c>
      <c r="B998" t="s">
        <v>387</v>
      </c>
      <c r="C998" t="s">
        <v>392</v>
      </c>
      <c r="D998" t="s">
        <v>392</v>
      </c>
      <c r="E998" t="s">
        <v>5384</v>
      </c>
      <c r="F998" t="str">
        <f>INDEX(IPCCMaps!H:H,MATCH(mapPRC!C998,IPCCMaps!G:G,0))</f>
        <v>1 Energy</v>
      </c>
      <c r="G998" t="str">
        <f>INDEX(IPCCMaps!I:I,MATCH(mapPRC!C998,IPCCMaps!G:G,0))</f>
        <v>1A Fuel Combustion Activities</v>
      </c>
      <c r="H998" t="str">
        <f>INDEX(IPCCMaps!J:J,MATCH(mapPRC!C998,IPCCMaps!G:G,0))</f>
        <v>1A1 Energy Industries</v>
      </c>
      <c r="I998" t="str">
        <f>INDEX(IPCCMaps!K:K,MATCH(mapPRC!C998,IPCCMaps!G:G,0))</f>
        <v xml:space="preserve">1A1b Petroleum refining </v>
      </c>
    </row>
    <row r="999" spans="1:9" hidden="1">
      <c r="A999" t="s">
        <v>398</v>
      </c>
      <c r="B999" t="s">
        <v>387</v>
      </c>
      <c r="C999" t="s">
        <v>392</v>
      </c>
      <c r="D999" t="s">
        <v>392</v>
      </c>
      <c r="E999" t="s">
        <v>5385</v>
      </c>
      <c r="F999" t="str">
        <f>INDEX(IPCCMaps!H:H,MATCH(mapPRC!C999,IPCCMaps!G:G,0))</f>
        <v>1 Energy</v>
      </c>
      <c r="G999" t="str">
        <f>INDEX(IPCCMaps!I:I,MATCH(mapPRC!C999,IPCCMaps!G:G,0))</f>
        <v>1A Fuel Combustion Activities</v>
      </c>
      <c r="H999" t="str">
        <f>INDEX(IPCCMaps!J:J,MATCH(mapPRC!C999,IPCCMaps!G:G,0))</f>
        <v>1A1 Energy Industries</v>
      </c>
      <c r="I999" t="str">
        <f>INDEX(IPCCMaps!K:K,MATCH(mapPRC!C999,IPCCMaps!G:G,0))</f>
        <v xml:space="preserve">1A1b Petroleum refining </v>
      </c>
    </row>
    <row r="1000" spans="1:9" hidden="1">
      <c r="A1000" t="s">
        <v>396</v>
      </c>
      <c r="B1000" t="s">
        <v>387</v>
      </c>
      <c r="C1000" t="s">
        <v>392</v>
      </c>
      <c r="D1000" t="s">
        <v>392</v>
      </c>
      <c r="E1000" t="s">
        <v>395</v>
      </c>
      <c r="F1000" t="str">
        <f>INDEX(IPCCMaps!H:H,MATCH(mapPRC!C1000,IPCCMaps!G:G,0))</f>
        <v>1 Energy</v>
      </c>
      <c r="G1000" t="str">
        <f>INDEX(IPCCMaps!I:I,MATCH(mapPRC!C1000,IPCCMaps!G:G,0))</f>
        <v>1A Fuel Combustion Activities</v>
      </c>
      <c r="H1000" t="str">
        <f>INDEX(IPCCMaps!J:J,MATCH(mapPRC!C1000,IPCCMaps!G:G,0))</f>
        <v>1A1 Energy Industries</v>
      </c>
      <c r="I1000" t="str">
        <f>INDEX(IPCCMaps!K:K,MATCH(mapPRC!C1000,IPCCMaps!G:G,0))</f>
        <v xml:space="preserve">1A1b Petroleum refining </v>
      </c>
    </row>
    <row r="1001" spans="1:9" hidden="1">
      <c r="A1001" t="s">
        <v>394</v>
      </c>
      <c r="B1001" t="s">
        <v>387</v>
      </c>
      <c r="C1001" t="s">
        <v>392</v>
      </c>
      <c r="D1001" t="s">
        <v>392</v>
      </c>
      <c r="E1001" t="s">
        <v>393</v>
      </c>
      <c r="F1001" t="str">
        <f>INDEX(IPCCMaps!H:H,MATCH(mapPRC!C1001,IPCCMaps!G:G,0))</f>
        <v>1 Energy</v>
      </c>
      <c r="G1001" t="str">
        <f>INDEX(IPCCMaps!I:I,MATCH(mapPRC!C1001,IPCCMaps!G:G,0))</f>
        <v>1A Fuel Combustion Activities</v>
      </c>
      <c r="H1001" t="str">
        <f>INDEX(IPCCMaps!J:J,MATCH(mapPRC!C1001,IPCCMaps!G:G,0))</f>
        <v>1A1 Energy Industries</v>
      </c>
      <c r="I1001" t="str">
        <f>INDEX(IPCCMaps!K:K,MATCH(mapPRC!C1001,IPCCMaps!G:G,0))</f>
        <v xml:space="preserve">1A1b Petroleum refining </v>
      </c>
    </row>
    <row r="1002" spans="1:9" hidden="1">
      <c r="A1002" t="s">
        <v>391</v>
      </c>
      <c r="B1002" t="s">
        <v>386</v>
      </c>
      <c r="C1002" t="s">
        <v>3382</v>
      </c>
      <c r="D1002" t="s">
        <v>3382</v>
      </c>
      <c r="E1002" t="s">
        <v>390</v>
      </c>
      <c r="F1002" t="str">
        <f>INDEX(IPCCMaps!H:H,MATCH(mapPRC!C1002,IPCCMaps!G:G,0))</f>
        <v xml:space="preserve">2 Industrial Processes and Product Use </v>
      </c>
      <c r="G1002" t="str">
        <f>INDEX(IPCCMaps!I:I,MATCH(mapPRC!C1002,IPCCMaps!G:G,0))</f>
        <v>2B Chemical Industry</v>
      </c>
      <c r="H1002" t="str">
        <f>INDEX(IPCCMaps!J:J,MATCH(mapPRC!C1002,IPCCMaps!G:G,0))</f>
        <v>2B10 Hydrogen Production</v>
      </c>
      <c r="I1002" t="str">
        <f>INDEX(IPCCMaps!K:K,MATCH(mapPRC!C1002,IPCCMaps!G:G,0))</f>
        <v>2B10 Hydrogen Production</v>
      </c>
    </row>
    <row r="1003" spans="1:9" hidden="1">
      <c r="A1003" t="s">
        <v>389</v>
      </c>
      <c r="B1003" t="s">
        <v>386</v>
      </c>
      <c r="C1003" t="s">
        <v>3382</v>
      </c>
      <c r="D1003" t="s">
        <v>3382</v>
      </c>
      <c r="E1003" t="s">
        <v>388</v>
      </c>
      <c r="F1003" t="str">
        <f>INDEX(IPCCMaps!H:H,MATCH(mapPRC!C1003,IPCCMaps!G:G,0))</f>
        <v xml:space="preserve">2 Industrial Processes and Product Use </v>
      </c>
      <c r="G1003" t="str">
        <f>INDEX(IPCCMaps!I:I,MATCH(mapPRC!C1003,IPCCMaps!G:G,0))</f>
        <v>2B Chemical Industry</v>
      </c>
      <c r="H1003" t="str">
        <f>INDEX(IPCCMaps!J:J,MATCH(mapPRC!C1003,IPCCMaps!G:G,0))</f>
        <v>2B10 Hydrogen Production</v>
      </c>
      <c r="I1003" t="str">
        <f>INDEX(IPCCMaps!K:K,MATCH(mapPRC!C1003,IPCCMaps!G:G,0))</f>
        <v>2B10 Hydrogen Production</v>
      </c>
    </row>
    <row r="1004" spans="1:9" hidden="1">
      <c r="A1004" t="s">
        <v>385</v>
      </c>
      <c r="B1004" t="s">
        <v>21</v>
      </c>
      <c r="D1004" t="s">
        <v>0</v>
      </c>
      <c r="E1004" t="s">
        <v>384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>
      <c r="A1005" t="s">
        <v>382</v>
      </c>
      <c r="D1005" t="s">
        <v>0</v>
      </c>
      <c r="E1005" t="s">
        <v>381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>
      <c r="A1006" t="s">
        <v>380</v>
      </c>
      <c r="D1006" t="s">
        <v>0</v>
      </c>
      <c r="E1006" t="s">
        <v>379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>
      <c r="A1007" t="s">
        <v>374</v>
      </c>
      <c r="D1007" t="s">
        <v>0</v>
      </c>
      <c r="E1007" t="s">
        <v>373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>
      <c r="A1008" t="s">
        <v>378</v>
      </c>
      <c r="D1008" t="s">
        <v>0</v>
      </c>
      <c r="E1008" t="s">
        <v>377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>
      <c r="A1009" t="s">
        <v>376</v>
      </c>
      <c r="D1009" t="s">
        <v>0</v>
      </c>
      <c r="E1009" t="s">
        <v>375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>
      <c r="A1010" t="s">
        <v>372</v>
      </c>
      <c r="D1010" t="s">
        <v>0</v>
      </c>
      <c r="E1010" t="s">
        <v>371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>
      <c r="A1011" t="s">
        <v>370</v>
      </c>
      <c r="D1011" t="s">
        <v>0</v>
      </c>
      <c r="E1011" t="s">
        <v>369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>
      <c r="A1012" t="s">
        <v>368</v>
      </c>
      <c r="B1012" t="s">
        <v>145</v>
      </c>
      <c r="C1012" t="s">
        <v>144</v>
      </c>
      <c r="D1012" t="s">
        <v>5823</v>
      </c>
      <c r="E1012" t="s">
        <v>367</v>
      </c>
      <c r="F1012" t="str">
        <f>INDEX(IPCCMaps!H:H,MATCH(mapPRC!C1012,IPCCMaps!G:G,0))</f>
        <v>1 Energy</v>
      </c>
      <c r="G1012">
        <f>INDEX(IPCCMaps!I:I,MATCH(mapPRC!C1012,IPCCMaps!G:G,0))</f>
        <v>0</v>
      </c>
      <c r="H1012">
        <f>INDEX(IPCCMaps!J:J,MATCH(mapPRC!C1012,IPCCMaps!G:G,0))</f>
        <v>0</v>
      </c>
      <c r="I1012">
        <f>INDEX(IPCCMaps!K:K,MATCH(mapPRC!C1012,IPCCMaps!G:G,0))</f>
        <v>0</v>
      </c>
    </row>
    <row r="1013" spans="1:9" hidden="1">
      <c r="A1013" t="s">
        <v>365</v>
      </c>
      <c r="D1013" t="s">
        <v>0</v>
      </c>
      <c r="E1013" t="s">
        <v>364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>
      <c r="A1014" t="s">
        <v>363</v>
      </c>
      <c r="D1014" t="s">
        <v>0</v>
      </c>
      <c r="E1014" t="s">
        <v>362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>
      <c r="A1015" t="s">
        <v>361</v>
      </c>
      <c r="D1015" t="s">
        <v>0</v>
      </c>
      <c r="E1015" t="s">
        <v>360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>
      <c r="A1016" t="s">
        <v>359</v>
      </c>
      <c r="D1016" t="s">
        <v>0</v>
      </c>
      <c r="E1016" t="s">
        <v>358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>
      <c r="A1017" t="s">
        <v>357</v>
      </c>
      <c r="D1017" t="s">
        <v>0</v>
      </c>
      <c r="E1017" t="s">
        <v>356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t="15.5" hidden="1">
      <c r="A1018" s="20" t="s">
        <v>6178</v>
      </c>
      <c r="D1018" t="s">
        <v>0</v>
      </c>
      <c r="E1018" t="s">
        <v>6179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>
      <c r="A1019" t="s">
        <v>3644</v>
      </c>
      <c r="D1019" t="s">
        <v>0</v>
      </c>
      <c r="E1019" t="s">
        <v>3645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>
      <c r="A1020" t="s">
        <v>6298</v>
      </c>
      <c r="D1020" t="s">
        <v>0</v>
      </c>
      <c r="E1020" t="s">
        <v>6299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>
      <c r="A1021" t="s">
        <v>355</v>
      </c>
      <c r="D1021" t="s">
        <v>0</v>
      </c>
      <c r="E1021" t="s">
        <v>354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>
      <c r="A1022" t="s">
        <v>353</v>
      </c>
      <c r="B1022" t="s">
        <v>145</v>
      </c>
      <c r="C1022" t="s">
        <v>144</v>
      </c>
      <c r="D1022" t="s">
        <v>5824</v>
      </c>
      <c r="E1022" t="s">
        <v>352</v>
      </c>
      <c r="F1022" t="str">
        <f>INDEX(IPCCMaps!H:H,MATCH(mapPRC!C1022,IPCCMaps!G:G,0))</f>
        <v>1 Energy</v>
      </c>
      <c r="G1022">
        <f>INDEX(IPCCMaps!I:I,MATCH(mapPRC!C1022,IPCCMaps!G:G,0))</f>
        <v>0</v>
      </c>
      <c r="H1022">
        <f>INDEX(IPCCMaps!J:J,MATCH(mapPRC!C1022,IPCCMaps!G:G,0))</f>
        <v>0</v>
      </c>
      <c r="I1022">
        <f>INDEX(IPCCMaps!K:K,MATCH(mapPRC!C1022,IPCCMaps!G:G,0))</f>
        <v>0</v>
      </c>
    </row>
    <row r="1023" spans="1:9" hidden="1">
      <c r="A1023" t="s">
        <v>350</v>
      </c>
      <c r="D1023" t="s">
        <v>0</v>
      </c>
      <c r="E1023" t="s">
        <v>349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>
      <c r="A1024" t="s">
        <v>348</v>
      </c>
      <c r="D1024" t="s">
        <v>0</v>
      </c>
      <c r="E1024" t="s">
        <v>347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>
      <c r="A1025" t="s">
        <v>346</v>
      </c>
      <c r="D1025" t="s">
        <v>0</v>
      </c>
      <c r="E1025" t="s">
        <v>345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>
      <c r="A1026" t="s">
        <v>344</v>
      </c>
      <c r="D1026" t="s">
        <v>0</v>
      </c>
      <c r="E1026" t="s">
        <v>343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>
      <c r="A1027" t="s">
        <v>342</v>
      </c>
      <c r="D1027" t="s">
        <v>0</v>
      </c>
      <c r="E1027" t="s">
        <v>341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>
      <c r="A1028" t="s">
        <v>340</v>
      </c>
      <c r="D1028" t="s">
        <v>0</v>
      </c>
      <c r="E1028" t="s">
        <v>339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>
      <c r="A1029" t="s">
        <v>6294</v>
      </c>
      <c r="D1029" t="s">
        <v>0</v>
      </c>
      <c r="E1029" t="s">
        <v>6295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>
      <c r="A1030" t="s">
        <v>338</v>
      </c>
      <c r="B1030" t="s">
        <v>145</v>
      </c>
      <c r="C1030" t="s">
        <v>144</v>
      </c>
      <c r="D1030" t="s">
        <v>5825</v>
      </c>
      <c r="E1030" t="s">
        <v>337</v>
      </c>
      <c r="F1030" t="str">
        <f>INDEX(IPCCMaps!H:H,MATCH(mapPRC!C1030,IPCCMaps!G:G,0))</f>
        <v>1 Energy</v>
      </c>
      <c r="G1030">
        <f>INDEX(IPCCMaps!I:I,MATCH(mapPRC!C1030,IPCCMaps!G:G,0))</f>
        <v>0</v>
      </c>
      <c r="H1030">
        <f>INDEX(IPCCMaps!J:J,MATCH(mapPRC!C1030,IPCCMaps!G:G,0))</f>
        <v>0</v>
      </c>
      <c r="I1030">
        <f>INDEX(IPCCMaps!K:K,MATCH(mapPRC!C1030,IPCCMaps!G:G,0))</f>
        <v>0</v>
      </c>
    </row>
    <row r="1031" spans="1:9" hidden="1">
      <c r="A1031" t="s">
        <v>336</v>
      </c>
      <c r="D1031" t="s">
        <v>0</v>
      </c>
      <c r="E1031" t="s">
        <v>335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>
      <c r="A1032" t="s">
        <v>333</v>
      </c>
      <c r="B1032" t="s">
        <v>145</v>
      </c>
      <c r="C1032" t="s">
        <v>144</v>
      </c>
      <c r="D1032" t="s">
        <v>5825</v>
      </c>
      <c r="E1032" t="s">
        <v>332</v>
      </c>
      <c r="F1032" t="str">
        <f>INDEX(IPCCMaps!H:H,MATCH(mapPRC!C1032,IPCCMaps!G:G,0))</f>
        <v>1 Energy</v>
      </c>
      <c r="G1032">
        <f>INDEX(IPCCMaps!I:I,MATCH(mapPRC!C1032,IPCCMaps!G:G,0))</f>
        <v>0</v>
      </c>
      <c r="H1032">
        <f>INDEX(IPCCMaps!J:J,MATCH(mapPRC!C1032,IPCCMaps!G:G,0))</f>
        <v>0</v>
      </c>
      <c r="I1032">
        <f>INDEX(IPCCMaps!K:K,MATCH(mapPRC!C1032,IPCCMaps!G:G,0))</f>
        <v>0</v>
      </c>
    </row>
    <row r="1033" spans="1:9" hidden="1">
      <c r="A1033" t="s">
        <v>331</v>
      </c>
      <c r="D1033" t="s">
        <v>0</v>
      </c>
      <c r="E1033" t="s">
        <v>330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>
      <c r="A1034" t="s">
        <v>328</v>
      </c>
      <c r="B1034" t="s">
        <v>145</v>
      </c>
      <c r="C1034" t="s">
        <v>144</v>
      </c>
      <c r="D1034" t="s">
        <v>5825</v>
      </c>
      <c r="E1034" t="s">
        <v>327</v>
      </c>
      <c r="F1034" t="str">
        <f>INDEX(IPCCMaps!H:H,MATCH(mapPRC!C1034,IPCCMaps!G:G,0))</f>
        <v>1 Energy</v>
      </c>
      <c r="G1034">
        <f>INDEX(IPCCMaps!I:I,MATCH(mapPRC!C1034,IPCCMaps!G:G,0))</f>
        <v>0</v>
      </c>
      <c r="H1034">
        <f>INDEX(IPCCMaps!J:J,MATCH(mapPRC!C1034,IPCCMaps!G:G,0))</f>
        <v>0</v>
      </c>
      <c r="I1034">
        <f>INDEX(IPCCMaps!K:K,MATCH(mapPRC!C1034,IPCCMaps!G:G,0))</f>
        <v>0</v>
      </c>
    </row>
    <row r="1035" spans="1:9" hidden="1">
      <c r="A1035" t="s">
        <v>326</v>
      </c>
      <c r="D1035" t="s">
        <v>0</v>
      </c>
      <c r="E1035" t="s">
        <v>325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>
      <c r="A1036" t="s">
        <v>324</v>
      </c>
      <c r="D1036" t="s">
        <v>0</v>
      </c>
      <c r="E1036" t="s">
        <v>323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>
      <c r="A1037" t="s">
        <v>322</v>
      </c>
      <c r="D1037" t="s">
        <v>0</v>
      </c>
      <c r="E1037" t="s">
        <v>321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>
      <c r="A1038" t="s">
        <v>320</v>
      </c>
      <c r="D1038" t="s">
        <v>0</v>
      </c>
      <c r="E1038" t="s">
        <v>319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>
      <c r="A1039" t="s">
        <v>318</v>
      </c>
      <c r="B1039" t="s">
        <v>145</v>
      </c>
      <c r="C1039" t="s">
        <v>144</v>
      </c>
      <c r="D1039" t="s">
        <v>5825</v>
      </c>
      <c r="E1039" t="s">
        <v>317</v>
      </c>
      <c r="F1039" t="str">
        <f>INDEX(IPCCMaps!H:H,MATCH(mapPRC!C1039,IPCCMaps!G:G,0))</f>
        <v>1 Energy</v>
      </c>
      <c r="G1039">
        <f>INDEX(IPCCMaps!I:I,MATCH(mapPRC!C1039,IPCCMaps!G:G,0))</f>
        <v>0</v>
      </c>
      <c r="H1039">
        <f>INDEX(IPCCMaps!J:J,MATCH(mapPRC!C1039,IPCCMaps!G:G,0))</f>
        <v>0</v>
      </c>
      <c r="I1039">
        <f>INDEX(IPCCMaps!K:K,MATCH(mapPRC!C1039,IPCCMaps!G:G,0))</f>
        <v>0</v>
      </c>
    </row>
    <row r="1040" spans="1:9" hidden="1">
      <c r="A1040" t="s">
        <v>3081</v>
      </c>
      <c r="D1040" t="s">
        <v>0</v>
      </c>
      <c r="E1040" t="s">
        <v>3082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>
      <c r="A1041" t="s">
        <v>316</v>
      </c>
      <c r="D1041" t="s">
        <v>0</v>
      </c>
      <c r="E1041" t="s">
        <v>315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>
      <c r="A1042" t="s">
        <v>313</v>
      </c>
      <c r="D1042" t="s">
        <v>0</v>
      </c>
      <c r="E1042" t="s">
        <v>312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>
      <c r="A1043" t="s">
        <v>311</v>
      </c>
      <c r="D1043" t="s">
        <v>0</v>
      </c>
      <c r="E1043" t="s">
        <v>310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>
      <c r="A1044" t="s">
        <v>309</v>
      </c>
      <c r="D1044" t="s">
        <v>0</v>
      </c>
      <c r="E1044" t="s">
        <v>308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>
      <c r="A1045" t="s">
        <v>307</v>
      </c>
      <c r="D1045" t="s">
        <v>0</v>
      </c>
      <c r="E1045" t="s">
        <v>306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>
      <c r="A1046" t="s">
        <v>305</v>
      </c>
      <c r="B1046" t="s">
        <v>145</v>
      </c>
      <c r="C1046" t="s">
        <v>144</v>
      </c>
      <c r="D1046" t="s">
        <v>5825</v>
      </c>
      <c r="E1046" t="s">
        <v>304</v>
      </c>
      <c r="F1046" t="str">
        <f>INDEX(IPCCMaps!H:H,MATCH(mapPRC!C1046,IPCCMaps!G:G,0))</f>
        <v>1 Energy</v>
      </c>
      <c r="G1046">
        <f>INDEX(IPCCMaps!I:I,MATCH(mapPRC!C1046,IPCCMaps!G:G,0))</f>
        <v>0</v>
      </c>
      <c r="H1046">
        <f>INDEX(IPCCMaps!J:J,MATCH(mapPRC!C1046,IPCCMaps!G:G,0))</f>
        <v>0</v>
      </c>
      <c r="I1046">
        <f>INDEX(IPCCMaps!K:K,MATCH(mapPRC!C1046,IPCCMaps!G:G,0))</f>
        <v>0</v>
      </c>
    </row>
    <row r="1047" spans="1:9" hidden="1">
      <c r="A1047" t="s">
        <v>303</v>
      </c>
      <c r="D1047" t="s">
        <v>0</v>
      </c>
      <c r="E1047" t="s">
        <v>302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>
      <c r="A1048" t="s">
        <v>301</v>
      </c>
      <c r="D1048" t="s">
        <v>0</v>
      </c>
      <c r="E1048" t="s">
        <v>300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>
      <c r="A1049" t="s">
        <v>3446</v>
      </c>
      <c r="D1049" t="s">
        <v>0</v>
      </c>
      <c r="E1049" t="s">
        <v>3447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>
      <c r="A1050" t="s">
        <v>299</v>
      </c>
      <c r="D1050" t="s">
        <v>0</v>
      </c>
      <c r="E1050" t="s">
        <v>298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>
      <c r="A1051" t="s">
        <v>23</v>
      </c>
      <c r="D1051" t="s">
        <v>0</v>
      </c>
      <c r="E1051" t="s">
        <v>22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>
      <c r="A1052" t="s">
        <v>5413</v>
      </c>
      <c r="D1052" t="s">
        <v>0</v>
      </c>
      <c r="E1052" t="s">
        <v>5414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>
      <c r="A1053" t="s">
        <v>297</v>
      </c>
      <c r="D1053" t="s">
        <v>0</v>
      </c>
      <c r="E1053" t="s">
        <v>296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>
      <c r="A1054" t="s">
        <v>295</v>
      </c>
      <c r="D1054" t="s">
        <v>0</v>
      </c>
      <c r="E1054" t="s">
        <v>294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>
      <c r="A1055" t="s">
        <v>293</v>
      </c>
      <c r="D1055" t="s">
        <v>0</v>
      </c>
      <c r="E1055" t="s">
        <v>292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>
      <c r="A1056" t="s">
        <v>291</v>
      </c>
      <c r="D1056" t="s">
        <v>0</v>
      </c>
      <c r="E1056" t="s">
        <v>290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>
      <c r="A1057" t="s">
        <v>289</v>
      </c>
      <c r="D1057" t="s">
        <v>0</v>
      </c>
      <c r="E1057" t="s">
        <v>288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>
      <c r="A1058" t="s">
        <v>5419</v>
      </c>
      <c r="D1058" t="s">
        <v>0</v>
      </c>
      <c r="E1058" t="s">
        <v>5420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>
      <c r="A1059" t="s">
        <v>3506</v>
      </c>
      <c r="D1059" t="s">
        <v>0</v>
      </c>
      <c r="E1059" t="s">
        <v>3507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>
      <c r="A1060" t="s">
        <v>5761</v>
      </c>
      <c r="D1060" t="s">
        <v>0</v>
      </c>
      <c r="E1060" t="s">
        <v>5739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>
      <c r="A1061" t="s">
        <v>287</v>
      </c>
      <c r="D1061" t="s">
        <v>0</v>
      </c>
      <c r="E1061" t="s">
        <v>286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>
      <c r="A1062" t="s">
        <v>285</v>
      </c>
      <c r="D1062" t="s">
        <v>0</v>
      </c>
      <c r="E1062" t="s">
        <v>284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>
      <c r="A1063" t="s">
        <v>283</v>
      </c>
      <c r="D1063" t="s">
        <v>0</v>
      </c>
      <c r="E1063" t="s">
        <v>282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>
      <c r="A1064" t="s">
        <v>281</v>
      </c>
      <c r="D1064" t="s">
        <v>0</v>
      </c>
      <c r="E1064" t="s">
        <v>280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>
      <c r="A1065" t="s">
        <v>279</v>
      </c>
      <c r="D1065" t="s">
        <v>0</v>
      </c>
      <c r="E1065" t="s">
        <v>278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>
      <c r="A1066" t="s">
        <v>5762</v>
      </c>
      <c r="D1066" t="s">
        <v>0</v>
      </c>
      <c r="E1066" t="s">
        <v>5763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>
      <c r="A1067" t="s">
        <v>277</v>
      </c>
      <c r="B1067" t="s">
        <v>145</v>
      </c>
      <c r="C1067" t="s">
        <v>144</v>
      </c>
      <c r="D1067" t="s">
        <v>5825</v>
      </c>
      <c r="E1067" t="s">
        <v>276</v>
      </c>
      <c r="F1067" t="str">
        <f>INDEX(IPCCMaps!H:H,MATCH(mapPRC!C1067,IPCCMaps!G:G,0))</f>
        <v>1 Energy</v>
      </c>
      <c r="G1067">
        <f>INDEX(IPCCMaps!I:I,MATCH(mapPRC!C1067,IPCCMaps!G:G,0))</f>
        <v>0</v>
      </c>
      <c r="H1067">
        <f>INDEX(IPCCMaps!J:J,MATCH(mapPRC!C1067,IPCCMaps!G:G,0))</f>
        <v>0</v>
      </c>
      <c r="I1067">
        <f>INDEX(IPCCMaps!K:K,MATCH(mapPRC!C1067,IPCCMaps!G:G,0))</f>
        <v>0</v>
      </c>
    </row>
    <row r="1068" spans="1:9" hidden="1">
      <c r="A1068" t="s">
        <v>275</v>
      </c>
      <c r="D1068" t="s">
        <v>0</v>
      </c>
      <c r="E1068" t="s">
        <v>274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>
      <c r="A1069" t="s">
        <v>272</v>
      </c>
      <c r="D1069" t="s">
        <v>0</v>
      </c>
      <c r="E1069" t="s">
        <v>271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>
      <c r="A1070" t="s">
        <v>270</v>
      </c>
      <c r="D1070" t="s">
        <v>0</v>
      </c>
      <c r="E1070" t="s">
        <v>269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>
      <c r="A1071" t="s">
        <v>268</v>
      </c>
      <c r="B1071" t="s">
        <v>145</v>
      </c>
      <c r="C1071" t="s">
        <v>144</v>
      </c>
      <c r="D1071" t="s">
        <v>5825</v>
      </c>
      <c r="E1071" t="s">
        <v>267</v>
      </c>
      <c r="F1071" t="str">
        <f>INDEX(IPCCMaps!H:H,MATCH(mapPRC!C1071,IPCCMaps!G:G,0))</f>
        <v>1 Energy</v>
      </c>
      <c r="G1071">
        <f>INDEX(IPCCMaps!I:I,MATCH(mapPRC!C1071,IPCCMaps!G:G,0))</f>
        <v>0</v>
      </c>
      <c r="H1071">
        <f>INDEX(IPCCMaps!J:J,MATCH(mapPRC!C1071,IPCCMaps!G:G,0))</f>
        <v>0</v>
      </c>
      <c r="I1071">
        <f>INDEX(IPCCMaps!K:K,MATCH(mapPRC!C1071,IPCCMaps!G:G,0))</f>
        <v>0</v>
      </c>
    </row>
    <row r="1072" spans="1:9" hidden="1">
      <c r="A1072" t="s">
        <v>266</v>
      </c>
      <c r="D1072" t="s">
        <v>0</v>
      </c>
      <c r="E1072" t="s">
        <v>265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>
      <c r="A1073" t="s">
        <v>263</v>
      </c>
      <c r="D1073" t="s">
        <v>0</v>
      </c>
      <c r="E1073" t="s">
        <v>262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hidden="1">
      <c r="A1074" t="s">
        <v>3740</v>
      </c>
      <c r="D1074" t="s">
        <v>0</v>
      </c>
      <c r="E1074" s="5" t="s">
        <v>3741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>
      <c r="A1075" t="s">
        <v>3742</v>
      </c>
      <c r="D1075" t="s">
        <v>0</v>
      </c>
      <c r="E1075" s="5" t="s">
        <v>3743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>
      <c r="A1076" t="s">
        <v>3744</v>
      </c>
      <c r="D1076" t="s">
        <v>0</v>
      </c>
      <c r="E1076" s="5" t="s">
        <v>3745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>
      <c r="A1077" t="s">
        <v>261</v>
      </c>
      <c r="B1077" t="s">
        <v>145</v>
      </c>
      <c r="C1077" t="s">
        <v>144</v>
      </c>
      <c r="D1077" t="s">
        <v>5825</v>
      </c>
      <c r="E1077" t="s">
        <v>260</v>
      </c>
      <c r="F1077" t="str">
        <f>INDEX(IPCCMaps!H:H,MATCH(mapPRC!C1077,IPCCMaps!G:G,0))</f>
        <v>1 Energy</v>
      </c>
      <c r="G1077">
        <f>INDEX(IPCCMaps!I:I,MATCH(mapPRC!C1077,IPCCMaps!G:G,0))</f>
        <v>0</v>
      </c>
      <c r="H1077">
        <f>INDEX(IPCCMaps!J:J,MATCH(mapPRC!C1077,IPCCMaps!G:G,0))</f>
        <v>0</v>
      </c>
      <c r="I1077">
        <f>INDEX(IPCCMaps!K:K,MATCH(mapPRC!C1077,IPCCMaps!G:G,0))</f>
        <v>0</v>
      </c>
    </row>
    <row r="1078" spans="1:9" hidden="1">
      <c r="A1078" t="s">
        <v>259</v>
      </c>
      <c r="D1078" t="s">
        <v>0</v>
      </c>
      <c r="E1078" t="s">
        <v>258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hidden="1">
      <c r="A1079" t="s">
        <v>3728</v>
      </c>
      <c r="D1079" t="s">
        <v>0</v>
      </c>
      <c r="E1079" t="s">
        <v>3732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hidden="1">
      <c r="A1080" t="s">
        <v>256</v>
      </c>
      <c r="D1080" t="s">
        <v>0</v>
      </c>
      <c r="E1080" t="s">
        <v>255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>
      <c r="A1081" t="s">
        <v>3692</v>
      </c>
      <c r="D1081" t="s">
        <v>0</v>
      </c>
      <c r="E1081" t="s">
        <v>255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hidden="1">
      <c r="A1082" t="s">
        <v>254</v>
      </c>
      <c r="D1082" t="s">
        <v>0</v>
      </c>
      <c r="E1082" t="s">
        <v>253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>
      <c r="A1083" t="s">
        <v>252</v>
      </c>
      <c r="B1083" t="s">
        <v>145</v>
      </c>
      <c r="C1083" t="s">
        <v>144</v>
      </c>
      <c r="D1083" t="s">
        <v>5825</v>
      </c>
      <c r="E1083" t="s">
        <v>251</v>
      </c>
      <c r="F1083" t="str">
        <f>INDEX(IPCCMaps!H:H,MATCH(mapPRC!C1083,IPCCMaps!G:G,0))</f>
        <v>1 Energy</v>
      </c>
      <c r="G1083">
        <f>INDEX(IPCCMaps!I:I,MATCH(mapPRC!C1083,IPCCMaps!G:G,0))</f>
        <v>0</v>
      </c>
      <c r="H1083">
        <f>INDEX(IPCCMaps!J:J,MATCH(mapPRC!C1083,IPCCMaps!G:G,0))</f>
        <v>0</v>
      </c>
      <c r="I1083">
        <f>INDEX(IPCCMaps!K:K,MATCH(mapPRC!C1083,IPCCMaps!G:G,0))</f>
        <v>0</v>
      </c>
    </row>
    <row r="1084" spans="1:9" hidden="1">
      <c r="A1084" t="s">
        <v>250</v>
      </c>
      <c r="D1084" t="s">
        <v>0</v>
      </c>
      <c r="E1084" t="s">
        <v>249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>
      <c r="A1085" t="s">
        <v>248</v>
      </c>
      <c r="D1085" t="s">
        <v>0</v>
      </c>
      <c r="E1085" t="s">
        <v>247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>
      <c r="A1086" t="s">
        <v>246</v>
      </c>
      <c r="D1086" t="s">
        <v>0</v>
      </c>
      <c r="E1086" t="s">
        <v>245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hidden="1">
      <c r="A1087" t="s">
        <v>244</v>
      </c>
      <c r="D1087" t="s">
        <v>0</v>
      </c>
      <c r="E1087" t="s">
        <v>243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hidden="1">
      <c r="A1088" t="s">
        <v>242</v>
      </c>
      <c r="D1088" t="s">
        <v>0</v>
      </c>
      <c r="E1088" t="s">
        <v>241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>
      <c r="A1089" t="s">
        <v>3693</v>
      </c>
      <c r="D1089" t="s">
        <v>0</v>
      </c>
      <c r="E1089" t="s">
        <v>241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>
      <c r="A1090" t="s">
        <v>3694</v>
      </c>
      <c r="D1090" t="s">
        <v>0</v>
      </c>
      <c r="E1090" t="s">
        <v>239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>
      <c r="A1091" t="s">
        <v>6296</v>
      </c>
      <c r="D1091" t="s">
        <v>0</v>
      </c>
      <c r="E1091" t="s">
        <v>6297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>
      <c r="A1092" t="s">
        <v>3783</v>
      </c>
      <c r="D1092" t="s">
        <v>0</v>
      </c>
      <c r="E1092" t="s">
        <v>3784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>
      <c r="A1093" t="s">
        <v>238</v>
      </c>
      <c r="D1093" t="s">
        <v>0</v>
      </c>
      <c r="E1093" t="s">
        <v>237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>
      <c r="A1094" t="s">
        <v>236</v>
      </c>
      <c r="D1094" t="s">
        <v>0</v>
      </c>
      <c r="E1094" t="s">
        <v>235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>
      <c r="A1095" t="s">
        <v>234</v>
      </c>
      <c r="D1095" t="s">
        <v>0</v>
      </c>
      <c r="E1095" t="s">
        <v>233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>
      <c r="A1096" t="s">
        <v>232</v>
      </c>
      <c r="D1096" t="s">
        <v>0</v>
      </c>
      <c r="E1096" t="s">
        <v>231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>
      <c r="A1097" t="s">
        <v>230</v>
      </c>
      <c r="D1097" t="s">
        <v>0</v>
      </c>
      <c r="E1097" t="s">
        <v>229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hidden="1">
      <c r="A1098" t="s">
        <v>226</v>
      </c>
      <c r="D1098" t="s">
        <v>0</v>
      </c>
      <c r="E1098" t="s">
        <v>225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>
      <c r="A1099" t="s">
        <v>228</v>
      </c>
      <c r="D1099" t="s">
        <v>0</v>
      </c>
      <c r="E1099" t="s">
        <v>227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hidden="1">
      <c r="A1100" t="s">
        <v>222</v>
      </c>
      <c r="D1100" t="s">
        <v>0</v>
      </c>
      <c r="E1100" t="s">
        <v>221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hidden="1">
      <c r="A1101" t="s">
        <v>224</v>
      </c>
      <c r="D1101" t="s">
        <v>0</v>
      </c>
      <c r="E1101" t="s">
        <v>223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hidden="1">
      <c r="A1102" t="s">
        <v>220</v>
      </c>
      <c r="D1102" t="s">
        <v>0</v>
      </c>
      <c r="E1102" t="s">
        <v>219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hidden="1">
      <c r="A1103" t="s">
        <v>3394</v>
      </c>
      <c r="D1103" t="s">
        <v>0</v>
      </c>
      <c r="E1103" t="s">
        <v>3395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hidden="1">
      <c r="A1104" t="s">
        <v>218</v>
      </c>
      <c r="D1104" t="s">
        <v>0</v>
      </c>
      <c r="E1104" t="s">
        <v>217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hidden="1">
      <c r="A1105" t="s">
        <v>216</v>
      </c>
      <c r="D1105" t="s">
        <v>0</v>
      </c>
      <c r="E1105" t="s">
        <v>215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hidden="1">
      <c r="A1106" t="s">
        <v>214</v>
      </c>
      <c r="D1106" t="s">
        <v>0</v>
      </c>
      <c r="E1106" t="s">
        <v>213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hidden="1">
      <c r="A1107" t="s">
        <v>212</v>
      </c>
      <c r="D1107" t="s">
        <v>0</v>
      </c>
      <c r="E1107" t="s">
        <v>211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hidden="1">
      <c r="A1108" t="s">
        <v>210</v>
      </c>
      <c r="D1108" t="s">
        <v>0</v>
      </c>
      <c r="E1108" t="s">
        <v>209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hidden="1">
      <c r="A1109" t="s">
        <v>208</v>
      </c>
      <c r="D1109" t="s">
        <v>0</v>
      </c>
      <c r="E1109" t="s">
        <v>207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hidden="1">
      <c r="A1110" t="s">
        <v>206</v>
      </c>
      <c r="D1110" t="s">
        <v>0</v>
      </c>
      <c r="E1110" t="s">
        <v>205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hidden="1">
      <c r="A1111" t="s">
        <v>204</v>
      </c>
      <c r="D1111" t="s">
        <v>0</v>
      </c>
      <c r="E1111" t="s">
        <v>203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hidden="1">
      <c r="A1112" t="s">
        <v>202</v>
      </c>
      <c r="D1112" t="s">
        <v>0</v>
      </c>
      <c r="E1112" t="s">
        <v>201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hidden="1">
      <c r="A1113" t="s">
        <v>3362</v>
      </c>
      <c r="D1113" t="s">
        <v>0</v>
      </c>
      <c r="E1113" t="s">
        <v>3364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hidden="1">
      <c r="A1114" t="s">
        <v>3363</v>
      </c>
      <c r="D1114" t="s">
        <v>0</v>
      </c>
      <c r="E1114" t="s">
        <v>3365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hidden="1">
      <c r="A1115" t="s">
        <v>200</v>
      </c>
      <c r="D1115" t="s">
        <v>0</v>
      </c>
      <c r="E1115" t="s">
        <v>199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hidden="1">
      <c r="A1116" t="s">
        <v>198</v>
      </c>
      <c r="D1116" t="s">
        <v>0</v>
      </c>
      <c r="E1116" t="s">
        <v>197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hidden="1">
      <c r="A1117" t="s">
        <v>196</v>
      </c>
      <c r="D1117" t="s">
        <v>0</v>
      </c>
      <c r="E1117" t="s">
        <v>195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hidden="1">
      <c r="A1118" t="s">
        <v>194</v>
      </c>
      <c r="D1118" t="s">
        <v>0</v>
      </c>
      <c r="E1118" t="s">
        <v>193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hidden="1">
      <c r="A1119" t="s">
        <v>192</v>
      </c>
      <c r="B1119" t="s">
        <v>145</v>
      </c>
      <c r="C1119" t="s">
        <v>144</v>
      </c>
      <c r="D1119" t="s">
        <v>5826</v>
      </c>
      <c r="E1119" t="s">
        <v>191</v>
      </c>
      <c r="F1119" t="str">
        <f>INDEX(IPCCMaps!H:H,MATCH(mapPRC!C1119,IPCCMaps!G:G,0))</f>
        <v>1 Energy</v>
      </c>
      <c r="G1119">
        <f>INDEX(IPCCMaps!I:I,MATCH(mapPRC!C1119,IPCCMaps!G:G,0))</f>
        <v>0</v>
      </c>
      <c r="H1119">
        <f>INDEX(IPCCMaps!J:J,MATCH(mapPRC!C1119,IPCCMaps!G:G,0))</f>
        <v>0</v>
      </c>
      <c r="I1119">
        <f>INDEX(IPCCMaps!K:K,MATCH(mapPRC!C1119,IPCCMaps!G:G,0))</f>
        <v>0</v>
      </c>
    </row>
    <row r="1120" spans="1:9" hidden="1">
      <c r="A1120" t="s">
        <v>189</v>
      </c>
      <c r="D1120" t="s">
        <v>0</v>
      </c>
      <c r="E1120" t="s">
        <v>188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hidden="1">
      <c r="A1121" t="s">
        <v>187</v>
      </c>
      <c r="D1121" t="s">
        <v>0</v>
      </c>
      <c r="E1121" t="s">
        <v>186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  <row r="1122" spans="1:9" hidden="1">
      <c r="A1122" t="s">
        <v>185</v>
      </c>
      <c r="D1122" t="s">
        <v>0</v>
      </c>
      <c r="E1122" t="s">
        <v>184</v>
      </c>
      <c r="F1122" t="e">
        <f>INDEX(IPCCMaps!H:H,MATCH(mapPRC!C1122,IPCCMaps!G:G,0))</f>
        <v>#N/A</v>
      </c>
      <c r="G1122" t="e">
        <f>INDEX(IPCCMaps!I:I,MATCH(mapPRC!C1122,IPCCMaps!G:G,0))</f>
        <v>#N/A</v>
      </c>
      <c r="H1122" t="e">
        <f>INDEX(IPCCMaps!J:J,MATCH(mapPRC!C1122,IPCCMaps!G:G,0))</f>
        <v>#N/A</v>
      </c>
      <c r="I1122" t="e">
        <f>INDEX(IPCCMaps!K:K,MATCH(mapPRC!C1122,IPCCMaps!G:G,0))</f>
        <v>#N/A</v>
      </c>
    </row>
    <row r="1123" spans="1:9" hidden="1">
      <c r="A1123" t="s">
        <v>183</v>
      </c>
      <c r="D1123" t="s">
        <v>0</v>
      </c>
      <c r="E1123" t="s">
        <v>182</v>
      </c>
      <c r="F1123" t="e">
        <f>INDEX(IPCCMaps!H:H,MATCH(mapPRC!C1123,IPCCMaps!G:G,0))</f>
        <v>#N/A</v>
      </c>
      <c r="G1123" t="e">
        <f>INDEX(IPCCMaps!I:I,MATCH(mapPRC!C1123,IPCCMaps!G:G,0))</f>
        <v>#N/A</v>
      </c>
      <c r="H1123" t="e">
        <f>INDEX(IPCCMaps!J:J,MATCH(mapPRC!C1123,IPCCMaps!G:G,0))</f>
        <v>#N/A</v>
      </c>
      <c r="I1123" t="e">
        <f>INDEX(IPCCMaps!K:K,MATCH(mapPRC!C1123,IPCCMaps!G:G,0))</f>
        <v>#N/A</v>
      </c>
    </row>
    <row r="1124" spans="1:9" hidden="1">
      <c r="A1124" t="s">
        <v>181</v>
      </c>
      <c r="D1124" t="s">
        <v>0</v>
      </c>
      <c r="E1124" t="s">
        <v>180</v>
      </c>
      <c r="F1124" t="e">
        <f>INDEX(IPCCMaps!H:H,MATCH(mapPRC!C1124,IPCCMaps!G:G,0))</f>
        <v>#N/A</v>
      </c>
      <c r="G1124" t="e">
        <f>INDEX(IPCCMaps!I:I,MATCH(mapPRC!C1124,IPCCMaps!G:G,0))</f>
        <v>#N/A</v>
      </c>
      <c r="H1124" t="e">
        <f>INDEX(IPCCMaps!J:J,MATCH(mapPRC!C1124,IPCCMaps!G:G,0))</f>
        <v>#N/A</v>
      </c>
      <c r="I1124" t="e">
        <f>INDEX(IPCCMaps!K:K,MATCH(mapPRC!C1124,IPCCMaps!G:G,0))</f>
        <v>#N/A</v>
      </c>
    </row>
    <row r="1125" spans="1:9" hidden="1">
      <c r="A1125" t="s">
        <v>179</v>
      </c>
      <c r="D1125" t="s">
        <v>0</v>
      </c>
      <c r="E1125" t="s">
        <v>178</v>
      </c>
      <c r="F1125" t="e">
        <f>INDEX(IPCCMaps!H:H,MATCH(mapPRC!C1125,IPCCMaps!G:G,0))</f>
        <v>#N/A</v>
      </c>
      <c r="G1125" t="e">
        <f>INDEX(IPCCMaps!I:I,MATCH(mapPRC!C1125,IPCCMaps!G:G,0))</f>
        <v>#N/A</v>
      </c>
      <c r="H1125" t="e">
        <f>INDEX(IPCCMaps!J:J,MATCH(mapPRC!C1125,IPCCMaps!G:G,0))</f>
        <v>#N/A</v>
      </c>
      <c r="I1125" t="e">
        <f>INDEX(IPCCMaps!K:K,MATCH(mapPRC!C1125,IPCCMaps!G:G,0))</f>
        <v>#N/A</v>
      </c>
    </row>
    <row r="1126" spans="1:9" hidden="1">
      <c r="A1126" t="s">
        <v>177</v>
      </c>
      <c r="B1126" t="s">
        <v>145</v>
      </c>
      <c r="C1126" t="s">
        <v>144</v>
      </c>
      <c r="D1126" t="s">
        <v>5827</v>
      </c>
      <c r="E1126" t="s">
        <v>176</v>
      </c>
      <c r="F1126" t="str">
        <f>INDEX(IPCCMaps!H:H,MATCH(mapPRC!C1126,IPCCMaps!G:G,0))</f>
        <v>1 Energy</v>
      </c>
      <c r="G1126">
        <f>INDEX(IPCCMaps!I:I,MATCH(mapPRC!C1126,IPCCMaps!G:G,0))</f>
        <v>0</v>
      </c>
      <c r="H1126">
        <f>INDEX(IPCCMaps!J:J,MATCH(mapPRC!C1126,IPCCMaps!G:G,0))</f>
        <v>0</v>
      </c>
      <c r="I1126">
        <f>INDEX(IPCCMaps!K:K,MATCH(mapPRC!C1126,IPCCMaps!G:G,0))</f>
        <v>0</v>
      </c>
    </row>
    <row r="1127" spans="1:9" hidden="1">
      <c r="A1127" t="s">
        <v>174</v>
      </c>
      <c r="D1127" t="s">
        <v>0</v>
      </c>
      <c r="E1127" t="s">
        <v>173</v>
      </c>
      <c r="F1127" t="e">
        <f>INDEX(IPCCMaps!H:H,MATCH(mapPRC!C1127,IPCCMaps!G:G,0))</f>
        <v>#N/A</v>
      </c>
      <c r="G1127" t="e">
        <f>INDEX(IPCCMaps!I:I,MATCH(mapPRC!C1127,IPCCMaps!G:G,0))</f>
        <v>#N/A</v>
      </c>
      <c r="H1127" t="e">
        <f>INDEX(IPCCMaps!J:J,MATCH(mapPRC!C1127,IPCCMaps!G:G,0))</f>
        <v>#N/A</v>
      </c>
      <c r="I1127" t="e">
        <f>INDEX(IPCCMaps!K:K,MATCH(mapPRC!C1127,IPCCMaps!G:G,0))</f>
        <v>#N/A</v>
      </c>
    </row>
    <row r="1128" spans="1:9" hidden="1">
      <c r="A1128" t="s">
        <v>172</v>
      </c>
      <c r="D1128" t="s">
        <v>0</v>
      </c>
      <c r="E1128" t="s">
        <v>171</v>
      </c>
      <c r="F1128" t="e">
        <f>INDEX(IPCCMaps!H:H,MATCH(mapPRC!C1128,IPCCMaps!G:G,0))</f>
        <v>#N/A</v>
      </c>
      <c r="G1128" t="e">
        <f>INDEX(IPCCMaps!I:I,MATCH(mapPRC!C1128,IPCCMaps!G:G,0))</f>
        <v>#N/A</v>
      </c>
      <c r="H1128" t="e">
        <f>INDEX(IPCCMaps!J:J,MATCH(mapPRC!C1128,IPCCMaps!G:G,0))</f>
        <v>#N/A</v>
      </c>
      <c r="I1128" t="e">
        <f>INDEX(IPCCMaps!K:K,MATCH(mapPRC!C1128,IPCCMaps!G:G,0))</f>
        <v>#N/A</v>
      </c>
    </row>
    <row r="1129" spans="1:9" hidden="1">
      <c r="A1129" t="s">
        <v>170</v>
      </c>
      <c r="D1129" t="s">
        <v>0</v>
      </c>
      <c r="E1129" t="s">
        <v>169</v>
      </c>
      <c r="F1129" t="e">
        <f>INDEX(IPCCMaps!H:H,MATCH(mapPRC!C1129,IPCCMaps!G:G,0))</f>
        <v>#N/A</v>
      </c>
      <c r="G1129" t="e">
        <f>INDEX(IPCCMaps!I:I,MATCH(mapPRC!C1129,IPCCMaps!G:G,0))</f>
        <v>#N/A</v>
      </c>
      <c r="H1129" t="e">
        <f>INDEX(IPCCMaps!J:J,MATCH(mapPRC!C1129,IPCCMaps!G:G,0))</f>
        <v>#N/A</v>
      </c>
      <c r="I1129" t="e">
        <f>INDEX(IPCCMaps!K:K,MATCH(mapPRC!C1129,IPCCMaps!G:G,0))</f>
        <v>#N/A</v>
      </c>
    </row>
    <row r="1130" spans="1:9" hidden="1">
      <c r="A1130" t="s">
        <v>168</v>
      </c>
      <c r="D1130" t="s">
        <v>0</v>
      </c>
      <c r="E1130" t="s">
        <v>167</v>
      </c>
      <c r="F1130" t="e">
        <f>INDEX(IPCCMaps!H:H,MATCH(mapPRC!C1130,IPCCMaps!G:G,0))</f>
        <v>#N/A</v>
      </c>
      <c r="G1130" t="e">
        <f>INDEX(IPCCMaps!I:I,MATCH(mapPRC!C1130,IPCCMaps!G:G,0))</f>
        <v>#N/A</v>
      </c>
      <c r="H1130" t="e">
        <f>INDEX(IPCCMaps!J:J,MATCH(mapPRC!C1130,IPCCMaps!G:G,0))</f>
        <v>#N/A</v>
      </c>
      <c r="I1130" t="e">
        <f>INDEX(IPCCMaps!K:K,MATCH(mapPRC!C1130,IPCCMaps!G:G,0))</f>
        <v>#N/A</v>
      </c>
    </row>
    <row r="1131" spans="1:9" hidden="1">
      <c r="A1131" t="s">
        <v>3508</v>
      </c>
      <c r="D1131" t="s">
        <v>0</v>
      </c>
      <c r="E1131" t="s">
        <v>3509</v>
      </c>
      <c r="F1131" t="e">
        <f>INDEX(IPCCMaps!H:H,MATCH(mapPRC!C1131,IPCCMaps!G:G,0))</f>
        <v>#N/A</v>
      </c>
      <c r="G1131" t="e">
        <f>INDEX(IPCCMaps!I:I,MATCH(mapPRC!C1131,IPCCMaps!G:G,0))</f>
        <v>#N/A</v>
      </c>
      <c r="H1131" t="e">
        <f>INDEX(IPCCMaps!J:J,MATCH(mapPRC!C1131,IPCCMaps!G:G,0))</f>
        <v>#N/A</v>
      </c>
      <c r="I1131" t="e">
        <f>INDEX(IPCCMaps!K:K,MATCH(mapPRC!C1131,IPCCMaps!G:G,0))</f>
        <v>#N/A</v>
      </c>
    </row>
    <row r="1132" spans="1:9" hidden="1">
      <c r="A1132" t="s">
        <v>166</v>
      </c>
      <c r="D1132" t="s">
        <v>0</v>
      </c>
      <c r="E1132" t="s">
        <v>165</v>
      </c>
      <c r="F1132" t="e">
        <f>INDEX(IPCCMaps!H:H,MATCH(mapPRC!C1132,IPCCMaps!G:G,0))</f>
        <v>#N/A</v>
      </c>
      <c r="G1132" t="e">
        <f>INDEX(IPCCMaps!I:I,MATCH(mapPRC!C1132,IPCCMaps!G:G,0))</f>
        <v>#N/A</v>
      </c>
      <c r="H1132" t="e">
        <f>INDEX(IPCCMaps!J:J,MATCH(mapPRC!C1132,IPCCMaps!G:G,0))</f>
        <v>#N/A</v>
      </c>
      <c r="I1132" t="e">
        <f>INDEX(IPCCMaps!K:K,MATCH(mapPRC!C1132,IPCCMaps!G:G,0))</f>
        <v>#N/A</v>
      </c>
    </row>
    <row r="1133" spans="1:9" hidden="1">
      <c r="A1133" t="s">
        <v>164</v>
      </c>
      <c r="D1133" t="s">
        <v>0</v>
      </c>
      <c r="E1133" t="s">
        <v>163</v>
      </c>
      <c r="F1133" t="e">
        <f>INDEX(IPCCMaps!H:H,MATCH(mapPRC!C1133,IPCCMaps!G:G,0))</f>
        <v>#N/A</v>
      </c>
      <c r="G1133" t="e">
        <f>INDEX(IPCCMaps!I:I,MATCH(mapPRC!C1133,IPCCMaps!G:G,0))</f>
        <v>#N/A</v>
      </c>
      <c r="H1133" t="e">
        <f>INDEX(IPCCMaps!J:J,MATCH(mapPRC!C1133,IPCCMaps!G:G,0))</f>
        <v>#N/A</v>
      </c>
      <c r="I1133" t="e">
        <f>INDEX(IPCCMaps!K:K,MATCH(mapPRC!C1133,IPCCMaps!G:G,0))</f>
        <v>#N/A</v>
      </c>
    </row>
    <row r="1134" spans="1:9" hidden="1">
      <c r="A1134" t="s">
        <v>162</v>
      </c>
      <c r="D1134" t="s">
        <v>0</v>
      </c>
      <c r="E1134" t="s">
        <v>161</v>
      </c>
      <c r="F1134" t="e">
        <f>INDEX(IPCCMaps!H:H,MATCH(mapPRC!C1134,IPCCMaps!G:G,0))</f>
        <v>#N/A</v>
      </c>
      <c r="G1134" t="e">
        <f>INDEX(IPCCMaps!I:I,MATCH(mapPRC!C1134,IPCCMaps!G:G,0))</f>
        <v>#N/A</v>
      </c>
      <c r="H1134" t="e">
        <f>INDEX(IPCCMaps!J:J,MATCH(mapPRC!C1134,IPCCMaps!G:G,0))</f>
        <v>#N/A</v>
      </c>
      <c r="I1134" t="e">
        <f>INDEX(IPCCMaps!K:K,MATCH(mapPRC!C1134,IPCCMaps!G:G,0))</f>
        <v>#N/A</v>
      </c>
    </row>
    <row r="1135" spans="1:9" hidden="1">
      <c r="A1135" t="s">
        <v>160</v>
      </c>
      <c r="D1135" t="s">
        <v>0</v>
      </c>
      <c r="E1135" t="s">
        <v>159</v>
      </c>
      <c r="F1135" t="e">
        <f>INDEX(IPCCMaps!H:H,MATCH(mapPRC!C1135,IPCCMaps!G:G,0))</f>
        <v>#N/A</v>
      </c>
      <c r="G1135" t="e">
        <f>INDEX(IPCCMaps!I:I,MATCH(mapPRC!C1135,IPCCMaps!G:G,0))</f>
        <v>#N/A</v>
      </c>
      <c r="H1135" t="e">
        <f>INDEX(IPCCMaps!J:J,MATCH(mapPRC!C1135,IPCCMaps!G:G,0))</f>
        <v>#N/A</v>
      </c>
      <c r="I1135" t="e">
        <f>INDEX(IPCCMaps!K:K,MATCH(mapPRC!C1135,IPCCMaps!G:G,0))</f>
        <v>#N/A</v>
      </c>
    </row>
    <row r="1136" spans="1:9" hidden="1">
      <c r="A1136" t="s">
        <v>158</v>
      </c>
      <c r="D1136" t="s">
        <v>0</v>
      </c>
      <c r="E1136" t="s">
        <v>157</v>
      </c>
      <c r="F1136" t="e">
        <f>INDEX(IPCCMaps!H:H,MATCH(mapPRC!C1136,IPCCMaps!G:G,0))</f>
        <v>#N/A</v>
      </c>
      <c r="G1136" t="e">
        <f>INDEX(IPCCMaps!I:I,MATCH(mapPRC!C1136,IPCCMaps!G:G,0))</f>
        <v>#N/A</v>
      </c>
      <c r="H1136" t="e">
        <f>INDEX(IPCCMaps!J:J,MATCH(mapPRC!C1136,IPCCMaps!G:G,0))</f>
        <v>#N/A</v>
      </c>
      <c r="I1136" t="e">
        <f>INDEX(IPCCMaps!K:K,MATCH(mapPRC!C1136,IPCCMaps!G:G,0))</f>
        <v>#N/A</v>
      </c>
    </row>
    <row r="1137" spans="1:9" hidden="1">
      <c r="A1137" t="s">
        <v>156</v>
      </c>
      <c r="D1137" t="s">
        <v>0</v>
      </c>
      <c r="E1137" t="s">
        <v>155</v>
      </c>
      <c r="F1137" t="e">
        <f>INDEX(IPCCMaps!H:H,MATCH(mapPRC!C1137,IPCCMaps!G:G,0))</f>
        <v>#N/A</v>
      </c>
      <c r="G1137" t="e">
        <f>INDEX(IPCCMaps!I:I,MATCH(mapPRC!C1137,IPCCMaps!G:G,0))</f>
        <v>#N/A</v>
      </c>
      <c r="H1137" t="e">
        <f>INDEX(IPCCMaps!J:J,MATCH(mapPRC!C1137,IPCCMaps!G:G,0))</f>
        <v>#N/A</v>
      </c>
      <c r="I1137" t="e">
        <f>INDEX(IPCCMaps!K:K,MATCH(mapPRC!C1137,IPCCMaps!G:G,0))</f>
        <v>#N/A</v>
      </c>
    </row>
    <row r="1138" spans="1:9" hidden="1">
      <c r="A1138" t="s">
        <v>154</v>
      </c>
      <c r="D1138" t="s">
        <v>0</v>
      </c>
      <c r="E1138" t="s">
        <v>153</v>
      </c>
      <c r="F1138" t="e">
        <f>INDEX(IPCCMaps!H:H,MATCH(mapPRC!C1138,IPCCMaps!G:G,0))</f>
        <v>#N/A</v>
      </c>
      <c r="G1138" t="e">
        <f>INDEX(IPCCMaps!I:I,MATCH(mapPRC!C1138,IPCCMaps!G:G,0))</f>
        <v>#N/A</v>
      </c>
      <c r="H1138" t="e">
        <f>INDEX(IPCCMaps!J:J,MATCH(mapPRC!C1138,IPCCMaps!G:G,0))</f>
        <v>#N/A</v>
      </c>
      <c r="I1138" t="e">
        <f>INDEX(IPCCMaps!K:K,MATCH(mapPRC!C1138,IPCCMaps!G:G,0))</f>
        <v>#N/A</v>
      </c>
    </row>
    <row r="1139" spans="1:9" hidden="1">
      <c r="A1139" t="s">
        <v>150</v>
      </c>
      <c r="D1139" t="s">
        <v>0</v>
      </c>
      <c r="E1139" t="s">
        <v>149</v>
      </c>
      <c r="F1139" t="e">
        <f>INDEX(IPCCMaps!H:H,MATCH(mapPRC!C1139,IPCCMaps!G:G,0))</f>
        <v>#N/A</v>
      </c>
      <c r="G1139" t="e">
        <f>INDEX(IPCCMaps!I:I,MATCH(mapPRC!C1139,IPCCMaps!G:G,0))</f>
        <v>#N/A</v>
      </c>
      <c r="H1139" t="e">
        <f>INDEX(IPCCMaps!J:J,MATCH(mapPRC!C1139,IPCCMaps!G:G,0))</f>
        <v>#N/A</v>
      </c>
      <c r="I1139" t="e">
        <f>INDEX(IPCCMaps!K:K,MATCH(mapPRC!C1139,IPCCMaps!G:G,0))</f>
        <v>#N/A</v>
      </c>
    </row>
    <row r="1140" spans="1:9" hidden="1">
      <c r="A1140" t="s">
        <v>5462</v>
      </c>
      <c r="D1140" t="s">
        <v>0</v>
      </c>
      <c r="E1140" t="s">
        <v>5463</v>
      </c>
      <c r="F1140" t="e">
        <f>INDEX(IPCCMaps!H:H,MATCH(mapPRC!C1140,IPCCMaps!G:G,0))</f>
        <v>#N/A</v>
      </c>
      <c r="G1140" t="e">
        <f>INDEX(IPCCMaps!I:I,MATCH(mapPRC!C1140,IPCCMaps!G:G,0))</f>
        <v>#N/A</v>
      </c>
      <c r="H1140" t="e">
        <f>INDEX(IPCCMaps!J:J,MATCH(mapPRC!C1140,IPCCMaps!G:G,0))</f>
        <v>#N/A</v>
      </c>
      <c r="I1140" t="e">
        <f>INDEX(IPCCMaps!K:K,MATCH(mapPRC!C1140,IPCCMaps!G:G,0))</f>
        <v>#N/A</v>
      </c>
    </row>
    <row r="1141" spans="1:9" hidden="1">
      <c r="A1141" t="s">
        <v>152</v>
      </c>
      <c r="D1141" t="s">
        <v>0</v>
      </c>
      <c r="E1141" t="s">
        <v>151</v>
      </c>
      <c r="F1141" t="e">
        <f>INDEX(IPCCMaps!H:H,MATCH(mapPRC!C1141,IPCCMaps!G:G,0))</f>
        <v>#N/A</v>
      </c>
      <c r="G1141" t="e">
        <f>INDEX(IPCCMaps!I:I,MATCH(mapPRC!C1141,IPCCMaps!G:G,0))</f>
        <v>#N/A</v>
      </c>
      <c r="H1141" t="e">
        <f>INDEX(IPCCMaps!J:J,MATCH(mapPRC!C1141,IPCCMaps!G:G,0))</f>
        <v>#N/A</v>
      </c>
      <c r="I1141" t="e">
        <f>INDEX(IPCCMaps!K:K,MATCH(mapPRC!C1141,IPCCMaps!G:G,0))</f>
        <v>#N/A</v>
      </c>
    </row>
    <row r="1142" spans="1:9" hidden="1">
      <c r="A1142" t="s">
        <v>147</v>
      </c>
      <c r="B1142" t="s">
        <v>145</v>
      </c>
      <c r="C1142" t="s">
        <v>144</v>
      </c>
      <c r="D1142" t="s">
        <v>5825</v>
      </c>
      <c r="E1142" t="s">
        <v>146</v>
      </c>
      <c r="F1142" t="str">
        <f>INDEX(IPCCMaps!H:H,MATCH(mapPRC!C1142,IPCCMaps!G:G,0))</f>
        <v>1 Energy</v>
      </c>
      <c r="G1142">
        <f>INDEX(IPCCMaps!I:I,MATCH(mapPRC!C1142,IPCCMaps!G:G,0))</f>
        <v>0</v>
      </c>
      <c r="H1142">
        <f>INDEX(IPCCMaps!J:J,MATCH(mapPRC!C1142,IPCCMaps!G:G,0))</f>
        <v>0</v>
      </c>
      <c r="I1142">
        <f>INDEX(IPCCMaps!K:K,MATCH(mapPRC!C1142,IPCCMaps!G:G,0))</f>
        <v>0</v>
      </c>
    </row>
    <row r="1143" spans="1:9" hidden="1">
      <c r="A1143" t="s">
        <v>142</v>
      </c>
      <c r="C1143" t="s">
        <v>140</v>
      </c>
      <c r="D1143" t="s">
        <v>0</v>
      </c>
      <c r="E1143" t="s">
        <v>141</v>
      </c>
      <c r="F1143" t="str">
        <f>INDEX(IPCCMaps!H:H,MATCH(mapPRC!C1143,IPCCMaps!G:G,0))</f>
        <v>1 Energy</v>
      </c>
      <c r="G1143" t="str">
        <f>INDEX(IPCCMaps!I:I,MATCH(mapPRC!C1143,IPCCMaps!G:G,0))</f>
        <v>1B Fugitive Emissions from Fuels</v>
      </c>
      <c r="H1143" t="str">
        <f>INDEX(IPCCMaps!J:J,MATCH(mapPRC!C1143,IPCCMaps!G:G,0))</f>
        <v>1B2 Oil and Natural Gas</v>
      </c>
      <c r="I1143" t="str">
        <f>INDEX(IPCCMaps!K:K,MATCH(mapPRC!C1143,IPCCMaps!G:G,0))</f>
        <v>1B2 Oil and Natural Gas</v>
      </c>
    </row>
    <row r="1144" spans="1:9" hidden="1">
      <c r="A1144" t="s">
        <v>139</v>
      </c>
      <c r="C1144" t="s">
        <v>2427</v>
      </c>
      <c r="D1144" t="s">
        <v>0</v>
      </c>
      <c r="E1144" t="s">
        <v>138</v>
      </c>
      <c r="F1144" t="str">
        <f>INDEX(IPCCMaps!H:H,MATCH(mapPRC!C1144,IPCCMaps!G:G,0))</f>
        <v>1 Energy</v>
      </c>
      <c r="G1144" t="str">
        <f>INDEX(IPCCMaps!I:I,MATCH(mapPRC!C1144,IPCCMaps!G:G,0))</f>
        <v>1A Fuel Combustion Activities</v>
      </c>
      <c r="H1144" t="str">
        <f>INDEX(IPCCMaps!J:J,MATCH(mapPRC!C1144,IPCCMaps!G:G,0))</f>
        <v>1A1 Energy Industries</v>
      </c>
      <c r="I1144" t="str">
        <f>INDEX(IPCCMaps!K:K,MATCH(mapPRC!C1144,IPCCMaps!G:G,0))</f>
        <v>1A1c Manufacture of solid fuels and other energy industries</v>
      </c>
    </row>
    <row r="1145" spans="1:9" hidden="1">
      <c r="A1145" t="s">
        <v>5467</v>
      </c>
      <c r="D1145" t="s">
        <v>0</v>
      </c>
      <c r="E1145" t="s">
        <v>5468</v>
      </c>
      <c r="F1145" t="e">
        <f>INDEX(IPCCMaps!H:H,MATCH(mapPRC!C1145,IPCCMaps!G:G,0))</f>
        <v>#N/A</v>
      </c>
      <c r="G1145" t="e">
        <f>INDEX(IPCCMaps!I:I,MATCH(mapPRC!C1145,IPCCMaps!G:G,0))</f>
        <v>#N/A</v>
      </c>
      <c r="H1145" t="e">
        <f>INDEX(IPCCMaps!J:J,MATCH(mapPRC!C1145,IPCCMaps!G:G,0))</f>
        <v>#N/A</v>
      </c>
      <c r="I1145" t="e">
        <f>INDEX(IPCCMaps!K:K,MATCH(mapPRC!C1145,IPCCMaps!G:G,0))</f>
        <v>#N/A</v>
      </c>
    </row>
    <row r="1146" spans="1:9" hidden="1">
      <c r="A1146" t="s">
        <v>136</v>
      </c>
      <c r="D1146" t="s">
        <v>0</v>
      </c>
      <c r="E1146" t="s">
        <v>135</v>
      </c>
      <c r="F1146" t="e">
        <f>INDEX(IPCCMaps!H:H,MATCH(mapPRC!C1146,IPCCMaps!G:G,0))</f>
        <v>#N/A</v>
      </c>
      <c r="G1146" t="e">
        <f>INDEX(IPCCMaps!I:I,MATCH(mapPRC!C1146,IPCCMaps!G:G,0))</f>
        <v>#N/A</v>
      </c>
      <c r="H1146" t="e">
        <f>INDEX(IPCCMaps!J:J,MATCH(mapPRC!C1146,IPCCMaps!G:G,0))</f>
        <v>#N/A</v>
      </c>
      <c r="I1146" t="e">
        <f>INDEX(IPCCMaps!K:K,MATCH(mapPRC!C1146,IPCCMaps!G:G,0))</f>
        <v>#N/A</v>
      </c>
    </row>
    <row r="1147" spans="1:9" hidden="1">
      <c r="A1147" t="s">
        <v>134</v>
      </c>
      <c r="D1147" t="s">
        <v>0</v>
      </c>
      <c r="E1147" t="s">
        <v>133</v>
      </c>
      <c r="F1147" t="e">
        <f>INDEX(IPCCMaps!H:H,MATCH(mapPRC!C1147,IPCCMaps!G:G,0))</f>
        <v>#N/A</v>
      </c>
      <c r="G1147" t="e">
        <f>INDEX(IPCCMaps!I:I,MATCH(mapPRC!C1147,IPCCMaps!G:G,0))</f>
        <v>#N/A</v>
      </c>
      <c r="H1147" t="e">
        <f>INDEX(IPCCMaps!J:J,MATCH(mapPRC!C1147,IPCCMaps!G:G,0))</f>
        <v>#N/A</v>
      </c>
      <c r="I1147" t="e">
        <f>INDEX(IPCCMaps!K:K,MATCH(mapPRC!C1147,IPCCMaps!G:G,0))</f>
        <v>#N/A</v>
      </c>
    </row>
    <row r="1148" spans="1:9" hidden="1">
      <c r="A1148" t="s">
        <v>3396</v>
      </c>
      <c r="D1148" t="s">
        <v>0</v>
      </c>
      <c r="E1148" t="s">
        <v>3397</v>
      </c>
      <c r="F1148" t="e">
        <f>INDEX(IPCCMaps!H:H,MATCH(mapPRC!C1148,IPCCMaps!G:G,0))</f>
        <v>#N/A</v>
      </c>
      <c r="G1148" t="e">
        <f>INDEX(IPCCMaps!I:I,MATCH(mapPRC!C1148,IPCCMaps!G:G,0))</f>
        <v>#N/A</v>
      </c>
      <c r="H1148" t="e">
        <f>INDEX(IPCCMaps!J:J,MATCH(mapPRC!C1148,IPCCMaps!G:G,0))</f>
        <v>#N/A</v>
      </c>
      <c r="I1148" t="e">
        <f>INDEX(IPCCMaps!K:K,MATCH(mapPRC!C1148,IPCCMaps!G:G,0))</f>
        <v>#N/A</v>
      </c>
    </row>
    <row r="1149" spans="1:9" hidden="1">
      <c r="A1149" t="s">
        <v>132</v>
      </c>
      <c r="D1149" t="s">
        <v>0</v>
      </c>
      <c r="E1149" t="s">
        <v>131</v>
      </c>
      <c r="F1149" t="e">
        <f>INDEX(IPCCMaps!H:H,MATCH(mapPRC!C1149,IPCCMaps!G:G,0))</f>
        <v>#N/A</v>
      </c>
      <c r="G1149" t="e">
        <f>INDEX(IPCCMaps!I:I,MATCH(mapPRC!C1149,IPCCMaps!G:G,0))</f>
        <v>#N/A</v>
      </c>
      <c r="H1149" t="e">
        <f>INDEX(IPCCMaps!J:J,MATCH(mapPRC!C1149,IPCCMaps!G:G,0))</f>
        <v>#N/A</v>
      </c>
      <c r="I1149" t="e">
        <f>INDEX(IPCCMaps!K:K,MATCH(mapPRC!C1149,IPCCMaps!G:G,0))</f>
        <v>#N/A</v>
      </c>
    </row>
    <row r="1150" spans="1:9" hidden="1">
      <c r="A1150" t="s">
        <v>130</v>
      </c>
      <c r="D1150" t="s">
        <v>0</v>
      </c>
      <c r="E1150" t="s">
        <v>129</v>
      </c>
      <c r="F1150" t="e">
        <f>INDEX(IPCCMaps!H:H,MATCH(mapPRC!C1150,IPCCMaps!G:G,0))</f>
        <v>#N/A</v>
      </c>
      <c r="G1150" t="e">
        <f>INDEX(IPCCMaps!I:I,MATCH(mapPRC!C1150,IPCCMaps!G:G,0))</f>
        <v>#N/A</v>
      </c>
      <c r="H1150" t="e">
        <f>INDEX(IPCCMaps!J:J,MATCH(mapPRC!C1150,IPCCMaps!G:G,0))</f>
        <v>#N/A</v>
      </c>
      <c r="I1150" t="e">
        <f>INDEX(IPCCMaps!K:K,MATCH(mapPRC!C1150,IPCCMaps!G:G,0))</f>
        <v>#N/A</v>
      </c>
    </row>
    <row r="1151" spans="1:9" hidden="1">
      <c r="A1151" t="s">
        <v>128</v>
      </c>
      <c r="D1151" t="s">
        <v>44</v>
      </c>
      <c r="E1151" t="s">
        <v>127</v>
      </c>
      <c r="F1151" t="e">
        <f>INDEX(IPCCMaps!H:H,MATCH(mapPRC!C1151,IPCCMaps!G:G,0))</f>
        <v>#N/A</v>
      </c>
      <c r="G1151" t="e">
        <f>INDEX(IPCCMaps!I:I,MATCH(mapPRC!C1151,IPCCMaps!G:G,0))</f>
        <v>#N/A</v>
      </c>
      <c r="H1151" t="e">
        <f>INDEX(IPCCMaps!J:J,MATCH(mapPRC!C1151,IPCCMaps!G:G,0))</f>
        <v>#N/A</v>
      </c>
      <c r="I1151" t="e">
        <f>INDEX(IPCCMaps!K:K,MATCH(mapPRC!C1151,IPCCMaps!G:G,0))</f>
        <v>#N/A</v>
      </c>
    </row>
    <row r="1152" spans="1:9" hidden="1">
      <c r="A1152" t="s">
        <v>126</v>
      </c>
      <c r="D1152" t="s">
        <v>44</v>
      </c>
      <c r="E1152" t="s">
        <v>125</v>
      </c>
      <c r="F1152" t="e">
        <f>INDEX(IPCCMaps!H:H,MATCH(mapPRC!C1152,IPCCMaps!G:G,0))</f>
        <v>#N/A</v>
      </c>
      <c r="G1152" t="e">
        <f>INDEX(IPCCMaps!I:I,MATCH(mapPRC!C1152,IPCCMaps!G:G,0))</f>
        <v>#N/A</v>
      </c>
      <c r="H1152" t="e">
        <f>INDEX(IPCCMaps!J:J,MATCH(mapPRC!C1152,IPCCMaps!G:G,0))</f>
        <v>#N/A</v>
      </c>
      <c r="I1152" t="e">
        <f>INDEX(IPCCMaps!K:K,MATCH(mapPRC!C1152,IPCCMaps!G:G,0))</f>
        <v>#N/A</v>
      </c>
    </row>
    <row r="1153" spans="1:9" hidden="1">
      <c r="A1153" t="s">
        <v>6313</v>
      </c>
      <c r="B1153" t="s">
        <v>21</v>
      </c>
      <c r="C1153" t="s">
        <v>44</v>
      </c>
      <c r="D1153" t="s">
        <v>44</v>
      </c>
      <c r="E1153" t="s">
        <v>6314</v>
      </c>
    </row>
    <row r="1154" spans="1:9" hidden="1">
      <c r="A1154" t="s">
        <v>124</v>
      </c>
      <c r="D1154" t="s">
        <v>44</v>
      </c>
      <c r="E1154" t="s">
        <v>123</v>
      </c>
      <c r="F1154" t="e">
        <f>INDEX(IPCCMaps!H:H,MATCH(mapPRC!C1154,IPCCMaps!G:G,0))</f>
        <v>#N/A</v>
      </c>
      <c r="G1154" t="e">
        <f>INDEX(IPCCMaps!I:I,MATCH(mapPRC!C1154,IPCCMaps!G:G,0))</f>
        <v>#N/A</v>
      </c>
      <c r="H1154" t="e">
        <f>INDEX(IPCCMaps!J:J,MATCH(mapPRC!C1154,IPCCMaps!G:G,0))</f>
        <v>#N/A</v>
      </c>
      <c r="I1154" t="e">
        <f>INDEX(IPCCMaps!K:K,MATCH(mapPRC!C1154,IPCCMaps!G:G,0))</f>
        <v>#N/A</v>
      </c>
    </row>
    <row r="1155" spans="1:9" hidden="1">
      <c r="A1155" t="s">
        <v>122</v>
      </c>
      <c r="D1155" t="s">
        <v>44</v>
      </c>
      <c r="E1155" t="s">
        <v>121</v>
      </c>
      <c r="F1155" t="e">
        <f>INDEX(IPCCMaps!H:H,MATCH(mapPRC!C1155,IPCCMaps!G:G,0))</f>
        <v>#N/A</v>
      </c>
      <c r="G1155" t="e">
        <f>INDEX(IPCCMaps!I:I,MATCH(mapPRC!C1155,IPCCMaps!G:G,0))</f>
        <v>#N/A</v>
      </c>
      <c r="H1155" t="e">
        <f>INDEX(IPCCMaps!J:J,MATCH(mapPRC!C1155,IPCCMaps!G:G,0))</f>
        <v>#N/A</v>
      </c>
      <c r="I1155" t="e">
        <f>INDEX(IPCCMaps!K:K,MATCH(mapPRC!C1155,IPCCMaps!G:G,0))</f>
        <v>#N/A</v>
      </c>
    </row>
    <row r="1156" spans="1:9" hidden="1">
      <c r="A1156" t="s">
        <v>120</v>
      </c>
      <c r="D1156" t="s">
        <v>44</v>
      </c>
      <c r="E1156" t="s">
        <v>119</v>
      </c>
      <c r="F1156" t="e">
        <f>INDEX(IPCCMaps!H:H,MATCH(mapPRC!C1156,IPCCMaps!G:G,0))</f>
        <v>#N/A</v>
      </c>
      <c r="G1156" t="e">
        <f>INDEX(IPCCMaps!I:I,MATCH(mapPRC!C1156,IPCCMaps!G:G,0))</f>
        <v>#N/A</v>
      </c>
      <c r="H1156" t="e">
        <f>INDEX(IPCCMaps!J:J,MATCH(mapPRC!C1156,IPCCMaps!G:G,0))</f>
        <v>#N/A</v>
      </c>
      <c r="I1156" t="e">
        <f>INDEX(IPCCMaps!K:K,MATCH(mapPRC!C1156,IPCCMaps!G:G,0))</f>
        <v>#N/A</v>
      </c>
    </row>
    <row r="1157" spans="1:9" hidden="1">
      <c r="A1157" t="s">
        <v>118</v>
      </c>
      <c r="D1157" t="s">
        <v>44</v>
      </c>
      <c r="E1157" t="s">
        <v>117</v>
      </c>
      <c r="F1157" t="e">
        <f>INDEX(IPCCMaps!H:H,MATCH(mapPRC!C1157,IPCCMaps!G:G,0))</f>
        <v>#N/A</v>
      </c>
      <c r="G1157" t="e">
        <f>INDEX(IPCCMaps!I:I,MATCH(mapPRC!C1157,IPCCMaps!G:G,0))</f>
        <v>#N/A</v>
      </c>
      <c r="H1157" t="e">
        <f>INDEX(IPCCMaps!J:J,MATCH(mapPRC!C1157,IPCCMaps!G:G,0))</f>
        <v>#N/A</v>
      </c>
      <c r="I1157" t="e">
        <f>INDEX(IPCCMaps!K:K,MATCH(mapPRC!C1157,IPCCMaps!G:G,0))</f>
        <v>#N/A</v>
      </c>
    </row>
    <row r="1158" spans="1:9" hidden="1">
      <c r="A1158" t="s">
        <v>116</v>
      </c>
      <c r="D1158" t="s">
        <v>44</v>
      </c>
      <c r="E1158" t="s">
        <v>115</v>
      </c>
      <c r="F1158" t="e">
        <f>INDEX(IPCCMaps!H:H,MATCH(mapPRC!C1158,IPCCMaps!G:G,0))</f>
        <v>#N/A</v>
      </c>
      <c r="G1158" t="e">
        <f>INDEX(IPCCMaps!I:I,MATCH(mapPRC!C1158,IPCCMaps!G:G,0))</f>
        <v>#N/A</v>
      </c>
      <c r="H1158" t="e">
        <f>INDEX(IPCCMaps!J:J,MATCH(mapPRC!C1158,IPCCMaps!G:G,0))</f>
        <v>#N/A</v>
      </c>
      <c r="I1158" t="e">
        <f>INDEX(IPCCMaps!K:K,MATCH(mapPRC!C1158,IPCCMaps!G:G,0))</f>
        <v>#N/A</v>
      </c>
    </row>
    <row r="1159" spans="1:9" hidden="1">
      <c r="A1159" t="s">
        <v>114</v>
      </c>
      <c r="D1159" t="s">
        <v>44</v>
      </c>
      <c r="E1159" t="s">
        <v>113</v>
      </c>
      <c r="F1159" t="e">
        <f>INDEX(IPCCMaps!H:H,MATCH(mapPRC!C1159,IPCCMaps!G:G,0))</f>
        <v>#N/A</v>
      </c>
      <c r="G1159" t="e">
        <f>INDEX(IPCCMaps!I:I,MATCH(mapPRC!C1159,IPCCMaps!G:G,0))</f>
        <v>#N/A</v>
      </c>
      <c r="H1159" t="e">
        <f>INDEX(IPCCMaps!J:J,MATCH(mapPRC!C1159,IPCCMaps!G:G,0))</f>
        <v>#N/A</v>
      </c>
      <c r="I1159" t="e">
        <f>INDEX(IPCCMaps!K:K,MATCH(mapPRC!C1159,IPCCMaps!G:G,0))</f>
        <v>#N/A</v>
      </c>
    </row>
    <row r="1160" spans="1:9" hidden="1">
      <c r="A1160" t="s">
        <v>112</v>
      </c>
      <c r="D1160" t="s">
        <v>44</v>
      </c>
      <c r="E1160" t="s">
        <v>111</v>
      </c>
      <c r="F1160" t="e">
        <f>INDEX(IPCCMaps!H:H,MATCH(mapPRC!C1160,IPCCMaps!G:G,0))</f>
        <v>#N/A</v>
      </c>
      <c r="G1160" t="e">
        <f>INDEX(IPCCMaps!I:I,MATCH(mapPRC!C1160,IPCCMaps!G:G,0))</f>
        <v>#N/A</v>
      </c>
      <c r="H1160" t="e">
        <f>INDEX(IPCCMaps!J:J,MATCH(mapPRC!C1160,IPCCMaps!G:G,0))</f>
        <v>#N/A</v>
      </c>
      <c r="I1160" t="e">
        <f>INDEX(IPCCMaps!K:K,MATCH(mapPRC!C1160,IPCCMaps!G:G,0))</f>
        <v>#N/A</v>
      </c>
    </row>
    <row r="1161" spans="1:9" hidden="1">
      <c r="A1161" t="s">
        <v>110</v>
      </c>
      <c r="D1161" t="s">
        <v>44</v>
      </c>
      <c r="E1161" t="s">
        <v>109</v>
      </c>
      <c r="F1161" t="e">
        <f>INDEX(IPCCMaps!H:H,MATCH(mapPRC!C1161,IPCCMaps!G:G,0))</f>
        <v>#N/A</v>
      </c>
      <c r="G1161" t="e">
        <f>INDEX(IPCCMaps!I:I,MATCH(mapPRC!C1161,IPCCMaps!G:G,0))</f>
        <v>#N/A</v>
      </c>
      <c r="H1161" t="e">
        <f>INDEX(IPCCMaps!J:J,MATCH(mapPRC!C1161,IPCCMaps!G:G,0))</f>
        <v>#N/A</v>
      </c>
      <c r="I1161" t="e">
        <f>INDEX(IPCCMaps!K:K,MATCH(mapPRC!C1161,IPCCMaps!G:G,0))</f>
        <v>#N/A</v>
      </c>
    </row>
    <row r="1162" spans="1:9" hidden="1">
      <c r="A1162" t="s">
        <v>108</v>
      </c>
      <c r="D1162" t="s">
        <v>44</v>
      </c>
      <c r="E1162" t="s">
        <v>107</v>
      </c>
      <c r="F1162" t="e">
        <f>INDEX(IPCCMaps!H:H,MATCH(mapPRC!C1162,IPCCMaps!G:G,0))</f>
        <v>#N/A</v>
      </c>
      <c r="G1162" t="e">
        <f>INDEX(IPCCMaps!I:I,MATCH(mapPRC!C1162,IPCCMaps!G:G,0))</f>
        <v>#N/A</v>
      </c>
      <c r="H1162" t="e">
        <f>INDEX(IPCCMaps!J:J,MATCH(mapPRC!C1162,IPCCMaps!G:G,0))</f>
        <v>#N/A</v>
      </c>
      <c r="I1162" t="e">
        <f>INDEX(IPCCMaps!K:K,MATCH(mapPRC!C1162,IPCCMaps!G:G,0))</f>
        <v>#N/A</v>
      </c>
    </row>
    <row r="1163" spans="1:9" hidden="1">
      <c r="A1163" t="s">
        <v>106</v>
      </c>
      <c r="D1163" t="s">
        <v>44</v>
      </c>
      <c r="E1163" t="s">
        <v>105</v>
      </c>
      <c r="F1163" t="e">
        <f>INDEX(IPCCMaps!H:H,MATCH(mapPRC!C1163,IPCCMaps!G:G,0))</f>
        <v>#N/A</v>
      </c>
      <c r="G1163" t="e">
        <f>INDEX(IPCCMaps!I:I,MATCH(mapPRC!C1163,IPCCMaps!G:G,0))</f>
        <v>#N/A</v>
      </c>
      <c r="H1163" t="e">
        <f>INDEX(IPCCMaps!J:J,MATCH(mapPRC!C1163,IPCCMaps!G:G,0))</f>
        <v>#N/A</v>
      </c>
      <c r="I1163" t="e">
        <f>INDEX(IPCCMaps!K:K,MATCH(mapPRC!C1163,IPCCMaps!G:G,0))</f>
        <v>#N/A</v>
      </c>
    </row>
    <row r="1164" spans="1:9" hidden="1">
      <c r="A1164" t="s">
        <v>104</v>
      </c>
      <c r="D1164" t="s">
        <v>44</v>
      </c>
      <c r="E1164" t="s">
        <v>103</v>
      </c>
      <c r="F1164" t="e">
        <f>INDEX(IPCCMaps!H:H,MATCH(mapPRC!C1164,IPCCMaps!G:G,0))</f>
        <v>#N/A</v>
      </c>
      <c r="G1164" t="e">
        <f>INDEX(IPCCMaps!I:I,MATCH(mapPRC!C1164,IPCCMaps!G:G,0))</f>
        <v>#N/A</v>
      </c>
      <c r="H1164" t="e">
        <f>INDEX(IPCCMaps!J:J,MATCH(mapPRC!C1164,IPCCMaps!G:G,0))</f>
        <v>#N/A</v>
      </c>
      <c r="I1164" t="e">
        <f>INDEX(IPCCMaps!K:K,MATCH(mapPRC!C1164,IPCCMaps!G:G,0))</f>
        <v>#N/A</v>
      </c>
    </row>
    <row r="1165" spans="1:9" hidden="1">
      <c r="A1165" t="s">
        <v>102</v>
      </c>
      <c r="D1165" t="s">
        <v>44</v>
      </c>
      <c r="E1165" t="s">
        <v>101</v>
      </c>
      <c r="F1165" t="e">
        <f>INDEX(IPCCMaps!H:H,MATCH(mapPRC!C1165,IPCCMaps!G:G,0))</f>
        <v>#N/A</v>
      </c>
      <c r="G1165" t="e">
        <f>INDEX(IPCCMaps!I:I,MATCH(mapPRC!C1165,IPCCMaps!G:G,0))</f>
        <v>#N/A</v>
      </c>
      <c r="H1165" t="e">
        <f>INDEX(IPCCMaps!J:J,MATCH(mapPRC!C1165,IPCCMaps!G:G,0))</f>
        <v>#N/A</v>
      </c>
      <c r="I1165" t="e">
        <f>INDEX(IPCCMaps!K:K,MATCH(mapPRC!C1165,IPCCMaps!G:G,0))</f>
        <v>#N/A</v>
      </c>
    </row>
    <row r="1166" spans="1:9" hidden="1">
      <c r="A1166" t="s">
        <v>100</v>
      </c>
      <c r="D1166" t="s">
        <v>44</v>
      </c>
      <c r="E1166" t="s">
        <v>99</v>
      </c>
      <c r="F1166" t="e">
        <f>INDEX(IPCCMaps!H:H,MATCH(mapPRC!C1166,IPCCMaps!G:G,0))</f>
        <v>#N/A</v>
      </c>
      <c r="G1166" t="e">
        <f>INDEX(IPCCMaps!I:I,MATCH(mapPRC!C1166,IPCCMaps!G:G,0))</f>
        <v>#N/A</v>
      </c>
      <c r="H1166" t="e">
        <f>INDEX(IPCCMaps!J:J,MATCH(mapPRC!C1166,IPCCMaps!G:G,0))</f>
        <v>#N/A</v>
      </c>
      <c r="I1166" t="e">
        <f>INDEX(IPCCMaps!K:K,MATCH(mapPRC!C1166,IPCCMaps!G:G,0))</f>
        <v>#N/A</v>
      </c>
    </row>
    <row r="1167" spans="1:9" hidden="1">
      <c r="A1167" t="s">
        <v>98</v>
      </c>
      <c r="D1167" t="s">
        <v>44</v>
      </c>
      <c r="E1167" t="s">
        <v>97</v>
      </c>
      <c r="F1167" t="e">
        <f>INDEX(IPCCMaps!H:H,MATCH(mapPRC!C1167,IPCCMaps!G:G,0))</f>
        <v>#N/A</v>
      </c>
      <c r="G1167" t="e">
        <f>INDEX(IPCCMaps!I:I,MATCH(mapPRC!C1167,IPCCMaps!G:G,0))</f>
        <v>#N/A</v>
      </c>
      <c r="H1167" t="e">
        <f>INDEX(IPCCMaps!J:J,MATCH(mapPRC!C1167,IPCCMaps!G:G,0))</f>
        <v>#N/A</v>
      </c>
      <c r="I1167" t="e">
        <f>INDEX(IPCCMaps!K:K,MATCH(mapPRC!C1167,IPCCMaps!G:G,0))</f>
        <v>#N/A</v>
      </c>
    </row>
    <row r="1168" spans="1:9" hidden="1">
      <c r="A1168" t="s">
        <v>96</v>
      </c>
      <c r="D1168" t="s">
        <v>44</v>
      </c>
      <c r="E1168" t="s">
        <v>95</v>
      </c>
      <c r="F1168" t="e">
        <f>INDEX(IPCCMaps!H:H,MATCH(mapPRC!C1168,IPCCMaps!G:G,0))</f>
        <v>#N/A</v>
      </c>
      <c r="G1168" t="e">
        <f>INDEX(IPCCMaps!I:I,MATCH(mapPRC!C1168,IPCCMaps!G:G,0))</f>
        <v>#N/A</v>
      </c>
      <c r="H1168" t="e">
        <f>INDEX(IPCCMaps!J:J,MATCH(mapPRC!C1168,IPCCMaps!G:G,0))</f>
        <v>#N/A</v>
      </c>
      <c r="I1168" t="e">
        <f>INDEX(IPCCMaps!K:K,MATCH(mapPRC!C1168,IPCCMaps!G:G,0))</f>
        <v>#N/A</v>
      </c>
    </row>
    <row r="1169" spans="1:9" hidden="1">
      <c r="A1169" t="s">
        <v>3083</v>
      </c>
      <c r="D1169" t="s">
        <v>44</v>
      </c>
      <c r="E1169" t="s">
        <v>3084</v>
      </c>
      <c r="F1169" t="e">
        <f>INDEX(IPCCMaps!H:H,MATCH(mapPRC!C1169,IPCCMaps!G:G,0))</f>
        <v>#N/A</v>
      </c>
      <c r="G1169" t="e">
        <f>INDEX(IPCCMaps!I:I,MATCH(mapPRC!C1169,IPCCMaps!G:G,0))</f>
        <v>#N/A</v>
      </c>
      <c r="H1169" t="e">
        <f>INDEX(IPCCMaps!J:J,MATCH(mapPRC!C1169,IPCCMaps!G:G,0))</f>
        <v>#N/A</v>
      </c>
      <c r="I1169" t="e">
        <f>INDEX(IPCCMaps!K:K,MATCH(mapPRC!C1169,IPCCMaps!G:G,0))</f>
        <v>#N/A</v>
      </c>
    </row>
    <row r="1170" spans="1:9" hidden="1">
      <c r="A1170" t="s">
        <v>94</v>
      </c>
      <c r="D1170" t="s">
        <v>44</v>
      </c>
      <c r="E1170" t="s">
        <v>93</v>
      </c>
      <c r="F1170" t="e">
        <f>INDEX(IPCCMaps!H:H,MATCH(mapPRC!C1170,IPCCMaps!G:G,0))</f>
        <v>#N/A</v>
      </c>
      <c r="G1170" t="e">
        <f>INDEX(IPCCMaps!I:I,MATCH(mapPRC!C1170,IPCCMaps!G:G,0))</f>
        <v>#N/A</v>
      </c>
      <c r="H1170" t="e">
        <f>INDEX(IPCCMaps!J:J,MATCH(mapPRC!C1170,IPCCMaps!G:G,0))</f>
        <v>#N/A</v>
      </c>
      <c r="I1170" t="e">
        <f>INDEX(IPCCMaps!K:K,MATCH(mapPRC!C1170,IPCCMaps!G:G,0))</f>
        <v>#N/A</v>
      </c>
    </row>
    <row r="1171" spans="1:9" hidden="1">
      <c r="A1171" t="s">
        <v>92</v>
      </c>
      <c r="D1171" t="s">
        <v>44</v>
      </c>
      <c r="E1171" t="s">
        <v>77</v>
      </c>
      <c r="F1171" t="e">
        <f>INDEX(IPCCMaps!H:H,MATCH(mapPRC!C1171,IPCCMaps!G:G,0))</f>
        <v>#N/A</v>
      </c>
      <c r="G1171" t="e">
        <f>INDEX(IPCCMaps!I:I,MATCH(mapPRC!C1171,IPCCMaps!G:G,0))</f>
        <v>#N/A</v>
      </c>
      <c r="H1171" t="e">
        <f>INDEX(IPCCMaps!J:J,MATCH(mapPRC!C1171,IPCCMaps!G:G,0))</f>
        <v>#N/A</v>
      </c>
      <c r="I1171" t="e">
        <f>INDEX(IPCCMaps!K:K,MATCH(mapPRC!C1171,IPCCMaps!G:G,0))</f>
        <v>#N/A</v>
      </c>
    </row>
    <row r="1172" spans="1:9" hidden="1">
      <c r="A1172" t="s">
        <v>91</v>
      </c>
      <c r="D1172" t="s">
        <v>44</v>
      </c>
      <c r="E1172" t="s">
        <v>90</v>
      </c>
      <c r="F1172" t="e">
        <f>INDEX(IPCCMaps!H:H,MATCH(mapPRC!C1172,IPCCMaps!G:G,0))</f>
        <v>#N/A</v>
      </c>
      <c r="G1172" t="e">
        <f>INDEX(IPCCMaps!I:I,MATCH(mapPRC!C1172,IPCCMaps!G:G,0))</f>
        <v>#N/A</v>
      </c>
      <c r="H1172" t="e">
        <f>INDEX(IPCCMaps!J:J,MATCH(mapPRC!C1172,IPCCMaps!G:G,0))</f>
        <v>#N/A</v>
      </c>
      <c r="I1172" t="e">
        <f>INDEX(IPCCMaps!K:K,MATCH(mapPRC!C1172,IPCCMaps!G:G,0))</f>
        <v>#N/A</v>
      </c>
    </row>
    <row r="1173" spans="1:9" hidden="1">
      <c r="A1173" t="s">
        <v>89</v>
      </c>
      <c r="D1173" t="s">
        <v>44</v>
      </c>
      <c r="E1173" t="s">
        <v>88</v>
      </c>
      <c r="F1173" t="e">
        <f>INDEX(IPCCMaps!H:H,MATCH(mapPRC!C1173,IPCCMaps!G:G,0))</f>
        <v>#N/A</v>
      </c>
      <c r="G1173" t="e">
        <f>INDEX(IPCCMaps!I:I,MATCH(mapPRC!C1173,IPCCMaps!G:G,0))</f>
        <v>#N/A</v>
      </c>
      <c r="H1173" t="e">
        <f>INDEX(IPCCMaps!J:J,MATCH(mapPRC!C1173,IPCCMaps!G:G,0))</f>
        <v>#N/A</v>
      </c>
      <c r="I1173" t="e">
        <f>INDEX(IPCCMaps!K:K,MATCH(mapPRC!C1173,IPCCMaps!G:G,0))</f>
        <v>#N/A</v>
      </c>
    </row>
    <row r="1174" spans="1:9" hidden="1">
      <c r="A1174" t="s">
        <v>87</v>
      </c>
      <c r="D1174" t="s">
        <v>44</v>
      </c>
      <c r="E1174" t="s">
        <v>86</v>
      </c>
      <c r="F1174" t="e">
        <f>INDEX(IPCCMaps!H:H,MATCH(mapPRC!C1174,IPCCMaps!G:G,0))</f>
        <v>#N/A</v>
      </c>
      <c r="G1174" t="e">
        <f>INDEX(IPCCMaps!I:I,MATCH(mapPRC!C1174,IPCCMaps!G:G,0))</f>
        <v>#N/A</v>
      </c>
      <c r="H1174" t="e">
        <f>INDEX(IPCCMaps!J:J,MATCH(mapPRC!C1174,IPCCMaps!G:G,0))</f>
        <v>#N/A</v>
      </c>
      <c r="I1174" t="e">
        <f>INDEX(IPCCMaps!K:K,MATCH(mapPRC!C1174,IPCCMaps!G:G,0))</f>
        <v>#N/A</v>
      </c>
    </row>
    <row r="1175" spans="1:9" hidden="1">
      <c r="A1175" t="s">
        <v>85</v>
      </c>
      <c r="D1175" t="s">
        <v>44</v>
      </c>
      <c r="E1175" t="s">
        <v>84</v>
      </c>
      <c r="F1175" t="e">
        <f>INDEX(IPCCMaps!H:H,MATCH(mapPRC!C1175,IPCCMaps!G:G,0))</f>
        <v>#N/A</v>
      </c>
      <c r="G1175" t="e">
        <f>INDEX(IPCCMaps!I:I,MATCH(mapPRC!C1175,IPCCMaps!G:G,0))</f>
        <v>#N/A</v>
      </c>
      <c r="H1175" t="e">
        <f>INDEX(IPCCMaps!J:J,MATCH(mapPRC!C1175,IPCCMaps!G:G,0))</f>
        <v>#N/A</v>
      </c>
      <c r="I1175" t="e">
        <f>INDEX(IPCCMaps!K:K,MATCH(mapPRC!C1175,IPCCMaps!G:G,0))</f>
        <v>#N/A</v>
      </c>
    </row>
    <row r="1176" spans="1:9" hidden="1">
      <c r="A1176" t="s">
        <v>83</v>
      </c>
      <c r="D1176" t="s">
        <v>44</v>
      </c>
      <c r="E1176" t="s">
        <v>82</v>
      </c>
      <c r="F1176" t="e">
        <f>INDEX(IPCCMaps!H:H,MATCH(mapPRC!C1176,IPCCMaps!G:G,0))</f>
        <v>#N/A</v>
      </c>
      <c r="G1176" t="e">
        <f>INDEX(IPCCMaps!I:I,MATCH(mapPRC!C1176,IPCCMaps!G:G,0))</f>
        <v>#N/A</v>
      </c>
      <c r="H1176" t="e">
        <f>INDEX(IPCCMaps!J:J,MATCH(mapPRC!C1176,IPCCMaps!G:G,0))</f>
        <v>#N/A</v>
      </c>
      <c r="I1176" t="e">
        <f>INDEX(IPCCMaps!K:K,MATCH(mapPRC!C1176,IPCCMaps!G:G,0))</f>
        <v>#N/A</v>
      </c>
    </row>
    <row r="1177" spans="1:9" hidden="1">
      <c r="A1177" t="s">
        <v>81</v>
      </c>
      <c r="D1177" t="s">
        <v>44</v>
      </c>
      <c r="E1177" t="s">
        <v>80</v>
      </c>
      <c r="F1177" t="e">
        <f>INDEX(IPCCMaps!H:H,MATCH(mapPRC!C1177,IPCCMaps!G:G,0))</f>
        <v>#N/A</v>
      </c>
      <c r="G1177" t="e">
        <f>INDEX(IPCCMaps!I:I,MATCH(mapPRC!C1177,IPCCMaps!G:G,0))</f>
        <v>#N/A</v>
      </c>
      <c r="H1177" t="e">
        <f>INDEX(IPCCMaps!J:J,MATCH(mapPRC!C1177,IPCCMaps!G:G,0))</f>
        <v>#N/A</v>
      </c>
      <c r="I1177" t="e">
        <f>INDEX(IPCCMaps!K:K,MATCH(mapPRC!C1177,IPCCMaps!G:G,0))</f>
        <v>#N/A</v>
      </c>
    </row>
    <row r="1178" spans="1:9" hidden="1">
      <c r="A1178" t="s">
        <v>79</v>
      </c>
      <c r="D1178" t="s">
        <v>44</v>
      </c>
      <c r="E1178" t="s">
        <v>69</v>
      </c>
      <c r="F1178" t="e">
        <f>INDEX(IPCCMaps!H:H,MATCH(mapPRC!C1178,IPCCMaps!G:G,0))</f>
        <v>#N/A</v>
      </c>
      <c r="G1178" t="e">
        <f>INDEX(IPCCMaps!I:I,MATCH(mapPRC!C1178,IPCCMaps!G:G,0))</f>
        <v>#N/A</v>
      </c>
      <c r="H1178" t="e">
        <f>INDEX(IPCCMaps!J:J,MATCH(mapPRC!C1178,IPCCMaps!G:G,0))</f>
        <v>#N/A</v>
      </c>
      <c r="I1178" t="e">
        <f>INDEX(IPCCMaps!K:K,MATCH(mapPRC!C1178,IPCCMaps!G:G,0))</f>
        <v>#N/A</v>
      </c>
    </row>
    <row r="1179" spans="1:9" hidden="1">
      <c r="A1179" t="s">
        <v>78</v>
      </c>
      <c r="D1179" t="s">
        <v>44</v>
      </c>
      <c r="E1179" t="s">
        <v>77</v>
      </c>
      <c r="F1179" t="e">
        <f>INDEX(IPCCMaps!H:H,MATCH(mapPRC!C1179,IPCCMaps!G:G,0))</f>
        <v>#N/A</v>
      </c>
      <c r="G1179" t="e">
        <f>INDEX(IPCCMaps!I:I,MATCH(mapPRC!C1179,IPCCMaps!G:G,0))</f>
        <v>#N/A</v>
      </c>
      <c r="H1179" t="e">
        <f>INDEX(IPCCMaps!J:J,MATCH(mapPRC!C1179,IPCCMaps!G:G,0))</f>
        <v>#N/A</v>
      </c>
      <c r="I1179" t="e">
        <f>INDEX(IPCCMaps!K:K,MATCH(mapPRC!C1179,IPCCMaps!G:G,0))</f>
        <v>#N/A</v>
      </c>
    </row>
    <row r="1180" spans="1:9" hidden="1">
      <c r="A1180" t="s">
        <v>76</v>
      </c>
      <c r="D1180" t="s">
        <v>44</v>
      </c>
      <c r="E1180" t="s">
        <v>75</v>
      </c>
      <c r="F1180" t="e">
        <f>INDEX(IPCCMaps!H:H,MATCH(mapPRC!C1180,IPCCMaps!G:G,0))</f>
        <v>#N/A</v>
      </c>
      <c r="G1180" t="e">
        <f>INDEX(IPCCMaps!I:I,MATCH(mapPRC!C1180,IPCCMaps!G:G,0))</f>
        <v>#N/A</v>
      </c>
      <c r="H1180" t="e">
        <f>INDEX(IPCCMaps!J:J,MATCH(mapPRC!C1180,IPCCMaps!G:G,0))</f>
        <v>#N/A</v>
      </c>
      <c r="I1180" t="e">
        <f>INDEX(IPCCMaps!K:K,MATCH(mapPRC!C1180,IPCCMaps!G:G,0))</f>
        <v>#N/A</v>
      </c>
    </row>
    <row r="1181" spans="1:9" hidden="1">
      <c r="A1181" t="s">
        <v>74</v>
      </c>
      <c r="D1181" t="s">
        <v>44</v>
      </c>
      <c r="E1181" t="s">
        <v>73</v>
      </c>
      <c r="F1181" t="e">
        <f>INDEX(IPCCMaps!H:H,MATCH(mapPRC!C1181,IPCCMaps!G:G,0))</f>
        <v>#N/A</v>
      </c>
      <c r="G1181" t="e">
        <f>INDEX(IPCCMaps!I:I,MATCH(mapPRC!C1181,IPCCMaps!G:G,0))</f>
        <v>#N/A</v>
      </c>
      <c r="H1181" t="e">
        <f>INDEX(IPCCMaps!J:J,MATCH(mapPRC!C1181,IPCCMaps!G:G,0))</f>
        <v>#N/A</v>
      </c>
      <c r="I1181" t="e">
        <f>INDEX(IPCCMaps!K:K,MATCH(mapPRC!C1181,IPCCMaps!G:G,0))</f>
        <v>#N/A</v>
      </c>
    </row>
    <row r="1182" spans="1:9" hidden="1">
      <c r="A1182" t="s">
        <v>72</v>
      </c>
      <c r="D1182" t="s">
        <v>44</v>
      </c>
      <c r="E1182" t="s">
        <v>71</v>
      </c>
      <c r="F1182" t="e">
        <f>INDEX(IPCCMaps!H:H,MATCH(mapPRC!C1182,IPCCMaps!G:G,0))</f>
        <v>#N/A</v>
      </c>
      <c r="G1182" t="e">
        <f>INDEX(IPCCMaps!I:I,MATCH(mapPRC!C1182,IPCCMaps!G:G,0))</f>
        <v>#N/A</v>
      </c>
      <c r="H1182" t="e">
        <f>INDEX(IPCCMaps!J:J,MATCH(mapPRC!C1182,IPCCMaps!G:G,0))</f>
        <v>#N/A</v>
      </c>
      <c r="I1182" t="e">
        <f>INDEX(IPCCMaps!K:K,MATCH(mapPRC!C1182,IPCCMaps!G:G,0))</f>
        <v>#N/A</v>
      </c>
    </row>
    <row r="1183" spans="1:9" hidden="1">
      <c r="A1183" t="s">
        <v>70</v>
      </c>
      <c r="D1183" t="s">
        <v>44</v>
      </c>
      <c r="E1183" t="s">
        <v>69</v>
      </c>
      <c r="F1183" t="e">
        <f>INDEX(IPCCMaps!H:H,MATCH(mapPRC!C1183,IPCCMaps!G:G,0))</f>
        <v>#N/A</v>
      </c>
      <c r="G1183" t="e">
        <f>INDEX(IPCCMaps!I:I,MATCH(mapPRC!C1183,IPCCMaps!G:G,0))</f>
        <v>#N/A</v>
      </c>
      <c r="H1183" t="e">
        <f>INDEX(IPCCMaps!J:J,MATCH(mapPRC!C1183,IPCCMaps!G:G,0))</f>
        <v>#N/A</v>
      </c>
      <c r="I1183" t="e">
        <f>INDEX(IPCCMaps!K:K,MATCH(mapPRC!C1183,IPCCMaps!G:G,0))</f>
        <v>#N/A</v>
      </c>
    </row>
    <row r="1184" spans="1:9" hidden="1">
      <c r="A1184" t="s">
        <v>68</v>
      </c>
      <c r="D1184" t="s">
        <v>44</v>
      </c>
      <c r="E1184" t="s">
        <v>55</v>
      </c>
      <c r="F1184" t="e">
        <f>INDEX(IPCCMaps!H:H,MATCH(mapPRC!C1184,IPCCMaps!G:G,0))</f>
        <v>#N/A</v>
      </c>
      <c r="G1184" t="e">
        <f>INDEX(IPCCMaps!I:I,MATCH(mapPRC!C1184,IPCCMaps!G:G,0))</f>
        <v>#N/A</v>
      </c>
      <c r="H1184" t="e">
        <f>INDEX(IPCCMaps!J:J,MATCH(mapPRC!C1184,IPCCMaps!G:G,0))</f>
        <v>#N/A</v>
      </c>
      <c r="I1184" t="e">
        <f>INDEX(IPCCMaps!K:K,MATCH(mapPRC!C1184,IPCCMaps!G:G,0))</f>
        <v>#N/A</v>
      </c>
    </row>
    <row r="1185" spans="1:9" hidden="1">
      <c r="A1185" t="s">
        <v>67</v>
      </c>
      <c r="D1185" t="s">
        <v>44</v>
      </c>
      <c r="E1185" t="s">
        <v>66</v>
      </c>
      <c r="F1185" t="e">
        <f>INDEX(IPCCMaps!H:H,MATCH(mapPRC!C1185,IPCCMaps!G:G,0))</f>
        <v>#N/A</v>
      </c>
      <c r="G1185" t="e">
        <f>INDEX(IPCCMaps!I:I,MATCH(mapPRC!C1185,IPCCMaps!G:G,0))</f>
        <v>#N/A</v>
      </c>
      <c r="H1185" t="e">
        <f>INDEX(IPCCMaps!J:J,MATCH(mapPRC!C1185,IPCCMaps!G:G,0))</f>
        <v>#N/A</v>
      </c>
      <c r="I1185" t="e">
        <f>INDEX(IPCCMaps!K:K,MATCH(mapPRC!C1185,IPCCMaps!G:G,0))</f>
        <v>#N/A</v>
      </c>
    </row>
    <row r="1186" spans="1:9" hidden="1">
      <c r="A1186" t="s">
        <v>65</v>
      </c>
      <c r="D1186" t="s">
        <v>44</v>
      </c>
      <c r="E1186" t="s">
        <v>51</v>
      </c>
      <c r="F1186" t="e">
        <f>INDEX(IPCCMaps!H:H,MATCH(mapPRC!C1186,IPCCMaps!G:G,0))</f>
        <v>#N/A</v>
      </c>
      <c r="G1186" t="e">
        <f>INDEX(IPCCMaps!I:I,MATCH(mapPRC!C1186,IPCCMaps!G:G,0))</f>
        <v>#N/A</v>
      </c>
      <c r="H1186" t="e">
        <f>INDEX(IPCCMaps!J:J,MATCH(mapPRC!C1186,IPCCMaps!G:G,0))</f>
        <v>#N/A</v>
      </c>
      <c r="I1186" t="e">
        <f>INDEX(IPCCMaps!K:K,MATCH(mapPRC!C1186,IPCCMaps!G:G,0))</f>
        <v>#N/A</v>
      </c>
    </row>
    <row r="1187" spans="1:9" hidden="1">
      <c r="A1187" t="s">
        <v>64</v>
      </c>
      <c r="D1187" t="s">
        <v>44</v>
      </c>
      <c r="E1187" t="s">
        <v>49</v>
      </c>
      <c r="F1187" t="e">
        <f>INDEX(IPCCMaps!H:H,MATCH(mapPRC!C1187,IPCCMaps!G:G,0))</f>
        <v>#N/A</v>
      </c>
      <c r="G1187" t="e">
        <f>INDEX(IPCCMaps!I:I,MATCH(mapPRC!C1187,IPCCMaps!G:G,0))</f>
        <v>#N/A</v>
      </c>
      <c r="H1187" t="e">
        <f>INDEX(IPCCMaps!J:J,MATCH(mapPRC!C1187,IPCCMaps!G:G,0))</f>
        <v>#N/A</v>
      </c>
      <c r="I1187" t="e">
        <f>INDEX(IPCCMaps!K:K,MATCH(mapPRC!C1187,IPCCMaps!G:G,0))</f>
        <v>#N/A</v>
      </c>
    </row>
    <row r="1188" spans="1:9" hidden="1">
      <c r="A1188" t="s">
        <v>63</v>
      </c>
      <c r="D1188" t="s">
        <v>44</v>
      </c>
      <c r="E1188" t="s">
        <v>62</v>
      </c>
      <c r="F1188" t="e">
        <f>INDEX(IPCCMaps!H:H,MATCH(mapPRC!C1188,IPCCMaps!G:G,0))</f>
        <v>#N/A</v>
      </c>
      <c r="G1188" t="e">
        <f>INDEX(IPCCMaps!I:I,MATCH(mapPRC!C1188,IPCCMaps!G:G,0))</f>
        <v>#N/A</v>
      </c>
      <c r="H1188" t="e">
        <f>INDEX(IPCCMaps!J:J,MATCH(mapPRC!C1188,IPCCMaps!G:G,0))</f>
        <v>#N/A</v>
      </c>
      <c r="I1188" t="e">
        <f>INDEX(IPCCMaps!K:K,MATCH(mapPRC!C1188,IPCCMaps!G:G,0))</f>
        <v>#N/A</v>
      </c>
    </row>
    <row r="1189" spans="1:9" hidden="1">
      <c r="A1189" t="s">
        <v>61</v>
      </c>
      <c r="D1189" t="s">
        <v>44</v>
      </c>
      <c r="E1189" t="s">
        <v>60</v>
      </c>
      <c r="F1189" t="e">
        <f>INDEX(IPCCMaps!H:H,MATCH(mapPRC!C1189,IPCCMaps!G:G,0))</f>
        <v>#N/A</v>
      </c>
      <c r="G1189" t="e">
        <f>INDEX(IPCCMaps!I:I,MATCH(mapPRC!C1189,IPCCMaps!G:G,0))</f>
        <v>#N/A</v>
      </c>
      <c r="H1189" t="e">
        <f>INDEX(IPCCMaps!J:J,MATCH(mapPRC!C1189,IPCCMaps!G:G,0))</f>
        <v>#N/A</v>
      </c>
      <c r="I1189" t="e">
        <f>INDEX(IPCCMaps!K:K,MATCH(mapPRC!C1189,IPCCMaps!G:G,0))</f>
        <v>#N/A</v>
      </c>
    </row>
    <row r="1190" spans="1:9" hidden="1">
      <c r="A1190" t="s">
        <v>59</v>
      </c>
      <c r="D1190" t="s">
        <v>44</v>
      </c>
      <c r="E1190" t="s">
        <v>58</v>
      </c>
      <c r="F1190" t="e">
        <f>INDEX(IPCCMaps!H:H,MATCH(mapPRC!C1190,IPCCMaps!G:G,0))</f>
        <v>#N/A</v>
      </c>
      <c r="G1190" t="e">
        <f>INDEX(IPCCMaps!I:I,MATCH(mapPRC!C1190,IPCCMaps!G:G,0))</f>
        <v>#N/A</v>
      </c>
      <c r="H1190" t="e">
        <f>INDEX(IPCCMaps!J:J,MATCH(mapPRC!C1190,IPCCMaps!G:G,0))</f>
        <v>#N/A</v>
      </c>
      <c r="I1190" t="e">
        <f>INDEX(IPCCMaps!K:K,MATCH(mapPRC!C1190,IPCCMaps!G:G,0))</f>
        <v>#N/A</v>
      </c>
    </row>
    <row r="1191" spans="1:9" hidden="1">
      <c r="A1191" t="s">
        <v>57</v>
      </c>
      <c r="D1191" t="s">
        <v>44</v>
      </c>
      <c r="E1191" t="s">
        <v>47</v>
      </c>
      <c r="F1191" t="e">
        <f>INDEX(IPCCMaps!H:H,MATCH(mapPRC!C1191,IPCCMaps!G:G,0))</f>
        <v>#N/A</v>
      </c>
      <c r="G1191" t="e">
        <f>INDEX(IPCCMaps!I:I,MATCH(mapPRC!C1191,IPCCMaps!G:G,0))</f>
        <v>#N/A</v>
      </c>
      <c r="H1191" t="e">
        <f>INDEX(IPCCMaps!J:J,MATCH(mapPRC!C1191,IPCCMaps!G:G,0))</f>
        <v>#N/A</v>
      </c>
      <c r="I1191" t="e">
        <f>INDEX(IPCCMaps!K:K,MATCH(mapPRC!C1191,IPCCMaps!G:G,0))</f>
        <v>#N/A</v>
      </c>
    </row>
    <row r="1192" spans="1:9" hidden="1">
      <c r="A1192" t="s">
        <v>56</v>
      </c>
      <c r="D1192" t="s">
        <v>44</v>
      </c>
      <c r="E1192" t="s">
        <v>55</v>
      </c>
      <c r="F1192" t="e">
        <f>INDEX(IPCCMaps!H:H,MATCH(mapPRC!C1192,IPCCMaps!G:G,0))</f>
        <v>#N/A</v>
      </c>
      <c r="G1192" t="e">
        <f>INDEX(IPCCMaps!I:I,MATCH(mapPRC!C1192,IPCCMaps!G:G,0))</f>
        <v>#N/A</v>
      </c>
      <c r="H1192" t="e">
        <f>INDEX(IPCCMaps!J:J,MATCH(mapPRC!C1192,IPCCMaps!G:G,0))</f>
        <v>#N/A</v>
      </c>
      <c r="I1192" t="e">
        <f>INDEX(IPCCMaps!K:K,MATCH(mapPRC!C1192,IPCCMaps!G:G,0))</f>
        <v>#N/A</v>
      </c>
    </row>
    <row r="1193" spans="1:9" hidden="1">
      <c r="A1193" t="s">
        <v>54</v>
      </c>
      <c r="D1193" t="s">
        <v>44</v>
      </c>
      <c r="E1193" t="s">
        <v>53</v>
      </c>
      <c r="F1193" t="e">
        <f>INDEX(IPCCMaps!H:H,MATCH(mapPRC!C1193,IPCCMaps!G:G,0))</f>
        <v>#N/A</v>
      </c>
      <c r="G1193" t="e">
        <f>INDEX(IPCCMaps!I:I,MATCH(mapPRC!C1193,IPCCMaps!G:G,0))</f>
        <v>#N/A</v>
      </c>
      <c r="H1193" t="e">
        <f>INDEX(IPCCMaps!J:J,MATCH(mapPRC!C1193,IPCCMaps!G:G,0))</f>
        <v>#N/A</v>
      </c>
      <c r="I1193" t="e">
        <f>INDEX(IPCCMaps!K:K,MATCH(mapPRC!C1193,IPCCMaps!G:G,0))</f>
        <v>#N/A</v>
      </c>
    </row>
    <row r="1194" spans="1:9" hidden="1">
      <c r="A1194" t="s">
        <v>52</v>
      </c>
      <c r="D1194" t="s">
        <v>44</v>
      </c>
      <c r="E1194" t="s">
        <v>51</v>
      </c>
      <c r="F1194" t="e">
        <f>INDEX(IPCCMaps!H:H,MATCH(mapPRC!C1194,IPCCMaps!G:G,0))</f>
        <v>#N/A</v>
      </c>
      <c r="G1194" t="e">
        <f>INDEX(IPCCMaps!I:I,MATCH(mapPRC!C1194,IPCCMaps!G:G,0))</f>
        <v>#N/A</v>
      </c>
      <c r="H1194" t="e">
        <f>INDEX(IPCCMaps!J:J,MATCH(mapPRC!C1194,IPCCMaps!G:G,0))</f>
        <v>#N/A</v>
      </c>
      <c r="I1194" t="e">
        <f>INDEX(IPCCMaps!K:K,MATCH(mapPRC!C1194,IPCCMaps!G:G,0))</f>
        <v>#N/A</v>
      </c>
    </row>
    <row r="1195" spans="1:9" hidden="1">
      <c r="A1195" t="s">
        <v>50</v>
      </c>
      <c r="D1195" t="s">
        <v>44</v>
      </c>
      <c r="E1195" t="s">
        <v>49</v>
      </c>
      <c r="F1195" t="e">
        <f>INDEX(IPCCMaps!H:H,MATCH(mapPRC!C1195,IPCCMaps!G:G,0))</f>
        <v>#N/A</v>
      </c>
      <c r="G1195" t="e">
        <f>INDEX(IPCCMaps!I:I,MATCH(mapPRC!C1195,IPCCMaps!G:G,0))</f>
        <v>#N/A</v>
      </c>
      <c r="H1195" t="e">
        <f>INDEX(IPCCMaps!J:J,MATCH(mapPRC!C1195,IPCCMaps!G:G,0))</f>
        <v>#N/A</v>
      </c>
      <c r="I1195" t="e">
        <f>INDEX(IPCCMaps!K:K,MATCH(mapPRC!C1195,IPCCMaps!G:G,0))</f>
        <v>#N/A</v>
      </c>
    </row>
    <row r="1196" spans="1:9" hidden="1">
      <c r="A1196" t="s">
        <v>48</v>
      </c>
      <c r="D1196" t="s">
        <v>44</v>
      </c>
      <c r="E1196" t="s">
        <v>47</v>
      </c>
      <c r="F1196" t="e">
        <f>INDEX(IPCCMaps!H:H,MATCH(mapPRC!C1196,IPCCMaps!G:G,0))</f>
        <v>#N/A</v>
      </c>
      <c r="G1196" t="e">
        <f>INDEX(IPCCMaps!I:I,MATCH(mapPRC!C1196,IPCCMaps!G:G,0))</f>
        <v>#N/A</v>
      </c>
      <c r="H1196" t="e">
        <f>INDEX(IPCCMaps!J:J,MATCH(mapPRC!C1196,IPCCMaps!G:G,0))</f>
        <v>#N/A</v>
      </c>
      <c r="I1196" t="e">
        <f>INDEX(IPCCMaps!K:K,MATCH(mapPRC!C1196,IPCCMaps!G:G,0))</f>
        <v>#N/A</v>
      </c>
    </row>
    <row r="1197" spans="1:9" hidden="1"/>
    <row r="1198" spans="1:9" hidden="1"/>
    <row r="1199" spans="1:9" hidden="1"/>
  </sheetData>
  <autoFilter ref="A1:I1199" xr:uid="{2F3FFDF7-7714-47AC-B254-A3709C093DA2}">
    <filterColumn colId="0">
      <filters>
        <filter val="PEXGHGN"/>
      </filters>
    </filterColumn>
  </autoFilter>
  <sortState xmlns:xlrd2="http://schemas.microsoft.com/office/spreadsheetml/2017/richdata2" ref="A133:I1196">
    <sortCondition ref="A133:A1196"/>
  </sortState>
  <phoneticPr fontId="4" type="noConversion"/>
  <conditionalFormatting sqref="A1019:A1200 A1213:A1048576 A1:A3 A4:E30 A67:E77 A31:A1017">
    <cfRule type="duplicateValues" dxfId="9" priority="3"/>
  </conditionalFormatting>
  <conditionalFormatting sqref="A1213:A1048576 B8:E11 A67:E77 A1:A1200">
    <cfRule type="duplicateValues" dxfId="8" priority="2"/>
  </conditionalFormatting>
  <conditionalFormatting sqref="E1074">
    <cfRule type="duplicateValues" dxfId="7" priority="6"/>
  </conditionalFormatting>
  <conditionalFormatting sqref="E1075">
    <cfRule type="duplicateValues" dxfId="6" priority="5"/>
  </conditionalFormatting>
  <conditionalFormatting sqref="E1076">
    <cfRule type="duplicateValues" dxfId="5" priority="4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77"/>
  <sheetViews>
    <sheetView topLeftCell="A322" workbookViewId="0">
      <selection activeCell="A353" sqref="A353"/>
    </sheetView>
  </sheetViews>
  <sheetFormatPr defaultRowHeight="14.5"/>
  <cols>
    <col min="1" max="1" width="20.1796875" bestFit="1" customWidth="1"/>
    <col min="2" max="2" width="52" bestFit="1" customWidth="1"/>
    <col min="3" max="3" width="20.1796875" customWidth="1"/>
    <col min="4" max="4" width="17.81640625" bestFit="1" customWidth="1"/>
  </cols>
  <sheetData>
    <row r="1" spans="1:4">
      <c r="A1" t="s">
        <v>2419</v>
      </c>
      <c r="B1" t="s">
        <v>2418</v>
      </c>
      <c r="C1" t="s">
        <v>2417</v>
      </c>
      <c r="D1" t="s">
        <v>2416</v>
      </c>
    </row>
    <row r="2" spans="1:4">
      <c r="A2" t="s">
        <v>2399</v>
      </c>
      <c r="B2" t="s">
        <v>2398</v>
      </c>
      <c r="C2">
        <v>0</v>
      </c>
      <c r="D2">
        <v>0</v>
      </c>
    </row>
    <row r="3" spans="1:4">
      <c r="A3" t="s">
        <v>2397</v>
      </c>
      <c r="B3" t="s">
        <v>2396</v>
      </c>
      <c r="C3" t="s">
        <v>2089</v>
      </c>
      <c r="D3">
        <v>0</v>
      </c>
    </row>
    <row r="4" spans="1:4">
      <c r="A4" t="s">
        <v>2395</v>
      </c>
      <c r="B4" t="s">
        <v>2394</v>
      </c>
      <c r="C4" t="s">
        <v>2085</v>
      </c>
      <c r="D4">
        <v>0</v>
      </c>
    </row>
    <row r="5" spans="1:4">
      <c r="A5" t="s">
        <v>2393</v>
      </c>
      <c r="B5" t="s">
        <v>2392</v>
      </c>
      <c r="C5" t="s">
        <v>2082</v>
      </c>
      <c r="D5">
        <v>0</v>
      </c>
    </row>
    <row r="6" spans="1:4">
      <c r="A6" t="s">
        <v>2391</v>
      </c>
      <c r="B6" t="s">
        <v>2390</v>
      </c>
      <c r="C6" t="s">
        <v>19</v>
      </c>
      <c r="D6" t="s">
        <v>19</v>
      </c>
    </row>
    <row r="7" spans="1:4">
      <c r="A7" t="s">
        <v>2389</v>
      </c>
      <c r="B7" t="s">
        <v>2388</v>
      </c>
      <c r="C7" t="s">
        <v>1703</v>
      </c>
      <c r="D7">
        <v>0</v>
      </c>
    </row>
    <row r="8" spans="1:4">
      <c r="A8" t="s">
        <v>3299</v>
      </c>
      <c r="B8" t="s">
        <v>3299</v>
      </c>
      <c r="C8" t="s">
        <v>3299</v>
      </c>
      <c r="D8" t="s">
        <v>3299</v>
      </c>
    </row>
    <row r="9" spans="1:4">
      <c r="A9" t="s">
        <v>2387</v>
      </c>
      <c r="B9" t="s">
        <v>2386</v>
      </c>
      <c r="C9" t="s">
        <v>2074</v>
      </c>
      <c r="D9">
        <v>0</v>
      </c>
    </row>
    <row r="10" spans="1:4">
      <c r="A10" t="s">
        <v>2385</v>
      </c>
      <c r="B10" t="s">
        <v>2384</v>
      </c>
      <c r="C10" t="s">
        <v>2071</v>
      </c>
      <c r="D10">
        <v>0</v>
      </c>
    </row>
    <row r="11" spans="1:4">
      <c r="A11" t="s">
        <v>2383</v>
      </c>
      <c r="B11" t="s">
        <v>2382</v>
      </c>
      <c r="C11" t="s">
        <v>2068</v>
      </c>
      <c r="D11">
        <v>0</v>
      </c>
    </row>
    <row r="12" spans="1:4">
      <c r="A12" t="s">
        <v>2381</v>
      </c>
      <c r="B12" t="s">
        <v>2380</v>
      </c>
      <c r="C12" t="s">
        <v>1698</v>
      </c>
      <c r="D12" t="s">
        <v>1698</v>
      </c>
    </row>
    <row r="13" spans="1:4">
      <c r="A13" t="s">
        <v>2379</v>
      </c>
      <c r="B13" t="s">
        <v>2378</v>
      </c>
      <c r="C13" t="s">
        <v>1696</v>
      </c>
      <c r="D13" t="s">
        <v>1695</v>
      </c>
    </row>
    <row r="14" spans="1:4">
      <c r="A14" t="s">
        <v>2377</v>
      </c>
      <c r="B14" t="s">
        <v>2376</v>
      </c>
      <c r="C14" t="s">
        <v>1693</v>
      </c>
      <c r="D14" t="s">
        <v>1692</v>
      </c>
    </row>
    <row r="15" spans="1:4">
      <c r="A15" t="s">
        <v>2375</v>
      </c>
      <c r="B15" t="s">
        <v>2374</v>
      </c>
      <c r="C15" t="s">
        <v>2098</v>
      </c>
      <c r="D15" t="s">
        <v>2098</v>
      </c>
    </row>
    <row r="16" spans="1:4">
      <c r="A16" t="s">
        <v>2373</v>
      </c>
      <c r="B16" t="s">
        <v>2372</v>
      </c>
      <c r="C16" t="s">
        <v>1689</v>
      </c>
      <c r="D16" t="s">
        <v>1689</v>
      </c>
    </row>
    <row r="17" spans="1:4">
      <c r="A17" t="s">
        <v>2371</v>
      </c>
      <c r="B17" t="s">
        <v>2370</v>
      </c>
      <c r="C17" t="s">
        <v>2062</v>
      </c>
      <c r="D17">
        <v>0</v>
      </c>
    </row>
    <row r="18" spans="1:4">
      <c r="A18" t="s">
        <v>2369</v>
      </c>
      <c r="B18" t="s">
        <v>2368</v>
      </c>
      <c r="C18" t="s">
        <v>2059</v>
      </c>
      <c r="D18">
        <v>0</v>
      </c>
    </row>
    <row r="19" spans="1:4">
      <c r="A19" t="s">
        <v>2048</v>
      </c>
      <c r="B19" t="s">
        <v>2047</v>
      </c>
      <c r="C19">
        <v>0</v>
      </c>
      <c r="D19">
        <v>0</v>
      </c>
    </row>
    <row r="20" spans="1:4">
      <c r="A20" t="s">
        <v>2046</v>
      </c>
      <c r="B20" t="s">
        <v>2045</v>
      </c>
      <c r="C20">
        <v>0</v>
      </c>
      <c r="D20">
        <v>0</v>
      </c>
    </row>
    <row r="21" spans="1:4">
      <c r="A21" t="s">
        <v>2044</v>
      </c>
      <c r="B21" t="s">
        <v>2043</v>
      </c>
      <c r="C21">
        <v>0</v>
      </c>
      <c r="D21">
        <v>0</v>
      </c>
    </row>
    <row r="22" spans="1:4">
      <c r="A22" t="s">
        <v>2042</v>
      </c>
      <c r="B22" t="s">
        <v>2041</v>
      </c>
      <c r="C22">
        <v>0</v>
      </c>
      <c r="D22">
        <v>0</v>
      </c>
    </row>
    <row r="23" spans="1:4">
      <c r="A23" t="s">
        <v>2040</v>
      </c>
      <c r="B23" t="s">
        <v>2039</v>
      </c>
      <c r="C23">
        <v>0</v>
      </c>
      <c r="D23">
        <v>0</v>
      </c>
    </row>
    <row r="24" spans="1:4">
      <c r="A24" t="s">
        <v>3587</v>
      </c>
      <c r="B24" t="s">
        <v>3588</v>
      </c>
      <c r="C24" t="s">
        <v>3588</v>
      </c>
      <c r="D24" t="s">
        <v>3588</v>
      </c>
    </row>
    <row r="25" spans="1:4">
      <c r="A25" t="s">
        <v>3589</v>
      </c>
      <c r="B25" t="s">
        <v>3590</v>
      </c>
      <c r="C25" t="s">
        <v>3590</v>
      </c>
      <c r="D25" t="s">
        <v>3590</v>
      </c>
    </row>
    <row r="26" spans="1:4">
      <c r="A26" t="s">
        <v>2367</v>
      </c>
      <c r="B26" t="s">
        <v>2366</v>
      </c>
      <c r="C26" t="s">
        <v>1711</v>
      </c>
      <c r="D26" t="s">
        <v>1710</v>
      </c>
    </row>
    <row r="27" spans="1:4">
      <c r="A27" t="s">
        <v>3591</v>
      </c>
      <c r="B27" t="s">
        <v>3592</v>
      </c>
      <c r="C27" t="s">
        <v>1711</v>
      </c>
      <c r="D27" t="s">
        <v>1710</v>
      </c>
    </row>
    <row r="28" spans="1:4">
      <c r="A28" t="s">
        <v>2365</v>
      </c>
      <c r="B28" t="s">
        <v>2364</v>
      </c>
      <c r="C28" t="s">
        <v>3769</v>
      </c>
      <c r="D28" t="s">
        <v>1710</v>
      </c>
    </row>
    <row r="29" spans="1:4">
      <c r="A29" t="s">
        <v>2363</v>
      </c>
      <c r="B29" t="s">
        <v>2362</v>
      </c>
      <c r="C29" t="s">
        <v>3770</v>
      </c>
      <c r="D29" t="s">
        <v>1710</v>
      </c>
    </row>
    <row r="30" spans="1:4">
      <c r="A30" t="s">
        <v>2361</v>
      </c>
      <c r="B30" t="s">
        <v>2360</v>
      </c>
      <c r="C30" t="s">
        <v>2214</v>
      </c>
      <c r="D30">
        <v>0</v>
      </c>
    </row>
    <row r="31" spans="1:4">
      <c r="A31" t="s">
        <v>2359</v>
      </c>
      <c r="B31" t="s">
        <v>2358</v>
      </c>
      <c r="C31" t="s">
        <v>1711</v>
      </c>
      <c r="D31" t="s">
        <v>1710</v>
      </c>
    </row>
    <row r="32" spans="1:4">
      <c r="A32" t="s">
        <v>6626</v>
      </c>
      <c r="B32" t="s">
        <v>6627</v>
      </c>
      <c r="C32" t="s">
        <v>6627</v>
      </c>
      <c r="D32" t="s">
        <v>6627</v>
      </c>
    </row>
    <row r="33" spans="1:4">
      <c r="A33" t="s">
        <v>6628</v>
      </c>
      <c r="B33" t="s">
        <v>6629</v>
      </c>
      <c r="C33" t="s">
        <v>6629</v>
      </c>
      <c r="D33" t="s">
        <v>6629</v>
      </c>
    </row>
    <row r="34" spans="1:4">
      <c r="A34" t="s">
        <v>2357</v>
      </c>
      <c r="B34" t="s">
        <v>2356</v>
      </c>
      <c r="C34" t="s">
        <v>2152</v>
      </c>
      <c r="D34" t="s">
        <v>2151</v>
      </c>
    </row>
    <row r="35" spans="1:4">
      <c r="A35" t="s">
        <v>3593</v>
      </c>
      <c r="B35" t="s">
        <v>3594</v>
      </c>
      <c r="C35" t="s">
        <v>3594</v>
      </c>
      <c r="D35" t="s">
        <v>3594</v>
      </c>
    </row>
    <row r="36" spans="1:4">
      <c r="A36" t="s">
        <v>3595</v>
      </c>
      <c r="B36" t="s">
        <v>3596</v>
      </c>
      <c r="C36" t="s">
        <v>3596</v>
      </c>
      <c r="D36" t="s">
        <v>3596</v>
      </c>
    </row>
    <row r="37" spans="1:4">
      <c r="A37" t="s">
        <v>3597</v>
      </c>
      <c r="B37" t="s">
        <v>3598</v>
      </c>
      <c r="C37" t="s">
        <v>3598</v>
      </c>
      <c r="D37" t="s">
        <v>3598</v>
      </c>
    </row>
    <row r="38" spans="1:4">
      <c r="A38" t="s">
        <v>3264</v>
      </c>
      <c r="B38" t="s">
        <v>5851</v>
      </c>
      <c r="C38" t="s">
        <v>5851</v>
      </c>
    </row>
    <row r="39" spans="1:4">
      <c r="A39" s="8" t="s">
        <v>5852</v>
      </c>
      <c r="B39" s="7" t="s">
        <v>5848</v>
      </c>
      <c r="C39" s="7" t="s">
        <v>5848</v>
      </c>
    </row>
    <row r="40" spans="1:4">
      <c r="A40" t="s">
        <v>2038</v>
      </c>
      <c r="B40" t="s">
        <v>2028</v>
      </c>
      <c r="C40">
        <v>0</v>
      </c>
      <c r="D40">
        <v>0</v>
      </c>
    </row>
    <row r="41" spans="1:4">
      <c r="A41" t="s">
        <v>2037</v>
      </c>
      <c r="B41" t="s">
        <v>2026</v>
      </c>
      <c r="C41">
        <v>0</v>
      </c>
      <c r="D41">
        <v>0</v>
      </c>
    </row>
    <row r="42" spans="1:4">
      <c r="A42" t="s">
        <v>2036</v>
      </c>
      <c r="B42" t="s">
        <v>2024</v>
      </c>
      <c r="C42">
        <v>0</v>
      </c>
      <c r="D42">
        <v>0</v>
      </c>
    </row>
    <row r="43" spans="1:4">
      <c r="A43" t="s">
        <v>2035</v>
      </c>
      <c r="B43" t="s">
        <v>2022</v>
      </c>
      <c r="C43">
        <v>0</v>
      </c>
      <c r="D43">
        <v>0</v>
      </c>
    </row>
    <row r="44" spans="1:4">
      <c r="A44" t="s">
        <v>2034</v>
      </c>
      <c r="B44" t="s">
        <v>2020</v>
      </c>
      <c r="C44">
        <v>0</v>
      </c>
      <c r="D44">
        <v>0</v>
      </c>
    </row>
    <row r="45" spans="1:4">
      <c r="A45" s="8" t="s">
        <v>5854</v>
      </c>
      <c r="B45" t="s">
        <v>5849</v>
      </c>
      <c r="C45" t="s">
        <v>5849</v>
      </c>
    </row>
    <row r="46" spans="1:4">
      <c r="A46" t="s">
        <v>2033</v>
      </c>
      <c r="B46" t="s">
        <v>2018</v>
      </c>
      <c r="C46">
        <v>0</v>
      </c>
      <c r="D46">
        <v>0</v>
      </c>
    </row>
    <row r="47" spans="1:4">
      <c r="A47" t="s">
        <v>2032</v>
      </c>
      <c r="B47" t="s">
        <v>2016</v>
      </c>
      <c r="C47">
        <v>0</v>
      </c>
      <c r="D47">
        <v>0</v>
      </c>
    </row>
    <row r="48" spans="1:4">
      <c r="A48" t="s">
        <v>2031</v>
      </c>
      <c r="B48" t="s">
        <v>2014</v>
      </c>
      <c r="C48">
        <v>0</v>
      </c>
      <c r="D48">
        <v>0</v>
      </c>
    </row>
    <row r="49" spans="1:4">
      <c r="A49" t="s">
        <v>2030</v>
      </c>
      <c r="B49" t="s">
        <v>2012</v>
      </c>
      <c r="C49">
        <v>0</v>
      </c>
      <c r="D49">
        <v>0</v>
      </c>
    </row>
    <row r="50" spans="1:4">
      <c r="A50" t="s">
        <v>3140</v>
      </c>
      <c r="B50" t="s">
        <v>3142</v>
      </c>
      <c r="C50" t="s">
        <v>3140</v>
      </c>
      <c r="D50" t="s">
        <v>3140</v>
      </c>
    </row>
    <row r="51" spans="1:4">
      <c r="A51" t="s">
        <v>3141</v>
      </c>
      <c r="B51" t="s">
        <v>3143</v>
      </c>
      <c r="C51" t="s">
        <v>3144</v>
      </c>
      <c r="D51" t="s">
        <v>3144</v>
      </c>
    </row>
    <row r="52" spans="1:4">
      <c r="A52" t="s">
        <v>5490</v>
      </c>
      <c r="B52" t="s">
        <v>5728</v>
      </c>
      <c r="C52">
        <v>0</v>
      </c>
      <c r="D52">
        <v>0</v>
      </c>
    </row>
    <row r="53" spans="1:4">
      <c r="A53" t="s">
        <v>2355</v>
      </c>
      <c r="B53" t="s">
        <v>2354</v>
      </c>
      <c r="C53">
        <v>0</v>
      </c>
      <c r="D53">
        <v>0</v>
      </c>
    </row>
    <row r="54" spans="1:4">
      <c r="A54" t="s">
        <v>2089</v>
      </c>
      <c r="B54" t="s">
        <v>2353</v>
      </c>
      <c r="C54">
        <v>0</v>
      </c>
      <c r="D54">
        <v>0</v>
      </c>
    </row>
    <row r="55" spans="1:4">
      <c r="A55" t="s">
        <v>2352</v>
      </c>
      <c r="B55" t="s">
        <v>2341</v>
      </c>
      <c r="C55">
        <v>0</v>
      </c>
      <c r="D55">
        <v>0</v>
      </c>
    </row>
    <row r="56" spans="1:4">
      <c r="A56" t="s">
        <v>6284</v>
      </c>
      <c r="B56" t="s">
        <v>6285</v>
      </c>
      <c r="C56" t="s">
        <v>6286</v>
      </c>
      <c r="D56" t="s">
        <v>6286</v>
      </c>
    </row>
    <row r="57" spans="1:4">
      <c r="A57" t="s">
        <v>2351</v>
      </c>
      <c r="B57" t="s">
        <v>2350</v>
      </c>
      <c r="C57" t="s">
        <v>2205</v>
      </c>
      <c r="D57" t="s">
        <v>19</v>
      </c>
    </row>
    <row r="58" spans="1:4">
      <c r="A58" t="s">
        <v>2349</v>
      </c>
      <c r="B58" t="s">
        <v>2348</v>
      </c>
      <c r="C58" t="s">
        <v>19</v>
      </c>
      <c r="D58" t="s">
        <v>19</v>
      </c>
    </row>
    <row r="59" spans="1:4">
      <c r="A59" s="8" t="s">
        <v>5853</v>
      </c>
      <c r="B59" t="s">
        <v>3285</v>
      </c>
      <c r="C59" t="s">
        <v>3285</v>
      </c>
    </row>
    <row r="60" spans="1:4">
      <c r="A60" t="s">
        <v>3249</v>
      </c>
      <c r="B60" t="s">
        <v>5850</v>
      </c>
      <c r="C60" t="s">
        <v>5850</v>
      </c>
    </row>
    <row r="61" spans="1:4">
      <c r="A61" t="s">
        <v>2085</v>
      </c>
      <c r="B61" t="s">
        <v>2347</v>
      </c>
      <c r="C61" t="s">
        <v>2085</v>
      </c>
      <c r="D61">
        <v>0</v>
      </c>
    </row>
    <row r="62" spans="1:4">
      <c r="A62" t="s">
        <v>5497</v>
      </c>
      <c r="B62" t="s">
        <v>5498</v>
      </c>
      <c r="C62" t="s">
        <v>19</v>
      </c>
      <c r="D62" t="s">
        <v>19</v>
      </c>
    </row>
    <row r="63" spans="1:4">
      <c r="A63" t="s">
        <v>2029</v>
      </c>
      <c r="B63" t="s">
        <v>2028</v>
      </c>
      <c r="C63">
        <v>0</v>
      </c>
      <c r="D63">
        <v>0</v>
      </c>
    </row>
    <row r="64" spans="1:4">
      <c r="A64" t="s">
        <v>2027</v>
      </c>
      <c r="B64" t="s">
        <v>2026</v>
      </c>
      <c r="C64">
        <v>0</v>
      </c>
      <c r="D64">
        <v>0</v>
      </c>
    </row>
    <row r="65" spans="1:4">
      <c r="A65" t="s">
        <v>2025</v>
      </c>
      <c r="B65" t="s">
        <v>2024</v>
      </c>
      <c r="C65">
        <v>0</v>
      </c>
      <c r="D65">
        <v>0</v>
      </c>
    </row>
    <row r="66" spans="1:4">
      <c r="A66" t="s">
        <v>2023</v>
      </c>
      <c r="B66" t="s">
        <v>2022</v>
      </c>
      <c r="C66">
        <v>0</v>
      </c>
      <c r="D66">
        <v>0</v>
      </c>
    </row>
    <row r="67" spans="1:4">
      <c r="A67" t="s">
        <v>2021</v>
      </c>
      <c r="B67" t="s">
        <v>2020</v>
      </c>
      <c r="C67">
        <v>0</v>
      </c>
      <c r="D67">
        <v>0</v>
      </c>
    </row>
    <row r="68" spans="1:4">
      <c r="A68" t="s">
        <v>2019</v>
      </c>
      <c r="B68" t="s">
        <v>2018</v>
      </c>
      <c r="C68">
        <v>0</v>
      </c>
      <c r="D68">
        <v>0</v>
      </c>
    </row>
    <row r="69" spans="1:4">
      <c r="A69" t="s">
        <v>2017</v>
      </c>
      <c r="B69" t="s">
        <v>2016</v>
      </c>
      <c r="C69">
        <v>0</v>
      </c>
      <c r="D69">
        <v>0</v>
      </c>
    </row>
    <row r="70" spans="1:4">
      <c r="A70" t="s">
        <v>2015</v>
      </c>
      <c r="B70" t="s">
        <v>2014</v>
      </c>
      <c r="C70">
        <v>0</v>
      </c>
      <c r="D70">
        <v>0</v>
      </c>
    </row>
    <row r="71" spans="1:4">
      <c r="A71" t="s">
        <v>2013</v>
      </c>
      <c r="B71" t="s">
        <v>2012</v>
      </c>
      <c r="C71">
        <v>0</v>
      </c>
      <c r="D71">
        <v>0</v>
      </c>
    </row>
    <row r="72" spans="1:4">
      <c r="A72" t="s">
        <v>5499</v>
      </c>
      <c r="B72" t="s">
        <v>5491</v>
      </c>
      <c r="C72" t="s">
        <v>5729</v>
      </c>
      <c r="D72">
        <v>0</v>
      </c>
    </row>
    <row r="73" spans="1:4">
      <c r="A73" t="s">
        <v>3660</v>
      </c>
      <c r="B73" t="s">
        <v>3661</v>
      </c>
      <c r="C73" t="s">
        <v>3661</v>
      </c>
      <c r="D73">
        <v>0</v>
      </c>
    </row>
    <row r="74" spans="1:4">
      <c r="A74" t="s">
        <v>6262</v>
      </c>
      <c r="B74" t="s">
        <v>6263</v>
      </c>
      <c r="C74" t="s">
        <v>6264</v>
      </c>
      <c r="D74">
        <v>0</v>
      </c>
    </row>
    <row r="75" spans="1:4">
      <c r="A75" t="s">
        <v>2346</v>
      </c>
      <c r="B75" t="s">
        <v>2345</v>
      </c>
      <c r="C75" t="s">
        <v>2344</v>
      </c>
      <c r="D75">
        <v>0</v>
      </c>
    </row>
    <row r="76" spans="1:4">
      <c r="A76" t="s">
        <v>3776</v>
      </c>
      <c r="B76" t="s">
        <v>3777</v>
      </c>
      <c r="C76" t="s">
        <v>2344</v>
      </c>
      <c r="D76">
        <v>0</v>
      </c>
    </row>
    <row r="77" spans="1:4">
      <c r="A77" t="s">
        <v>2082</v>
      </c>
      <c r="B77" t="s">
        <v>2343</v>
      </c>
      <c r="C77" t="s">
        <v>1759</v>
      </c>
      <c r="D77">
        <v>0</v>
      </c>
    </row>
    <row r="78" spans="1:4">
      <c r="A78" t="s">
        <v>3746</v>
      </c>
      <c r="B78" t="s">
        <v>3747</v>
      </c>
      <c r="C78" t="s">
        <v>2082</v>
      </c>
      <c r="D78">
        <v>0</v>
      </c>
    </row>
    <row r="79" spans="1:4">
      <c r="A79" t="s">
        <v>3748</v>
      </c>
      <c r="B79" t="s">
        <v>3749</v>
      </c>
      <c r="C79" t="s">
        <v>2082</v>
      </c>
      <c r="D79">
        <v>0</v>
      </c>
    </row>
    <row r="80" spans="1:4">
      <c r="A80" t="s">
        <v>2342</v>
      </c>
      <c r="B80" t="s">
        <v>2341</v>
      </c>
      <c r="C80" t="s">
        <v>1759</v>
      </c>
      <c r="D80">
        <v>0</v>
      </c>
    </row>
    <row r="81" spans="1:4">
      <c r="A81" t="s">
        <v>2340</v>
      </c>
      <c r="B81" t="s">
        <v>2339</v>
      </c>
      <c r="C81" t="s">
        <v>1759</v>
      </c>
      <c r="D81">
        <v>0</v>
      </c>
    </row>
    <row r="82" spans="1:4">
      <c r="A82" t="s">
        <v>3624</v>
      </c>
      <c r="B82" t="s">
        <v>3626</v>
      </c>
      <c r="C82" t="s">
        <v>1759</v>
      </c>
      <c r="D82">
        <v>0</v>
      </c>
    </row>
    <row r="83" spans="1:4">
      <c r="A83" t="s">
        <v>3625</v>
      </c>
      <c r="B83" t="s">
        <v>3627</v>
      </c>
      <c r="C83" t="s">
        <v>1759</v>
      </c>
      <c r="D83">
        <v>0</v>
      </c>
    </row>
    <row r="84" spans="1:4">
      <c r="A84" t="s">
        <v>3653</v>
      </c>
      <c r="B84" t="s">
        <v>3654</v>
      </c>
      <c r="C84" t="s">
        <v>1759</v>
      </c>
      <c r="D84">
        <v>0</v>
      </c>
    </row>
    <row r="85" spans="1:4">
      <c r="A85" s="22" t="s">
        <v>6269</v>
      </c>
      <c r="B85" t="s">
        <v>6270</v>
      </c>
      <c r="C85" t="s">
        <v>1759</v>
      </c>
      <c r="D85">
        <v>0</v>
      </c>
    </row>
    <row r="86" spans="1:4">
      <c r="A86" t="s">
        <v>3655</v>
      </c>
      <c r="B86" t="s">
        <v>3656</v>
      </c>
      <c r="C86" t="s">
        <v>1759</v>
      </c>
      <c r="D86">
        <v>0</v>
      </c>
    </row>
    <row r="87" spans="1:4">
      <c r="A87" t="s">
        <v>6186</v>
      </c>
      <c r="B87" t="s">
        <v>6187</v>
      </c>
      <c r="C87" t="s">
        <v>1759</v>
      </c>
      <c r="D87">
        <v>0</v>
      </c>
    </row>
    <row r="88" spans="1:4">
      <c r="A88" t="s">
        <v>3711</v>
      </c>
      <c r="B88" t="s">
        <v>3712</v>
      </c>
      <c r="C88" t="s">
        <v>1759</v>
      </c>
      <c r="D88">
        <v>0</v>
      </c>
    </row>
    <row r="89" spans="1:4">
      <c r="A89" t="s">
        <v>3662</v>
      </c>
      <c r="B89" t="s">
        <v>3663</v>
      </c>
      <c r="C89" t="s">
        <v>3663</v>
      </c>
      <c r="D89">
        <v>0</v>
      </c>
    </row>
    <row r="90" spans="1:4">
      <c r="A90" t="s">
        <v>2338</v>
      </c>
      <c r="B90" t="s">
        <v>2337</v>
      </c>
      <c r="C90" t="s">
        <v>19</v>
      </c>
      <c r="D90" t="s">
        <v>19</v>
      </c>
    </row>
    <row r="91" spans="1:4">
      <c r="A91" t="s">
        <v>2336</v>
      </c>
      <c r="B91" t="s">
        <v>2335</v>
      </c>
      <c r="C91" t="s">
        <v>1762</v>
      </c>
      <c r="D91">
        <v>0</v>
      </c>
    </row>
    <row r="92" spans="1:4">
      <c r="A92" t="s">
        <v>1832</v>
      </c>
      <c r="B92" t="s">
        <v>1831</v>
      </c>
      <c r="C92">
        <v>0</v>
      </c>
      <c r="D92">
        <v>0</v>
      </c>
    </row>
    <row r="93" spans="1:4">
      <c r="A93" t="s">
        <v>1830</v>
      </c>
      <c r="B93" t="s">
        <v>1829</v>
      </c>
      <c r="C93">
        <v>0</v>
      </c>
      <c r="D93">
        <v>0</v>
      </c>
    </row>
    <row r="94" spans="1:4">
      <c r="A94" t="s">
        <v>1828</v>
      </c>
      <c r="B94" t="s">
        <v>1827</v>
      </c>
      <c r="C94">
        <v>0</v>
      </c>
      <c r="D94">
        <v>0</v>
      </c>
    </row>
    <row r="95" spans="1:4">
      <c r="A95" t="s">
        <v>1826</v>
      </c>
      <c r="B95" t="s">
        <v>1825</v>
      </c>
      <c r="C95">
        <v>0</v>
      </c>
      <c r="D95">
        <v>0</v>
      </c>
    </row>
    <row r="96" spans="1:4">
      <c r="A96" t="s">
        <v>1824</v>
      </c>
      <c r="B96" t="s">
        <v>1823</v>
      </c>
      <c r="C96" t="s">
        <v>1765</v>
      </c>
      <c r="D96">
        <v>0</v>
      </c>
    </row>
    <row r="97" spans="1:4">
      <c r="A97" t="s">
        <v>2334</v>
      </c>
      <c r="B97" t="s">
        <v>2333</v>
      </c>
      <c r="C97" t="s">
        <v>2089</v>
      </c>
      <c r="D97">
        <v>0</v>
      </c>
    </row>
    <row r="98" spans="1:4">
      <c r="A98" t="s">
        <v>2332</v>
      </c>
      <c r="B98" t="s">
        <v>2331</v>
      </c>
      <c r="C98" t="s">
        <v>2085</v>
      </c>
      <c r="D98">
        <v>0</v>
      </c>
    </row>
    <row r="99" spans="1:4">
      <c r="A99" t="s">
        <v>1822</v>
      </c>
      <c r="B99" t="s">
        <v>1821</v>
      </c>
      <c r="C99" t="s">
        <v>1759</v>
      </c>
      <c r="D99">
        <v>0</v>
      </c>
    </row>
    <row r="100" spans="1:4">
      <c r="A100" t="s">
        <v>2330</v>
      </c>
      <c r="B100" t="s">
        <v>2329</v>
      </c>
      <c r="C100" t="s">
        <v>2082</v>
      </c>
      <c r="D100">
        <v>0</v>
      </c>
    </row>
    <row r="101" spans="1:4">
      <c r="A101" t="s">
        <v>2328</v>
      </c>
      <c r="B101" t="s">
        <v>2327</v>
      </c>
      <c r="C101" t="s">
        <v>19</v>
      </c>
      <c r="D101" t="s">
        <v>19</v>
      </c>
    </row>
    <row r="102" spans="1:4">
      <c r="A102" t="s">
        <v>2326</v>
      </c>
      <c r="B102" t="s">
        <v>2325</v>
      </c>
      <c r="C102" t="s">
        <v>1703</v>
      </c>
      <c r="D102">
        <v>0</v>
      </c>
    </row>
    <row r="103" spans="1:4">
      <c r="A103" t="s">
        <v>2324</v>
      </c>
      <c r="B103" t="s">
        <v>2323</v>
      </c>
      <c r="C103" t="s">
        <v>1665</v>
      </c>
      <c r="D103" t="s">
        <v>1665</v>
      </c>
    </row>
    <row r="104" spans="1:4">
      <c r="A104" t="s">
        <v>1820</v>
      </c>
      <c r="B104" t="s">
        <v>1819</v>
      </c>
      <c r="C104" t="s">
        <v>1756</v>
      </c>
      <c r="D104">
        <v>0</v>
      </c>
    </row>
    <row r="105" spans="1:4">
      <c r="A105" t="s">
        <v>2322</v>
      </c>
      <c r="B105" t="s">
        <v>2321</v>
      </c>
      <c r="C105" t="s">
        <v>2074</v>
      </c>
      <c r="D105">
        <v>0</v>
      </c>
    </row>
    <row r="106" spans="1:4">
      <c r="A106" t="s">
        <v>2320</v>
      </c>
      <c r="B106" t="s">
        <v>2319</v>
      </c>
      <c r="C106" t="s">
        <v>2071</v>
      </c>
      <c r="D106">
        <v>0</v>
      </c>
    </row>
    <row r="107" spans="1:4">
      <c r="A107" t="s">
        <v>1818</v>
      </c>
      <c r="B107" t="s">
        <v>1817</v>
      </c>
      <c r="C107" t="s">
        <v>1750</v>
      </c>
      <c r="D107">
        <v>0</v>
      </c>
    </row>
    <row r="108" spans="1:4">
      <c r="A108" t="s">
        <v>2318</v>
      </c>
      <c r="B108" t="s">
        <v>2317</v>
      </c>
      <c r="C108" t="s">
        <v>2068</v>
      </c>
      <c r="D108">
        <v>0</v>
      </c>
    </row>
    <row r="109" spans="1:4">
      <c r="A109" t="s">
        <v>2316</v>
      </c>
      <c r="B109" t="s">
        <v>2315</v>
      </c>
      <c r="C109" t="s">
        <v>1698</v>
      </c>
      <c r="D109" t="s">
        <v>1698</v>
      </c>
    </row>
    <row r="110" spans="1:4">
      <c r="A110" t="s">
        <v>2314</v>
      </c>
      <c r="B110" t="s">
        <v>2313</v>
      </c>
      <c r="C110" t="s">
        <v>1696</v>
      </c>
      <c r="D110" t="s">
        <v>1695</v>
      </c>
    </row>
    <row r="111" spans="1:4">
      <c r="A111" t="s">
        <v>2312</v>
      </c>
      <c r="B111" t="s">
        <v>2311</v>
      </c>
      <c r="C111" t="s">
        <v>1693</v>
      </c>
      <c r="D111" t="s">
        <v>1692</v>
      </c>
    </row>
    <row r="112" spans="1:4">
      <c r="A112" t="s">
        <v>2310</v>
      </c>
      <c r="B112" t="s">
        <v>2309</v>
      </c>
      <c r="C112" t="s">
        <v>2098</v>
      </c>
      <c r="D112" t="s">
        <v>2098</v>
      </c>
    </row>
    <row r="113" spans="1:4">
      <c r="A113" t="s">
        <v>2308</v>
      </c>
      <c r="B113" t="s">
        <v>2307</v>
      </c>
      <c r="C113" t="s">
        <v>1689</v>
      </c>
      <c r="D113" t="s">
        <v>1689</v>
      </c>
    </row>
    <row r="114" spans="1:4">
      <c r="A114" t="s">
        <v>2306</v>
      </c>
      <c r="B114" t="s">
        <v>2305</v>
      </c>
      <c r="C114" t="s">
        <v>2062</v>
      </c>
      <c r="D114">
        <v>0</v>
      </c>
    </row>
    <row r="115" spans="1:4">
      <c r="A115" t="s">
        <v>1816</v>
      </c>
      <c r="B115" t="s">
        <v>1815</v>
      </c>
      <c r="C115" t="s">
        <v>1744</v>
      </c>
      <c r="D115">
        <v>0</v>
      </c>
    </row>
    <row r="116" spans="1:4">
      <c r="A116" t="s">
        <v>2304</v>
      </c>
      <c r="B116" t="s">
        <v>2303</v>
      </c>
      <c r="C116" t="s">
        <v>2059</v>
      </c>
      <c r="D116">
        <v>0</v>
      </c>
    </row>
    <row r="117" spans="1:4">
      <c r="A117" t="s">
        <v>1814</v>
      </c>
      <c r="B117" t="s">
        <v>1813</v>
      </c>
      <c r="C117">
        <v>0</v>
      </c>
      <c r="D117">
        <v>0</v>
      </c>
    </row>
    <row r="118" spans="1:4">
      <c r="A118" t="s">
        <v>1812</v>
      </c>
      <c r="B118" t="s">
        <v>1811</v>
      </c>
      <c r="C118">
        <v>0</v>
      </c>
      <c r="D118">
        <v>0</v>
      </c>
    </row>
    <row r="119" spans="1:4">
      <c r="A119" t="s">
        <v>2302</v>
      </c>
      <c r="B119" t="s">
        <v>2301</v>
      </c>
      <c r="C119" t="s">
        <v>19</v>
      </c>
      <c r="D119" t="s">
        <v>19</v>
      </c>
    </row>
    <row r="120" spans="1:4">
      <c r="A120" t="s">
        <v>2401</v>
      </c>
      <c r="B120" t="s">
        <v>2400</v>
      </c>
      <c r="C120" t="s">
        <v>1703</v>
      </c>
      <c r="D120">
        <v>0</v>
      </c>
    </row>
    <row r="121" spans="1:4">
      <c r="A121" t="s">
        <v>2300</v>
      </c>
      <c r="B121" t="s">
        <v>2299</v>
      </c>
      <c r="C121" t="s">
        <v>1703</v>
      </c>
      <c r="D121">
        <v>0</v>
      </c>
    </row>
    <row r="122" spans="1:4">
      <c r="A122" t="s">
        <v>3300</v>
      </c>
      <c r="B122" t="s">
        <v>3300</v>
      </c>
      <c r="C122" t="s">
        <v>3300</v>
      </c>
      <c r="D122" t="s">
        <v>3300</v>
      </c>
    </row>
    <row r="123" spans="1:4">
      <c r="A123" t="s">
        <v>3288</v>
      </c>
      <c r="B123" t="s">
        <v>3288</v>
      </c>
      <c r="C123" t="s">
        <v>3288</v>
      </c>
      <c r="D123" t="s">
        <v>3288</v>
      </c>
    </row>
    <row r="124" spans="1:4">
      <c r="A124" t="s">
        <v>3290</v>
      </c>
      <c r="B124" t="s">
        <v>3290</v>
      </c>
      <c r="C124" t="s">
        <v>3290</v>
      </c>
      <c r="D124" t="s">
        <v>3290</v>
      </c>
    </row>
    <row r="125" spans="1:4">
      <c r="A125" t="s">
        <v>3291</v>
      </c>
      <c r="B125" t="s">
        <v>3291</v>
      </c>
      <c r="C125" t="s">
        <v>3291</v>
      </c>
      <c r="D125" t="s">
        <v>3291</v>
      </c>
    </row>
    <row r="126" spans="1:4">
      <c r="A126" t="s">
        <v>3305</v>
      </c>
      <c r="B126" t="s">
        <v>3305</v>
      </c>
      <c r="C126" t="s">
        <v>3305</v>
      </c>
      <c r="D126" t="s">
        <v>3305</v>
      </c>
    </row>
    <row r="127" spans="1:4">
      <c r="A127" t="s">
        <v>3286</v>
      </c>
      <c r="B127" t="s">
        <v>3286</v>
      </c>
      <c r="C127" t="s">
        <v>3286</v>
      </c>
      <c r="D127" t="s">
        <v>3286</v>
      </c>
    </row>
    <row r="128" spans="1:4">
      <c r="A128" t="s">
        <v>3282</v>
      </c>
      <c r="B128" t="s">
        <v>3282</v>
      </c>
      <c r="C128" t="s">
        <v>3282</v>
      </c>
      <c r="D128" t="s">
        <v>3282</v>
      </c>
    </row>
    <row r="129" spans="1:4">
      <c r="A129" t="s">
        <v>3091</v>
      </c>
      <c r="B129" t="s">
        <v>3092</v>
      </c>
      <c r="C129" t="s">
        <v>3093</v>
      </c>
      <c r="D129" t="s">
        <v>3093</v>
      </c>
    </row>
    <row r="130" spans="1:4">
      <c r="A130" t="s">
        <v>2413</v>
      </c>
      <c r="B130" t="s">
        <v>2412</v>
      </c>
      <c r="C130" t="s">
        <v>5859</v>
      </c>
      <c r="D130">
        <v>0</v>
      </c>
    </row>
    <row r="131" spans="1:4">
      <c r="A131" t="s">
        <v>2415</v>
      </c>
      <c r="B131" t="s">
        <v>2414</v>
      </c>
      <c r="C131" t="s">
        <v>5859</v>
      </c>
      <c r="D131">
        <v>0</v>
      </c>
    </row>
    <row r="132" spans="1:4">
      <c r="A132" t="s">
        <v>2411</v>
      </c>
      <c r="B132" t="s">
        <v>2410</v>
      </c>
      <c r="C132" t="s">
        <v>5859</v>
      </c>
      <c r="D132">
        <v>0</v>
      </c>
    </row>
    <row r="133" spans="1:4">
      <c r="A133" t="s">
        <v>2409</v>
      </c>
      <c r="B133" t="s">
        <v>2408</v>
      </c>
      <c r="C133" t="s">
        <v>5859</v>
      </c>
      <c r="D133">
        <v>0</v>
      </c>
    </row>
    <row r="134" spans="1:4">
      <c r="A134" t="s">
        <v>3274</v>
      </c>
      <c r="B134" t="s">
        <v>3274</v>
      </c>
      <c r="C134" t="s">
        <v>3274</v>
      </c>
      <c r="D134" t="s">
        <v>3274</v>
      </c>
    </row>
    <row r="135" spans="1:4">
      <c r="A135" t="s">
        <v>2403</v>
      </c>
      <c r="B135" t="s">
        <v>2402</v>
      </c>
      <c r="C135" t="s">
        <v>1665</v>
      </c>
      <c r="D135" t="s">
        <v>1665</v>
      </c>
    </row>
    <row r="136" spans="1:4">
      <c r="A136" t="s">
        <v>2298</v>
      </c>
      <c r="B136" t="s">
        <v>2297</v>
      </c>
      <c r="C136" t="s">
        <v>1665</v>
      </c>
      <c r="D136" t="s">
        <v>1665</v>
      </c>
    </row>
    <row r="137" spans="1:4">
      <c r="A137" t="s">
        <v>2296</v>
      </c>
      <c r="B137" t="s">
        <v>2295</v>
      </c>
      <c r="C137" t="s">
        <v>1665</v>
      </c>
      <c r="D137" t="s">
        <v>1665</v>
      </c>
    </row>
    <row r="138" spans="1:4">
      <c r="A138" t="s">
        <v>2294</v>
      </c>
      <c r="B138" t="s">
        <v>2293</v>
      </c>
      <c r="C138" t="s">
        <v>1665</v>
      </c>
      <c r="D138" t="s">
        <v>1665</v>
      </c>
    </row>
    <row r="139" spans="1:4">
      <c r="A139" t="s">
        <v>2292</v>
      </c>
      <c r="B139" t="s">
        <v>2291</v>
      </c>
      <c r="C139" t="s">
        <v>1665</v>
      </c>
      <c r="D139" t="s">
        <v>1665</v>
      </c>
    </row>
    <row r="140" spans="1:4">
      <c r="A140" t="s">
        <v>6277</v>
      </c>
      <c r="B140" t="s">
        <v>6278</v>
      </c>
      <c r="C140" t="s">
        <v>1665</v>
      </c>
      <c r="D140" t="s">
        <v>1665</v>
      </c>
    </row>
    <row r="141" spans="1:4">
      <c r="A141" t="s">
        <v>5520</v>
      </c>
      <c r="B141" t="s">
        <v>5521</v>
      </c>
      <c r="C141" t="s">
        <v>1665</v>
      </c>
      <c r="D141" t="s">
        <v>1665</v>
      </c>
    </row>
    <row r="142" spans="1:4">
      <c r="A142" t="s">
        <v>2290</v>
      </c>
      <c r="B142" t="s">
        <v>2289</v>
      </c>
      <c r="C142">
        <v>0</v>
      </c>
      <c r="D142">
        <v>0</v>
      </c>
    </row>
    <row r="143" spans="1:4">
      <c r="A143" t="s">
        <v>2288</v>
      </c>
      <c r="B143" t="s">
        <v>2287</v>
      </c>
      <c r="C143">
        <v>0</v>
      </c>
      <c r="D143">
        <v>0</v>
      </c>
    </row>
    <row r="144" spans="1:4">
      <c r="A144" t="s">
        <v>2286</v>
      </c>
      <c r="B144" t="s">
        <v>2285</v>
      </c>
      <c r="C144">
        <v>0</v>
      </c>
      <c r="D144">
        <v>0</v>
      </c>
    </row>
    <row r="145" spans="1:4">
      <c r="A145" t="s">
        <v>2284</v>
      </c>
      <c r="B145" t="s">
        <v>2283</v>
      </c>
      <c r="C145">
        <v>0</v>
      </c>
      <c r="D145">
        <v>0</v>
      </c>
    </row>
    <row r="146" spans="1:4">
      <c r="A146" t="s">
        <v>5526</v>
      </c>
      <c r="B146" t="s">
        <v>5527</v>
      </c>
      <c r="C146">
        <v>0</v>
      </c>
      <c r="D146">
        <v>0</v>
      </c>
    </row>
    <row r="147" spans="1:4">
      <c r="A147" t="s">
        <v>2282</v>
      </c>
      <c r="B147" t="s">
        <v>2281</v>
      </c>
      <c r="C147">
        <v>0</v>
      </c>
      <c r="D147">
        <v>0</v>
      </c>
    </row>
    <row r="148" spans="1:4">
      <c r="A148" t="s">
        <v>6290</v>
      </c>
      <c r="B148" t="s">
        <v>2054</v>
      </c>
      <c r="C148" t="s">
        <v>2054</v>
      </c>
      <c r="D148" t="s">
        <v>2054</v>
      </c>
    </row>
    <row r="149" spans="1:4">
      <c r="A149" t="s">
        <v>2280</v>
      </c>
      <c r="B149" t="s">
        <v>2279</v>
      </c>
      <c r="C149" t="s">
        <v>1664</v>
      </c>
      <c r="D149">
        <v>0</v>
      </c>
    </row>
    <row r="150" spans="1:4">
      <c r="A150" t="s">
        <v>2278</v>
      </c>
      <c r="B150" t="s">
        <v>2277</v>
      </c>
      <c r="C150" t="s">
        <v>1664</v>
      </c>
      <c r="D150">
        <v>0</v>
      </c>
    </row>
    <row r="151" spans="1:4">
      <c r="A151" t="s">
        <v>2276</v>
      </c>
      <c r="B151" t="s">
        <v>2275</v>
      </c>
      <c r="C151" t="s">
        <v>1664</v>
      </c>
      <c r="D151">
        <v>0</v>
      </c>
    </row>
    <row r="152" spans="1:4">
      <c r="A152" t="s">
        <v>3765</v>
      </c>
      <c r="B152" t="s">
        <v>3766</v>
      </c>
      <c r="C152" t="s">
        <v>3764</v>
      </c>
      <c r="D152">
        <v>0</v>
      </c>
    </row>
    <row r="153" spans="1:4">
      <c r="A153" t="s">
        <v>3767</v>
      </c>
      <c r="B153" t="s">
        <v>3766</v>
      </c>
      <c r="C153" t="s">
        <v>3764</v>
      </c>
      <c r="D153">
        <v>0</v>
      </c>
    </row>
    <row r="154" spans="1:4">
      <c r="A154" t="s">
        <v>3762</v>
      </c>
      <c r="B154" t="s">
        <v>3763</v>
      </c>
      <c r="C154" t="s">
        <v>3764</v>
      </c>
      <c r="D154">
        <v>0</v>
      </c>
    </row>
    <row r="155" spans="1:4">
      <c r="A155" t="s">
        <v>2274</v>
      </c>
      <c r="B155" t="s">
        <v>2273</v>
      </c>
      <c r="C155" t="s">
        <v>386</v>
      </c>
      <c r="D155">
        <v>0</v>
      </c>
    </row>
    <row r="156" spans="1:4">
      <c r="A156" t="s">
        <v>6287</v>
      </c>
      <c r="B156" t="s">
        <v>386</v>
      </c>
      <c r="C156" t="s">
        <v>386</v>
      </c>
      <c r="D156" t="s">
        <v>386</v>
      </c>
    </row>
    <row r="157" spans="1:4">
      <c r="A157" t="s">
        <v>2272</v>
      </c>
      <c r="B157" t="s">
        <v>2271</v>
      </c>
      <c r="C157" t="s">
        <v>2185</v>
      </c>
      <c r="D157">
        <v>0</v>
      </c>
    </row>
    <row r="158" spans="1:4">
      <c r="A158" t="s">
        <v>3094</v>
      </c>
      <c r="B158" t="s">
        <v>3095</v>
      </c>
      <c r="C158" t="s">
        <v>3096</v>
      </c>
      <c r="D158" t="s">
        <v>3096</v>
      </c>
    </row>
    <row r="159" spans="1:4">
      <c r="A159" t="s">
        <v>2011</v>
      </c>
      <c r="B159" t="s">
        <v>1294</v>
      </c>
      <c r="C159">
        <v>0</v>
      </c>
      <c r="D159">
        <v>0</v>
      </c>
    </row>
    <row r="160" spans="1:4">
      <c r="A160" t="s">
        <v>2010</v>
      </c>
      <c r="B160" t="s">
        <v>1292</v>
      </c>
      <c r="C160">
        <v>0</v>
      </c>
      <c r="D160">
        <v>0</v>
      </c>
    </row>
    <row r="161" spans="1:4">
      <c r="A161" t="s">
        <v>2009</v>
      </c>
      <c r="B161" t="s">
        <v>1290</v>
      </c>
      <c r="C161">
        <v>0</v>
      </c>
      <c r="D161">
        <v>0</v>
      </c>
    </row>
    <row r="162" spans="1:4">
      <c r="A162" t="s">
        <v>1810</v>
      </c>
      <c r="B162" t="s">
        <v>1809</v>
      </c>
      <c r="C162" t="s">
        <v>1703</v>
      </c>
      <c r="D162">
        <v>0</v>
      </c>
    </row>
    <row r="163" spans="1:4">
      <c r="A163" t="s">
        <v>2008</v>
      </c>
      <c r="B163" t="s">
        <v>1288</v>
      </c>
      <c r="C163">
        <v>0</v>
      </c>
      <c r="D163">
        <v>0</v>
      </c>
    </row>
    <row r="164" spans="1:4">
      <c r="A164" t="s">
        <v>1808</v>
      </c>
      <c r="B164" t="s">
        <v>1807</v>
      </c>
      <c r="C164" t="s">
        <v>1665</v>
      </c>
      <c r="D164" t="s">
        <v>1665</v>
      </c>
    </row>
    <row r="165" spans="1:4">
      <c r="A165" t="s">
        <v>3536</v>
      </c>
      <c r="B165" t="s">
        <v>3537</v>
      </c>
      <c r="C165" t="s">
        <v>1665</v>
      </c>
      <c r="D165" t="s">
        <v>1665</v>
      </c>
    </row>
    <row r="166" spans="1:4">
      <c r="A166" t="s">
        <v>2007</v>
      </c>
      <c r="B166" t="s">
        <v>1286</v>
      </c>
      <c r="C166">
        <v>0</v>
      </c>
      <c r="D166">
        <v>0</v>
      </c>
    </row>
    <row r="167" spans="1:4">
      <c r="A167" t="s">
        <v>2006</v>
      </c>
      <c r="B167" t="s">
        <v>1284</v>
      </c>
      <c r="C167">
        <v>0</v>
      </c>
      <c r="D167">
        <v>0</v>
      </c>
    </row>
    <row r="168" spans="1:4">
      <c r="A168" t="s">
        <v>2005</v>
      </c>
      <c r="B168" t="s">
        <v>1282</v>
      </c>
      <c r="C168">
        <v>0</v>
      </c>
      <c r="D168">
        <v>0</v>
      </c>
    </row>
    <row r="169" spans="1:4">
      <c r="A169" t="s">
        <v>3578</v>
      </c>
      <c r="B169" t="s">
        <v>3579</v>
      </c>
      <c r="C169" t="s">
        <v>3521</v>
      </c>
      <c r="D169" t="s">
        <v>3521</v>
      </c>
    </row>
    <row r="170" spans="1:4">
      <c r="A170" t="s">
        <v>2004</v>
      </c>
      <c r="B170" t="s">
        <v>1280</v>
      </c>
      <c r="C170">
        <v>0</v>
      </c>
      <c r="D170">
        <v>0</v>
      </c>
    </row>
    <row r="171" spans="1:4">
      <c r="A171" t="s">
        <v>2003</v>
      </c>
      <c r="B171" t="s">
        <v>1278</v>
      </c>
      <c r="C171">
        <v>0</v>
      </c>
      <c r="D171">
        <v>0</v>
      </c>
    </row>
    <row r="172" spans="1:4">
      <c r="A172" t="s">
        <v>2002</v>
      </c>
      <c r="B172" t="s">
        <v>1267</v>
      </c>
      <c r="C172">
        <v>0</v>
      </c>
      <c r="D172">
        <v>0</v>
      </c>
    </row>
    <row r="173" spans="1:4">
      <c r="A173" t="s">
        <v>2001</v>
      </c>
      <c r="B173" t="s">
        <v>1265</v>
      </c>
      <c r="C173">
        <v>0</v>
      </c>
      <c r="D173">
        <v>0</v>
      </c>
    </row>
    <row r="174" spans="1:4">
      <c r="A174" s="25" t="s">
        <v>6273</v>
      </c>
      <c r="B174" t="s">
        <v>6274</v>
      </c>
      <c r="C174" t="s">
        <v>1664</v>
      </c>
      <c r="D174" t="s">
        <v>1664</v>
      </c>
    </row>
    <row r="175" spans="1:4">
      <c r="A175" t="s">
        <v>5547</v>
      </c>
      <c r="B175" t="s">
        <v>5548</v>
      </c>
      <c r="C175" t="s">
        <v>5730</v>
      </c>
      <c r="D175" t="s">
        <v>5730</v>
      </c>
    </row>
    <row r="176" spans="1:4">
      <c r="A176" t="s">
        <v>3538</v>
      </c>
      <c r="B176" t="s">
        <v>1867</v>
      </c>
      <c r="C176" t="s">
        <v>3664</v>
      </c>
      <c r="D176" t="s">
        <v>3664</v>
      </c>
    </row>
    <row r="177" spans="1:4">
      <c r="A177" t="s">
        <v>1806</v>
      </c>
      <c r="B177" t="s">
        <v>1805</v>
      </c>
      <c r="C177" t="s">
        <v>1703</v>
      </c>
      <c r="D177">
        <v>0</v>
      </c>
    </row>
    <row r="178" spans="1:4">
      <c r="A178" t="s">
        <v>1804</v>
      </c>
      <c r="B178" t="s">
        <v>1803</v>
      </c>
      <c r="C178" t="s">
        <v>1665</v>
      </c>
      <c r="D178" t="s">
        <v>1665</v>
      </c>
    </row>
    <row r="179" spans="1:4">
      <c r="A179" t="s">
        <v>3097</v>
      </c>
      <c r="B179" t="s">
        <v>1867</v>
      </c>
      <c r="C179">
        <v>0</v>
      </c>
      <c r="D179">
        <v>0</v>
      </c>
    </row>
    <row r="180" spans="1:4">
      <c r="A180" t="s">
        <v>3659</v>
      </c>
      <c r="B180" t="s">
        <v>1867</v>
      </c>
      <c r="C180" t="s">
        <v>3665</v>
      </c>
      <c r="D180" t="s">
        <v>3664</v>
      </c>
    </row>
    <row r="181" spans="1:4">
      <c r="A181" t="s">
        <v>2000</v>
      </c>
      <c r="B181" t="s">
        <v>1260</v>
      </c>
      <c r="C181">
        <v>0</v>
      </c>
      <c r="D181">
        <v>0</v>
      </c>
    </row>
    <row r="182" spans="1:4">
      <c r="A182" t="s">
        <v>1999</v>
      </c>
      <c r="B182" t="s">
        <v>1258</v>
      </c>
      <c r="C182">
        <v>0</v>
      </c>
      <c r="D182">
        <v>0</v>
      </c>
    </row>
    <row r="183" spans="1:4">
      <c r="A183" s="26" t="s">
        <v>1998</v>
      </c>
      <c r="B183" t="s">
        <v>1256</v>
      </c>
      <c r="C183">
        <v>0</v>
      </c>
      <c r="D183">
        <v>0</v>
      </c>
    </row>
    <row r="184" spans="1:4">
      <c r="A184" t="s">
        <v>1802</v>
      </c>
      <c r="B184" t="s">
        <v>1801</v>
      </c>
      <c r="C184" t="s">
        <v>1703</v>
      </c>
      <c r="D184">
        <v>0</v>
      </c>
    </row>
    <row r="185" spans="1:4">
      <c r="A185" t="s">
        <v>1997</v>
      </c>
      <c r="B185" t="s">
        <v>1254</v>
      </c>
      <c r="C185">
        <v>0</v>
      </c>
      <c r="D185">
        <v>0</v>
      </c>
    </row>
    <row r="186" spans="1:4">
      <c r="A186" t="s">
        <v>1800</v>
      </c>
      <c r="B186" t="s">
        <v>1799</v>
      </c>
      <c r="C186" t="s">
        <v>1665</v>
      </c>
      <c r="D186" t="s">
        <v>1665</v>
      </c>
    </row>
    <row r="187" spans="1:4">
      <c r="A187" t="s">
        <v>1996</v>
      </c>
      <c r="B187" t="s">
        <v>1252</v>
      </c>
      <c r="C187">
        <v>0</v>
      </c>
      <c r="D187">
        <v>0</v>
      </c>
    </row>
    <row r="188" spans="1:4">
      <c r="A188" t="s">
        <v>1995</v>
      </c>
      <c r="B188" t="s">
        <v>1250</v>
      </c>
      <c r="C188">
        <v>0</v>
      </c>
      <c r="D188">
        <v>0</v>
      </c>
    </row>
    <row r="189" spans="1:4">
      <c r="A189" t="s">
        <v>1994</v>
      </c>
      <c r="B189" t="s">
        <v>1248</v>
      </c>
      <c r="C189">
        <v>0</v>
      </c>
      <c r="D189">
        <v>0</v>
      </c>
    </row>
    <row r="190" spans="1:4">
      <c r="A190" t="s">
        <v>1993</v>
      </c>
      <c r="B190" t="s">
        <v>1246</v>
      </c>
      <c r="C190">
        <v>0</v>
      </c>
      <c r="D190">
        <v>0</v>
      </c>
    </row>
    <row r="191" spans="1:4">
      <c r="A191" t="s">
        <v>1992</v>
      </c>
      <c r="B191" t="s">
        <v>1244</v>
      </c>
      <c r="C191">
        <v>0</v>
      </c>
      <c r="D191">
        <v>0</v>
      </c>
    </row>
    <row r="192" spans="1:4">
      <c r="A192" t="s">
        <v>1991</v>
      </c>
      <c r="B192" t="s">
        <v>1236</v>
      </c>
      <c r="C192">
        <v>0</v>
      </c>
      <c r="D192">
        <v>0</v>
      </c>
    </row>
    <row r="193" spans="1:4">
      <c r="A193" t="s">
        <v>3757</v>
      </c>
      <c r="B193" t="s">
        <v>3758</v>
      </c>
      <c r="C193" t="s">
        <v>3759</v>
      </c>
      <c r="D193" t="s">
        <v>3759</v>
      </c>
    </row>
    <row r="194" spans="1:4">
      <c r="A194" t="s">
        <v>1798</v>
      </c>
      <c r="B194" t="s">
        <v>1797</v>
      </c>
      <c r="C194" t="s">
        <v>1711</v>
      </c>
      <c r="D194" t="s">
        <v>1710</v>
      </c>
    </row>
    <row r="195" spans="1:4">
      <c r="A195" t="s">
        <v>6275</v>
      </c>
      <c r="B195" t="s">
        <v>6276</v>
      </c>
      <c r="C195" t="s">
        <v>1664</v>
      </c>
      <c r="D195" t="s">
        <v>1664</v>
      </c>
    </row>
    <row r="196" spans="1:4">
      <c r="A196" t="s">
        <v>1796</v>
      </c>
      <c r="B196" t="s">
        <v>1795</v>
      </c>
      <c r="C196" t="s">
        <v>1762</v>
      </c>
      <c r="D196">
        <v>0</v>
      </c>
    </row>
    <row r="197" spans="1:4">
      <c r="A197" t="s">
        <v>1794</v>
      </c>
      <c r="B197" t="s">
        <v>1793</v>
      </c>
      <c r="C197" t="s">
        <v>1792</v>
      </c>
      <c r="D197" t="s">
        <v>1792</v>
      </c>
    </row>
    <row r="198" spans="1:4">
      <c r="A198" t="s">
        <v>1791</v>
      </c>
      <c r="B198" t="s">
        <v>1790</v>
      </c>
      <c r="C198" t="s">
        <v>1759</v>
      </c>
      <c r="D198">
        <v>0</v>
      </c>
    </row>
    <row r="199" spans="1:4">
      <c r="A199" t="s">
        <v>1789</v>
      </c>
      <c r="B199" t="s">
        <v>1788</v>
      </c>
      <c r="C199" t="s">
        <v>19</v>
      </c>
      <c r="D199" t="s">
        <v>19</v>
      </c>
    </row>
    <row r="200" spans="1:4">
      <c r="A200" t="s">
        <v>1787</v>
      </c>
      <c r="B200" t="s">
        <v>1786</v>
      </c>
      <c r="C200" t="s">
        <v>1785</v>
      </c>
      <c r="D200" t="s">
        <v>1784</v>
      </c>
    </row>
    <row r="201" spans="1:4">
      <c r="A201" t="s">
        <v>1866</v>
      </c>
      <c r="B201" t="s">
        <v>1865</v>
      </c>
      <c r="C201" t="s">
        <v>3109</v>
      </c>
      <c r="D201" t="s">
        <v>3109</v>
      </c>
    </row>
    <row r="202" spans="1:4">
      <c r="A202" t="s">
        <v>6238</v>
      </c>
      <c r="B202" t="s">
        <v>6239</v>
      </c>
      <c r="C202" t="s">
        <v>6240</v>
      </c>
      <c r="D202" t="s">
        <v>6240</v>
      </c>
    </row>
    <row r="203" spans="1:4">
      <c r="A203" t="s">
        <v>1783</v>
      </c>
      <c r="B203" t="s">
        <v>1782</v>
      </c>
      <c r="C203" t="s">
        <v>1703</v>
      </c>
      <c r="D203">
        <v>0</v>
      </c>
    </row>
    <row r="204" spans="1:4">
      <c r="A204" t="s">
        <v>3539</v>
      </c>
      <c r="B204" t="s">
        <v>3540</v>
      </c>
      <c r="C204" t="s">
        <v>3093</v>
      </c>
      <c r="D204" t="s">
        <v>3093</v>
      </c>
    </row>
    <row r="205" spans="1:4">
      <c r="A205" t="s">
        <v>1781</v>
      </c>
      <c r="B205" t="s">
        <v>1780</v>
      </c>
      <c r="C205" t="s">
        <v>1665</v>
      </c>
      <c r="D205" t="s">
        <v>1665</v>
      </c>
    </row>
    <row r="206" spans="1:4">
      <c r="A206" t="s">
        <v>3098</v>
      </c>
      <c r="B206" t="s">
        <v>3099</v>
      </c>
      <c r="C206" t="s">
        <v>3109</v>
      </c>
      <c r="D206" t="s">
        <v>3109</v>
      </c>
    </row>
    <row r="207" spans="1:4">
      <c r="A207" t="s">
        <v>6236</v>
      </c>
      <c r="B207" t="s">
        <v>6237</v>
      </c>
      <c r="C207" t="s">
        <v>3523</v>
      </c>
      <c r="D207" t="s">
        <v>3523</v>
      </c>
    </row>
    <row r="208" spans="1:4">
      <c r="A208" t="s">
        <v>3100</v>
      </c>
      <c r="B208" t="s">
        <v>5822</v>
      </c>
      <c r="C208" t="s">
        <v>3109</v>
      </c>
      <c r="D208" t="s">
        <v>3109</v>
      </c>
    </row>
    <row r="209" spans="1:4">
      <c r="A209" t="s">
        <v>3102</v>
      </c>
      <c r="B209" t="s">
        <v>3103</v>
      </c>
      <c r="C209" t="s">
        <v>1703</v>
      </c>
      <c r="D209" t="s">
        <v>1703</v>
      </c>
    </row>
    <row r="210" spans="1:4">
      <c r="A210" t="s">
        <v>3104</v>
      </c>
      <c r="B210" t="s">
        <v>3105</v>
      </c>
      <c r="C210" t="s">
        <v>386</v>
      </c>
      <c r="D210" t="s">
        <v>386</v>
      </c>
    </row>
    <row r="211" spans="1:4">
      <c r="A211" t="s">
        <v>3106</v>
      </c>
      <c r="B211" t="s">
        <v>3107</v>
      </c>
      <c r="C211" t="s">
        <v>3108</v>
      </c>
      <c r="D211" t="s">
        <v>3108</v>
      </c>
    </row>
    <row r="212" spans="1:4">
      <c r="A212" t="s">
        <v>1779</v>
      </c>
      <c r="B212" t="s">
        <v>312</v>
      </c>
      <c r="C212" t="s">
        <v>1698</v>
      </c>
      <c r="D212" t="s">
        <v>1698</v>
      </c>
    </row>
    <row r="213" spans="1:4">
      <c r="A213" t="s">
        <v>1778</v>
      </c>
      <c r="B213" t="s">
        <v>310</v>
      </c>
      <c r="C213" t="s">
        <v>1689</v>
      </c>
      <c r="D213" t="s">
        <v>1689</v>
      </c>
    </row>
    <row r="214" spans="1:4">
      <c r="A214" t="s">
        <v>6233</v>
      </c>
      <c r="B214" t="s">
        <v>6234</v>
      </c>
      <c r="C214" t="s">
        <v>6235</v>
      </c>
      <c r="D214" t="s">
        <v>6235</v>
      </c>
    </row>
    <row r="215" spans="1:4">
      <c r="A215" s="5" t="s">
        <v>6196</v>
      </c>
      <c r="B215" t="s">
        <v>6197</v>
      </c>
      <c r="C215" t="s">
        <v>1775</v>
      </c>
      <c r="D215" t="s">
        <v>1775</v>
      </c>
    </row>
    <row r="216" spans="1:4">
      <c r="A216" t="s">
        <v>1774</v>
      </c>
      <c r="B216" t="s">
        <v>1773</v>
      </c>
      <c r="C216" t="s">
        <v>1772</v>
      </c>
      <c r="D216" t="s">
        <v>1772</v>
      </c>
    </row>
    <row r="217" spans="1:4">
      <c r="A217" t="s">
        <v>3110</v>
      </c>
      <c r="B217" t="s">
        <v>3111</v>
      </c>
      <c r="C217" t="s">
        <v>19</v>
      </c>
      <c r="D217" t="s">
        <v>19</v>
      </c>
    </row>
    <row r="218" spans="1:4">
      <c r="A218" t="s">
        <v>1990</v>
      </c>
      <c r="B218" t="s">
        <v>1190</v>
      </c>
      <c r="C218">
        <v>0</v>
      </c>
      <c r="D218">
        <v>0</v>
      </c>
    </row>
    <row r="219" spans="1:4">
      <c r="A219" t="s">
        <v>1989</v>
      </c>
      <c r="B219" t="s">
        <v>1188</v>
      </c>
      <c r="C219">
        <v>0</v>
      </c>
      <c r="D219">
        <v>0</v>
      </c>
    </row>
    <row r="220" spans="1:4">
      <c r="A220" t="s">
        <v>1988</v>
      </c>
      <c r="B220" t="s">
        <v>1186</v>
      </c>
      <c r="C220">
        <v>0</v>
      </c>
      <c r="D220">
        <v>0</v>
      </c>
    </row>
    <row r="221" spans="1:4">
      <c r="A221" t="s">
        <v>1771</v>
      </c>
      <c r="B221" t="s">
        <v>1770</v>
      </c>
      <c r="C221" t="s">
        <v>1703</v>
      </c>
      <c r="D221" t="s">
        <v>1703</v>
      </c>
    </row>
    <row r="222" spans="1:4">
      <c r="A222" t="s">
        <v>1987</v>
      </c>
      <c r="B222" t="s">
        <v>1184</v>
      </c>
      <c r="C222">
        <v>0</v>
      </c>
      <c r="D222">
        <v>0</v>
      </c>
    </row>
    <row r="223" spans="1:4">
      <c r="A223" t="s">
        <v>1769</v>
      </c>
      <c r="B223" t="s">
        <v>1768</v>
      </c>
      <c r="C223" t="s">
        <v>1665</v>
      </c>
      <c r="D223" t="s">
        <v>1665</v>
      </c>
    </row>
    <row r="224" spans="1:4">
      <c r="A224" t="s">
        <v>1986</v>
      </c>
      <c r="B224" t="s">
        <v>1182</v>
      </c>
      <c r="C224">
        <v>0</v>
      </c>
      <c r="D224">
        <v>0</v>
      </c>
    </row>
    <row r="225" spans="1:4">
      <c r="A225" t="s">
        <v>1985</v>
      </c>
      <c r="B225" t="s">
        <v>1180</v>
      </c>
      <c r="C225">
        <v>0</v>
      </c>
      <c r="D225">
        <v>0</v>
      </c>
    </row>
    <row r="226" spans="1:4">
      <c r="A226" t="s">
        <v>1984</v>
      </c>
      <c r="B226" t="s">
        <v>1178</v>
      </c>
      <c r="C226">
        <v>0</v>
      </c>
      <c r="D226">
        <v>0</v>
      </c>
    </row>
    <row r="227" spans="1:4">
      <c r="A227" t="s">
        <v>1983</v>
      </c>
      <c r="B227" t="s">
        <v>1176</v>
      </c>
      <c r="C227">
        <v>0</v>
      </c>
      <c r="D227">
        <v>0</v>
      </c>
    </row>
    <row r="228" spans="1:4">
      <c r="A228" t="s">
        <v>1982</v>
      </c>
      <c r="B228" t="s">
        <v>1174</v>
      </c>
      <c r="C228">
        <v>0</v>
      </c>
      <c r="D228">
        <v>0</v>
      </c>
    </row>
    <row r="229" spans="1:4">
      <c r="A229" t="s">
        <v>1981</v>
      </c>
      <c r="B229" t="s">
        <v>1172</v>
      </c>
      <c r="C229">
        <v>0</v>
      </c>
      <c r="D229">
        <v>0</v>
      </c>
    </row>
    <row r="230" spans="1:4">
      <c r="A230" t="s">
        <v>1980</v>
      </c>
      <c r="B230" t="s">
        <v>1160</v>
      </c>
      <c r="C230">
        <v>0</v>
      </c>
      <c r="D230">
        <v>0</v>
      </c>
    </row>
    <row r="231" spans="1:4">
      <c r="A231" t="s">
        <v>2270</v>
      </c>
      <c r="B231" t="s">
        <v>2269</v>
      </c>
      <c r="C231" t="s">
        <v>1711</v>
      </c>
      <c r="D231" t="s">
        <v>1710</v>
      </c>
    </row>
    <row r="232" spans="1:4">
      <c r="A232" t="s">
        <v>3541</v>
      </c>
      <c r="B232" t="s">
        <v>3447</v>
      </c>
      <c r="C232" t="s">
        <v>3617</v>
      </c>
      <c r="D232" t="s">
        <v>2151</v>
      </c>
    </row>
    <row r="233" spans="1:4">
      <c r="A233" t="s">
        <v>2268</v>
      </c>
      <c r="B233" t="s">
        <v>2267</v>
      </c>
      <c r="C233" t="s">
        <v>2152</v>
      </c>
      <c r="D233" t="s">
        <v>2151</v>
      </c>
    </row>
    <row r="234" spans="1:4">
      <c r="A234" t="s">
        <v>3112</v>
      </c>
      <c r="B234" t="s">
        <v>3113</v>
      </c>
      <c r="C234" t="s">
        <v>3114</v>
      </c>
      <c r="D234">
        <v>0</v>
      </c>
    </row>
    <row r="235" spans="1:4">
      <c r="A235" t="s">
        <v>1767</v>
      </c>
      <c r="B235" t="s">
        <v>1766</v>
      </c>
      <c r="C235" t="s">
        <v>1765</v>
      </c>
      <c r="D235">
        <v>0</v>
      </c>
    </row>
    <row r="236" spans="1:4">
      <c r="A236" t="s">
        <v>2266</v>
      </c>
      <c r="B236" t="s">
        <v>2265</v>
      </c>
      <c r="C236" t="s">
        <v>2089</v>
      </c>
      <c r="D236">
        <v>0</v>
      </c>
    </row>
    <row r="237" spans="1:4">
      <c r="A237" t="s">
        <v>1764</v>
      </c>
      <c r="B237" t="s">
        <v>1763</v>
      </c>
      <c r="C237" t="s">
        <v>1762</v>
      </c>
      <c r="D237">
        <v>0</v>
      </c>
    </row>
    <row r="238" spans="1:4">
      <c r="A238" t="s">
        <v>1679</v>
      </c>
      <c r="B238" t="s">
        <v>1678</v>
      </c>
      <c r="C238" t="s">
        <v>19</v>
      </c>
      <c r="D238" t="s">
        <v>19</v>
      </c>
    </row>
    <row r="239" spans="1:4">
      <c r="A239" t="s">
        <v>2264</v>
      </c>
      <c r="B239" t="s">
        <v>2263</v>
      </c>
      <c r="C239" t="s">
        <v>2085</v>
      </c>
      <c r="D239">
        <v>0</v>
      </c>
    </row>
    <row r="240" spans="1:4">
      <c r="A240" t="s">
        <v>5586</v>
      </c>
      <c r="B240" t="s">
        <v>5414</v>
      </c>
      <c r="C240" t="s">
        <v>19</v>
      </c>
      <c r="D240" t="s">
        <v>19</v>
      </c>
    </row>
    <row r="241" spans="1:4">
      <c r="A241" t="s">
        <v>1761</v>
      </c>
      <c r="B241" t="s">
        <v>1760</v>
      </c>
      <c r="C241" t="s">
        <v>1759</v>
      </c>
      <c r="D241">
        <v>0</v>
      </c>
    </row>
    <row r="242" spans="1:4">
      <c r="A242" t="s">
        <v>2262</v>
      </c>
      <c r="B242" t="s">
        <v>2261</v>
      </c>
      <c r="C242" t="s">
        <v>1759</v>
      </c>
      <c r="D242">
        <v>0</v>
      </c>
    </row>
    <row r="243" spans="1:4">
      <c r="A243" t="s">
        <v>3115</v>
      </c>
      <c r="B243" t="s">
        <v>3116</v>
      </c>
      <c r="C243" t="s">
        <v>1759</v>
      </c>
      <c r="D243">
        <v>0</v>
      </c>
    </row>
    <row r="244" spans="1:4">
      <c r="A244" t="s">
        <v>2260</v>
      </c>
      <c r="B244" t="s">
        <v>2259</v>
      </c>
      <c r="C244" t="s">
        <v>19</v>
      </c>
      <c r="D244" t="s">
        <v>19</v>
      </c>
    </row>
    <row r="245" spans="1:4">
      <c r="A245" t="s">
        <v>2258</v>
      </c>
      <c r="B245" t="s">
        <v>1763</v>
      </c>
      <c r="C245" t="s">
        <v>1762</v>
      </c>
      <c r="D245">
        <v>0</v>
      </c>
    </row>
    <row r="246" spans="1:4">
      <c r="A246" t="s">
        <v>2257</v>
      </c>
      <c r="B246" t="s">
        <v>292</v>
      </c>
      <c r="C246" t="s">
        <v>1703</v>
      </c>
      <c r="D246">
        <v>0</v>
      </c>
    </row>
    <row r="247" spans="1:4">
      <c r="A247" t="s">
        <v>2256</v>
      </c>
      <c r="B247" t="s">
        <v>2255</v>
      </c>
      <c r="C247" t="s">
        <v>1665</v>
      </c>
      <c r="D247" t="s">
        <v>1665</v>
      </c>
    </row>
    <row r="248" spans="1:4">
      <c r="A248" t="s">
        <v>5587</v>
      </c>
      <c r="B248" t="s">
        <v>5420</v>
      </c>
      <c r="C248" t="s">
        <v>1665</v>
      </c>
      <c r="D248" t="s">
        <v>1665</v>
      </c>
    </row>
    <row r="249" spans="1:4">
      <c r="A249" t="s">
        <v>6292</v>
      </c>
      <c r="B249" t="s">
        <v>6293</v>
      </c>
      <c r="C249" t="s">
        <v>1664</v>
      </c>
      <c r="D249" t="s">
        <v>1664</v>
      </c>
    </row>
    <row r="250" spans="1:4">
      <c r="A250" t="s">
        <v>3580</v>
      </c>
      <c r="B250" t="s">
        <v>3581</v>
      </c>
      <c r="C250" t="s">
        <v>386</v>
      </c>
      <c r="D250" t="s">
        <v>1665</v>
      </c>
    </row>
    <row r="251" spans="1:4">
      <c r="A251" t="s">
        <v>1758</v>
      </c>
      <c r="B251" t="s">
        <v>1757</v>
      </c>
      <c r="C251" t="s">
        <v>1756</v>
      </c>
      <c r="D251">
        <v>0</v>
      </c>
    </row>
    <row r="252" spans="1:4">
      <c r="A252" t="s">
        <v>2254</v>
      </c>
      <c r="B252" t="s">
        <v>2253</v>
      </c>
      <c r="C252" t="s">
        <v>1756</v>
      </c>
      <c r="D252">
        <v>0</v>
      </c>
    </row>
    <row r="253" spans="1:4">
      <c r="A253" t="s">
        <v>1755</v>
      </c>
      <c r="B253" t="s">
        <v>1754</v>
      </c>
      <c r="C253" t="s">
        <v>1753</v>
      </c>
      <c r="D253">
        <v>0</v>
      </c>
    </row>
    <row r="254" spans="1:4">
      <c r="A254" t="s">
        <v>2252</v>
      </c>
      <c r="B254" t="s">
        <v>2251</v>
      </c>
      <c r="C254" t="s">
        <v>1753</v>
      </c>
      <c r="D254">
        <v>0</v>
      </c>
    </row>
    <row r="255" spans="1:4">
      <c r="A255" t="s">
        <v>1752</v>
      </c>
      <c r="B255" t="s">
        <v>1751</v>
      </c>
      <c r="C255" t="s">
        <v>1750</v>
      </c>
      <c r="D255">
        <v>0</v>
      </c>
    </row>
    <row r="256" spans="1:4">
      <c r="A256" t="s">
        <v>2250</v>
      </c>
      <c r="B256" t="s">
        <v>2249</v>
      </c>
      <c r="C256" t="s">
        <v>1750</v>
      </c>
      <c r="D256">
        <v>0</v>
      </c>
    </row>
    <row r="257" spans="1:4">
      <c r="A257" t="s">
        <v>2248</v>
      </c>
      <c r="B257" t="s">
        <v>2247</v>
      </c>
      <c r="C257" t="s">
        <v>1698</v>
      </c>
      <c r="D257" t="s">
        <v>1698</v>
      </c>
    </row>
    <row r="258" spans="1:4">
      <c r="A258" t="s">
        <v>2246</v>
      </c>
      <c r="B258" t="s">
        <v>284</v>
      </c>
      <c r="C258" t="s">
        <v>1696</v>
      </c>
      <c r="D258" t="s">
        <v>1695</v>
      </c>
    </row>
    <row r="259" spans="1:4">
      <c r="A259" t="s">
        <v>2245</v>
      </c>
      <c r="B259" t="s">
        <v>2244</v>
      </c>
      <c r="C259" t="s">
        <v>1693</v>
      </c>
      <c r="D259" t="s">
        <v>1692</v>
      </c>
    </row>
    <row r="260" spans="1:4">
      <c r="A260" t="s">
        <v>2243</v>
      </c>
      <c r="B260" t="s">
        <v>2242</v>
      </c>
      <c r="C260" t="s">
        <v>1689</v>
      </c>
      <c r="D260" t="s">
        <v>1689</v>
      </c>
    </row>
    <row r="261" spans="1:4">
      <c r="A261" t="s">
        <v>5738</v>
      </c>
      <c r="B261" t="s">
        <v>5739</v>
      </c>
      <c r="C261" t="s">
        <v>1693</v>
      </c>
      <c r="D261" t="s">
        <v>1693</v>
      </c>
    </row>
    <row r="262" spans="1:4">
      <c r="A262" t="s">
        <v>2241</v>
      </c>
      <c r="B262" t="s">
        <v>2240</v>
      </c>
      <c r="C262" t="s">
        <v>2062</v>
      </c>
      <c r="D262">
        <v>0</v>
      </c>
    </row>
    <row r="263" spans="1:4">
      <c r="A263" t="s">
        <v>1749</v>
      </c>
      <c r="B263" t="s">
        <v>1748</v>
      </c>
      <c r="C263" t="s">
        <v>1747</v>
      </c>
      <c r="D263">
        <v>0</v>
      </c>
    </row>
    <row r="264" spans="1:4">
      <c r="A264" t="s">
        <v>3599</v>
      </c>
      <c r="B264" t="s">
        <v>3600</v>
      </c>
      <c r="C264" t="s">
        <v>1682</v>
      </c>
      <c r="D264">
        <v>0</v>
      </c>
    </row>
    <row r="265" spans="1:4">
      <c r="A265" t="s">
        <v>1746</v>
      </c>
      <c r="B265" t="s">
        <v>1745</v>
      </c>
      <c r="C265" t="s">
        <v>1744</v>
      </c>
      <c r="D265">
        <v>0</v>
      </c>
    </row>
    <row r="266" spans="1:4">
      <c r="A266" t="s">
        <v>2239</v>
      </c>
      <c r="B266" t="s">
        <v>2238</v>
      </c>
      <c r="C266" t="s">
        <v>1744</v>
      </c>
      <c r="D266">
        <v>0</v>
      </c>
    </row>
    <row r="267" spans="1:4">
      <c r="A267" t="s">
        <v>2237</v>
      </c>
      <c r="B267" t="s">
        <v>2236</v>
      </c>
      <c r="C267" t="s">
        <v>1772</v>
      </c>
      <c r="D267">
        <v>0</v>
      </c>
    </row>
    <row r="268" spans="1:4">
      <c r="A268" t="s">
        <v>5813</v>
      </c>
      <c r="B268" t="s">
        <v>5814</v>
      </c>
      <c r="C268" t="s">
        <v>1772</v>
      </c>
      <c r="D268">
        <v>0</v>
      </c>
    </row>
    <row r="269" spans="1:4">
      <c r="A269" t="s">
        <v>1979</v>
      </c>
      <c r="B269" t="s">
        <v>1131</v>
      </c>
      <c r="C269">
        <v>0</v>
      </c>
      <c r="D269">
        <v>0</v>
      </c>
    </row>
    <row r="270" spans="1:4">
      <c r="A270" t="s">
        <v>1978</v>
      </c>
      <c r="B270" t="s">
        <v>1129</v>
      </c>
      <c r="C270">
        <v>0</v>
      </c>
      <c r="D270">
        <v>0</v>
      </c>
    </row>
    <row r="271" spans="1:4">
      <c r="A271" t="s">
        <v>1977</v>
      </c>
      <c r="B271" t="s">
        <v>1127</v>
      </c>
      <c r="C271">
        <v>0</v>
      </c>
      <c r="D271">
        <v>0</v>
      </c>
    </row>
    <row r="272" spans="1:4">
      <c r="A272" t="s">
        <v>1743</v>
      </c>
      <c r="B272" t="s">
        <v>1742</v>
      </c>
      <c r="C272" t="s">
        <v>1703</v>
      </c>
      <c r="D272">
        <v>0</v>
      </c>
    </row>
    <row r="273" spans="1:4">
      <c r="A273" t="s">
        <v>1976</v>
      </c>
      <c r="B273" t="s">
        <v>1125</v>
      </c>
      <c r="C273">
        <v>0</v>
      </c>
      <c r="D273">
        <v>0</v>
      </c>
    </row>
    <row r="274" spans="1:4">
      <c r="A274" t="s">
        <v>1741</v>
      </c>
      <c r="B274" t="s">
        <v>1740</v>
      </c>
      <c r="C274" t="s">
        <v>1665</v>
      </c>
      <c r="D274" t="s">
        <v>1665</v>
      </c>
    </row>
    <row r="275" spans="1:4">
      <c r="A275" t="s">
        <v>1975</v>
      </c>
      <c r="B275" t="s">
        <v>1123</v>
      </c>
      <c r="C275">
        <v>0</v>
      </c>
      <c r="D275">
        <v>0</v>
      </c>
    </row>
    <row r="276" spans="1:4">
      <c r="A276" t="s">
        <v>1974</v>
      </c>
      <c r="B276" t="s">
        <v>1121</v>
      </c>
      <c r="C276">
        <v>0</v>
      </c>
      <c r="D276">
        <v>0</v>
      </c>
    </row>
    <row r="277" spans="1:4">
      <c r="A277" t="s">
        <v>1973</v>
      </c>
      <c r="B277" t="s">
        <v>1119</v>
      </c>
      <c r="C277">
        <v>0</v>
      </c>
      <c r="D277">
        <v>0</v>
      </c>
    </row>
    <row r="278" spans="1:4">
      <c r="A278" t="s">
        <v>1972</v>
      </c>
      <c r="B278" t="s">
        <v>1117</v>
      </c>
      <c r="C278">
        <v>0</v>
      </c>
      <c r="D278">
        <v>0</v>
      </c>
    </row>
    <row r="279" spans="1:4">
      <c r="A279" t="s">
        <v>1971</v>
      </c>
      <c r="B279" t="s">
        <v>1115</v>
      </c>
      <c r="C279">
        <v>0</v>
      </c>
      <c r="D279">
        <v>0</v>
      </c>
    </row>
    <row r="280" spans="1:4">
      <c r="A280" t="s">
        <v>1970</v>
      </c>
      <c r="B280" t="s">
        <v>1108</v>
      </c>
      <c r="C280">
        <v>0</v>
      </c>
      <c r="D280">
        <v>0</v>
      </c>
    </row>
    <row r="281" spans="1:4">
      <c r="A281" t="s">
        <v>1739</v>
      </c>
      <c r="B281" t="s">
        <v>1738</v>
      </c>
      <c r="C281" t="s">
        <v>1711</v>
      </c>
      <c r="D281" t="s">
        <v>1710</v>
      </c>
    </row>
    <row r="282" spans="1:4">
      <c r="A282" t="s">
        <v>1864</v>
      </c>
      <c r="B282" t="s">
        <v>1102</v>
      </c>
      <c r="C282" t="s">
        <v>3623</v>
      </c>
      <c r="D282">
        <v>0</v>
      </c>
    </row>
    <row r="283" spans="1:4">
      <c r="A283" t="s">
        <v>1737</v>
      </c>
      <c r="B283" t="s">
        <v>1736</v>
      </c>
      <c r="C283">
        <v>0</v>
      </c>
      <c r="D283">
        <v>0</v>
      </c>
    </row>
    <row r="284" spans="1:4">
      <c r="A284" t="s">
        <v>1863</v>
      </c>
      <c r="B284" t="s">
        <v>1862</v>
      </c>
      <c r="C284" t="s">
        <v>1078</v>
      </c>
      <c r="D284">
        <v>0</v>
      </c>
    </row>
    <row r="285" spans="1:4">
      <c r="A285" t="s">
        <v>1735</v>
      </c>
      <c r="B285" t="s">
        <v>1734</v>
      </c>
      <c r="C285" t="s">
        <v>3622</v>
      </c>
      <c r="D285">
        <v>0</v>
      </c>
    </row>
    <row r="286" spans="1:4">
      <c r="A286" t="s">
        <v>3750</v>
      </c>
      <c r="B286" t="s">
        <v>3751</v>
      </c>
      <c r="C286" t="s">
        <v>19</v>
      </c>
      <c r="D286" t="s">
        <v>19</v>
      </c>
    </row>
    <row r="287" spans="1:4">
      <c r="A287" t="s">
        <v>3752</v>
      </c>
      <c r="B287" t="s">
        <v>3753</v>
      </c>
      <c r="C287" t="s">
        <v>1665</v>
      </c>
      <c r="D287" t="s">
        <v>1665</v>
      </c>
    </row>
    <row r="288" spans="1:4">
      <c r="A288" t="s">
        <v>1733</v>
      </c>
      <c r="B288" t="s">
        <v>1732</v>
      </c>
      <c r="C288" t="s">
        <v>3621</v>
      </c>
      <c r="D288">
        <v>0</v>
      </c>
    </row>
    <row r="289" spans="1:4">
      <c r="A289" t="s">
        <v>3547</v>
      </c>
      <c r="B289" t="s">
        <v>3548</v>
      </c>
      <c r="C289" t="s">
        <v>3548</v>
      </c>
      <c r="D289" t="s">
        <v>3548</v>
      </c>
    </row>
    <row r="290" spans="1:4">
      <c r="A290" t="s">
        <v>3754</v>
      </c>
      <c r="B290" t="s">
        <v>3755</v>
      </c>
      <c r="C290" t="s">
        <v>3756</v>
      </c>
      <c r="D290" t="s">
        <v>3756</v>
      </c>
    </row>
    <row r="291" spans="1:4">
      <c r="A291" t="s">
        <v>1731</v>
      </c>
      <c r="B291" t="s">
        <v>1730</v>
      </c>
      <c r="C291" t="s">
        <v>19</v>
      </c>
      <c r="D291" t="s">
        <v>19</v>
      </c>
    </row>
    <row r="292" spans="1:4">
      <c r="A292" t="s">
        <v>1729</v>
      </c>
      <c r="B292" t="s">
        <v>1728</v>
      </c>
      <c r="C292" t="s">
        <v>1703</v>
      </c>
      <c r="D292">
        <v>0</v>
      </c>
    </row>
    <row r="293" spans="1:4">
      <c r="A293" t="s">
        <v>1727</v>
      </c>
      <c r="B293" t="s">
        <v>1726</v>
      </c>
      <c r="C293" t="s">
        <v>1665</v>
      </c>
      <c r="D293" t="s">
        <v>1665</v>
      </c>
    </row>
    <row r="294" spans="1:4">
      <c r="A294" t="s">
        <v>1861</v>
      </c>
      <c r="B294" t="s">
        <v>1860</v>
      </c>
      <c r="C294" t="s">
        <v>1071</v>
      </c>
      <c r="D294">
        <v>0</v>
      </c>
    </row>
    <row r="295" spans="1:4">
      <c r="A295" t="s">
        <v>1725</v>
      </c>
      <c r="B295" t="s">
        <v>1724</v>
      </c>
      <c r="C295">
        <v>0</v>
      </c>
      <c r="D295">
        <v>0</v>
      </c>
    </row>
    <row r="296" spans="1:4">
      <c r="A296" t="s">
        <v>1859</v>
      </c>
      <c r="B296" t="s">
        <v>1858</v>
      </c>
      <c r="C296" t="s">
        <v>1063</v>
      </c>
      <c r="D296">
        <v>0</v>
      </c>
    </row>
    <row r="297" spans="1:4">
      <c r="A297" t="s">
        <v>1723</v>
      </c>
      <c r="B297" t="s">
        <v>1722</v>
      </c>
      <c r="C297">
        <v>0</v>
      </c>
      <c r="D297">
        <v>0</v>
      </c>
    </row>
    <row r="298" spans="1:4">
      <c r="A298" t="s">
        <v>1721</v>
      </c>
      <c r="B298" t="s">
        <v>1720</v>
      </c>
      <c r="C298" t="s">
        <v>1698</v>
      </c>
      <c r="D298" t="s">
        <v>1698</v>
      </c>
    </row>
    <row r="299" spans="1:4">
      <c r="A299" t="s">
        <v>1719</v>
      </c>
      <c r="B299" t="s">
        <v>1718</v>
      </c>
      <c r="C299">
        <v>0</v>
      </c>
      <c r="D299">
        <v>0</v>
      </c>
    </row>
    <row r="300" spans="1:4">
      <c r="A300" t="s">
        <v>1857</v>
      </c>
      <c r="B300" t="s">
        <v>1061</v>
      </c>
      <c r="C300">
        <v>0</v>
      </c>
      <c r="D300">
        <v>0</v>
      </c>
    </row>
    <row r="301" spans="1:4">
      <c r="A301" t="s">
        <v>1856</v>
      </c>
      <c r="B301" t="s">
        <v>1058</v>
      </c>
      <c r="C301">
        <v>0</v>
      </c>
      <c r="D301">
        <v>0</v>
      </c>
    </row>
    <row r="302" spans="1:4">
      <c r="A302" t="s">
        <v>1855</v>
      </c>
      <c r="B302" t="s">
        <v>1055</v>
      </c>
      <c r="C302">
        <v>0</v>
      </c>
      <c r="D302">
        <v>0</v>
      </c>
    </row>
    <row r="303" spans="1:4">
      <c r="A303" t="s">
        <v>1717</v>
      </c>
      <c r="B303" t="s">
        <v>1716</v>
      </c>
      <c r="C303" t="s">
        <v>1703</v>
      </c>
      <c r="D303">
        <v>0</v>
      </c>
    </row>
    <row r="304" spans="1:4">
      <c r="A304" t="s">
        <v>1854</v>
      </c>
      <c r="B304" t="s">
        <v>1052</v>
      </c>
      <c r="C304">
        <v>0</v>
      </c>
      <c r="D304">
        <v>0</v>
      </c>
    </row>
    <row r="305" spans="1:4">
      <c r="A305" t="s">
        <v>1715</v>
      </c>
      <c r="B305" t="s">
        <v>1714</v>
      </c>
      <c r="C305" t="s">
        <v>1665</v>
      </c>
      <c r="D305" t="s">
        <v>1665</v>
      </c>
    </row>
    <row r="306" spans="1:4">
      <c r="A306" t="s">
        <v>1853</v>
      </c>
      <c r="B306" t="s">
        <v>1049</v>
      </c>
      <c r="C306">
        <v>0</v>
      </c>
      <c r="D306">
        <v>0</v>
      </c>
    </row>
    <row r="307" spans="1:4">
      <c r="A307" t="s">
        <v>1852</v>
      </c>
      <c r="B307" t="s">
        <v>1046</v>
      </c>
      <c r="C307">
        <v>0</v>
      </c>
      <c r="D307">
        <v>0</v>
      </c>
    </row>
    <row r="308" spans="1:4">
      <c r="A308" t="s">
        <v>1851</v>
      </c>
      <c r="B308" t="s">
        <v>1043</v>
      </c>
      <c r="C308">
        <v>0</v>
      </c>
      <c r="D308">
        <v>0</v>
      </c>
    </row>
    <row r="309" spans="1:4">
      <c r="A309" t="s">
        <v>1850</v>
      </c>
      <c r="B309" t="s">
        <v>1041</v>
      </c>
      <c r="C309">
        <v>0</v>
      </c>
      <c r="D309">
        <v>0</v>
      </c>
    </row>
    <row r="310" spans="1:4">
      <c r="A310" t="s">
        <v>1849</v>
      </c>
      <c r="B310" t="s">
        <v>1038</v>
      </c>
      <c r="C310">
        <v>0</v>
      </c>
      <c r="D310">
        <v>0</v>
      </c>
    </row>
    <row r="311" spans="1:4">
      <c r="A311" t="s">
        <v>1848</v>
      </c>
      <c r="B311" t="s">
        <v>1035</v>
      </c>
      <c r="C311">
        <v>0</v>
      </c>
      <c r="D311">
        <v>0</v>
      </c>
    </row>
    <row r="312" spans="1:4">
      <c r="A312" t="s">
        <v>1847</v>
      </c>
      <c r="B312" t="s">
        <v>1023</v>
      </c>
      <c r="C312">
        <v>0</v>
      </c>
      <c r="D312">
        <v>0</v>
      </c>
    </row>
    <row r="313" spans="1:4">
      <c r="A313" t="s">
        <v>3698</v>
      </c>
      <c r="B313" t="s">
        <v>3699</v>
      </c>
      <c r="C313" t="s">
        <v>3697</v>
      </c>
      <c r="D313">
        <v>0</v>
      </c>
    </row>
    <row r="314" spans="1:4">
      <c r="A314" t="s">
        <v>3721</v>
      </c>
      <c r="B314" t="s">
        <v>3722</v>
      </c>
      <c r="C314" t="s">
        <v>3697</v>
      </c>
      <c r="D314">
        <v>0</v>
      </c>
    </row>
    <row r="315" spans="1:4">
      <c r="A315" t="s">
        <v>3719</v>
      </c>
      <c r="B315" t="s">
        <v>3720</v>
      </c>
      <c r="C315" t="s">
        <v>3697</v>
      </c>
      <c r="D315">
        <v>0</v>
      </c>
    </row>
    <row r="316" spans="1:4">
      <c r="A316" s="24" t="s">
        <v>6426</v>
      </c>
      <c r="B316" s="21" t="s">
        <v>6431</v>
      </c>
      <c r="C316" t="s">
        <v>2214</v>
      </c>
      <c r="D316" t="s">
        <v>2214</v>
      </c>
    </row>
    <row r="317" spans="1:4">
      <c r="A317" t="s">
        <v>1713</v>
      </c>
      <c r="B317" t="s">
        <v>1712</v>
      </c>
      <c r="C317" t="s">
        <v>1711</v>
      </c>
      <c r="D317" t="s">
        <v>1710</v>
      </c>
    </row>
    <row r="318" spans="1:4">
      <c r="A318" t="s">
        <v>6180</v>
      </c>
      <c r="B318" t="s">
        <v>6181</v>
      </c>
      <c r="C318">
        <v>0</v>
      </c>
      <c r="D318">
        <v>0</v>
      </c>
    </row>
    <row r="319" spans="1:4">
      <c r="A319" t="s">
        <v>1709</v>
      </c>
      <c r="B319" t="s">
        <v>1708</v>
      </c>
      <c r="C319" t="s">
        <v>1711</v>
      </c>
      <c r="D319">
        <v>0</v>
      </c>
    </row>
    <row r="320" spans="1:4">
      <c r="A320" t="s">
        <v>6183</v>
      </c>
      <c r="B320" t="s">
        <v>6182</v>
      </c>
      <c r="C320" t="s">
        <v>1682</v>
      </c>
      <c r="D320">
        <v>0</v>
      </c>
    </row>
    <row r="321" spans="1:4">
      <c r="A321" t="s">
        <v>1707</v>
      </c>
      <c r="B321" t="s">
        <v>1706</v>
      </c>
      <c r="C321" t="s">
        <v>19</v>
      </c>
      <c r="D321" t="s">
        <v>19</v>
      </c>
    </row>
    <row r="322" spans="1:4">
      <c r="A322" t="s">
        <v>1705</v>
      </c>
      <c r="B322" t="s">
        <v>1704</v>
      </c>
      <c r="C322" t="s">
        <v>1703</v>
      </c>
      <c r="D322">
        <v>0</v>
      </c>
    </row>
    <row r="323" spans="1:4">
      <c r="A323" t="s">
        <v>1702</v>
      </c>
      <c r="B323" t="s">
        <v>1701</v>
      </c>
      <c r="C323" t="s">
        <v>1665</v>
      </c>
      <c r="D323" t="s">
        <v>1665</v>
      </c>
    </row>
    <row r="324" spans="1:4">
      <c r="A324" s="24" t="s">
        <v>6427</v>
      </c>
      <c r="B324" s="21" t="s">
        <v>6430</v>
      </c>
      <c r="C324" t="s">
        <v>1682</v>
      </c>
      <c r="D324" t="s">
        <v>1682</v>
      </c>
    </row>
    <row r="325" spans="1:4">
      <c r="A325" s="24" t="s">
        <v>6428</v>
      </c>
      <c r="B325" s="21" t="s">
        <v>6429</v>
      </c>
      <c r="C325" t="s">
        <v>1664</v>
      </c>
      <c r="D325" t="s">
        <v>1664</v>
      </c>
    </row>
    <row r="326" spans="1:4">
      <c r="A326" t="s">
        <v>1700</v>
      </c>
      <c r="B326" t="s">
        <v>1699</v>
      </c>
      <c r="C326" t="s">
        <v>1698</v>
      </c>
      <c r="D326" t="s">
        <v>1698</v>
      </c>
    </row>
    <row r="327" spans="1:4">
      <c r="A327" t="s">
        <v>1697</v>
      </c>
      <c r="B327" t="s">
        <v>245</v>
      </c>
      <c r="C327" t="s">
        <v>1696</v>
      </c>
      <c r="D327" t="s">
        <v>1695</v>
      </c>
    </row>
    <row r="328" spans="1:4">
      <c r="A328" t="s">
        <v>1694</v>
      </c>
      <c r="B328" t="s">
        <v>243</v>
      </c>
      <c r="C328" t="s">
        <v>1693</v>
      </c>
      <c r="D328" t="s">
        <v>1692</v>
      </c>
    </row>
    <row r="329" spans="1:4">
      <c r="A329" t="s">
        <v>1691</v>
      </c>
      <c r="B329" t="s">
        <v>1690</v>
      </c>
      <c r="C329" t="s">
        <v>1689</v>
      </c>
      <c r="D329" t="s">
        <v>1689</v>
      </c>
    </row>
    <row r="330" spans="1:4">
      <c r="A330" t="s">
        <v>1846</v>
      </c>
      <c r="B330" t="s">
        <v>1845</v>
      </c>
      <c r="C330">
        <v>0</v>
      </c>
      <c r="D330">
        <v>0</v>
      </c>
    </row>
    <row r="331" spans="1:4">
      <c r="A331" t="s">
        <v>1688</v>
      </c>
      <c r="B331" t="s">
        <v>1687</v>
      </c>
      <c r="C331">
        <v>0</v>
      </c>
      <c r="D331">
        <v>0</v>
      </c>
    </row>
    <row r="332" spans="1:4">
      <c r="A332" t="s">
        <v>1844</v>
      </c>
      <c r="B332" t="s">
        <v>1843</v>
      </c>
      <c r="C332">
        <v>0</v>
      </c>
      <c r="D332">
        <v>0</v>
      </c>
    </row>
    <row r="333" spans="1:4">
      <c r="A333" t="s">
        <v>1686</v>
      </c>
      <c r="B333" t="s">
        <v>1685</v>
      </c>
      <c r="C333">
        <v>0</v>
      </c>
      <c r="D333">
        <v>0</v>
      </c>
    </row>
    <row r="334" spans="1:4">
      <c r="A334" t="s">
        <v>1684</v>
      </c>
      <c r="B334" t="s">
        <v>1683</v>
      </c>
      <c r="C334" t="s">
        <v>1682</v>
      </c>
      <c r="D334">
        <v>0</v>
      </c>
    </row>
    <row r="335" spans="1:4">
      <c r="A335" t="s">
        <v>1681</v>
      </c>
      <c r="B335" t="s">
        <v>1680</v>
      </c>
      <c r="C335">
        <v>0</v>
      </c>
      <c r="D335">
        <v>0</v>
      </c>
    </row>
    <row r="336" spans="1:4">
      <c r="A336" t="s">
        <v>6288</v>
      </c>
      <c r="B336" t="s">
        <v>6289</v>
      </c>
      <c r="C336" t="s">
        <v>6289</v>
      </c>
      <c r="D336" t="s">
        <v>6289</v>
      </c>
    </row>
    <row r="337" spans="1:4">
      <c r="A337" t="s">
        <v>3285</v>
      </c>
      <c r="B337" t="s">
        <v>3285</v>
      </c>
      <c r="C337" t="s">
        <v>3285</v>
      </c>
      <c r="D337" t="s">
        <v>3285</v>
      </c>
    </row>
    <row r="338" spans="1:4">
      <c r="A338" t="s">
        <v>5830</v>
      </c>
      <c r="B338" t="s">
        <v>5831</v>
      </c>
      <c r="C338" t="str">
        <f t="shared" ref="C338:C347" si="0">B338</f>
        <v>Material - Aluminium</v>
      </c>
    </row>
    <row r="339" spans="1:4">
      <c r="A339" t="s">
        <v>5832</v>
      </c>
      <c r="B339" t="s">
        <v>5833</v>
      </c>
      <c r="C339" t="str">
        <f t="shared" si="0"/>
        <v>Material - Cement</v>
      </c>
    </row>
    <row r="340" spans="1:4">
      <c r="A340" t="s">
        <v>5844</v>
      </c>
      <c r="B340" t="s">
        <v>5845</v>
      </c>
      <c r="C340" t="str">
        <f t="shared" si="0"/>
        <v>Material - Cobalt</v>
      </c>
    </row>
    <row r="341" spans="1:4">
      <c r="A341" t="s">
        <v>5838</v>
      </c>
      <c r="B341" t="s">
        <v>5839</v>
      </c>
      <c r="C341" t="str">
        <f t="shared" si="0"/>
        <v>Material - Copper</v>
      </c>
    </row>
    <row r="342" spans="1:4">
      <c r="A342" t="s">
        <v>5836</v>
      </c>
      <c r="B342" t="s">
        <v>5837</v>
      </c>
      <c r="C342" t="str">
        <f t="shared" si="0"/>
        <v>Material - Glass</v>
      </c>
    </row>
    <row r="343" spans="1:4">
      <c r="A343" t="s">
        <v>5842</v>
      </c>
      <c r="B343" t="s">
        <v>5843</v>
      </c>
      <c r="C343" t="str">
        <f t="shared" si="0"/>
        <v>Material - Manganese</v>
      </c>
    </row>
    <row r="344" spans="1:4">
      <c r="A344" t="s">
        <v>5840</v>
      </c>
      <c r="B344" t="s">
        <v>5841</v>
      </c>
      <c r="C344" t="str">
        <f t="shared" si="0"/>
        <v>Material - Nickel</v>
      </c>
    </row>
    <row r="345" spans="1:4">
      <c r="A345" t="s">
        <v>5834</v>
      </c>
      <c r="B345" t="s">
        <v>5835</v>
      </c>
      <c r="C345" t="str">
        <f t="shared" si="0"/>
        <v>Material - Plastic</v>
      </c>
    </row>
    <row r="346" spans="1:4">
      <c r="A346" t="s">
        <v>5846</v>
      </c>
      <c r="B346" t="s">
        <v>5847</v>
      </c>
      <c r="C346" t="str">
        <f t="shared" si="0"/>
        <v>Material - Silicon</v>
      </c>
    </row>
    <row r="347" spans="1:4">
      <c r="A347" s="7" t="s">
        <v>5828</v>
      </c>
      <c r="B347" s="7" t="s">
        <v>5829</v>
      </c>
      <c r="C347" t="str">
        <f t="shared" si="0"/>
        <v>Material - Steel</v>
      </c>
    </row>
    <row r="348" spans="1:4">
      <c r="A348" t="s">
        <v>6291</v>
      </c>
      <c r="B348" t="s">
        <v>3618</v>
      </c>
      <c r="C348" t="s">
        <v>3618</v>
      </c>
      <c r="D348" t="s">
        <v>3618</v>
      </c>
    </row>
    <row r="349" spans="1:4">
      <c r="A349" t="s">
        <v>3284</v>
      </c>
      <c r="B349" t="s">
        <v>3284</v>
      </c>
      <c r="C349" t="s">
        <v>3284</v>
      </c>
      <c r="D349" t="s">
        <v>3284</v>
      </c>
    </row>
    <row r="350" spans="1:4">
      <c r="A350" t="s">
        <v>3273</v>
      </c>
      <c r="B350" t="s">
        <v>3273</v>
      </c>
      <c r="C350" t="s">
        <v>3273</v>
      </c>
      <c r="D350" t="s">
        <v>3273</v>
      </c>
    </row>
    <row r="351" spans="1:4">
      <c r="A351" t="s">
        <v>3582</v>
      </c>
      <c r="B351" t="s">
        <v>3583</v>
      </c>
      <c r="C351" t="s">
        <v>3618</v>
      </c>
      <c r="D351">
        <v>0</v>
      </c>
    </row>
    <row r="352" spans="1:4">
      <c r="A352" t="s">
        <v>2074</v>
      </c>
      <c r="B352" t="s">
        <v>2235</v>
      </c>
      <c r="C352">
        <v>0</v>
      </c>
      <c r="D352">
        <v>0</v>
      </c>
    </row>
    <row r="353" spans="1:4">
      <c r="A353" t="s">
        <v>3584</v>
      </c>
      <c r="B353" t="s">
        <v>3585</v>
      </c>
      <c r="C353" t="s">
        <v>3521</v>
      </c>
      <c r="D353">
        <v>0</v>
      </c>
    </row>
    <row r="354" spans="1:4">
      <c r="A354" t="s">
        <v>3833</v>
      </c>
      <c r="B354" t="s">
        <v>3834</v>
      </c>
      <c r="C354" t="s">
        <v>3521</v>
      </c>
      <c r="D354">
        <v>0</v>
      </c>
    </row>
    <row r="355" spans="1:4">
      <c r="A355" t="s">
        <v>2071</v>
      </c>
      <c r="B355" t="s">
        <v>2234</v>
      </c>
      <c r="C355">
        <v>0</v>
      </c>
      <c r="D355">
        <v>0</v>
      </c>
    </row>
    <row r="356" spans="1:4">
      <c r="A356" t="s">
        <v>3283</v>
      </c>
      <c r="B356" t="s">
        <v>3283</v>
      </c>
      <c r="C356" t="s">
        <v>3283</v>
      </c>
      <c r="D356" t="s">
        <v>3283</v>
      </c>
    </row>
    <row r="357" spans="1:4">
      <c r="A357" t="s">
        <v>2068</v>
      </c>
      <c r="B357" t="s">
        <v>2233</v>
      </c>
      <c r="C357">
        <v>0</v>
      </c>
      <c r="D357">
        <v>0</v>
      </c>
    </row>
    <row r="358" spans="1:4">
      <c r="A358" t="s">
        <v>2232</v>
      </c>
      <c r="B358" t="s">
        <v>2231</v>
      </c>
      <c r="C358" t="s">
        <v>2168</v>
      </c>
      <c r="D358">
        <v>0</v>
      </c>
    </row>
    <row r="359" spans="1:4">
      <c r="A359" t="s">
        <v>2230</v>
      </c>
      <c r="B359" t="s">
        <v>2229</v>
      </c>
      <c r="C359" t="s">
        <v>2104</v>
      </c>
      <c r="D359" t="s">
        <v>2103</v>
      </c>
    </row>
    <row r="360" spans="1:4">
      <c r="A360" t="s">
        <v>2228</v>
      </c>
      <c r="B360" t="s">
        <v>2227</v>
      </c>
      <c r="C360" t="s">
        <v>2066</v>
      </c>
      <c r="D360">
        <v>0</v>
      </c>
    </row>
    <row r="361" spans="1:4">
      <c r="A361" t="s">
        <v>2226</v>
      </c>
      <c r="B361" t="s">
        <v>2225</v>
      </c>
      <c r="C361" t="s">
        <v>1698</v>
      </c>
      <c r="D361" t="s">
        <v>1698</v>
      </c>
    </row>
    <row r="362" spans="1:4">
      <c r="A362" t="s">
        <v>2224</v>
      </c>
      <c r="B362" t="s">
        <v>2223</v>
      </c>
      <c r="C362" t="s">
        <v>1696</v>
      </c>
      <c r="D362" t="s">
        <v>1695</v>
      </c>
    </row>
    <row r="363" spans="1:4">
      <c r="A363" t="s">
        <v>2222</v>
      </c>
      <c r="B363" t="s">
        <v>2221</v>
      </c>
      <c r="C363" t="s">
        <v>1693</v>
      </c>
      <c r="D363" t="s">
        <v>1692</v>
      </c>
    </row>
    <row r="364" spans="1:4">
      <c r="A364" t="s">
        <v>2220</v>
      </c>
      <c r="B364" t="s">
        <v>2219</v>
      </c>
      <c r="C364" t="s">
        <v>2098</v>
      </c>
      <c r="D364" t="s">
        <v>2098</v>
      </c>
    </row>
    <row r="365" spans="1:4">
      <c r="A365" t="s">
        <v>3715</v>
      </c>
      <c r="B365" t="s">
        <v>3716</v>
      </c>
      <c r="C365" t="s">
        <v>3717</v>
      </c>
      <c r="D365" t="s">
        <v>2098</v>
      </c>
    </row>
    <row r="366" spans="1:4">
      <c r="A366" t="s">
        <v>2218</v>
      </c>
      <c r="B366" t="s">
        <v>2217</v>
      </c>
      <c r="C366" t="s">
        <v>1689</v>
      </c>
      <c r="D366" t="s">
        <v>1689</v>
      </c>
    </row>
    <row r="367" spans="1:4">
      <c r="A367" t="s">
        <v>2407</v>
      </c>
      <c r="B367" t="s">
        <v>2406</v>
      </c>
      <c r="C367" t="s">
        <v>2405</v>
      </c>
      <c r="D367" t="s">
        <v>2404</v>
      </c>
    </row>
    <row r="368" spans="1:4">
      <c r="A368" t="s">
        <v>3295</v>
      </c>
      <c r="B368" t="s">
        <v>3295</v>
      </c>
      <c r="C368" t="s">
        <v>3295</v>
      </c>
      <c r="D368" t="s">
        <v>3295</v>
      </c>
    </row>
    <row r="369" spans="1:4">
      <c r="A369" t="s">
        <v>3289</v>
      </c>
      <c r="B369" t="s">
        <v>3289</v>
      </c>
      <c r="C369" t="s">
        <v>3289</v>
      </c>
      <c r="D369" t="s">
        <v>3289</v>
      </c>
    </row>
    <row r="370" spans="1:4">
      <c r="A370" t="s">
        <v>3117</v>
      </c>
      <c r="B370" t="s">
        <v>3118</v>
      </c>
      <c r="C370" t="s">
        <v>3108</v>
      </c>
      <c r="D370">
        <v>0</v>
      </c>
    </row>
    <row r="371" spans="1:4">
      <c r="A371" t="s">
        <v>6452</v>
      </c>
      <c r="B371" t="s">
        <v>6453</v>
      </c>
      <c r="C371" t="s">
        <v>6453</v>
      </c>
      <c r="D371" t="s">
        <v>6453</v>
      </c>
    </row>
    <row r="372" spans="1:4">
      <c r="A372" t="s">
        <v>6454</v>
      </c>
      <c r="B372" t="s">
        <v>6455</v>
      </c>
      <c r="C372" t="s">
        <v>6455</v>
      </c>
      <c r="D372" t="s">
        <v>6455</v>
      </c>
    </row>
    <row r="373" spans="1:4">
      <c r="A373" t="s">
        <v>3277</v>
      </c>
      <c r="B373" t="s">
        <v>3277</v>
      </c>
      <c r="C373" t="s">
        <v>3277</v>
      </c>
      <c r="D373" t="s">
        <v>3277</v>
      </c>
    </row>
    <row r="374" spans="1:4">
      <c r="A374" t="s">
        <v>5735</v>
      </c>
      <c r="B374" t="s">
        <v>5644</v>
      </c>
      <c r="C374" t="s">
        <v>1747</v>
      </c>
      <c r="D374" t="s">
        <v>1747</v>
      </c>
    </row>
    <row r="375" spans="1:4">
      <c r="A375" t="s">
        <v>1663</v>
      </c>
      <c r="B375" t="s">
        <v>1662</v>
      </c>
      <c r="C375">
        <v>0</v>
      </c>
      <c r="D375">
        <v>0</v>
      </c>
    </row>
    <row r="376" spans="1:4">
      <c r="A376" t="s">
        <v>1661</v>
      </c>
      <c r="B376" t="s">
        <v>1660</v>
      </c>
      <c r="C376">
        <v>0</v>
      </c>
      <c r="D376">
        <v>0</v>
      </c>
    </row>
    <row r="377" spans="1:4">
      <c r="A377" t="s">
        <v>1659</v>
      </c>
      <c r="B377" t="s">
        <v>1658</v>
      </c>
      <c r="C377">
        <v>0</v>
      </c>
      <c r="D377">
        <v>0</v>
      </c>
    </row>
    <row r="378" spans="1:4">
      <c r="A378" t="s">
        <v>1657</v>
      </c>
      <c r="B378" t="s">
        <v>1656</v>
      </c>
      <c r="C378">
        <v>0</v>
      </c>
      <c r="D378">
        <v>0</v>
      </c>
    </row>
    <row r="379" spans="1:4">
      <c r="A379" t="s">
        <v>2216</v>
      </c>
      <c r="B379" t="s">
        <v>237</v>
      </c>
      <c r="C379" t="s">
        <v>1711</v>
      </c>
      <c r="D379" t="s">
        <v>1710</v>
      </c>
    </row>
    <row r="380" spans="1:4">
      <c r="A380" t="s">
        <v>2215</v>
      </c>
      <c r="B380" t="s">
        <v>235</v>
      </c>
      <c r="C380" t="s">
        <v>2214</v>
      </c>
      <c r="D380">
        <v>0</v>
      </c>
    </row>
    <row r="381" spans="1:4">
      <c r="A381" t="s">
        <v>2213</v>
      </c>
      <c r="B381" t="s">
        <v>233</v>
      </c>
      <c r="C381" t="s">
        <v>1711</v>
      </c>
      <c r="D381" t="s">
        <v>1710</v>
      </c>
    </row>
    <row r="382" spans="1:4">
      <c r="A382" t="s">
        <v>2212</v>
      </c>
      <c r="B382" t="s">
        <v>231</v>
      </c>
      <c r="C382" t="s">
        <v>2152</v>
      </c>
      <c r="D382" t="s">
        <v>2151</v>
      </c>
    </row>
    <row r="383" spans="1:4">
      <c r="A383" t="s">
        <v>2211</v>
      </c>
      <c r="B383" t="s">
        <v>2210</v>
      </c>
      <c r="C383" t="s">
        <v>2209</v>
      </c>
      <c r="D383">
        <v>0</v>
      </c>
    </row>
    <row r="384" spans="1:4">
      <c r="A384" t="s">
        <v>2208</v>
      </c>
      <c r="B384" t="s">
        <v>2207</v>
      </c>
      <c r="C384" t="s">
        <v>2089</v>
      </c>
      <c r="D384">
        <v>0</v>
      </c>
    </row>
    <row r="385" spans="1:4">
      <c r="A385" t="s">
        <v>2206</v>
      </c>
      <c r="B385" t="s">
        <v>229</v>
      </c>
      <c r="C385" t="s">
        <v>2205</v>
      </c>
      <c r="D385" t="s">
        <v>19</v>
      </c>
    </row>
    <row r="386" spans="1:4">
      <c r="A386" t="s">
        <v>2204</v>
      </c>
      <c r="B386" t="s">
        <v>225</v>
      </c>
      <c r="C386" t="s">
        <v>19</v>
      </c>
      <c r="D386" t="s">
        <v>19</v>
      </c>
    </row>
    <row r="387" spans="1:4">
      <c r="A387" t="s">
        <v>3003</v>
      </c>
      <c r="B387" t="s">
        <v>3004</v>
      </c>
      <c r="C387" t="s">
        <v>19</v>
      </c>
      <c r="D387" t="s">
        <v>19</v>
      </c>
    </row>
    <row r="388" spans="1:4">
      <c r="A388" t="s">
        <v>3005</v>
      </c>
      <c r="B388" t="s">
        <v>3006</v>
      </c>
      <c r="C388" t="s">
        <v>19</v>
      </c>
      <c r="D388" t="s">
        <v>19</v>
      </c>
    </row>
    <row r="389" spans="1:4">
      <c r="A389" t="s">
        <v>3007</v>
      </c>
      <c r="B389" t="s">
        <v>3008</v>
      </c>
      <c r="C389" t="s">
        <v>19</v>
      </c>
      <c r="D389" t="s">
        <v>19</v>
      </c>
    </row>
    <row r="390" spans="1:4">
      <c r="A390" t="s">
        <v>3009</v>
      </c>
      <c r="B390" t="s">
        <v>3010</v>
      </c>
      <c r="C390" t="s">
        <v>19</v>
      </c>
      <c r="D390" t="s">
        <v>19</v>
      </c>
    </row>
    <row r="391" spans="1:4">
      <c r="A391" t="s">
        <v>3011</v>
      </c>
      <c r="B391" t="s">
        <v>3012</v>
      </c>
      <c r="C391" t="s">
        <v>19</v>
      </c>
      <c r="D391" t="s">
        <v>19</v>
      </c>
    </row>
    <row r="392" spans="1:4">
      <c r="A392" t="s">
        <v>3013</v>
      </c>
      <c r="B392" t="s">
        <v>3014</v>
      </c>
      <c r="C392" t="s">
        <v>19</v>
      </c>
      <c r="D392" t="s">
        <v>19</v>
      </c>
    </row>
    <row r="393" spans="1:4">
      <c r="A393" t="s">
        <v>3015</v>
      </c>
      <c r="B393" t="s">
        <v>3016</v>
      </c>
      <c r="C393" t="s">
        <v>19</v>
      </c>
      <c r="D393" t="s">
        <v>19</v>
      </c>
    </row>
    <row r="394" spans="1:4">
      <c r="A394" t="s">
        <v>3017</v>
      </c>
      <c r="B394" t="s">
        <v>3018</v>
      </c>
      <c r="C394" t="s">
        <v>19</v>
      </c>
      <c r="D394" t="s">
        <v>19</v>
      </c>
    </row>
    <row r="395" spans="1:4">
      <c r="A395" t="s">
        <v>3029</v>
      </c>
      <c r="B395" t="s">
        <v>3030</v>
      </c>
      <c r="C395" t="s">
        <v>19</v>
      </c>
      <c r="D395" t="s">
        <v>19</v>
      </c>
    </row>
    <row r="396" spans="1:4">
      <c r="A396" t="s">
        <v>3019</v>
      </c>
      <c r="B396" t="s">
        <v>3020</v>
      </c>
      <c r="C396" t="s">
        <v>19</v>
      </c>
      <c r="D396" t="s">
        <v>19</v>
      </c>
    </row>
    <row r="397" spans="1:4">
      <c r="A397" t="s">
        <v>3021</v>
      </c>
      <c r="B397" t="s">
        <v>3022</v>
      </c>
      <c r="C397" t="s">
        <v>19</v>
      </c>
      <c r="D397" t="s">
        <v>19</v>
      </c>
    </row>
    <row r="398" spans="1:4">
      <c r="A398" t="s">
        <v>3023</v>
      </c>
      <c r="B398" t="s">
        <v>3024</v>
      </c>
      <c r="C398" t="s">
        <v>19</v>
      </c>
      <c r="D398" t="s">
        <v>19</v>
      </c>
    </row>
    <row r="399" spans="1:4">
      <c r="A399" t="s">
        <v>3025</v>
      </c>
      <c r="B399" t="s">
        <v>3026</v>
      </c>
      <c r="C399" t="s">
        <v>19</v>
      </c>
      <c r="D399" t="s">
        <v>19</v>
      </c>
    </row>
    <row r="400" spans="1:4">
      <c r="A400" t="s">
        <v>3031</v>
      </c>
      <c r="B400" t="s">
        <v>3032</v>
      </c>
      <c r="C400" t="s">
        <v>19</v>
      </c>
      <c r="D400" t="s">
        <v>19</v>
      </c>
    </row>
    <row r="401" spans="1:4">
      <c r="A401" t="s">
        <v>3027</v>
      </c>
      <c r="B401" t="s">
        <v>3028</v>
      </c>
      <c r="C401" t="s">
        <v>19</v>
      </c>
      <c r="D401" t="s">
        <v>19</v>
      </c>
    </row>
    <row r="402" spans="1:4">
      <c r="A402" t="s">
        <v>3033</v>
      </c>
      <c r="B402" t="s">
        <v>3034</v>
      </c>
      <c r="C402" t="s">
        <v>19</v>
      </c>
      <c r="D402" t="s">
        <v>19</v>
      </c>
    </row>
    <row r="403" spans="1:4">
      <c r="A403" t="s">
        <v>2203</v>
      </c>
      <c r="B403" t="s">
        <v>2202</v>
      </c>
      <c r="C403" t="s">
        <v>2201</v>
      </c>
      <c r="D403">
        <v>0</v>
      </c>
    </row>
    <row r="404" spans="1:4">
      <c r="A404" t="s">
        <v>2200</v>
      </c>
      <c r="B404" t="s">
        <v>2199</v>
      </c>
      <c r="C404" t="s">
        <v>2085</v>
      </c>
      <c r="D404">
        <v>0</v>
      </c>
    </row>
    <row r="405" spans="1:4">
      <c r="A405" t="s">
        <v>2198</v>
      </c>
      <c r="B405" t="s">
        <v>2197</v>
      </c>
      <c r="C405" t="s">
        <v>2196</v>
      </c>
      <c r="D405">
        <v>0</v>
      </c>
    </row>
    <row r="406" spans="1:4">
      <c r="A406" t="s">
        <v>2195</v>
      </c>
      <c r="B406" t="s">
        <v>2194</v>
      </c>
      <c r="C406" t="s">
        <v>2082</v>
      </c>
      <c r="D406">
        <v>0</v>
      </c>
    </row>
    <row r="407" spans="1:4">
      <c r="A407" t="s">
        <v>2193</v>
      </c>
      <c r="B407" t="s">
        <v>219</v>
      </c>
      <c r="C407" t="s">
        <v>19</v>
      </c>
      <c r="D407" t="s">
        <v>19</v>
      </c>
    </row>
    <row r="408" spans="1:4">
      <c r="A408" t="s">
        <v>1677</v>
      </c>
      <c r="B408" t="s">
        <v>1676</v>
      </c>
      <c r="C408">
        <v>0</v>
      </c>
      <c r="D408">
        <v>0</v>
      </c>
    </row>
    <row r="409" spans="1:4">
      <c r="A409" t="s">
        <v>2192</v>
      </c>
      <c r="B409" t="s">
        <v>217</v>
      </c>
      <c r="C409" t="s">
        <v>1665</v>
      </c>
      <c r="D409" t="s">
        <v>1665</v>
      </c>
    </row>
    <row r="410" spans="1:4">
      <c r="A410" t="s">
        <v>2191</v>
      </c>
      <c r="B410" t="s">
        <v>215</v>
      </c>
      <c r="C410" t="s">
        <v>1665</v>
      </c>
      <c r="D410" t="s">
        <v>1665</v>
      </c>
    </row>
    <row r="411" spans="1:4">
      <c r="A411" t="s">
        <v>2190</v>
      </c>
      <c r="B411" t="s">
        <v>213</v>
      </c>
      <c r="C411" t="s">
        <v>1665</v>
      </c>
      <c r="D411" t="s">
        <v>1665</v>
      </c>
    </row>
    <row r="412" spans="1:4">
      <c r="A412" t="s">
        <v>2189</v>
      </c>
      <c r="B412" t="s">
        <v>211</v>
      </c>
      <c r="C412" t="s">
        <v>1665</v>
      </c>
      <c r="D412" t="s">
        <v>1665</v>
      </c>
    </row>
    <row r="413" spans="1:4">
      <c r="A413" t="s">
        <v>2188</v>
      </c>
      <c r="B413" t="s">
        <v>209</v>
      </c>
      <c r="C413" t="s">
        <v>1665</v>
      </c>
      <c r="D413" t="s">
        <v>1665</v>
      </c>
    </row>
    <row r="414" spans="1:4">
      <c r="A414" t="s">
        <v>2187</v>
      </c>
      <c r="B414" t="s">
        <v>207</v>
      </c>
      <c r="C414" t="s">
        <v>1665</v>
      </c>
      <c r="D414" t="s">
        <v>1665</v>
      </c>
    </row>
    <row r="415" spans="1:4">
      <c r="A415" t="s">
        <v>3534</v>
      </c>
      <c r="B415" t="s">
        <v>3395</v>
      </c>
      <c r="C415" t="s">
        <v>386</v>
      </c>
      <c r="D415">
        <v>0</v>
      </c>
    </row>
    <row r="416" spans="1:4">
      <c r="A416" t="s">
        <v>2186</v>
      </c>
      <c r="B416" t="s">
        <v>205</v>
      </c>
      <c r="C416" t="s">
        <v>2185</v>
      </c>
      <c r="D416">
        <v>0</v>
      </c>
    </row>
    <row r="417" spans="1:4">
      <c r="A417" t="s">
        <v>2184</v>
      </c>
      <c r="B417" t="s">
        <v>2183</v>
      </c>
      <c r="C417" t="s">
        <v>2182</v>
      </c>
      <c r="D417">
        <v>0</v>
      </c>
    </row>
    <row r="418" spans="1:4">
      <c r="A418" t="s">
        <v>2181</v>
      </c>
      <c r="B418" t="s">
        <v>2180</v>
      </c>
      <c r="C418" t="s">
        <v>2074</v>
      </c>
      <c r="D418">
        <v>0</v>
      </c>
    </row>
    <row r="419" spans="1:4">
      <c r="A419" t="s">
        <v>2179</v>
      </c>
      <c r="B419" t="s">
        <v>2178</v>
      </c>
      <c r="C419" t="s">
        <v>2177</v>
      </c>
      <c r="D419">
        <v>0</v>
      </c>
    </row>
    <row r="420" spans="1:4">
      <c r="A420" t="s">
        <v>2176</v>
      </c>
      <c r="B420" t="s">
        <v>2175</v>
      </c>
      <c r="C420" t="s">
        <v>2071</v>
      </c>
      <c r="D420">
        <v>0</v>
      </c>
    </row>
    <row r="421" spans="1:4">
      <c r="A421" t="s">
        <v>2174</v>
      </c>
      <c r="B421" t="s">
        <v>2173</v>
      </c>
      <c r="C421" t="s">
        <v>2172</v>
      </c>
      <c r="D421">
        <v>0</v>
      </c>
    </row>
    <row r="422" spans="1:4">
      <c r="A422" t="s">
        <v>2171</v>
      </c>
      <c r="B422" t="s">
        <v>2170</v>
      </c>
      <c r="C422" t="s">
        <v>2068</v>
      </c>
      <c r="D422">
        <v>0</v>
      </c>
    </row>
    <row r="423" spans="1:4">
      <c r="A423" t="s">
        <v>2169</v>
      </c>
      <c r="B423" t="s">
        <v>203</v>
      </c>
      <c r="C423" t="s">
        <v>2168</v>
      </c>
      <c r="D423">
        <v>0</v>
      </c>
    </row>
    <row r="424" spans="1:4">
      <c r="A424" t="s">
        <v>2167</v>
      </c>
      <c r="B424" t="s">
        <v>201</v>
      </c>
      <c r="C424" t="s">
        <v>1698</v>
      </c>
      <c r="D424" t="s">
        <v>1698</v>
      </c>
    </row>
    <row r="425" spans="1:4">
      <c r="A425" t="s">
        <v>3366</v>
      </c>
      <c r="B425" t="s">
        <v>3368</v>
      </c>
      <c r="C425" t="s">
        <v>1693</v>
      </c>
      <c r="D425" t="s">
        <v>1692</v>
      </c>
    </row>
    <row r="426" spans="1:4">
      <c r="A426" t="s">
        <v>3367</v>
      </c>
      <c r="B426" t="s">
        <v>3369</v>
      </c>
      <c r="C426" t="s">
        <v>2098</v>
      </c>
      <c r="D426" t="s">
        <v>2098</v>
      </c>
    </row>
    <row r="427" spans="1:4">
      <c r="A427" t="s">
        <v>2166</v>
      </c>
      <c r="B427" t="s">
        <v>2165</v>
      </c>
      <c r="C427" t="s">
        <v>2164</v>
      </c>
      <c r="D427">
        <v>0</v>
      </c>
    </row>
    <row r="428" spans="1:4">
      <c r="A428" t="s">
        <v>2163</v>
      </c>
      <c r="B428" t="s">
        <v>2162</v>
      </c>
      <c r="C428" t="s">
        <v>2062</v>
      </c>
      <c r="D428">
        <v>0</v>
      </c>
    </row>
    <row r="429" spans="1:4">
      <c r="A429" t="s">
        <v>3668</v>
      </c>
      <c r="B429" t="s">
        <v>3669</v>
      </c>
      <c r="C429" t="s">
        <v>1747</v>
      </c>
      <c r="D429">
        <v>0</v>
      </c>
    </row>
    <row r="430" spans="1:4">
      <c r="A430" t="s">
        <v>2161</v>
      </c>
      <c r="B430" t="s">
        <v>199</v>
      </c>
      <c r="C430" t="s">
        <v>2122</v>
      </c>
      <c r="D430">
        <v>0</v>
      </c>
    </row>
    <row r="431" spans="1:4">
      <c r="A431" t="s">
        <v>2160</v>
      </c>
      <c r="B431" t="s">
        <v>2159</v>
      </c>
      <c r="C431" t="s">
        <v>2158</v>
      </c>
      <c r="D431">
        <v>0</v>
      </c>
    </row>
    <row r="432" spans="1:4">
      <c r="A432" t="s">
        <v>2157</v>
      </c>
      <c r="B432" t="s">
        <v>2156</v>
      </c>
      <c r="C432" t="s">
        <v>2059</v>
      </c>
      <c r="D432">
        <v>0</v>
      </c>
    </row>
    <row r="433" spans="1:4">
      <c r="A433" t="s">
        <v>3672</v>
      </c>
      <c r="B433" t="s">
        <v>3673</v>
      </c>
      <c r="C433" t="s">
        <v>2054</v>
      </c>
      <c r="D433" t="s">
        <v>2054</v>
      </c>
    </row>
    <row r="434" spans="1:4">
      <c r="A434" t="s">
        <v>2155</v>
      </c>
      <c r="B434" t="s">
        <v>197</v>
      </c>
      <c r="C434" t="s">
        <v>2052</v>
      </c>
      <c r="D434">
        <v>0</v>
      </c>
    </row>
    <row r="435" spans="1:4">
      <c r="A435" t="s">
        <v>2154</v>
      </c>
      <c r="B435" t="s">
        <v>2153</v>
      </c>
      <c r="C435" t="s">
        <v>2152</v>
      </c>
      <c r="D435" t="s">
        <v>2151</v>
      </c>
    </row>
    <row r="436" spans="1:4">
      <c r="A436" t="s">
        <v>1842</v>
      </c>
      <c r="B436" t="s">
        <v>1841</v>
      </c>
      <c r="C436" t="s">
        <v>1765</v>
      </c>
      <c r="D436">
        <v>0</v>
      </c>
    </row>
    <row r="437" spans="1:4">
      <c r="A437" t="s">
        <v>2150</v>
      </c>
      <c r="B437" t="s">
        <v>2149</v>
      </c>
      <c r="C437" t="s">
        <v>2089</v>
      </c>
      <c r="D437">
        <v>0</v>
      </c>
    </row>
    <row r="438" spans="1:4">
      <c r="A438" t="s">
        <v>2148</v>
      </c>
      <c r="B438" t="s">
        <v>2147</v>
      </c>
      <c r="C438" t="s">
        <v>2085</v>
      </c>
      <c r="D438">
        <v>0</v>
      </c>
    </row>
    <row r="439" spans="1:4">
      <c r="A439" t="s">
        <v>1840</v>
      </c>
      <c r="B439" t="s">
        <v>1839</v>
      </c>
      <c r="C439" t="s">
        <v>1759</v>
      </c>
      <c r="D439">
        <v>0</v>
      </c>
    </row>
    <row r="440" spans="1:4">
      <c r="A440" t="s">
        <v>2146</v>
      </c>
      <c r="B440" t="s">
        <v>2145</v>
      </c>
      <c r="C440" t="s">
        <v>2082</v>
      </c>
      <c r="D440">
        <v>0</v>
      </c>
    </row>
    <row r="441" spans="1:4">
      <c r="A441" t="s">
        <v>2144</v>
      </c>
      <c r="B441" t="s">
        <v>2143</v>
      </c>
      <c r="C441" t="s">
        <v>19</v>
      </c>
      <c r="D441" t="s">
        <v>19</v>
      </c>
    </row>
    <row r="442" spans="1:4">
      <c r="A442" t="s">
        <v>2142</v>
      </c>
      <c r="B442" t="s">
        <v>2141</v>
      </c>
      <c r="C442" t="s">
        <v>1703</v>
      </c>
      <c r="D442">
        <v>0</v>
      </c>
    </row>
    <row r="443" spans="1:4">
      <c r="A443" t="s">
        <v>2140</v>
      </c>
      <c r="B443" t="s">
        <v>2139</v>
      </c>
      <c r="C443" t="s">
        <v>1665</v>
      </c>
      <c r="D443" t="s">
        <v>1665</v>
      </c>
    </row>
    <row r="444" spans="1:4">
      <c r="A444" t="s">
        <v>1838</v>
      </c>
      <c r="B444" t="s">
        <v>1837</v>
      </c>
      <c r="C444" t="s">
        <v>1756</v>
      </c>
      <c r="D444">
        <v>0</v>
      </c>
    </row>
    <row r="445" spans="1:4">
      <c r="A445" t="s">
        <v>2138</v>
      </c>
      <c r="B445" t="s">
        <v>2137</v>
      </c>
      <c r="C445" t="s">
        <v>2074</v>
      </c>
      <c r="D445">
        <v>0</v>
      </c>
    </row>
    <row r="446" spans="1:4">
      <c r="A446" t="s">
        <v>2136</v>
      </c>
      <c r="B446" t="s">
        <v>2135</v>
      </c>
      <c r="C446" t="s">
        <v>2071</v>
      </c>
      <c r="D446">
        <v>0</v>
      </c>
    </row>
    <row r="447" spans="1:4">
      <c r="A447" t="s">
        <v>1836</v>
      </c>
      <c r="B447" t="s">
        <v>1835</v>
      </c>
      <c r="C447" t="s">
        <v>1750</v>
      </c>
      <c r="D447">
        <v>0</v>
      </c>
    </row>
    <row r="448" spans="1:4">
      <c r="A448" t="s">
        <v>2134</v>
      </c>
      <c r="B448" t="s">
        <v>2133</v>
      </c>
      <c r="C448" t="s">
        <v>2068</v>
      </c>
      <c r="D448">
        <v>0</v>
      </c>
    </row>
    <row r="449" spans="1:4">
      <c r="A449" t="s">
        <v>2132</v>
      </c>
      <c r="B449" t="s">
        <v>2131</v>
      </c>
      <c r="C449" t="s">
        <v>2098</v>
      </c>
      <c r="D449" t="s">
        <v>2098</v>
      </c>
    </row>
    <row r="450" spans="1:4">
      <c r="A450" t="s">
        <v>2130</v>
      </c>
      <c r="B450" t="s">
        <v>2129</v>
      </c>
      <c r="C450" t="s">
        <v>1689</v>
      </c>
      <c r="D450" t="s">
        <v>1689</v>
      </c>
    </row>
    <row r="451" spans="1:4">
      <c r="A451" t="s">
        <v>2128</v>
      </c>
      <c r="B451" t="s">
        <v>2127</v>
      </c>
      <c r="C451" t="s">
        <v>2062</v>
      </c>
      <c r="D451">
        <v>0</v>
      </c>
    </row>
    <row r="452" spans="1:4">
      <c r="A452" t="s">
        <v>1834</v>
      </c>
      <c r="B452" t="s">
        <v>1833</v>
      </c>
      <c r="C452" t="s">
        <v>1744</v>
      </c>
      <c r="D452">
        <v>0</v>
      </c>
    </row>
    <row r="453" spans="1:4">
      <c r="A453" t="s">
        <v>2126</v>
      </c>
      <c r="B453" t="s">
        <v>2125</v>
      </c>
      <c r="C453" t="s">
        <v>2059</v>
      </c>
      <c r="D453">
        <v>0</v>
      </c>
    </row>
    <row r="454" spans="1:4">
      <c r="A454" t="s">
        <v>1969</v>
      </c>
      <c r="B454" t="s">
        <v>852</v>
      </c>
      <c r="C454">
        <v>0</v>
      </c>
      <c r="D454">
        <v>0</v>
      </c>
    </row>
    <row r="455" spans="1:4">
      <c r="A455" t="s">
        <v>1968</v>
      </c>
      <c r="B455" t="s">
        <v>1967</v>
      </c>
      <c r="C455">
        <v>0</v>
      </c>
      <c r="D455">
        <v>0</v>
      </c>
    </row>
    <row r="456" spans="1:4">
      <c r="A456" t="s">
        <v>1966</v>
      </c>
      <c r="B456" t="s">
        <v>1965</v>
      </c>
      <c r="C456">
        <v>0</v>
      </c>
      <c r="D456">
        <v>0</v>
      </c>
    </row>
    <row r="457" spans="1:4">
      <c r="A457" t="s">
        <v>1964</v>
      </c>
      <c r="B457" t="s">
        <v>1963</v>
      </c>
      <c r="C457">
        <v>0</v>
      </c>
      <c r="D457">
        <v>0</v>
      </c>
    </row>
    <row r="458" spans="1:4">
      <c r="A458" t="s">
        <v>1962</v>
      </c>
      <c r="B458" t="s">
        <v>1961</v>
      </c>
      <c r="C458">
        <v>0</v>
      </c>
      <c r="D458">
        <v>0</v>
      </c>
    </row>
    <row r="459" spans="1:4">
      <c r="A459" t="s">
        <v>1960</v>
      </c>
      <c r="B459" t="s">
        <v>838</v>
      </c>
      <c r="C459">
        <v>0</v>
      </c>
      <c r="D459">
        <v>0</v>
      </c>
    </row>
    <row r="460" spans="1:4">
      <c r="A460" t="s">
        <v>3085</v>
      </c>
      <c r="B460" t="s">
        <v>3086</v>
      </c>
      <c r="C460">
        <v>0</v>
      </c>
      <c r="D460">
        <v>0</v>
      </c>
    </row>
    <row r="461" spans="1:4">
      <c r="A461" t="s">
        <v>1959</v>
      </c>
      <c r="B461" t="s">
        <v>1958</v>
      </c>
      <c r="C461">
        <v>0</v>
      </c>
      <c r="D461">
        <v>0</v>
      </c>
    </row>
    <row r="462" spans="1:4">
      <c r="A462" t="s">
        <v>1957</v>
      </c>
      <c r="B462" t="s">
        <v>824</v>
      </c>
      <c r="C462">
        <v>0</v>
      </c>
      <c r="D462">
        <v>0</v>
      </c>
    </row>
    <row r="463" spans="1:4">
      <c r="A463" t="s">
        <v>1956</v>
      </c>
      <c r="B463" t="s">
        <v>1955</v>
      </c>
      <c r="C463">
        <v>0</v>
      </c>
      <c r="D463">
        <v>0</v>
      </c>
    </row>
    <row r="464" spans="1:4">
      <c r="A464" t="s">
        <v>1954</v>
      </c>
      <c r="B464" t="s">
        <v>1953</v>
      </c>
      <c r="C464">
        <v>0</v>
      </c>
      <c r="D464">
        <v>0</v>
      </c>
    </row>
    <row r="465" spans="1:4">
      <c r="A465" t="s">
        <v>1952</v>
      </c>
      <c r="B465" t="s">
        <v>1951</v>
      </c>
      <c r="C465">
        <v>0</v>
      </c>
      <c r="D465">
        <v>0</v>
      </c>
    </row>
    <row r="466" spans="1:4">
      <c r="A466" t="s">
        <v>1950</v>
      </c>
      <c r="B466" t="s">
        <v>1949</v>
      </c>
      <c r="C466">
        <v>0</v>
      </c>
      <c r="D466">
        <v>0</v>
      </c>
    </row>
    <row r="467" spans="1:4">
      <c r="A467" t="s">
        <v>1948</v>
      </c>
      <c r="B467" t="s">
        <v>806</v>
      </c>
      <c r="C467">
        <v>0</v>
      </c>
      <c r="D467">
        <v>0</v>
      </c>
    </row>
    <row r="468" spans="1:4">
      <c r="A468" t="s">
        <v>1947</v>
      </c>
      <c r="B468" t="s">
        <v>798</v>
      </c>
      <c r="C468">
        <v>0</v>
      </c>
      <c r="D468">
        <v>0</v>
      </c>
    </row>
    <row r="469" spans="1:4">
      <c r="A469" t="s">
        <v>1946</v>
      </c>
      <c r="B469" t="s">
        <v>1945</v>
      </c>
      <c r="C469">
        <v>0</v>
      </c>
      <c r="D469">
        <v>0</v>
      </c>
    </row>
    <row r="470" spans="1:4">
      <c r="A470" t="s">
        <v>1944</v>
      </c>
      <c r="B470" t="s">
        <v>793</v>
      </c>
      <c r="C470">
        <v>0</v>
      </c>
      <c r="D470">
        <v>0</v>
      </c>
    </row>
    <row r="471" spans="1:4">
      <c r="A471" t="s">
        <v>1943</v>
      </c>
      <c r="B471" t="s">
        <v>1942</v>
      </c>
      <c r="C471">
        <v>0</v>
      </c>
      <c r="D471">
        <v>0</v>
      </c>
    </row>
    <row r="472" spans="1:4">
      <c r="A472" t="s">
        <v>1941</v>
      </c>
      <c r="B472" t="s">
        <v>786</v>
      </c>
      <c r="C472">
        <v>0</v>
      </c>
      <c r="D472">
        <v>0</v>
      </c>
    </row>
    <row r="473" spans="1:4">
      <c r="A473" t="s">
        <v>1940</v>
      </c>
      <c r="B473" t="s">
        <v>1939</v>
      </c>
      <c r="C473">
        <v>0</v>
      </c>
      <c r="D473">
        <v>0</v>
      </c>
    </row>
    <row r="474" spans="1:4">
      <c r="A474" t="s">
        <v>1938</v>
      </c>
      <c r="B474" t="s">
        <v>1937</v>
      </c>
      <c r="C474">
        <v>0</v>
      </c>
      <c r="D474">
        <v>0</v>
      </c>
    </row>
    <row r="475" spans="1:4">
      <c r="A475" t="s">
        <v>1936</v>
      </c>
      <c r="B475" t="s">
        <v>771</v>
      </c>
      <c r="C475">
        <v>0</v>
      </c>
      <c r="D475">
        <v>0</v>
      </c>
    </row>
    <row r="476" spans="1:4">
      <c r="A476" t="s">
        <v>1935</v>
      </c>
      <c r="B476" t="s">
        <v>764</v>
      </c>
      <c r="C476">
        <v>0</v>
      </c>
      <c r="D476">
        <v>0</v>
      </c>
    </row>
    <row r="477" spans="1:4">
      <c r="A477" t="s">
        <v>1934</v>
      </c>
      <c r="B477" t="s">
        <v>762</v>
      </c>
      <c r="C477">
        <v>0</v>
      </c>
      <c r="D477">
        <v>0</v>
      </c>
    </row>
    <row r="478" spans="1:4">
      <c r="A478" t="s">
        <v>1933</v>
      </c>
      <c r="B478" t="s">
        <v>1932</v>
      </c>
      <c r="C478">
        <v>0</v>
      </c>
      <c r="D478">
        <v>0</v>
      </c>
    </row>
    <row r="479" spans="1:4">
      <c r="A479" t="s">
        <v>1931</v>
      </c>
      <c r="B479" t="s">
        <v>1930</v>
      </c>
      <c r="C479">
        <v>0</v>
      </c>
      <c r="D479">
        <v>0</v>
      </c>
    </row>
    <row r="480" spans="1:4">
      <c r="A480" t="s">
        <v>1929</v>
      </c>
      <c r="B480" t="s">
        <v>757</v>
      </c>
      <c r="C480">
        <v>0</v>
      </c>
      <c r="D480">
        <v>0</v>
      </c>
    </row>
    <row r="481" spans="1:4">
      <c r="A481" t="s">
        <v>1928</v>
      </c>
      <c r="B481">
        <v>0</v>
      </c>
      <c r="C481">
        <v>0</v>
      </c>
      <c r="D481">
        <v>0</v>
      </c>
    </row>
    <row r="482" spans="1:4">
      <c r="A482" t="s">
        <v>1927</v>
      </c>
      <c r="B482" t="s">
        <v>1919</v>
      </c>
      <c r="C482">
        <v>0</v>
      </c>
      <c r="D482">
        <v>0</v>
      </c>
    </row>
    <row r="483" spans="1:4">
      <c r="A483" t="s">
        <v>1926</v>
      </c>
      <c r="B483" t="s">
        <v>740</v>
      </c>
      <c r="C483">
        <v>0</v>
      </c>
      <c r="D483">
        <v>0</v>
      </c>
    </row>
    <row r="484" spans="1:4">
      <c r="A484" t="s">
        <v>1925</v>
      </c>
      <c r="B484" t="s">
        <v>1924</v>
      </c>
      <c r="C484">
        <v>0</v>
      </c>
      <c r="D484">
        <v>0</v>
      </c>
    </row>
    <row r="485" spans="1:4">
      <c r="A485" t="s">
        <v>1923</v>
      </c>
      <c r="B485" t="s">
        <v>730</v>
      </c>
      <c r="C485">
        <v>0</v>
      </c>
      <c r="D485">
        <v>0</v>
      </c>
    </row>
    <row r="486" spans="1:4">
      <c r="A486" t="s">
        <v>1922</v>
      </c>
      <c r="B486" t="s">
        <v>1921</v>
      </c>
      <c r="C486">
        <v>0</v>
      </c>
      <c r="D486">
        <v>0</v>
      </c>
    </row>
    <row r="487" spans="1:4">
      <c r="A487" t="s">
        <v>1920</v>
      </c>
      <c r="B487" t="s">
        <v>1919</v>
      </c>
      <c r="C487">
        <v>0</v>
      </c>
      <c r="D487">
        <v>0</v>
      </c>
    </row>
    <row r="488" spans="1:4">
      <c r="A488" t="s">
        <v>2124</v>
      </c>
      <c r="B488" t="s">
        <v>2123</v>
      </c>
      <c r="C488" t="s">
        <v>2122</v>
      </c>
      <c r="D488">
        <v>0</v>
      </c>
    </row>
    <row r="489" spans="1:4">
      <c r="A489" t="s">
        <v>2059</v>
      </c>
      <c r="B489" t="s">
        <v>2121</v>
      </c>
      <c r="C489">
        <v>0</v>
      </c>
      <c r="D489">
        <v>0</v>
      </c>
    </row>
    <row r="490" spans="1:4">
      <c r="A490" t="s">
        <v>3087</v>
      </c>
      <c r="B490" t="s">
        <v>3088</v>
      </c>
      <c r="C490">
        <v>0</v>
      </c>
      <c r="D490">
        <v>0</v>
      </c>
    </row>
    <row r="491" spans="1:4">
      <c r="A491" t="s">
        <v>3089</v>
      </c>
      <c r="B491" t="s">
        <v>3090</v>
      </c>
      <c r="C491">
        <v>0</v>
      </c>
      <c r="D491">
        <v>0</v>
      </c>
    </row>
    <row r="492" spans="1:4">
      <c r="A492" t="s">
        <v>1918</v>
      </c>
      <c r="B492" t="s">
        <v>1917</v>
      </c>
      <c r="C492">
        <v>0</v>
      </c>
      <c r="D492">
        <v>0</v>
      </c>
    </row>
    <row r="493" spans="1:4">
      <c r="A493" t="s">
        <v>1916</v>
      </c>
      <c r="B493" t="s">
        <v>1915</v>
      </c>
      <c r="C493">
        <v>0</v>
      </c>
      <c r="D493">
        <v>0</v>
      </c>
    </row>
    <row r="494" spans="1:4">
      <c r="A494" t="s">
        <v>3275</v>
      </c>
      <c r="B494" t="s">
        <v>3275</v>
      </c>
      <c r="C494" t="s">
        <v>3275</v>
      </c>
      <c r="D494" t="s">
        <v>3275</v>
      </c>
    </row>
    <row r="495" spans="1:4">
      <c r="A495" t="s">
        <v>1914</v>
      </c>
      <c r="B495" t="s">
        <v>1913</v>
      </c>
      <c r="C495">
        <v>0</v>
      </c>
      <c r="D495">
        <v>0</v>
      </c>
    </row>
    <row r="496" spans="1:4">
      <c r="A496" t="s">
        <v>1912</v>
      </c>
      <c r="B496" t="s">
        <v>1911</v>
      </c>
      <c r="C496">
        <v>0</v>
      </c>
      <c r="D496">
        <v>0</v>
      </c>
    </row>
    <row r="497" spans="1:4">
      <c r="A497" t="s">
        <v>1910</v>
      </c>
      <c r="B497" t="s">
        <v>1909</v>
      </c>
      <c r="C497">
        <v>0</v>
      </c>
      <c r="D497">
        <v>0</v>
      </c>
    </row>
    <row r="498" spans="1:4">
      <c r="A498" t="s">
        <v>1908</v>
      </c>
      <c r="B498" t="s">
        <v>1907</v>
      </c>
      <c r="C498">
        <v>0</v>
      </c>
      <c r="D498">
        <v>0</v>
      </c>
    </row>
    <row r="499" spans="1:4">
      <c r="A499" t="s">
        <v>1906</v>
      </c>
      <c r="B499" t="s">
        <v>1905</v>
      </c>
      <c r="C499">
        <v>0</v>
      </c>
      <c r="D499">
        <v>0</v>
      </c>
    </row>
    <row r="500" spans="1:4">
      <c r="A500" t="s">
        <v>1904</v>
      </c>
      <c r="B500" t="s">
        <v>1903</v>
      </c>
      <c r="C500">
        <v>0</v>
      </c>
      <c r="D500">
        <v>0</v>
      </c>
    </row>
    <row r="501" spans="1:4">
      <c r="A501" t="s">
        <v>1902</v>
      </c>
      <c r="B501" t="s">
        <v>1901</v>
      </c>
      <c r="C501">
        <v>0</v>
      </c>
      <c r="D501">
        <v>0</v>
      </c>
    </row>
    <row r="502" spans="1:4">
      <c r="A502" t="s">
        <v>1900</v>
      </c>
      <c r="B502" t="s">
        <v>1899</v>
      </c>
      <c r="C502">
        <v>0</v>
      </c>
      <c r="D502">
        <v>0</v>
      </c>
    </row>
    <row r="503" spans="1:4">
      <c r="A503" t="s">
        <v>1898</v>
      </c>
      <c r="B503" t="s">
        <v>1897</v>
      </c>
      <c r="C503">
        <v>0</v>
      </c>
      <c r="D503">
        <v>0</v>
      </c>
    </row>
    <row r="504" spans="1:4">
      <c r="A504" t="s">
        <v>1896</v>
      </c>
      <c r="B504" t="s">
        <v>1895</v>
      </c>
      <c r="C504">
        <v>0</v>
      </c>
      <c r="D504">
        <v>0</v>
      </c>
    </row>
    <row r="505" spans="1:4">
      <c r="A505" t="s">
        <v>1894</v>
      </c>
      <c r="B505" t="s">
        <v>1893</v>
      </c>
      <c r="C505">
        <v>0</v>
      </c>
      <c r="D505">
        <v>0</v>
      </c>
    </row>
    <row r="506" spans="1:4">
      <c r="A506" t="s">
        <v>1892</v>
      </c>
      <c r="B506" t="s">
        <v>1891</v>
      </c>
      <c r="C506">
        <v>0</v>
      </c>
      <c r="D506">
        <v>0</v>
      </c>
    </row>
    <row r="507" spans="1:4">
      <c r="A507" t="s">
        <v>1890</v>
      </c>
      <c r="B507" t="s">
        <v>1889</v>
      </c>
      <c r="C507">
        <v>0</v>
      </c>
      <c r="D507">
        <v>0</v>
      </c>
    </row>
    <row r="508" spans="1:4">
      <c r="A508" t="s">
        <v>1888</v>
      </c>
      <c r="B508" t="s">
        <v>1887</v>
      </c>
      <c r="C508">
        <v>0</v>
      </c>
      <c r="D508">
        <v>0</v>
      </c>
    </row>
    <row r="509" spans="1:4">
      <c r="A509" t="s">
        <v>1886</v>
      </c>
      <c r="B509" t="s">
        <v>1885</v>
      </c>
      <c r="C509">
        <v>0</v>
      </c>
      <c r="D509">
        <v>0</v>
      </c>
    </row>
    <row r="510" spans="1:4">
      <c r="A510" t="s">
        <v>1884</v>
      </c>
      <c r="B510" t="s">
        <v>1883</v>
      </c>
      <c r="C510">
        <v>0</v>
      </c>
      <c r="D510">
        <v>0</v>
      </c>
    </row>
    <row r="511" spans="1:4">
      <c r="A511" t="s">
        <v>1882</v>
      </c>
      <c r="B511" t="s">
        <v>1881</v>
      </c>
      <c r="C511">
        <v>0</v>
      </c>
      <c r="D511">
        <v>0</v>
      </c>
    </row>
    <row r="512" spans="1:4">
      <c r="A512" t="s">
        <v>1880</v>
      </c>
      <c r="B512" t="s">
        <v>1879</v>
      </c>
      <c r="C512">
        <v>0</v>
      </c>
      <c r="D512">
        <v>0</v>
      </c>
    </row>
    <row r="513" spans="1:4">
      <c r="A513" t="s">
        <v>1878</v>
      </c>
      <c r="B513" t="s">
        <v>1877</v>
      </c>
      <c r="C513">
        <v>0</v>
      </c>
      <c r="D513">
        <v>0</v>
      </c>
    </row>
    <row r="514" spans="1:4">
      <c r="A514" t="s">
        <v>1876</v>
      </c>
      <c r="B514" t="s">
        <v>1875</v>
      </c>
      <c r="C514">
        <v>0</v>
      </c>
      <c r="D514">
        <v>0</v>
      </c>
    </row>
    <row r="515" spans="1:4">
      <c r="A515" t="s">
        <v>1874</v>
      </c>
      <c r="B515" t="s">
        <v>1873</v>
      </c>
      <c r="C515">
        <v>0</v>
      </c>
      <c r="D515">
        <v>0</v>
      </c>
    </row>
    <row r="516" spans="1:4">
      <c r="A516" t="s">
        <v>1872</v>
      </c>
      <c r="B516" t="s">
        <v>1871</v>
      </c>
      <c r="C516">
        <v>0</v>
      </c>
      <c r="D516">
        <v>0</v>
      </c>
    </row>
    <row r="517" spans="1:4">
      <c r="A517" t="s">
        <v>3615</v>
      </c>
      <c r="B517" t="s">
        <v>3616</v>
      </c>
      <c r="C517" t="s">
        <v>3619</v>
      </c>
      <c r="D517">
        <v>0</v>
      </c>
    </row>
    <row r="518" spans="1:4">
      <c r="A518" t="s">
        <v>2120</v>
      </c>
      <c r="B518" t="s">
        <v>2119</v>
      </c>
      <c r="C518" t="s">
        <v>2089</v>
      </c>
      <c r="D518">
        <v>0</v>
      </c>
    </row>
    <row r="519" spans="1:4">
      <c r="A519" t="s">
        <v>2118</v>
      </c>
      <c r="B519" t="s">
        <v>2117</v>
      </c>
      <c r="C519" t="s">
        <v>2085</v>
      </c>
      <c r="D519">
        <v>0</v>
      </c>
    </row>
    <row r="520" spans="1:4">
      <c r="A520" t="s">
        <v>2116</v>
      </c>
      <c r="B520" t="s">
        <v>2115</v>
      </c>
      <c r="C520" t="s">
        <v>2082</v>
      </c>
      <c r="D520">
        <v>0</v>
      </c>
    </row>
    <row r="521" spans="1:4">
      <c r="A521" t="s">
        <v>2114</v>
      </c>
      <c r="B521" t="s">
        <v>176</v>
      </c>
      <c r="C521" t="s">
        <v>1703</v>
      </c>
      <c r="D521">
        <v>0</v>
      </c>
    </row>
    <row r="522" spans="1:4">
      <c r="A522" t="s">
        <v>2113</v>
      </c>
      <c r="B522" t="s">
        <v>169</v>
      </c>
      <c r="C522" t="s">
        <v>1665</v>
      </c>
      <c r="D522" t="s">
        <v>1665</v>
      </c>
    </row>
    <row r="523" spans="1:4">
      <c r="A523" t="s">
        <v>2112</v>
      </c>
      <c r="B523" t="s">
        <v>167</v>
      </c>
      <c r="C523" t="s">
        <v>386</v>
      </c>
      <c r="D523">
        <v>0</v>
      </c>
    </row>
    <row r="524" spans="1:4">
      <c r="A524" t="s">
        <v>2111</v>
      </c>
      <c r="B524" t="s">
        <v>2110</v>
      </c>
      <c r="C524" t="s">
        <v>2074</v>
      </c>
      <c r="D524">
        <v>0</v>
      </c>
    </row>
    <row r="525" spans="1:4">
      <c r="A525" t="s">
        <v>3586</v>
      </c>
      <c r="B525" t="s">
        <v>3620</v>
      </c>
      <c r="C525" t="s">
        <v>3521</v>
      </c>
      <c r="D525">
        <v>0</v>
      </c>
    </row>
    <row r="526" spans="1:4">
      <c r="A526" t="s">
        <v>2109</v>
      </c>
      <c r="B526" t="s">
        <v>2108</v>
      </c>
      <c r="C526" t="s">
        <v>2071</v>
      </c>
      <c r="D526">
        <v>0</v>
      </c>
    </row>
    <row r="527" spans="1:4">
      <c r="A527" t="s">
        <v>2107</v>
      </c>
      <c r="B527" t="s">
        <v>2106</v>
      </c>
      <c r="C527" t="s">
        <v>2068</v>
      </c>
      <c r="D527">
        <v>0</v>
      </c>
    </row>
    <row r="528" spans="1:4">
      <c r="A528" t="s">
        <v>2105</v>
      </c>
      <c r="B528" t="s">
        <v>165</v>
      </c>
      <c r="C528" t="s">
        <v>2104</v>
      </c>
      <c r="D528" t="s">
        <v>2103</v>
      </c>
    </row>
    <row r="529" spans="1:4">
      <c r="A529" t="s">
        <v>2102</v>
      </c>
      <c r="B529" t="s">
        <v>163</v>
      </c>
      <c r="C529" t="s">
        <v>1698</v>
      </c>
      <c r="D529" t="s">
        <v>1698</v>
      </c>
    </row>
    <row r="530" spans="1:4">
      <c r="A530" t="s">
        <v>2101</v>
      </c>
      <c r="B530" t="s">
        <v>161</v>
      </c>
      <c r="C530" t="s">
        <v>1696</v>
      </c>
      <c r="D530" t="s">
        <v>1695</v>
      </c>
    </row>
    <row r="531" spans="1:4">
      <c r="A531" t="s">
        <v>2100</v>
      </c>
      <c r="B531" t="s">
        <v>159</v>
      </c>
      <c r="C531" t="s">
        <v>1693</v>
      </c>
      <c r="D531" t="s">
        <v>1692</v>
      </c>
    </row>
    <row r="532" spans="1:4">
      <c r="A532" t="s">
        <v>2099</v>
      </c>
      <c r="B532" t="s">
        <v>157</v>
      </c>
      <c r="C532" t="s">
        <v>2098</v>
      </c>
      <c r="D532" t="s">
        <v>2098</v>
      </c>
    </row>
    <row r="533" spans="1:4">
      <c r="A533" t="s">
        <v>2097</v>
      </c>
      <c r="B533" t="s">
        <v>2096</v>
      </c>
      <c r="C533" t="s">
        <v>2062</v>
      </c>
      <c r="D533">
        <v>0</v>
      </c>
    </row>
    <row r="534" spans="1:4">
      <c r="A534" t="s">
        <v>2095</v>
      </c>
      <c r="B534" t="s">
        <v>2094</v>
      </c>
      <c r="C534" t="s">
        <v>2059</v>
      </c>
      <c r="D534">
        <v>0</v>
      </c>
    </row>
    <row r="535" spans="1:4">
      <c r="A535" t="s">
        <v>1870</v>
      </c>
      <c r="B535" t="s">
        <v>1869</v>
      </c>
      <c r="C535">
        <v>0</v>
      </c>
      <c r="D535">
        <v>0</v>
      </c>
    </row>
    <row r="536" spans="1:4">
      <c r="A536" t="s">
        <v>6489</v>
      </c>
      <c r="B536" t="s">
        <v>6490</v>
      </c>
      <c r="C536" t="s">
        <v>2089</v>
      </c>
      <c r="D536">
        <v>0</v>
      </c>
    </row>
    <row r="537" spans="1:4">
      <c r="A537" t="s">
        <v>6458</v>
      </c>
      <c r="B537" t="s">
        <v>6459</v>
      </c>
      <c r="C537" t="s">
        <v>2082</v>
      </c>
      <c r="D537">
        <v>0</v>
      </c>
    </row>
    <row r="538" spans="1:4">
      <c r="A538" t="s">
        <v>6630</v>
      </c>
      <c r="B538" t="s">
        <v>6636</v>
      </c>
      <c r="C538" t="s">
        <v>2074</v>
      </c>
    </row>
    <row r="539" spans="1:4">
      <c r="A539" t="s">
        <v>6631</v>
      </c>
      <c r="B539" t="s">
        <v>6637</v>
      </c>
      <c r="C539" t="s">
        <v>2059</v>
      </c>
    </row>
    <row r="540" spans="1:4">
      <c r="A540" t="s">
        <v>6632</v>
      </c>
      <c r="B540" t="s">
        <v>6638</v>
      </c>
      <c r="C540" t="s">
        <v>2068</v>
      </c>
    </row>
    <row r="541" spans="1:4">
      <c r="A541" t="s">
        <v>6633</v>
      </c>
      <c r="B541" t="s">
        <v>6639</v>
      </c>
      <c r="C541" t="s">
        <v>6642</v>
      </c>
    </row>
    <row r="542" spans="1:4">
      <c r="A542" t="s">
        <v>6634</v>
      </c>
      <c r="B542" t="s">
        <v>6640</v>
      </c>
      <c r="C542" t="s">
        <v>2071</v>
      </c>
    </row>
    <row r="543" spans="1:4">
      <c r="A543" t="s">
        <v>6635</v>
      </c>
      <c r="B543" t="s">
        <v>6641</v>
      </c>
      <c r="C543" t="s">
        <v>2062</v>
      </c>
    </row>
    <row r="544" spans="1:4">
      <c r="A544" t="s">
        <v>6444</v>
      </c>
      <c r="B544" t="s">
        <v>6445</v>
      </c>
      <c r="C544" t="s">
        <v>1703</v>
      </c>
      <c r="D544">
        <v>0</v>
      </c>
    </row>
    <row r="545" spans="1:4">
      <c r="A545" t="s">
        <v>6456</v>
      </c>
      <c r="B545" t="s">
        <v>6457</v>
      </c>
      <c r="C545" t="s">
        <v>386</v>
      </c>
      <c r="D545" t="s">
        <v>386</v>
      </c>
    </row>
    <row r="546" spans="1:4">
      <c r="A546" t="s">
        <v>6446</v>
      </c>
      <c r="B546" t="s">
        <v>6447</v>
      </c>
      <c r="C546" t="s">
        <v>6447</v>
      </c>
      <c r="D546" t="s">
        <v>6447</v>
      </c>
    </row>
    <row r="547" spans="1:4">
      <c r="A547" t="s">
        <v>6448</v>
      </c>
      <c r="B547" t="s">
        <v>6449</v>
      </c>
      <c r="C547" t="s">
        <v>6449</v>
      </c>
      <c r="D547" t="s">
        <v>6449</v>
      </c>
    </row>
    <row r="548" spans="1:4">
      <c r="A548" t="s">
        <v>6450</v>
      </c>
      <c r="B548" t="s">
        <v>6451</v>
      </c>
      <c r="C548" t="s">
        <v>6451</v>
      </c>
      <c r="D548" t="s">
        <v>6451</v>
      </c>
    </row>
    <row r="549" spans="1:4">
      <c r="A549" t="s">
        <v>6460</v>
      </c>
      <c r="B549" t="s">
        <v>6461</v>
      </c>
      <c r="C549" t="s">
        <v>6462</v>
      </c>
      <c r="D549" t="s">
        <v>6462</v>
      </c>
    </row>
    <row r="550" spans="1:4">
      <c r="A550" t="s">
        <v>2093</v>
      </c>
      <c r="B550" t="s">
        <v>155</v>
      </c>
      <c r="C550" t="s">
        <v>1711</v>
      </c>
      <c r="D550" t="s">
        <v>1710</v>
      </c>
    </row>
    <row r="551" spans="1:4">
      <c r="A551" t="s">
        <v>2092</v>
      </c>
      <c r="B551" t="s">
        <v>153</v>
      </c>
      <c r="C551" t="s">
        <v>1711</v>
      </c>
      <c r="D551" t="s">
        <v>1710</v>
      </c>
    </row>
    <row r="552" spans="1:4">
      <c r="A552" t="s">
        <v>2091</v>
      </c>
      <c r="B552" t="s">
        <v>2090</v>
      </c>
      <c r="C552" t="s">
        <v>2089</v>
      </c>
      <c r="D552">
        <v>0</v>
      </c>
    </row>
    <row r="553" spans="1:4">
      <c r="A553" t="s">
        <v>2088</v>
      </c>
      <c r="B553" t="s">
        <v>149</v>
      </c>
      <c r="C553" t="s">
        <v>19</v>
      </c>
      <c r="D553" t="s">
        <v>19</v>
      </c>
    </row>
    <row r="554" spans="1:4">
      <c r="A554" t="s">
        <v>2087</v>
      </c>
      <c r="B554" t="s">
        <v>2086</v>
      </c>
      <c r="C554" t="s">
        <v>2085</v>
      </c>
      <c r="D554">
        <v>0</v>
      </c>
    </row>
    <row r="555" spans="1:4">
      <c r="A555" t="s">
        <v>5723</v>
      </c>
      <c r="B555" t="s">
        <v>5463</v>
      </c>
      <c r="C555" t="s">
        <v>19</v>
      </c>
      <c r="D555" t="s">
        <v>19</v>
      </c>
    </row>
    <row r="556" spans="1:4">
      <c r="A556" t="s">
        <v>2084</v>
      </c>
      <c r="B556" t="s">
        <v>2083</v>
      </c>
      <c r="C556" t="s">
        <v>2082</v>
      </c>
      <c r="D556">
        <v>0</v>
      </c>
    </row>
    <row r="557" spans="1:4">
      <c r="A557" t="s">
        <v>2081</v>
      </c>
      <c r="B557" t="s">
        <v>146</v>
      </c>
      <c r="C557" t="s">
        <v>1703</v>
      </c>
      <c r="D557" t="s">
        <v>1703</v>
      </c>
    </row>
    <row r="558" spans="1:4">
      <c r="A558" t="s">
        <v>2080</v>
      </c>
      <c r="B558" t="s">
        <v>141</v>
      </c>
      <c r="C558" t="s">
        <v>1665</v>
      </c>
      <c r="D558" t="s">
        <v>1665</v>
      </c>
    </row>
    <row r="559" spans="1:4">
      <c r="A559" t="s">
        <v>2079</v>
      </c>
      <c r="B559" t="s">
        <v>138</v>
      </c>
      <c r="C559" t="s">
        <v>1665</v>
      </c>
      <c r="D559" t="s">
        <v>1665</v>
      </c>
    </row>
    <row r="560" spans="1:4">
      <c r="A560" t="s">
        <v>5725</v>
      </c>
      <c r="B560" t="s">
        <v>5468</v>
      </c>
      <c r="C560" t="s">
        <v>1665</v>
      </c>
      <c r="D560" t="s">
        <v>1665</v>
      </c>
    </row>
    <row r="561" spans="1:4">
      <c r="A561" t="s">
        <v>2078</v>
      </c>
      <c r="B561" t="s">
        <v>135</v>
      </c>
      <c r="C561" t="s">
        <v>1664</v>
      </c>
      <c r="D561">
        <v>0</v>
      </c>
    </row>
    <row r="562" spans="1:4">
      <c r="A562" t="s">
        <v>2077</v>
      </c>
      <c r="B562" t="s">
        <v>133</v>
      </c>
      <c r="C562" t="s">
        <v>1664</v>
      </c>
      <c r="D562">
        <v>0</v>
      </c>
    </row>
    <row r="563" spans="1:4">
      <c r="A563" t="s">
        <v>3535</v>
      </c>
      <c r="B563" t="s">
        <v>3397</v>
      </c>
      <c r="C563" t="s">
        <v>386</v>
      </c>
      <c r="D563">
        <v>0</v>
      </c>
    </row>
    <row r="564" spans="1:4">
      <c r="A564" t="s">
        <v>2076</v>
      </c>
      <c r="B564" t="s">
        <v>2075</v>
      </c>
      <c r="C564" t="s">
        <v>2074</v>
      </c>
      <c r="D564">
        <v>0</v>
      </c>
    </row>
    <row r="565" spans="1:4">
      <c r="A565" t="s">
        <v>2073</v>
      </c>
      <c r="B565" t="s">
        <v>2072</v>
      </c>
      <c r="C565" t="s">
        <v>2071</v>
      </c>
      <c r="D565">
        <v>0</v>
      </c>
    </row>
    <row r="566" spans="1:4">
      <c r="A566" t="s">
        <v>2070</v>
      </c>
      <c r="B566" t="s">
        <v>2069</v>
      </c>
      <c r="C566" t="s">
        <v>2068</v>
      </c>
      <c r="D566">
        <v>0</v>
      </c>
    </row>
    <row r="567" spans="1:4">
      <c r="A567" t="s">
        <v>2067</v>
      </c>
      <c r="B567" t="s">
        <v>131</v>
      </c>
      <c r="C567" t="s">
        <v>2066</v>
      </c>
      <c r="D567">
        <v>0</v>
      </c>
    </row>
    <row r="568" spans="1:4">
      <c r="A568" t="s">
        <v>2065</v>
      </c>
      <c r="B568" t="s">
        <v>129</v>
      </c>
      <c r="C568" t="s">
        <v>1693</v>
      </c>
      <c r="D568" t="s">
        <v>1692</v>
      </c>
    </row>
    <row r="569" spans="1:4">
      <c r="A569" t="s">
        <v>2064</v>
      </c>
      <c r="B569" t="s">
        <v>2063</v>
      </c>
      <c r="C569" t="s">
        <v>2062</v>
      </c>
      <c r="D569">
        <v>0</v>
      </c>
    </row>
    <row r="570" spans="1:4">
      <c r="A570" t="s">
        <v>2061</v>
      </c>
      <c r="B570" t="s">
        <v>2060</v>
      </c>
      <c r="C570" t="s">
        <v>2059</v>
      </c>
      <c r="D570">
        <v>0</v>
      </c>
    </row>
    <row r="571" spans="1:4">
      <c r="A571" t="s">
        <v>3287</v>
      </c>
      <c r="B571" t="s">
        <v>3287</v>
      </c>
      <c r="C571" t="s">
        <v>3287</v>
      </c>
      <c r="D571" t="s">
        <v>3287</v>
      </c>
    </row>
    <row r="572" spans="1:4">
      <c r="A572" t="s">
        <v>2058</v>
      </c>
      <c r="B572" t="s">
        <v>2057</v>
      </c>
      <c r="C572" t="s">
        <v>1772</v>
      </c>
      <c r="D572">
        <v>0</v>
      </c>
    </row>
    <row r="573" spans="1:4">
      <c r="A573" t="s">
        <v>2056</v>
      </c>
      <c r="B573" t="s">
        <v>2055</v>
      </c>
      <c r="C573" t="s">
        <v>2054</v>
      </c>
      <c r="D573">
        <v>0</v>
      </c>
    </row>
    <row r="574" spans="1:4">
      <c r="A574" t="s">
        <v>2052</v>
      </c>
      <c r="B574" t="s">
        <v>2053</v>
      </c>
      <c r="C574" t="s">
        <v>2052</v>
      </c>
      <c r="D574">
        <v>0</v>
      </c>
    </row>
    <row r="575" spans="1:4">
      <c r="A575" t="s">
        <v>3276</v>
      </c>
      <c r="B575" t="s">
        <v>3276</v>
      </c>
      <c r="C575" t="s">
        <v>3276</v>
      </c>
      <c r="D575" t="s">
        <v>3276</v>
      </c>
    </row>
    <row r="576" spans="1:4">
      <c r="A576" t="s">
        <v>1655</v>
      </c>
      <c r="B576" t="s">
        <v>1654</v>
      </c>
      <c r="C576">
        <v>0</v>
      </c>
      <c r="D576">
        <v>0</v>
      </c>
    </row>
    <row r="577" spans="1:4">
      <c r="A577" t="s">
        <v>2051</v>
      </c>
      <c r="B577" t="s">
        <v>2050</v>
      </c>
      <c r="C577" t="s">
        <v>2049</v>
      </c>
      <c r="D577">
        <v>0</v>
      </c>
    </row>
  </sheetData>
  <autoFilter ref="A1:D577" xr:uid="{BD3E4C1A-0A49-43DA-8794-515244C97467}">
    <sortState xmlns:xlrd2="http://schemas.microsoft.com/office/spreadsheetml/2017/richdata2" ref="A2:D577">
      <sortCondition ref="A1:A567"/>
    </sortState>
  </autoFilter>
  <sortState xmlns:xlrd2="http://schemas.microsoft.com/office/spreadsheetml/2017/richdata2" ref="A21:D567">
    <sortCondition ref="A21:A567"/>
  </sortState>
  <conditionalFormatting sqref="A342:A344">
    <cfRule type="duplicateValues" dxfId="4" priority="1"/>
  </conditionalFormatting>
  <conditionalFormatting sqref="A572:A1048576 A1:A341 A345:A567">
    <cfRule type="duplicateValues" dxfId="3" priority="2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sheetPr codeName="Sheet10"/>
  <dimension ref="A1:R225"/>
  <sheetViews>
    <sheetView workbookViewId="0">
      <selection activeCell="D18" sqref="D18"/>
    </sheetView>
  </sheetViews>
  <sheetFormatPr defaultRowHeight="14.5"/>
  <cols>
    <col min="4" max="4" width="37" bestFit="1" customWidth="1"/>
    <col min="5" max="5" width="19.1796875" customWidth="1"/>
    <col min="6" max="6" width="23.1796875" customWidth="1"/>
    <col min="8" max="8" width="24.26953125" bestFit="1" customWidth="1"/>
    <col min="9" max="9" width="19.1796875" customWidth="1"/>
    <col min="10" max="10" width="23.1796875" customWidth="1"/>
    <col min="11" max="11" width="19.1796875" customWidth="1"/>
    <col min="12" max="12" width="23.1796875" customWidth="1"/>
  </cols>
  <sheetData>
    <row r="1" spans="1:18">
      <c r="B1" t="s">
        <v>6150</v>
      </c>
      <c r="C1" s="2" t="s">
        <v>6007</v>
      </c>
      <c r="D1" s="2" t="s">
        <v>6140</v>
      </c>
      <c r="E1" s="2" t="s">
        <v>6007</v>
      </c>
      <c r="F1" s="2" t="s">
        <v>6141</v>
      </c>
      <c r="G1" s="2" t="s">
        <v>6007</v>
      </c>
      <c r="H1" s="2" t="s">
        <v>6142</v>
      </c>
      <c r="I1" s="2" t="s">
        <v>6007</v>
      </c>
      <c r="J1" s="2" t="s">
        <v>6168</v>
      </c>
      <c r="K1" s="2" t="s">
        <v>6007</v>
      </c>
      <c r="L1" s="2" t="s">
        <v>6169</v>
      </c>
    </row>
    <row r="2" spans="1:18">
      <c r="A2" t="str">
        <f>RIGHT(C2,LEN(C2)-1)</f>
        <v>awhe</v>
      </c>
      <c r="B2" s="11" t="str">
        <f>LEFT(C2,1)</f>
        <v>a</v>
      </c>
      <c r="C2" t="s">
        <v>3803</v>
      </c>
      <c r="D2" s="10" t="s">
        <v>6008</v>
      </c>
      <c r="E2" t="str">
        <f>$C2</f>
        <v>aawhe</v>
      </c>
      <c r="F2" s="10" t="s">
        <v>1622</v>
      </c>
      <c r="G2" t="str">
        <f>$C2</f>
        <v>aawhe</v>
      </c>
      <c r="H2" t="s">
        <v>6143</v>
      </c>
      <c r="I2" t="str">
        <f>$C2</f>
        <v>aawhe</v>
      </c>
      <c r="J2" s="10" t="s">
        <v>6165</v>
      </c>
      <c r="K2" t="str">
        <f>$C2</f>
        <v>aawhe</v>
      </c>
      <c r="L2" s="10" t="str">
        <f>F2</f>
        <v>Agriculture</v>
      </c>
    </row>
    <row r="3" spans="1:18">
      <c r="A3" t="str">
        <f t="shared" ref="A3:A66" si="0">RIGHT(C3,LEN(C3)-1)</f>
        <v>amai</v>
      </c>
      <c r="B3" s="11" t="str">
        <f t="shared" ref="B3:B66" si="1">LEFT(C3,1)</f>
        <v>a</v>
      </c>
      <c r="C3" t="s">
        <v>3804</v>
      </c>
      <c r="D3" s="10" t="s">
        <v>6009</v>
      </c>
      <c r="E3" t="str">
        <f t="shared" ref="E3:E66" si="2">$C3</f>
        <v>aamai</v>
      </c>
      <c r="F3" s="10" t="s">
        <v>1622</v>
      </c>
      <c r="G3" t="str">
        <f t="shared" ref="G3:G66" si="3">$C3</f>
        <v>aamai</v>
      </c>
      <c r="H3" t="s">
        <v>6143</v>
      </c>
      <c r="I3" t="str">
        <f t="shared" ref="I3:K66" si="4">$C3</f>
        <v>aamai</v>
      </c>
      <c r="J3" s="10" t="s">
        <v>6165</v>
      </c>
      <c r="K3" t="str">
        <f t="shared" si="4"/>
        <v>aamai</v>
      </c>
      <c r="L3" s="10" t="str">
        <f t="shared" ref="L3:L66" si="5">F3</f>
        <v>Agriculture</v>
      </c>
    </row>
    <row r="4" spans="1:18">
      <c r="A4" t="str">
        <f t="shared" si="0"/>
        <v>aoce</v>
      </c>
      <c r="B4" s="11" t="str">
        <f t="shared" si="1"/>
        <v>a</v>
      </c>
      <c r="C4" t="s">
        <v>3805</v>
      </c>
      <c r="D4" s="10" t="s">
        <v>6048</v>
      </c>
      <c r="E4" t="str">
        <f t="shared" si="2"/>
        <v>aaoce</v>
      </c>
      <c r="F4" s="10" t="s">
        <v>1622</v>
      </c>
      <c r="G4" t="str">
        <f t="shared" si="3"/>
        <v>aaoce</v>
      </c>
      <c r="H4" t="s">
        <v>6143</v>
      </c>
      <c r="I4" t="str">
        <f t="shared" si="4"/>
        <v>aaoce</v>
      </c>
      <c r="J4" s="10" t="s">
        <v>6165</v>
      </c>
      <c r="K4" t="str">
        <f t="shared" si="4"/>
        <v>aaoce</v>
      </c>
      <c r="L4" s="10" t="str">
        <f t="shared" si="5"/>
        <v>Agriculture</v>
      </c>
    </row>
    <row r="5" spans="1:18">
      <c r="A5" t="str">
        <f t="shared" si="0"/>
        <v>aveg</v>
      </c>
      <c r="B5" s="11" t="str">
        <f t="shared" si="1"/>
        <v>a</v>
      </c>
      <c r="C5" t="s">
        <v>3806</v>
      </c>
      <c r="D5" s="10" t="s">
        <v>6010</v>
      </c>
      <c r="E5" t="str">
        <f t="shared" si="2"/>
        <v>aaveg</v>
      </c>
      <c r="F5" s="10" t="s">
        <v>1622</v>
      </c>
      <c r="G5" t="str">
        <f t="shared" si="3"/>
        <v>aaveg</v>
      </c>
      <c r="H5" t="s">
        <v>6143</v>
      </c>
      <c r="I5" t="str">
        <f t="shared" si="4"/>
        <v>aaveg</v>
      </c>
      <c r="J5" s="10" t="s">
        <v>6165</v>
      </c>
      <c r="K5" t="str">
        <f t="shared" si="4"/>
        <v>aaveg</v>
      </c>
      <c r="L5" s="10" t="str">
        <f t="shared" si="5"/>
        <v>Agriculture</v>
      </c>
    </row>
    <row r="6" spans="1:18">
      <c r="A6" t="str">
        <f t="shared" si="0"/>
        <v>aofr</v>
      </c>
      <c r="B6" s="11" t="str">
        <f t="shared" si="1"/>
        <v>a</v>
      </c>
      <c r="C6" t="s">
        <v>3807</v>
      </c>
      <c r="D6" s="10" t="s">
        <v>6049</v>
      </c>
      <c r="E6" t="str">
        <f t="shared" si="2"/>
        <v>aaofr</v>
      </c>
      <c r="F6" s="10" t="s">
        <v>1622</v>
      </c>
      <c r="G6" t="str">
        <f t="shared" si="3"/>
        <v>aaofr</v>
      </c>
      <c r="H6" t="s">
        <v>6143</v>
      </c>
      <c r="I6" t="str">
        <f t="shared" si="4"/>
        <v>aaofr</v>
      </c>
      <c r="J6" s="10" t="s">
        <v>6165</v>
      </c>
      <c r="K6" t="str">
        <f t="shared" si="4"/>
        <v>aaofr</v>
      </c>
      <c r="L6" s="10" t="str">
        <f t="shared" si="5"/>
        <v>Agriculture</v>
      </c>
    </row>
    <row r="7" spans="1:18">
      <c r="A7" t="str">
        <f t="shared" si="0"/>
        <v>agra</v>
      </c>
      <c r="B7" s="11" t="str">
        <f t="shared" si="1"/>
        <v>a</v>
      </c>
      <c r="C7" t="s">
        <v>3808</v>
      </c>
      <c r="D7" s="10" t="s">
        <v>6013</v>
      </c>
      <c r="E7" t="str">
        <f t="shared" si="2"/>
        <v>aagra</v>
      </c>
      <c r="F7" s="10" t="s">
        <v>1622</v>
      </c>
      <c r="G7" t="str">
        <f t="shared" si="3"/>
        <v>aagra</v>
      </c>
      <c r="H7" t="s">
        <v>6143</v>
      </c>
      <c r="I7" t="str">
        <f t="shared" si="4"/>
        <v>aagra</v>
      </c>
      <c r="J7" s="10" t="s">
        <v>6165</v>
      </c>
      <c r="K7" t="str">
        <f t="shared" si="4"/>
        <v>aagra</v>
      </c>
      <c r="L7" s="10" t="str">
        <f t="shared" si="5"/>
        <v>Agriculture</v>
      </c>
    </row>
    <row r="8" spans="1:18">
      <c r="A8" t="str">
        <f t="shared" si="0"/>
        <v>aoil</v>
      </c>
      <c r="B8" s="11" t="str">
        <f t="shared" si="1"/>
        <v>a</v>
      </c>
      <c r="C8" t="s">
        <v>3809</v>
      </c>
      <c r="D8" s="10" t="s">
        <v>6050</v>
      </c>
      <c r="E8" t="str">
        <f t="shared" si="2"/>
        <v>aaoil</v>
      </c>
      <c r="F8" s="10" t="s">
        <v>1622</v>
      </c>
      <c r="G8" t="str">
        <f t="shared" si="3"/>
        <v>aaoil</v>
      </c>
      <c r="H8" t="s">
        <v>6143</v>
      </c>
      <c r="I8" t="str">
        <f t="shared" si="4"/>
        <v>aaoil</v>
      </c>
      <c r="J8" s="10" t="s">
        <v>6165</v>
      </c>
      <c r="K8" t="str">
        <f t="shared" si="4"/>
        <v>aaoil</v>
      </c>
      <c r="L8" s="10" t="str">
        <f t="shared" si="5"/>
        <v>Agriculture</v>
      </c>
    </row>
    <row r="9" spans="1:18">
      <c r="A9" t="str">
        <f t="shared" si="0"/>
        <v>atub</v>
      </c>
      <c r="B9" s="11" t="str">
        <f t="shared" si="1"/>
        <v>a</v>
      </c>
      <c r="C9" t="s">
        <v>3810</v>
      </c>
      <c r="D9" s="10" t="s">
        <v>6016</v>
      </c>
      <c r="E9" t="str">
        <f t="shared" si="2"/>
        <v>aatub</v>
      </c>
      <c r="F9" s="10" t="s">
        <v>1622</v>
      </c>
      <c r="G9" t="str">
        <f t="shared" si="3"/>
        <v>aatub</v>
      </c>
      <c r="H9" t="s">
        <v>6143</v>
      </c>
      <c r="I9" t="str">
        <f t="shared" si="4"/>
        <v>aatub</v>
      </c>
      <c r="J9" s="10" t="s">
        <v>6165</v>
      </c>
      <c r="K9" t="str">
        <f t="shared" si="4"/>
        <v>aatub</v>
      </c>
      <c r="L9" s="10" t="str">
        <f t="shared" si="5"/>
        <v>Agriculture</v>
      </c>
    </row>
    <row r="10" spans="1:18">
      <c r="A10" t="str">
        <f t="shared" si="0"/>
        <v>apul</v>
      </c>
      <c r="B10" s="11" t="str">
        <f t="shared" si="1"/>
        <v>a</v>
      </c>
      <c r="C10" t="s">
        <v>3811</v>
      </c>
      <c r="D10" s="10" t="s">
        <v>6019</v>
      </c>
      <c r="E10" t="str">
        <f t="shared" si="2"/>
        <v>aapul</v>
      </c>
      <c r="F10" s="10" t="s">
        <v>1622</v>
      </c>
      <c r="G10" t="str">
        <f t="shared" si="3"/>
        <v>aapul</v>
      </c>
      <c r="H10" t="s">
        <v>6143</v>
      </c>
      <c r="I10" t="str">
        <f t="shared" si="4"/>
        <v>aapul</v>
      </c>
      <c r="J10" s="10" t="s">
        <v>6165</v>
      </c>
      <c r="K10" t="str">
        <f t="shared" si="4"/>
        <v>aapul</v>
      </c>
      <c r="L10" s="10" t="str">
        <f t="shared" si="5"/>
        <v>Agriculture</v>
      </c>
    </row>
    <row r="11" spans="1:18">
      <c r="A11" t="str">
        <f t="shared" si="0"/>
        <v>asug</v>
      </c>
      <c r="B11" s="11" t="str">
        <f t="shared" si="1"/>
        <v>a</v>
      </c>
      <c r="C11" t="s">
        <v>3812</v>
      </c>
      <c r="D11" s="10" t="s">
        <v>6021</v>
      </c>
      <c r="E11" t="str">
        <f t="shared" si="2"/>
        <v>aasug</v>
      </c>
      <c r="F11" s="10" t="s">
        <v>1622</v>
      </c>
      <c r="G11" t="str">
        <f t="shared" si="3"/>
        <v>aasug</v>
      </c>
      <c r="H11" t="s">
        <v>6143</v>
      </c>
      <c r="I11" t="str">
        <f t="shared" si="4"/>
        <v>aasug</v>
      </c>
      <c r="J11" s="10" t="s">
        <v>6165</v>
      </c>
      <c r="K11" t="str">
        <f t="shared" si="4"/>
        <v>aasug</v>
      </c>
      <c r="L11" s="10" t="str">
        <f t="shared" si="5"/>
        <v>Agriculture</v>
      </c>
    </row>
    <row r="12" spans="1:18">
      <c r="A12" t="str">
        <f t="shared" si="0"/>
        <v>aoth</v>
      </c>
      <c r="B12" s="11" t="str">
        <f t="shared" si="1"/>
        <v>a</v>
      </c>
      <c r="C12" t="s">
        <v>3813</v>
      </c>
      <c r="D12" s="10" t="s">
        <v>6051</v>
      </c>
      <c r="E12" t="str">
        <f t="shared" si="2"/>
        <v>aaoth</v>
      </c>
      <c r="F12" s="10" t="s">
        <v>1622</v>
      </c>
      <c r="G12" t="str">
        <f t="shared" si="3"/>
        <v>aaoth</v>
      </c>
      <c r="H12" t="s">
        <v>6143</v>
      </c>
      <c r="I12" t="str">
        <f t="shared" si="4"/>
        <v>aaoth</v>
      </c>
      <c r="J12" s="10" t="s">
        <v>6165</v>
      </c>
      <c r="K12" t="str">
        <f t="shared" si="4"/>
        <v>aaoth</v>
      </c>
      <c r="L12" s="10" t="str">
        <f t="shared" si="5"/>
        <v>Agriculture</v>
      </c>
    </row>
    <row r="13" spans="1:18">
      <c r="A13" t="str">
        <f t="shared" si="0"/>
        <v>lani</v>
      </c>
      <c r="B13" s="11" t="str">
        <f t="shared" si="1"/>
        <v>a</v>
      </c>
      <c r="C13" t="s">
        <v>3814</v>
      </c>
      <c r="D13" s="10" t="s">
        <v>6052</v>
      </c>
      <c r="E13" t="str">
        <f t="shared" si="2"/>
        <v>alani</v>
      </c>
      <c r="F13" s="10" t="s">
        <v>1622</v>
      </c>
      <c r="G13" t="str">
        <f t="shared" si="3"/>
        <v>alani</v>
      </c>
      <c r="H13" t="s">
        <v>6144</v>
      </c>
      <c r="I13" t="str">
        <f t="shared" si="4"/>
        <v>alani</v>
      </c>
      <c r="J13" s="10" t="s">
        <v>6165</v>
      </c>
      <c r="K13" t="str">
        <f t="shared" si="4"/>
        <v>alani</v>
      </c>
      <c r="L13" s="10" t="str">
        <f t="shared" si="5"/>
        <v>Agriculture</v>
      </c>
    </row>
    <row r="14" spans="1:18">
      <c r="A14" t="str">
        <f t="shared" si="0"/>
        <v>fore</v>
      </c>
      <c r="B14" s="11" t="str">
        <f t="shared" si="1"/>
        <v>a</v>
      </c>
      <c r="C14" t="s">
        <v>2912</v>
      </c>
      <c r="D14" s="10" t="s">
        <v>6022</v>
      </c>
      <c r="E14" t="str">
        <f t="shared" si="2"/>
        <v>afore</v>
      </c>
      <c r="F14" s="10" t="s">
        <v>1622</v>
      </c>
      <c r="G14" t="str">
        <f t="shared" si="3"/>
        <v>afore</v>
      </c>
      <c r="H14" t="s">
        <v>6144</v>
      </c>
      <c r="I14" t="str">
        <f t="shared" si="4"/>
        <v>afore</v>
      </c>
      <c r="J14" s="10" t="s">
        <v>6165</v>
      </c>
      <c r="K14" t="str">
        <f t="shared" si="4"/>
        <v>afore</v>
      </c>
      <c r="L14" s="10" t="str">
        <f t="shared" si="5"/>
        <v>Agriculture</v>
      </c>
    </row>
    <row r="15" spans="1:18">
      <c r="A15" t="str">
        <f t="shared" si="0"/>
        <v>fish</v>
      </c>
      <c r="B15" s="11" t="str">
        <f t="shared" si="1"/>
        <v>a</v>
      </c>
      <c r="C15" t="s">
        <v>2914</v>
      </c>
      <c r="D15" s="10" t="s">
        <v>6023</v>
      </c>
      <c r="E15" t="str">
        <f t="shared" si="2"/>
        <v>afish</v>
      </c>
      <c r="F15" s="10" t="s">
        <v>1622</v>
      </c>
      <c r="G15" t="str">
        <f t="shared" si="3"/>
        <v>afish</v>
      </c>
      <c r="H15" t="s">
        <v>6144</v>
      </c>
      <c r="I15" t="str">
        <f t="shared" si="4"/>
        <v>afish</v>
      </c>
      <c r="J15" s="10" t="s">
        <v>6165</v>
      </c>
      <c r="K15" t="str">
        <f t="shared" si="4"/>
        <v>afish</v>
      </c>
      <c r="L15" s="10" t="str">
        <f t="shared" si="5"/>
        <v>Agriculture</v>
      </c>
      <c r="R15" s="2"/>
    </row>
    <row r="16" spans="1:18">
      <c r="A16" t="str">
        <f t="shared" si="0"/>
        <v>coal</v>
      </c>
      <c r="B16" s="11" t="str">
        <f t="shared" si="1"/>
        <v>a</v>
      </c>
      <c r="C16" t="s">
        <v>2916</v>
      </c>
      <c r="D16" s="10" t="s">
        <v>19</v>
      </c>
      <c r="E16" t="str">
        <f t="shared" si="2"/>
        <v>acoal</v>
      </c>
      <c r="F16" s="10" t="s">
        <v>6024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6165</v>
      </c>
      <c r="K16" t="str">
        <f t="shared" si="4"/>
        <v>acoal</v>
      </c>
      <c r="L16" s="10" t="str">
        <f t="shared" si="5"/>
        <v>Mining</v>
      </c>
    </row>
    <row r="17" spans="1:12">
      <c r="A17" t="str">
        <f t="shared" si="0"/>
        <v>gold</v>
      </c>
      <c r="B17" s="11" t="str">
        <f t="shared" si="1"/>
        <v>a</v>
      </c>
      <c r="C17" t="s">
        <v>2918</v>
      </c>
      <c r="D17" s="10" t="s">
        <v>6026</v>
      </c>
      <c r="E17" t="str">
        <f t="shared" si="2"/>
        <v>agold</v>
      </c>
      <c r="F17" s="10" t="s">
        <v>6024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6165</v>
      </c>
      <c r="K17" t="str">
        <f t="shared" si="4"/>
        <v>agold</v>
      </c>
      <c r="L17" s="10" t="str">
        <f t="shared" si="5"/>
        <v>Mining</v>
      </c>
    </row>
    <row r="18" spans="1:12">
      <c r="A18" t="str">
        <f t="shared" si="0"/>
        <v>ngas</v>
      </c>
      <c r="B18" s="11" t="str">
        <f t="shared" si="1"/>
        <v>a</v>
      </c>
      <c r="C18" t="s">
        <v>2923</v>
      </c>
      <c r="D18" s="10" t="s">
        <v>6053</v>
      </c>
      <c r="E18" t="str">
        <f t="shared" si="2"/>
        <v>angas</v>
      </c>
      <c r="F18" s="10" t="s">
        <v>6024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6165</v>
      </c>
      <c r="K18" t="str">
        <f t="shared" si="4"/>
        <v>angas</v>
      </c>
      <c r="L18" s="10" t="str">
        <f t="shared" si="5"/>
        <v>Mining</v>
      </c>
    </row>
    <row r="19" spans="1:12">
      <c r="A19" t="str">
        <f t="shared" si="0"/>
        <v>pgm</v>
      </c>
      <c r="B19" s="11" t="str">
        <f t="shared" si="1"/>
        <v>a</v>
      </c>
      <c r="C19" t="s">
        <v>3738</v>
      </c>
      <c r="D19" s="10" t="s">
        <v>6027</v>
      </c>
      <c r="E19" t="str">
        <f t="shared" si="2"/>
        <v>apgm</v>
      </c>
      <c r="F19" s="10" t="s">
        <v>6024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6165</v>
      </c>
      <c r="K19" t="str">
        <f t="shared" si="4"/>
        <v>apgm</v>
      </c>
      <c r="L19" s="10" t="str">
        <f t="shared" si="5"/>
        <v>Mining</v>
      </c>
    </row>
    <row r="20" spans="1:12">
      <c r="A20" t="str">
        <f t="shared" si="0"/>
        <v>more</v>
      </c>
      <c r="B20" s="11" t="str">
        <f t="shared" si="1"/>
        <v>a</v>
      </c>
      <c r="C20" t="s">
        <v>2920</v>
      </c>
      <c r="D20" s="10" t="s">
        <v>6054</v>
      </c>
      <c r="E20" t="str">
        <f t="shared" si="2"/>
        <v>amore</v>
      </c>
      <c r="F20" s="10" t="s">
        <v>6024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6165</v>
      </c>
      <c r="K20" t="str">
        <f t="shared" si="4"/>
        <v>amore</v>
      </c>
      <c r="L20" s="10" t="str">
        <f t="shared" si="5"/>
        <v>Mining</v>
      </c>
    </row>
    <row r="21" spans="1:12">
      <c r="A21" t="str">
        <f t="shared" si="0"/>
        <v>mine</v>
      </c>
      <c r="B21" s="11" t="str">
        <f t="shared" si="1"/>
        <v>a</v>
      </c>
      <c r="C21" t="s">
        <v>2926</v>
      </c>
      <c r="D21" s="10" t="s">
        <v>6055</v>
      </c>
      <c r="E21" t="str">
        <f t="shared" si="2"/>
        <v>amine</v>
      </c>
      <c r="F21" s="10" t="s">
        <v>6024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6165</v>
      </c>
      <c r="K21" t="str">
        <f t="shared" si="4"/>
        <v>amine</v>
      </c>
      <c r="L21" s="10" t="str">
        <f t="shared" si="5"/>
        <v>Mining</v>
      </c>
    </row>
    <row r="22" spans="1:12">
      <c r="A22" t="str">
        <f t="shared" si="0"/>
        <v>meat</v>
      </c>
      <c r="B22" s="11" t="str">
        <f t="shared" si="1"/>
        <v>a</v>
      </c>
      <c r="C22" t="s">
        <v>3815</v>
      </c>
      <c r="D22" s="10" t="s">
        <v>6028</v>
      </c>
      <c r="E22" t="str">
        <f t="shared" si="2"/>
        <v>ameat</v>
      </c>
      <c r="F22" s="10" t="s">
        <v>6056</v>
      </c>
      <c r="G22" t="str">
        <f t="shared" si="3"/>
        <v>ameat</v>
      </c>
      <c r="H22" t="s">
        <v>6145</v>
      </c>
      <c r="I22" t="str">
        <f t="shared" si="4"/>
        <v>ameat</v>
      </c>
      <c r="J22" s="10" t="s">
        <v>6166</v>
      </c>
      <c r="K22" t="str">
        <f t="shared" si="4"/>
        <v>ameat</v>
      </c>
      <c r="L22" s="10" t="str">
        <f t="shared" si="5"/>
        <v>FoodAndBeverages</v>
      </c>
    </row>
    <row r="23" spans="1:12">
      <c r="A23" t="str">
        <f t="shared" si="0"/>
        <v>pfis</v>
      </c>
      <c r="B23" s="11" t="str">
        <f t="shared" si="1"/>
        <v>a</v>
      </c>
      <c r="C23" t="s">
        <v>3816</v>
      </c>
      <c r="D23" s="10" t="s">
        <v>6029</v>
      </c>
      <c r="E23" t="str">
        <f t="shared" si="2"/>
        <v>apfis</v>
      </c>
      <c r="F23" s="10" t="s">
        <v>6056</v>
      </c>
      <c r="G23" t="str">
        <f t="shared" si="3"/>
        <v>apfis</v>
      </c>
      <c r="H23" t="s">
        <v>6145</v>
      </c>
      <c r="I23" t="str">
        <f t="shared" si="4"/>
        <v>apfis</v>
      </c>
      <c r="J23" s="10" t="s">
        <v>6166</v>
      </c>
      <c r="K23" t="str">
        <f t="shared" si="4"/>
        <v>apfis</v>
      </c>
      <c r="L23" s="10" t="str">
        <f t="shared" si="5"/>
        <v>FoodAndBeverages</v>
      </c>
    </row>
    <row r="24" spans="1:12">
      <c r="A24" t="str">
        <f t="shared" si="0"/>
        <v>vege</v>
      </c>
      <c r="B24" s="11" t="str">
        <f t="shared" si="1"/>
        <v>a</v>
      </c>
      <c r="C24" t="s">
        <v>3817</v>
      </c>
      <c r="D24" s="10" t="s">
        <v>6057</v>
      </c>
      <c r="E24" t="str">
        <f t="shared" si="2"/>
        <v>avege</v>
      </c>
      <c r="F24" s="10" t="s">
        <v>6056</v>
      </c>
      <c r="G24" t="str">
        <f t="shared" si="3"/>
        <v>avege</v>
      </c>
      <c r="H24" t="s">
        <v>6145</v>
      </c>
      <c r="I24" t="str">
        <f t="shared" si="4"/>
        <v>avege</v>
      </c>
      <c r="J24" s="10" t="s">
        <v>6166</v>
      </c>
      <c r="K24" t="str">
        <f t="shared" si="4"/>
        <v>avege</v>
      </c>
      <c r="L24" s="10" t="str">
        <f t="shared" si="5"/>
        <v>FoodAndBeverages</v>
      </c>
    </row>
    <row r="25" spans="1:12">
      <c r="A25" t="str">
        <f t="shared" si="0"/>
        <v>fats</v>
      </c>
      <c r="B25" s="11" t="str">
        <f t="shared" si="1"/>
        <v>a</v>
      </c>
      <c r="C25" t="s">
        <v>3818</v>
      </c>
      <c r="D25" s="10" t="s">
        <v>6058</v>
      </c>
      <c r="E25" t="str">
        <f t="shared" si="2"/>
        <v>afats</v>
      </c>
      <c r="F25" s="10" t="s">
        <v>6056</v>
      </c>
      <c r="G25" t="str">
        <f t="shared" si="3"/>
        <v>afats</v>
      </c>
      <c r="H25" t="s">
        <v>6145</v>
      </c>
      <c r="I25" t="str">
        <f t="shared" si="4"/>
        <v>afats</v>
      </c>
      <c r="J25" s="10" t="s">
        <v>6166</v>
      </c>
      <c r="K25" t="str">
        <f t="shared" si="4"/>
        <v>afats</v>
      </c>
      <c r="L25" s="10" t="str">
        <f t="shared" si="5"/>
        <v>FoodAndBeverages</v>
      </c>
    </row>
    <row r="26" spans="1:12">
      <c r="A26" t="str">
        <f t="shared" si="0"/>
        <v>dair</v>
      </c>
      <c r="B26" s="11" t="str">
        <f t="shared" si="1"/>
        <v>a</v>
      </c>
      <c r="C26" t="s">
        <v>3819</v>
      </c>
      <c r="D26" s="10" t="s">
        <v>6030</v>
      </c>
      <c r="E26" t="str">
        <f t="shared" si="2"/>
        <v>adair</v>
      </c>
      <c r="F26" s="10" t="s">
        <v>6056</v>
      </c>
      <c r="G26" t="str">
        <f t="shared" si="3"/>
        <v>adair</v>
      </c>
      <c r="H26" t="s">
        <v>6145</v>
      </c>
      <c r="I26" t="str">
        <f t="shared" si="4"/>
        <v>adair</v>
      </c>
      <c r="J26" s="10" t="s">
        <v>6166</v>
      </c>
      <c r="K26" t="str">
        <f t="shared" si="4"/>
        <v>adair</v>
      </c>
      <c r="L26" s="10" t="str">
        <f t="shared" si="5"/>
        <v>FoodAndBeverages</v>
      </c>
    </row>
    <row r="27" spans="1:12">
      <c r="A27" t="str">
        <f t="shared" si="0"/>
        <v>grai</v>
      </c>
      <c r="B27" s="11" t="str">
        <f t="shared" si="1"/>
        <v>a</v>
      </c>
      <c r="C27" t="s">
        <v>3820</v>
      </c>
      <c r="D27" s="10" t="s">
        <v>6031</v>
      </c>
      <c r="E27" t="str">
        <f t="shared" si="2"/>
        <v>agrai</v>
      </c>
      <c r="F27" s="10" t="s">
        <v>6056</v>
      </c>
      <c r="G27" t="str">
        <f t="shared" si="3"/>
        <v>agrai</v>
      </c>
      <c r="H27" t="s">
        <v>6145</v>
      </c>
      <c r="I27" t="str">
        <f t="shared" si="4"/>
        <v>agrai</v>
      </c>
      <c r="J27" s="10" t="s">
        <v>6166</v>
      </c>
      <c r="K27" t="str">
        <f t="shared" si="4"/>
        <v>agrai</v>
      </c>
      <c r="L27" s="10" t="str">
        <f t="shared" si="5"/>
        <v>FoodAndBeverages</v>
      </c>
    </row>
    <row r="28" spans="1:12">
      <c r="A28" t="str">
        <f t="shared" si="0"/>
        <v>star</v>
      </c>
      <c r="B28" s="11" t="str">
        <f t="shared" si="1"/>
        <v>a</v>
      </c>
      <c r="C28" t="s">
        <v>3821</v>
      </c>
      <c r="D28" s="10" t="s">
        <v>6032</v>
      </c>
      <c r="E28" t="str">
        <f t="shared" si="2"/>
        <v>astar</v>
      </c>
      <c r="F28" s="10" t="s">
        <v>6056</v>
      </c>
      <c r="G28" t="str">
        <f t="shared" si="3"/>
        <v>astar</v>
      </c>
      <c r="H28" t="s">
        <v>6145</v>
      </c>
      <c r="I28" t="str">
        <f t="shared" si="4"/>
        <v>astar</v>
      </c>
      <c r="J28" s="10" t="s">
        <v>6166</v>
      </c>
      <c r="K28" t="str">
        <f t="shared" si="4"/>
        <v>astar</v>
      </c>
      <c r="L28" s="10" t="str">
        <f t="shared" si="5"/>
        <v>FoodAndBeverages</v>
      </c>
    </row>
    <row r="29" spans="1:12">
      <c r="A29" t="str">
        <f t="shared" si="0"/>
        <v>feed</v>
      </c>
      <c r="B29" s="11" t="str">
        <f t="shared" si="1"/>
        <v>a</v>
      </c>
      <c r="C29" t="s">
        <v>3822</v>
      </c>
      <c r="D29" s="10" t="s">
        <v>6059</v>
      </c>
      <c r="E29" t="str">
        <f t="shared" si="2"/>
        <v>afeed</v>
      </c>
      <c r="F29" s="10" t="s">
        <v>6056</v>
      </c>
      <c r="G29" t="str">
        <f t="shared" si="3"/>
        <v>afeed</v>
      </c>
      <c r="H29" t="s">
        <v>6145</v>
      </c>
      <c r="I29" t="str">
        <f t="shared" si="4"/>
        <v>afeed</v>
      </c>
      <c r="J29" s="10" t="s">
        <v>6166</v>
      </c>
      <c r="K29" t="str">
        <f t="shared" si="4"/>
        <v>afeed</v>
      </c>
      <c r="L29" s="10" t="str">
        <f t="shared" si="5"/>
        <v>FoodAndBeverages</v>
      </c>
    </row>
    <row r="30" spans="1:12">
      <c r="A30" t="str">
        <f t="shared" si="0"/>
        <v>bake</v>
      </c>
      <c r="B30" s="11" t="str">
        <f t="shared" si="1"/>
        <v>a</v>
      </c>
      <c r="C30" t="s">
        <v>3823</v>
      </c>
      <c r="D30" s="10" t="s">
        <v>6060</v>
      </c>
      <c r="E30" t="str">
        <f t="shared" si="2"/>
        <v>abake</v>
      </c>
      <c r="F30" s="10" t="s">
        <v>6056</v>
      </c>
      <c r="G30" t="str">
        <f t="shared" si="3"/>
        <v>abake</v>
      </c>
      <c r="H30" t="s">
        <v>6145</v>
      </c>
      <c r="I30" t="str">
        <f t="shared" si="4"/>
        <v>abake</v>
      </c>
      <c r="J30" s="10" t="s">
        <v>6166</v>
      </c>
      <c r="K30" t="str">
        <f t="shared" si="4"/>
        <v>abake</v>
      </c>
      <c r="L30" s="10" t="str">
        <f t="shared" si="5"/>
        <v>FoodAndBeverages</v>
      </c>
    </row>
    <row r="31" spans="1:12">
      <c r="A31" t="str">
        <f t="shared" si="0"/>
        <v>suga</v>
      </c>
      <c r="B31" s="11" t="str">
        <f t="shared" si="1"/>
        <v>a</v>
      </c>
      <c r="C31" t="s">
        <v>3824</v>
      </c>
      <c r="D31" s="10" t="s">
        <v>6021</v>
      </c>
      <c r="E31" t="str">
        <f t="shared" si="2"/>
        <v>asuga</v>
      </c>
      <c r="F31" s="10" t="s">
        <v>6056</v>
      </c>
      <c r="G31" t="str">
        <f t="shared" si="3"/>
        <v>asuga</v>
      </c>
      <c r="H31" t="s">
        <v>6145</v>
      </c>
      <c r="I31" t="str">
        <f t="shared" si="4"/>
        <v>asuga</v>
      </c>
      <c r="J31" s="10" t="s">
        <v>6166</v>
      </c>
      <c r="K31" t="str">
        <f t="shared" si="4"/>
        <v>asuga</v>
      </c>
      <c r="L31" s="10" t="str">
        <f t="shared" si="5"/>
        <v>FoodAndBeverages</v>
      </c>
    </row>
    <row r="32" spans="1:12">
      <c r="A32" t="str">
        <f t="shared" si="0"/>
        <v>conf</v>
      </c>
      <c r="B32" s="11" t="str">
        <f t="shared" si="1"/>
        <v>a</v>
      </c>
      <c r="C32" t="s">
        <v>3825</v>
      </c>
      <c r="D32" s="10" t="s">
        <v>6033</v>
      </c>
      <c r="E32" t="str">
        <f t="shared" si="2"/>
        <v>aconf</v>
      </c>
      <c r="F32" s="10" t="s">
        <v>6056</v>
      </c>
      <c r="G32" t="str">
        <f t="shared" si="3"/>
        <v>aconf</v>
      </c>
      <c r="H32" t="s">
        <v>6145</v>
      </c>
      <c r="I32" t="str">
        <f t="shared" si="4"/>
        <v>aconf</v>
      </c>
      <c r="J32" s="10" t="s">
        <v>6166</v>
      </c>
      <c r="K32" t="str">
        <f t="shared" si="4"/>
        <v>aconf</v>
      </c>
      <c r="L32" s="10" t="str">
        <f t="shared" si="5"/>
        <v>FoodAndBeverages</v>
      </c>
    </row>
    <row r="33" spans="1:12">
      <c r="A33" t="str">
        <f t="shared" si="0"/>
        <v>past</v>
      </c>
      <c r="B33" s="11" t="str">
        <f t="shared" si="1"/>
        <v>a</v>
      </c>
      <c r="C33" t="s">
        <v>3826</v>
      </c>
      <c r="D33" s="10" t="s">
        <v>6034</v>
      </c>
      <c r="E33" t="str">
        <f t="shared" si="2"/>
        <v>apast</v>
      </c>
      <c r="F33" s="10" t="s">
        <v>6056</v>
      </c>
      <c r="G33" t="str">
        <f t="shared" si="3"/>
        <v>apast</v>
      </c>
      <c r="H33" t="s">
        <v>6145</v>
      </c>
      <c r="I33" t="str">
        <f t="shared" si="4"/>
        <v>apast</v>
      </c>
      <c r="J33" s="10" t="s">
        <v>6166</v>
      </c>
      <c r="K33" t="str">
        <f t="shared" si="4"/>
        <v>apast</v>
      </c>
      <c r="L33" s="10" t="str">
        <f t="shared" si="5"/>
        <v>FoodAndBeverages</v>
      </c>
    </row>
    <row r="34" spans="1:12">
      <c r="A34" t="str">
        <f t="shared" si="0"/>
        <v>ofoo</v>
      </c>
      <c r="B34" s="11" t="str">
        <f t="shared" si="1"/>
        <v>a</v>
      </c>
      <c r="C34" t="s">
        <v>3827</v>
      </c>
      <c r="D34" s="10" t="s">
        <v>6061</v>
      </c>
      <c r="E34" t="str">
        <f t="shared" si="2"/>
        <v>aofoo</v>
      </c>
      <c r="F34" s="10" t="s">
        <v>6056</v>
      </c>
      <c r="G34" t="str">
        <f t="shared" si="3"/>
        <v>aofoo</v>
      </c>
      <c r="H34" t="s">
        <v>6145</v>
      </c>
      <c r="I34" t="str">
        <f t="shared" si="4"/>
        <v>aofoo</v>
      </c>
      <c r="J34" s="10" t="s">
        <v>6166</v>
      </c>
      <c r="K34" t="str">
        <f t="shared" si="4"/>
        <v>aofoo</v>
      </c>
      <c r="L34" s="10" t="str">
        <f t="shared" si="5"/>
        <v>FoodAndBeverages</v>
      </c>
    </row>
    <row r="35" spans="1:12">
      <c r="A35" t="str">
        <f t="shared" si="0"/>
        <v>bevt</v>
      </c>
      <c r="B35" s="11" t="str">
        <f t="shared" si="1"/>
        <v>a</v>
      </c>
      <c r="C35" t="s">
        <v>2927</v>
      </c>
      <c r="D35" s="10" t="s">
        <v>6035</v>
      </c>
      <c r="E35" t="str">
        <f t="shared" si="2"/>
        <v>abevt</v>
      </c>
      <c r="F35" s="10" t="s">
        <v>6056</v>
      </c>
      <c r="G35" t="str">
        <f t="shared" si="3"/>
        <v>abevt</v>
      </c>
      <c r="H35" t="s">
        <v>6145</v>
      </c>
      <c r="I35" t="str">
        <f t="shared" si="4"/>
        <v>abevt</v>
      </c>
      <c r="J35" s="10" t="s">
        <v>6166</v>
      </c>
      <c r="K35" t="str">
        <f t="shared" si="4"/>
        <v>abevt</v>
      </c>
      <c r="L35" s="10" t="str">
        <f t="shared" si="5"/>
        <v>FoodAndBeverages</v>
      </c>
    </row>
    <row r="36" spans="1:12">
      <c r="A36" t="str">
        <f t="shared" si="0"/>
        <v>text</v>
      </c>
      <c r="B36" s="11" t="str">
        <f t="shared" si="1"/>
        <v>a</v>
      </c>
      <c r="C36" t="s">
        <v>2928</v>
      </c>
      <c r="D36" s="10" t="s">
        <v>3275</v>
      </c>
      <c r="E36" t="str">
        <f t="shared" si="2"/>
        <v>atext</v>
      </c>
      <c r="F36" s="10" t="s">
        <v>3295</v>
      </c>
      <c r="G36" t="str">
        <f t="shared" si="3"/>
        <v>atext</v>
      </c>
      <c r="H36" t="s">
        <v>6146</v>
      </c>
      <c r="I36" t="str">
        <f t="shared" si="4"/>
        <v>atext</v>
      </c>
      <c r="J36" s="10" t="s">
        <v>6166</v>
      </c>
      <c r="K36" t="str">
        <f t="shared" si="4"/>
        <v>atext</v>
      </c>
      <c r="L36" s="10" t="str">
        <f t="shared" si="5"/>
        <v>OtherManufacturing</v>
      </c>
    </row>
    <row r="37" spans="1:12">
      <c r="A37" t="str">
        <f t="shared" si="0"/>
        <v>clth</v>
      </c>
      <c r="B37" s="11" t="str">
        <f t="shared" si="1"/>
        <v>a</v>
      </c>
      <c r="C37" t="s">
        <v>2929</v>
      </c>
      <c r="D37" s="10" t="s">
        <v>6036</v>
      </c>
      <c r="E37" t="str">
        <f t="shared" si="2"/>
        <v>aclth</v>
      </c>
      <c r="F37" s="10" t="s">
        <v>3295</v>
      </c>
      <c r="G37" t="str">
        <f t="shared" si="3"/>
        <v>aclth</v>
      </c>
      <c r="H37" t="s">
        <v>6146</v>
      </c>
      <c r="I37" t="str">
        <f t="shared" si="4"/>
        <v>aclth</v>
      </c>
      <c r="J37" s="10" t="s">
        <v>6166</v>
      </c>
      <c r="K37" t="str">
        <f t="shared" si="4"/>
        <v>aclth</v>
      </c>
      <c r="L37" s="10" t="str">
        <f t="shared" si="5"/>
        <v>OtherManufacturing</v>
      </c>
    </row>
    <row r="38" spans="1:12">
      <c r="A38" t="str">
        <f t="shared" si="0"/>
        <v>leat</v>
      </c>
      <c r="B38" s="11" t="str">
        <f t="shared" si="1"/>
        <v>a</v>
      </c>
      <c r="C38" t="s">
        <v>2930</v>
      </c>
      <c r="D38" s="10" t="s">
        <v>6062</v>
      </c>
      <c r="E38" t="str">
        <f t="shared" si="2"/>
        <v>aleat</v>
      </c>
      <c r="F38" s="10" t="s">
        <v>3295</v>
      </c>
      <c r="G38" t="str">
        <f t="shared" si="3"/>
        <v>aleat</v>
      </c>
      <c r="H38" t="s">
        <v>6146</v>
      </c>
      <c r="I38" t="str">
        <f t="shared" si="4"/>
        <v>aleat</v>
      </c>
      <c r="J38" s="10" t="s">
        <v>6166</v>
      </c>
      <c r="K38" t="str">
        <f t="shared" si="4"/>
        <v>aleat</v>
      </c>
      <c r="L38" s="10" t="str">
        <f t="shared" si="5"/>
        <v>OtherManufacturing</v>
      </c>
    </row>
    <row r="39" spans="1:12">
      <c r="A39" t="str">
        <f t="shared" si="0"/>
        <v>foot</v>
      </c>
      <c r="B39" s="11" t="str">
        <f t="shared" si="1"/>
        <v>a</v>
      </c>
      <c r="C39" t="s">
        <v>2931</v>
      </c>
      <c r="D39" s="10" t="s">
        <v>6037</v>
      </c>
      <c r="E39" t="str">
        <f t="shared" si="2"/>
        <v>afoot</v>
      </c>
      <c r="F39" s="10" t="s">
        <v>3295</v>
      </c>
      <c r="G39" t="str">
        <f t="shared" si="3"/>
        <v>afoot</v>
      </c>
      <c r="H39" t="s">
        <v>6146</v>
      </c>
      <c r="I39" t="str">
        <f t="shared" si="4"/>
        <v>afoot</v>
      </c>
      <c r="J39" s="10" t="s">
        <v>6166</v>
      </c>
      <c r="K39" t="str">
        <f t="shared" si="4"/>
        <v>afoot</v>
      </c>
      <c r="L39" s="10" t="str">
        <f t="shared" si="5"/>
        <v>OtherManufacturing</v>
      </c>
    </row>
    <row r="40" spans="1:12">
      <c r="A40" t="str">
        <f t="shared" si="0"/>
        <v>wood</v>
      </c>
      <c r="B40" s="11" t="str">
        <f t="shared" si="1"/>
        <v>a</v>
      </c>
      <c r="C40" t="s">
        <v>2932</v>
      </c>
      <c r="D40" s="10" t="s">
        <v>6063</v>
      </c>
      <c r="E40" t="str">
        <f t="shared" si="2"/>
        <v>awood</v>
      </c>
      <c r="F40" s="10" t="s">
        <v>3295</v>
      </c>
      <c r="G40" t="str">
        <f t="shared" si="3"/>
        <v>awood</v>
      </c>
      <c r="H40" t="s">
        <v>6147</v>
      </c>
      <c r="I40" t="str">
        <f t="shared" si="4"/>
        <v>awood</v>
      </c>
      <c r="J40" s="10" t="s">
        <v>6166</v>
      </c>
      <c r="K40" t="str">
        <f t="shared" si="4"/>
        <v>awood</v>
      </c>
      <c r="L40" s="10" t="str">
        <f t="shared" si="5"/>
        <v>OtherManufacturing</v>
      </c>
    </row>
    <row r="41" spans="1:12">
      <c r="A41" t="str">
        <f t="shared" si="0"/>
        <v>papr</v>
      </c>
      <c r="B41" s="11" t="str">
        <f t="shared" si="1"/>
        <v>a</v>
      </c>
      <c r="C41" t="s">
        <v>2933</v>
      </c>
      <c r="D41" s="10" t="s">
        <v>6038</v>
      </c>
      <c r="E41" t="str">
        <f t="shared" si="2"/>
        <v>apapr</v>
      </c>
      <c r="F41" s="10" t="s">
        <v>3295</v>
      </c>
      <c r="G41" t="str">
        <f t="shared" si="3"/>
        <v>apapr</v>
      </c>
      <c r="H41" t="s">
        <v>6147</v>
      </c>
      <c r="I41" t="str">
        <f t="shared" si="4"/>
        <v>apapr</v>
      </c>
      <c r="J41" s="10" t="s">
        <v>6166</v>
      </c>
      <c r="K41" t="str">
        <f t="shared" si="4"/>
        <v>apapr</v>
      </c>
      <c r="L41" s="10" t="str">
        <f t="shared" si="5"/>
        <v>OtherManufacturing</v>
      </c>
    </row>
    <row r="42" spans="1:12">
      <c r="A42" t="str">
        <f t="shared" si="0"/>
        <v>prnt</v>
      </c>
      <c r="B42" s="11" t="str">
        <f t="shared" si="1"/>
        <v>a</v>
      </c>
      <c r="C42" t="s">
        <v>2934</v>
      </c>
      <c r="D42" s="10" t="s">
        <v>6064</v>
      </c>
      <c r="E42" t="str">
        <f t="shared" si="2"/>
        <v>aprnt</v>
      </c>
      <c r="F42" s="10" t="s">
        <v>3295</v>
      </c>
      <c r="G42" t="str">
        <f t="shared" si="3"/>
        <v>aprnt</v>
      </c>
      <c r="H42" t="s">
        <v>6147</v>
      </c>
      <c r="I42" t="str">
        <f t="shared" si="4"/>
        <v>aprnt</v>
      </c>
      <c r="J42" s="10" t="s">
        <v>6166</v>
      </c>
      <c r="K42" t="str">
        <f t="shared" si="4"/>
        <v>aprnt</v>
      </c>
      <c r="L42" s="10" t="str">
        <f t="shared" si="5"/>
        <v>OtherManufacturing</v>
      </c>
    </row>
    <row r="43" spans="1:12">
      <c r="A43" t="str">
        <f t="shared" si="0"/>
        <v>petr</v>
      </c>
      <c r="B43" s="11" t="str">
        <f t="shared" si="1"/>
        <v>a</v>
      </c>
      <c r="C43" t="s">
        <v>2935</v>
      </c>
      <c r="D43" s="10" t="s">
        <v>6039</v>
      </c>
      <c r="E43" t="str">
        <f t="shared" si="2"/>
        <v>apetr</v>
      </c>
      <c r="F43" s="10" t="s">
        <v>3295</v>
      </c>
      <c r="G43" t="str">
        <f t="shared" si="3"/>
        <v>apetr</v>
      </c>
      <c r="H43" t="s">
        <v>6148</v>
      </c>
      <c r="I43" t="str">
        <f t="shared" si="4"/>
        <v>apetr</v>
      </c>
      <c r="J43" s="10" t="s">
        <v>6166</v>
      </c>
      <c r="K43" t="str">
        <f t="shared" si="4"/>
        <v>apetr</v>
      </c>
      <c r="L43" s="10" t="str">
        <f t="shared" si="5"/>
        <v>OtherManufacturing</v>
      </c>
    </row>
    <row r="44" spans="1:12">
      <c r="A44" t="str">
        <f t="shared" si="0"/>
        <v>hydr</v>
      </c>
      <c r="B44" s="11" t="str">
        <f t="shared" si="1"/>
        <v>a</v>
      </c>
      <c r="C44" t="s">
        <v>2925</v>
      </c>
      <c r="D44" s="10" t="s">
        <v>386</v>
      </c>
      <c r="E44" t="str">
        <f t="shared" si="2"/>
        <v>ahydr</v>
      </c>
      <c r="F44" s="10" t="s">
        <v>3295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6166</v>
      </c>
      <c r="K44" t="str">
        <f t="shared" si="4"/>
        <v>ahydr</v>
      </c>
      <c r="L44" s="10" t="str">
        <f t="shared" si="5"/>
        <v>OtherManufacturing</v>
      </c>
    </row>
    <row r="45" spans="1:12">
      <c r="A45" t="str">
        <f t="shared" si="0"/>
        <v>ammo</v>
      </c>
      <c r="B45" s="11" t="str">
        <f t="shared" si="1"/>
        <v>a</v>
      </c>
      <c r="C45" t="s">
        <v>3739</v>
      </c>
      <c r="D45" s="10" t="s">
        <v>3521</v>
      </c>
      <c r="E45" t="str">
        <f t="shared" si="2"/>
        <v>aammo</v>
      </c>
      <c r="F45" s="10" t="s">
        <v>3295</v>
      </c>
      <c r="G45" t="str">
        <f t="shared" si="3"/>
        <v>aammo</v>
      </c>
      <c r="H45" t="s">
        <v>6149</v>
      </c>
      <c r="I45" t="str">
        <f t="shared" si="4"/>
        <v>aammo</v>
      </c>
      <c r="J45" s="10" t="s">
        <v>6166</v>
      </c>
      <c r="K45" t="str">
        <f t="shared" si="4"/>
        <v>aammo</v>
      </c>
      <c r="L45" s="10" t="str">
        <f t="shared" si="5"/>
        <v>OtherManufacturing</v>
      </c>
    </row>
    <row r="46" spans="1:12">
      <c r="A46" t="str">
        <f t="shared" si="0"/>
        <v>bchm</v>
      </c>
      <c r="B46" s="11" t="str">
        <f t="shared" si="1"/>
        <v>a</v>
      </c>
      <c r="C46" t="s">
        <v>2936</v>
      </c>
      <c r="D46" s="10" t="s">
        <v>6065</v>
      </c>
      <c r="E46" t="str">
        <f t="shared" si="2"/>
        <v>abchm</v>
      </c>
      <c r="F46" s="10" t="s">
        <v>3295</v>
      </c>
      <c r="G46" t="str">
        <f t="shared" si="3"/>
        <v>abchm</v>
      </c>
      <c r="H46" t="s">
        <v>6149</v>
      </c>
      <c r="I46" t="str">
        <f t="shared" si="4"/>
        <v>abchm</v>
      </c>
      <c r="J46" s="10" t="s">
        <v>6166</v>
      </c>
      <c r="K46" t="str">
        <f t="shared" si="4"/>
        <v>abchm</v>
      </c>
      <c r="L46" s="10" t="str">
        <f t="shared" si="5"/>
        <v>OtherManufacturing</v>
      </c>
    </row>
    <row r="47" spans="1:12">
      <c r="A47" t="str">
        <f t="shared" si="0"/>
        <v>ochm</v>
      </c>
      <c r="B47" s="11" t="str">
        <f t="shared" si="1"/>
        <v>a</v>
      </c>
      <c r="C47" t="s">
        <v>2937</v>
      </c>
      <c r="D47" s="10" t="s">
        <v>6066</v>
      </c>
      <c r="E47" t="str">
        <f t="shared" si="2"/>
        <v>aochm</v>
      </c>
      <c r="F47" s="10" t="s">
        <v>3295</v>
      </c>
      <c r="G47" t="str">
        <f t="shared" si="3"/>
        <v>aochm</v>
      </c>
      <c r="H47" t="s">
        <v>6149</v>
      </c>
      <c r="I47" t="str">
        <f t="shared" si="4"/>
        <v>aochm</v>
      </c>
      <c r="J47" s="10" t="s">
        <v>6166</v>
      </c>
      <c r="K47" t="str">
        <f t="shared" si="4"/>
        <v>aochm</v>
      </c>
      <c r="L47" s="10" t="str">
        <f t="shared" si="5"/>
        <v>OtherManufacturing</v>
      </c>
    </row>
    <row r="48" spans="1:12">
      <c r="A48" t="str">
        <f t="shared" si="0"/>
        <v>rubb</v>
      </c>
      <c r="B48" s="11" t="str">
        <f t="shared" si="1"/>
        <v>a</v>
      </c>
      <c r="C48" t="s">
        <v>2938</v>
      </c>
      <c r="D48" s="10" t="s">
        <v>6067</v>
      </c>
      <c r="E48" t="str">
        <f t="shared" si="2"/>
        <v>arubb</v>
      </c>
      <c r="F48" s="10" t="s">
        <v>3295</v>
      </c>
      <c r="G48" t="str">
        <f t="shared" si="3"/>
        <v>arubb</v>
      </c>
      <c r="H48" t="s">
        <v>6149</v>
      </c>
      <c r="I48" t="str">
        <f t="shared" si="4"/>
        <v>arubb</v>
      </c>
      <c r="J48" s="10" t="s">
        <v>6166</v>
      </c>
      <c r="K48" t="str">
        <f t="shared" si="4"/>
        <v>arubb</v>
      </c>
      <c r="L48" s="10" t="str">
        <f t="shared" si="5"/>
        <v>OtherManufacturing</v>
      </c>
    </row>
    <row r="49" spans="1:12">
      <c r="A49" t="str">
        <f t="shared" si="0"/>
        <v>plas</v>
      </c>
      <c r="B49" s="11" t="str">
        <f t="shared" si="1"/>
        <v>a</v>
      </c>
      <c r="C49" t="s">
        <v>2939</v>
      </c>
      <c r="D49" s="10" t="s">
        <v>6068</v>
      </c>
      <c r="E49" t="str">
        <f t="shared" si="2"/>
        <v>aplas</v>
      </c>
      <c r="F49" s="10" t="s">
        <v>3295</v>
      </c>
      <c r="G49" t="str">
        <f t="shared" si="3"/>
        <v>aplas</v>
      </c>
      <c r="H49" t="s">
        <v>6149</v>
      </c>
      <c r="I49" t="str">
        <f t="shared" si="4"/>
        <v>aplas</v>
      </c>
      <c r="J49" s="10" t="s">
        <v>6166</v>
      </c>
      <c r="K49" t="str">
        <f t="shared" si="4"/>
        <v>aplas</v>
      </c>
      <c r="L49" s="10" t="str">
        <f t="shared" si="5"/>
        <v>OtherManufacturing</v>
      </c>
    </row>
    <row r="50" spans="1:12">
      <c r="A50" t="str">
        <f t="shared" si="0"/>
        <v>conc</v>
      </c>
      <c r="B50" s="11" t="str">
        <f t="shared" si="1"/>
        <v>a</v>
      </c>
      <c r="C50" t="s">
        <v>5924</v>
      </c>
      <c r="D50" s="10" t="s">
        <v>6128</v>
      </c>
      <c r="E50" t="str">
        <f t="shared" si="2"/>
        <v>aconc</v>
      </c>
      <c r="F50" s="10" t="s">
        <v>3295</v>
      </c>
      <c r="G50" t="str">
        <f t="shared" si="3"/>
        <v>aconc</v>
      </c>
      <c r="H50" t="s">
        <v>6149</v>
      </c>
      <c r="I50" t="str">
        <f t="shared" si="4"/>
        <v>aconc</v>
      </c>
      <c r="J50" s="10" t="s">
        <v>6166</v>
      </c>
      <c r="K50" t="str">
        <f t="shared" si="4"/>
        <v>aconc</v>
      </c>
      <c r="L50" s="10" t="str">
        <f t="shared" si="5"/>
        <v>OtherManufacturing</v>
      </c>
    </row>
    <row r="51" spans="1:12">
      <c r="A51" t="str">
        <f t="shared" si="0"/>
        <v>cmnt</v>
      </c>
      <c r="B51" s="11" t="str">
        <f t="shared" si="1"/>
        <v>a</v>
      </c>
      <c r="C51" t="s">
        <v>5925</v>
      </c>
      <c r="D51" s="10" t="s">
        <v>1078</v>
      </c>
      <c r="E51" t="str">
        <f t="shared" si="2"/>
        <v>acmnt</v>
      </c>
      <c r="F51" s="10" t="s">
        <v>3295</v>
      </c>
      <c r="G51" t="str">
        <f t="shared" si="3"/>
        <v>acmnt</v>
      </c>
      <c r="H51" t="s">
        <v>6149</v>
      </c>
      <c r="I51" t="str">
        <f t="shared" si="4"/>
        <v>acmnt</v>
      </c>
      <c r="J51" s="10" t="s">
        <v>6166</v>
      </c>
      <c r="K51" t="str">
        <f t="shared" si="4"/>
        <v>acmnt</v>
      </c>
      <c r="L51" s="10" t="str">
        <f t="shared" si="5"/>
        <v>OtherManufacturing</v>
      </c>
    </row>
    <row r="52" spans="1:12">
      <c r="A52" t="str">
        <f t="shared" si="0"/>
        <v>nmet</v>
      </c>
      <c r="B52" s="11" t="str">
        <f t="shared" si="1"/>
        <v>a</v>
      </c>
      <c r="C52" t="s">
        <v>2941</v>
      </c>
      <c r="D52" s="10" t="s">
        <v>6045</v>
      </c>
      <c r="E52" t="str">
        <f t="shared" si="2"/>
        <v>anmet</v>
      </c>
      <c r="F52" s="10" t="s">
        <v>3295</v>
      </c>
      <c r="G52" t="str">
        <f t="shared" si="3"/>
        <v>anmet</v>
      </c>
      <c r="H52" t="s">
        <v>6149</v>
      </c>
      <c r="I52" t="str">
        <f t="shared" si="4"/>
        <v>anmet</v>
      </c>
      <c r="J52" s="10" t="s">
        <v>6166</v>
      </c>
      <c r="K52" t="str">
        <f t="shared" si="4"/>
        <v>anmet</v>
      </c>
      <c r="L52" s="10" t="str">
        <f t="shared" si="5"/>
        <v>OtherManufacturing</v>
      </c>
    </row>
    <row r="53" spans="1:12">
      <c r="A53" t="str">
        <f t="shared" si="0"/>
        <v>iron</v>
      </c>
      <c r="B53" s="11" t="str">
        <f t="shared" si="1"/>
        <v>a</v>
      </c>
      <c r="C53" t="s">
        <v>2942</v>
      </c>
      <c r="D53" s="10" t="s">
        <v>6069</v>
      </c>
      <c r="E53" t="str">
        <f t="shared" si="2"/>
        <v>airon</v>
      </c>
      <c r="F53" s="10" t="s">
        <v>3295</v>
      </c>
      <c r="G53" t="str">
        <f t="shared" si="3"/>
        <v>airon</v>
      </c>
      <c r="H53" t="s">
        <v>6149</v>
      </c>
      <c r="I53" t="str">
        <f t="shared" si="4"/>
        <v>airon</v>
      </c>
      <c r="J53" s="10" t="s">
        <v>6166</v>
      </c>
      <c r="K53" t="str">
        <f t="shared" si="4"/>
        <v>airon</v>
      </c>
      <c r="L53" s="10" t="str">
        <f t="shared" si="5"/>
        <v>OtherManufacturing</v>
      </c>
    </row>
    <row r="54" spans="1:12">
      <c r="A54" t="str">
        <f t="shared" si="0"/>
        <v>nfrm</v>
      </c>
      <c r="B54" s="11" t="str">
        <f t="shared" si="1"/>
        <v>a</v>
      </c>
      <c r="C54" t="s">
        <v>2943</v>
      </c>
      <c r="D54" s="10" t="s">
        <v>6070</v>
      </c>
      <c r="E54" t="str">
        <f t="shared" si="2"/>
        <v>anfrm</v>
      </c>
      <c r="F54" s="10" t="s">
        <v>3295</v>
      </c>
      <c r="G54" t="str">
        <f t="shared" si="3"/>
        <v>anfrm</v>
      </c>
      <c r="H54" t="s">
        <v>6149</v>
      </c>
      <c r="I54" t="str">
        <f t="shared" si="4"/>
        <v>anfrm</v>
      </c>
      <c r="J54" s="10" t="s">
        <v>6166</v>
      </c>
      <c r="K54" t="str">
        <f t="shared" si="4"/>
        <v>anfrm</v>
      </c>
      <c r="L54" s="10" t="str">
        <f t="shared" si="5"/>
        <v>OtherManufacturing</v>
      </c>
    </row>
    <row r="55" spans="1:12">
      <c r="A55" t="str">
        <f t="shared" si="0"/>
        <v>metp</v>
      </c>
      <c r="B55" s="11" t="str">
        <f t="shared" si="1"/>
        <v>a</v>
      </c>
      <c r="C55" t="s">
        <v>2944</v>
      </c>
      <c r="D55" s="10" t="s">
        <v>6071</v>
      </c>
      <c r="E55" t="str">
        <f t="shared" si="2"/>
        <v>ametp</v>
      </c>
      <c r="F55" s="10" t="s">
        <v>3295</v>
      </c>
      <c r="G55" t="str">
        <f t="shared" si="3"/>
        <v>ametp</v>
      </c>
      <c r="H55" t="s">
        <v>6149</v>
      </c>
      <c r="I55" t="str">
        <f t="shared" si="4"/>
        <v>ametp</v>
      </c>
      <c r="J55" s="10" t="s">
        <v>6166</v>
      </c>
      <c r="K55" t="str">
        <f t="shared" si="4"/>
        <v>ametp</v>
      </c>
      <c r="L55" s="10" t="s">
        <v>6071</v>
      </c>
    </row>
    <row r="56" spans="1:12">
      <c r="A56" t="str">
        <f t="shared" si="0"/>
        <v>mach</v>
      </c>
      <c r="B56" s="11" t="str">
        <f t="shared" si="1"/>
        <v>a</v>
      </c>
      <c r="C56" t="s">
        <v>2945</v>
      </c>
      <c r="D56" s="10" t="s">
        <v>3285</v>
      </c>
      <c r="E56" t="str">
        <f t="shared" si="2"/>
        <v>amach</v>
      </c>
      <c r="F56" s="10" t="s">
        <v>3295</v>
      </c>
      <c r="G56" t="str">
        <f t="shared" si="3"/>
        <v>amach</v>
      </c>
      <c r="H56" t="s">
        <v>6149</v>
      </c>
      <c r="I56" t="str">
        <f t="shared" si="4"/>
        <v>amach</v>
      </c>
      <c r="J56" s="10" t="s">
        <v>6166</v>
      </c>
      <c r="K56" t="str">
        <f t="shared" si="4"/>
        <v>amach</v>
      </c>
      <c r="L56" s="10" t="s">
        <v>3285</v>
      </c>
    </row>
    <row r="57" spans="1:12">
      <c r="A57" t="str">
        <f t="shared" si="0"/>
        <v>mach_e</v>
      </c>
      <c r="B57" s="11" t="str">
        <f t="shared" si="1"/>
        <v>a</v>
      </c>
      <c r="C57" t="s">
        <v>5926</v>
      </c>
      <c r="D57" s="10" t="s">
        <v>6130</v>
      </c>
      <c r="E57" t="str">
        <f t="shared" si="2"/>
        <v>amach_e</v>
      </c>
      <c r="F57" s="10" t="s">
        <v>3295</v>
      </c>
      <c r="G57" t="str">
        <f t="shared" si="3"/>
        <v>amach_e</v>
      </c>
      <c r="H57" t="s">
        <v>6149</v>
      </c>
      <c r="I57" t="str">
        <f t="shared" si="4"/>
        <v>amach_e</v>
      </c>
      <c r="J57" s="10" t="s">
        <v>6166</v>
      </c>
      <c r="K57" t="str">
        <f t="shared" si="4"/>
        <v>amach_e</v>
      </c>
      <c r="L57" s="10" t="s">
        <v>3285</v>
      </c>
    </row>
    <row r="58" spans="1:12">
      <c r="A58" t="str">
        <f t="shared" si="0"/>
        <v>fcel</v>
      </c>
      <c r="B58" s="11" t="str">
        <f t="shared" si="1"/>
        <v>a</v>
      </c>
      <c r="C58" t="s">
        <v>3780</v>
      </c>
      <c r="D58" s="10" t="s">
        <v>3781</v>
      </c>
      <c r="E58" t="str">
        <f t="shared" si="2"/>
        <v>afcel</v>
      </c>
      <c r="F58" s="10" t="s">
        <v>3295</v>
      </c>
      <c r="G58" t="str">
        <f t="shared" si="3"/>
        <v>afcel</v>
      </c>
      <c r="H58" t="s">
        <v>6149</v>
      </c>
      <c r="I58" t="str">
        <f t="shared" si="4"/>
        <v>afcel</v>
      </c>
      <c r="J58" s="10" t="s">
        <v>6166</v>
      </c>
      <c r="K58" t="str">
        <f t="shared" si="4"/>
        <v>afcel</v>
      </c>
      <c r="L58" s="10" t="str">
        <f t="shared" si="5"/>
        <v>OtherManufacturing</v>
      </c>
    </row>
    <row r="59" spans="1:12">
      <c r="A59" t="str">
        <f t="shared" si="0"/>
        <v>elct</v>
      </c>
      <c r="B59" s="11" t="str">
        <f t="shared" si="1"/>
        <v>a</v>
      </c>
      <c r="C59" t="s">
        <v>3794</v>
      </c>
      <c r="D59" s="10" t="s">
        <v>3782</v>
      </c>
      <c r="E59" t="str">
        <f t="shared" si="2"/>
        <v>aelct</v>
      </c>
      <c r="F59" s="10" t="s">
        <v>3295</v>
      </c>
      <c r="G59" t="str">
        <f t="shared" si="3"/>
        <v>aelct</v>
      </c>
      <c r="H59" t="s">
        <v>6149</v>
      </c>
      <c r="I59" t="str">
        <f t="shared" si="4"/>
        <v>aelct</v>
      </c>
      <c r="J59" s="10" t="s">
        <v>6166</v>
      </c>
      <c r="K59" t="str">
        <f t="shared" si="4"/>
        <v>aelct</v>
      </c>
      <c r="L59" s="10" t="str">
        <f t="shared" si="5"/>
        <v>OtherManufacturing</v>
      </c>
    </row>
    <row r="60" spans="1:12">
      <c r="A60" t="str">
        <f t="shared" si="0"/>
        <v>emch</v>
      </c>
      <c r="B60" s="11" t="str">
        <f t="shared" si="1"/>
        <v>a</v>
      </c>
      <c r="C60" t="s">
        <v>2946</v>
      </c>
      <c r="D60" s="10" t="s">
        <v>6072</v>
      </c>
      <c r="E60" t="str">
        <f t="shared" si="2"/>
        <v>aemch</v>
      </c>
      <c r="F60" s="10" t="s">
        <v>3295</v>
      </c>
      <c r="G60" t="str">
        <f t="shared" si="3"/>
        <v>aemch</v>
      </c>
      <c r="H60" t="s">
        <v>6149</v>
      </c>
      <c r="I60" t="str">
        <f t="shared" si="4"/>
        <v>aemch</v>
      </c>
      <c r="J60" s="10" t="s">
        <v>6166</v>
      </c>
      <c r="K60" t="str">
        <f t="shared" si="4"/>
        <v>aemch</v>
      </c>
      <c r="L60" s="10" t="s">
        <v>6072</v>
      </c>
    </row>
    <row r="61" spans="1:12">
      <c r="A61" t="str">
        <f t="shared" si="0"/>
        <v>emch_e</v>
      </c>
      <c r="B61" s="11" t="str">
        <f t="shared" si="1"/>
        <v>a</v>
      </c>
      <c r="C61" t="s">
        <v>5927</v>
      </c>
      <c r="D61" s="10" t="s">
        <v>6129</v>
      </c>
      <c r="E61" t="str">
        <f t="shared" si="2"/>
        <v>aemch_e</v>
      </c>
      <c r="F61" s="10" t="s">
        <v>3295</v>
      </c>
      <c r="G61" t="str">
        <f t="shared" si="3"/>
        <v>aemch_e</v>
      </c>
      <c r="H61" t="s">
        <v>6149</v>
      </c>
      <c r="I61" t="str">
        <f t="shared" si="4"/>
        <v>aemch_e</v>
      </c>
      <c r="J61" s="10" t="s">
        <v>6166</v>
      </c>
      <c r="K61" t="str">
        <f t="shared" si="4"/>
        <v>aemch_e</v>
      </c>
      <c r="L61" s="10" t="s">
        <v>6072</v>
      </c>
    </row>
    <row r="62" spans="1:12">
      <c r="A62" t="str">
        <f t="shared" si="0"/>
        <v>sequ</v>
      </c>
      <c r="B62" s="11" t="str">
        <f t="shared" si="1"/>
        <v>a</v>
      </c>
      <c r="C62" t="s">
        <v>2947</v>
      </c>
      <c r="D62" s="10" t="s">
        <v>6073</v>
      </c>
      <c r="E62" t="str">
        <f t="shared" si="2"/>
        <v>asequ</v>
      </c>
      <c r="F62" s="10" t="s">
        <v>3295</v>
      </c>
      <c r="G62" t="str">
        <f t="shared" si="3"/>
        <v>asequ</v>
      </c>
      <c r="H62" t="s">
        <v>6149</v>
      </c>
      <c r="I62" t="str">
        <f t="shared" si="4"/>
        <v>asequ</v>
      </c>
      <c r="J62" s="10" t="s">
        <v>6166</v>
      </c>
      <c r="K62" t="str">
        <f t="shared" si="4"/>
        <v>asequ</v>
      </c>
      <c r="L62" s="10" t="str">
        <f t="shared" si="5"/>
        <v>OtherManufacturing</v>
      </c>
    </row>
    <row r="63" spans="1:12">
      <c r="A63" t="str">
        <f t="shared" si="0"/>
        <v>vehi</v>
      </c>
      <c r="B63" s="11" t="str">
        <f t="shared" si="1"/>
        <v>a</v>
      </c>
      <c r="C63" t="s">
        <v>2948</v>
      </c>
      <c r="D63" s="10" t="s">
        <v>3287</v>
      </c>
      <c r="E63" t="str">
        <f t="shared" si="2"/>
        <v>avehi</v>
      </c>
      <c r="F63" s="10" t="s">
        <v>3295</v>
      </c>
      <c r="G63" t="str">
        <f t="shared" si="3"/>
        <v>avehi</v>
      </c>
      <c r="H63" t="s">
        <v>3287</v>
      </c>
      <c r="I63" t="str">
        <f t="shared" si="4"/>
        <v>avehi</v>
      </c>
      <c r="J63" s="10" t="s">
        <v>6166</v>
      </c>
      <c r="K63" t="str">
        <f t="shared" si="4"/>
        <v>avehi</v>
      </c>
      <c r="L63" s="10" t="str">
        <f t="shared" si="5"/>
        <v>OtherManufacturing</v>
      </c>
    </row>
    <row r="64" spans="1:12">
      <c r="A64" t="str">
        <f t="shared" si="0"/>
        <v>tequ</v>
      </c>
      <c r="B64" s="11" t="str">
        <f t="shared" si="1"/>
        <v>a</v>
      </c>
      <c r="C64" t="s">
        <v>2949</v>
      </c>
      <c r="D64" s="10" t="s">
        <v>6074</v>
      </c>
      <c r="E64" t="str">
        <f t="shared" si="2"/>
        <v>atequ</v>
      </c>
      <c r="F64" s="10" t="s">
        <v>3295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6166</v>
      </c>
      <c r="K64" t="str">
        <f t="shared" si="4"/>
        <v>atequ</v>
      </c>
      <c r="L64" s="10" t="str">
        <f t="shared" si="5"/>
        <v>OtherManufacturing</v>
      </c>
    </row>
    <row r="65" spans="1:12">
      <c r="A65" t="str">
        <f t="shared" si="0"/>
        <v>furn</v>
      </c>
      <c r="B65" s="11" t="str">
        <f t="shared" si="1"/>
        <v>a</v>
      </c>
      <c r="C65" t="s">
        <v>2950</v>
      </c>
      <c r="D65" s="10" t="s">
        <v>6040</v>
      </c>
      <c r="E65" t="str">
        <f t="shared" si="2"/>
        <v>afurn</v>
      </c>
      <c r="F65" s="10" t="s">
        <v>3295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6166</v>
      </c>
      <c r="K65" t="str">
        <f t="shared" si="4"/>
        <v>afurn</v>
      </c>
      <c r="L65" s="10" t="str">
        <f t="shared" si="5"/>
        <v>OtherManufacturing</v>
      </c>
    </row>
    <row r="66" spans="1:12">
      <c r="A66" t="str">
        <f t="shared" si="0"/>
        <v>oman</v>
      </c>
      <c r="B66" s="11" t="str">
        <f t="shared" si="1"/>
        <v>a</v>
      </c>
      <c r="C66" t="s">
        <v>2951</v>
      </c>
      <c r="D66" s="10" t="s">
        <v>3295</v>
      </c>
      <c r="E66" t="str">
        <f t="shared" si="2"/>
        <v>aoman</v>
      </c>
      <c r="F66" s="10" t="s">
        <v>3295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6166</v>
      </c>
      <c r="K66" t="str">
        <f t="shared" si="4"/>
        <v>aoman</v>
      </c>
      <c r="L66" s="10" t="str">
        <f t="shared" si="5"/>
        <v>OtherManufacturing</v>
      </c>
    </row>
    <row r="67" spans="1:12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2952</v>
      </c>
      <c r="D67" s="10" t="s">
        <v>1703</v>
      </c>
      <c r="E67" t="str">
        <f t="shared" ref="E67:E130" si="8">$C67</f>
        <v>aelec</v>
      </c>
      <c r="F67" s="10" t="s">
        <v>6041</v>
      </c>
      <c r="G67" t="str">
        <f t="shared" ref="G67:G130" si="9">$C67</f>
        <v>aelec</v>
      </c>
      <c r="H67" t="s">
        <v>1703</v>
      </c>
      <c r="I67" t="str">
        <f t="shared" ref="I67:K130" si="10">$C67</f>
        <v>aelec</v>
      </c>
      <c r="J67" s="10" t="s">
        <v>6166</v>
      </c>
      <c r="K67" t="str">
        <f t="shared" si="10"/>
        <v>aelec</v>
      </c>
      <c r="L67" s="10" t="str">
        <f t="shared" ref="L67:L130" si="11">F67</f>
        <v>Utilities</v>
      </c>
    </row>
    <row r="68" spans="1:12">
      <c r="A68" t="str">
        <f t="shared" si="6"/>
        <v>watr</v>
      </c>
      <c r="B68" s="11" t="str">
        <f t="shared" si="7"/>
        <v>a</v>
      </c>
      <c r="C68" t="s">
        <v>2953</v>
      </c>
      <c r="D68" s="10" t="s">
        <v>6075</v>
      </c>
      <c r="E68" t="str">
        <f t="shared" si="8"/>
        <v>awatr</v>
      </c>
      <c r="F68" s="10" t="s">
        <v>6041</v>
      </c>
      <c r="G68" t="str">
        <f t="shared" si="9"/>
        <v>awatr</v>
      </c>
      <c r="H68" t="s">
        <v>2054</v>
      </c>
      <c r="I68" t="str">
        <f t="shared" si="10"/>
        <v>awatr</v>
      </c>
      <c r="J68" s="10" t="s">
        <v>6166</v>
      </c>
      <c r="K68" t="str">
        <f t="shared" si="10"/>
        <v>awatr</v>
      </c>
      <c r="L68" s="10" t="str">
        <f t="shared" si="11"/>
        <v>Utilities</v>
      </c>
    </row>
    <row r="69" spans="1:12">
      <c r="A69" t="str">
        <f t="shared" si="6"/>
        <v>cons</v>
      </c>
      <c r="B69" s="11" t="str">
        <f t="shared" si="7"/>
        <v>a</v>
      </c>
      <c r="C69" t="s">
        <v>2954</v>
      </c>
      <c r="D69" s="10" t="s">
        <v>5848</v>
      </c>
      <c r="E69" t="str">
        <f t="shared" si="8"/>
        <v>acons</v>
      </c>
      <c r="F69" s="10" t="s">
        <v>5848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6166</v>
      </c>
      <c r="K69" t="str">
        <f t="shared" si="10"/>
        <v>acons</v>
      </c>
      <c r="L69" s="10" t="str">
        <f t="shared" si="11"/>
        <v>Construction</v>
      </c>
    </row>
    <row r="70" spans="1:12">
      <c r="A70" t="str">
        <f t="shared" si="6"/>
        <v>cons_e</v>
      </c>
      <c r="B70" s="11" t="str">
        <f t="shared" si="7"/>
        <v>a</v>
      </c>
      <c r="C70" t="s">
        <v>5928</v>
      </c>
      <c r="D70" s="10" t="s">
        <v>6131</v>
      </c>
      <c r="E70" t="str">
        <f t="shared" si="8"/>
        <v>acons_e</v>
      </c>
      <c r="F70" s="10" t="s">
        <v>5848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6166</v>
      </c>
      <c r="K70" t="str">
        <f t="shared" si="10"/>
        <v>acons_e</v>
      </c>
      <c r="L70" s="10" t="str">
        <f t="shared" si="11"/>
        <v>Construction</v>
      </c>
    </row>
    <row r="71" spans="1:12">
      <c r="A71" t="str">
        <f t="shared" si="6"/>
        <v>trad</v>
      </c>
      <c r="B71" s="11" t="str">
        <f t="shared" si="7"/>
        <v>a</v>
      </c>
      <c r="C71" t="s">
        <v>2955</v>
      </c>
      <c r="D71" s="10" t="s">
        <v>6076</v>
      </c>
      <c r="E71" t="str">
        <f t="shared" si="8"/>
        <v>atrad</v>
      </c>
      <c r="F71" s="10" t="s">
        <v>6042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6167</v>
      </c>
      <c r="K71" t="str">
        <f t="shared" si="10"/>
        <v>atrad</v>
      </c>
      <c r="L71" s="10" t="str">
        <f t="shared" si="11"/>
        <v>Services</v>
      </c>
    </row>
    <row r="72" spans="1:12">
      <c r="A72" t="str">
        <f t="shared" si="6"/>
        <v>hotl</v>
      </c>
      <c r="B72" s="11" t="str">
        <f t="shared" si="7"/>
        <v>a</v>
      </c>
      <c r="C72" t="s">
        <v>2956</v>
      </c>
      <c r="D72" s="10" t="s">
        <v>6077</v>
      </c>
      <c r="E72" t="str">
        <f t="shared" si="8"/>
        <v>ahotl</v>
      </c>
      <c r="F72" s="10" t="s">
        <v>6042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6167</v>
      </c>
      <c r="K72" t="str">
        <f t="shared" si="10"/>
        <v>ahotl</v>
      </c>
      <c r="L72" s="10" t="str">
        <f t="shared" si="11"/>
        <v>Services</v>
      </c>
    </row>
    <row r="73" spans="1:12">
      <c r="A73" t="str">
        <f t="shared" si="6"/>
        <v>ltrp-p</v>
      </c>
      <c r="B73" s="11" t="str">
        <f t="shared" si="7"/>
        <v>a</v>
      </c>
      <c r="C73" t="s">
        <v>2958</v>
      </c>
      <c r="D73" s="10" t="s">
        <v>6078</v>
      </c>
      <c r="E73" t="str">
        <f t="shared" si="8"/>
        <v>altrp-p</v>
      </c>
      <c r="F73" s="10" t="s">
        <v>6042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6167</v>
      </c>
      <c r="K73" t="str">
        <f t="shared" si="10"/>
        <v>altrp-p</v>
      </c>
      <c r="L73" s="10" t="str">
        <f t="shared" si="11"/>
        <v>Services</v>
      </c>
    </row>
    <row r="74" spans="1:12">
      <c r="A74" t="str">
        <f t="shared" si="6"/>
        <v>ltrp-f</v>
      </c>
      <c r="B74" s="11" t="str">
        <f t="shared" si="7"/>
        <v>a</v>
      </c>
      <c r="C74" t="s">
        <v>2959</v>
      </c>
      <c r="D74" s="10" t="s">
        <v>6079</v>
      </c>
      <c r="E74" t="str">
        <f t="shared" si="8"/>
        <v>altrp-f</v>
      </c>
      <c r="F74" s="10" t="s">
        <v>6042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6167</v>
      </c>
      <c r="K74" t="str">
        <f t="shared" si="10"/>
        <v>altrp-f</v>
      </c>
      <c r="L74" s="10" t="str">
        <f t="shared" si="11"/>
        <v>Services</v>
      </c>
    </row>
    <row r="75" spans="1:12">
      <c r="A75" t="str">
        <f t="shared" si="6"/>
        <v>otrp-p</v>
      </c>
      <c r="B75" s="11" t="str">
        <f t="shared" si="7"/>
        <v>a</v>
      </c>
      <c r="C75" t="s">
        <v>5929</v>
      </c>
      <c r="D75" s="10" t="s">
        <v>6080</v>
      </c>
      <c r="E75" t="str">
        <f t="shared" si="8"/>
        <v>aotrp-p</v>
      </c>
      <c r="F75" s="10" t="s">
        <v>6042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6167</v>
      </c>
      <c r="K75" t="str">
        <f t="shared" si="10"/>
        <v>aotrp-p</v>
      </c>
      <c r="L75" s="10" t="str">
        <f t="shared" si="11"/>
        <v>Services</v>
      </c>
    </row>
    <row r="76" spans="1:12">
      <c r="A76" t="str">
        <f t="shared" si="6"/>
        <v>otrp-f</v>
      </c>
      <c r="B76" s="11" t="str">
        <f t="shared" si="7"/>
        <v>a</v>
      </c>
      <c r="C76" t="s">
        <v>3828</v>
      </c>
      <c r="D76" s="10" t="s">
        <v>6081</v>
      </c>
      <c r="E76" t="str">
        <f t="shared" si="8"/>
        <v>aotrp-f</v>
      </c>
      <c r="F76" s="10" t="s">
        <v>6042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6167</v>
      </c>
      <c r="K76" t="str">
        <f t="shared" si="10"/>
        <v>aotrp-f</v>
      </c>
      <c r="L76" s="10" t="str">
        <f t="shared" si="11"/>
        <v>Services</v>
      </c>
    </row>
    <row r="77" spans="1:12">
      <c r="A77" t="str">
        <f t="shared" si="6"/>
        <v>prtr</v>
      </c>
      <c r="B77" s="11" t="str">
        <f t="shared" si="7"/>
        <v>a</v>
      </c>
      <c r="C77" t="s">
        <v>5930</v>
      </c>
      <c r="D77" s="10" t="s">
        <v>6082</v>
      </c>
      <c r="E77" t="str">
        <f t="shared" si="8"/>
        <v>aprtr</v>
      </c>
      <c r="F77" s="10" t="s">
        <v>6042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6167</v>
      </c>
      <c r="K77" t="str">
        <f t="shared" si="10"/>
        <v>aprtr</v>
      </c>
      <c r="L77" s="10" t="str">
        <f t="shared" si="11"/>
        <v>Services</v>
      </c>
    </row>
    <row r="78" spans="1:12">
      <c r="A78" t="str">
        <f t="shared" si="6"/>
        <v>trps</v>
      </c>
      <c r="B78" s="11" t="str">
        <f t="shared" si="7"/>
        <v>a</v>
      </c>
      <c r="C78" t="s">
        <v>2957</v>
      </c>
      <c r="D78" s="10" t="s">
        <v>6083</v>
      </c>
      <c r="E78" t="str">
        <f t="shared" si="8"/>
        <v>atrps</v>
      </c>
      <c r="F78" s="10" t="s">
        <v>6042</v>
      </c>
      <c r="G78" t="str">
        <f t="shared" si="9"/>
        <v>atrps</v>
      </c>
      <c r="H78" t="s">
        <v>6083</v>
      </c>
      <c r="I78" t="str">
        <f t="shared" si="10"/>
        <v>atrps</v>
      </c>
      <c r="J78" s="10" t="s">
        <v>6167</v>
      </c>
      <c r="K78" t="str">
        <f t="shared" si="10"/>
        <v>atrps</v>
      </c>
      <c r="L78" s="10" t="str">
        <f t="shared" si="11"/>
        <v>Services</v>
      </c>
    </row>
    <row r="79" spans="1:12">
      <c r="A79" t="str">
        <f t="shared" si="6"/>
        <v>comm</v>
      </c>
      <c r="B79" s="11" t="str">
        <f t="shared" si="7"/>
        <v>a</v>
      </c>
      <c r="C79" t="s">
        <v>2960</v>
      </c>
      <c r="D79" s="10" t="s">
        <v>6043</v>
      </c>
      <c r="E79" t="str">
        <f t="shared" si="8"/>
        <v>acomm</v>
      </c>
      <c r="F79" s="10" t="s">
        <v>6042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6167</v>
      </c>
      <c r="K79" t="str">
        <f t="shared" si="10"/>
        <v>acomm</v>
      </c>
      <c r="L79" s="10" t="str">
        <f t="shared" si="11"/>
        <v>Services</v>
      </c>
    </row>
    <row r="80" spans="1:12">
      <c r="A80" t="str">
        <f t="shared" si="6"/>
        <v>fsrv</v>
      </c>
      <c r="B80" s="11" t="str">
        <f t="shared" si="7"/>
        <v>a</v>
      </c>
      <c r="C80" t="s">
        <v>2961</v>
      </c>
      <c r="D80" s="10" t="s">
        <v>6084</v>
      </c>
      <c r="E80" t="str">
        <f t="shared" si="8"/>
        <v>afsrv</v>
      </c>
      <c r="F80" s="10" t="s">
        <v>6042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6167</v>
      </c>
      <c r="K80" t="str">
        <f t="shared" si="10"/>
        <v>afsrv</v>
      </c>
      <c r="L80" s="10" t="str">
        <f t="shared" si="11"/>
        <v>Services</v>
      </c>
    </row>
    <row r="81" spans="1:12">
      <c r="A81" t="str">
        <f t="shared" si="6"/>
        <v>bsrv</v>
      </c>
      <c r="B81" s="11" t="str">
        <f t="shared" si="7"/>
        <v>a</v>
      </c>
      <c r="C81" t="s">
        <v>2962</v>
      </c>
      <c r="D81" s="10" t="s">
        <v>6085</v>
      </c>
      <c r="E81" t="str">
        <f t="shared" si="8"/>
        <v>absrv</v>
      </c>
      <c r="F81" s="10" t="s">
        <v>6042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6167</v>
      </c>
      <c r="K81" t="str">
        <f t="shared" si="10"/>
        <v>absrv</v>
      </c>
      <c r="L81" s="10" t="str">
        <f t="shared" si="11"/>
        <v>Services</v>
      </c>
    </row>
    <row r="82" spans="1:12">
      <c r="A82" t="str">
        <f t="shared" si="6"/>
        <v>gsrv</v>
      </c>
      <c r="B82" s="11" t="str">
        <f t="shared" si="7"/>
        <v>a</v>
      </c>
      <c r="C82" t="s">
        <v>2963</v>
      </c>
      <c r="D82" s="10" t="s">
        <v>6086</v>
      </c>
      <c r="E82" t="str">
        <f t="shared" si="8"/>
        <v>agsrv</v>
      </c>
      <c r="F82" s="10" t="s">
        <v>6042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6167</v>
      </c>
      <c r="K82" t="str">
        <f t="shared" si="10"/>
        <v>agsrv</v>
      </c>
      <c r="L82" s="10" t="str">
        <f t="shared" si="11"/>
        <v>Services</v>
      </c>
    </row>
    <row r="83" spans="1:12">
      <c r="A83" t="str">
        <f t="shared" si="6"/>
        <v>osrv</v>
      </c>
      <c r="B83" s="11" t="str">
        <f t="shared" si="7"/>
        <v>a</v>
      </c>
      <c r="C83" t="s">
        <v>2964</v>
      </c>
      <c r="D83" s="10" t="s">
        <v>6087</v>
      </c>
      <c r="E83" t="str">
        <f t="shared" si="8"/>
        <v>aosrv</v>
      </c>
      <c r="F83" s="10" t="s">
        <v>6042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6167</v>
      </c>
      <c r="K83" t="str">
        <f t="shared" si="10"/>
        <v>aosrv</v>
      </c>
      <c r="L83" s="10" t="str">
        <f t="shared" si="11"/>
        <v>Services</v>
      </c>
    </row>
    <row r="84" spans="1:12">
      <c r="A84" t="str">
        <f t="shared" si="6"/>
        <v>awhe</v>
      </c>
      <c r="B84" s="1" t="str">
        <f t="shared" si="7"/>
        <v>c</v>
      </c>
      <c r="C84" t="s">
        <v>5931</v>
      </c>
      <c r="D84" s="10" t="s">
        <v>6008</v>
      </c>
      <c r="E84" t="str">
        <f t="shared" si="8"/>
        <v>cawhe</v>
      </c>
      <c r="F84" s="10" t="s">
        <v>1622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>
      <c r="A85" t="str">
        <f t="shared" si="6"/>
        <v>amai</v>
      </c>
      <c r="B85" s="1" t="str">
        <f t="shared" si="7"/>
        <v>c</v>
      </c>
      <c r="C85" t="s">
        <v>5932</v>
      </c>
      <c r="D85" s="10" t="s">
        <v>6009</v>
      </c>
      <c r="E85" t="str">
        <f t="shared" si="8"/>
        <v>camai</v>
      </c>
      <c r="F85" s="10" t="s">
        <v>1622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>
      <c r="A86" t="str">
        <f t="shared" si="6"/>
        <v>aoce</v>
      </c>
      <c r="B86" s="1" t="str">
        <f t="shared" si="7"/>
        <v>c</v>
      </c>
      <c r="C86" t="s">
        <v>5933</v>
      </c>
      <c r="D86" s="10" t="s">
        <v>6048</v>
      </c>
      <c r="E86" t="str">
        <f t="shared" si="8"/>
        <v>caoce</v>
      </c>
      <c r="F86" s="10" t="s">
        <v>1622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>
      <c r="A87" t="str">
        <f t="shared" si="6"/>
        <v>aveg</v>
      </c>
      <c r="B87" s="1" t="str">
        <f t="shared" si="7"/>
        <v>c</v>
      </c>
      <c r="C87" t="s">
        <v>5934</v>
      </c>
      <c r="D87" s="10" t="s">
        <v>6010</v>
      </c>
      <c r="E87" t="str">
        <f t="shared" si="8"/>
        <v>caveg</v>
      </c>
      <c r="F87" s="10" t="s">
        <v>1622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>
      <c r="A88" t="str">
        <f t="shared" si="6"/>
        <v>aofr</v>
      </c>
      <c r="B88" s="1" t="str">
        <f t="shared" si="7"/>
        <v>c</v>
      </c>
      <c r="C88" t="s">
        <v>5935</v>
      </c>
      <c r="D88" s="10" t="s">
        <v>6049</v>
      </c>
      <c r="E88" t="str">
        <f t="shared" si="8"/>
        <v>caofr</v>
      </c>
      <c r="F88" s="10" t="s">
        <v>1622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>
      <c r="A89" t="str">
        <f t="shared" si="6"/>
        <v>agra</v>
      </c>
      <c r="B89" s="1" t="str">
        <f t="shared" si="7"/>
        <v>c</v>
      </c>
      <c r="C89" t="s">
        <v>5936</v>
      </c>
      <c r="D89" s="10" t="s">
        <v>6013</v>
      </c>
      <c r="E89" t="str">
        <f t="shared" si="8"/>
        <v>cagra</v>
      </c>
      <c r="F89" s="10" t="s">
        <v>1622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>
      <c r="A90" t="str">
        <f t="shared" si="6"/>
        <v>aoil</v>
      </c>
      <c r="B90" s="1" t="str">
        <f t="shared" si="7"/>
        <v>c</v>
      </c>
      <c r="C90" t="s">
        <v>5937</v>
      </c>
      <c r="D90" s="10" t="s">
        <v>6050</v>
      </c>
      <c r="E90" t="str">
        <f t="shared" si="8"/>
        <v>caoil</v>
      </c>
      <c r="F90" s="10" t="s">
        <v>1622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>
      <c r="A91" t="str">
        <f t="shared" si="6"/>
        <v>atub</v>
      </c>
      <c r="B91" s="1" t="str">
        <f t="shared" si="7"/>
        <v>c</v>
      </c>
      <c r="C91" t="s">
        <v>5938</v>
      </c>
      <c r="D91" s="10" t="s">
        <v>6016</v>
      </c>
      <c r="E91" t="str">
        <f t="shared" si="8"/>
        <v>catub</v>
      </c>
      <c r="F91" s="10" t="s">
        <v>1622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>
      <c r="A92" t="str">
        <f t="shared" si="6"/>
        <v>apul</v>
      </c>
      <c r="B92" s="1" t="str">
        <f t="shared" si="7"/>
        <v>c</v>
      </c>
      <c r="C92" t="s">
        <v>5939</v>
      </c>
      <c r="D92" s="10" t="s">
        <v>6019</v>
      </c>
      <c r="E92" t="str">
        <f t="shared" si="8"/>
        <v>capul</v>
      </c>
      <c r="F92" s="10" t="s">
        <v>1622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>
      <c r="A93" t="str">
        <f t="shared" si="6"/>
        <v>asug</v>
      </c>
      <c r="B93" s="1" t="str">
        <f t="shared" si="7"/>
        <v>c</v>
      </c>
      <c r="C93" t="s">
        <v>5940</v>
      </c>
      <c r="D93" s="10" t="s">
        <v>6021</v>
      </c>
      <c r="E93" t="str">
        <f t="shared" si="8"/>
        <v>casug</v>
      </c>
      <c r="F93" s="10" t="s">
        <v>1622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>
      <c r="A94" t="str">
        <f t="shared" si="6"/>
        <v>aoth</v>
      </c>
      <c r="B94" s="1" t="str">
        <f t="shared" si="7"/>
        <v>c</v>
      </c>
      <c r="C94" t="s">
        <v>5941</v>
      </c>
      <c r="D94" s="10" t="s">
        <v>6051</v>
      </c>
      <c r="E94" t="str">
        <f t="shared" si="8"/>
        <v>caoth</v>
      </c>
      <c r="F94" s="10" t="s">
        <v>1622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>
      <c r="A95" t="str">
        <f t="shared" si="6"/>
        <v>lani</v>
      </c>
      <c r="B95" s="1" t="str">
        <f t="shared" si="7"/>
        <v>c</v>
      </c>
      <c r="C95" t="s">
        <v>5942</v>
      </c>
      <c r="D95" s="10" t="s">
        <v>6052</v>
      </c>
      <c r="E95" t="str">
        <f t="shared" si="8"/>
        <v>clani</v>
      </c>
      <c r="F95" s="10" t="s">
        <v>1622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>
      <c r="A96" t="str">
        <f t="shared" si="6"/>
        <v>fore</v>
      </c>
      <c r="B96" s="1" t="str">
        <f t="shared" si="7"/>
        <v>c</v>
      </c>
      <c r="C96" t="s">
        <v>5943</v>
      </c>
      <c r="D96" s="10" t="s">
        <v>6022</v>
      </c>
      <c r="E96" t="str">
        <f t="shared" si="8"/>
        <v>cfore</v>
      </c>
      <c r="F96" s="10" t="s">
        <v>1622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>
      <c r="A97" t="str">
        <f t="shared" si="6"/>
        <v>fish</v>
      </c>
      <c r="B97" s="1" t="str">
        <f t="shared" si="7"/>
        <v>c</v>
      </c>
      <c r="C97" t="s">
        <v>3267</v>
      </c>
      <c r="D97" s="10" t="s">
        <v>6023</v>
      </c>
      <c r="E97" t="str">
        <f t="shared" si="8"/>
        <v>cfish</v>
      </c>
      <c r="F97" s="10" t="s">
        <v>1622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>
      <c r="A98" t="str">
        <f t="shared" si="6"/>
        <v>coal-low</v>
      </c>
      <c r="B98" s="1" t="str">
        <f t="shared" si="7"/>
        <v>c</v>
      </c>
      <c r="C98" t="s">
        <v>2999</v>
      </c>
      <c r="D98" s="10" t="s">
        <v>6046</v>
      </c>
      <c r="E98" t="str">
        <f t="shared" si="8"/>
        <v>ccoal-low</v>
      </c>
      <c r="F98" s="10" t="s">
        <v>6024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>
      <c r="A99" t="str">
        <f t="shared" si="6"/>
        <v>coal-hgh</v>
      </c>
      <c r="B99" s="1" t="str">
        <f t="shared" si="7"/>
        <v>c</v>
      </c>
      <c r="C99" t="s">
        <v>2997</v>
      </c>
      <c r="D99" s="10" t="s">
        <v>6047</v>
      </c>
      <c r="E99" t="str">
        <f t="shared" si="8"/>
        <v>ccoal-hgh</v>
      </c>
      <c r="F99" s="10" t="s">
        <v>6024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>
      <c r="A100" t="str">
        <f t="shared" si="6"/>
        <v>coil</v>
      </c>
      <c r="B100" s="1" t="str">
        <f t="shared" si="7"/>
        <v>c</v>
      </c>
      <c r="C100" t="s">
        <v>3001</v>
      </c>
      <c r="D100" s="10" t="s">
        <v>6088</v>
      </c>
      <c r="E100" t="str">
        <f t="shared" si="8"/>
        <v>ccoil</v>
      </c>
      <c r="F100" s="10" t="s">
        <v>6024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>
      <c r="A101" t="str">
        <f t="shared" si="6"/>
        <v>ngas</v>
      </c>
      <c r="B101" s="1" t="str">
        <f t="shared" si="7"/>
        <v>c</v>
      </c>
      <c r="C101" t="s">
        <v>2995</v>
      </c>
      <c r="D101" s="10" t="s">
        <v>6053</v>
      </c>
      <c r="E101" t="str">
        <f t="shared" si="8"/>
        <v>cngas</v>
      </c>
      <c r="F101" s="10" t="s">
        <v>6024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>
      <c r="A102" t="str">
        <f t="shared" si="6"/>
        <v>pgm</v>
      </c>
      <c r="B102" s="1" t="str">
        <f t="shared" si="7"/>
        <v>c</v>
      </c>
      <c r="C102" t="s">
        <v>5944</v>
      </c>
      <c r="D102" s="10" t="s">
        <v>6027</v>
      </c>
      <c r="E102" t="str">
        <f t="shared" si="8"/>
        <v>cpgm</v>
      </c>
      <c r="F102" s="10" t="s">
        <v>6024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>
      <c r="A103" t="str">
        <f t="shared" si="6"/>
        <v>more</v>
      </c>
      <c r="B103" s="1" t="str">
        <f t="shared" si="7"/>
        <v>c</v>
      </c>
      <c r="C103" t="s">
        <v>3268</v>
      </c>
      <c r="D103" s="10" t="s">
        <v>6054</v>
      </c>
      <c r="E103" t="str">
        <f t="shared" si="8"/>
        <v>cmore</v>
      </c>
      <c r="F103" s="10" t="s">
        <v>6024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>
      <c r="A104" t="str">
        <f t="shared" si="6"/>
        <v>mine</v>
      </c>
      <c r="B104" s="1" t="str">
        <f t="shared" si="7"/>
        <v>c</v>
      </c>
      <c r="C104" t="s">
        <v>3269</v>
      </c>
      <c r="D104" s="10" t="s">
        <v>6055</v>
      </c>
      <c r="E104" t="str">
        <f t="shared" si="8"/>
        <v>cmine</v>
      </c>
      <c r="F104" s="10" t="s">
        <v>6024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>
      <c r="A105" t="str">
        <f t="shared" si="6"/>
        <v>meat</v>
      </c>
      <c r="B105" s="1" t="str">
        <f t="shared" si="7"/>
        <v>c</v>
      </c>
      <c r="C105" t="s">
        <v>5945</v>
      </c>
      <c r="D105" s="10" t="s">
        <v>6028</v>
      </c>
      <c r="E105" t="str">
        <f t="shared" si="8"/>
        <v>cmeat</v>
      </c>
      <c r="F105" s="10" t="s">
        <v>6056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>
      <c r="A106" t="str">
        <f t="shared" si="6"/>
        <v>pfis</v>
      </c>
      <c r="B106" s="1" t="str">
        <f t="shared" si="7"/>
        <v>c</v>
      </c>
      <c r="C106" t="s">
        <v>5946</v>
      </c>
      <c r="D106" s="10" t="s">
        <v>6029</v>
      </c>
      <c r="E106" t="str">
        <f t="shared" si="8"/>
        <v>cpfis</v>
      </c>
      <c r="F106" s="10" t="s">
        <v>6056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>
      <c r="A107" t="str">
        <f t="shared" si="6"/>
        <v>vege</v>
      </c>
      <c r="B107" s="1" t="str">
        <f t="shared" si="7"/>
        <v>c</v>
      </c>
      <c r="C107" t="s">
        <v>5947</v>
      </c>
      <c r="D107" s="10" t="s">
        <v>6057</v>
      </c>
      <c r="E107" t="str">
        <f t="shared" si="8"/>
        <v>cvege</v>
      </c>
      <c r="F107" s="10" t="s">
        <v>6056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>
      <c r="A108" t="str">
        <f t="shared" si="6"/>
        <v>fats</v>
      </c>
      <c r="B108" s="1" t="str">
        <f t="shared" si="7"/>
        <v>c</v>
      </c>
      <c r="C108" t="s">
        <v>5948</v>
      </c>
      <c r="D108" s="10" t="s">
        <v>6058</v>
      </c>
      <c r="E108" t="str">
        <f t="shared" si="8"/>
        <v>cfats</v>
      </c>
      <c r="F108" s="10" t="s">
        <v>6056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>
      <c r="A109" t="str">
        <f t="shared" si="6"/>
        <v>dair</v>
      </c>
      <c r="B109" s="1" t="str">
        <f t="shared" si="7"/>
        <v>c</v>
      </c>
      <c r="C109" t="s">
        <v>5949</v>
      </c>
      <c r="D109" s="10" t="s">
        <v>6030</v>
      </c>
      <c r="E109" t="str">
        <f t="shared" si="8"/>
        <v>cdair</v>
      </c>
      <c r="F109" s="10" t="s">
        <v>6056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>
      <c r="A110" t="str">
        <f t="shared" si="6"/>
        <v>grai</v>
      </c>
      <c r="B110" s="1" t="str">
        <f t="shared" si="7"/>
        <v>c</v>
      </c>
      <c r="C110" t="s">
        <v>5950</v>
      </c>
      <c r="D110" s="10" t="s">
        <v>6031</v>
      </c>
      <c r="E110" t="str">
        <f t="shared" si="8"/>
        <v>cgrai</v>
      </c>
      <c r="F110" s="10" t="s">
        <v>6056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>
      <c r="A111" t="str">
        <f t="shared" si="6"/>
        <v>star</v>
      </c>
      <c r="B111" s="1" t="str">
        <f t="shared" si="7"/>
        <v>c</v>
      </c>
      <c r="C111" t="s">
        <v>5951</v>
      </c>
      <c r="D111" s="10" t="s">
        <v>6032</v>
      </c>
      <c r="E111" t="str">
        <f t="shared" si="8"/>
        <v>cstar</v>
      </c>
      <c r="F111" s="10" t="s">
        <v>6056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>
      <c r="A112" t="str">
        <f t="shared" si="6"/>
        <v>afee</v>
      </c>
      <c r="B112" s="1" t="str">
        <f t="shared" si="7"/>
        <v>c</v>
      </c>
      <c r="C112" t="s">
        <v>5952</v>
      </c>
      <c r="D112" s="10" t="s">
        <v>6059</v>
      </c>
      <c r="E112" t="str">
        <f t="shared" si="8"/>
        <v>cafee</v>
      </c>
      <c r="F112" s="10" t="s">
        <v>6056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>
      <c r="A113" t="str">
        <f t="shared" si="6"/>
        <v>bake</v>
      </c>
      <c r="B113" s="1" t="str">
        <f t="shared" si="7"/>
        <v>c</v>
      </c>
      <c r="C113" t="s">
        <v>5953</v>
      </c>
      <c r="D113" s="10" t="s">
        <v>6060</v>
      </c>
      <c r="E113" t="str">
        <f t="shared" si="8"/>
        <v>cbake</v>
      </c>
      <c r="F113" s="10" t="s">
        <v>6056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>
      <c r="A114" t="str">
        <f t="shared" si="6"/>
        <v>suga</v>
      </c>
      <c r="B114" s="1" t="str">
        <f t="shared" si="7"/>
        <v>c</v>
      </c>
      <c r="C114" t="s">
        <v>5954</v>
      </c>
      <c r="D114" s="10" t="s">
        <v>6021</v>
      </c>
      <c r="E114" t="str">
        <f t="shared" si="8"/>
        <v>csuga</v>
      </c>
      <c r="F114" s="10" t="s">
        <v>6056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>
      <c r="A115" t="str">
        <f t="shared" si="6"/>
        <v>conf</v>
      </c>
      <c r="B115" s="1" t="str">
        <f t="shared" si="7"/>
        <v>c</v>
      </c>
      <c r="C115" t="s">
        <v>5955</v>
      </c>
      <c r="D115" s="10" t="s">
        <v>6033</v>
      </c>
      <c r="E115" t="str">
        <f t="shared" si="8"/>
        <v>cconf</v>
      </c>
      <c r="F115" s="10" t="s">
        <v>6056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>
      <c r="A116" t="str">
        <f t="shared" si="6"/>
        <v>past</v>
      </c>
      <c r="B116" s="1" t="str">
        <f t="shared" si="7"/>
        <v>c</v>
      </c>
      <c r="C116" t="s">
        <v>5956</v>
      </c>
      <c r="D116" s="10" t="s">
        <v>6034</v>
      </c>
      <c r="E116" t="str">
        <f t="shared" si="8"/>
        <v>cpast</v>
      </c>
      <c r="F116" s="10" t="s">
        <v>6056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>
      <c r="A117" t="str">
        <f t="shared" si="6"/>
        <v>ofoo</v>
      </c>
      <c r="B117" s="1" t="str">
        <f t="shared" si="7"/>
        <v>c</v>
      </c>
      <c r="C117" t="s">
        <v>5957</v>
      </c>
      <c r="D117" s="10" t="s">
        <v>6061</v>
      </c>
      <c r="E117" t="str">
        <f t="shared" si="8"/>
        <v>cofoo</v>
      </c>
      <c r="F117" s="10" t="s">
        <v>6056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>
      <c r="A118" t="str">
        <f t="shared" si="6"/>
        <v>bevt</v>
      </c>
      <c r="B118" s="1" t="str">
        <f t="shared" si="7"/>
        <v>c</v>
      </c>
      <c r="C118" t="s">
        <v>3271</v>
      </c>
      <c r="D118" s="10" t="s">
        <v>6035</v>
      </c>
      <c r="E118" t="str">
        <f t="shared" si="8"/>
        <v>cbevt</v>
      </c>
      <c r="F118" s="10" t="s">
        <v>6056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>
      <c r="A119" t="str">
        <f t="shared" si="6"/>
        <v>text</v>
      </c>
      <c r="B119" s="1" t="str">
        <f t="shared" si="7"/>
        <v>c</v>
      </c>
      <c r="C119" t="s">
        <v>3272</v>
      </c>
      <c r="D119" s="10" t="s">
        <v>3275</v>
      </c>
      <c r="E119" t="str">
        <f t="shared" si="8"/>
        <v>ctext</v>
      </c>
      <c r="F119" s="10" t="s">
        <v>3295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>
      <c r="A120" t="str">
        <f t="shared" si="6"/>
        <v>clth</v>
      </c>
      <c r="B120" s="1" t="str">
        <f t="shared" si="7"/>
        <v>c</v>
      </c>
      <c r="C120" t="s">
        <v>3237</v>
      </c>
      <c r="D120" s="10" t="s">
        <v>6036</v>
      </c>
      <c r="E120" t="str">
        <f t="shared" si="8"/>
        <v>cclth</v>
      </c>
      <c r="F120" s="10" t="s">
        <v>3295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>
      <c r="A121" t="str">
        <f t="shared" si="6"/>
        <v>leat</v>
      </c>
      <c r="B121" s="1" t="str">
        <f t="shared" si="7"/>
        <v>c</v>
      </c>
      <c r="C121" t="s">
        <v>3238</v>
      </c>
      <c r="D121" s="10" t="s">
        <v>6062</v>
      </c>
      <c r="E121" t="str">
        <f t="shared" si="8"/>
        <v>cleat</v>
      </c>
      <c r="F121" s="10" t="s">
        <v>3295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>
      <c r="A122" t="str">
        <f t="shared" si="6"/>
        <v>foot</v>
      </c>
      <c r="B122" s="1" t="str">
        <f t="shared" si="7"/>
        <v>c</v>
      </c>
      <c r="C122" t="s">
        <v>3278</v>
      </c>
      <c r="D122" s="10" t="s">
        <v>6037</v>
      </c>
      <c r="E122" t="str">
        <f t="shared" si="8"/>
        <v>cfoot</v>
      </c>
      <c r="F122" s="10" t="s">
        <v>3295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>
      <c r="A123" t="str">
        <f t="shared" si="6"/>
        <v>wood</v>
      </c>
      <c r="B123" s="1" t="str">
        <f t="shared" si="7"/>
        <v>c</v>
      </c>
      <c r="C123" t="s">
        <v>3239</v>
      </c>
      <c r="D123" s="10" t="s">
        <v>6063</v>
      </c>
      <c r="E123" t="str">
        <f t="shared" si="8"/>
        <v>cwood</v>
      </c>
      <c r="F123" s="10" t="s">
        <v>3295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>
      <c r="A124" t="str">
        <f t="shared" si="6"/>
        <v>papr</v>
      </c>
      <c r="B124" s="1" t="str">
        <f t="shared" si="7"/>
        <v>c</v>
      </c>
      <c r="C124" t="s">
        <v>3240</v>
      </c>
      <c r="D124" s="10" t="s">
        <v>6038</v>
      </c>
      <c r="E124" t="str">
        <f t="shared" si="8"/>
        <v>cpapr</v>
      </c>
      <c r="F124" s="10" t="s">
        <v>3295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>
      <c r="A125" t="str">
        <f t="shared" si="6"/>
        <v>prnt</v>
      </c>
      <c r="B125" s="1" t="str">
        <f t="shared" si="7"/>
        <v>c</v>
      </c>
      <c r="C125" t="s">
        <v>3241</v>
      </c>
      <c r="D125" s="10" t="s">
        <v>6064</v>
      </c>
      <c r="E125" t="str">
        <f t="shared" si="8"/>
        <v>cprnt</v>
      </c>
      <c r="F125" s="10" t="s">
        <v>3295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>
      <c r="A126" t="str">
        <f t="shared" si="6"/>
        <v>petr-p</v>
      </c>
      <c r="B126" s="1" t="str">
        <f t="shared" si="7"/>
        <v>c</v>
      </c>
      <c r="C126" t="s">
        <v>3799</v>
      </c>
      <c r="D126" s="10" t="s">
        <v>6089</v>
      </c>
      <c r="E126" t="str">
        <f t="shared" si="8"/>
        <v>cpetr-p</v>
      </c>
      <c r="F126" s="10" t="s">
        <v>3295</v>
      </c>
      <c r="G126" t="str">
        <f t="shared" si="9"/>
        <v>cpetr-p</v>
      </c>
      <c r="H126" t="s">
        <v>6148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>
      <c r="A127" t="str">
        <f t="shared" si="6"/>
        <v>petr-d</v>
      </c>
      <c r="B127" s="1" t="str">
        <f t="shared" si="7"/>
        <v>c</v>
      </c>
      <c r="C127" t="s">
        <v>3798</v>
      </c>
      <c r="D127" s="10" t="s">
        <v>6090</v>
      </c>
      <c r="E127" t="str">
        <f t="shared" si="8"/>
        <v>cpetr-d</v>
      </c>
      <c r="F127" s="10" t="s">
        <v>3295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>
      <c r="A128" t="str">
        <f t="shared" si="6"/>
        <v>petr-h</v>
      </c>
      <c r="B128" s="1" t="str">
        <f t="shared" si="7"/>
        <v>c</v>
      </c>
      <c r="C128" t="s">
        <v>3800</v>
      </c>
      <c r="D128" s="10" t="s">
        <v>6091</v>
      </c>
      <c r="E128" t="str">
        <f t="shared" si="8"/>
        <v>cpetr-h</v>
      </c>
      <c r="F128" s="10" t="s">
        <v>3295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>
      <c r="A129" t="str">
        <f t="shared" si="6"/>
        <v>petr-k</v>
      </c>
      <c r="B129" s="1" t="str">
        <f t="shared" si="7"/>
        <v>c</v>
      </c>
      <c r="C129" t="s">
        <v>3802</v>
      </c>
      <c r="D129" s="10" t="s">
        <v>6092</v>
      </c>
      <c r="E129" t="str">
        <f t="shared" si="8"/>
        <v>cpetr-k</v>
      </c>
      <c r="F129" s="10" t="s">
        <v>3295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>
      <c r="A130" t="str">
        <f t="shared" si="6"/>
        <v>petr-l</v>
      </c>
      <c r="B130" s="1" t="str">
        <f t="shared" si="7"/>
        <v>c</v>
      </c>
      <c r="C130" t="s">
        <v>3801</v>
      </c>
      <c r="D130" s="10" t="s">
        <v>6093</v>
      </c>
      <c r="E130" t="str">
        <f t="shared" si="8"/>
        <v>cpetr-l</v>
      </c>
      <c r="F130" s="10" t="s">
        <v>3295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3000</v>
      </c>
      <c r="D131" s="10" t="s">
        <v>386</v>
      </c>
      <c r="E131" t="str">
        <f t="shared" ref="E131:E194" si="22">$C131</f>
        <v>chydr</v>
      </c>
      <c r="F131" s="10" t="s">
        <v>3295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>
      <c r="A132" t="str">
        <f t="shared" si="20"/>
        <v>ammo</v>
      </c>
      <c r="B132" s="1" t="str">
        <f t="shared" si="21"/>
        <v>c</v>
      </c>
      <c r="C132" t="s">
        <v>3771</v>
      </c>
      <c r="D132" s="10" t="s">
        <v>3521</v>
      </c>
      <c r="E132" t="str">
        <f t="shared" si="22"/>
        <v>cammo</v>
      </c>
      <c r="F132" s="10" t="s">
        <v>3295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>
      <c r="A133" t="str">
        <f t="shared" si="20"/>
        <v>bchm</v>
      </c>
      <c r="B133" s="1" t="str">
        <f t="shared" si="21"/>
        <v>c</v>
      </c>
      <c r="C133" t="s">
        <v>3242</v>
      </c>
      <c r="D133" s="10" t="s">
        <v>6065</v>
      </c>
      <c r="E133" t="str">
        <f t="shared" si="22"/>
        <v>cbchm</v>
      </c>
      <c r="F133" s="10" t="s">
        <v>3295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>
      <c r="A134" t="str">
        <f t="shared" si="20"/>
        <v>ochm</v>
      </c>
      <c r="B134" s="1" t="str">
        <f t="shared" si="21"/>
        <v>c</v>
      </c>
      <c r="C134" t="s">
        <v>3243</v>
      </c>
      <c r="D134" s="10" t="s">
        <v>6066</v>
      </c>
      <c r="E134" t="str">
        <f t="shared" si="22"/>
        <v>cochm</v>
      </c>
      <c r="F134" s="10" t="s">
        <v>3295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>
      <c r="A135" t="str">
        <f t="shared" si="20"/>
        <v>rubb</v>
      </c>
      <c r="B135" s="1" t="str">
        <f t="shared" si="21"/>
        <v>c</v>
      </c>
      <c r="C135" t="s">
        <v>3244</v>
      </c>
      <c r="D135" s="10" t="s">
        <v>6067</v>
      </c>
      <c r="E135" t="str">
        <f t="shared" si="22"/>
        <v>crubb</v>
      </c>
      <c r="F135" s="10" t="s">
        <v>3295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>
      <c r="A136" t="str">
        <f t="shared" si="20"/>
        <v>plas</v>
      </c>
      <c r="B136" s="1" t="str">
        <f t="shared" si="21"/>
        <v>c</v>
      </c>
      <c r="C136" t="s">
        <v>3245</v>
      </c>
      <c r="D136" s="10" t="s">
        <v>6068</v>
      </c>
      <c r="E136" t="str">
        <f t="shared" si="22"/>
        <v>cplas</v>
      </c>
      <c r="F136" s="10" t="s">
        <v>3295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>
      <c r="A137" t="str">
        <f t="shared" si="20"/>
        <v>conc</v>
      </c>
      <c r="B137" s="1" t="str">
        <f t="shared" si="21"/>
        <v>c</v>
      </c>
      <c r="C137" t="s">
        <v>5958</v>
      </c>
      <c r="D137" s="10" t="s">
        <v>6128</v>
      </c>
      <c r="E137" t="str">
        <f t="shared" si="22"/>
        <v>cconc</v>
      </c>
      <c r="F137" s="10" t="s">
        <v>3295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>
      <c r="A138" t="str">
        <f t="shared" si="20"/>
        <v>cmnt</v>
      </c>
      <c r="B138" s="1" t="str">
        <f t="shared" si="21"/>
        <v>c</v>
      </c>
      <c r="C138" t="s">
        <v>5959</v>
      </c>
      <c r="D138" s="10" t="s">
        <v>1078</v>
      </c>
      <c r="E138" t="str">
        <f t="shared" si="22"/>
        <v>ccmnt</v>
      </c>
      <c r="F138" s="10" t="s">
        <v>3295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>
      <c r="A139" t="str">
        <f t="shared" si="20"/>
        <v>nmet</v>
      </c>
      <c r="B139" s="1" t="str">
        <f t="shared" si="21"/>
        <v>c</v>
      </c>
      <c r="C139" t="s">
        <v>3246</v>
      </c>
      <c r="D139" s="10" t="s">
        <v>6045</v>
      </c>
      <c r="E139" t="str">
        <f t="shared" si="22"/>
        <v>cnmet</v>
      </c>
      <c r="F139" s="10" t="s">
        <v>3295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>
      <c r="A140" t="str">
        <f t="shared" si="20"/>
        <v>iron</v>
      </c>
      <c r="B140" s="1" t="str">
        <f t="shared" si="21"/>
        <v>c</v>
      </c>
      <c r="C140" t="s">
        <v>3247</v>
      </c>
      <c r="D140" s="10" t="s">
        <v>6069</v>
      </c>
      <c r="E140" t="str">
        <f t="shared" si="22"/>
        <v>ciron</v>
      </c>
      <c r="F140" s="10" t="s">
        <v>3295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>
      <c r="A141" t="str">
        <f t="shared" si="20"/>
        <v>nfrm</v>
      </c>
      <c r="B141" s="1" t="str">
        <f t="shared" si="21"/>
        <v>c</v>
      </c>
      <c r="C141" t="s">
        <v>3248</v>
      </c>
      <c r="D141" s="10" t="s">
        <v>6070</v>
      </c>
      <c r="E141" t="str">
        <f t="shared" si="22"/>
        <v>cnfrm</v>
      </c>
      <c r="F141" s="10" t="s">
        <v>3295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>
      <c r="A142" t="str">
        <f t="shared" si="20"/>
        <v>metp</v>
      </c>
      <c r="B142" s="1" t="str">
        <f t="shared" si="21"/>
        <v>c</v>
      </c>
      <c r="C142" t="s">
        <v>3249</v>
      </c>
      <c r="D142" s="10" t="s">
        <v>6071</v>
      </c>
      <c r="E142" t="str">
        <f t="shared" si="22"/>
        <v>cmetp</v>
      </c>
      <c r="F142" s="10" t="s">
        <v>3295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>
      <c r="A143" t="str">
        <f t="shared" si="20"/>
        <v>mach</v>
      </c>
      <c r="B143" s="1" t="str">
        <f t="shared" si="21"/>
        <v>c</v>
      </c>
      <c r="C143" t="s">
        <v>3250</v>
      </c>
      <c r="D143" s="10" t="s">
        <v>3285</v>
      </c>
      <c r="E143" t="str">
        <f t="shared" si="22"/>
        <v>cmach</v>
      </c>
      <c r="F143" s="10" t="s">
        <v>3295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>
      <c r="A144" t="str">
        <f t="shared" si="20"/>
        <v>mach_e</v>
      </c>
      <c r="B144" s="1" t="str">
        <f t="shared" si="21"/>
        <v>c</v>
      </c>
      <c r="C144" t="s">
        <v>5853</v>
      </c>
      <c r="D144" s="10" t="s">
        <v>6130</v>
      </c>
      <c r="E144" t="str">
        <f t="shared" si="22"/>
        <v>cmach_e</v>
      </c>
      <c r="F144" s="10" t="s">
        <v>3295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>
      <c r="A145" t="str">
        <f t="shared" si="20"/>
        <v>fcel</v>
      </c>
      <c r="B145" s="1" t="str">
        <f t="shared" si="21"/>
        <v>c</v>
      </c>
      <c r="C145" t="s">
        <v>5960</v>
      </c>
      <c r="D145" s="10" t="s">
        <v>3781</v>
      </c>
      <c r="E145" t="str">
        <f t="shared" si="22"/>
        <v>cfcel</v>
      </c>
      <c r="F145" s="10" t="s">
        <v>3295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>
      <c r="A146" t="str">
        <f t="shared" si="20"/>
        <v>elct</v>
      </c>
      <c r="B146" s="1" t="str">
        <f t="shared" si="21"/>
        <v>c</v>
      </c>
      <c r="C146" t="s">
        <v>5961</v>
      </c>
      <c r="D146" s="10" t="s">
        <v>3782</v>
      </c>
      <c r="E146" t="str">
        <f t="shared" si="22"/>
        <v>celct</v>
      </c>
      <c r="F146" s="10" t="s">
        <v>3295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>
      <c r="A147" t="str">
        <f t="shared" si="20"/>
        <v>emch</v>
      </c>
      <c r="B147" s="1" t="str">
        <f t="shared" si="21"/>
        <v>c</v>
      </c>
      <c r="C147" t="s">
        <v>3251</v>
      </c>
      <c r="D147" s="10" t="s">
        <v>6072</v>
      </c>
      <c r="E147" t="str">
        <f t="shared" si="22"/>
        <v>cemch</v>
      </c>
      <c r="F147" s="10" t="s">
        <v>3295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>
      <c r="A148" t="str">
        <f t="shared" si="20"/>
        <v>emch_e</v>
      </c>
      <c r="B148" s="1" t="str">
        <f t="shared" si="21"/>
        <v>c</v>
      </c>
      <c r="C148" t="s">
        <v>5854</v>
      </c>
      <c r="D148" s="10" t="s">
        <v>6129</v>
      </c>
      <c r="E148" t="str">
        <f t="shared" si="22"/>
        <v>cemch_e</v>
      </c>
      <c r="F148" s="10" t="s">
        <v>3295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>
      <c r="A149" t="str">
        <f t="shared" si="20"/>
        <v>sequ</v>
      </c>
      <c r="B149" s="1" t="str">
        <f t="shared" si="21"/>
        <v>c</v>
      </c>
      <c r="C149" t="s">
        <v>3252</v>
      </c>
      <c r="D149" s="10" t="s">
        <v>6073</v>
      </c>
      <c r="E149" t="str">
        <f t="shared" si="22"/>
        <v>csequ</v>
      </c>
      <c r="F149" s="10" t="s">
        <v>3295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>
      <c r="A150" t="str">
        <f t="shared" si="20"/>
        <v>vehi</v>
      </c>
      <c r="B150" s="1" t="str">
        <f t="shared" si="21"/>
        <v>c</v>
      </c>
      <c r="C150" t="s">
        <v>3253</v>
      </c>
      <c r="D150" s="10" t="s">
        <v>3287</v>
      </c>
      <c r="E150" t="str">
        <f t="shared" si="22"/>
        <v>cvehi</v>
      </c>
      <c r="F150" s="10" t="s">
        <v>3295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>
      <c r="A151" t="str">
        <f t="shared" si="20"/>
        <v>tequ</v>
      </c>
      <c r="B151" s="1" t="str">
        <f t="shared" si="21"/>
        <v>c</v>
      </c>
      <c r="C151" t="s">
        <v>3254</v>
      </c>
      <c r="D151" s="10" t="s">
        <v>6074</v>
      </c>
      <c r="E151" t="str">
        <f t="shared" si="22"/>
        <v>ctequ</v>
      </c>
      <c r="F151" s="10" t="s">
        <v>3295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>
      <c r="A152" t="str">
        <f t="shared" si="20"/>
        <v>furn</v>
      </c>
      <c r="B152" s="1" t="str">
        <f t="shared" si="21"/>
        <v>c</v>
      </c>
      <c r="C152" t="s">
        <v>3255</v>
      </c>
      <c r="D152" s="10" t="s">
        <v>6040</v>
      </c>
      <c r="E152" t="str">
        <f t="shared" si="22"/>
        <v>cfurn</v>
      </c>
      <c r="F152" s="10" t="s">
        <v>3295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>
      <c r="A153" t="str">
        <f t="shared" si="20"/>
        <v>oman</v>
      </c>
      <c r="B153" s="1" t="str">
        <f t="shared" si="21"/>
        <v>c</v>
      </c>
      <c r="C153" t="s">
        <v>3256</v>
      </c>
      <c r="D153" s="10" t="s">
        <v>3295</v>
      </c>
      <c r="E153" t="str">
        <f t="shared" si="22"/>
        <v>coman</v>
      </c>
      <c r="F153" s="10" t="s">
        <v>3295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>
      <c r="A154" t="str">
        <f t="shared" si="20"/>
        <v>elec</v>
      </c>
      <c r="B154" s="1" t="str">
        <f t="shared" si="21"/>
        <v>c</v>
      </c>
      <c r="C154" t="s">
        <v>2996</v>
      </c>
      <c r="D154" s="10" t="s">
        <v>1703</v>
      </c>
      <c r="E154" t="str">
        <f t="shared" si="22"/>
        <v>celec</v>
      </c>
      <c r="F154" s="10" t="s">
        <v>6041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>
      <c r="A155" t="str">
        <f t="shared" si="20"/>
        <v>watr</v>
      </c>
      <c r="B155" s="1" t="str">
        <f t="shared" si="21"/>
        <v>c</v>
      </c>
      <c r="C155" t="s">
        <v>5962</v>
      </c>
      <c r="D155" s="10" t="s">
        <v>6075</v>
      </c>
      <c r="E155" t="str">
        <f t="shared" si="22"/>
        <v>cwatr</v>
      </c>
      <c r="F155" s="10" t="s">
        <v>6041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>
      <c r="A156" t="str">
        <f t="shared" si="20"/>
        <v>cons</v>
      </c>
      <c r="B156" s="1" t="str">
        <f t="shared" si="21"/>
        <v>c</v>
      </c>
      <c r="C156" t="s">
        <v>5963</v>
      </c>
      <c r="D156" s="10" t="s">
        <v>5848</v>
      </c>
      <c r="E156" t="str">
        <f t="shared" si="22"/>
        <v>ccons</v>
      </c>
      <c r="F156" s="10" t="s">
        <v>5848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>
      <c r="A157" t="str">
        <f t="shared" si="20"/>
        <v>cons_e</v>
      </c>
      <c r="B157" s="1" t="str">
        <f t="shared" si="21"/>
        <v>c</v>
      </c>
      <c r="C157" t="s">
        <v>5852</v>
      </c>
      <c r="D157" s="10" t="s">
        <v>6131</v>
      </c>
      <c r="E157" t="str">
        <f t="shared" si="22"/>
        <v>ccons_e</v>
      </c>
      <c r="F157" s="10" t="s">
        <v>5848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>
      <c r="A158" t="str">
        <f t="shared" si="20"/>
        <v>trad</v>
      </c>
      <c r="B158" s="1" t="str">
        <f t="shared" si="21"/>
        <v>c</v>
      </c>
      <c r="C158" t="s">
        <v>3257</v>
      </c>
      <c r="D158" s="10" t="s">
        <v>6076</v>
      </c>
      <c r="E158" t="str">
        <f t="shared" si="22"/>
        <v>ctrad</v>
      </c>
      <c r="F158" s="10" t="s">
        <v>6042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>
      <c r="A159" t="str">
        <f t="shared" si="20"/>
        <v>hotl</v>
      </c>
      <c r="B159" s="1" t="str">
        <f t="shared" si="21"/>
        <v>c</v>
      </c>
      <c r="C159" t="s">
        <v>3258</v>
      </c>
      <c r="D159" s="10" t="s">
        <v>6077</v>
      </c>
      <c r="E159" t="str">
        <f t="shared" si="22"/>
        <v>chotl</v>
      </c>
      <c r="F159" s="10" t="s">
        <v>6042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>
      <c r="A160" t="str">
        <f t="shared" si="20"/>
        <v>ptrp-l</v>
      </c>
      <c r="B160" s="1" t="str">
        <f t="shared" si="21"/>
        <v>c</v>
      </c>
      <c r="C160" t="s">
        <v>3259</v>
      </c>
      <c r="D160" s="10" t="s">
        <v>6078</v>
      </c>
      <c r="E160" t="str">
        <f t="shared" si="22"/>
        <v>cptrp-l</v>
      </c>
      <c r="F160" s="10" t="s">
        <v>6042</v>
      </c>
      <c r="G160" t="str">
        <f t="shared" si="23"/>
        <v>cptrp-l</v>
      </c>
      <c r="H160" t="s">
        <v>6083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>
      <c r="A161" t="str">
        <f t="shared" si="20"/>
        <v>ftrp-l</v>
      </c>
      <c r="B161" s="1" t="str">
        <f t="shared" si="21"/>
        <v>c</v>
      </c>
      <c r="C161" t="s">
        <v>3260</v>
      </c>
      <c r="D161" s="10" t="s">
        <v>6079</v>
      </c>
      <c r="E161" t="str">
        <f t="shared" si="22"/>
        <v>cftrp-l</v>
      </c>
      <c r="F161" s="10" t="s">
        <v>6042</v>
      </c>
      <c r="G161" t="str">
        <f t="shared" si="23"/>
        <v>cftrp-l</v>
      </c>
      <c r="H161" t="s">
        <v>6083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>
      <c r="A162" t="str">
        <f t="shared" si="20"/>
        <v>ptrp-o</v>
      </c>
      <c r="B162" s="1" t="str">
        <f t="shared" si="21"/>
        <v>c</v>
      </c>
      <c r="C162" t="s">
        <v>3261</v>
      </c>
      <c r="D162" s="10" t="s">
        <v>6080</v>
      </c>
      <c r="E162" t="str">
        <f t="shared" si="22"/>
        <v>cptrp-o</v>
      </c>
      <c r="F162" s="10" t="s">
        <v>6042</v>
      </c>
      <c r="G162" t="str">
        <f t="shared" si="23"/>
        <v>cptrp-o</v>
      </c>
      <c r="H162" t="s">
        <v>6083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>
      <c r="A163" t="str">
        <f t="shared" si="20"/>
        <v>ftrp-o</v>
      </c>
      <c r="B163" s="1" t="str">
        <f t="shared" si="21"/>
        <v>c</v>
      </c>
      <c r="C163" t="s">
        <v>5964</v>
      </c>
      <c r="D163" s="10" t="s">
        <v>6081</v>
      </c>
      <c r="E163" t="str">
        <f t="shared" si="22"/>
        <v>cftrp-o</v>
      </c>
      <c r="F163" s="10" t="s">
        <v>6042</v>
      </c>
      <c r="G163" t="str">
        <f t="shared" si="23"/>
        <v>cftrp-o</v>
      </c>
      <c r="H163" t="s">
        <v>6083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>
      <c r="A164" t="str">
        <f t="shared" si="20"/>
        <v>prtr</v>
      </c>
      <c r="B164" s="1" t="str">
        <f t="shared" si="21"/>
        <v>c</v>
      </c>
      <c r="C164" t="s">
        <v>5965</v>
      </c>
      <c r="D164" s="10" t="s">
        <v>6082</v>
      </c>
      <c r="E164" t="str">
        <f t="shared" si="22"/>
        <v>cprtr</v>
      </c>
      <c r="F164" s="10" t="s">
        <v>6042</v>
      </c>
      <c r="G164" t="str">
        <f t="shared" si="23"/>
        <v>cprtr</v>
      </c>
      <c r="H164" t="s">
        <v>6082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>
      <c r="A165" t="str">
        <f t="shared" si="20"/>
        <v>trps</v>
      </c>
      <c r="B165" s="1" t="str">
        <f t="shared" si="21"/>
        <v>c</v>
      </c>
      <c r="C165" t="s">
        <v>3280</v>
      </c>
      <c r="D165" s="10" t="s">
        <v>6083</v>
      </c>
      <c r="E165" t="str">
        <f t="shared" si="22"/>
        <v>ctrps</v>
      </c>
      <c r="F165" s="10" t="s">
        <v>6042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>
      <c r="A166" t="str">
        <f t="shared" si="20"/>
        <v>comm</v>
      </c>
      <c r="B166" s="1" t="str">
        <f t="shared" si="21"/>
        <v>c</v>
      </c>
      <c r="C166" t="s">
        <v>3262</v>
      </c>
      <c r="D166" s="10" t="s">
        <v>6043</v>
      </c>
      <c r="E166" t="str">
        <f t="shared" si="22"/>
        <v>ccomm</v>
      </c>
      <c r="F166" s="10" t="s">
        <v>6042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>
      <c r="A167" t="str">
        <f t="shared" si="20"/>
        <v>fsrv</v>
      </c>
      <c r="B167" s="1" t="str">
        <f t="shared" si="21"/>
        <v>c</v>
      </c>
      <c r="C167" t="s">
        <v>3263</v>
      </c>
      <c r="D167" s="10" t="s">
        <v>6084</v>
      </c>
      <c r="E167" t="str">
        <f t="shared" si="22"/>
        <v>cfsrv</v>
      </c>
      <c r="F167" s="10" t="s">
        <v>6042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>
      <c r="A168" t="str">
        <f t="shared" si="20"/>
        <v>bsrv</v>
      </c>
      <c r="B168" s="1" t="str">
        <f t="shared" si="21"/>
        <v>c</v>
      </c>
      <c r="C168" t="s">
        <v>3264</v>
      </c>
      <c r="D168" s="10" t="s">
        <v>6085</v>
      </c>
      <c r="E168" t="str">
        <f t="shared" si="22"/>
        <v>cbsrv</v>
      </c>
      <c r="F168" s="10" t="s">
        <v>6042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>
      <c r="A169" t="str">
        <f t="shared" si="20"/>
        <v>gsrv</v>
      </c>
      <c r="B169" s="1" t="str">
        <f t="shared" si="21"/>
        <v>c</v>
      </c>
      <c r="C169" t="s">
        <v>5966</v>
      </c>
      <c r="D169" s="10" t="s">
        <v>6086</v>
      </c>
      <c r="E169" t="str">
        <f t="shared" si="22"/>
        <v>cgsrv</v>
      </c>
      <c r="F169" s="10" t="s">
        <v>6042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>
      <c r="A170" t="str">
        <f t="shared" si="20"/>
        <v>osrv</v>
      </c>
      <c r="B170" s="1" t="str">
        <f t="shared" si="21"/>
        <v>c</v>
      </c>
      <c r="C170" t="s">
        <v>3265</v>
      </c>
      <c r="D170" s="10" t="s">
        <v>6087</v>
      </c>
      <c r="E170" t="str">
        <f t="shared" si="22"/>
        <v>cosrv</v>
      </c>
      <c r="F170" s="10" t="s">
        <v>6042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>
      <c r="A171" t="str">
        <f t="shared" si="20"/>
        <v>impt</v>
      </c>
      <c r="B171" s="1" t="str">
        <f t="shared" si="21"/>
        <v>c</v>
      </c>
      <c r="C171" t="s">
        <v>3281</v>
      </c>
      <c r="D171" s="10" t="s">
        <v>6094</v>
      </c>
      <c r="E171" t="str">
        <f t="shared" si="22"/>
        <v>cimpt</v>
      </c>
      <c r="F171" s="10" t="s">
        <v>6044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>
      <c r="A172" t="str">
        <f t="shared" si="20"/>
        <v>rc</v>
      </c>
      <c r="B172" s="12" t="str">
        <f t="shared" si="21"/>
        <v>t</v>
      </c>
      <c r="C172" t="s">
        <v>5967</v>
      </c>
      <c r="D172" s="10" t="s">
        <v>6120</v>
      </c>
      <c r="E172" t="str">
        <f t="shared" si="22"/>
        <v>trc</v>
      </c>
      <c r="F172" s="10" t="s">
        <v>6132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>
      <c r="A173" t="str">
        <f t="shared" si="20"/>
        <v>rd</v>
      </c>
      <c r="B173" s="12" t="str">
        <f t="shared" si="21"/>
        <v>t</v>
      </c>
      <c r="C173" t="s">
        <v>5968</v>
      </c>
      <c r="D173" t="s">
        <v>6162</v>
      </c>
      <c r="E173" t="str">
        <f t="shared" si="22"/>
        <v>trd</v>
      </c>
      <c r="F173" s="10" t="s">
        <v>6132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>
      <c r="A174" t="str">
        <f t="shared" si="20"/>
        <v>re</v>
      </c>
      <c r="B174" s="12" t="str">
        <f t="shared" si="21"/>
        <v>t</v>
      </c>
      <c r="C174" t="s">
        <v>5969</v>
      </c>
      <c r="D174" t="s">
        <v>6163</v>
      </c>
      <c r="E174" t="str">
        <f t="shared" si="22"/>
        <v>tre</v>
      </c>
      <c r="F174" s="10" t="s">
        <v>6132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>
      <c r="A175" t="str">
        <f t="shared" si="20"/>
        <v>rm</v>
      </c>
      <c r="B175" s="12" t="str">
        <f t="shared" si="21"/>
        <v>t</v>
      </c>
      <c r="C175" t="s">
        <v>5970</v>
      </c>
      <c r="D175" t="s">
        <v>6164</v>
      </c>
      <c r="E175" t="str">
        <f t="shared" si="22"/>
        <v>trm</v>
      </c>
      <c r="F175" s="10" t="s">
        <v>6132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>
      <c r="A176" t="str">
        <f t="shared" si="20"/>
        <v>lab-p</v>
      </c>
      <c r="B176" s="13" t="str">
        <f t="shared" si="21"/>
        <v>f</v>
      </c>
      <c r="C176" t="s">
        <v>2415</v>
      </c>
      <c r="D176" t="s">
        <v>6151</v>
      </c>
      <c r="E176" t="str">
        <f t="shared" si="22"/>
        <v>flab-p</v>
      </c>
      <c r="F176" s="10" t="s">
        <v>6133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>
      <c r="A177" t="str">
        <f t="shared" si="20"/>
        <v>lab-m</v>
      </c>
      <c r="B177" s="13" t="str">
        <f t="shared" si="21"/>
        <v>f</v>
      </c>
      <c r="C177" t="s">
        <v>2413</v>
      </c>
      <c r="D177" t="s">
        <v>6152</v>
      </c>
      <c r="E177" t="str">
        <f t="shared" si="22"/>
        <v>flab-m</v>
      </c>
      <c r="F177" s="10" t="s">
        <v>6133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>
      <c r="A178" t="str">
        <f t="shared" si="20"/>
        <v>lab-s</v>
      </c>
      <c r="B178" s="13" t="str">
        <f t="shared" si="21"/>
        <v>f</v>
      </c>
      <c r="C178" t="s">
        <v>2411</v>
      </c>
      <c r="D178" t="s">
        <v>6153</v>
      </c>
      <c r="E178" t="str">
        <f t="shared" si="22"/>
        <v>flab-s</v>
      </c>
      <c r="F178" s="10" t="s">
        <v>6133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>
      <c r="A179" t="str">
        <f t="shared" si="20"/>
        <v>lab-t</v>
      </c>
      <c r="B179" s="13" t="str">
        <f t="shared" si="21"/>
        <v>f</v>
      </c>
      <c r="C179" t="s">
        <v>2409</v>
      </c>
      <c r="D179" t="s">
        <v>6154</v>
      </c>
      <c r="E179" t="str">
        <f t="shared" si="22"/>
        <v>flab-t</v>
      </c>
      <c r="F179" s="10" t="s">
        <v>6133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>
      <c r="A180" t="str">
        <f t="shared" si="20"/>
        <v>cap</v>
      </c>
      <c r="B180" s="13" t="str">
        <f t="shared" si="21"/>
        <v>f</v>
      </c>
      <c r="C180" t="s">
        <v>5971</v>
      </c>
      <c r="D180" t="s">
        <v>6117</v>
      </c>
      <c r="E180" t="str">
        <f t="shared" si="22"/>
        <v>fcap</v>
      </c>
      <c r="F180" s="10" t="s">
        <v>6134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>
      <c r="A181" t="str">
        <f t="shared" si="20"/>
        <v>egy</v>
      </c>
      <c r="B181" s="13" t="str">
        <f t="shared" si="21"/>
        <v>f</v>
      </c>
      <c r="C181" t="s">
        <v>5972</v>
      </c>
      <c r="D181" t="s">
        <v>6116</v>
      </c>
      <c r="E181" t="str">
        <f t="shared" si="22"/>
        <v>fegy</v>
      </c>
      <c r="F181" s="10" t="s">
        <v>6134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>
      <c r="A182" t="str">
        <f t="shared" si="20"/>
        <v>sas</v>
      </c>
      <c r="B182" s="13" t="str">
        <f t="shared" si="21"/>
        <v>f</v>
      </c>
      <c r="C182" t="s">
        <v>5973</v>
      </c>
      <c r="D182" t="s">
        <v>6118</v>
      </c>
      <c r="E182" t="str">
        <f t="shared" si="22"/>
        <v>fsas</v>
      </c>
      <c r="F182" s="10" t="s">
        <v>6134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>
      <c r="A183" t="str">
        <f t="shared" si="20"/>
        <v>psa</v>
      </c>
      <c r="B183" s="13" t="str">
        <f t="shared" si="21"/>
        <v>f</v>
      </c>
      <c r="C183" t="s">
        <v>5974</v>
      </c>
      <c r="D183" t="s">
        <v>6119</v>
      </c>
      <c r="E183" t="str">
        <f t="shared" si="22"/>
        <v>fpsa</v>
      </c>
      <c r="F183" s="10" t="s">
        <v>6134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>
      <c r="A184" t="str">
        <f t="shared" si="20"/>
        <v>land</v>
      </c>
      <c r="B184" s="13" t="str">
        <f t="shared" si="21"/>
        <v>f</v>
      </c>
      <c r="C184" t="s">
        <v>5975</v>
      </c>
      <c r="D184" t="s">
        <v>6114</v>
      </c>
      <c r="E184" t="str">
        <f t="shared" si="22"/>
        <v>fland</v>
      </c>
      <c r="F184" s="10" t="s">
        <v>6135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>
      <c r="A185" t="str">
        <f t="shared" si="20"/>
        <v>nt-n</v>
      </c>
      <c r="B185" s="14" t="str">
        <f t="shared" si="21"/>
        <v>e</v>
      </c>
      <c r="C185" t="s">
        <v>5976</v>
      </c>
      <c r="D185" t="s">
        <v>6011</v>
      </c>
      <c r="E185" t="str">
        <f t="shared" si="22"/>
        <v>ent-n</v>
      </c>
      <c r="F185" s="10" t="s">
        <v>6011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>
      <c r="A186" t="str">
        <f t="shared" si="20"/>
        <v>nt-e</v>
      </c>
      <c r="B186" s="14" t="str">
        <f t="shared" si="21"/>
        <v>e</v>
      </c>
      <c r="C186" t="s">
        <v>5977</v>
      </c>
      <c r="D186" t="s">
        <v>6115</v>
      </c>
      <c r="E186" t="str">
        <f t="shared" si="22"/>
        <v>ent-e</v>
      </c>
      <c r="F186" s="10" t="s">
        <v>6011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>
      <c r="A187" t="str">
        <f t="shared" si="20"/>
        <v>hd-0</v>
      </c>
      <c r="B187" s="15" t="str">
        <f t="shared" si="21"/>
        <v>h</v>
      </c>
      <c r="C187" t="s">
        <v>2910</v>
      </c>
      <c r="D187" t="s">
        <v>6095</v>
      </c>
      <c r="E187" t="str">
        <f t="shared" si="22"/>
        <v>hhd-0</v>
      </c>
      <c r="F187" s="10" t="s">
        <v>6017</v>
      </c>
      <c r="G187" t="str">
        <f t="shared" si="23"/>
        <v>hhd-0</v>
      </c>
      <c r="H187" t="s">
        <v>6155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>
      <c r="A188" t="str">
        <f t="shared" si="20"/>
        <v>hd-1</v>
      </c>
      <c r="B188" s="15" t="str">
        <f t="shared" si="21"/>
        <v>h</v>
      </c>
      <c r="C188" t="s">
        <v>2911</v>
      </c>
      <c r="D188" t="s">
        <v>6096</v>
      </c>
      <c r="E188" t="str">
        <f t="shared" si="22"/>
        <v>hhd-1</v>
      </c>
      <c r="F188" s="10" t="s">
        <v>6017</v>
      </c>
      <c r="G188" t="str">
        <f t="shared" si="23"/>
        <v>hhd-1</v>
      </c>
      <c r="H188" t="s">
        <v>6155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>
      <c r="A189" t="str">
        <f t="shared" si="20"/>
        <v>hd-2</v>
      </c>
      <c r="B189" s="15" t="str">
        <f t="shared" si="21"/>
        <v>h</v>
      </c>
      <c r="C189" t="s">
        <v>2913</v>
      </c>
      <c r="D189" t="s">
        <v>6097</v>
      </c>
      <c r="E189" t="str">
        <f t="shared" si="22"/>
        <v>hhd-2</v>
      </c>
      <c r="F189" s="10" t="s">
        <v>6017</v>
      </c>
      <c r="G189" t="str">
        <f t="shared" si="23"/>
        <v>hhd-2</v>
      </c>
      <c r="H189" t="s">
        <v>6155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>
      <c r="A190" t="str">
        <f t="shared" si="20"/>
        <v>hd-3</v>
      </c>
      <c r="B190" s="15" t="str">
        <f t="shared" si="21"/>
        <v>h</v>
      </c>
      <c r="C190" t="s">
        <v>2915</v>
      </c>
      <c r="D190" t="s">
        <v>6098</v>
      </c>
      <c r="E190" t="str">
        <f t="shared" si="22"/>
        <v>hhd-3</v>
      </c>
      <c r="F190" s="10" t="s">
        <v>6017</v>
      </c>
      <c r="G190" t="str">
        <f t="shared" si="23"/>
        <v>hhd-3</v>
      </c>
      <c r="H190" t="s">
        <v>6155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>
      <c r="A191" t="str">
        <f t="shared" si="20"/>
        <v>hd-4</v>
      </c>
      <c r="B191" s="15" t="str">
        <f t="shared" si="21"/>
        <v>h</v>
      </c>
      <c r="C191" t="s">
        <v>2917</v>
      </c>
      <c r="D191" t="s">
        <v>6099</v>
      </c>
      <c r="E191" t="str">
        <f t="shared" si="22"/>
        <v>hhd-4</v>
      </c>
      <c r="F191" s="10" t="s">
        <v>6017</v>
      </c>
      <c r="G191" t="str">
        <f t="shared" si="23"/>
        <v>hhd-4</v>
      </c>
      <c r="H191" t="s">
        <v>6155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>
      <c r="A192" t="str">
        <f t="shared" si="20"/>
        <v>hd-5</v>
      </c>
      <c r="B192" s="15" t="str">
        <f t="shared" si="21"/>
        <v>h</v>
      </c>
      <c r="C192" t="s">
        <v>2919</v>
      </c>
      <c r="D192" t="s">
        <v>6100</v>
      </c>
      <c r="E192" t="str">
        <f t="shared" si="22"/>
        <v>hhd-5</v>
      </c>
      <c r="F192" s="10" t="s">
        <v>6017</v>
      </c>
      <c r="G192" t="str">
        <f t="shared" si="23"/>
        <v>hhd-5</v>
      </c>
      <c r="H192" t="s">
        <v>6156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>
      <c r="A193" t="str">
        <f t="shared" si="20"/>
        <v>hd-6</v>
      </c>
      <c r="B193" s="15" t="str">
        <f t="shared" si="21"/>
        <v>h</v>
      </c>
      <c r="C193" t="s">
        <v>2921</v>
      </c>
      <c r="D193" t="s">
        <v>6101</v>
      </c>
      <c r="E193" t="str">
        <f t="shared" si="22"/>
        <v>hhd-6</v>
      </c>
      <c r="F193" s="10" t="s">
        <v>6017</v>
      </c>
      <c r="G193" t="str">
        <f t="shared" si="23"/>
        <v>hhd-6</v>
      </c>
      <c r="H193" t="s">
        <v>6156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>
      <c r="A194" t="str">
        <f t="shared" si="20"/>
        <v>hd-7</v>
      </c>
      <c r="B194" s="15" t="str">
        <f t="shared" si="21"/>
        <v>h</v>
      </c>
      <c r="C194" t="s">
        <v>2922</v>
      </c>
      <c r="D194" t="s">
        <v>6102</v>
      </c>
      <c r="E194" t="str">
        <f t="shared" si="22"/>
        <v>hhd-7</v>
      </c>
      <c r="F194" s="10" t="s">
        <v>6017</v>
      </c>
      <c r="G194" t="str">
        <f t="shared" si="23"/>
        <v>hhd-7</v>
      </c>
      <c r="H194" t="s">
        <v>6156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2924</v>
      </c>
      <c r="D195" t="s">
        <v>6103</v>
      </c>
      <c r="E195" t="str">
        <f t="shared" ref="E195:E225" si="34">$C195</f>
        <v>hhd-8</v>
      </c>
      <c r="F195" s="10" t="s">
        <v>6017</v>
      </c>
      <c r="G195" t="str">
        <f t="shared" ref="G195:G225" si="35">$C195</f>
        <v>hhd-8</v>
      </c>
      <c r="H195" t="s">
        <v>6157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>
      <c r="A196" t="str">
        <f t="shared" si="32"/>
        <v>hd-9</v>
      </c>
      <c r="B196" s="15" t="str">
        <f t="shared" si="33"/>
        <v>h</v>
      </c>
      <c r="C196" t="s">
        <v>2967</v>
      </c>
      <c r="D196" t="s">
        <v>6104</v>
      </c>
      <c r="E196" t="str">
        <f t="shared" si="34"/>
        <v>hhd-9</v>
      </c>
      <c r="F196" s="10" t="s">
        <v>6017</v>
      </c>
      <c r="G196" t="str">
        <f t="shared" si="35"/>
        <v>hhd-9</v>
      </c>
      <c r="H196" t="s">
        <v>6157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>
      <c r="A197" t="str">
        <f t="shared" si="32"/>
        <v>ov</v>
      </c>
      <c r="B197" s="16" t="str">
        <f t="shared" si="33"/>
        <v>g</v>
      </c>
      <c r="C197" t="s">
        <v>5978</v>
      </c>
      <c r="D197" t="s">
        <v>6020</v>
      </c>
      <c r="E197" t="str">
        <f t="shared" si="34"/>
        <v>gov</v>
      </c>
      <c r="F197" s="10" t="s">
        <v>6020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>
      <c r="A198" t="str">
        <f t="shared" si="32"/>
        <v>tax</v>
      </c>
      <c r="B198" s="17" t="str">
        <f t="shared" si="33"/>
        <v>a</v>
      </c>
      <c r="C198" t="s">
        <v>5979</v>
      </c>
      <c r="D198" t="s">
        <v>6012</v>
      </c>
      <c r="E198" t="str">
        <f t="shared" si="34"/>
        <v>atax</v>
      </c>
      <c r="F198" s="10" t="s">
        <v>6138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>
      <c r="A199" t="str">
        <f t="shared" si="32"/>
        <v>tax</v>
      </c>
      <c r="B199" s="17" t="str">
        <f t="shared" si="33"/>
        <v>c</v>
      </c>
      <c r="C199" t="s">
        <v>5980</v>
      </c>
      <c r="D199" t="s">
        <v>6105</v>
      </c>
      <c r="E199" t="str">
        <f t="shared" si="34"/>
        <v>ctax</v>
      </c>
      <c r="F199" s="10" t="s">
        <v>6138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>
      <c r="A200" t="str">
        <f t="shared" si="32"/>
        <v>tax</v>
      </c>
      <c r="B200" s="17" t="str">
        <f t="shared" si="33"/>
        <v>d</v>
      </c>
      <c r="C200" t="s">
        <v>5981</v>
      </c>
      <c r="D200" t="s">
        <v>6014</v>
      </c>
      <c r="E200" t="str">
        <f t="shared" si="34"/>
        <v>dtax</v>
      </c>
      <c r="F200" s="10" t="s">
        <v>6138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>
      <c r="A201" t="str">
        <f t="shared" si="32"/>
        <v>tax</v>
      </c>
      <c r="B201" s="17" t="str">
        <f t="shared" si="33"/>
        <v>m</v>
      </c>
      <c r="C201" t="s">
        <v>5982</v>
      </c>
      <c r="D201" t="s">
        <v>6015</v>
      </c>
      <c r="E201" t="str">
        <f t="shared" si="34"/>
        <v>mtax</v>
      </c>
      <c r="F201" s="10" t="s">
        <v>6138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>
      <c r="A202" t="str">
        <f t="shared" si="32"/>
        <v>tax</v>
      </c>
      <c r="B202" s="17" t="str">
        <f t="shared" si="33"/>
        <v>s</v>
      </c>
      <c r="C202" t="s">
        <v>5983</v>
      </c>
      <c r="D202" t="s">
        <v>6018</v>
      </c>
      <c r="E202" t="str">
        <f t="shared" si="34"/>
        <v>stax</v>
      </c>
      <c r="F202" s="10" t="s">
        <v>6138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>
      <c r="A203" t="str">
        <f t="shared" si="32"/>
        <v>tax</v>
      </c>
      <c r="B203" s="17" t="str">
        <f t="shared" si="33"/>
        <v>u</v>
      </c>
      <c r="C203" t="s">
        <v>5984</v>
      </c>
      <c r="D203" t="s">
        <v>6121</v>
      </c>
      <c r="E203" t="str">
        <f t="shared" si="34"/>
        <v>utax</v>
      </c>
      <c r="F203" s="10" t="s">
        <v>6121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>
      <c r="A204" t="str">
        <f t="shared" si="32"/>
        <v>tax-cl</v>
      </c>
      <c r="B204" s="17" t="str">
        <f t="shared" si="33"/>
        <v>u</v>
      </c>
      <c r="C204" t="s">
        <v>5985</v>
      </c>
      <c r="D204" t="s">
        <v>6123</v>
      </c>
      <c r="E204" t="str">
        <f t="shared" si="34"/>
        <v>utax-cl</v>
      </c>
      <c r="F204" s="10" t="s">
        <v>6121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>
      <c r="A205" t="str">
        <f t="shared" si="32"/>
        <v>tax-ch</v>
      </c>
      <c r="B205" s="17" t="str">
        <f t="shared" si="33"/>
        <v>u</v>
      </c>
      <c r="C205" t="s">
        <v>5986</v>
      </c>
      <c r="D205" t="s">
        <v>6122</v>
      </c>
      <c r="E205" t="str">
        <f t="shared" si="34"/>
        <v>utax-ch</v>
      </c>
      <c r="F205" s="10" t="s">
        <v>6121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>
      <c r="A206" t="str">
        <f t="shared" si="32"/>
        <v>-i</v>
      </c>
      <c r="B206" s="18" t="str">
        <f t="shared" si="33"/>
        <v>s</v>
      </c>
      <c r="C206" t="s">
        <v>5987</v>
      </c>
      <c r="D206" t="s">
        <v>6158</v>
      </c>
      <c r="E206" t="str">
        <f t="shared" si="34"/>
        <v>s-i</v>
      </c>
      <c r="F206" s="10" t="s">
        <v>6136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>
      <c r="A207" t="str">
        <f t="shared" si="32"/>
        <v>-e</v>
      </c>
      <c r="B207" s="18" t="str">
        <f t="shared" si="33"/>
        <v>s</v>
      </c>
      <c r="C207" t="s">
        <v>5988</v>
      </c>
      <c r="D207" t="s">
        <v>6124</v>
      </c>
      <c r="E207" t="str">
        <f t="shared" si="34"/>
        <v>s-e</v>
      </c>
      <c r="F207" s="10" t="s">
        <v>6136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>
      <c r="A208" t="str">
        <f t="shared" si="32"/>
        <v>stk</v>
      </c>
      <c r="B208" t="str">
        <f t="shared" si="33"/>
        <v>d</v>
      </c>
      <c r="C208" t="s">
        <v>5989</v>
      </c>
      <c r="D208" t="s">
        <v>6159</v>
      </c>
      <c r="E208" t="str">
        <f t="shared" si="34"/>
        <v>dstk</v>
      </c>
      <c r="F208" s="10" t="s">
        <v>6137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>
      <c r="A209" t="str">
        <f t="shared" si="32"/>
        <v>ow</v>
      </c>
      <c r="B209" s="19" t="str">
        <f t="shared" si="33"/>
        <v>r</v>
      </c>
      <c r="C209" t="s">
        <v>5990</v>
      </c>
      <c r="D209" t="s">
        <v>6160</v>
      </c>
      <c r="E209" t="str">
        <f t="shared" si="34"/>
        <v>row</v>
      </c>
      <c r="F209" s="10" t="s">
        <v>6139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>
      <c r="A210" t="str">
        <f t="shared" si="32"/>
        <v>at</v>
      </c>
      <c r="B210" s="19" t="str">
        <f t="shared" si="33"/>
        <v>n</v>
      </c>
      <c r="C210" t="s">
        <v>5991</v>
      </c>
      <c r="D210" t="s">
        <v>6106</v>
      </c>
      <c r="E210" t="str">
        <f t="shared" si="34"/>
        <v>nat</v>
      </c>
      <c r="F210" s="10" t="s">
        <v>6139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>
      <c r="A211" t="str">
        <f t="shared" si="32"/>
        <v>afta</v>
      </c>
      <c r="B211" s="19" t="str">
        <f t="shared" si="33"/>
        <v>n</v>
      </c>
      <c r="C211" t="s">
        <v>5992</v>
      </c>
      <c r="D211" t="s">
        <v>6025</v>
      </c>
      <c r="E211" t="str">
        <f t="shared" si="34"/>
        <v>nafta</v>
      </c>
      <c r="F211" s="10" t="s">
        <v>6139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>
      <c r="A212" t="str">
        <f t="shared" si="32"/>
        <v>u</v>
      </c>
      <c r="B212" s="19" t="str">
        <f t="shared" si="33"/>
        <v>e</v>
      </c>
      <c r="C212" t="s">
        <v>5993</v>
      </c>
      <c r="D212" t="s">
        <v>6161</v>
      </c>
      <c r="E212" t="str">
        <f t="shared" si="34"/>
        <v>eu</v>
      </c>
      <c r="F212" s="10" t="s">
        <v>6139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>
      <c r="A213" t="str">
        <f t="shared" si="32"/>
        <v>est</v>
      </c>
      <c r="B213" s="19" t="str">
        <f t="shared" si="33"/>
        <v>r</v>
      </c>
      <c r="C213" t="s">
        <v>5994</v>
      </c>
      <c r="D213" t="s">
        <v>6160</v>
      </c>
      <c r="E213" t="str">
        <f t="shared" si="34"/>
        <v>rest</v>
      </c>
      <c r="F213" s="10" t="s">
        <v>6139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>
      <c r="A214" t="str">
        <f t="shared" si="32"/>
        <v>rncstdom</v>
      </c>
      <c r="B214" s="12" t="str">
        <f t="shared" si="33"/>
        <v>t</v>
      </c>
      <c r="C214" t="s">
        <v>5995</v>
      </c>
      <c r="D214" t="s">
        <v>6125</v>
      </c>
      <c r="E214" t="str">
        <f t="shared" si="34"/>
        <v>trncstdom</v>
      </c>
      <c r="F214" s="10" t="s">
        <v>6132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>
      <c r="A215" t="str">
        <f t="shared" si="32"/>
        <v>rncstexp</v>
      </c>
      <c r="B215" s="12" t="str">
        <f t="shared" si="33"/>
        <v>t</v>
      </c>
      <c r="C215" t="s">
        <v>5996</v>
      </c>
      <c r="D215" t="s">
        <v>6126</v>
      </c>
      <c r="E215" t="str">
        <f t="shared" si="34"/>
        <v>trncstexp</v>
      </c>
      <c r="F215" s="10" t="s">
        <v>6132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>
      <c r="A216" t="str">
        <f t="shared" si="32"/>
        <v>rncstimp</v>
      </c>
      <c r="B216" s="12" t="str">
        <f t="shared" si="33"/>
        <v>t</v>
      </c>
      <c r="C216" t="s">
        <v>5997</v>
      </c>
      <c r="D216" t="s">
        <v>6127</v>
      </c>
      <c r="E216" t="str">
        <f t="shared" si="34"/>
        <v>trncstimp</v>
      </c>
      <c r="F216" s="10" t="s">
        <v>6132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>
      <c r="A217" t="str">
        <f t="shared" si="32"/>
        <v>nstax</v>
      </c>
      <c r="B217" s="17" t="str">
        <f t="shared" si="33"/>
        <v>i</v>
      </c>
      <c r="C217" t="s">
        <v>5998</v>
      </c>
      <c r="D217" t="s">
        <v>6107</v>
      </c>
      <c r="E217" t="str">
        <f t="shared" si="34"/>
        <v>instax</v>
      </c>
      <c r="F217" s="10" t="s">
        <v>6138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>
      <c r="A218" t="str">
        <f t="shared" si="32"/>
        <v>actax</v>
      </c>
      <c r="B218" s="17" t="str">
        <f t="shared" si="33"/>
        <v>f</v>
      </c>
      <c r="C218" t="s">
        <v>5999</v>
      </c>
      <c r="D218" t="s">
        <v>6108</v>
      </c>
      <c r="E218" t="str">
        <f t="shared" si="34"/>
        <v>factax</v>
      </c>
      <c r="F218" s="10" t="s">
        <v>6138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>
      <c r="A219" t="str">
        <f t="shared" si="32"/>
        <v>mptax</v>
      </c>
      <c r="B219" s="17" t="str">
        <f t="shared" si="33"/>
        <v>i</v>
      </c>
      <c r="C219" t="s">
        <v>6000</v>
      </c>
      <c r="D219" t="s">
        <v>6109</v>
      </c>
      <c r="E219" t="str">
        <f t="shared" si="34"/>
        <v>imptax</v>
      </c>
      <c r="F219" s="10" t="s">
        <v>6138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>
      <c r="A220" t="str">
        <f t="shared" si="32"/>
        <v>xptax</v>
      </c>
      <c r="B220" s="17" t="str">
        <f t="shared" si="33"/>
        <v>e</v>
      </c>
      <c r="C220" t="s">
        <v>6001</v>
      </c>
      <c r="D220" t="s">
        <v>6110</v>
      </c>
      <c r="E220" t="str">
        <f t="shared" si="34"/>
        <v>exptax</v>
      </c>
      <c r="F220" s="10" t="s">
        <v>6138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>
      <c r="A221" t="str">
        <f t="shared" si="32"/>
        <v>atax</v>
      </c>
      <c r="B221" s="17" t="str">
        <f t="shared" si="33"/>
        <v>v</v>
      </c>
      <c r="C221" t="s">
        <v>6002</v>
      </c>
      <c r="D221" t="s">
        <v>6111</v>
      </c>
      <c r="E221" t="str">
        <f t="shared" si="34"/>
        <v>vatax</v>
      </c>
      <c r="F221" s="10" t="s">
        <v>6138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>
      <c r="A222" t="str">
        <f t="shared" si="32"/>
        <v>cttax</v>
      </c>
      <c r="B222" s="17" t="str">
        <f t="shared" si="33"/>
        <v>a</v>
      </c>
      <c r="C222" t="s">
        <v>6003</v>
      </c>
      <c r="D222" t="s">
        <v>6112</v>
      </c>
      <c r="E222" t="str">
        <f t="shared" si="34"/>
        <v>acttax</v>
      </c>
      <c r="F222" s="10" t="s">
        <v>6138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>
      <c r="A223" t="str">
        <f t="shared" si="32"/>
        <v>omtax</v>
      </c>
      <c r="B223" s="17" t="str">
        <f t="shared" si="33"/>
        <v>c</v>
      </c>
      <c r="C223" t="s">
        <v>6004</v>
      </c>
      <c r="D223" t="s">
        <v>6105</v>
      </c>
      <c r="E223" t="str">
        <f t="shared" si="34"/>
        <v>comtax</v>
      </c>
      <c r="F223" s="10" t="s">
        <v>6138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>
      <c r="A224" t="str">
        <f t="shared" si="32"/>
        <v>um</v>
      </c>
      <c r="B224" t="str">
        <f t="shared" si="33"/>
        <v>d</v>
      </c>
      <c r="C224" t="s">
        <v>6005</v>
      </c>
      <c r="D224" t="s">
        <v>2049</v>
      </c>
      <c r="E224" t="str">
        <f t="shared" si="34"/>
        <v>dum</v>
      </c>
      <c r="F224" s="10" t="s">
        <v>2049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>
      <c r="A225" t="str">
        <f t="shared" si="32"/>
        <v>otal</v>
      </c>
      <c r="B225" t="str">
        <f t="shared" si="33"/>
        <v>t</v>
      </c>
      <c r="C225" t="s">
        <v>6006</v>
      </c>
      <c r="D225" t="s">
        <v>6113</v>
      </c>
      <c r="E225" t="str">
        <f t="shared" si="34"/>
        <v>total</v>
      </c>
      <c r="F225" s="10" t="s">
        <v>6113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3"/>
  <sheetViews>
    <sheetView topLeftCell="C28" workbookViewId="0">
      <selection activeCell="D80" sqref="D80"/>
    </sheetView>
  </sheetViews>
  <sheetFormatPr defaultRowHeight="14.5"/>
  <cols>
    <col min="1" max="1" width="18.7265625" customWidth="1"/>
    <col min="2" max="3" width="43.453125" bestFit="1" customWidth="1"/>
    <col min="7" max="7" width="28.453125" customWidth="1"/>
    <col min="8" max="8" width="16.1796875" customWidth="1"/>
    <col min="9" max="9" width="56.81640625" bestFit="1" customWidth="1"/>
    <col min="10" max="11" width="43.453125" bestFit="1" customWidth="1"/>
  </cols>
  <sheetData>
    <row r="1" spans="1:11">
      <c r="A1" s="2" t="s">
        <v>1652</v>
      </c>
      <c r="B1" s="2" t="s">
        <v>1651</v>
      </c>
      <c r="C1" s="2" t="s">
        <v>1650</v>
      </c>
      <c r="G1" t="s">
        <v>1653</v>
      </c>
      <c r="H1" s="2" t="s">
        <v>1652</v>
      </c>
      <c r="I1" s="2" t="s">
        <v>1651</v>
      </c>
      <c r="J1" t="s">
        <v>1650</v>
      </c>
      <c r="K1" t="s">
        <v>1649</v>
      </c>
    </row>
    <row r="2" spans="1:11">
      <c r="A2" t="s">
        <v>2440</v>
      </c>
      <c r="B2" t="s">
        <v>2444</v>
      </c>
      <c r="C2" t="s">
        <v>2434</v>
      </c>
      <c r="G2" t="s">
        <v>1622</v>
      </c>
      <c r="H2" t="s">
        <v>2424</v>
      </c>
      <c r="I2" t="s">
        <v>2425</v>
      </c>
      <c r="J2" t="str">
        <f t="shared" ref="J2:J9" si="0">IFERROR(INDEX($B$2:$B$13,MATCH(K2,$C$2:$C$13,0)),0)</f>
        <v>1A4 Other Sectors</v>
      </c>
      <c r="K2" t="s">
        <v>2441</v>
      </c>
    </row>
    <row r="3" spans="1:11">
      <c r="A3" t="s">
        <v>2440</v>
      </c>
      <c r="B3" t="s">
        <v>2444</v>
      </c>
      <c r="C3" t="s">
        <v>2426</v>
      </c>
      <c r="G3" t="s">
        <v>1578</v>
      </c>
      <c r="H3" t="s">
        <v>2424</v>
      </c>
      <c r="I3" t="s">
        <v>2425</v>
      </c>
      <c r="J3" t="str">
        <f t="shared" si="0"/>
        <v>1A4 Other Sectors</v>
      </c>
      <c r="K3" t="s">
        <v>2442</v>
      </c>
    </row>
    <row r="4" spans="1:11">
      <c r="A4" t="s">
        <v>2440</v>
      </c>
      <c r="B4" t="s">
        <v>2444</v>
      </c>
      <c r="C4" t="s">
        <v>2427</v>
      </c>
      <c r="G4" t="s">
        <v>1489</v>
      </c>
      <c r="H4" t="s">
        <v>2424</v>
      </c>
      <c r="I4" t="s">
        <v>2425</v>
      </c>
      <c r="J4" t="str">
        <f t="shared" si="0"/>
        <v>1A4 Other Sectors</v>
      </c>
      <c r="K4" t="s">
        <v>2442</v>
      </c>
    </row>
    <row r="5" spans="1:11">
      <c r="A5" t="s">
        <v>2440</v>
      </c>
      <c r="B5" t="s">
        <v>2433</v>
      </c>
      <c r="C5" s="1" t="s">
        <v>2433</v>
      </c>
      <c r="G5" s="3" t="s">
        <v>2986</v>
      </c>
      <c r="H5" t="s">
        <v>2424</v>
      </c>
      <c r="I5" t="s">
        <v>2425</v>
      </c>
      <c r="J5" t="s">
        <v>2433</v>
      </c>
      <c r="K5" t="s">
        <v>3700</v>
      </c>
    </row>
    <row r="6" spans="1:11">
      <c r="A6" t="s">
        <v>2440</v>
      </c>
      <c r="B6" t="s">
        <v>2443</v>
      </c>
      <c r="C6" t="s">
        <v>2431</v>
      </c>
      <c r="G6" s="3" t="s">
        <v>2987</v>
      </c>
      <c r="H6" t="s">
        <v>2424</v>
      </c>
      <c r="I6" t="s">
        <v>2425</v>
      </c>
      <c r="J6" t="str">
        <f t="shared" si="0"/>
        <v>1A1 Energy Industries</v>
      </c>
      <c r="K6" t="s">
        <v>2427</v>
      </c>
    </row>
    <row r="7" spans="1:11">
      <c r="A7" t="s">
        <v>2440</v>
      </c>
      <c r="B7" t="s">
        <v>2443</v>
      </c>
      <c r="C7" t="s">
        <v>2429</v>
      </c>
      <c r="G7" t="s">
        <v>1466</v>
      </c>
      <c r="H7" t="s">
        <v>2424</v>
      </c>
      <c r="I7" t="s">
        <v>2425</v>
      </c>
      <c r="J7" t="str">
        <f t="shared" si="0"/>
        <v>1A1 Energy Industries</v>
      </c>
      <c r="K7" t="s">
        <v>2434</v>
      </c>
    </row>
    <row r="8" spans="1:11">
      <c r="A8" t="s">
        <v>2440</v>
      </c>
      <c r="B8" t="s">
        <v>2443</v>
      </c>
      <c r="C8" t="s">
        <v>2430</v>
      </c>
      <c r="G8" t="s">
        <v>1461</v>
      </c>
      <c r="H8" t="s">
        <v>2424</v>
      </c>
      <c r="I8" t="s">
        <v>2425</v>
      </c>
      <c r="J8" t="str">
        <f t="shared" si="0"/>
        <v>1A1 Energy Industries</v>
      </c>
      <c r="K8" t="s">
        <v>2434</v>
      </c>
    </row>
    <row r="9" spans="1:11">
      <c r="A9" t="s">
        <v>2440</v>
      </c>
      <c r="B9" t="s">
        <v>2443</v>
      </c>
      <c r="C9" t="s">
        <v>2428</v>
      </c>
      <c r="G9" t="s">
        <v>1454</v>
      </c>
      <c r="H9" t="s">
        <v>2424</v>
      </c>
      <c r="I9" t="s">
        <v>2425</v>
      </c>
      <c r="J9" t="str">
        <f t="shared" si="0"/>
        <v>1A1 Energy Industries</v>
      </c>
      <c r="K9" t="s">
        <v>2434</v>
      </c>
    </row>
    <row r="10" spans="1:11">
      <c r="A10" t="s">
        <v>2440</v>
      </c>
      <c r="B10" t="s">
        <v>2439</v>
      </c>
      <c r="C10" t="s">
        <v>2442</v>
      </c>
      <c r="G10" t="s">
        <v>6319</v>
      </c>
      <c r="H10" t="s">
        <v>2424</v>
      </c>
      <c r="I10" t="s">
        <v>2425</v>
      </c>
      <c r="J10" t="str">
        <f t="shared" ref="J10" si="1">IFERROR(INDEX($B$2:$B$13,MATCH(K10,$C$2:$C$13,0)),0)</f>
        <v>1A1 Energy Industries</v>
      </c>
      <c r="K10" t="s">
        <v>2434</v>
      </c>
    </row>
    <row r="11" spans="1:11">
      <c r="A11" t="s">
        <v>2440</v>
      </c>
      <c r="B11" t="s">
        <v>2439</v>
      </c>
      <c r="C11" t="s">
        <v>2432</v>
      </c>
      <c r="G11" t="s">
        <v>1310</v>
      </c>
      <c r="H11" t="s">
        <v>2424</v>
      </c>
      <c r="I11" t="s">
        <v>2425</v>
      </c>
      <c r="J11" t="str">
        <f t="shared" ref="J11:J22" si="2">IFERROR(INDEX($B$2:$B$13,MATCH(K11,$C$2:$C$13,0)),0)</f>
        <v>1A1 Energy Industries</v>
      </c>
      <c r="K11" t="s">
        <v>2434</v>
      </c>
    </row>
    <row r="12" spans="1:11">
      <c r="A12" t="s">
        <v>2440</v>
      </c>
      <c r="B12" t="s">
        <v>2439</v>
      </c>
      <c r="C12" t="s">
        <v>2441</v>
      </c>
      <c r="G12" t="s">
        <v>1412</v>
      </c>
      <c r="H12" t="s">
        <v>2424</v>
      </c>
      <c r="I12" t="s">
        <v>2425</v>
      </c>
      <c r="J12" t="str">
        <f t="shared" si="2"/>
        <v>1A1 Energy Industries</v>
      </c>
      <c r="K12" t="s">
        <v>2434</v>
      </c>
    </row>
    <row r="13" spans="1:11">
      <c r="A13" t="s">
        <v>2440</v>
      </c>
      <c r="B13" t="s">
        <v>2439</v>
      </c>
      <c r="C13" t="s">
        <v>2438</v>
      </c>
      <c r="G13" t="s">
        <v>1391</v>
      </c>
      <c r="H13" t="s">
        <v>2424</v>
      </c>
      <c r="I13" t="s">
        <v>2425</v>
      </c>
      <c r="J13" t="str">
        <f t="shared" si="2"/>
        <v>1A1 Energy Industries</v>
      </c>
      <c r="K13" t="s">
        <v>2434</v>
      </c>
    </row>
    <row r="14" spans="1:11">
      <c r="A14" t="s">
        <v>2436</v>
      </c>
      <c r="B14" t="s">
        <v>2437</v>
      </c>
      <c r="C14" t="str">
        <f>B14</f>
        <v>1B1 Solid Fuels</v>
      </c>
      <c r="G14" t="s">
        <v>1386</v>
      </c>
      <c r="H14" t="s">
        <v>2424</v>
      </c>
      <c r="I14" t="s">
        <v>2425</v>
      </c>
      <c r="J14" t="str">
        <f t="shared" si="2"/>
        <v>1A1 Energy Industries</v>
      </c>
      <c r="K14" t="s">
        <v>2434</v>
      </c>
    </row>
    <row r="15" spans="1:11">
      <c r="A15" t="s">
        <v>2436</v>
      </c>
      <c r="B15" t="s">
        <v>2437</v>
      </c>
      <c r="C15" t="str">
        <f>B15</f>
        <v>1B1 Solid Fuels</v>
      </c>
      <c r="G15" t="s">
        <v>1363</v>
      </c>
      <c r="H15" t="s">
        <v>2424</v>
      </c>
      <c r="I15" t="s">
        <v>2425</v>
      </c>
      <c r="J15" t="str">
        <f t="shared" si="2"/>
        <v>1A1 Energy Industries</v>
      </c>
      <c r="K15" t="s">
        <v>2434</v>
      </c>
    </row>
    <row r="16" spans="1:11">
      <c r="A16" t="s">
        <v>2436</v>
      </c>
      <c r="B16" t="s">
        <v>140</v>
      </c>
      <c r="C16" t="str">
        <f>B16</f>
        <v>1B2 Oil and Natural Gas</v>
      </c>
      <c r="G16" t="s">
        <v>1322</v>
      </c>
      <c r="H16" t="s">
        <v>2424</v>
      </c>
      <c r="I16" t="s">
        <v>2425</v>
      </c>
      <c r="J16" t="str">
        <f t="shared" si="2"/>
        <v>1A1 Energy Industries</v>
      </c>
      <c r="K16" t="s">
        <v>2434</v>
      </c>
    </row>
    <row r="17" spans="1:11">
      <c r="A17" t="s">
        <v>2436</v>
      </c>
      <c r="B17" t="s">
        <v>2435</v>
      </c>
      <c r="C17" t="str">
        <f>B17</f>
        <v>1B3 Other Emissions from Energy Production</v>
      </c>
      <c r="G17" t="s">
        <v>3514</v>
      </c>
      <c r="H17" t="s">
        <v>2424</v>
      </c>
      <c r="I17" t="s">
        <v>2425</v>
      </c>
      <c r="J17" t="str">
        <f t="shared" si="2"/>
        <v>1A1 Energy Industries</v>
      </c>
      <c r="K17" t="s">
        <v>2434</v>
      </c>
    </row>
    <row r="18" spans="1:11">
      <c r="G18" t="s">
        <v>1313</v>
      </c>
      <c r="H18" t="s">
        <v>2424</v>
      </c>
      <c r="I18" t="s">
        <v>2425</v>
      </c>
      <c r="J18" t="str">
        <f t="shared" si="2"/>
        <v>1A1 Energy Industries</v>
      </c>
      <c r="K18" t="s">
        <v>2434</v>
      </c>
    </row>
    <row r="19" spans="1:11">
      <c r="G19" t="s">
        <v>3516</v>
      </c>
      <c r="H19" t="s">
        <v>2424</v>
      </c>
      <c r="I19" t="s">
        <v>2425</v>
      </c>
      <c r="J19" t="str">
        <f t="shared" si="2"/>
        <v>1A1 Energy Industries</v>
      </c>
      <c r="K19" t="s">
        <v>2434</v>
      </c>
    </row>
    <row r="20" spans="1:11">
      <c r="G20" t="s">
        <v>1305</v>
      </c>
      <c r="H20" t="s">
        <v>2424</v>
      </c>
      <c r="I20" t="s">
        <v>2425</v>
      </c>
      <c r="J20" t="str">
        <f t="shared" si="2"/>
        <v>1A1 Energy Industries</v>
      </c>
      <c r="K20" t="s">
        <v>2434</v>
      </c>
    </row>
    <row r="21" spans="1:11">
      <c r="G21" t="s">
        <v>1301</v>
      </c>
      <c r="H21" t="s">
        <v>2424</v>
      </c>
      <c r="I21" t="s">
        <v>2425</v>
      </c>
      <c r="J21" t="str">
        <f t="shared" si="2"/>
        <v>1A1 Energy Industries</v>
      </c>
      <c r="K21" t="s">
        <v>2434</v>
      </c>
    </row>
    <row r="22" spans="1:11">
      <c r="G22" t="s">
        <v>1296</v>
      </c>
      <c r="H22" t="s">
        <v>2424</v>
      </c>
      <c r="J22">
        <f t="shared" si="2"/>
        <v>0</v>
      </c>
    </row>
    <row r="23" spans="1:11">
      <c r="G23" t="s">
        <v>1264</v>
      </c>
      <c r="H23" t="s">
        <v>2424</v>
      </c>
      <c r="I23" t="s">
        <v>2425</v>
      </c>
      <c r="J23" t="s">
        <v>2433</v>
      </c>
      <c r="K23" t="s">
        <v>3700</v>
      </c>
    </row>
    <row r="24" spans="1:11">
      <c r="G24" t="s">
        <v>1262</v>
      </c>
      <c r="H24" t="s">
        <v>2424</v>
      </c>
      <c r="I24" t="s">
        <v>2425</v>
      </c>
      <c r="J24" t="s">
        <v>2433</v>
      </c>
      <c r="K24" t="s">
        <v>3701</v>
      </c>
    </row>
    <row r="25" spans="1:11">
      <c r="G25" t="s">
        <v>1235</v>
      </c>
      <c r="H25" t="s">
        <v>2424</v>
      </c>
      <c r="I25" t="s">
        <v>2425</v>
      </c>
      <c r="J25" t="s">
        <v>2433</v>
      </c>
      <c r="K25" t="s">
        <v>3704</v>
      </c>
    </row>
    <row r="26" spans="1:11">
      <c r="G26" t="s">
        <v>1193</v>
      </c>
      <c r="H26" t="s">
        <v>2424</v>
      </c>
      <c r="I26" t="s">
        <v>2425</v>
      </c>
      <c r="J26" t="s">
        <v>2433</v>
      </c>
      <c r="K26" t="s">
        <v>3701</v>
      </c>
    </row>
    <row r="27" spans="1:11">
      <c r="G27" t="s">
        <v>1159</v>
      </c>
      <c r="H27" t="s">
        <v>2424</v>
      </c>
      <c r="I27" t="s">
        <v>2425</v>
      </c>
      <c r="J27" t="s">
        <v>2433</v>
      </c>
      <c r="K27" t="s">
        <v>3706</v>
      </c>
    </row>
    <row r="28" spans="1:11">
      <c r="G28" t="s">
        <v>423</v>
      </c>
      <c r="H28" t="s">
        <v>2424</v>
      </c>
      <c r="J28">
        <v>0</v>
      </c>
    </row>
    <row r="29" spans="1:11">
      <c r="G29" t="s">
        <v>1107</v>
      </c>
      <c r="H29" t="s">
        <v>2424</v>
      </c>
      <c r="I29" t="s">
        <v>2425</v>
      </c>
      <c r="J29" t="s">
        <v>2433</v>
      </c>
      <c r="K29" t="s">
        <v>3702</v>
      </c>
    </row>
    <row r="30" spans="1:11">
      <c r="G30" t="s">
        <v>3697</v>
      </c>
      <c r="H30" t="s">
        <v>2424</v>
      </c>
      <c r="I30" t="s">
        <v>2425</v>
      </c>
      <c r="J30" t="s">
        <v>2433</v>
      </c>
      <c r="K30" t="s">
        <v>3702</v>
      </c>
    </row>
    <row r="31" spans="1:11">
      <c r="G31" t="s">
        <v>3049</v>
      </c>
      <c r="H31" t="s">
        <v>2424</v>
      </c>
      <c r="I31" t="s">
        <v>2425</v>
      </c>
      <c r="J31" t="s">
        <v>2433</v>
      </c>
      <c r="K31" t="s">
        <v>3702</v>
      </c>
    </row>
    <row r="32" spans="1:11">
      <c r="G32" t="s">
        <v>3726</v>
      </c>
      <c r="H32" t="s">
        <v>2424</v>
      </c>
      <c r="I32" t="s">
        <v>2425</v>
      </c>
      <c r="J32" t="s">
        <v>2433</v>
      </c>
      <c r="K32" t="s">
        <v>3705</v>
      </c>
    </row>
    <row r="33" spans="7:11">
      <c r="G33" t="s">
        <v>1064</v>
      </c>
      <c r="H33" t="s">
        <v>2424</v>
      </c>
      <c r="I33" t="s">
        <v>2425</v>
      </c>
      <c r="J33" t="s">
        <v>2433</v>
      </c>
      <c r="K33" t="s">
        <v>3705</v>
      </c>
    </row>
    <row r="34" spans="7:11">
      <c r="G34" t="s">
        <v>1022</v>
      </c>
      <c r="H34" t="s">
        <v>2424</v>
      </c>
      <c r="I34" t="s">
        <v>2425</v>
      </c>
      <c r="J34" t="s">
        <v>2433</v>
      </c>
      <c r="K34" t="s">
        <v>3707</v>
      </c>
    </row>
    <row r="35" spans="7:11">
      <c r="G35" t="s">
        <v>959</v>
      </c>
      <c r="H35" t="s">
        <v>2424</v>
      </c>
      <c r="I35" t="s">
        <v>2425</v>
      </c>
      <c r="J35" t="s">
        <v>2433</v>
      </c>
      <c r="K35" t="s">
        <v>3703</v>
      </c>
    </row>
    <row r="36" spans="7:11">
      <c r="G36" t="s">
        <v>2857</v>
      </c>
      <c r="H36" t="s">
        <v>2424</v>
      </c>
      <c r="I36" t="s">
        <v>2423</v>
      </c>
      <c r="J36" t="s">
        <v>2437</v>
      </c>
      <c r="K36" t="s">
        <v>3208</v>
      </c>
    </row>
    <row r="37" spans="7:11">
      <c r="G37" t="s">
        <v>2858</v>
      </c>
      <c r="H37" t="s">
        <v>2424</v>
      </c>
      <c r="I37" t="s">
        <v>2423</v>
      </c>
      <c r="J37" t="s">
        <v>140</v>
      </c>
      <c r="K37" t="s">
        <v>3209</v>
      </c>
    </row>
    <row r="38" spans="7:11">
      <c r="G38" t="s">
        <v>2903</v>
      </c>
      <c r="H38" t="s">
        <v>2424</v>
      </c>
      <c r="I38" t="s">
        <v>2423</v>
      </c>
      <c r="J38" t="s">
        <v>140</v>
      </c>
      <c r="K38" t="s">
        <v>3209</v>
      </c>
    </row>
    <row r="39" spans="7:11">
      <c r="G39" t="s">
        <v>859</v>
      </c>
      <c r="H39" t="s">
        <v>2424</v>
      </c>
      <c r="J39">
        <f t="shared" ref="J39" si="3">IFERROR(INDEX($B$2:$B$13,MATCH(K39,$C$2:$C$13,0)),0)</f>
        <v>0</v>
      </c>
    </row>
    <row r="40" spans="7:11">
      <c r="G40" t="s">
        <v>830</v>
      </c>
      <c r="H40" t="s">
        <v>2424</v>
      </c>
      <c r="I40" t="s">
        <v>2425</v>
      </c>
      <c r="J40" t="str">
        <f t="shared" ref="J40:J50" si="4">IFERROR(INDEX($B$2:$B$13,MATCH(K40,$C$2:$C$13,0)),0)</f>
        <v>1A4 Other Sectors</v>
      </c>
      <c r="K40" t="s">
        <v>2432</v>
      </c>
    </row>
    <row r="41" spans="7:11">
      <c r="G41" t="s">
        <v>778</v>
      </c>
      <c r="H41" t="s">
        <v>2424</v>
      </c>
      <c r="I41" t="s">
        <v>2425</v>
      </c>
      <c r="J41" t="str">
        <f t="shared" si="4"/>
        <v>1A4 Other Sectors</v>
      </c>
      <c r="K41" t="s">
        <v>2432</v>
      </c>
    </row>
    <row r="42" spans="7:11">
      <c r="G42" t="s">
        <v>718</v>
      </c>
      <c r="H42" t="s">
        <v>2424</v>
      </c>
      <c r="I42" t="s">
        <v>2425</v>
      </c>
      <c r="J42" t="str">
        <f t="shared" si="4"/>
        <v>1A4 Other Sectors</v>
      </c>
      <c r="K42" t="s">
        <v>2432</v>
      </c>
    </row>
    <row r="43" spans="7:11">
      <c r="G43" t="s">
        <v>3075</v>
      </c>
      <c r="H43" t="s">
        <v>2424</v>
      </c>
      <c r="I43" t="s">
        <v>2425</v>
      </c>
      <c r="J43" t="str">
        <f t="shared" si="4"/>
        <v>1A3 Transport</v>
      </c>
      <c r="K43" t="s">
        <v>2431</v>
      </c>
    </row>
    <row r="44" spans="7:11">
      <c r="G44" t="s">
        <v>37</v>
      </c>
      <c r="H44" t="s">
        <v>2424</v>
      </c>
      <c r="I44" t="s">
        <v>2425</v>
      </c>
      <c r="J44" t="str">
        <f t="shared" si="4"/>
        <v>1A3 Transport</v>
      </c>
      <c r="K44" t="s">
        <v>2429</v>
      </c>
    </row>
    <row r="45" spans="7:11">
      <c r="G45" t="s">
        <v>598</v>
      </c>
      <c r="H45" t="s">
        <v>2424</v>
      </c>
      <c r="I45" t="s">
        <v>2425</v>
      </c>
      <c r="J45">
        <f t="shared" si="4"/>
        <v>0</v>
      </c>
    </row>
    <row r="46" spans="7:11">
      <c r="G46" t="s">
        <v>578</v>
      </c>
      <c r="H46" t="s">
        <v>2424</v>
      </c>
      <c r="I46" t="s">
        <v>2425</v>
      </c>
      <c r="J46" t="str">
        <f t="shared" si="4"/>
        <v>1A3 Transport</v>
      </c>
      <c r="K46" t="s">
        <v>2430</v>
      </c>
    </row>
    <row r="47" spans="7:11">
      <c r="G47" t="s">
        <v>30</v>
      </c>
      <c r="H47" t="s">
        <v>2424</v>
      </c>
      <c r="I47" t="s">
        <v>2425</v>
      </c>
      <c r="J47" t="str">
        <f t="shared" si="4"/>
        <v>1A3 Transport</v>
      </c>
      <c r="K47" t="s">
        <v>2429</v>
      </c>
    </row>
    <row r="48" spans="7:11">
      <c r="G48" t="s">
        <v>25</v>
      </c>
      <c r="H48" t="s">
        <v>2424</v>
      </c>
      <c r="I48" t="s">
        <v>2425</v>
      </c>
      <c r="J48" t="str">
        <f t="shared" si="4"/>
        <v>1A3 Transport</v>
      </c>
      <c r="K48" t="s">
        <v>2429</v>
      </c>
    </row>
    <row r="49" spans="7:11">
      <c r="G49" t="s">
        <v>457</v>
      </c>
      <c r="H49" t="s">
        <v>2424</v>
      </c>
      <c r="I49" t="s">
        <v>2425</v>
      </c>
      <c r="J49" t="str">
        <f t="shared" si="4"/>
        <v>1A3 Transport</v>
      </c>
      <c r="K49" t="s">
        <v>2428</v>
      </c>
    </row>
    <row r="50" spans="7:11">
      <c r="G50" t="s">
        <v>445</v>
      </c>
      <c r="H50" t="s">
        <v>2424</v>
      </c>
      <c r="I50" t="s">
        <v>2425</v>
      </c>
      <c r="J50" t="str">
        <f t="shared" si="4"/>
        <v>1A1 Energy Industries</v>
      </c>
      <c r="K50" t="s">
        <v>2426</v>
      </c>
    </row>
    <row r="51" spans="7:11">
      <c r="G51" t="s">
        <v>3380</v>
      </c>
      <c r="H51" t="s">
        <v>2420</v>
      </c>
      <c r="I51" t="s">
        <v>334</v>
      </c>
      <c r="J51" t="s">
        <v>3708</v>
      </c>
      <c r="K51" t="s">
        <v>3708</v>
      </c>
    </row>
    <row r="52" spans="7:11">
      <c r="G52" t="s">
        <v>3382</v>
      </c>
      <c r="H52" t="s">
        <v>2420</v>
      </c>
      <c r="I52" t="s">
        <v>334</v>
      </c>
      <c r="J52" t="s">
        <v>3708</v>
      </c>
      <c r="K52" t="s">
        <v>3708</v>
      </c>
    </row>
    <row r="53" spans="7:11">
      <c r="G53" t="s">
        <v>411</v>
      </c>
      <c r="H53" t="s">
        <v>2424</v>
      </c>
      <c r="I53" t="s">
        <v>2423</v>
      </c>
      <c r="J53" t="s">
        <v>2422</v>
      </c>
      <c r="K53" t="s">
        <v>383</v>
      </c>
    </row>
    <row r="54" spans="7:11">
      <c r="G54" t="s">
        <v>3124</v>
      </c>
      <c r="H54" t="s">
        <v>2424</v>
      </c>
      <c r="I54" t="s">
        <v>2425</v>
      </c>
      <c r="J54" t="s">
        <v>2444</v>
      </c>
      <c r="K54" t="s">
        <v>2427</v>
      </c>
    </row>
    <row r="55" spans="7:11">
      <c r="G55" t="s">
        <v>2427</v>
      </c>
      <c r="H55" t="s">
        <v>2424</v>
      </c>
      <c r="I55" t="s">
        <v>2425</v>
      </c>
      <c r="J55" t="str">
        <f t="shared" ref="J55:J61" si="5">IFERROR(INDEX($B$2:$B$13,MATCH(K55,$C$2:$C$13,0)),0)</f>
        <v>1A1 Energy Industries</v>
      </c>
      <c r="K55" t="s">
        <v>2427</v>
      </c>
    </row>
    <row r="56" spans="7:11">
      <c r="G56" t="s">
        <v>403</v>
      </c>
      <c r="H56" t="s">
        <v>2424</v>
      </c>
      <c r="I56" t="s">
        <v>2425</v>
      </c>
      <c r="J56">
        <f t="shared" si="5"/>
        <v>0</v>
      </c>
    </row>
    <row r="57" spans="7:11">
      <c r="G57" t="s">
        <v>399</v>
      </c>
      <c r="H57" t="s">
        <v>2424</v>
      </c>
      <c r="I57" t="s">
        <v>2425</v>
      </c>
      <c r="J57">
        <f t="shared" si="5"/>
        <v>0</v>
      </c>
    </row>
    <row r="58" spans="7:11">
      <c r="G58" t="s">
        <v>392</v>
      </c>
      <c r="H58" t="s">
        <v>2424</v>
      </c>
      <c r="I58" t="s">
        <v>2425</v>
      </c>
      <c r="J58" t="str">
        <f t="shared" si="5"/>
        <v>1A1 Energy Industries</v>
      </c>
      <c r="K58" t="s">
        <v>2426</v>
      </c>
    </row>
    <row r="59" spans="7:11">
      <c r="G59" t="s">
        <v>144</v>
      </c>
      <c r="H59" t="s">
        <v>2424</v>
      </c>
      <c r="J59">
        <f t="shared" si="5"/>
        <v>0</v>
      </c>
    </row>
    <row r="60" spans="7:11">
      <c r="G60" t="s">
        <v>44</v>
      </c>
      <c r="H60" t="s">
        <v>2424</v>
      </c>
      <c r="J60">
        <f t="shared" si="5"/>
        <v>0</v>
      </c>
    </row>
    <row r="61" spans="7:11">
      <c r="G61" t="s">
        <v>20</v>
      </c>
      <c r="H61" t="s">
        <v>2424</v>
      </c>
      <c r="I61" t="s">
        <v>2425</v>
      </c>
      <c r="J61">
        <f t="shared" si="5"/>
        <v>0</v>
      </c>
    </row>
    <row r="62" spans="7:11">
      <c r="G62" t="s">
        <v>148</v>
      </c>
      <c r="H62" t="s">
        <v>2424</v>
      </c>
      <c r="I62" t="s">
        <v>2423</v>
      </c>
      <c r="J62" t="str">
        <f>G62</f>
        <v>1B1 Energy Solid Fuels</v>
      </c>
      <c r="K62" t="str">
        <f>J62</f>
        <v>1B1 Energy Solid Fuels</v>
      </c>
    </row>
    <row r="63" spans="7:11">
      <c r="G63" t="s">
        <v>140</v>
      </c>
      <c r="H63" t="s">
        <v>2424</v>
      </c>
      <c r="I63" t="s">
        <v>2423</v>
      </c>
      <c r="J63" t="str">
        <f>G63</f>
        <v>1B2 Oil and Natural Gas</v>
      </c>
      <c r="K63" t="str">
        <f>J63</f>
        <v>1B2 Oil and Natural Gas</v>
      </c>
    </row>
    <row r="64" spans="7:11">
      <c r="G64" t="s">
        <v>383</v>
      </c>
      <c r="H64" t="s">
        <v>2424</v>
      </c>
      <c r="I64" t="s">
        <v>2423</v>
      </c>
      <c r="J64" t="s">
        <v>2422</v>
      </c>
      <c r="K64" t="s">
        <v>383</v>
      </c>
    </row>
    <row r="65" spans="7:11">
      <c r="G65" t="s">
        <v>416</v>
      </c>
      <c r="H65" t="s">
        <v>2424</v>
      </c>
      <c r="I65" t="s">
        <v>2423</v>
      </c>
      <c r="J65" t="s">
        <v>2422</v>
      </c>
      <c r="K65" t="s">
        <v>137</v>
      </c>
    </row>
    <row r="66" spans="7:11">
      <c r="G66" t="s">
        <v>264</v>
      </c>
      <c r="H66" t="s">
        <v>2420</v>
      </c>
      <c r="I66" t="s">
        <v>264</v>
      </c>
      <c r="J66" t="s">
        <v>264</v>
      </c>
      <c r="K66" t="s">
        <v>264</v>
      </c>
    </row>
    <row r="67" spans="7:11">
      <c r="G67" t="s">
        <v>334</v>
      </c>
      <c r="H67" t="s">
        <v>2420</v>
      </c>
      <c r="I67" t="str">
        <f>G67</f>
        <v>2B Chemical Industry</v>
      </c>
      <c r="J67" t="str">
        <f>I67</f>
        <v>2B Chemical Industry</v>
      </c>
      <c r="K67" t="str">
        <f>J67</f>
        <v>2B Chemical Industry</v>
      </c>
    </row>
    <row r="68" spans="7:11">
      <c r="G68" t="s">
        <v>329</v>
      </c>
      <c r="H68" t="s">
        <v>2420</v>
      </c>
      <c r="I68" t="s">
        <v>2421</v>
      </c>
      <c r="J68" t="str">
        <f>G68</f>
        <v>2C2 Ferroalloys production</v>
      </c>
      <c r="K68" t="str">
        <f>J68</f>
        <v>2C2 Ferroalloys production</v>
      </c>
    </row>
    <row r="69" spans="7:11">
      <c r="G69" t="s">
        <v>314</v>
      </c>
      <c r="H69" t="s">
        <v>2420</v>
      </c>
      <c r="I69" t="s">
        <v>2421</v>
      </c>
      <c r="J69" t="str">
        <f>G69</f>
        <v>2C1 Iron and Steel Production</v>
      </c>
      <c r="K69" t="str">
        <f>J69</f>
        <v>2C1 Iron and Steel Production</v>
      </c>
    </row>
    <row r="70" spans="7:11">
      <c r="G70" t="s">
        <v>273</v>
      </c>
      <c r="H70" t="s">
        <v>2420</v>
      </c>
      <c r="I70" t="s">
        <v>2421</v>
      </c>
      <c r="J70" t="str">
        <f>G70</f>
        <v>2C3 Aluminium Production</v>
      </c>
      <c r="K70" t="str">
        <f>J70</f>
        <v>2C3 Aluminium Production</v>
      </c>
    </row>
    <row r="71" spans="7:11">
      <c r="G71" t="s">
        <v>257</v>
      </c>
      <c r="H71" t="s">
        <v>2420</v>
      </c>
      <c r="I71" t="str">
        <f>G71</f>
        <v>2F Product uses as substitutes for ozone depleting substances</v>
      </c>
      <c r="J71" t="str">
        <f>I71</f>
        <v>2F Product uses as substitutes for ozone depleting substances</v>
      </c>
      <c r="K71" t="str">
        <f>J71</f>
        <v>2F Product uses as substitutes for ozone depleting substances</v>
      </c>
    </row>
    <row r="72" spans="7:11">
      <c r="G72" t="s">
        <v>3529</v>
      </c>
      <c r="H72" t="s">
        <v>2424</v>
      </c>
      <c r="I72" t="s">
        <v>2425</v>
      </c>
      <c r="J72" t="s">
        <v>2444</v>
      </c>
      <c r="K72" t="s">
        <v>2434</v>
      </c>
    </row>
    <row r="73" spans="7:11">
      <c r="G73" t="s">
        <v>3651</v>
      </c>
      <c r="H73" t="s">
        <v>2424</v>
      </c>
      <c r="I73" t="s">
        <v>2425</v>
      </c>
      <c r="J73" t="s">
        <v>2444</v>
      </c>
      <c r="K73" t="s">
        <v>2434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topLeftCell="A118" workbookViewId="0"/>
  </sheetViews>
  <sheetFormatPr defaultRowHeight="14.5"/>
  <cols>
    <col min="1" max="1" width="18.26953125" bestFit="1" customWidth="1"/>
    <col min="2" max="2" width="49.7265625" bestFit="1" customWidth="1"/>
  </cols>
  <sheetData>
    <row r="2" spans="1:2">
      <c r="A2" t="s">
        <v>2451</v>
      </c>
      <c r="B2" t="s">
        <v>2452</v>
      </c>
    </row>
    <row r="3" spans="1:2">
      <c r="A3" t="s">
        <v>2453</v>
      </c>
      <c r="B3" t="s">
        <v>2454</v>
      </c>
    </row>
    <row r="4" spans="1:2">
      <c r="A4" t="s">
        <v>2455</v>
      </c>
      <c r="B4" t="s">
        <v>2456</v>
      </c>
    </row>
    <row r="5" spans="1:2">
      <c r="A5" t="s">
        <v>2457</v>
      </c>
      <c r="B5" t="s">
        <v>2456</v>
      </c>
    </row>
    <row r="6" spans="1:2">
      <c r="A6" t="s">
        <v>2458</v>
      </c>
      <c r="B6" t="s">
        <v>2459</v>
      </c>
    </row>
    <row r="7" spans="1:2">
      <c r="A7" t="s">
        <v>2460</v>
      </c>
      <c r="B7" t="s">
        <v>2461</v>
      </c>
    </row>
    <row r="8" spans="1:2">
      <c r="A8" t="s">
        <v>2462</v>
      </c>
      <c r="B8" t="s">
        <v>2463</v>
      </c>
    </row>
    <row r="9" spans="1:2">
      <c r="A9" t="s">
        <v>2464</v>
      </c>
      <c r="B9" t="s">
        <v>2465</v>
      </c>
    </row>
    <row r="10" spans="1:2">
      <c r="A10" t="s">
        <v>2466</v>
      </c>
      <c r="B10" t="s">
        <v>2467</v>
      </c>
    </row>
    <row r="11" spans="1:2">
      <c r="A11" t="s">
        <v>2468</v>
      </c>
      <c r="B11" t="s">
        <v>2469</v>
      </c>
    </row>
    <row r="12" spans="1:2">
      <c r="A12" t="s">
        <v>2470</v>
      </c>
      <c r="B12" t="s">
        <v>2471</v>
      </c>
    </row>
    <row r="13" spans="1:2">
      <c r="A13" t="s">
        <v>2472</v>
      </c>
      <c r="B13" t="s">
        <v>2473</v>
      </c>
    </row>
    <row r="14" spans="1:2">
      <c r="A14" t="s">
        <v>2474</v>
      </c>
      <c r="B14" t="s">
        <v>2475</v>
      </c>
    </row>
    <row r="15" spans="1:2">
      <c r="A15" t="s">
        <v>2476</v>
      </c>
      <c r="B15" t="s">
        <v>2477</v>
      </c>
    </row>
    <row r="16" spans="1:2">
      <c r="A16" t="s">
        <v>2478</v>
      </c>
      <c r="B16" t="s">
        <v>2477</v>
      </c>
    </row>
    <row r="17" spans="1:2">
      <c r="A17" t="s">
        <v>2479</v>
      </c>
      <c r="B17" t="s">
        <v>2480</v>
      </c>
    </row>
    <row r="18" spans="1:2">
      <c r="A18" t="s">
        <v>2481</v>
      </c>
      <c r="B18" t="s">
        <v>2482</v>
      </c>
    </row>
    <row r="19" spans="1:2">
      <c r="A19" t="s">
        <v>2483</v>
      </c>
      <c r="B19" t="s">
        <v>2484</v>
      </c>
    </row>
    <row r="20" spans="1:2">
      <c r="A20" t="s">
        <v>2485</v>
      </c>
      <c r="B20" t="s">
        <v>2486</v>
      </c>
    </row>
    <row r="21" spans="1:2">
      <c r="A21" t="s">
        <v>2487</v>
      </c>
      <c r="B21" t="s">
        <v>2488</v>
      </c>
    </row>
    <row r="22" spans="1:2">
      <c r="A22" t="s">
        <v>2489</v>
      </c>
      <c r="B22" t="s">
        <v>2490</v>
      </c>
    </row>
    <row r="23" spans="1:2">
      <c r="A23" t="s">
        <v>2491</v>
      </c>
      <c r="B23" t="s">
        <v>2492</v>
      </c>
    </row>
    <row r="24" spans="1:2">
      <c r="A24" t="s">
        <v>2493</v>
      </c>
      <c r="B24" t="s">
        <v>2494</v>
      </c>
    </row>
    <row r="25" spans="1:2">
      <c r="A25" t="s">
        <v>2495</v>
      </c>
      <c r="B25" t="s">
        <v>2496</v>
      </c>
    </row>
    <row r="26" spans="1:2">
      <c r="A26" t="s">
        <v>2497</v>
      </c>
      <c r="B26" t="s">
        <v>2498</v>
      </c>
    </row>
    <row r="27" spans="1:2">
      <c r="A27" t="s">
        <v>2499</v>
      </c>
      <c r="B27" t="s">
        <v>2500</v>
      </c>
    </row>
    <row r="28" spans="1:2">
      <c r="A28" t="s">
        <v>2501</v>
      </c>
      <c r="B28" t="s">
        <v>2502</v>
      </c>
    </row>
    <row r="29" spans="1:2">
      <c r="A29" t="s">
        <v>2503</v>
      </c>
      <c r="B29" t="s">
        <v>2504</v>
      </c>
    </row>
    <row r="30" spans="1:2">
      <c r="A30" t="s">
        <v>2505</v>
      </c>
      <c r="B30" t="s">
        <v>2506</v>
      </c>
    </row>
    <row r="31" spans="1:2">
      <c r="A31" t="s">
        <v>2507</v>
      </c>
      <c r="B31" t="s">
        <v>2508</v>
      </c>
    </row>
    <row r="32" spans="1:2">
      <c r="A32" t="s">
        <v>2509</v>
      </c>
      <c r="B32" t="s">
        <v>2510</v>
      </c>
    </row>
    <row r="33" spans="1:2">
      <c r="A33" t="s">
        <v>2511</v>
      </c>
      <c r="B33" t="s">
        <v>2512</v>
      </c>
    </row>
    <row r="34" spans="1:2">
      <c r="A34" t="s">
        <v>2513</v>
      </c>
      <c r="B34" t="s">
        <v>2514</v>
      </c>
    </row>
    <row r="35" spans="1:2">
      <c r="A35" t="s">
        <v>2515</v>
      </c>
      <c r="B35" t="s">
        <v>2516</v>
      </c>
    </row>
    <row r="36" spans="1:2">
      <c r="A36" t="s">
        <v>2517</v>
      </c>
      <c r="B36" t="s">
        <v>2518</v>
      </c>
    </row>
    <row r="37" spans="1:2">
      <c r="A37" t="s">
        <v>2519</v>
      </c>
      <c r="B37" t="s">
        <v>2520</v>
      </c>
    </row>
    <row r="38" spans="1:2">
      <c r="A38" t="s">
        <v>2521</v>
      </c>
      <c r="B38" t="s">
        <v>2522</v>
      </c>
    </row>
    <row r="39" spans="1:2">
      <c r="A39" t="s">
        <v>2523</v>
      </c>
      <c r="B39" t="s">
        <v>2524</v>
      </c>
    </row>
    <row r="40" spans="1:2">
      <c r="A40" t="s">
        <v>2525</v>
      </c>
      <c r="B40" t="s">
        <v>2526</v>
      </c>
    </row>
    <row r="41" spans="1:2">
      <c r="A41" t="s">
        <v>2527</v>
      </c>
      <c r="B41" t="s">
        <v>2528</v>
      </c>
    </row>
    <row r="42" spans="1:2">
      <c r="A42" t="s">
        <v>2529</v>
      </c>
      <c r="B42" t="s">
        <v>2530</v>
      </c>
    </row>
    <row r="43" spans="1:2">
      <c r="A43" t="s">
        <v>2531</v>
      </c>
      <c r="B43" t="s">
        <v>2532</v>
      </c>
    </row>
    <row r="44" spans="1:2">
      <c r="A44" t="s">
        <v>2533</v>
      </c>
      <c r="B44" t="s">
        <v>2534</v>
      </c>
    </row>
    <row r="45" spans="1:2">
      <c r="A45" t="s">
        <v>2535</v>
      </c>
      <c r="B45" t="s">
        <v>2536</v>
      </c>
    </row>
    <row r="46" spans="1:2">
      <c r="A46" t="s">
        <v>2537</v>
      </c>
      <c r="B46" t="s">
        <v>2538</v>
      </c>
    </row>
    <row r="47" spans="1:2">
      <c r="A47" t="s">
        <v>2539</v>
      </c>
      <c r="B47" t="s">
        <v>2540</v>
      </c>
    </row>
    <row r="48" spans="1:2">
      <c r="A48" t="s">
        <v>2541</v>
      </c>
      <c r="B48" t="s">
        <v>2542</v>
      </c>
    </row>
    <row r="49" spans="1:2">
      <c r="A49" t="s">
        <v>2543</v>
      </c>
      <c r="B49" t="s">
        <v>2544</v>
      </c>
    </row>
    <row r="50" spans="1:2">
      <c r="A50" t="s">
        <v>2545</v>
      </c>
      <c r="B50" t="s">
        <v>2546</v>
      </c>
    </row>
    <row r="51" spans="1:2">
      <c r="A51" t="s">
        <v>2547</v>
      </c>
      <c r="B51" t="s">
        <v>2548</v>
      </c>
    </row>
    <row r="52" spans="1:2">
      <c r="A52" t="s">
        <v>2549</v>
      </c>
      <c r="B52" t="s">
        <v>2550</v>
      </c>
    </row>
    <row r="53" spans="1:2">
      <c r="A53" t="s">
        <v>2551</v>
      </c>
      <c r="B53" t="s">
        <v>2552</v>
      </c>
    </row>
    <row r="54" spans="1:2">
      <c r="A54" t="s">
        <v>2553</v>
      </c>
      <c r="B54" t="s">
        <v>2554</v>
      </c>
    </row>
    <row r="55" spans="1:2">
      <c r="A55" t="s">
        <v>2555</v>
      </c>
      <c r="B55" t="s">
        <v>2556</v>
      </c>
    </row>
    <row r="56" spans="1:2">
      <c r="A56" t="s">
        <v>2557</v>
      </c>
      <c r="B56" t="s">
        <v>2558</v>
      </c>
    </row>
    <row r="57" spans="1:2">
      <c r="A57" t="s">
        <v>2559</v>
      </c>
      <c r="B57" t="s">
        <v>2560</v>
      </c>
    </row>
    <row r="58" spans="1:2">
      <c r="A58" t="s">
        <v>2561</v>
      </c>
      <c r="B58" t="s">
        <v>2562</v>
      </c>
    </row>
    <row r="59" spans="1:2">
      <c r="A59" t="s">
        <v>2563</v>
      </c>
      <c r="B59" t="s">
        <v>2564</v>
      </c>
    </row>
    <row r="60" spans="1:2">
      <c r="A60" t="s">
        <v>2565</v>
      </c>
      <c r="B60" t="s">
        <v>2566</v>
      </c>
    </row>
    <row r="61" spans="1:2">
      <c r="A61" t="s">
        <v>2567</v>
      </c>
      <c r="B61" t="s">
        <v>2568</v>
      </c>
    </row>
    <row r="62" spans="1:2">
      <c r="A62" t="s">
        <v>2569</v>
      </c>
      <c r="B62" t="s">
        <v>2570</v>
      </c>
    </row>
    <row r="63" spans="1:2">
      <c r="A63" t="s">
        <v>2571</v>
      </c>
      <c r="B63" t="s">
        <v>2572</v>
      </c>
    </row>
    <row r="64" spans="1:2">
      <c r="A64" t="s">
        <v>2573</v>
      </c>
      <c r="B64" t="s">
        <v>2574</v>
      </c>
    </row>
    <row r="65" spans="1:2">
      <c r="A65" t="s">
        <v>2575</v>
      </c>
      <c r="B65" t="s">
        <v>2576</v>
      </c>
    </row>
    <row r="66" spans="1:2">
      <c r="A66" t="s">
        <v>2577</v>
      </c>
      <c r="B66" t="s">
        <v>2578</v>
      </c>
    </row>
    <row r="67" spans="1:2">
      <c r="A67" t="s">
        <v>2579</v>
      </c>
      <c r="B67" t="s">
        <v>2580</v>
      </c>
    </row>
    <row r="68" spans="1:2">
      <c r="A68" t="s">
        <v>2581</v>
      </c>
      <c r="B68" t="s">
        <v>2582</v>
      </c>
    </row>
    <row r="69" spans="1:2">
      <c r="A69" t="s">
        <v>2583</v>
      </c>
      <c r="B69" t="s">
        <v>2584</v>
      </c>
    </row>
    <row r="70" spans="1:2">
      <c r="A70" t="s">
        <v>2585</v>
      </c>
      <c r="B70" t="s">
        <v>2586</v>
      </c>
    </row>
    <row r="71" spans="1:2">
      <c r="A71" t="s">
        <v>2587</v>
      </c>
      <c r="B71" t="s">
        <v>2588</v>
      </c>
    </row>
    <row r="72" spans="1:2">
      <c r="A72" t="s">
        <v>2589</v>
      </c>
      <c r="B72" t="s">
        <v>2590</v>
      </c>
    </row>
    <row r="73" spans="1:2">
      <c r="A73" t="s">
        <v>2591</v>
      </c>
      <c r="B73" t="s">
        <v>2592</v>
      </c>
    </row>
    <row r="74" spans="1:2">
      <c r="A74" t="s">
        <v>2593</v>
      </c>
      <c r="B74" t="s">
        <v>2594</v>
      </c>
    </row>
    <row r="75" spans="1:2">
      <c r="A75" t="s">
        <v>2595</v>
      </c>
      <c r="B75" t="s">
        <v>2596</v>
      </c>
    </row>
    <row r="76" spans="1:2">
      <c r="A76" t="s">
        <v>2597</v>
      </c>
      <c r="B76" t="s">
        <v>2598</v>
      </c>
    </row>
    <row r="77" spans="1:2">
      <c r="A77" t="s">
        <v>2599</v>
      </c>
      <c r="B77" t="s">
        <v>2600</v>
      </c>
    </row>
    <row r="78" spans="1:2">
      <c r="A78" t="s">
        <v>2601</v>
      </c>
      <c r="B78" t="s">
        <v>2602</v>
      </c>
    </row>
    <row r="79" spans="1:2">
      <c r="A79" t="s">
        <v>2603</v>
      </c>
      <c r="B79" t="s">
        <v>2604</v>
      </c>
    </row>
    <row r="80" spans="1:2">
      <c r="A80" t="s">
        <v>2605</v>
      </c>
      <c r="B80" t="s">
        <v>2606</v>
      </c>
    </row>
    <row r="81" spans="1:2">
      <c r="A81" t="s">
        <v>2607</v>
      </c>
      <c r="B81" t="s">
        <v>2608</v>
      </c>
    </row>
    <row r="82" spans="1:2">
      <c r="A82" t="s">
        <v>2609</v>
      </c>
      <c r="B82" t="s">
        <v>2610</v>
      </c>
    </row>
    <row r="83" spans="1:2">
      <c r="A83" t="s">
        <v>2611</v>
      </c>
      <c r="B83" t="s">
        <v>2612</v>
      </c>
    </row>
    <row r="84" spans="1:2">
      <c r="A84" t="s">
        <v>2613</v>
      </c>
      <c r="B84" t="s">
        <v>2614</v>
      </c>
    </row>
    <row r="85" spans="1:2">
      <c r="A85" t="s">
        <v>2615</v>
      </c>
      <c r="B85" t="s">
        <v>2616</v>
      </c>
    </row>
    <row r="86" spans="1:2">
      <c r="A86" t="s">
        <v>2617</v>
      </c>
      <c r="B86" t="s">
        <v>2616</v>
      </c>
    </row>
    <row r="87" spans="1:2">
      <c r="A87" t="s">
        <v>2618</v>
      </c>
      <c r="B87" t="s">
        <v>2619</v>
      </c>
    </row>
    <row r="88" spans="1:2">
      <c r="A88" t="s">
        <v>2620</v>
      </c>
      <c r="B88" t="s">
        <v>2621</v>
      </c>
    </row>
    <row r="89" spans="1:2">
      <c r="A89" t="s">
        <v>2622</v>
      </c>
      <c r="B89" t="s">
        <v>2623</v>
      </c>
    </row>
    <row r="90" spans="1:2">
      <c r="A90" t="s">
        <v>2624</v>
      </c>
      <c r="B90" t="s">
        <v>2623</v>
      </c>
    </row>
    <row r="91" spans="1:2">
      <c r="A91" t="s">
        <v>2625</v>
      </c>
      <c r="B91" t="s">
        <v>2626</v>
      </c>
    </row>
    <row r="92" spans="1:2">
      <c r="A92" t="s">
        <v>2627</v>
      </c>
      <c r="B92" t="s">
        <v>2626</v>
      </c>
    </row>
    <row r="93" spans="1:2">
      <c r="A93" t="s">
        <v>2628</v>
      </c>
      <c r="B93" t="s">
        <v>2629</v>
      </c>
    </row>
    <row r="94" spans="1:2">
      <c r="A94" t="s">
        <v>2630</v>
      </c>
      <c r="B94" t="s">
        <v>2629</v>
      </c>
    </row>
    <row r="95" spans="1:2">
      <c r="A95" t="s">
        <v>2631</v>
      </c>
      <c r="B95" t="s">
        <v>2632</v>
      </c>
    </row>
    <row r="96" spans="1:2">
      <c r="A96" t="s">
        <v>2633</v>
      </c>
      <c r="B96" t="s">
        <v>2634</v>
      </c>
    </row>
    <row r="97" spans="1:2">
      <c r="A97" t="s">
        <v>2635</v>
      </c>
      <c r="B97" t="s">
        <v>587</v>
      </c>
    </row>
    <row r="98" spans="1:2">
      <c r="A98" t="s">
        <v>2636</v>
      </c>
      <c r="B98" t="s">
        <v>587</v>
      </c>
    </row>
    <row r="99" spans="1:2">
      <c r="A99" t="s">
        <v>2637</v>
      </c>
      <c r="B99" t="s">
        <v>2638</v>
      </c>
    </row>
    <row r="100" spans="1:2">
      <c r="A100" t="s">
        <v>2639</v>
      </c>
      <c r="B100" t="s">
        <v>2638</v>
      </c>
    </row>
    <row r="101" spans="1:2">
      <c r="A101" t="s">
        <v>2640</v>
      </c>
      <c r="B101" t="s">
        <v>576</v>
      </c>
    </row>
    <row r="102" spans="1:2">
      <c r="A102" t="s">
        <v>2641</v>
      </c>
      <c r="B102" t="s">
        <v>576</v>
      </c>
    </row>
    <row r="103" spans="1:2">
      <c r="A103" t="s">
        <v>2642</v>
      </c>
      <c r="B103" t="s">
        <v>2643</v>
      </c>
    </row>
    <row r="104" spans="1:2">
      <c r="A104" t="s">
        <v>2644</v>
      </c>
      <c r="B104" t="s">
        <v>2643</v>
      </c>
    </row>
    <row r="105" spans="1:2">
      <c r="A105" t="s">
        <v>2645</v>
      </c>
      <c r="B105" t="s">
        <v>2646</v>
      </c>
    </row>
    <row r="106" spans="1:2">
      <c r="A106" t="s">
        <v>2647</v>
      </c>
      <c r="B106" t="s">
        <v>2648</v>
      </c>
    </row>
    <row r="107" spans="1:2">
      <c r="A107" t="s">
        <v>2649</v>
      </c>
      <c r="B107" t="s">
        <v>567</v>
      </c>
    </row>
    <row r="108" spans="1:2">
      <c r="A108" t="s">
        <v>2650</v>
      </c>
      <c r="B108" t="s">
        <v>567</v>
      </c>
    </row>
    <row r="109" spans="1:2">
      <c r="A109" t="s">
        <v>2651</v>
      </c>
      <c r="B109" t="s">
        <v>2652</v>
      </c>
    </row>
    <row r="110" spans="1:2">
      <c r="A110" t="s">
        <v>2653</v>
      </c>
      <c r="B110" t="s">
        <v>2652</v>
      </c>
    </row>
    <row r="111" spans="1:2">
      <c r="A111" t="s">
        <v>2654</v>
      </c>
      <c r="B111" t="s">
        <v>560</v>
      </c>
    </row>
    <row r="112" spans="1:2">
      <c r="A112" t="s">
        <v>2655</v>
      </c>
      <c r="B112" t="s">
        <v>560</v>
      </c>
    </row>
    <row r="113" spans="1:2">
      <c r="A113" t="s">
        <v>2656</v>
      </c>
      <c r="B113" t="s">
        <v>2657</v>
      </c>
    </row>
    <row r="114" spans="1:2">
      <c r="A114" t="s">
        <v>2658</v>
      </c>
      <c r="B114" t="s">
        <v>2657</v>
      </c>
    </row>
    <row r="115" spans="1:2">
      <c r="A115" t="s">
        <v>2659</v>
      </c>
      <c r="B115" t="s">
        <v>551</v>
      </c>
    </row>
    <row r="116" spans="1:2">
      <c r="A116" t="s">
        <v>2660</v>
      </c>
      <c r="B116" t="s">
        <v>551</v>
      </c>
    </row>
    <row r="117" spans="1:2">
      <c r="A117" t="s">
        <v>2661</v>
      </c>
      <c r="B117" t="s">
        <v>2662</v>
      </c>
    </row>
    <row r="118" spans="1:2">
      <c r="A118" t="s">
        <v>2663</v>
      </c>
      <c r="B118" t="s">
        <v>2662</v>
      </c>
    </row>
    <row r="119" spans="1:2">
      <c r="A119" t="s">
        <v>2664</v>
      </c>
      <c r="B119" t="s">
        <v>2665</v>
      </c>
    </row>
    <row r="120" spans="1:2">
      <c r="A120" t="s">
        <v>2666</v>
      </c>
      <c r="B120" t="s">
        <v>2665</v>
      </c>
    </row>
    <row r="121" spans="1:2">
      <c r="A121" t="s">
        <v>2667</v>
      </c>
      <c r="B121" t="s">
        <v>543</v>
      </c>
    </row>
    <row r="122" spans="1:2">
      <c r="A122" t="s">
        <v>2668</v>
      </c>
      <c r="B122" t="s">
        <v>543</v>
      </c>
    </row>
    <row r="123" spans="1:2">
      <c r="A123" t="s">
        <v>2669</v>
      </c>
      <c r="B123" t="s">
        <v>2670</v>
      </c>
    </row>
    <row r="124" spans="1:2">
      <c r="A124" t="s">
        <v>2671</v>
      </c>
      <c r="B124" t="s">
        <v>2670</v>
      </c>
    </row>
    <row r="125" spans="1:2">
      <c r="A125" t="s">
        <v>2672</v>
      </c>
      <c r="B125" t="s">
        <v>2673</v>
      </c>
    </row>
    <row r="126" spans="1:2">
      <c r="A126" t="s">
        <v>2674</v>
      </c>
      <c r="B126" t="s">
        <v>2675</v>
      </c>
    </row>
    <row r="127" spans="1:2">
      <c r="A127" t="s">
        <v>2676</v>
      </c>
      <c r="B127" t="s">
        <v>537</v>
      </c>
    </row>
    <row r="128" spans="1:2">
      <c r="A128" t="s">
        <v>2677</v>
      </c>
      <c r="B128" t="s">
        <v>537</v>
      </c>
    </row>
    <row r="129" spans="1:2">
      <c r="A129" t="s">
        <v>2678</v>
      </c>
      <c r="B129" t="s">
        <v>2679</v>
      </c>
    </row>
    <row r="130" spans="1:2">
      <c r="A130" t="s">
        <v>2680</v>
      </c>
      <c r="B130" t="s">
        <v>2679</v>
      </c>
    </row>
    <row r="131" spans="1:2">
      <c r="A131" t="s">
        <v>2681</v>
      </c>
      <c r="B131" t="s">
        <v>530</v>
      </c>
    </row>
    <row r="132" spans="1:2">
      <c r="A132" t="s">
        <v>2682</v>
      </c>
      <c r="B132" t="s">
        <v>530</v>
      </c>
    </row>
    <row r="133" spans="1:2">
      <c r="A133" t="s">
        <v>2683</v>
      </c>
      <c r="B133" t="s">
        <v>2684</v>
      </c>
    </row>
    <row r="134" spans="1:2">
      <c r="A134" t="s">
        <v>2685</v>
      </c>
      <c r="B134" t="s">
        <v>2684</v>
      </c>
    </row>
    <row r="135" spans="1:2">
      <c r="A135" t="s">
        <v>2686</v>
      </c>
      <c r="B135" t="s">
        <v>523</v>
      </c>
    </row>
    <row r="136" spans="1:2">
      <c r="A136" t="s">
        <v>2687</v>
      </c>
      <c r="B136" t="s">
        <v>523</v>
      </c>
    </row>
    <row r="137" spans="1:2">
      <c r="A137" t="s">
        <v>2688</v>
      </c>
      <c r="B137" t="s">
        <v>520</v>
      </c>
    </row>
    <row r="138" spans="1:2">
      <c r="A138" t="s">
        <v>2689</v>
      </c>
      <c r="B138" t="s">
        <v>520</v>
      </c>
    </row>
    <row r="139" spans="1:2">
      <c r="A139" t="s">
        <v>2690</v>
      </c>
      <c r="B139" t="s">
        <v>2691</v>
      </c>
    </row>
    <row r="140" spans="1:2">
      <c r="A140" t="s">
        <v>2692</v>
      </c>
      <c r="B140" t="s">
        <v>2693</v>
      </c>
    </row>
    <row r="141" spans="1:2">
      <c r="A141" t="s">
        <v>2694</v>
      </c>
      <c r="B141" t="s">
        <v>2695</v>
      </c>
    </row>
    <row r="142" spans="1:2">
      <c r="A142" t="s">
        <v>2696</v>
      </c>
      <c r="B142" t="s">
        <v>2697</v>
      </c>
    </row>
    <row r="143" spans="1:2">
      <c r="A143" t="s">
        <v>2698</v>
      </c>
      <c r="B143" t="s">
        <v>2699</v>
      </c>
    </row>
    <row r="144" spans="1:2">
      <c r="A144" t="s">
        <v>2700</v>
      </c>
      <c r="B144" t="s">
        <v>2701</v>
      </c>
    </row>
    <row r="145" spans="1:2">
      <c r="A145" t="s">
        <v>2702</v>
      </c>
      <c r="B145" t="s">
        <v>2703</v>
      </c>
    </row>
    <row r="146" spans="1:2">
      <c r="A146" t="s">
        <v>2704</v>
      </c>
      <c r="B146" t="s">
        <v>2705</v>
      </c>
    </row>
    <row r="147" spans="1:2">
      <c r="A147" t="s">
        <v>2706</v>
      </c>
      <c r="B147" t="s">
        <v>505</v>
      </c>
    </row>
    <row r="148" spans="1:2">
      <c r="A148" t="s">
        <v>2707</v>
      </c>
      <c r="B148" t="s">
        <v>505</v>
      </c>
    </row>
    <row r="149" spans="1:2">
      <c r="A149" t="s">
        <v>2708</v>
      </c>
      <c r="B149" t="s">
        <v>2709</v>
      </c>
    </row>
    <row r="150" spans="1:2">
      <c r="A150" t="s">
        <v>2710</v>
      </c>
      <c r="B150" t="s">
        <v>2711</v>
      </c>
    </row>
    <row r="151" spans="1:2">
      <c r="A151" t="s">
        <v>2712</v>
      </c>
      <c r="B151" t="s">
        <v>2713</v>
      </c>
    </row>
    <row r="152" spans="1:2">
      <c r="A152" t="s">
        <v>2714</v>
      </c>
      <c r="B152" t="s">
        <v>2715</v>
      </c>
    </row>
    <row r="153" spans="1:2">
      <c r="A153" t="s">
        <v>2716</v>
      </c>
      <c r="B153" t="s">
        <v>2717</v>
      </c>
    </row>
    <row r="154" spans="1:2">
      <c r="A154" t="s">
        <v>2718</v>
      </c>
      <c r="B154" t="s">
        <v>2717</v>
      </c>
    </row>
    <row r="155" spans="1:2">
      <c r="A155" t="s">
        <v>2719</v>
      </c>
      <c r="B155" t="s">
        <v>2720</v>
      </c>
    </row>
    <row r="156" spans="1:2">
      <c r="A156" t="s">
        <v>2721</v>
      </c>
      <c r="B156" t="s">
        <v>2722</v>
      </c>
    </row>
    <row r="157" spans="1:2">
      <c r="A157" t="s">
        <v>2723</v>
      </c>
      <c r="B157" t="s">
        <v>2724</v>
      </c>
    </row>
    <row r="158" spans="1:2">
      <c r="A158" t="s">
        <v>2725</v>
      </c>
      <c r="B158" t="s">
        <v>2724</v>
      </c>
    </row>
    <row r="159" spans="1:2">
      <c r="A159" t="s">
        <v>2726</v>
      </c>
      <c r="B159" t="s">
        <v>486</v>
      </c>
    </row>
    <row r="160" spans="1:2">
      <c r="A160" t="s">
        <v>2727</v>
      </c>
      <c r="B160" t="s">
        <v>486</v>
      </c>
    </row>
    <row r="161" spans="1:2">
      <c r="A161" t="s">
        <v>2728</v>
      </c>
      <c r="B161" t="s">
        <v>2729</v>
      </c>
    </row>
    <row r="162" spans="1:2">
      <c r="A162" t="s">
        <v>2730</v>
      </c>
      <c r="B162" t="s">
        <v>2729</v>
      </c>
    </row>
    <row r="163" spans="1:2">
      <c r="A163" t="s">
        <v>2731</v>
      </c>
      <c r="B163" t="s">
        <v>2732</v>
      </c>
    </row>
    <row r="164" spans="1:2">
      <c r="A164" t="s">
        <v>2733</v>
      </c>
      <c r="B164" t="s">
        <v>2734</v>
      </c>
    </row>
    <row r="165" spans="1:2">
      <c r="A165" t="s">
        <v>2735</v>
      </c>
      <c r="B165" t="s">
        <v>2736</v>
      </c>
    </row>
    <row r="166" spans="1:2">
      <c r="A166" t="s">
        <v>2737</v>
      </c>
      <c r="B166" t="s">
        <v>2736</v>
      </c>
    </row>
    <row r="167" spans="1:2">
      <c r="A167" t="s">
        <v>2738</v>
      </c>
      <c r="B167" t="s">
        <v>2739</v>
      </c>
    </row>
    <row r="168" spans="1:2">
      <c r="A168" t="s">
        <v>2740</v>
      </c>
      <c r="B168" t="s">
        <v>2739</v>
      </c>
    </row>
    <row r="169" spans="1:2">
      <c r="A169" t="s">
        <v>2741</v>
      </c>
      <c r="B169" t="s">
        <v>2742</v>
      </c>
    </row>
    <row r="170" spans="1:2">
      <c r="A170" t="s">
        <v>2743</v>
      </c>
      <c r="B170" t="s">
        <v>2742</v>
      </c>
    </row>
    <row r="171" spans="1:2">
      <c r="A171" t="s">
        <v>2744</v>
      </c>
      <c r="B171" t="s">
        <v>2745</v>
      </c>
    </row>
    <row r="172" spans="1:2">
      <c r="A172" t="s">
        <v>2746</v>
      </c>
      <c r="B172" t="s">
        <v>2745</v>
      </c>
    </row>
    <row r="173" spans="1:2">
      <c r="A173" t="s">
        <v>2747</v>
      </c>
      <c r="B173" t="s">
        <v>2748</v>
      </c>
    </row>
    <row r="174" spans="1:2">
      <c r="A174" t="s">
        <v>2749</v>
      </c>
      <c r="B174" t="s">
        <v>2748</v>
      </c>
    </row>
    <row r="175" spans="1:2">
      <c r="A175" t="s">
        <v>2750</v>
      </c>
      <c r="B175" t="s">
        <v>2751</v>
      </c>
    </row>
    <row r="176" spans="1:2">
      <c r="A176" t="s">
        <v>2752</v>
      </c>
      <c r="B176" t="s">
        <v>2753</v>
      </c>
    </row>
    <row r="177" spans="1:2">
      <c r="A177" t="s">
        <v>2754</v>
      </c>
      <c r="B177" t="s">
        <v>2755</v>
      </c>
    </row>
    <row r="178" spans="1:2">
      <c r="A178" t="s">
        <v>2756</v>
      </c>
      <c r="B178" t="s">
        <v>2757</v>
      </c>
    </row>
    <row r="179" spans="1:2">
      <c r="A179" t="s">
        <v>2758</v>
      </c>
      <c r="B179" t="s">
        <v>2759</v>
      </c>
    </row>
    <row r="180" spans="1:2">
      <c r="A180" t="s">
        <v>2760</v>
      </c>
      <c r="B180" t="s">
        <v>2761</v>
      </c>
    </row>
    <row r="181" spans="1:2">
      <c r="A181" t="s">
        <v>2762</v>
      </c>
      <c r="B181" t="s">
        <v>2763</v>
      </c>
    </row>
    <row r="182" spans="1:2">
      <c r="A182" t="s">
        <v>2764</v>
      </c>
      <c r="B182" t="s">
        <v>2763</v>
      </c>
    </row>
    <row r="183" spans="1:2">
      <c r="A183" t="s">
        <v>2765</v>
      </c>
      <c r="B183" t="s">
        <v>2763</v>
      </c>
    </row>
    <row r="184" spans="1:2">
      <c r="A184" t="s">
        <v>2766</v>
      </c>
      <c r="B184" t="s">
        <v>2767</v>
      </c>
    </row>
    <row r="185" spans="1:2">
      <c r="A185" t="s">
        <v>2768</v>
      </c>
      <c r="B185" t="s">
        <v>2767</v>
      </c>
    </row>
    <row r="186" spans="1:2">
      <c r="A186" t="s">
        <v>2769</v>
      </c>
      <c r="B186" t="s">
        <v>2767</v>
      </c>
    </row>
    <row r="187" spans="1:2">
      <c r="A187" t="s">
        <v>2770</v>
      </c>
      <c r="B187" t="s">
        <v>2771</v>
      </c>
    </row>
    <row r="188" spans="1:2">
      <c r="A188" t="s">
        <v>2772</v>
      </c>
      <c r="B188" t="s">
        <v>2771</v>
      </c>
    </row>
    <row r="189" spans="1:2">
      <c r="A189" t="s">
        <v>2773</v>
      </c>
      <c r="B189" t="s">
        <v>2771</v>
      </c>
    </row>
    <row r="190" spans="1:2">
      <c r="A190" t="s">
        <v>2774</v>
      </c>
      <c r="B190" t="s">
        <v>2775</v>
      </c>
    </row>
    <row r="191" spans="1:2">
      <c r="A191" t="s">
        <v>2776</v>
      </c>
      <c r="B191" t="s">
        <v>2777</v>
      </c>
    </row>
    <row r="192" spans="1:2">
      <c r="A192" t="s">
        <v>2778</v>
      </c>
      <c r="B192" t="s">
        <v>2777</v>
      </c>
    </row>
    <row r="193" spans="1:2">
      <c r="A193" t="s">
        <v>2779</v>
      </c>
      <c r="B193" t="s">
        <v>2777</v>
      </c>
    </row>
    <row r="194" spans="1:2">
      <c r="A194" t="s">
        <v>2780</v>
      </c>
      <c r="B194" t="s">
        <v>2781</v>
      </c>
    </row>
    <row r="195" spans="1:2">
      <c r="A195" t="s">
        <v>2782</v>
      </c>
      <c r="B195" t="s">
        <v>2781</v>
      </c>
    </row>
    <row r="196" spans="1:2">
      <c r="A196" t="s">
        <v>2783</v>
      </c>
      <c r="B196" t="s">
        <v>2784</v>
      </c>
    </row>
    <row r="197" spans="1:2">
      <c r="A197" t="s">
        <v>2785</v>
      </c>
      <c r="B197" t="s">
        <v>2784</v>
      </c>
    </row>
    <row r="198" spans="1:2">
      <c r="A198" t="s">
        <v>2786</v>
      </c>
      <c r="B198" t="s">
        <v>2784</v>
      </c>
    </row>
    <row r="199" spans="1:2">
      <c r="A199" t="s">
        <v>2787</v>
      </c>
      <c r="B199" t="s">
        <v>2784</v>
      </c>
    </row>
    <row r="200" spans="1:2">
      <c r="A200" t="s">
        <v>2788</v>
      </c>
      <c r="B200" t="s">
        <v>2789</v>
      </c>
    </row>
    <row r="201" spans="1:2">
      <c r="A201" t="s">
        <v>2790</v>
      </c>
      <c r="B201" t="s">
        <v>2789</v>
      </c>
    </row>
    <row r="202" spans="1:2">
      <c r="A202" t="s">
        <v>2791</v>
      </c>
      <c r="B202" t="s">
        <v>2789</v>
      </c>
    </row>
    <row r="203" spans="1:2">
      <c r="A203" t="s">
        <v>2792</v>
      </c>
      <c r="B203" t="s">
        <v>2793</v>
      </c>
    </row>
    <row r="204" spans="1:2">
      <c r="A204" t="s">
        <v>2794</v>
      </c>
      <c r="B204" t="s">
        <v>2793</v>
      </c>
    </row>
    <row r="205" spans="1:2">
      <c r="A205" t="s">
        <v>2795</v>
      </c>
      <c r="B205" t="s">
        <v>2793</v>
      </c>
    </row>
    <row r="206" spans="1:2">
      <c r="A206" t="s">
        <v>2796</v>
      </c>
      <c r="B206" t="s">
        <v>2797</v>
      </c>
    </row>
    <row r="207" spans="1:2">
      <c r="A207" t="s">
        <v>2798</v>
      </c>
      <c r="B207" t="s">
        <v>2797</v>
      </c>
    </row>
    <row r="208" spans="1:2">
      <c r="A208" t="s">
        <v>2799</v>
      </c>
      <c r="B208" t="s">
        <v>2797</v>
      </c>
    </row>
    <row r="209" spans="1:2">
      <c r="A209" t="s">
        <v>2800</v>
      </c>
      <c r="B209" t="s">
        <v>2801</v>
      </c>
    </row>
    <row r="210" spans="1:2">
      <c r="A210" t="s">
        <v>2802</v>
      </c>
      <c r="B210" t="s">
        <v>2803</v>
      </c>
    </row>
    <row r="211" spans="1:2">
      <c r="A211" t="s">
        <v>2804</v>
      </c>
      <c r="B211" t="s">
        <v>2803</v>
      </c>
    </row>
    <row r="212" spans="1:2">
      <c r="A212" t="s">
        <v>2805</v>
      </c>
      <c r="B212" t="s">
        <v>2806</v>
      </c>
    </row>
    <row r="213" spans="1:2">
      <c r="A213" t="s">
        <v>2807</v>
      </c>
      <c r="B213" t="s">
        <v>2808</v>
      </c>
    </row>
    <row r="214" spans="1:2">
      <c r="A214" t="s">
        <v>2809</v>
      </c>
      <c r="B214" t="s">
        <v>2806</v>
      </c>
    </row>
    <row r="215" spans="1:2">
      <c r="A215" t="s">
        <v>2810</v>
      </c>
      <c r="B215" t="s">
        <v>2806</v>
      </c>
    </row>
    <row r="216" spans="1:2">
      <c r="A216" t="s">
        <v>2811</v>
      </c>
      <c r="B216" t="s">
        <v>2812</v>
      </c>
    </row>
    <row r="217" spans="1:2">
      <c r="A217" t="s">
        <v>2813</v>
      </c>
      <c r="B217" t="s">
        <v>2814</v>
      </c>
    </row>
    <row r="218" spans="1:2">
      <c r="A218" t="s">
        <v>2815</v>
      </c>
      <c r="B218" t="s">
        <v>2816</v>
      </c>
    </row>
    <row r="219" spans="1:2">
      <c r="A219" t="s">
        <v>2817</v>
      </c>
      <c r="B219" t="s">
        <v>2818</v>
      </c>
    </row>
    <row r="220" spans="1:2">
      <c r="A220" t="s">
        <v>2819</v>
      </c>
      <c r="B220" t="s">
        <v>2818</v>
      </c>
    </row>
    <row r="221" spans="1:2">
      <c r="A221" t="s">
        <v>2820</v>
      </c>
      <c r="B221" t="s">
        <v>2818</v>
      </c>
    </row>
    <row r="222" spans="1:2">
      <c r="A222" t="s">
        <v>2821</v>
      </c>
      <c r="B222" t="s">
        <v>2822</v>
      </c>
    </row>
    <row r="223" spans="1:2">
      <c r="A223" t="s">
        <v>2823</v>
      </c>
      <c r="B223" t="s">
        <v>2824</v>
      </c>
    </row>
    <row r="224" spans="1:2">
      <c r="A224" t="s">
        <v>2825</v>
      </c>
      <c r="B224" t="s">
        <v>2824</v>
      </c>
    </row>
    <row r="225" spans="1:2">
      <c r="A225" t="s">
        <v>2826</v>
      </c>
      <c r="B225" t="s">
        <v>2822</v>
      </c>
    </row>
    <row r="226" spans="1:2">
      <c r="A226" t="s">
        <v>2827</v>
      </c>
      <c r="B226" t="s">
        <v>2822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abSelected="1" topLeftCell="N301" workbookViewId="0">
      <selection activeCell="AC344" sqref="AC344"/>
    </sheetView>
  </sheetViews>
  <sheetFormatPr defaultRowHeight="14.5"/>
  <cols>
    <col min="1" max="1" width="16" bestFit="1" customWidth="1"/>
    <col min="2" max="10" width="16" customWidth="1"/>
    <col min="25" max="25" width="18.81640625" bestFit="1" customWidth="1"/>
    <col min="29" max="29" width="20.1796875" bestFit="1" customWidth="1"/>
    <col min="49" max="49" width="20.1796875" customWidth="1"/>
    <col min="55" max="55" width="12.54296875" customWidth="1"/>
  </cols>
  <sheetData>
    <row r="4" spans="1:58">
      <c r="AC4" t="s">
        <v>5857</v>
      </c>
      <c r="AQ4" t="s">
        <v>3296</v>
      </c>
      <c r="AT4" t="s">
        <v>3297</v>
      </c>
    </row>
    <row r="5" spans="1:58">
      <c r="C5" t="s">
        <v>3036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2971</v>
      </c>
      <c r="Z5" s="2"/>
      <c r="AA5" s="2" t="s">
        <v>2970</v>
      </c>
      <c r="AC5" s="2" t="s">
        <v>2992</v>
      </c>
      <c r="AD5" s="2"/>
      <c r="AE5" s="2" t="s">
        <v>3042</v>
      </c>
      <c r="AF5" s="2"/>
      <c r="AG5" s="2"/>
      <c r="AH5" s="2" t="s">
        <v>5855</v>
      </c>
      <c r="AI5" s="2"/>
      <c r="AJ5" s="2"/>
      <c r="AK5" s="2" t="s">
        <v>2906</v>
      </c>
      <c r="AL5" s="2"/>
      <c r="AM5" s="2"/>
      <c r="AN5" s="2" t="s">
        <v>2907</v>
      </c>
      <c r="AO5" s="2"/>
      <c r="AP5" s="2"/>
      <c r="AQ5" s="2" t="s">
        <v>3294</v>
      </c>
      <c r="AR5" s="2"/>
      <c r="AS5" s="2"/>
      <c r="AT5" s="2" t="s">
        <v>3301</v>
      </c>
      <c r="AU5" s="2"/>
      <c r="AV5" s="2"/>
      <c r="AZ5" t="s">
        <v>3122</v>
      </c>
      <c r="BA5" s="2"/>
      <c r="BB5" t="s">
        <v>3292</v>
      </c>
      <c r="BD5" t="s">
        <v>3002</v>
      </c>
      <c r="BF5" t="s">
        <v>3670</v>
      </c>
    </row>
    <row r="6" spans="1:58">
      <c r="A6" s="2" t="s">
        <v>2968</v>
      </c>
      <c r="B6" s="2"/>
      <c r="C6" s="2" t="s">
        <v>3035</v>
      </c>
      <c r="D6" s="2"/>
      <c r="E6" t="s">
        <v>3324</v>
      </c>
      <c r="F6" s="2"/>
      <c r="G6" t="s">
        <v>3325</v>
      </c>
      <c r="H6" s="2"/>
      <c r="I6" t="s">
        <v>3326</v>
      </c>
      <c r="J6" s="2"/>
      <c r="K6" s="2" t="s">
        <v>2830</v>
      </c>
      <c r="L6" s="2"/>
      <c r="M6" s="2" t="s">
        <v>2832</v>
      </c>
      <c r="N6" s="2"/>
      <c r="O6" s="2" t="s">
        <v>5858</v>
      </c>
      <c r="P6" s="2"/>
      <c r="Q6" s="2" t="s">
        <v>3127</v>
      </c>
      <c r="S6" s="2" t="s">
        <v>3202</v>
      </c>
      <c r="U6" s="2" t="s">
        <v>3203</v>
      </c>
      <c r="W6" s="2" t="s">
        <v>2831</v>
      </c>
      <c r="X6" s="2"/>
      <c r="Y6" s="2" t="s">
        <v>2446</v>
      </c>
      <c r="Z6" s="2" t="s">
        <v>2831</v>
      </c>
      <c r="AA6" s="2" t="s">
        <v>2446</v>
      </c>
      <c r="AB6" s="2" t="s">
        <v>2854</v>
      </c>
      <c r="AC6" s="2" t="s">
        <v>2449</v>
      </c>
      <c r="AD6" s="2" t="s">
        <v>2993</v>
      </c>
      <c r="AE6" s="2" t="s">
        <v>2449</v>
      </c>
      <c r="AF6" s="2" t="s">
        <v>3043</v>
      </c>
      <c r="AG6" s="2"/>
      <c r="AH6" s="2" t="s">
        <v>2449</v>
      </c>
      <c r="AI6" s="2" t="s">
        <v>5856</v>
      </c>
      <c r="AJ6" s="2"/>
      <c r="AK6" s="2" t="s">
        <v>2832</v>
      </c>
      <c r="AL6" s="2" t="s">
        <v>2908</v>
      </c>
      <c r="AM6" s="2"/>
      <c r="AN6" s="2" t="s">
        <v>2831</v>
      </c>
      <c r="AO6" s="2" t="s">
        <v>2909</v>
      </c>
      <c r="AP6" s="2"/>
      <c r="AQ6" s="1" t="s">
        <v>2993</v>
      </c>
      <c r="AR6" s="1" t="s">
        <v>3293</v>
      </c>
      <c r="AS6" s="2"/>
      <c r="AT6" s="2" t="s">
        <v>2908</v>
      </c>
      <c r="AU6" s="2" t="s">
        <v>3298</v>
      </c>
      <c r="AV6" s="2"/>
      <c r="AW6" s="2" t="s">
        <v>2966</v>
      </c>
      <c r="AX6" s="2" t="s">
        <v>2854</v>
      </c>
      <c r="AY6" s="2"/>
      <c r="AZ6" s="2" t="s">
        <v>3121</v>
      </c>
      <c r="BB6" s="2" t="s">
        <v>3293</v>
      </c>
      <c r="BD6" t="s">
        <v>2415</v>
      </c>
      <c r="BE6" t="str">
        <f>""</f>
        <v/>
      </c>
      <c r="BF6" s="2" t="s">
        <v>3671</v>
      </c>
    </row>
    <row r="7" spans="1:58">
      <c r="A7" t="s">
        <v>2860</v>
      </c>
      <c r="C7" t="s">
        <v>3037</v>
      </c>
      <c r="E7" t="s">
        <v>3882</v>
      </c>
      <c r="G7" t="s">
        <v>4890</v>
      </c>
      <c r="I7" t="s">
        <v>3868</v>
      </c>
      <c r="K7" t="s">
        <v>2833</v>
      </c>
      <c r="M7" t="s">
        <v>2833</v>
      </c>
      <c r="O7" t="s">
        <v>5852</v>
      </c>
      <c r="Q7" t="s">
        <v>3146</v>
      </c>
      <c r="S7" t="s">
        <v>2427</v>
      </c>
      <c r="U7" t="s">
        <v>43</v>
      </c>
      <c r="V7" s="2"/>
      <c r="W7" t="s">
        <v>2834</v>
      </c>
      <c r="Y7" t="str">
        <f>mapPRC!A133</f>
        <v>AHCOA-E</v>
      </c>
      <c r="Z7" t="str">
        <f>IFERROR(INDEX($AX$7:$AX$89,MATCH(mapPRC!C133,$AW$7:$AW$89,0)),"")</f>
        <v>agr</v>
      </c>
      <c r="AA7" t="s">
        <v>911</v>
      </c>
      <c r="AB7" t="s">
        <v>2855</v>
      </c>
      <c r="AC7" t="str">
        <f>mapCOM!A5</f>
        <v>AGRCO2S</v>
      </c>
      <c r="AD7" t="str">
        <f t="shared" ref="AD7" si="0">INDEX($BE$6:$BE$811,MATCH(AC7,$BD$6:$BD$811,0))</f>
        <v/>
      </c>
      <c r="AE7" t="s">
        <v>2415</v>
      </c>
      <c r="AF7" t="s">
        <v>2415</v>
      </c>
      <c r="AH7" t="s">
        <v>5852</v>
      </c>
      <c r="AI7" t="s">
        <v>5852</v>
      </c>
      <c r="AK7" t="s">
        <v>2833</v>
      </c>
      <c r="AL7" t="s">
        <v>2910</v>
      </c>
      <c r="AN7" t="s">
        <v>2834</v>
      </c>
      <c r="AO7" t="s">
        <v>3803</v>
      </c>
      <c r="AQ7" t="s">
        <v>3266</v>
      </c>
      <c r="AR7" t="s">
        <v>3299</v>
      </c>
      <c r="AT7" t="s">
        <v>2910</v>
      </c>
      <c r="AU7" t="s">
        <v>2910</v>
      </c>
      <c r="AW7" t="s">
        <v>1622</v>
      </c>
      <c r="AX7" t="str">
        <f>W7</f>
        <v>agr</v>
      </c>
      <c r="AZ7" t="s">
        <v>2048</v>
      </c>
      <c r="BB7" t="s">
        <v>3299</v>
      </c>
      <c r="BD7" t="s">
        <v>2413</v>
      </c>
      <c r="BE7" t="s">
        <v>2994</v>
      </c>
      <c r="BF7" t="s">
        <v>2059</v>
      </c>
    </row>
    <row r="8" spans="1:58">
      <c r="A8" t="s">
        <v>2862</v>
      </c>
      <c r="C8" t="s">
        <v>3868</v>
      </c>
      <c r="E8" t="s">
        <v>3883</v>
      </c>
      <c r="G8" t="s">
        <v>4891</v>
      </c>
      <c r="I8" t="s">
        <v>3869</v>
      </c>
      <c r="K8" t="s">
        <v>2835</v>
      </c>
      <c r="M8" t="s">
        <v>2835</v>
      </c>
      <c r="O8" t="s">
        <v>5853</v>
      </c>
      <c r="Q8" t="s">
        <v>1622</v>
      </c>
      <c r="S8" t="s">
        <v>140</v>
      </c>
      <c r="U8" t="s">
        <v>3521</v>
      </c>
      <c r="W8" t="s">
        <v>2836</v>
      </c>
      <c r="Y8" t="str">
        <f>mapPRC!A134</f>
        <v>AHELC-E</v>
      </c>
      <c r="Z8" t="str">
        <f>IFERROR(INDEX($AX$7:$AX$89,MATCH(mapPRC!C134,$AW$7:$AW$89,0)),"")</f>
        <v>agr</v>
      </c>
      <c r="AA8" t="s">
        <v>901</v>
      </c>
      <c r="AB8" t="s">
        <v>2904</v>
      </c>
      <c r="AC8" t="str">
        <f>mapCOM!A6</f>
        <v>AGRCOA</v>
      </c>
      <c r="AD8" t="str">
        <f t="shared" ref="AD8" si="1">INDEX($BE$6:$BE$811,MATCH(AC8,$BD$6:$BD$811,0))</f>
        <v>ccoal-hgh</v>
      </c>
      <c r="AE8" t="s">
        <v>2413</v>
      </c>
      <c r="AF8" t="s">
        <v>2413</v>
      </c>
      <c r="AH8" t="s">
        <v>5853</v>
      </c>
      <c r="AI8" t="s">
        <v>5853</v>
      </c>
      <c r="AK8" t="s">
        <v>2833</v>
      </c>
      <c r="AL8" t="s">
        <v>2911</v>
      </c>
      <c r="AN8" t="s">
        <v>2834</v>
      </c>
      <c r="AO8" t="s">
        <v>3804</v>
      </c>
      <c r="AQ8" t="s">
        <v>2997</v>
      </c>
      <c r="AR8" t="s">
        <v>3300</v>
      </c>
      <c r="AT8" t="s">
        <v>2911</v>
      </c>
      <c r="AU8" t="s">
        <v>2911</v>
      </c>
      <c r="AW8" t="s">
        <v>1578</v>
      </c>
      <c r="AX8" t="str">
        <f>W18</f>
        <v>com</v>
      </c>
      <c r="AZ8" t="s">
        <v>2046</v>
      </c>
      <c r="BB8" t="s">
        <v>3300</v>
      </c>
      <c r="BD8" t="s">
        <v>2411</v>
      </c>
      <c r="BE8" t="s">
        <v>2994</v>
      </c>
      <c r="BF8" t="s">
        <v>2068</v>
      </c>
    </row>
    <row r="9" spans="1:58">
      <c r="A9" t="s">
        <v>3666</v>
      </c>
      <c r="C9" t="s">
        <v>3869</v>
      </c>
      <c r="E9" t="s">
        <v>3884</v>
      </c>
      <c r="K9" t="s">
        <v>2838</v>
      </c>
      <c r="M9" t="s">
        <v>2838</v>
      </c>
      <c r="O9" t="s">
        <v>5854</v>
      </c>
      <c r="Q9" t="s">
        <v>3399</v>
      </c>
      <c r="S9" t="s">
        <v>3146</v>
      </c>
      <c r="U9" t="s">
        <v>1263</v>
      </c>
      <c r="W9" t="s">
        <v>2839</v>
      </c>
      <c r="Y9" t="str">
        <f>mapPRC!A135</f>
        <v>AHOHF-E</v>
      </c>
      <c r="Z9" t="str">
        <f>IFERROR(INDEX($AX$7:$AX$89,MATCH(mapPRC!C135,$AW$7:$AW$89,0)),"")</f>
        <v>agr</v>
      </c>
      <c r="AA9" t="s">
        <v>441</v>
      </c>
      <c r="AB9" t="s">
        <v>2853</v>
      </c>
      <c r="AC9" t="str">
        <f>mapCOM!A7</f>
        <v>AGRELC</v>
      </c>
      <c r="AD9" t="str">
        <f t="shared" ref="AD9" si="2">INDEX($BE$6:$BE$811,MATCH(AC9,$BD$6:$BD$811,0))</f>
        <v>celec</v>
      </c>
      <c r="AE9" t="s">
        <v>2411</v>
      </c>
      <c r="AF9" t="s">
        <v>2411</v>
      </c>
      <c r="AH9" t="s">
        <v>5854</v>
      </c>
      <c r="AI9" t="s">
        <v>5854</v>
      </c>
      <c r="AK9" t="s">
        <v>2833</v>
      </c>
      <c r="AL9" t="s">
        <v>2913</v>
      </c>
      <c r="AN9" t="s">
        <v>2834</v>
      </c>
      <c r="AO9" t="s">
        <v>3805</v>
      </c>
      <c r="AQ9" t="s">
        <v>3268</v>
      </c>
      <c r="AR9" t="s">
        <v>3273</v>
      </c>
      <c r="AT9" t="s">
        <v>2913</v>
      </c>
      <c r="AU9" t="s">
        <v>2913</v>
      </c>
      <c r="AW9" t="s">
        <v>1489</v>
      </c>
      <c r="AX9" t="str">
        <f>W18</f>
        <v>com</v>
      </c>
      <c r="AZ9" t="s">
        <v>2044</v>
      </c>
      <c r="BB9" t="s">
        <v>3273</v>
      </c>
      <c r="BD9" t="s">
        <v>2409</v>
      </c>
      <c r="BE9" t="s">
        <v>2994</v>
      </c>
      <c r="BF9" t="s">
        <v>5735</v>
      </c>
    </row>
    <row r="10" spans="1:58">
      <c r="A10" t="s">
        <v>2865</v>
      </c>
      <c r="C10" t="s">
        <v>3870</v>
      </c>
      <c r="E10" t="s">
        <v>3885</v>
      </c>
      <c r="K10" t="s">
        <v>2834</v>
      </c>
      <c r="O10" t="s">
        <v>3249</v>
      </c>
      <c r="Q10" t="s">
        <v>3648</v>
      </c>
      <c r="S10" t="s">
        <v>1622</v>
      </c>
      <c r="U10" t="s">
        <v>2988</v>
      </c>
      <c r="W10" t="s">
        <v>2840</v>
      </c>
      <c r="Y10" t="str">
        <f>mapPRC!A136</f>
        <v>AHOKE-E</v>
      </c>
      <c r="Z10" t="str">
        <f>IFERROR(INDEX($AX$7:$AX$89,MATCH(mapPRC!C136,$AW$7:$AW$89,0)),"")</f>
        <v>agr</v>
      </c>
      <c r="AA10" t="s">
        <v>3389</v>
      </c>
      <c r="AB10" t="s">
        <v>2846</v>
      </c>
      <c r="AC10" t="str">
        <f>mapCOM!A8</f>
        <v>AgriculturalProducts</v>
      </c>
      <c r="AD10" t="e">
        <f t="shared" ref="AD10" si="3">INDEX($BE$6:$BE$811,MATCH(AC10,$BD$6:$BD$811,0))</f>
        <v>#N/A</v>
      </c>
      <c r="AE10" t="s">
        <v>2409</v>
      </c>
      <c r="AF10" t="s">
        <v>2409</v>
      </c>
      <c r="AH10" t="s">
        <v>3249</v>
      </c>
      <c r="AI10" t="s">
        <v>3249</v>
      </c>
      <c r="AK10" t="s">
        <v>2833</v>
      </c>
      <c r="AL10" t="s">
        <v>2915</v>
      </c>
      <c r="AN10" t="s">
        <v>2834</v>
      </c>
      <c r="AO10" t="s">
        <v>3806</v>
      </c>
      <c r="AQ10" t="s">
        <v>3269</v>
      </c>
      <c r="AR10" t="s">
        <v>3273</v>
      </c>
      <c r="AT10" t="s">
        <v>2915</v>
      </c>
      <c r="AU10" t="s">
        <v>2915</v>
      </c>
      <c r="AW10" t="s">
        <v>2986</v>
      </c>
      <c r="AX10" t="s">
        <v>2842</v>
      </c>
      <c r="AZ10" t="s">
        <v>2042</v>
      </c>
      <c r="BB10" t="s">
        <v>3305</v>
      </c>
      <c r="BD10" t="s">
        <v>2407</v>
      </c>
      <c r="BE10" t="s">
        <v>2994</v>
      </c>
    </row>
    <row r="11" spans="1:58">
      <c r="A11" t="s">
        <v>2867</v>
      </c>
      <c r="C11" t="s">
        <v>3871</v>
      </c>
      <c r="E11" t="s">
        <v>3886</v>
      </c>
      <c r="G11" t="s">
        <v>4892</v>
      </c>
      <c r="I11" t="s">
        <v>3870</v>
      </c>
      <c r="K11" t="s">
        <v>2836</v>
      </c>
      <c r="O11" t="s">
        <v>3264</v>
      </c>
      <c r="Q11" t="s">
        <v>1472</v>
      </c>
      <c r="S11" t="s">
        <v>3049</v>
      </c>
      <c r="U11" t="s">
        <v>2990</v>
      </c>
      <c r="W11" t="s">
        <v>2841</v>
      </c>
      <c r="Y11" t="str">
        <f>mapPRC!A137</f>
        <v>AHOLP-E</v>
      </c>
      <c r="Z11" t="str">
        <f>IFERROR(INDEX($AX$7:$AX$89,MATCH(mapPRC!C137,$AW$7:$AW$89,0)),"")</f>
        <v>agr</v>
      </c>
      <c r="AA11" t="s">
        <v>1646</v>
      </c>
      <c r="AB11" t="s">
        <v>2969</v>
      </c>
      <c r="AC11" t="str">
        <f>mapCOM!A9</f>
        <v>AGRN2OS</v>
      </c>
      <c r="AD11" t="str">
        <f t="shared" ref="AD11" si="4">INDEX($BE$6:$BE$811,MATCH(AC11,$BD$6:$BD$811,0))</f>
        <v/>
      </c>
      <c r="AE11" t="s">
        <v>1663</v>
      </c>
      <c r="AF11" t="s">
        <v>2413</v>
      </c>
      <c r="AH11" t="s">
        <v>3264</v>
      </c>
      <c r="AI11" t="s">
        <v>3264</v>
      </c>
      <c r="AK11" t="s">
        <v>2833</v>
      </c>
      <c r="AL11" t="s">
        <v>2917</v>
      </c>
      <c r="AN11" t="s">
        <v>2834</v>
      </c>
      <c r="AO11" t="s">
        <v>3807</v>
      </c>
      <c r="AQ11" t="s">
        <v>3001</v>
      </c>
      <c r="AR11" t="s">
        <v>3305</v>
      </c>
      <c r="AT11" t="s">
        <v>2917</v>
      </c>
      <c r="AU11" t="s">
        <v>2917</v>
      </c>
      <c r="AW11" t="s">
        <v>2987</v>
      </c>
      <c r="AX11" t="s">
        <v>2853</v>
      </c>
      <c r="AZ11" t="s">
        <v>2040</v>
      </c>
      <c r="BB11" t="s">
        <v>3290</v>
      </c>
      <c r="BD11" t="s">
        <v>2403</v>
      </c>
      <c r="BE11" t="s">
        <v>2995</v>
      </c>
    </row>
    <row r="12" spans="1:58">
      <c r="A12" t="s">
        <v>2869</v>
      </c>
      <c r="C12" t="s">
        <v>3872</v>
      </c>
      <c r="E12" t="s">
        <v>3887</v>
      </c>
      <c r="G12" t="s">
        <v>4893</v>
      </c>
      <c r="I12" t="s">
        <v>3871</v>
      </c>
      <c r="K12" t="s">
        <v>2839</v>
      </c>
      <c r="Q12" t="s">
        <v>3236</v>
      </c>
      <c r="S12" t="s">
        <v>3521</v>
      </c>
      <c r="U12" t="s">
        <v>2989</v>
      </c>
      <c r="W12" t="s">
        <v>2842</v>
      </c>
      <c r="Y12" t="str">
        <f>mapPRC!A138</f>
        <v>AIELC-E</v>
      </c>
      <c r="Z12" t="str">
        <f>IFERROR(INDEX($AX$7:$AX$89,MATCH(mapPRC!C138,$AW$7:$AW$89,0)),"")</f>
        <v>agr</v>
      </c>
      <c r="AA12" t="s">
        <v>1621</v>
      </c>
      <c r="AB12" t="s">
        <v>2449</v>
      </c>
      <c r="AC12" t="str">
        <f>mapCOM!A10</f>
        <v>AGRNMVS</v>
      </c>
      <c r="AD12" t="str">
        <f t="shared" ref="AD12" si="5">INDEX($BE$6:$BE$811,MATCH(AC12,$BD$6:$BD$811,0))</f>
        <v/>
      </c>
      <c r="AE12" t="s">
        <v>1661</v>
      </c>
      <c r="AF12" t="s">
        <v>2415</v>
      </c>
      <c r="AK12" t="s">
        <v>2835</v>
      </c>
      <c r="AL12" t="s">
        <v>2919</v>
      </c>
      <c r="AN12" t="s">
        <v>2834</v>
      </c>
      <c r="AO12" t="s">
        <v>3808</v>
      </c>
      <c r="AQ12" t="s">
        <v>2995</v>
      </c>
      <c r="AR12" t="s">
        <v>3290</v>
      </c>
      <c r="AT12" t="s">
        <v>2919</v>
      </c>
      <c r="AU12" t="s">
        <v>2919</v>
      </c>
      <c r="AW12" t="s">
        <v>1466</v>
      </c>
      <c r="AX12" t="s">
        <v>2847</v>
      </c>
      <c r="AZ12" t="s">
        <v>2011</v>
      </c>
      <c r="BB12" t="s">
        <v>3274</v>
      </c>
      <c r="BD12" t="s">
        <v>2401</v>
      </c>
      <c r="BE12" t="s">
        <v>2996</v>
      </c>
    </row>
    <row r="13" spans="1:58">
      <c r="A13" t="s">
        <v>2871</v>
      </c>
      <c r="C13" t="s">
        <v>3873</v>
      </c>
      <c r="E13" t="s">
        <v>3888</v>
      </c>
      <c r="G13" t="s">
        <v>4894</v>
      </c>
      <c r="I13" t="s">
        <v>3872</v>
      </c>
      <c r="K13" t="s">
        <v>2840</v>
      </c>
      <c r="Q13" t="s">
        <v>386</v>
      </c>
      <c r="S13" t="s">
        <v>1471</v>
      </c>
      <c r="U13" t="s">
        <v>2991</v>
      </c>
      <c r="W13" t="s">
        <v>2843</v>
      </c>
      <c r="Y13" t="str">
        <f>mapPRC!A139</f>
        <v>AIODS-E</v>
      </c>
      <c r="Z13" t="str">
        <f>IFERROR(INDEX($AX$7:$AX$89,MATCH(mapPRC!C139,$AW$7:$AW$89,0)),"")</f>
        <v>agr</v>
      </c>
      <c r="AA13" t="s">
        <v>716</v>
      </c>
      <c r="AB13" t="s">
        <v>2851</v>
      </c>
      <c r="AC13" t="str">
        <f>mapCOM!A11</f>
        <v>AGRNOXS</v>
      </c>
      <c r="AD13" t="str">
        <f t="shared" ref="AD13" si="6">INDEX($BE$6:$BE$811,MATCH(AC13,$BD$6:$BD$811,0))</f>
        <v/>
      </c>
      <c r="AE13" t="s">
        <v>1659</v>
      </c>
      <c r="AF13" t="s">
        <v>2411</v>
      </c>
      <c r="AK13" t="s">
        <v>2835</v>
      </c>
      <c r="AL13" t="s">
        <v>2921</v>
      </c>
      <c r="AN13" t="s">
        <v>2834</v>
      </c>
      <c r="AO13" t="s">
        <v>3809</v>
      </c>
      <c r="AQ13" t="s">
        <v>3270</v>
      </c>
      <c r="AR13" t="s">
        <v>3274</v>
      </c>
      <c r="AT13" t="s">
        <v>2921</v>
      </c>
      <c r="AU13" t="s">
        <v>2921</v>
      </c>
      <c r="AW13" t="s">
        <v>1461</v>
      </c>
      <c r="AX13" t="str">
        <f t="shared" ref="AX13:AX14" si="7">AX12</f>
        <v>elec</v>
      </c>
      <c r="AZ13" t="s">
        <v>2010</v>
      </c>
      <c r="BB13" t="s">
        <v>3275</v>
      </c>
      <c r="BD13" t="s">
        <v>2399</v>
      </c>
      <c r="BE13" t="s">
        <v>2994</v>
      </c>
    </row>
    <row r="14" spans="1:58">
      <c r="A14" t="s">
        <v>2873</v>
      </c>
      <c r="C14" t="s">
        <v>3874</v>
      </c>
      <c r="E14" t="s">
        <v>3889</v>
      </c>
      <c r="G14" t="s">
        <v>4895</v>
      </c>
      <c r="I14" t="s">
        <v>3873</v>
      </c>
      <c r="K14" t="s">
        <v>2841</v>
      </c>
      <c r="Q14" t="s">
        <v>960</v>
      </c>
      <c r="S14" t="s">
        <v>2986</v>
      </c>
      <c r="U14" t="s">
        <v>708</v>
      </c>
      <c r="W14" t="s">
        <v>2844</v>
      </c>
      <c r="Y14" t="str">
        <f>mapPRC!A140</f>
        <v>AIOGS-E</v>
      </c>
      <c r="Z14" t="str">
        <f>IFERROR(INDEX($AX$7:$AX$89,MATCH(mapPRC!C140,$AW$7:$AW$89,0)),"")</f>
        <v>agr</v>
      </c>
      <c r="AA14" t="s">
        <v>707</v>
      </c>
      <c r="AB14" t="s">
        <v>2850</v>
      </c>
      <c r="AC14" t="str">
        <f>mapCOM!A12</f>
        <v>AGRODS</v>
      </c>
      <c r="AD14" t="str">
        <f t="shared" ref="AD14" si="8">INDEX($BE$6:$BE$811,MATCH(AC14,$BD$6:$BD$811,0))</f>
        <v>cpetr-d</v>
      </c>
      <c r="AE14" t="s">
        <v>1657</v>
      </c>
      <c r="AF14" t="s">
        <v>2409</v>
      </c>
      <c r="AK14" t="s">
        <v>2835</v>
      </c>
      <c r="AL14" t="s">
        <v>2922</v>
      </c>
      <c r="AN14" t="s">
        <v>2834</v>
      </c>
      <c r="AO14" t="s">
        <v>3810</v>
      </c>
      <c r="AQ14" t="s">
        <v>3271</v>
      </c>
      <c r="AR14" t="s">
        <v>3274</v>
      </c>
      <c r="AT14" t="s">
        <v>2922</v>
      </c>
      <c r="AU14" t="s">
        <v>2922</v>
      </c>
      <c r="AW14" t="s">
        <v>1454</v>
      </c>
      <c r="AX14" t="str">
        <f t="shared" si="7"/>
        <v>elec</v>
      </c>
      <c r="AZ14" t="s">
        <v>2009</v>
      </c>
      <c r="BB14" t="s">
        <v>3276</v>
      </c>
      <c r="BD14" t="s">
        <v>2397</v>
      </c>
      <c r="BE14" t="s">
        <v>2994</v>
      </c>
    </row>
    <row r="15" spans="1:58">
      <c r="A15" t="s">
        <v>2875</v>
      </c>
      <c r="C15" t="s">
        <v>3875</v>
      </c>
      <c r="E15" t="s">
        <v>4014</v>
      </c>
      <c r="G15" t="s">
        <v>4896</v>
      </c>
      <c r="I15" t="s">
        <v>3874</v>
      </c>
      <c r="K15" t="s">
        <v>2842</v>
      </c>
      <c r="Q15" t="s">
        <v>3147</v>
      </c>
      <c r="S15" t="s">
        <v>2987</v>
      </c>
      <c r="U15" t="s">
        <v>1229</v>
      </c>
      <c r="W15" t="s">
        <v>2845</v>
      </c>
      <c r="Y15" t="str">
        <f>mapPRC!A141</f>
        <v>AOELC-E</v>
      </c>
      <c r="Z15" t="str">
        <f>IFERROR(INDEX($AX$7:$AX$89,MATCH(mapPRC!C141,$AW$7:$AW$89,0)),"")</f>
        <v>agr</v>
      </c>
      <c r="AA15" t="s">
        <v>521</v>
      </c>
      <c r="AB15" t="s">
        <v>2849</v>
      </c>
      <c r="AC15" t="str">
        <f>mapCOM!A13</f>
        <v>AGROGS</v>
      </c>
      <c r="AD15" t="str">
        <f t="shared" ref="AD15" si="9">INDEX($BE$6:$BE$811,MATCH(AC15,$BD$6:$BD$811,0))</f>
        <v/>
      </c>
      <c r="AK15" t="s">
        <v>2838</v>
      </c>
      <c r="AL15" t="s">
        <v>2924</v>
      </c>
      <c r="AN15" t="s">
        <v>2834</v>
      </c>
      <c r="AO15" t="s">
        <v>3811</v>
      </c>
      <c r="AQ15" t="s">
        <v>3272</v>
      </c>
      <c r="AR15" t="s">
        <v>3275</v>
      </c>
      <c r="AT15" t="s">
        <v>2924</v>
      </c>
      <c r="AU15" t="s">
        <v>2924</v>
      </c>
      <c r="AW15" t="s">
        <v>6319</v>
      </c>
      <c r="AX15" t="s">
        <v>2847</v>
      </c>
      <c r="AZ15" t="s">
        <v>2008</v>
      </c>
      <c r="BB15" t="s">
        <v>3282</v>
      </c>
      <c r="BD15" t="s">
        <v>2395</v>
      </c>
      <c r="BE15" t="s">
        <v>2994</v>
      </c>
    </row>
    <row r="16" spans="1:58">
      <c r="A16" t="s">
        <v>2877</v>
      </c>
      <c r="C16" t="s">
        <v>3876</v>
      </c>
      <c r="E16" t="s">
        <v>4015</v>
      </c>
      <c r="G16" t="s">
        <v>4897</v>
      </c>
      <c r="I16" t="s">
        <v>3875</v>
      </c>
      <c r="K16" t="s">
        <v>2843</v>
      </c>
      <c r="Q16" t="s">
        <v>3212</v>
      </c>
      <c r="S16" t="s">
        <v>3075</v>
      </c>
      <c r="U16" t="s">
        <v>1226</v>
      </c>
      <c r="W16" t="s">
        <v>2846</v>
      </c>
      <c r="Y16" t="str">
        <f>mapPRC!A142</f>
        <v>APELC-E</v>
      </c>
      <c r="Z16" t="str">
        <f>IFERROR(INDEX($AX$7:$AX$89,MATCH(mapPRC!C142,$AW$7:$AW$89,0)),"")</f>
        <v>agr</v>
      </c>
      <c r="AA16" t="s">
        <v>461</v>
      </c>
      <c r="AB16" t="s">
        <v>2852</v>
      </c>
      <c r="AC16" t="str">
        <f>mapCOM!A14</f>
        <v>AGROHF</v>
      </c>
      <c r="AD16" t="str">
        <f t="shared" ref="AD16" si="10">INDEX($BE$6:$BE$811,MATCH(AC16,$BD$6:$BD$811,0))</f>
        <v>cpetr-h</v>
      </c>
      <c r="AK16" t="s">
        <v>2838</v>
      </c>
      <c r="AL16" t="s">
        <v>2967</v>
      </c>
      <c r="AN16" t="s">
        <v>2834</v>
      </c>
      <c r="AO16" t="s">
        <v>3812</v>
      </c>
      <c r="AQ16" t="s">
        <v>3237</v>
      </c>
      <c r="AR16" t="s">
        <v>3275</v>
      </c>
      <c r="AT16" t="s">
        <v>2967</v>
      </c>
      <c r="AU16" t="s">
        <v>2967</v>
      </c>
      <c r="AW16" t="s">
        <v>1310</v>
      </c>
      <c r="AX16" t="str">
        <f>AX14</f>
        <v>elec</v>
      </c>
      <c r="AZ16" t="s">
        <v>2007</v>
      </c>
      <c r="BB16" t="s">
        <v>3286</v>
      </c>
      <c r="BD16" t="s">
        <v>2393</v>
      </c>
      <c r="BE16" t="s">
        <v>2994</v>
      </c>
    </row>
    <row r="17" spans="1:57">
      <c r="A17" t="s">
        <v>2879</v>
      </c>
      <c r="C17" t="s">
        <v>3877</v>
      </c>
      <c r="E17" t="s">
        <v>4016</v>
      </c>
      <c r="G17" t="s">
        <v>4898</v>
      </c>
      <c r="I17" t="s">
        <v>3876</v>
      </c>
      <c r="K17" t="s">
        <v>2844</v>
      </c>
      <c r="Q17" t="s">
        <v>3222</v>
      </c>
      <c r="S17" t="s">
        <v>3076</v>
      </c>
      <c r="U17" t="s">
        <v>444</v>
      </c>
      <c r="W17" t="s">
        <v>2847</v>
      </c>
      <c r="Y17" t="str">
        <f>mapPRC!A143</f>
        <v>ATELC-E</v>
      </c>
      <c r="Z17" t="str">
        <f>IFERROR(INDEX($AX$7:$AX$89,MATCH(mapPRC!C143,$AW$7:$AW$89,0)),"")</f>
        <v>agr</v>
      </c>
      <c r="AA17" t="s">
        <v>1295</v>
      </c>
      <c r="AB17" t="s">
        <v>2842</v>
      </c>
      <c r="AC17" t="str">
        <f>mapCOM!A15</f>
        <v>AGROKE</v>
      </c>
      <c r="AD17" t="str">
        <f t="shared" ref="AD17" si="11">INDEX($BE$6:$BE$811,MATCH(AC17,$BD$6:$BD$811,0))</f>
        <v>cpetr-k</v>
      </c>
      <c r="AN17" t="s">
        <v>2834</v>
      </c>
      <c r="AO17" t="s">
        <v>3813</v>
      </c>
      <c r="AQ17" t="s">
        <v>3238</v>
      </c>
      <c r="AR17" t="s">
        <v>3275</v>
      </c>
      <c r="AW17" t="s">
        <v>1412</v>
      </c>
      <c r="AX17" t="str">
        <f t="shared" ref="AX17:AX22" si="12">AX16</f>
        <v>elec</v>
      </c>
      <c r="AZ17" t="s">
        <v>2006</v>
      </c>
      <c r="BB17" t="s">
        <v>3277</v>
      </c>
      <c r="BD17" t="s">
        <v>2391</v>
      </c>
      <c r="BE17" t="s">
        <v>2997</v>
      </c>
    </row>
    <row r="18" spans="1:57">
      <c r="A18" t="s">
        <v>2881</v>
      </c>
      <c r="C18" t="s">
        <v>3878</v>
      </c>
      <c r="E18" t="s">
        <v>4017</v>
      </c>
      <c r="G18" t="s">
        <v>4899</v>
      </c>
      <c r="I18" t="s">
        <v>3877</v>
      </c>
      <c r="K18" t="s">
        <v>2845</v>
      </c>
      <c r="Q18" t="s">
        <v>145</v>
      </c>
      <c r="S18" t="s">
        <v>44</v>
      </c>
      <c r="U18" t="s">
        <v>448</v>
      </c>
      <c r="W18" t="s">
        <v>2848</v>
      </c>
      <c r="Y18" t="str">
        <f>mapPRC!A144</f>
        <v>ATODS-E</v>
      </c>
      <c r="Z18" t="str">
        <f>IFERROR(INDEX($AX$7:$AX$89,MATCH(mapPRC!C144,$AW$7:$AW$89,0)),"")</f>
        <v>agr</v>
      </c>
      <c r="AA18" t="s">
        <v>1261</v>
      </c>
      <c r="AB18" t="s">
        <v>2839</v>
      </c>
      <c r="AC18" t="str">
        <f>mapCOM!A16</f>
        <v>AGROLP</v>
      </c>
      <c r="AD18" t="str">
        <f t="shared" ref="AD18" si="13">INDEX($BE$6:$BE$811,MATCH(AC18,$BD$6:$BD$811,0))</f>
        <v>cpetr-l</v>
      </c>
      <c r="AN18" t="s">
        <v>2834</v>
      </c>
      <c r="AO18" t="s">
        <v>3814</v>
      </c>
      <c r="AQ18" t="s">
        <v>3278</v>
      </c>
      <c r="AR18" t="s">
        <v>3275</v>
      </c>
      <c r="AW18" t="s">
        <v>1391</v>
      </c>
      <c r="AX18" t="str">
        <f t="shared" si="12"/>
        <v>elec</v>
      </c>
      <c r="AZ18" t="s">
        <v>2005</v>
      </c>
      <c r="BB18" t="s">
        <v>3283</v>
      </c>
      <c r="BD18" t="s">
        <v>2389</v>
      </c>
      <c r="BE18" t="s">
        <v>2996</v>
      </c>
    </row>
    <row r="19" spans="1:57">
      <c r="A19" t="s">
        <v>2883</v>
      </c>
      <c r="C19" t="s">
        <v>3879</v>
      </c>
      <c r="E19" t="s">
        <v>4018</v>
      </c>
      <c r="G19" t="s">
        <v>4900</v>
      </c>
      <c r="I19" t="s">
        <v>3878</v>
      </c>
      <c r="K19" t="s">
        <v>2846</v>
      </c>
      <c r="Q19" t="s">
        <v>3136</v>
      </c>
      <c r="S19" t="s">
        <v>445</v>
      </c>
      <c r="U19" t="s">
        <v>406</v>
      </c>
      <c r="W19" t="s">
        <v>2849</v>
      </c>
      <c r="Y19" t="str">
        <f>mapPRC!A145</f>
        <v>ATOGS-E</v>
      </c>
      <c r="Z19" t="str">
        <f>IFERROR(INDEX($AX$7:$AX$89,MATCH(mapPRC!C145,$AW$7:$AW$89,0)),"")</f>
        <v>agr</v>
      </c>
      <c r="AA19" t="s">
        <v>1228</v>
      </c>
      <c r="AB19" t="s">
        <v>2844</v>
      </c>
      <c r="AC19" t="str">
        <f>mapCOM!A17</f>
        <v>AGRP10S</v>
      </c>
      <c r="AD19" t="str">
        <f t="shared" ref="AD19" si="14">INDEX($BE$6:$BE$811,MATCH(AC19,$BD$6:$BD$811,0))</f>
        <v/>
      </c>
      <c r="AN19" t="s">
        <v>2834</v>
      </c>
      <c r="AO19" t="s">
        <v>2912</v>
      </c>
      <c r="AQ19" t="s">
        <v>3239</v>
      </c>
      <c r="AR19" t="s">
        <v>3276</v>
      </c>
      <c r="AW19" t="s">
        <v>1386</v>
      </c>
      <c r="AX19" t="str">
        <f t="shared" si="12"/>
        <v>elec</v>
      </c>
      <c r="AZ19" t="s">
        <v>2004</v>
      </c>
      <c r="BB19" t="s">
        <v>3284</v>
      </c>
      <c r="BD19" t="s">
        <v>2387</v>
      </c>
      <c r="BE19" t="s">
        <v>2994</v>
      </c>
    </row>
    <row r="20" spans="1:57">
      <c r="A20" t="s">
        <v>2885</v>
      </c>
      <c r="C20" t="s">
        <v>4890</v>
      </c>
      <c r="E20" t="s">
        <v>4019</v>
      </c>
      <c r="G20" t="s">
        <v>4901</v>
      </c>
      <c r="I20" t="s">
        <v>3879</v>
      </c>
      <c r="K20" t="s">
        <v>2847</v>
      </c>
      <c r="Q20" t="s">
        <v>387</v>
      </c>
      <c r="S20" t="s">
        <v>1264</v>
      </c>
      <c r="U20" t="s">
        <v>958</v>
      </c>
      <c r="W20" t="s">
        <v>2850</v>
      </c>
      <c r="Y20" t="str">
        <f>mapPRC!A146</f>
        <v>CECELCCEN-E</v>
      </c>
      <c r="Z20" t="str">
        <f>IFERROR(INDEX($AX$7:$AX$89,MATCH(mapPRC!C146,$AW$7:$AW$89,0)),"")</f>
        <v>com</v>
      </c>
      <c r="AA20" t="s">
        <v>1191</v>
      </c>
      <c r="AB20" t="s">
        <v>2836</v>
      </c>
      <c r="AC20" t="str">
        <f>mapCOM!A18</f>
        <v>AGRSOXS</v>
      </c>
      <c r="AD20" t="str">
        <f t="shared" ref="AD20" si="15">INDEX($BE$6:$BE$811,MATCH(AC20,$BD$6:$BD$811,0))</f>
        <v/>
      </c>
      <c r="AN20" t="s">
        <v>2834</v>
      </c>
      <c r="AO20" t="s">
        <v>2914</v>
      </c>
      <c r="AQ20" t="s">
        <v>3240</v>
      </c>
      <c r="AR20" t="s">
        <v>3276</v>
      </c>
      <c r="AW20" t="s">
        <v>1363</v>
      </c>
      <c r="AX20" t="str">
        <f t="shared" si="12"/>
        <v>elec</v>
      </c>
      <c r="AZ20" t="s">
        <v>2003</v>
      </c>
      <c r="BB20" t="s">
        <v>3285</v>
      </c>
      <c r="BD20" t="s">
        <v>2385</v>
      </c>
      <c r="BE20" t="s">
        <v>2994</v>
      </c>
    </row>
    <row r="21" spans="1:57">
      <c r="A21" t="s">
        <v>2887</v>
      </c>
      <c r="C21" t="s">
        <v>4891</v>
      </c>
      <c r="K21" t="s">
        <v>2848</v>
      </c>
      <c r="Q21" t="s">
        <v>719</v>
      </c>
      <c r="S21" t="s">
        <v>3649</v>
      </c>
      <c r="U21" t="s">
        <v>1101</v>
      </c>
      <c r="W21" t="s">
        <v>2851</v>
      </c>
      <c r="Y21" t="str">
        <f>mapPRC!A147</f>
        <v>CECELCCEN-N</v>
      </c>
      <c r="Z21" t="str">
        <f>IFERROR(INDEX($AX$7:$AX$89,MATCH(mapPRC!C147,$AW$7:$AW$89,0)),"")</f>
        <v>com</v>
      </c>
      <c r="AA21" t="s">
        <v>1132</v>
      </c>
      <c r="AB21" t="s">
        <v>2845</v>
      </c>
      <c r="AC21" t="str">
        <f>mapCOM!A19</f>
        <v>AH</v>
      </c>
      <c r="AD21" t="str">
        <f t="shared" ref="AD21" si="16">INDEX($BE$6:$BE$811,MATCH(AC21,$BD$6:$BD$811,0))</f>
        <v/>
      </c>
      <c r="AN21" t="s">
        <v>2905</v>
      </c>
      <c r="AO21" t="s">
        <v>2916</v>
      </c>
      <c r="AQ21" t="s">
        <v>3241</v>
      </c>
      <c r="AR21" t="s">
        <v>3276</v>
      </c>
      <c r="AW21" t="s">
        <v>1322</v>
      </c>
      <c r="AX21" t="str">
        <f t="shared" si="12"/>
        <v>elec</v>
      </c>
      <c r="AZ21" t="s">
        <v>2002</v>
      </c>
      <c r="BB21" t="s">
        <v>3287</v>
      </c>
      <c r="BD21" t="s">
        <v>2383</v>
      </c>
      <c r="BE21" t="s">
        <v>2994</v>
      </c>
    </row>
    <row r="22" spans="1:57">
      <c r="A22" t="s">
        <v>2889</v>
      </c>
      <c r="C22" t="s">
        <v>4892</v>
      </c>
      <c r="K22" t="s">
        <v>2837</v>
      </c>
      <c r="Q22" t="s">
        <v>21</v>
      </c>
      <c r="S22" t="s">
        <v>3651</v>
      </c>
      <c r="U22" t="s">
        <v>516</v>
      </c>
      <c r="W22" t="s">
        <v>2852</v>
      </c>
      <c r="Y22" t="str">
        <f>mapPRC!A148</f>
        <v>CECELCCHIL-E</v>
      </c>
      <c r="Z22" t="str">
        <f>IFERROR(INDEX($AX$7:$AX$89,MATCH(mapPRC!C148,$AW$7:$AW$89,0)),"")</f>
        <v>com</v>
      </c>
      <c r="AA22" t="s">
        <v>1106</v>
      </c>
      <c r="AB22" t="s">
        <v>2843</v>
      </c>
      <c r="AC22" t="str">
        <f>mapCOM!A20</f>
        <v>AI</v>
      </c>
      <c r="AD22" t="str">
        <f t="shared" ref="AD22" si="17">INDEX($BE$6:$BE$811,MATCH(AC22,$BD$6:$BD$811,0))</f>
        <v/>
      </c>
      <c r="AN22" t="s">
        <v>2836</v>
      </c>
      <c r="AO22" t="s">
        <v>2918</v>
      </c>
      <c r="AQ22" t="s">
        <v>3798</v>
      </c>
      <c r="AR22" t="s">
        <v>3282</v>
      </c>
      <c r="AW22" t="s">
        <v>3513</v>
      </c>
      <c r="AX22" t="str">
        <f t="shared" si="12"/>
        <v>elec</v>
      </c>
      <c r="AZ22" t="s">
        <v>2001</v>
      </c>
      <c r="BB22" t="s">
        <v>3295</v>
      </c>
      <c r="BD22" t="s">
        <v>2381</v>
      </c>
      <c r="BE22" t="s">
        <v>3798</v>
      </c>
    </row>
    <row r="23" spans="1:57">
      <c r="A23" t="s">
        <v>2891</v>
      </c>
      <c r="C23" t="s">
        <v>4893</v>
      </c>
      <c r="K23" t="s">
        <v>2849</v>
      </c>
      <c r="Q23" t="s">
        <v>26</v>
      </c>
      <c r="S23" t="s">
        <v>3650</v>
      </c>
      <c r="U23" t="s">
        <v>519</v>
      </c>
      <c r="W23" t="s">
        <v>2853</v>
      </c>
      <c r="Y23" t="str">
        <f>mapPRC!A149</f>
        <v>CECELCHP-E</v>
      </c>
      <c r="Z23" t="str">
        <f>IFERROR(INDEX($AX$7:$AX$89,MATCH(mapPRC!C149,$AW$7:$AW$89,0)),"")</f>
        <v>com</v>
      </c>
      <c r="AA23" t="s">
        <v>1062</v>
      </c>
      <c r="AB23" t="s">
        <v>2840</v>
      </c>
      <c r="AC23" t="str">
        <f>mapCOM!A21</f>
        <v>AO</v>
      </c>
      <c r="AD23" t="str">
        <f t="shared" ref="AD23:AD54" si="18">INDEX($BE$6:$BE$811,MATCH(AC23,$BD$6:$BD$811,0))</f>
        <v/>
      </c>
      <c r="AN23" t="s">
        <v>2836</v>
      </c>
      <c r="AO23" t="s">
        <v>2920</v>
      </c>
      <c r="AQ23" t="s">
        <v>3800</v>
      </c>
      <c r="AR23" t="s">
        <v>3286</v>
      </c>
      <c r="AW23" t="s">
        <v>1313</v>
      </c>
      <c r="AX23" t="str">
        <f>AX21</f>
        <v>elec</v>
      </c>
      <c r="AZ23" t="s">
        <v>3538</v>
      </c>
      <c r="BB23" t="s">
        <v>3288</v>
      </c>
      <c r="BD23" t="s">
        <v>2379</v>
      </c>
      <c r="BE23" t="s">
        <v>2994</v>
      </c>
    </row>
    <row r="24" spans="1:57">
      <c r="A24" t="s">
        <v>2893</v>
      </c>
      <c r="C24" t="s">
        <v>4894</v>
      </c>
      <c r="K24" t="s">
        <v>2850</v>
      </c>
      <c r="Q24" t="s">
        <v>1772</v>
      </c>
      <c r="S24" t="s">
        <v>1578</v>
      </c>
      <c r="U24" t="s">
        <v>513</v>
      </c>
      <c r="W24" t="s">
        <v>2972</v>
      </c>
      <c r="Y24" t="str">
        <f>mapPRC!A150</f>
        <v>CECELCHP-N</v>
      </c>
      <c r="Z24" t="str">
        <f>IFERROR(INDEX($AX$7:$AX$89,MATCH(mapPRC!C150,$AW$7:$AW$89,0)),"")</f>
        <v>com</v>
      </c>
      <c r="AA24" t="s">
        <v>1016</v>
      </c>
      <c r="AB24" t="s">
        <v>2841</v>
      </c>
      <c r="AC24" t="str">
        <f>mapCOM!A22</f>
        <v>AP</v>
      </c>
      <c r="AD24" t="str">
        <f t="shared" si="18"/>
        <v/>
      </c>
      <c r="AN24" t="s">
        <v>2836</v>
      </c>
      <c r="AO24" t="s">
        <v>2923</v>
      </c>
      <c r="AQ24" t="s">
        <v>3802</v>
      </c>
      <c r="AR24" t="s">
        <v>3286</v>
      </c>
      <c r="AW24" t="s">
        <v>3515</v>
      </c>
      <c r="AX24" t="str">
        <f>AX23</f>
        <v>elec</v>
      </c>
      <c r="AZ24" t="s">
        <v>3659</v>
      </c>
      <c r="BB24" t="s">
        <v>3289</v>
      </c>
      <c r="BD24" t="s">
        <v>2377</v>
      </c>
      <c r="BE24" t="s">
        <v>3800</v>
      </c>
    </row>
    <row r="25" spans="1:57">
      <c r="A25" t="s">
        <v>2895</v>
      </c>
      <c r="C25" t="s">
        <v>4895</v>
      </c>
      <c r="K25" t="s">
        <v>2851</v>
      </c>
      <c r="S25" t="s">
        <v>1489</v>
      </c>
      <c r="U25" t="s">
        <v>510</v>
      </c>
      <c r="W25" t="s">
        <v>2973</v>
      </c>
      <c r="Y25" t="str">
        <f>mapPRC!A151</f>
        <v>CECELCROOM-E</v>
      </c>
      <c r="Z25" t="str">
        <f>IFERROR(INDEX($AX$7:$AX$89,MATCH(mapPRC!C151,$AW$7:$AW$89,0)),"")</f>
        <v>com</v>
      </c>
      <c r="AA25" t="s">
        <v>918</v>
      </c>
      <c r="AB25" t="s">
        <v>2905</v>
      </c>
      <c r="AC25" t="str">
        <f>mapCOM!A23</f>
        <v>AT</v>
      </c>
      <c r="AD25" t="str">
        <f t="shared" si="18"/>
        <v/>
      </c>
      <c r="AN25" t="s">
        <v>3724</v>
      </c>
      <c r="AO25" t="s">
        <v>3738</v>
      </c>
      <c r="AQ25" t="s">
        <v>3801</v>
      </c>
      <c r="AR25" t="s">
        <v>3286</v>
      </c>
      <c r="AW25" t="s">
        <v>3517</v>
      </c>
      <c r="AX25" t="str">
        <f>AX24</f>
        <v>elec</v>
      </c>
      <c r="AZ25" t="s">
        <v>2000</v>
      </c>
      <c r="BB25" t="s">
        <v>3291</v>
      </c>
      <c r="BD25" t="s">
        <v>2375</v>
      </c>
      <c r="BE25" t="s">
        <v>3802</v>
      </c>
    </row>
    <row r="26" spans="1:57">
      <c r="A26" t="s">
        <v>2897</v>
      </c>
      <c r="C26" t="s">
        <v>4896</v>
      </c>
      <c r="E26" t="s">
        <v>3885</v>
      </c>
      <c r="K26" t="s">
        <v>2852</v>
      </c>
      <c r="S26" t="s">
        <v>392</v>
      </c>
      <c r="U26" t="s">
        <v>507</v>
      </c>
      <c r="W26" t="s">
        <v>2855</v>
      </c>
      <c r="Y26" t="str">
        <f>mapPRC!A152</f>
        <v>CEGELCHAL-E</v>
      </c>
      <c r="Z26" t="str">
        <f>IFERROR(INDEX($AX$7:$AX$89,MATCH(mapPRC!C152,$AW$7:$AW$89,0)),"")</f>
        <v>com</v>
      </c>
      <c r="AA26" t="s">
        <v>1298</v>
      </c>
      <c r="AB26" t="s">
        <v>2847</v>
      </c>
      <c r="AC26" t="str">
        <f>mapCOM!A24</f>
        <v>BBE</v>
      </c>
      <c r="AD26" t="str">
        <f t="shared" si="18"/>
        <v/>
      </c>
      <c r="AN26" t="s">
        <v>2836</v>
      </c>
      <c r="AO26" t="s">
        <v>2926</v>
      </c>
      <c r="AQ26" t="s">
        <v>3242</v>
      </c>
      <c r="AR26" t="s">
        <v>3277</v>
      </c>
      <c r="AW26" t="s">
        <v>1305</v>
      </c>
      <c r="AX26" t="str">
        <f>AX23</f>
        <v>elec</v>
      </c>
      <c r="AZ26" t="s">
        <v>1999</v>
      </c>
      <c r="BD26" t="s">
        <v>2373</v>
      </c>
      <c r="BE26" t="s">
        <v>3801</v>
      </c>
    </row>
    <row r="27" spans="1:57">
      <c r="A27" t="s">
        <v>2899</v>
      </c>
      <c r="C27" t="s">
        <v>4897</v>
      </c>
      <c r="E27" t="s">
        <v>3886</v>
      </c>
      <c r="K27" t="s">
        <v>2853</v>
      </c>
      <c r="S27" t="s">
        <v>411</v>
      </c>
      <c r="U27" t="s">
        <v>501</v>
      </c>
      <c r="W27" t="s">
        <v>2904</v>
      </c>
      <c r="Y27" t="str">
        <f>mapPRC!A153</f>
        <v>CEGELCHPM-E</v>
      </c>
      <c r="Z27" t="str">
        <f>IFERROR(INDEX($AX$7:$AX$89,MATCH(mapPRC!C153,$AW$7:$AW$89,0)),"")</f>
        <v>com</v>
      </c>
      <c r="AA27" t="s">
        <v>3727</v>
      </c>
      <c r="AB27" t="s">
        <v>3724</v>
      </c>
      <c r="AC27" t="str">
        <f>mapCOM!A25</f>
        <v>BCA</v>
      </c>
      <c r="AD27" t="str">
        <f t="shared" si="18"/>
        <v/>
      </c>
      <c r="AN27" t="s">
        <v>2839</v>
      </c>
      <c r="AO27" t="s">
        <v>3815</v>
      </c>
      <c r="AQ27" t="s">
        <v>3243</v>
      </c>
      <c r="AR27" t="s">
        <v>3277</v>
      </c>
      <c r="AW27" t="s">
        <v>1301</v>
      </c>
      <c r="AX27" t="str">
        <f>AX26</f>
        <v>elec</v>
      </c>
      <c r="AZ27" t="s">
        <v>1998</v>
      </c>
      <c r="BD27" t="s">
        <v>2371</v>
      </c>
      <c r="BE27" t="s">
        <v>2994</v>
      </c>
    </row>
    <row r="28" spans="1:57">
      <c r="A28" t="s">
        <v>2901</v>
      </c>
      <c r="C28" t="s">
        <v>4898</v>
      </c>
      <c r="E28" t="s">
        <v>3887</v>
      </c>
      <c r="K28" t="s">
        <v>2972</v>
      </c>
      <c r="S28" t="s">
        <v>3124</v>
      </c>
      <c r="U28" t="s">
        <v>504</v>
      </c>
      <c r="W28" t="s">
        <v>2905</v>
      </c>
      <c r="Y28" t="str">
        <f>mapPRC!A154</f>
        <v>CEGELCHPS-E</v>
      </c>
      <c r="Z28" t="str">
        <f>IFERROR(INDEX($AX$7:$AX$89,MATCH(mapPRC!C154,$AW$7:$AW$89,0)),"")</f>
        <v>com</v>
      </c>
      <c r="AA28" t="s">
        <v>1073</v>
      </c>
      <c r="AB28" t="s">
        <v>3725</v>
      </c>
      <c r="AC28" t="str">
        <f>mapCOM!A26</f>
        <v>BIB</v>
      </c>
      <c r="AD28" t="str">
        <f t="shared" si="18"/>
        <v/>
      </c>
      <c r="AN28" t="s">
        <v>2839</v>
      </c>
      <c r="AO28" t="s">
        <v>3816</v>
      </c>
      <c r="AQ28" t="s">
        <v>3244</v>
      </c>
      <c r="AR28" t="s">
        <v>3277</v>
      </c>
      <c r="AW28" t="s">
        <v>1296</v>
      </c>
      <c r="AX28" t="str">
        <f>AX27</f>
        <v>elec</v>
      </c>
      <c r="AZ28" t="s">
        <v>1997</v>
      </c>
      <c r="BD28" t="s">
        <v>2369</v>
      </c>
      <c r="BE28" t="s">
        <v>2994</v>
      </c>
    </row>
    <row r="29" spans="1:57">
      <c r="C29" t="s">
        <v>4899</v>
      </c>
      <c r="E29" t="s">
        <v>3888</v>
      </c>
      <c r="K29" t="s">
        <v>2973</v>
      </c>
      <c r="S29" t="s">
        <v>3529</v>
      </c>
      <c r="U29" t="s">
        <v>498</v>
      </c>
      <c r="W29" t="s">
        <v>3119</v>
      </c>
      <c r="Y29" t="str">
        <f>mapPRC!A155</f>
        <v>CEGELCINC-E</v>
      </c>
      <c r="Z29" t="str">
        <f>IFERROR(INDEX($AX$7:$AX$89,MATCH(mapPRC!C155,$AW$7:$AW$89,0)),"")</f>
        <v>com</v>
      </c>
      <c r="AA29" t="s">
        <v>3498</v>
      </c>
      <c r="AB29" t="s">
        <v>3723</v>
      </c>
      <c r="AC29" t="str">
        <f>mapCOM!A27</f>
        <v>BIB2</v>
      </c>
      <c r="AD29" t="str">
        <f t="shared" si="18"/>
        <v/>
      </c>
      <c r="AN29" t="s">
        <v>2839</v>
      </c>
      <c r="AO29" t="s">
        <v>3817</v>
      </c>
      <c r="AQ29" t="s">
        <v>3245</v>
      </c>
      <c r="AR29" t="s">
        <v>3277</v>
      </c>
      <c r="AW29" t="s">
        <v>1264</v>
      </c>
      <c r="AX29" t="str">
        <f>W12</f>
        <v>cp</v>
      </c>
      <c r="AZ29" t="s">
        <v>1996</v>
      </c>
      <c r="BD29" t="s">
        <v>3587</v>
      </c>
      <c r="BE29" t="s">
        <v>2994</v>
      </c>
    </row>
    <row r="30" spans="1:57">
      <c r="C30" t="s">
        <v>4900</v>
      </c>
      <c r="E30" t="s">
        <v>3889</v>
      </c>
      <c r="K30" t="s">
        <v>2855</v>
      </c>
      <c r="S30" t="s">
        <v>1363</v>
      </c>
      <c r="U30" t="s">
        <v>495</v>
      </c>
      <c r="W30" t="s">
        <v>3120</v>
      </c>
      <c r="Y30" t="str">
        <f>mapPRC!A156</f>
        <v>CEGELCLED-N</v>
      </c>
      <c r="Z30" t="str">
        <f>IFERROR(INDEX($AX$7:$AX$89,MATCH(mapPRC!C156,$AW$7:$AW$89,0)),"")</f>
        <v>com</v>
      </c>
      <c r="AA30" t="s">
        <v>3760</v>
      </c>
      <c r="AB30" t="s">
        <v>3768</v>
      </c>
      <c r="AC30" t="str">
        <f>mapCOM!A28</f>
        <v>BID</v>
      </c>
      <c r="AD30" t="str">
        <f t="shared" si="18"/>
        <v/>
      </c>
      <c r="AN30" t="s">
        <v>2839</v>
      </c>
      <c r="AO30" t="s">
        <v>3818</v>
      </c>
      <c r="AQ30" t="s">
        <v>3279</v>
      </c>
      <c r="AR30" t="s">
        <v>3283</v>
      </c>
      <c r="AW30" t="s">
        <v>1262</v>
      </c>
      <c r="AX30" t="str">
        <f>W14</f>
        <v>is</v>
      </c>
      <c r="AZ30" t="s">
        <v>1995</v>
      </c>
      <c r="BD30" t="s">
        <v>3589</v>
      </c>
      <c r="BE30" t="s">
        <v>2994</v>
      </c>
    </row>
    <row r="31" spans="1:57">
      <c r="C31" t="s">
        <v>4901</v>
      </c>
      <c r="E31" t="s">
        <v>3890</v>
      </c>
      <c r="K31" t="s">
        <v>2904</v>
      </c>
      <c r="S31" t="s">
        <v>1461</v>
      </c>
      <c r="U31" t="s">
        <v>490</v>
      </c>
      <c r="W31" t="s">
        <v>3724</v>
      </c>
      <c r="Y31" t="str">
        <f>mapPRC!A157</f>
        <v>CEGELCMHL-E</v>
      </c>
      <c r="Z31" t="str">
        <f>IFERROR(INDEX($AX$7:$AX$89,MATCH(mapPRC!C157,$AW$7:$AW$89,0)),"")</f>
        <v>com</v>
      </c>
      <c r="AA31" t="s">
        <v>3779</v>
      </c>
      <c r="AB31" t="s">
        <v>3778</v>
      </c>
      <c r="AC31" t="str">
        <f>mapCOM!A29</f>
        <v>BIE</v>
      </c>
      <c r="AD31" t="str">
        <f t="shared" si="18"/>
        <v/>
      </c>
      <c r="AN31" t="s">
        <v>2839</v>
      </c>
      <c r="AO31" t="s">
        <v>3819</v>
      </c>
      <c r="AQ31" t="s">
        <v>3246</v>
      </c>
      <c r="AR31" t="s">
        <v>3283</v>
      </c>
      <c r="AW31" t="s">
        <v>1235</v>
      </c>
      <c r="AX31" t="str">
        <f>W9</f>
        <v>fb</v>
      </c>
      <c r="AZ31" t="s">
        <v>1994</v>
      </c>
      <c r="BD31" t="s">
        <v>2367</v>
      </c>
      <c r="BE31" t="s">
        <v>2994</v>
      </c>
    </row>
    <row r="32" spans="1:57">
      <c r="C32" t="s">
        <v>3882</v>
      </c>
      <c r="E32" t="s">
        <v>3891</v>
      </c>
      <c r="K32" t="s">
        <v>2905</v>
      </c>
      <c r="S32" t="s">
        <v>1322</v>
      </c>
      <c r="U32" t="s">
        <v>572</v>
      </c>
      <c r="W32" t="s">
        <v>3725</v>
      </c>
      <c r="Y32" t="str">
        <f>mapPRC!A158</f>
        <v>CEHCOA-E</v>
      </c>
      <c r="Z32" t="str">
        <f>IFERROR(INDEX($AX$7:$AX$89,MATCH(mapPRC!C158,$AW$7:$AW$89,0)),"")</f>
        <v>com</v>
      </c>
      <c r="AC32" t="str">
        <f>mapCOM!A30</f>
        <v>BIG</v>
      </c>
      <c r="AD32" t="str">
        <f t="shared" si="18"/>
        <v/>
      </c>
      <c r="AN32" t="s">
        <v>2839</v>
      </c>
      <c r="AO32" t="s">
        <v>3820</v>
      </c>
      <c r="AQ32" t="s">
        <v>3247</v>
      </c>
      <c r="AR32" t="s">
        <v>3284</v>
      </c>
      <c r="AW32" t="s">
        <v>1193</v>
      </c>
      <c r="AX32" t="str">
        <f>W14</f>
        <v>is</v>
      </c>
      <c r="AZ32" t="s">
        <v>1993</v>
      </c>
      <c r="BD32" t="s">
        <v>3591</v>
      </c>
      <c r="BE32" t="s">
        <v>2994</v>
      </c>
    </row>
    <row r="33" spans="3:57">
      <c r="C33" t="s">
        <v>3883</v>
      </c>
      <c r="E33" t="s">
        <v>3892</v>
      </c>
      <c r="K33" t="s">
        <v>3119</v>
      </c>
      <c r="S33" t="s">
        <v>3514</v>
      </c>
      <c r="U33" t="s">
        <v>575</v>
      </c>
      <c r="W33" t="s">
        <v>3723</v>
      </c>
      <c r="Y33" t="str">
        <f>mapPRC!A159</f>
        <v>CEHELC-E</v>
      </c>
      <c r="Z33" t="str">
        <f>IFERROR(INDEX($AX$7:$AX$89,MATCH(mapPRC!C159,$AW$7:$AW$89,0)),"")</f>
        <v>com</v>
      </c>
      <c r="AC33" t="str">
        <f>mapCOM!A31</f>
        <v>BIO</v>
      </c>
      <c r="AD33" t="str">
        <f t="shared" si="18"/>
        <v/>
      </c>
      <c r="AN33" t="s">
        <v>2839</v>
      </c>
      <c r="AO33" t="s">
        <v>3821</v>
      </c>
      <c r="AQ33" t="s">
        <v>3248</v>
      </c>
      <c r="AR33" t="s">
        <v>3284</v>
      </c>
      <c r="AW33" t="s">
        <v>1159</v>
      </c>
      <c r="AX33" t="str">
        <f>W8</f>
        <v>mi</v>
      </c>
      <c r="AZ33" t="s">
        <v>1992</v>
      </c>
      <c r="BD33" t="s">
        <v>2365</v>
      </c>
      <c r="BE33" t="s">
        <v>2994</v>
      </c>
    </row>
    <row r="34" spans="3:57">
      <c r="C34" t="s">
        <v>3884</v>
      </c>
      <c r="E34" t="s">
        <v>3893</v>
      </c>
      <c r="K34" t="s">
        <v>3120</v>
      </c>
      <c r="S34" t="s">
        <v>1391</v>
      </c>
      <c r="U34" t="s">
        <v>569</v>
      </c>
      <c r="W34" t="s">
        <v>3768</v>
      </c>
      <c r="Y34" t="str">
        <f>mapPRC!A160</f>
        <v>CEHELC-N</v>
      </c>
      <c r="Z34" t="str">
        <f>IFERROR(INDEX($AX$7:$AX$89,MATCH(mapPRC!C160,$AW$7:$AW$89,0)),"")</f>
        <v>com</v>
      </c>
      <c r="AC34" t="str">
        <f>mapCOM!A34</f>
        <v>BIW</v>
      </c>
      <c r="AD34" t="str">
        <f t="shared" si="18"/>
        <v/>
      </c>
      <c r="AN34" t="s">
        <v>2839</v>
      </c>
      <c r="AO34" t="s">
        <v>3822</v>
      </c>
      <c r="AQ34" t="s">
        <v>3249</v>
      </c>
      <c r="AR34" t="s">
        <v>3284</v>
      </c>
      <c r="AW34" t="s">
        <v>423</v>
      </c>
      <c r="AX34" t="s">
        <v>2972</v>
      </c>
      <c r="AZ34" t="s">
        <v>1991</v>
      </c>
      <c r="BD34" t="s">
        <v>2363</v>
      </c>
      <c r="BE34" t="s">
        <v>2994</v>
      </c>
    </row>
    <row r="35" spans="3:57">
      <c r="C35" t="s">
        <v>3885</v>
      </c>
      <c r="E35" t="s">
        <v>3894</v>
      </c>
      <c r="K35" t="s">
        <v>3724</v>
      </c>
      <c r="S35" t="s">
        <v>144</v>
      </c>
      <c r="U35" t="s">
        <v>550</v>
      </c>
      <c r="W35" t="s">
        <v>3778</v>
      </c>
      <c r="Y35" t="str">
        <f>mapPRC!A161</f>
        <v>CEHGAS-E</v>
      </c>
      <c r="Z35" t="str">
        <f>IFERROR(INDEX($AX$7:$AX$89,MATCH(mapPRC!C161,$AW$7:$AW$89,0)),"")</f>
        <v>com</v>
      </c>
      <c r="AC35" t="str">
        <f>mapCOM!A35</f>
        <v>BSC</v>
      </c>
      <c r="AD35" t="str">
        <f t="shared" si="18"/>
        <v/>
      </c>
      <c r="AN35" t="s">
        <v>2839</v>
      </c>
      <c r="AO35" t="s">
        <v>3823</v>
      </c>
      <c r="AQ35" t="s">
        <v>3250</v>
      </c>
      <c r="AR35" t="s">
        <v>3285</v>
      </c>
      <c r="AW35" t="s">
        <v>1107</v>
      </c>
      <c r="AX35" t="str">
        <f>W15</f>
        <v>nf</v>
      </c>
      <c r="AZ35" t="s">
        <v>1990</v>
      </c>
      <c r="BD35" t="s">
        <v>2361</v>
      </c>
      <c r="BE35" t="s">
        <v>2994</v>
      </c>
    </row>
    <row r="36" spans="3:57">
      <c r="C36" t="s">
        <v>3886</v>
      </c>
      <c r="E36" t="s">
        <v>3895</v>
      </c>
      <c r="K36" t="s">
        <v>3725</v>
      </c>
      <c r="S36" t="s">
        <v>1313</v>
      </c>
      <c r="U36" t="s">
        <v>566</v>
      </c>
      <c r="Y36" t="str">
        <f>mapPRC!A162</f>
        <v>CEHGAS-N</v>
      </c>
      <c r="Z36" t="str">
        <f>IFERROR(INDEX($AX$7:$AX$89,MATCH(mapPRC!C162,$AW$7:$AW$89,0)),"")</f>
        <v>com</v>
      </c>
      <c r="AC36" t="str">
        <f>mapCOM!A36</f>
        <v>BSR</v>
      </c>
      <c r="AD36" t="str">
        <f t="shared" si="18"/>
        <v/>
      </c>
      <c r="AN36" t="s">
        <v>2839</v>
      </c>
      <c r="AO36" t="s">
        <v>3824</v>
      </c>
      <c r="AQ36" t="s">
        <v>3251</v>
      </c>
      <c r="AR36" t="s">
        <v>3285</v>
      </c>
      <c r="AW36" t="s">
        <v>3049</v>
      </c>
      <c r="AX36" t="str">
        <f>AX35</f>
        <v>nf</v>
      </c>
      <c r="AZ36" t="s">
        <v>1989</v>
      </c>
      <c r="BD36" t="s">
        <v>2359</v>
      </c>
      <c r="BE36" t="s">
        <v>2994</v>
      </c>
    </row>
    <row r="37" spans="3:57">
      <c r="C37" t="s">
        <v>3887</v>
      </c>
      <c r="E37" t="s">
        <v>3896</v>
      </c>
      <c r="K37" t="s">
        <v>3723</v>
      </c>
      <c r="S37" t="s">
        <v>3516</v>
      </c>
      <c r="U37" t="s">
        <v>553</v>
      </c>
      <c r="Y37" t="str">
        <f>mapPRC!A163</f>
        <v>CEKCOA-E</v>
      </c>
      <c r="Z37" t="str">
        <f>IFERROR(INDEX($AX$7:$AX$89,MATCH(mapPRC!C163,$AW$7:$AW$89,0)),"")</f>
        <v>com</v>
      </c>
      <c r="AC37" t="str">
        <f>mapCOM!A37</f>
        <v>BSY</v>
      </c>
      <c r="AD37" t="str">
        <f t="shared" si="18"/>
        <v/>
      </c>
      <c r="AN37" t="s">
        <v>2839</v>
      </c>
      <c r="AO37" t="s">
        <v>3825</v>
      </c>
      <c r="AQ37" t="s">
        <v>3252</v>
      </c>
      <c r="AR37" t="s">
        <v>3285</v>
      </c>
      <c r="AW37" t="s">
        <v>1064</v>
      </c>
      <c r="AX37" t="str">
        <f>W13</f>
        <v>nm</v>
      </c>
      <c r="AZ37" t="s">
        <v>1988</v>
      </c>
      <c r="BD37" t="s">
        <v>2357</v>
      </c>
      <c r="BE37" t="s">
        <v>2994</v>
      </c>
    </row>
    <row r="38" spans="3:57">
      <c r="C38" t="s">
        <v>3888</v>
      </c>
      <c r="E38" t="s">
        <v>3897</v>
      </c>
      <c r="K38" t="s">
        <v>3768</v>
      </c>
      <c r="S38" t="s">
        <v>1454</v>
      </c>
      <c r="U38" t="s">
        <v>1078</v>
      </c>
      <c r="Y38" t="str">
        <f>mapPRC!A164</f>
        <v>CEKELC-E</v>
      </c>
      <c r="Z38" t="str">
        <f>IFERROR(INDEX($AX$7:$AX$89,MATCH(mapPRC!C164,$AW$7:$AW$89,0)),"")</f>
        <v>com</v>
      </c>
      <c r="AC38" t="str">
        <f>mapCOM!A38</f>
        <v>cbsrv</v>
      </c>
      <c r="AD38" t="e">
        <f t="shared" si="18"/>
        <v>#N/A</v>
      </c>
      <c r="AN38" t="s">
        <v>2839</v>
      </c>
      <c r="AO38" t="s">
        <v>3826</v>
      </c>
      <c r="AQ38" t="s">
        <v>3253</v>
      </c>
      <c r="AR38" t="s">
        <v>3287</v>
      </c>
      <c r="AW38" t="s">
        <v>1022</v>
      </c>
      <c r="AX38" t="str">
        <f>W10</f>
        <v>ot</v>
      </c>
      <c r="AZ38" t="s">
        <v>1987</v>
      </c>
      <c r="BD38" t="s">
        <v>3593</v>
      </c>
      <c r="BE38" t="s">
        <v>2994</v>
      </c>
    </row>
    <row r="39" spans="3:57">
      <c r="C39" t="s">
        <v>3889</v>
      </c>
      <c r="E39" t="s">
        <v>3898</v>
      </c>
      <c r="K39" t="s">
        <v>3778</v>
      </c>
      <c r="S39" t="s">
        <v>6319</v>
      </c>
      <c r="U39" t="s">
        <v>1014</v>
      </c>
      <c r="Y39" t="str">
        <f>mapPRC!A165</f>
        <v>CEKOLP-E</v>
      </c>
      <c r="Z39" t="str">
        <f>IFERROR(INDEX($AX$7:$AX$89,MATCH(mapPRC!C165,$AW$7:$AW$89,0)),"")</f>
        <v>com</v>
      </c>
      <c r="AC39" t="str">
        <f>mapCOM!A39</f>
        <v>ccons_e</v>
      </c>
      <c r="AD39" t="e">
        <f t="shared" si="18"/>
        <v>#N/A</v>
      </c>
      <c r="AN39" t="s">
        <v>2839</v>
      </c>
      <c r="AO39" t="s">
        <v>3827</v>
      </c>
      <c r="AQ39" t="s">
        <v>3254</v>
      </c>
      <c r="AR39" t="s">
        <v>3285</v>
      </c>
      <c r="AW39" t="s">
        <v>3697</v>
      </c>
      <c r="AX39" t="s">
        <v>3696</v>
      </c>
      <c r="AZ39" t="s">
        <v>1986</v>
      </c>
      <c r="BD39" t="s">
        <v>3595</v>
      </c>
      <c r="BE39" t="s">
        <v>2994</v>
      </c>
    </row>
    <row r="40" spans="3:57">
      <c r="C40" t="s">
        <v>3890</v>
      </c>
      <c r="E40" t="s">
        <v>3899</v>
      </c>
      <c r="S40" t="s">
        <v>3517</v>
      </c>
      <c r="U40" t="s">
        <v>1007</v>
      </c>
      <c r="Y40" t="str">
        <f>mapPRC!A166</f>
        <v>CELELCCFL-E</v>
      </c>
      <c r="Z40" t="str">
        <f>IFERROR(INDEX($AX$7:$AX$89,MATCH(mapPRC!C166,$AW$7:$AW$89,0)),"")</f>
        <v>com</v>
      </c>
      <c r="AC40" t="str">
        <f>mapCOM!A40</f>
        <v>CEC</v>
      </c>
      <c r="AD40" t="str">
        <f t="shared" si="18"/>
        <v/>
      </c>
      <c r="AN40" t="s">
        <v>2839</v>
      </c>
      <c r="AO40" t="s">
        <v>2927</v>
      </c>
      <c r="AQ40" t="s">
        <v>3255</v>
      </c>
      <c r="AR40" t="s">
        <v>3295</v>
      </c>
      <c r="AW40" t="s">
        <v>959</v>
      </c>
      <c r="AX40" t="str">
        <f>W11</f>
        <v>pp</v>
      </c>
      <c r="AZ40" t="s">
        <v>1985</v>
      </c>
      <c r="BD40" t="s">
        <v>3597</v>
      </c>
      <c r="BE40" t="s">
        <v>2994</v>
      </c>
    </row>
    <row r="41" spans="3:57">
      <c r="C41" t="s">
        <v>3891</v>
      </c>
      <c r="E41" t="s">
        <v>3900</v>
      </c>
      <c r="S41" t="s">
        <v>1305</v>
      </c>
      <c r="U41" t="s">
        <v>3649</v>
      </c>
      <c r="Y41" t="str">
        <f>mapPRC!A167</f>
        <v>CELELCFLU-E</v>
      </c>
      <c r="Z41" t="str">
        <f>IFERROR(INDEX($AX$7:$AX$89,MATCH(mapPRC!C167,$AW$7:$AW$89,0)),"")</f>
        <v>com</v>
      </c>
      <c r="AC41" t="str">
        <f>mapCOM!A41</f>
        <v>CEG</v>
      </c>
      <c r="AD41" t="str">
        <f t="shared" si="18"/>
        <v/>
      </c>
      <c r="AN41" t="s">
        <v>2840</v>
      </c>
      <c r="AO41" t="s">
        <v>2928</v>
      </c>
      <c r="AQ41" t="s">
        <v>3256</v>
      </c>
      <c r="AR41" t="s">
        <v>3295</v>
      </c>
      <c r="AW41" t="s">
        <v>2857</v>
      </c>
      <c r="AX41" t="s">
        <v>2905</v>
      </c>
      <c r="AZ41" t="s">
        <v>1984</v>
      </c>
      <c r="BD41" t="s">
        <v>3140</v>
      </c>
      <c r="BE41" t="s">
        <v>2994</v>
      </c>
    </row>
    <row r="42" spans="3:57">
      <c r="C42" t="s">
        <v>3892</v>
      </c>
      <c r="E42" t="s">
        <v>3901</v>
      </c>
      <c r="S42" t="s">
        <v>1301</v>
      </c>
      <c r="U42" t="s">
        <v>3651</v>
      </c>
      <c r="Y42" t="str">
        <f>mapPRC!A168</f>
        <v>CELELCHAL-E</v>
      </c>
      <c r="Z42" t="str">
        <f>IFERROR(INDEX($AX$7:$AX$89,MATCH(mapPRC!C168,$AW$7:$AW$89,0)),"")</f>
        <v>com</v>
      </c>
      <c r="AC42" t="str">
        <f>mapCOM!A42</f>
        <v>CEH</v>
      </c>
      <c r="AD42" t="str">
        <f t="shared" si="18"/>
        <v/>
      </c>
      <c r="AN42" t="s">
        <v>2840</v>
      </c>
      <c r="AO42" t="s">
        <v>2929</v>
      </c>
      <c r="AQ42" t="s">
        <v>2996</v>
      </c>
      <c r="AR42" t="s">
        <v>3288</v>
      </c>
      <c r="AW42" t="s">
        <v>859</v>
      </c>
      <c r="AX42" t="s">
        <v>2973</v>
      </c>
      <c r="AZ42" t="s">
        <v>1983</v>
      </c>
      <c r="BD42" t="s">
        <v>3141</v>
      </c>
      <c r="BE42" t="s">
        <v>2994</v>
      </c>
    </row>
    <row r="43" spans="3:57">
      <c r="C43" t="s">
        <v>3893</v>
      </c>
      <c r="E43" t="s">
        <v>3902</v>
      </c>
      <c r="S43" t="s">
        <v>1466</v>
      </c>
      <c r="U43" t="s">
        <v>3650</v>
      </c>
      <c r="Y43" t="str">
        <f>mapPRC!A169</f>
        <v>CELELCHID-E</v>
      </c>
      <c r="Z43" t="str">
        <f>IFERROR(INDEX($AX$7:$AX$89,MATCH(mapPRC!C169,$AW$7:$AW$89,0)),"")</f>
        <v>com</v>
      </c>
      <c r="AC43" t="str">
        <f>mapCOM!A43</f>
        <v>CEK</v>
      </c>
      <c r="AD43" t="str">
        <f t="shared" si="18"/>
        <v/>
      </c>
      <c r="AN43" t="s">
        <v>2840</v>
      </c>
      <c r="AO43" t="s">
        <v>2930</v>
      </c>
      <c r="AQ43" t="s">
        <v>3257</v>
      </c>
      <c r="AR43" t="s">
        <v>3289</v>
      </c>
      <c r="AW43" t="s">
        <v>830</v>
      </c>
      <c r="AX43" t="str">
        <f>K9</f>
        <v>hhd-he</v>
      </c>
      <c r="AZ43" t="s">
        <v>1982</v>
      </c>
      <c r="BD43" t="s">
        <v>2355</v>
      </c>
      <c r="BE43" t="s">
        <v>2994</v>
      </c>
    </row>
    <row r="44" spans="3:57">
      <c r="C44" t="s">
        <v>3894</v>
      </c>
      <c r="E44" t="s">
        <v>3903</v>
      </c>
      <c r="S44" t="s">
        <v>1412</v>
      </c>
      <c r="U44" t="s">
        <v>916</v>
      </c>
      <c r="Y44" t="str">
        <f>mapPRC!A170</f>
        <v>CELELCINC-E</v>
      </c>
      <c r="Z44" t="str">
        <f>IFERROR(INDEX($AX$7:$AX$89,MATCH(mapPRC!C170,$AW$7:$AW$89,0)),"")</f>
        <v>com</v>
      </c>
      <c r="AC44" t="str">
        <f>mapCOM!A44</f>
        <v>CEL</v>
      </c>
      <c r="AD44" t="str">
        <f t="shared" si="18"/>
        <v/>
      </c>
      <c r="AN44" t="s">
        <v>2840</v>
      </c>
      <c r="AO44" t="s">
        <v>2931</v>
      </c>
      <c r="AQ44" t="s">
        <v>3258</v>
      </c>
      <c r="AR44" t="s">
        <v>3289</v>
      </c>
      <c r="AW44" t="s">
        <v>778</v>
      </c>
      <c r="AX44" t="str">
        <f>K7</f>
        <v>hhd-le</v>
      </c>
      <c r="AZ44" t="s">
        <v>1981</v>
      </c>
      <c r="BD44" t="s">
        <v>2089</v>
      </c>
      <c r="BE44" t="s">
        <v>2994</v>
      </c>
    </row>
    <row r="45" spans="3:57">
      <c r="C45" t="s">
        <v>3895</v>
      </c>
      <c r="E45" t="s">
        <v>3904</v>
      </c>
      <c r="S45" t="s">
        <v>1296</v>
      </c>
      <c r="U45" t="s">
        <v>921</v>
      </c>
      <c r="Y45" t="str">
        <f>mapPRC!A171</f>
        <v>CELELCLED-N</v>
      </c>
      <c r="Z45" t="str">
        <f>IFERROR(INDEX($AX$7:$AX$89,MATCH(mapPRC!C171,$AW$7:$AW$89,0)),"")</f>
        <v>com</v>
      </c>
      <c r="AC45" t="str">
        <f>mapCOM!A45</f>
        <v>cemch_e</v>
      </c>
      <c r="AD45" t="e">
        <f t="shared" si="18"/>
        <v>#N/A</v>
      </c>
      <c r="AN45" t="s">
        <v>2840</v>
      </c>
      <c r="AO45" t="s">
        <v>2932</v>
      </c>
      <c r="AQ45" t="s">
        <v>3259</v>
      </c>
      <c r="AR45" t="s">
        <v>3289</v>
      </c>
      <c r="AW45" t="s">
        <v>718</v>
      </c>
      <c r="AX45" t="str">
        <f>K8</f>
        <v>hhd-me</v>
      </c>
      <c r="AZ45" t="s">
        <v>1980</v>
      </c>
      <c r="BD45" t="s">
        <v>2352</v>
      </c>
      <c r="BE45" t="s">
        <v>2994</v>
      </c>
    </row>
    <row r="46" spans="3:57">
      <c r="C46" t="s">
        <v>3896</v>
      </c>
      <c r="E46" t="s">
        <v>3905</v>
      </c>
      <c r="S46" t="s">
        <v>1386</v>
      </c>
      <c r="U46" t="s">
        <v>1217</v>
      </c>
      <c r="Y46" t="str">
        <f>mapPRC!A172</f>
        <v>CEOCOA-E</v>
      </c>
      <c r="Z46" t="str">
        <f>IFERROR(INDEX($AX$7:$AX$89,MATCH(mapPRC!C172,$AW$7:$AW$89,0)),"")</f>
        <v>com</v>
      </c>
      <c r="AC46" t="str">
        <f>mapCOM!A46</f>
        <v>CEO</v>
      </c>
      <c r="AD46" t="str">
        <f t="shared" si="18"/>
        <v/>
      </c>
      <c r="AN46" t="s">
        <v>2841</v>
      </c>
      <c r="AO46" t="s">
        <v>2933</v>
      </c>
      <c r="AQ46" t="s">
        <v>3260</v>
      </c>
      <c r="AR46" t="s">
        <v>3289</v>
      </c>
      <c r="AW46" t="s">
        <v>708</v>
      </c>
      <c r="AX46" t="str">
        <f>W21</f>
        <v>trana</v>
      </c>
      <c r="AZ46" t="s">
        <v>1979</v>
      </c>
      <c r="BD46" t="s">
        <v>2351</v>
      </c>
      <c r="BE46" t="s">
        <v>2998</v>
      </c>
    </row>
    <row r="47" spans="3:57">
      <c r="C47" t="s">
        <v>3897</v>
      </c>
      <c r="E47" t="s">
        <v>3906</v>
      </c>
      <c r="S47" t="s">
        <v>859</v>
      </c>
      <c r="U47" t="s">
        <v>1060</v>
      </c>
      <c r="Y47" t="str">
        <f>mapPRC!A173</f>
        <v>CEOELC-E</v>
      </c>
      <c r="Z47" t="str">
        <f>IFERROR(INDEX($AX$7:$AX$89,MATCH(mapPRC!C173,$AW$7:$AW$89,0)),"")</f>
        <v>com</v>
      </c>
      <c r="AC47" t="str">
        <f>mapCOM!A47</f>
        <v>CER</v>
      </c>
      <c r="AD47" t="str">
        <f t="shared" si="18"/>
        <v/>
      </c>
      <c r="AN47" t="s">
        <v>2840</v>
      </c>
      <c r="AO47" t="s">
        <v>2934</v>
      </c>
      <c r="AQ47" t="s">
        <v>3280</v>
      </c>
      <c r="AR47" t="s">
        <v>3289</v>
      </c>
      <c r="AW47" t="s">
        <v>37</v>
      </c>
      <c r="AX47" t="str">
        <f>W20</f>
        <v>tranlf</v>
      </c>
      <c r="AZ47" t="s">
        <v>1978</v>
      </c>
      <c r="BD47" t="s">
        <v>2349</v>
      </c>
      <c r="BE47" t="s">
        <v>2999</v>
      </c>
    </row>
    <row r="48" spans="3:57">
      <c r="C48" t="s">
        <v>3898</v>
      </c>
      <c r="E48" t="s">
        <v>3907</v>
      </c>
      <c r="S48" t="s">
        <v>42</v>
      </c>
      <c r="U48" t="s">
        <v>732</v>
      </c>
      <c r="Y48" t="str">
        <f>mapPRC!A174</f>
        <v>CEOGAS-E</v>
      </c>
      <c r="Z48" t="str">
        <f>IFERROR(INDEX($AX$7:$AX$89,MATCH(mapPRC!C174,$AW$7:$AW$89,0)),"")</f>
        <v>com</v>
      </c>
      <c r="AC48" t="str">
        <f>mapCOM!A48</f>
        <v>CET</v>
      </c>
      <c r="AD48" t="str">
        <f t="shared" si="18"/>
        <v/>
      </c>
      <c r="AN48" t="s">
        <v>2853</v>
      </c>
      <c r="AO48" t="s">
        <v>2935</v>
      </c>
      <c r="AQ48" t="s">
        <v>3263</v>
      </c>
      <c r="AR48" t="s">
        <v>3289</v>
      </c>
      <c r="AW48" t="s">
        <v>598</v>
      </c>
      <c r="AX48" t="str">
        <f>W22</f>
        <v>trano</v>
      </c>
      <c r="AZ48" t="s">
        <v>1977</v>
      </c>
      <c r="BD48" t="s">
        <v>2085</v>
      </c>
      <c r="BE48" t="s">
        <v>2994</v>
      </c>
    </row>
    <row r="49" spans="3:57">
      <c r="C49" t="s">
        <v>3899</v>
      </c>
      <c r="E49" t="s">
        <v>3908</v>
      </c>
      <c r="S49" t="s">
        <v>2856</v>
      </c>
      <c r="U49" t="s">
        <v>1057</v>
      </c>
      <c r="Y49" t="str">
        <f>mapPRC!A175</f>
        <v>CEOODS-E</v>
      </c>
      <c r="Z49" t="str">
        <f>IFERROR(INDEX($AX$7:$AX$89,MATCH(mapPRC!C175,$AW$7:$AW$89,0)),"")</f>
        <v>com</v>
      </c>
      <c r="AC49" t="str">
        <f>mapCOM!A49</f>
        <v>CEW</v>
      </c>
      <c r="AD49" t="str">
        <f t="shared" si="18"/>
        <v/>
      </c>
      <c r="AN49" t="s">
        <v>2846</v>
      </c>
      <c r="AO49" t="s">
        <v>2925</v>
      </c>
      <c r="AQ49" t="s">
        <v>3264</v>
      </c>
      <c r="AR49" t="s">
        <v>3289</v>
      </c>
      <c r="AW49" t="s">
        <v>578</v>
      </c>
      <c r="AX49" t="str">
        <f>W20</f>
        <v>tranlf</v>
      </c>
      <c r="AZ49" t="s">
        <v>1976</v>
      </c>
      <c r="BD49" t="s">
        <v>2346</v>
      </c>
      <c r="BE49" t="s">
        <v>2994</v>
      </c>
    </row>
    <row r="50" spans="3:57">
      <c r="C50" t="s">
        <v>3900</v>
      </c>
      <c r="E50" t="s">
        <v>3909</v>
      </c>
      <c r="S50" t="s">
        <v>2857</v>
      </c>
      <c r="U50" t="s">
        <v>1220</v>
      </c>
      <c r="Y50" t="str">
        <f>mapPRC!A176</f>
        <v>CEOOGS-E</v>
      </c>
      <c r="Z50" t="str">
        <f>IFERROR(INDEX($AX$7:$AX$89,MATCH(mapPRC!C176,$AW$7:$AW$89,0)),"")</f>
        <v>com</v>
      </c>
      <c r="AC50" t="str">
        <f>mapCOM!A50</f>
        <v>CF4</v>
      </c>
      <c r="AD50" t="str">
        <f t="shared" si="18"/>
        <v/>
      </c>
      <c r="AN50" t="s">
        <v>3723</v>
      </c>
      <c r="AO50" t="s">
        <v>3739</v>
      </c>
      <c r="AQ50" t="s">
        <v>3265</v>
      </c>
      <c r="AR50" t="s">
        <v>3289</v>
      </c>
      <c r="AW50" t="s">
        <v>30</v>
      </c>
      <c r="AX50" t="s">
        <v>2837</v>
      </c>
      <c r="AZ50" t="s">
        <v>1975</v>
      </c>
      <c r="BD50" t="s">
        <v>2082</v>
      </c>
      <c r="BE50" t="s">
        <v>2994</v>
      </c>
    </row>
    <row r="51" spans="3:57">
      <c r="C51" t="s">
        <v>3901</v>
      </c>
      <c r="E51" t="s">
        <v>3910</v>
      </c>
      <c r="S51" t="s">
        <v>2858</v>
      </c>
      <c r="U51" t="s">
        <v>392</v>
      </c>
      <c r="Y51" t="str">
        <f>mapPRC!A177</f>
        <v>CEOOHF-E</v>
      </c>
      <c r="Z51" t="str">
        <f>IFERROR(INDEX($AX$7:$AX$89,MATCH(mapPRC!C177,$AW$7:$AW$89,0)),"")</f>
        <v>com</v>
      </c>
      <c r="AC51" t="str">
        <f>mapCOM!A51</f>
        <v>CF6</v>
      </c>
      <c r="AD51" t="str">
        <f t="shared" si="18"/>
        <v/>
      </c>
      <c r="AN51" t="s">
        <v>2842</v>
      </c>
      <c r="AO51" t="s">
        <v>2936</v>
      </c>
      <c r="AQ51" t="s">
        <v>3281</v>
      </c>
      <c r="AR51" t="s">
        <v>3289</v>
      </c>
      <c r="AW51" t="s">
        <v>25</v>
      </c>
      <c r="AX51" t="str">
        <f>W19</f>
        <v>tranlp</v>
      </c>
      <c r="AZ51" t="s">
        <v>1974</v>
      </c>
      <c r="BD51" t="s">
        <v>2342</v>
      </c>
      <c r="BE51" t="s">
        <v>2994</v>
      </c>
    </row>
    <row r="52" spans="3:57">
      <c r="C52" t="s">
        <v>3902</v>
      </c>
      <c r="E52" t="s">
        <v>3911</v>
      </c>
      <c r="S52" t="s">
        <v>2903</v>
      </c>
      <c r="U52" t="s">
        <v>411</v>
      </c>
      <c r="Y52" t="str">
        <f>mapPRC!A178</f>
        <v>CEOOKE-E</v>
      </c>
      <c r="Z52" t="str">
        <f>IFERROR(INDEX($AX$7:$AX$89,MATCH(mapPRC!C178,$AW$7:$AW$89,0)),"")</f>
        <v>com</v>
      </c>
      <c r="AC52" t="str">
        <f>mapCOM!A52</f>
        <v>CH4C</v>
      </c>
      <c r="AD52" t="e">
        <f t="shared" si="18"/>
        <v>#N/A</v>
      </c>
      <c r="AN52" t="s">
        <v>2842</v>
      </c>
      <c r="AO52" t="s">
        <v>2937</v>
      </c>
      <c r="AQ52" t="s">
        <v>3267</v>
      </c>
      <c r="AR52" t="s">
        <v>3289</v>
      </c>
      <c r="AW52" t="s">
        <v>457</v>
      </c>
      <c r="AX52" t="str">
        <f>W22</f>
        <v>trano</v>
      </c>
      <c r="AZ52" t="s">
        <v>1973</v>
      </c>
      <c r="BD52" t="s">
        <v>2340</v>
      </c>
      <c r="BE52" t="s">
        <v>2994</v>
      </c>
    </row>
    <row r="53" spans="3:57">
      <c r="C53" t="s">
        <v>3903</v>
      </c>
      <c r="E53" t="s">
        <v>3912</v>
      </c>
      <c r="S53" t="s">
        <v>2859</v>
      </c>
      <c r="U53" t="s">
        <v>3529</v>
      </c>
      <c r="Y53" t="str">
        <f>mapPRC!A179</f>
        <v>CERELC-E</v>
      </c>
      <c r="Z53" t="str">
        <f>IFERROR(INDEX($AX$7:$AX$89,MATCH(mapPRC!C179,$AW$7:$AW$89,0)),"")</f>
        <v>com</v>
      </c>
      <c r="AC53" t="str">
        <f>mapCOM!A53</f>
        <v>CH4RF</v>
      </c>
      <c r="AD53" t="str">
        <f t="shared" si="18"/>
        <v/>
      </c>
      <c r="AN53" t="s">
        <v>2842</v>
      </c>
      <c r="AO53" t="s">
        <v>2938</v>
      </c>
      <c r="AQ53" t="s">
        <v>2999</v>
      </c>
      <c r="AR53" t="s">
        <v>3300</v>
      </c>
      <c r="AW53" t="s">
        <v>445</v>
      </c>
      <c r="AX53" t="str">
        <f>W23</f>
        <v>petr</v>
      </c>
      <c r="AZ53" t="s">
        <v>1972</v>
      </c>
      <c r="BD53" t="s">
        <v>3660</v>
      </c>
      <c r="BE53" t="s">
        <v>2994</v>
      </c>
    </row>
    <row r="54" spans="3:57">
      <c r="C54" t="s">
        <v>3904</v>
      </c>
      <c r="E54" t="s">
        <v>3913</v>
      </c>
      <c r="S54" t="s">
        <v>1262</v>
      </c>
      <c r="U54" t="s">
        <v>1000</v>
      </c>
      <c r="Y54" t="str">
        <f>mapPRC!A180</f>
        <v>CERELC-N</v>
      </c>
      <c r="Z54" t="str">
        <f>IFERROR(INDEX($AX$7:$AX$89,MATCH(mapPRC!C180,$AW$7:$AW$89,0)),"")</f>
        <v>com</v>
      </c>
      <c r="AC54" t="str">
        <f>mapCOM!A54</f>
        <v>CH4S</v>
      </c>
      <c r="AD54" t="str">
        <f t="shared" si="18"/>
        <v/>
      </c>
      <c r="AN54" t="s">
        <v>2842</v>
      </c>
      <c r="AO54" t="s">
        <v>2939</v>
      </c>
      <c r="AQ54" t="s">
        <v>3000</v>
      </c>
      <c r="AR54" t="s">
        <v>3291</v>
      </c>
      <c r="AW54" t="s">
        <v>386</v>
      </c>
      <c r="AX54" t="str">
        <f>W16</f>
        <v>hydr</v>
      </c>
      <c r="AZ54" t="s">
        <v>1971</v>
      </c>
      <c r="BD54" t="s">
        <v>3624</v>
      </c>
      <c r="BE54" t="s">
        <v>2994</v>
      </c>
    </row>
    <row r="55" spans="3:57">
      <c r="C55" t="s">
        <v>3905</v>
      </c>
      <c r="E55" t="s">
        <v>3914</v>
      </c>
      <c r="S55" t="s">
        <v>1235</v>
      </c>
      <c r="U55" t="s">
        <v>1209</v>
      </c>
      <c r="Y55" t="str">
        <f>mapPRC!A181</f>
        <v>CETELC-E</v>
      </c>
      <c r="Z55" t="str">
        <f>IFERROR(INDEX($AX$7:$AX$89,MATCH(mapPRC!C181,$AW$7:$AW$89,0)),"")</f>
        <v>com</v>
      </c>
      <c r="AC55" t="str">
        <f>mapCOM!A55</f>
        <v>CH4SF</v>
      </c>
      <c r="AD55" t="str">
        <f t="shared" ref="AD55:AD86" si="19">INDEX($BE$6:$BE$811,MATCH(AC55,$BD$6:$BD$811,0))</f>
        <v/>
      </c>
      <c r="AN55" t="s">
        <v>2843</v>
      </c>
      <c r="AO55" t="s">
        <v>2941</v>
      </c>
      <c r="AQ55" t="s">
        <v>3799</v>
      </c>
      <c r="AR55" t="s">
        <v>3282</v>
      </c>
      <c r="AW55" t="s">
        <v>411</v>
      </c>
      <c r="AX55" t="str">
        <f>W23</f>
        <v>petr</v>
      </c>
      <c r="AZ55" t="s">
        <v>1970</v>
      </c>
      <c r="BD55" t="s">
        <v>3625</v>
      </c>
      <c r="BE55" t="s">
        <v>2994</v>
      </c>
    </row>
    <row r="56" spans="3:57">
      <c r="C56" t="s">
        <v>3906</v>
      </c>
      <c r="E56" t="s">
        <v>3915</v>
      </c>
      <c r="S56" t="s">
        <v>598</v>
      </c>
      <c r="U56" t="s">
        <v>1211</v>
      </c>
      <c r="Y56" t="str">
        <f>mapPRC!A182</f>
        <v>CEWCOA-E</v>
      </c>
      <c r="Z56" t="str">
        <f>IFERROR(INDEX($AX$7:$AX$89,MATCH(mapPRC!C182,$AW$7:$AW$89,0)),"")</f>
        <v>com</v>
      </c>
      <c r="AC56" t="str">
        <f>mapCOM!A61</f>
        <v>CMOX</v>
      </c>
      <c r="AD56" t="str">
        <f t="shared" si="19"/>
        <v/>
      </c>
      <c r="AN56" t="s">
        <v>3725</v>
      </c>
      <c r="AO56" s="1" t="s">
        <v>2940</v>
      </c>
      <c r="AQ56" t="s">
        <v>3261</v>
      </c>
      <c r="AR56" t="s">
        <v>3289</v>
      </c>
      <c r="AW56" t="s">
        <v>3124</v>
      </c>
      <c r="AX56" t="str">
        <f>W23</f>
        <v>petr</v>
      </c>
      <c r="AZ56" t="s">
        <v>1857</v>
      </c>
      <c r="BD56" t="s">
        <v>3653</v>
      </c>
      <c r="BE56" t="s">
        <v>2994</v>
      </c>
    </row>
    <row r="57" spans="3:57">
      <c r="C57" t="s">
        <v>3907</v>
      </c>
      <c r="E57" t="s">
        <v>3916</v>
      </c>
      <c r="S57" t="s">
        <v>578</v>
      </c>
      <c r="U57" t="s">
        <v>1206</v>
      </c>
      <c r="Y57" t="str">
        <f>mapPRC!A183</f>
        <v>CEWELC-E</v>
      </c>
      <c r="Z57" t="str">
        <f>IFERROR(INDEX($AX$7:$AX$89,MATCH(mapPRC!C183,$AW$7:$AW$89,0)),"")</f>
        <v>com</v>
      </c>
      <c r="AC57" t="str">
        <f>mapCOM!A62</f>
        <v>CMU</v>
      </c>
      <c r="AD57" t="e">
        <f t="shared" si="19"/>
        <v>#N/A</v>
      </c>
      <c r="AN57" t="s">
        <v>2844</v>
      </c>
      <c r="AO57" t="s">
        <v>2942</v>
      </c>
      <c r="AQ57" t="s">
        <v>3262</v>
      </c>
      <c r="AR57" t="s">
        <v>3289</v>
      </c>
      <c r="AW57" t="s">
        <v>416</v>
      </c>
      <c r="AX57" t="str">
        <f>W23</f>
        <v>petr</v>
      </c>
      <c r="AZ57" t="s">
        <v>1856</v>
      </c>
      <c r="BD57" t="s">
        <v>3655</v>
      </c>
      <c r="BE57" t="s">
        <v>2994</v>
      </c>
    </row>
    <row r="58" spans="3:57">
      <c r="C58" t="s">
        <v>3908</v>
      </c>
      <c r="E58" t="s">
        <v>3917</v>
      </c>
      <c r="S58" t="s">
        <v>37</v>
      </c>
      <c r="U58" t="s">
        <v>3372</v>
      </c>
      <c r="Y58" t="str">
        <f>mapPRC!A184</f>
        <v>CEWELCHP-N</v>
      </c>
      <c r="Z58" t="str">
        <f>IFERROR(INDEX($AX$7:$AX$89,MATCH(mapPRC!C184,$AW$7:$AW$89,0)),"")</f>
        <v>com</v>
      </c>
      <c r="AC58" t="str">
        <f>mapCOM!A63</f>
        <v>CNC</v>
      </c>
      <c r="AD58" t="str">
        <f t="shared" si="19"/>
        <v/>
      </c>
      <c r="AN58" t="s">
        <v>2845</v>
      </c>
      <c r="AO58" t="s">
        <v>2943</v>
      </c>
      <c r="AW58" t="s">
        <v>403</v>
      </c>
      <c r="AX58" t="str">
        <f>W26</f>
        <v>gas</v>
      </c>
      <c r="AZ58" t="s">
        <v>1855</v>
      </c>
      <c r="BD58" t="s">
        <v>3662</v>
      </c>
      <c r="BE58" t="s">
        <v>2994</v>
      </c>
    </row>
    <row r="59" spans="3:57">
      <c r="C59" t="s">
        <v>3909</v>
      </c>
      <c r="E59" t="s">
        <v>3918</v>
      </c>
      <c r="S59" t="s">
        <v>416</v>
      </c>
      <c r="U59" t="s">
        <v>3371</v>
      </c>
      <c r="Y59" t="str">
        <f>mapPRC!A185</f>
        <v>CEWELC-N</v>
      </c>
      <c r="Z59" t="str">
        <f>IFERROR(INDEX($AX$7:$AX$89,MATCH(mapPRC!C185,$AW$7:$AW$89,0)),"")</f>
        <v>com</v>
      </c>
      <c r="AC59" t="str">
        <f>mapCOM!A64</f>
        <v>CNG</v>
      </c>
      <c r="AD59" t="str">
        <f t="shared" si="19"/>
        <v/>
      </c>
      <c r="AN59" t="s">
        <v>2840</v>
      </c>
      <c r="AO59" t="s">
        <v>2944</v>
      </c>
      <c r="AW59" t="s">
        <v>399</v>
      </c>
      <c r="AX59" t="str">
        <f>W26</f>
        <v>gas</v>
      </c>
      <c r="AZ59" t="s">
        <v>1854</v>
      </c>
      <c r="BD59" t="s">
        <v>2338</v>
      </c>
      <c r="BE59" t="s">
        <v>2997</v>
      </c>
    </row>
    <row r="60" spans="3:57">
      <c r="C60" t="s">
        <v>3910</v>
      </c>
      <c r="E60" t="s">
        <v>3919</v>
      </c>
      <c r="S60" t="s">
        <v>3225</v>
      </c>
      <c r="U60" t="s">
        <v>1461</v>
      </c>
      <c r="Y60" t="str">
        <f>mapPRC!A186</f>
        <v>CEWGAS-E</v>
      </c>
      <c r="Z60" t="str">
        <f>IFERROR(INDEX($AX$7:$AX$89,MATCH(mapPRC!C186,$AW$7:$AW$89,0)),"")</f>
        <v>com</v>
      </c>
      <c r="AC60" t="str">
        <f>mapCOM!A65</f>
        <v>CNH</v>
      </c>
      <c r="AD60" t="str">
        <f t="shared" si="19"/>
        <v/>
      </c>
      <c r="AN60" t="s">
        <v>2840</v>
      </c>
      <c r="AO60" t="s">
        <v>2945</v>
      </c>
      <c r="AW60" t="s">
        <v>392</v>
      </c>
      <c r="AX60" t="str">
        <f>W23</f>
        <v>petr</v>
      </c>
      <c r="AZ60" t="s">
        <v>1853</v>
      </c>
      <c r="BD60" t="s">
        <v>2336</v>
      </c>
      <c r="BE60" t="s">
        <v>2994</v>
      </c>
    </row>
    <row r="61" spans="3:57">
      <c r="C61" t="s">
        <v>3911</v>
      </c>
      <c r="E61" t="s">
        <v>3920</v>
      </c>
      <c r="S61" t="s">
        <v>830</v>
      </c>
      <c r="U61" t="s">
        <v>3513</v>
      </c>
      <c r="Y61" t="str">
        <f>mapPRC!A187</f>
        <v>CEWOKE-E</v>
      </c>
      <c r="Z61" t="str">
        <f>IFERROR(INDEX($AX$7:$AX$89,MATCH(mapPRC!C187,$AW$7:$AW$89,0)),"")</f>
        <v>com</v>
      </c>
      <c r="AC61" t="str">
        <f>mapCOM!A66</f>
        <v>CNK</v>
      </c>
      <c r="AD61" t="str">
        <f t="shared" si="19"/>
        <v/>
      </c>
      <c r="AN61" t="s">
        <v>3768</v>
      </c>
      <c r="AO61" t="s">
        <v>3780</v>
      </c>
      <c r="AW61" t="s">
        <v>144</v>
      </c>
      <c r="AX61" t="str">
        <f>W17</f>
        <v>elec</v>
      </c>
      <c r="AZ61" t="s">
        <v>1852</v>
      </c>
      <c r="BD61" t="s">
        <v>2334</v>
      </c>
      <c r="BE61" t="s">
        <v>2994</v>
      </c>
    </row>
    <row r="62" spans="3:57">
      <c r="C62" t="s">
        <v>3912</v>
      </c>
      <c r="E62" t="s">
        <v>3921</v>
      </c>
      <c r="S62" t="s">
        <v>3226</v>
      </c>
      <c r="U62" t="s">
        <v>3376</v>
      </c>
      <c r="Y62" t="str">
        <f>mapPRC!A188</f>
        <v>CEWOLP-E</v>
      </c>
      <c r="Z62" t="str">
        <f>IFERROR(INDEX($AX$7:$AX$89,MATCH(mapPRC!C188,$AW$7:$AW$89,0)),"")</f>
        <v>com</v>
      </c>
      <c r="AC62" t="str">
        <f>mapCOM!A67</f>
        <v>CNL</v>
      </c>
      <c r="AD62" t="str">
        <f t="shared" si="19"/>
        <v/>
      </c>
      <c r="AN62" t="s">
        <v>3778</v>
      </c>
      <c r="AO62" t="s">
        <v>3794</v>
      </c>
      <c r="AW62" t="s">
        <v>3380</v>
      </c>
      <c r="AX62" t="s">
        <v>2846</v>
      </c>
      <c r="AZ62" t="s">
        <v>1851</v>
      </c>
      <c r="BD62" t="s">
        <v>2332</v>
      </c>
      <c r="BE62" t="s">
        <v>2994</v>
      </c>
    </row>
    <row r="63" spans="3:57">
      <c r="C63" t="s">
        <v>3913</v>
      </c>
      <c r="E63" t="s">
        <v>3922</v>
      </c>
      <c r="S63" t="s">
        <v>3227</v>
      </c>
      <c r="U63" t="s">
        <v>3377</v>
      </c>
      <c r="Y63" t="str">
        <f>mapPRC!A189</f>
        <v>CNCELCCEN-E</v>
      </c>
      <c r="Z63" t="str">
        <f>IFERROR(INDEX($AX$7:$AX$89,MATCH(mapPRC!C189,$AW$7:$AW$89,0)),"")</f>
        <v>com</v>
      </c>
      <c r="AC63" t="str">
        <f>mapCOM!A68</f>
        <v>CNO</v>
      </c>
      <c r="AD63" t="str">
        <f t="shared" si="19"/>
        <v/>
      </c>
      <c r="AN63" t="s">
        <v>2840</v>
      </c>
      <c r="AO63" t="s">
        <v>2946</v>
      </c>
      <c r="AW63" t="s">
        <v>3381</v>
      </c>
      <c r="AX63" t="s">
        <v>2846</v>
      </c>
      <c r="AZ63" t="s">
        <v>1850</v>
      </c>
      <c r="BD63" t="s">
        <v>2330</v>
      </c>
      <c r="BE63" t="s">
        <v>2994</v>
      </c>
    </row>
    <row r="64" spans="3:57">
      <c r="C64" t="s">
        <v>3914</v>
      </c>
      <c r="E64" t="s">
        <v>3923</v>
      </c>
      <c r="S64" t="s">
        <v>3228</v>
      </c>
      <c r="U64" t="s">
        <v>1391</v>
      </c>
      <c r="Y64" t="str">
        <f>mapPRC!A190</f>
        <v>CNCELCCEN-N</v>
      </c>
      <c r="Z64" t="str">
        <f>IFERROR(INDEX($AX$7:$AX$89,MATCH(mapPRC!C190,$AW$7:$AW$89,0)),"")</f>
        <v>com</v>
      </c>
      <c r="AC64" t="str">
        <f>mapCOM!A69</f>
        <v>CNR</v>
      </c>
      <c r="AD64" t="str">
        <f t="shared" si="19"/>
        <v/>
      </c>
      <c r="AN64" t="s">
        <v>2840</v>
      </c>
      <c r="AO64" t="s">
        <v>2947</v>
      </c>
      <c r="AW64" t="s">
        <v>3381</v>
      </c>
      <c r="AX64" t="s">
        <v>2846</v>
      </c>
      <c r="AZ64" t="s">
        <v>1849</v>
      </c>
      <c r="BD64" t="s">
        <v>2328</v>
      </c>
      <c r="BE64" t="s">
        <v>2997</v>
      </c>
    </row>
    <row r="65" spans="3:57">
      <c r="C65" t="s">
        <v>3915</v>
      </c>
      <c r="E65" t="s">
        <v>3924</v>
      </c>
      <c r="S65" t="s">
        <v>3229</v>
      </c>
      <c r="U65" t="s">
        <v>366</v>
      </c>
      <c r="Y65" t="str">
        <f>mapPRC!A191</f>
        <v>CNCELCCHIL-E</v>
      </c>
      <c r="Z65" t="str">
        <f>IFERROR(INDEX($AX$7:$AX$89,MATCH(mapPRC!C191,$AW$7:$AW$89,0)),"")</f>
        <v>com</v>
      </c>
      <c r="AC65" t="str">
        <f>mapCOM!A70</f>
        <v>CNT</v>
      </c>
      <c r="AD65" t="str">
        <f t="shared" si="19"/>
        <v/>
      </c>
      <c r="AN65" t="s">
        <v>2840</v>
      </c>
      <c r="AO65" t="s">
        <v>2948</v>
      </c>
      <c r="AW65" t="s">
        <v>3382</v>
      </c>
      <c r="AX65" t="s">
        <v>2846</v>
      </c>
      <c r="AZ65" t="s">
        <v>1847</v>
      </c>
      <c r="BD65" t="s">
        <v>2326</v>
      </c>
      <c r="BE65" t="s">
        <v>2996</v>
      </c>
    </row>
    <row r="66" spans="3:57">
      <c r="C66" t="s">
        <v>3916</v>
      </c>
      <c r="E66" t="s">
        <v>3925</v>
      </c>
      <c r="S66" t="s">
        <v>3230</v>
      </c>
      <c r="U66" t="s">
        <v>351</v>
      </c>
      <c r="Y66" t="str">
        <f>mapPRC!A192</f>
        <v>CNCELCHP-E</v>
      </c>
      <c r="Z66" t="str">
        <f>IFERROR(INDEX($AX$7:$AX$89,MATCH(mapPRC!C192,$AW$7:$AW$89,0)),"")</f>
        <v>com</v>
      </c>
      <c r="AC66" t="str">
        <f>mapCOM!A71</f>
        <v>CNW</v>
      </c>
      <c r="AD66" t="str">
        <f t="shared" si="19"/>
        <v/>
      </c>
      <c r="AN66" t="s">
        <v>2840</v>
      </c>
      <c r="AO66" t="s">
        <v>2949</v>
      </c>
      <c r="AW66" t="s">
        <v>3382</v>
      </c>
      <c r="AX66" t="s">
        <v>2846</v>
      </c>
      <c r="AZ66" t="s">
        <v>1969</v>
      </c>
      <c r="BD66" t="s">
        <v>2324</v>
      </c>
      <c r="BE66" t="s">
        <v>2995</v>
      </c>
    </row>
    <row r="67" spans="3:57">
      <c r="C67" t="s">
        <v>3917</v>
      </c>
      <c r="E67" t="s">
        <v>3926</v>
      </c>
      <c r="S67" t="s">
        <v>3231</v>
      </c>
      <c r="U67" t="s">
        <v>143</v>
      </c>
      <c r="Y67" t="str">
        <f>mapPRC!A193</f>
        <v>CNCELCHP-N</v>
      </c>
      <c r="Z67" t="str">
        <f>IFERROR(INDEX($AX$7:$AX$89,MATCH(mapPRC!C193,$AW$7:$AW$89,0)),"")</f>
        <v>com</v>
      </c>
      <c r="AC67" t="str">
        <f>mapCOM!A74</f>
        <v>CO2CEMCAPT</v>
      </c>
      <c r="AN67" t="s">
        <v>2840</v>
      </c>
      <c r="AO67" t="s">
        <v>2950</v>
      </c>
      <c r="AW67" t="s">
        <v>3781</v>
      </c>
      <c r="AX67" t="s">
        <v>3768</v>
      </c>
      <c r="AZ67" t="s">
        <v>1968</v>
      </c>
      <c r="BD67" t="s">
        <v>2322</v>
      </c>
      <c r="BE67" t="s">
        <v>2994</v>
      </c>
    </row>
    <row r="68" spans="3:57">
      <c r="C68" t="s">
        <v>3918</v>
      </c>
      <c r="E68" t="s">
        <v>3927</v>
      </c>
      <c r="S68" t="s">
        <v>3232</v>
      </c>
      <c r="U68" t="s">
        <v>190</v>
      </c>
      <c r="Y68" t="str">
        <f>mapPRC!A194</f>
        <v>CNCELCROOM-E</v>
      </c>
      <c r="Z68" t="str">
        <f>IFERROR(INDEX($AX$7:$AX$89,MATCH(mapPRC!C194,$AW$7:$AW$89,0)),"")</f>
        <v>com</v>
      </c>
      <c r="AC68" t="str">
        <f>mapCOM!A75</f>
        <v>CO2EQS</v>
      </c>
      <c r="AD68" t="str">
        <f t="shared" si="19"/>
        <v/>
      </c>
      <c r="AN68" t="s">
        <v>2840</v>
      </c>
      <c r="AO68" t="s">
        <v>2951</v>
      </c>
      <c r="AW68" t="s">
        <v>3782</v>
      </c>
      <c r="AX68" t="s">
        <v>3778</v>
      </c>
      <c r="AZ68" t="s">
        <v>1966</v>
      </c>
      <c r="BD68" t="s">
        <v>2320</v>
      </c>
      <c r="BE68" t="s">
        <v>2994</v>
      </c>
    </row>
    <row r="69" spans="3:57">
      <c r="C69" t="s">
        <v>3919</v>
      </c>
      <c r="E69" t="s">
        <v>3928</v>
      </c>
      <c r="S69" t="s">
        <v>3233</v>
      </c>
      <c r="U69" t="s">
        <v>175</v>
      </c>
      <c r="Y69" t="str">
        <f>mapPRC!A195</f>
        <v>CNGELCHAL-E</v>
      </c>
      <c r="Z69" t="str">
        <f>IFERROR(INDEX($AX$7:$AX$89,MATCH(mapPRC!C195,$AW$7:$AW$89,0)),"")</f>
        <v>com</v>
      </c>
      <c r="AC69" t="str">
        <f>mapCOM!A76</f>
        <v>CO2EQST</v>
      </c>
      <c r="AD69" t="e">
        <f t="shared" si="19"/>
        <v>#N/A</v>
      </c>
      <c r="AN69" t="s">
        <v>2847</v>
      </c>
      <c r="AO69" t="s">
        <v>2952</v>
      </c>
      <c r="AW69" t="s">
        <v>3521</v>
      </c>
      <c r="AX69" t="s">
        <v>3723</v>
      </c>
      <c r="AZ69" t="s">
        <v>1962</v>
      </c>
      <c r="BD69" t="s">
        <v>2318</v>
      </c>
      <c r="BE69" t="s">
        <v>2994</v>
      </c>
    </row>
    <row r="70" spans="3:57">
      <c r="C70" t="s">
        <v>3920</v>
      </c>
      <c r="E70" t="s">
        <v>3929</v>
      </c>
      <c r="S70" t="s">
        <v>3234</v>
      </c>
      <c r="U70" t="s">
        <v>1313</v>
      </c>
      <c r="Y70" t="str">
        <f>mapPRC!A196</f>
        <v>CNGELCHPM-E</v>
      </c>
      <c r="Z70" t="str">
        <f>IFERROR(INDEX($AX$7:$AX$89,MATCH(mapPRC!C196,$AW$7:$AW$89,0)),"")</f>
        <v>com</v>
      </c>
      <c r="AC70" t="str">
        <f>mapCOM!A77</f>
        <v>CO2S</v>
      </c>
      <c r="AD70" t="str">
        <f t="shared" si="19"/>
        <v/>
      </c>
      <c r="AN70" t="s">
        <v>2848</v>
      </c>
      <c r="AO70" t="s">
        <v>2953</v>
      </c>
      <c r="AZ70" t="s">
        <v>1960</v>
      </c>
      <c r="BD70" t="s">
        <v>2316</v>
      </c>
      <c r="BE70" t="s">
        <v>3798</v>
      </c>
    </row>
    <row r="71" spans="3:57">
      <c r="C71" t="s">
        <v>3921</v>
      </c>
      <c r="E71" t="s">
        <v>3930</v>
      </c>
      <c r="S71" t="s">
        <v>3235</v>
      </c>
      <c r="U71" t="s">
        <v>3515</v>
      </c>
      <c r="Y71" t="str">
        <f>mapPRC!A197</f>
        <v>CNGELCHPS-E</v>
      </c>
      <c r="Z71" t="str">
        <f>IFERROR(INDEX($AX$7:$AX$89,MATCH(mapPRC!C197,$AW$7:$AW$89,0)),"")</f>
        <v>com</v>
      </c>
      <c r="AC71" t="str">
        <f>mapCOM!A78</f>
        <v>CO2SCCEM</v>
      </c>
      <c r="AD71" t="e">
        <f t="shared" si="19"/>
        <v>#N/A</v>
      </c>
      <c r="AN71" t="s">
        <v>2840</v>
      </c>
      <c r="AO71" t="s">
        <v>2954</v>
      </c>
      <c r="AZ71" t="s">
        <v>1959</v>
      </c>
      <c r="BD71" t="s">
        <v>2314</v>
      </c>
      <c r="BE71" t="s">
        <v>2994</v>
      </c>
    </row>
    <row r="72" spans="3:57">
      <c r="C72" t="s">
        <v>3922</v>
      </c>
      <c r="E72" t="s">
        <v>3931</v>
      </c>
      <c r="S72" t="s">
        <v>3520</v>
      </c>
      <c r="U72" t="s">
        <v>1454</v>
      </c>
      <c r="Y72" t="str">
        <f>mapPRC!A198</f>
        <v>CNGELCINC-E</v>
      </c>
      <c r="Z72" t="str">
        <f>IFERROR(INDEX($AX$7:$AX$89,MATCH(mapPRC!C198,$AW$7:$AW$89,0)),"")</f>
        <v>com</v>
      </c>
      <c r="AC72" t="str">
        <f>mapCOM!A80</f>
        <v>CO2SF</v>
      </c>
      <c r="AD72" t="e">
        <f>AD71</f>
        <v>#N/A</v>
      </c>
      <c r="AN72" t="s">
        <v>2848</v>
      </c>
      <c r="AO72" t="s">
        <v>2955</v>
      </c>
      <c r="AZ72" t="s">
        <v>1957</v>
      </c>
      <c r="BD72" t="s">
        <v>2312</v>
      </c>
      <c r="BE72" t="s">
        <v>3800</v>
      </c>
    </row>
    <row r="73" spans="3:57">
      <c r="C73" t="s">
        <v>3923</v>
      </c>
      <c r="E73" t="s">
        <v>3932</v>
      </c>
      <c r="S73" t="s">
        <v>3519</v>
      </c>
      <c r="U73" t="s">
        <v>6319</v>
      </c>
      <c r="Y73" t="str">
        <f>mapPRC!A199</f>
        <v>CNGELCLED-N</v>
      </c>
      <c r="Z73" t="str">
        <f>IFERROR(INDEX($AX$7:$AX$89,MATCH(mapPRC!C199,$AW$7:$AW$89,0)),"")</f>
        <v>com</v>
      </c>
      <c r="AC73" t="str">
        <f>mapCOM!A81</f>
        <v>CO2SP</v>
      </c>
      <c r="AD73" t="str">
        <f t="shared" si="19"/>
        <v/>
      </c>
      <c r="AN73" t="s">
        <v>2848</v>
      </c>
      <c r="AO73" t="s">
        <v>2956</v>
      </c>
      <c r="AZ73" t="s">
        <v>1956</v>
      </c>
      <c r="BD73" t="s">
        <v>2310</v>
      </c>
      <c r="BE73" t="s">
        <v>3802</v>
      </c>
    </row>
    <row r="74" spans="3:57">
      <c r="C74" t="s">
        <v>3924</v>
      </c>
      <c r="E74" t="s">
        <v>3933</v>
      </c>
      <c r="S74" t="s">
        <v>3532</v>
      </c>
      <c r="U74" t="s">
        <v>3518</v>
      </c>
      <c r="Y74" t="str">
        <f>mapPRC!A200</f>
        <v>CNGELCMHL-E</v>
      </c>
      <c r="Z74" t="str">
        <f>IFERROR(INDEX($AX$7:$AX$89,MATCH(mapPRC!C200,$AW$7:$AW$89,0)),"")</f>
        <v>com</v>
      </c>
      <c r="AC74" t="str">
        <f>mapCOM!A82</f>
        <v>CO2SPCEM</v>
      </c>
      <c r="AD74" t="str">
        <f t="shared" si="19"/>
        <v/>
      </c>
      <c r="AN74" t="s">
        <v>2849</v>
      </c>
      <c r="AO74" t="s">
        <v>2958</v>
      </c>
      <c r="AZ74" t="s">
        <v>1954</v>
      </c>
      <c r="BD74" t="s">
        <v>2308</v>
      </c>
      <c r="BE74" t="s">
        <v>3801</v>
      </c>
    </row>
    <row r="75" spans="3:57">
      <c r="C75" t="s">
        <v>3925</v>
      </c>
      <c r="E75" t="s">
        <v>3934</v>
      </c>
      <c r="S75" t="s">
        <v>3380</v>
      </c>
      <c r="U75" t="s">
        <v>1310</v>
      </c>
      <c r="Y75" t="str">
        <f>mapPRC!A201</f>
        <v>CNHCOA-E</v>
      </c>
      <c r="Z75" t="str">
        <f>IFERROR(INDEX($AX$7:$AX$89,MATCH(mapPRC!C201,$AW$7:$AW$89,0)),"")</f>
        <v>com</v>
      </c>
      <c r="AC75" t="str">
        <f>mapCOM!A83</f>
        <v>CO2SPIFA</v>
      </c>
      <c r="AD75" t="str">
        <f t="shared" si="19"/>
        <v/>
      </c>
      <c r="AN75" t="s">
        <v>2850</v>
      </c>
      <c r="AO75" t="s">
        <v>2959</v>
      </c>
      <c r="AZ75" t="s">
        <v>1950</v>
      </c>
      <c r="BD75" t="s">
        <v>2306</v>
      </c>
      <c r="BE75" t="s">
        <v>2994</v>
      </c>
    </row>
    <row r="76" spans="3:57">
      <c r="C76" t="s">
        <v>3926</v>
      </c>
      <c r="E76" t="s">
        <v>3935</v>
      </c>
      <c r="S76" t="s">
        <v>3381</v>
      </c>
      <c r="U76" t="s">
        <v>1045</v>
      </c>
      <c r="Y76" t="str">
        <f>mapPRC!A202</f>
        <v>CNHELC-E</v>
      </c>
      <c r="Z76" t="str">
        <f>IFERROR(INDEX($AX$7:$AX$89,MATCH(mapPRC!C202,$AW$7:$AW$89,0)),"")</f>
        <v>com</v>
      </c>
      <c r="AC76" t="str">
        <f>mapCOM!A84</f>
        <v>CO2SPIFC</v>
      </c>
      <c r="AD76" t="str">
        <f t="shared" si="19"/>
        <v/>
      </c>
      <c r="AN76" t="s">
        <v>2851</v>
      </c>
      <c r="AO76" t="s">
        <v>5929</v>
      </c>
      <c r="AZ76" t="s">
        <v>1948</v>
      </c>
      <c r="BD76" t="s">
        <v>2304</v>
      </c>
      <c r="BE76" t="s">
        <v>2994</v>
      </c>
    </row>
    <row r="77" spans="3:57">
      <c r="C77" t="s">
        <v>3927</v>
      </c>
      <c r="E77" t="s">
        <v>3936</v>
      </c>
      <c r="S77" t="s">
        <v>3382</v>
      </c>
      <c r="U77" t="s">
        <v>1054</v>
      </c>
      <c r="Y77" t="str">
        <f>mapPRC!A203</f>
        <v>CNHELC-N</v>
      </c>
      <c r="Z77" t="str">
        <f>IFERROR(INDEX($AX$7:$AX$89,MATCH(mapPRC!C203,$AW$7:$AW$89,0)),"")</f>
        <v>com</v>
      </c>
      <c r="AC77" t="str">
        <f>mapCOM!A85</f>
        <v>CO2SPIFCCAPT</v>
      </c>
      <c r="AD77" t="e">
        <f t="shared" si="19"/>
        <v>#N/A</v>
      </c>
      <c r="AN77" t="s">
        <v>2851</v>
      </c>
      <c r="AO77" t="s">
        <v>3828</v>
      </c>
      <c r="AZ77" t="s">
        <v>1947</v>
      </c>
      <c r="BD77" t="s">
        <v>2302</v>
      </c>
      <c r="BE77" t="s">
        <v>2994</v>
      </c>
    </row>
    <row r="78" spans="3:57">
      <c r="C78" t="s">
        <v>3928</v>
      </c>
      <c r="E78" t="s">
        <v>3937</v>
      </c>
      <c r="S78" t="s">
        <v>423</v>
      </c>
      <c r="U78" t="s">
        <v>1301</v>
      </c>
      <c r="Y78" t="str">
        <f>mapPRC!A204</f>
        <v>CNHGAS-E</v>
      </c>
      <c r="Z78" t="str">
        <f>IFERROR(INDEX($AX$7:$AX$89,MATCH(mapPRC!C204,$AW$7:$AW$89,0)),"")</f>
        <v>com</v>
      </c>
      <c r="AC78" t="str">
        <f>mapCOM!A86</f>
        <v>CO2SPIFM</v>
      </c>
      <c r="AD78" t="str">
        <f t="shared" si="19"/>
        <v/>
      </c>
      <c r="AN78" t="s">
        <v>2848</v>
      </c>
      <c r="AO78" t="s">
        <v>2957</v>
      </c>
      <c r="AZ78" t="s">
        <v>1941</v>
      </c>
      <c r="BD78" t="s">
        <v>2300</v>
      </c>
      <c r="BE78" t="s">
        <v>2996</v>
      </c>
    </row>
    <row r="79" spans="3:57">
      <c r="C79" t="s">
        <v>3929</v>
      </c>
      <c r="E79" t="s">
        <v>3938</v>
      </c>
      <c r="S79" t="s">
        <v>1022</v>
      </c>
      <c r="U79" t="s">
        <v>1466</v>
      </c>
      <c r="Y79" t="str">
        <f>mapPRC!A205</f>
        <v>CNHGAS-N</v>
      </c>
      <c r="Z79" t="str">
        <f>IFERROR(INDEX($AX$7:$AX$89,MATCH(mapPRC!C205,$AW$7:$AW$89,0)),"")</f>
        <v>com</v>
      </c>
      <c r="AC79" t="str">
        <f>mapCOM!A87</f>
        <v>CO2SPIIS</v>
      </c>
      <c r="AD79" t="e">
        <f t="shared" si="19"/>
        <v>#N/A</v>
      </c>
      <c r="AN79" t="s">
        <v>2848</v>
      </c>
      <c r="AO79" t="s">
        <v>2960</v>
      </c>
      <c r="AZ79" t="s">
        <v>1936</v>
      </c>
      <c r="BD79" t="s">
        <v>2298</v>
      </c>
      <c r="BE79" t="s">
        <v>2995</v>
      </c>
    </row>
    <row r="80" spans="3:57">
      <c r="C80" t="s">
        <v>3930</v>
      </c>
      <c r="E80" t="s">
        <v>3939</v>
      </c>
      <c r="S80" t="s">
        <v>1193</v>
      </c>
      <c r="U80" t="s">
        <v>3370</v>
      </c>
      <c r="Y80" t="str">
        <f>mapPRC!A206</f>
        <v>CNKCOA-E</v>
      </c>
      <c r="Z80" t="str">
        <f>IFERROR(INDEX($AX$7:$AX$89,MATCH(mapPRC!C206,$AW$7:$AW$89,0)),"")</f>
        <v>com</v>
      </c>
      <c r="AC80" t="str">
        <f>mapCOM!A88</f>
        <v>CO2SPLIM</v>
      </c>
      <c r="AD80" t="e">
        <f t="shared" si="19"/>
        <v>#N/A</v>
      </c>
      <c r="AN80" t="s">
        <v>2848</v>
      </c>
      <c r="AO80" t="s">
        <v>2961</v>
      </c>
      <c r="AZ80" t="s">
        <v>1935</v>
      </c>
      <c r="BD80" t="s">
        <v>2296</v>
      </c>
      <c r="BE80" t="s">
        <v>2995</v>
      </c>
    </row>
    <row r="81" spans="3:57">
      <c r="C81" t="s">
        <v>3931</v>
      </c>
      <c r="E81" t="s">
        <v>3940</v>
      </c>
      <c r="S81" t="s">
        <v>3147</v>
      </c>
      <c r="U81" t="s">
        <v>1433</v>
      </c>
      <c r="Y81" t="str">
        <f>mapPRC!A207</f>
        <v>CNKELC-E</v>
      </c>
      <c r="Z81" t="str">
        <f>IFERROR(INDEX($AX$7:$AX$89,MATCH(mapPRC!C207,$AW$7:$AW$89,0)),"")</f>
        <v>com</v>
      </c>
      <c r="AC81" t="str">
        <f>mapCOM!A89</f>
        <v>CO2STOR</v>
      </c>
      <c r="AD81" t="str">
        <f t="shared" si="19"/>
        <v/>
      </c>
      <c r="AN81" t="s">
        <v>2848</v>
      </c>
      <c r="AO81" t="s">
        <v>2962</v>
      </c>
      <c r="AZ81" t="s">
        <v>1934</v>
      </c>
      <c r="BD81" t="s">
        <v>2294</v>
      </c>
      <c r="BE81" t="s">
        <v>2995</v>
      </c>
    </row>
    <row r="82" spans="3:57">
      <c r="C82" t="s">
        <v>3932</v>
      </c>
      <c r="E82" t="s">
        <v>3941</v>
      </c>
      <c r="S82" t="s">
        <v>3223</v>
      </c>
      <c r="U82" t="s">
        <v>3304</v>
      </c>
      <c r="Y82" t="str">
        <f>mapPRC!A208</f>
        <v>CNKOLP-E</v>
      </c>
      <c r="Z82" t="str">
        <f>IFERROR(INDEX($AX$7:$AX$89,MATCH(mapPRC!C208,$AW$7:$AW$89,0)),"")</f>
        <v>com</v>
      </c>
      <c r="AC82" t="str">
        <f>mapCOM!A91</f>
        <v>COK</v>
      </c>
      <c r="AD82" t="str">
        <f t="shared" si="19"/>
        <v/>
      </c>
      <c r="AN82" t="s">
        <v>2848</v>
      </c>
      <c r="AO82" t="s">
        <v>2963</v>
      </c>
      <c r="AZ82" t="s">
        <v>1931</v>
      </c>
      <c r="BD82" t="s">
        <v>2292</v>
      </c>
      <c r="BE82" t="s">
        <v>2995</v>
      </c>
    </row>
    <row r="83" spans="3:57">
      <c r="C83" t="s">
        <v>3933</v>
      </c>
      <c r="E83" t="s">
        <v>3942</v>
      </c>
      <c r="S83" t="s">
        <v>778</v>
      </c>
      <c r="U83" t="s">
        <v>1386</v>
      </c>
      <c r="Y83" t="str">
        <f>mapPRC!A209</f>
        <v>CNLELCCFL-E</v>
      </c>
      <c r="Z83" t="str">
        <f>IFERROR(INDEX($AX$7:$AX$89,MATCH(mapPRC!C209,$AW$7:$AW$89,0)),"")</f>
        <v>com</v>
      </c>
      <c r="AC83" t="str">
        <f>mapCOM!A93</f>
        <v>COM_CHILLERHEAT-N</v>
      </c>
      <c r="AD83" t="str">
        <f t="shared" si="19"/>
        <v/>
      </c>
      <c r="AN83" t="s">
        <v>2848</v>
      </c>
      <c r="AO83" t="s">
        <v>2964</v>
      </c>
      <c r="AZ83" t="s">
        <v>1929</v>
      </c>
      <c r="BD83" t="s">
        <v>2290</v>
      </c>
      <c r="BE83" t="s">
        <v>2995</v>
      </c>
    </row>
    <row r="84" spans="3:57">
      <c r="C84" t="s">
        <v>3934</v>
      </c>
      <c r="E84" t="s">
        <v>3943</v>
      </c>
      <c r="S84" t="s">
        <v>3224</v>
      </c>
      <c r="U84" t="s">
        <v>6357</v>
      </c>
      <c r="Y84" t="str">
        <f>mapPRC!A210</f>
        <v>CNLELCFLU-E</v>
      </c>
      <c r="Z84" t="str">
        <f>IFERROR(INDEX($AX$7:$AX$89,MATCH(mapPRC!C210,$AW$7:$AW$89,0)),"")</f>
        <v>com</v>
      </c>
      <c r="AC84" t="str">
        <f>mapCOM!A95</f>
        <v>COM_HEAT-N</v>
      </c>
      <c r="AD84" t="str">
        <f t="shared" si="19"/>
        <v/>
      </c>
      <c r="AN84" t="s">
        <v>2848</v>
      </c>
      <c r="AO84" s="1" t="s">
        <v>2965</v>
      </c>
      <c r="AZ84" t="s">
        <v>1928</v>
      </c>
      <c r="BD84" t="s">
        <v>2288</v>
      </c>
      <c r="BE84" t="s">
        <v>2995</v>
      </c>
    </row>
    <row r="85" spans="3:57">
      <c r="C85" t="s">
        <v>3935</v>
      </c>
      <c r="E85" t="s">
        <v>3944</v>
      </c>
      <c r="S85" t="s">
        <v>718</v>
      </c>
      <c r="U85" t="s">
        <v>859</v>
      </c>
      <c r="Y85" t="str">
        <f>mapPRC!A211</f>
        <v>CNLELCHAL-E</v>
      </c>
      <c r="Z85" t="str">
        <f>IFERROR(INDEX($AX$7:$AX$89,MATCH(mapPRC!C211,$AW$7:$AW$89,0)),"")</f>
        <v>com</v>
      </c>
      <c r="AC85" t="str">
        <f>mapCOM!A96</f>
        <v>COMCH4</v>
      </c>
      <c r="AD85" t="str">
        <f t="shared" si="19"/>
        <v/>
      </c>
      <c r="AZ85" t="s">
        <v>1927</v>
      </c>
      <c r="BD85" t="s">
        <v>2286</v>
      </c>
      <c r="BE85" t="s">
        <v>2995</v>
      </c>
    </row>
    <row r="86" spans="3:57">
      <c r="C86" t="s">
        <v>3936</v>
      </c>
      <c r="E86" t="s">
        <v>3945</v>
      </c>
      <c r="S86" t="s">
        <v>1159</v>
      </c>
      <c r="U86" t="s">
        <v>1051</v>
      </c>
      <c r="Y86" t="str">
        <f>mapPRC!A212</f>
        <v>CNLELCHID-E</v>
      </c>
      <c r="Z86" t="str">
        <f>IFERROR(INDEX($AX$7:$AX$89,MATCH(mapPRC!C212,$AW$7:$AW$89,0)),"")</f>
        <v>com</v>
      </c>
      <c r="AC86" t="str">
        <f>mapCOM!A97</f>
        <v>COMCH4S</v>
      </c>
      <c r="AD86" t="str">
        <f t="shared" si="19"/>
        <v/>
      </c>
      <c r="AZ86" t="s">
        <v>1923</v>
      </c>
      <c r="BD86" t="s">
        <v>2284</v>
      </c>
      <c r="BE86" t="s">
        <v>2995</v>
      </c>
    </row>
    <row r="87" spans="3:57">
      <c r="C87" t="s">
        <v>3937</v>
      </c>
      <c r="E87" t="s">
        <v>3946</v>
      </c>
      <c r="S87" t="s">
        <v>1064</v>
      </c>
      <c r="U87" t="s">
        <v>3522</v>
      </c>
      <c r="Y87" t="str">
        <f>mapPRC!A213</f>
        <v>CNLELCINC-E</v>
      </c>
      <c r="Z87" t="str">
        <f>IFERROR(INDEX($AX$7:$AX$89,MATCH(mapPRC!C213,$AW$7:$AW$89,0)),"")</f>
        <v>com</v>
      </c>
      <c r="AC87" t="str">
        <f>mapCOM!A98</f>
        <v>COMCMOX</v>
      </c>
      <c r="AD87" t="str">
        <f t="shared" ref="AD87:AD89" si="20">INDEX($BE$6:$BE$811,MATCH(AC87,$BD$6:$BD$811,0))</f>
        <v/>
      </c>
      <c r="AZ87" t="s">
        <v>1894</v>
      </c>
      <c r="BD87" t="s">
        <v>2282</v>
      </c>
      <c r="BE87" t="s">
        <v>2995</v>
      </c>
    </row>
    <row r="88" spans="3:57">
      <c r="C88" t="s">
        <v>3938</v>
      </c>
      <c r="E88" t="s">
        <v>3947</v>
      </c>
      <c r="S88" t="s">
        <v>3726</v>
      </c>
      <c r="U88" t="s">
        <v>3647</v>
      </c>
      <c r="Y88" t="str">
        <f>mapPRC!A214</f>
        <v>CNLELCLED-N</v>
      </c>
      <c r="Z88" t="str">
        <f>IFERROR(INDEX($AX$7:$AX$89,MATCH(mapPRC!C214,$AW$7:$AW$89,0)),"")</f>
        <v>com</v>
      </c>
      <c r="AC88" t="str">
        <f>mapCOM!A100</f>
        <v>COMCO2S</v>
      </c>
      <c r="AD88" t="str">
        <f t="shared" si="20"/>
        <v/>
      </c>
      <c r="AZ88" t="s">
        <v>3089</v>
      </c>
      <c r="BD88" t="s">
        <v>2280</v>
      </c>
      <c r="BE88" t="s">
        <v>2994</v>
      </c>
    </row>
    <row r="89" spans="3:57">
      <c r="C89" t="s">
        <v>3939</v>
      </c>
      <c r="E89" t="s">
        <v>3948</v>
      </c>
      <c r="S89" t="s">
        <v>3525</v>
      </c>
      <c r="U89" t="s">
        <v>598</v>
      </c>
      <c r="Y89" t="str">
        <f>mapPRC!A215</f>
        <v>CNOCOA-E</v>
      </c>
      <c r="Z89" t="str">
        <f>IFERROR(INDEX($AX$7:$AX$89,MATCH(mapPRC!C215,$AW$7:$AW$89,0)),"")</f>
        <v>com</v>
      </c>
      <c r="AC89" t="str">
        <f>mapCOM!A101</f>
        <v>COMCOA</v>
      </c>
      <c r="AD89" t="str">
        <f t="shared" si="20"/>
        <v>ccoal-hgh</v>
      </c>
      <c r="AZ89" t="s">
        <v>3087</v>
      </c>
      <c r="BD89" t="s">
        <v>2278</v>
      </c>
      <c r="BE89" t="s">
        <v>2994</v>
      </c>
    </row>
    <row r="90" spans="3:57">
      <c r="C90" t="s">
        <v>3940</v>
      </c>
      <c r="E90" t="s">
        <v>3949</v>
      </c>
      <c r="S90" t="s">
        <v>3524</v>
      </c>
      <c r="U90" t="s">
        <v>578</v>
      </c>
      <c r="Y90" t="str">
        <f>mapPRC!A216</f>
        <v>CNOELC-E</v>
      </c>
      <c r="Z90" t="str">
        <f>IFERROR(INDEX($AX$7:$AX$89,MATCH(mapPRC!C216,$AW$7:$AW$89,0)),"")</f>
        <v>com</v>
      </c>
      <c r="AC90" t="str">
        <f>mapCOM!A102</f>
        <v>COMELC</v>
      </c>
      <c r="AD90" t="str">
        <f t="shared" ref="AD90:AD122" si="21">INDEX($BE$6:$BE$811,MATCH(AC90,$BD$6:$BD$811,0))</f>
        <v>celec</v>
      </c>
      <c r="AZ90" t="s">
        <v>1916</v>
      </c>
      <c r="BD90" t="s">
        <v>2276</v>
      </c>
      <c r="BE90" t="s">
        <v>2994</v>
      </c>
    </row>
    <row r="91" spans="3:57">
      <c r="C91" t="s">
        <v>3941</v>
      </c>
      <c r="E91" t="s">
        <v>3950</v>
      </c>
      <c r="S91" t="s">
        <v>3212</v>
      </c>
      <c r="U91" t="s">
        <v>909</v>
      </c>
      <c r="Y91" t="str">
        <f>mapPRC!A217</f>
        <v>CNOGAS-E</v>
      </c>
      <c r="Z91" t="str">
        <f>IFERROR(INDEX($AX$7:$AX$89,MATCH(mapPRC!C217,$AW$7:$AW$89,0)),"")</f>
        <v>com</v>
      </c>
      <c r="AC91" t="str">
        <f>mapCOM!A103</f>
        <v>COMGAS</v>
      </c>
      <c r="AD91" t="str">
        <f t="shared" si="21"/>
        <v>cngas</v>
      </c>
      <c r="AZ91" t="s">
        <v>1896</v>
      </c>
      <c r="BD91" t="s">
        <v>2274</v>
      </c>
      <c r="BE91" t="s">
        <v>3000</v>
      </c>
    </row>
    <row r="92" spans="3:57">
      <c r="C92" t="s">
        <v>3942</v>
      </c>
      <c r="E92" t="s">
        <v>3951</v>
      </c>
      <c r="S92" t="s">
        <v>30</v>
      </c>
      <c r="U92" t="s">
        <v>906</v>
      </c>
      <c r="Y92" t="str">
        <f>mapPRC!A218</f>
        <v>CNOODS-E</v>
      </c>
      <c r="Z92" t="str">
        <f>IFERROR(INDEX($AX$7:$AX$89,MATCH(mapPRC!C218,$AW$7:$AW$89,0)),"")</f>
        <v>com</v>
      </c>
      <c r="AC92" t="str">
        <f>mapCOM!A104</f>
        <v>COMN2O</v>
      </c>
      <c r="AD92" t="str">
        <f t="shared" si="21"/>
        <v/>
      </c>
      <c r="AZ92" t="s">
        <v>1914</v>
      </c>
      <c r="BD92" t="s">
        <v>2272</v>
      </c>
      <c r="BE92" t="s">
        <v>2994</v>
      </c>
    </row>
    <row r="93" spans="3:57">
      <c r="C93" t="s">
        <v>3943</v>
      </c>
      <c r="E93" t="s">
        <v>3952</v>
      </c>
      <c r="S93" t="s">
        <v>25</v>
      </c>
      <c r="U93" t="s">
        <v>1071</v>
      </c>
      <c r="Y93" t="str">
        <f>mapPRC!A219</f>
        <v>CNOOGS-E</v>
      </c>
      <c r="Z93" t="str">
        <f>IFERROR(INDEX($AX$7:$AX$89,MATCH(mapPRC!C219,$AW$7:$AW$89,0)),"")</f>
        <v>com</v>
      </c>
      <c r="AC93" t="str">
        <f>mapCOM!A106</f>
        <v>COMNMVS</v>
      </c>
      <c r="AD93" t="str">
        <f t="shared" si="21"/>
        <v/>
      </c>
      <c r="AZ93" t="s">
        <v>1912</v>
      </c>
      <c r="BD93" t="s">
        <v>3541</v>
      </c>
      <c r="BE93" t="s">
        <v>2994</v>
      </c>
    </row>
    <row r="94" spans="3:57">
      <c r="C94" t="s">
        <v>3944</v>
      </c>
      <c r="E94" t="s">
        <v>3953</v>
      </c>
      <c r="S94" t="s">
        <v>3697</v>
      </c>
      <c r="U94" t="s">
        <v>3528</v>
      </c>
      <c r="Y94" t="str">
        <f>mapPRC!A220</f>
        <v>CNOOHF-E</v>
      </c>
      <c r="Z94" t="str">
        <f>IFERROR(INDEX($AX$7:$AX$89,MATCH(mapPRC!C220,$AW$7:$AW$89,0)),"")</f>
        <v>com</v>
      </c>
      <c r="AC94" t="str">
        <f>mapCOM!A107</f>
        <v>COMNOX</v>
      </c>
      <c r="AD94" t="str">
        <f t="shared" si="21"/>
        <v/>
      </c>
      <c r="AZ94" t="s">
        <v>1910</v>
      </c>
      <c r="BD94" t="s">
        <v>2270</v>
      </c>
      <c r="BE94" t="s">
        <v>2994</v>
      </c>
    </row>
    <row r="95" spans="3:57">
      <c r="C95" t="s">
        <v>3945</v>
      </c>
      <c r="E95" t="s">
        <v>3954</v>
      </c>
      <c r="S95" t="s">
        <v>1107</v>
      </c>
      <c r="U95" t="s">
        <v>416</v>
      </c>
      <c r="Y95" t="str">
        <f>mapPRC!A221</f>
        <v>CNOOKE-E</v>
      </c>
      <c r="Z95" t="str">
        <f>IFERROR(INDEX($AX$7:$AX$89,MATCH(mapPRC!C221,$AW$7:$AW$89,0)),"")</f>
        <v>com</v>
      </c>
      <c r="AC95" t="str">
        <f>mapCOM!A108</f>
        <v>COMNOXS</v>
      </c>
      <c r="AD95" t="str">
        <f t="shared" si="21"/>
        <v/>
      </c>
      <c r="AZ95" t="s">
        <v>1908</v>
      </c>
      <c r="BD95" t="s">
        <v>2268</v>
      </c>
      <c r="BE95" t="s">
        <v>2994</v>
      </c>
    </row>
    <row r="96" spans="3:57">
      <c r="C96" t="s">
        <v>3946</v>
      </c>
      <c r="E96" t="s">
        <v>3955</v>
      </c>
      <c r="S96" t="s">
        <v>3136</v>
      </c>
      <c r="U96" t="s">
        <v>705</v>
      </c>
      <c r="Y96" t="str">
        <f>mapPRC!A222</f>
        <v>CNRELC-E</v>
      </c>
      <c r="Z96" t="str">
        <f>IFERROR(INDEX($AX$7:$AX$89,MATCH(mapPRC!C222,$AW$7:$AW$89,0)),"")</f>
        <v>com</v>
      </c>
      <c r="AC96" t="str">
        <f>mapCOM!A109</f>
        <v>COMODS</v>
      </c>
      <c r="AD96" t="str">
        <f t="shared" si="21"/>
        <v>cpetr-d</v>
      </c>
      <c r="AZ96" t="s">
        <v>1906</v>
      </c>
      <c r="BD96" t="s">
        <v>2266</v>
      </c>
      <c r="BE96" t="s">
        <v>2994</v>
      </c>
    </row>
    <row r="97" spans="3:57">
      <c r="C97" t="s">
        <v>3947</v>
      </c>
      <c r="E97" t="s">
        <v>3956</v>
      </c>
      <c r="S97" t="s">
        <v>959</v>
      </c>
      <c r="U97" t="s">
        <v>702</v>
      </c>
      <c r="Y97" t="str">
        <f>mapPRC!A223</f>
        <v>CNRELC-N</v>
      </c>
      <c r="Z97" t="str">
        <f>IFERROR(INDEX($AX$7:$AX$89,MATCH(mapPRC!C223,$AW$7:$AW$89,0)),"")</f>
        <v>com</v>
      </c>
      <c r="AC97" t="str">
        <f>mapCOM!A110</f>
        <v>COMOGS</v>
      </c>
      <c r="AD97" t="str">
        <f t="shared" si="21"/>
        <v/>
      </c>
      <c r="AZ97" t="s">
        <v>1904</v>
      </c>
      <c r="BD97" t="s">
        <v>2264</v>
      </c>
      <c r="BE97" t="s">
        <v>2994</v>
      </c>
    </row>
    <row r="98" spans="3:57">
      <c r="C98" t="s">
        <v>3948</v>
      </c>
      <c r="E98" t="s">
        <v>3957</v>
      </c>
      <c r="S98" t="s">
        <v>457</v>
      </c>
      <c r="U98" t="s">
        <v>693</v>
      </c>
      <c r="Y98" t="str">
        <f>mapPRC!A224</f>
        <v>CNTELC-E</v>
      </c>
      <c r="Z98" t="str">
        <f>IFERROR(INDEX($AX$7:$AX$89,MATCH(mapPRC!C224,$AW$7:$AW$89,0)),"")</f>
        <v>com</v>
      </c>
      <c r="AC98" t="str">
        <f>mapCOM!A111</f>
        <v>COMOHF</v>
      </c>
      <c r="AD98" t="str">
        <f t="shared" si="21"/>
        <v>cpetr-h</v>
      </c>
      <c r="AZ98" t="s">
        <v>1902</v>
      </c>
      <c r="BD98" t="s">
        <v>2262</v>
      </c>
      <c r="BE98" t="s">
        <v>2994</v>
      </c>
    </row>
    <row r="99" spans="3:57">
      <c r="C99" t="s">
        <v>3949</v>
      </c>
      <c r="E99" t="s">
        <v>3958</v>
      </c>
      <c r="S99" t="s">
        <v>1772</v>
      </c>
      <c r="U99" t="s">
        <v>680</v>
      </c>
      <c r="Y99" t="str">
        <f>mapPRC!A225</f>
        <v>CNWCOA-E</v>
      </c>
      <c r="Z99" t="str">
        <f>IFERROR(INDEX($AX$7:$AX$89,MATCH(mapPRC!C225,$AW$7:$AW$89,0)),"")</f>
        <v>com</v>
      </c>
      <c r="AC99" t="str">
        <f>mapCOM!A112</f>
        <v>COMOKE</v>
      </c>
      <c r="AD99" t="str">
        <f t="shared" si="21"/>
        <v>cpetr-k</v>
      </c>
      <c r="AZ99" t="s">
        <v>1900</v>
      </c>
      <c r="BD99" t="s">
        <v>2260</v>
      </c>
      <c r="BE99" t="s">
        <v>2997</v>
      </c>
    </row>
    <row r="100" spans="3:57">
      <c r="C100" t="s">
        <v>3950</v>
      </c>
      <c r="E100" t="s">
        <v>3959</v>
      </c>
      <c r="S100" t="s">
        <v>3781</v>
      </c>
      <c r="U100" t="s">
        <v>661</v>
      </c>
      <c r="Y100" t="str">
        <f>mapPRC!A226</f>
        <v>CNWELC-E</v>
      </c>
      <c r="Z100" t="str">
        <f>IFERROR(INDEX($AX$7:$AX$89,MATCH(mapPRC!C226,$AW$7:$AW$89,0)),"")</f>
        <v>com</v>
      </c>
      <c r="AC100" t="str">
        <f>mapCOM!A113</f>
        <v>COMOLP</v>
      </c>
      <c r="AD100" t="str">
        <f t="shared" si="21"/>
        <v>cpetr-l</v>
      </c>
      <c r="AZ100" t="s">
        <v>1898</v>
      </c>
      <c r="BD100" t="s">
        <v>2258</v>
      </c>
      <c r="BE100" t="s">
        <v>2994</v>
      </c>
    </row>
    <row r="101" spans="3:57">
      <c r="C101" t="s">
        <v>3951</v>
      </c>
      <c r="E101" t="s">
        <v>3960</v>
      </c>
      <c r="S101" t="s">
        <v>3782</v>
      </c>
      <c r="U101" t="s">
        <v>658</v>
      </c>
      <c r="Y101" t="str">
        <f>mapPRC!A227</f>
        <v>CNWELCHP-N</v>
      </c>
      <c r="Z101" t="str">
        <f>IFERROR(INDEX($AX$7:$AX$89,MATCH(mapPRC!C227,$AW$7:$AW$89,0)),"")</f>
        <v>com</v>
      </c>
      <c r="AC101" t="str">
        <f>mapCOM!A114</f>
        <v>COMP10S</v>
      </c>
      <c r="AD101" t="str">
        <f t="shared" si="21"/>
        <v/>
      </c>
      <c r="AZ101" t="s">
        <v>1892</v>
      </c>
      <c r="BD101" t="s">
        <v>2257</v>
      </c>
      <c r="BE101" t="s">
        <v>2996</v>
      </c>
    </row>
    <row r="102" spans="3:57">
      <c r="C102" t="s">
        <v>3952</v>
      </c>
      <c r="E102" t="s">
        <v>3961</v>
      </c>
      <c r="S102" t="s">
        <v>5917</v>
      </c>
      <c r="U102" t="s">
        <v>653</v>
      </c>
      <c r="Y102" t="str">
        <f>mapPRC!A228</f>
        <v>CNWELC-N</v>
      </c>
      <c r="Z102" t="str">
        <f>IFERROR(INDEX($AX$7:$AX$89,MATCH(mapPRC!C228,$AW$7:$AW$89,0)),"")</f>
        <v>com</v>
      </c>
      <c r="AC102" t="str">
        <f>mapCOM!A115</f>
        <v>COMSOX</v>
      </c>
      <c r="AD102" t="str">
        <f t="shared" si="21"/>
        <v/>
      </c>
      <c r="AZ102" t="s">
        <v>1888</v>
      </c>
      <c r="BD102" t="s">
        <v>2256</v>
      </c>
      <c r="BE102" t="s">
        <v>2995</v>
      </c>
    </row>
    <row r="103" spans="3:57">
      <c r="C103" t="s">
        <v>3953</v>
      </c>
      <c r="E103" t="s">
        <v>3962</v>
      </c>
      <c r="U103" t="s">
        <v>5811</v>
      </c>
      <c r="Y103" t="str">
        <f>mapPRC!A229</f>
        <v>CNWGAS-E</v>
      </c>
      <c r="Z103" t="str">
        <f>IFERROR(INDEX($AX$7:$AX$89,MATCH(mapPRC!C229,$AW$7:$AW$89,0)),"")</f>
        <v>com</v>
      </c>
      <c r="AC103" t="str">
        <f>mapCOM!A116</f>
        <v>COMSOXS</v>
      </c>
      <c r="AD103" t="str">
        <f t="shared" si="21"/>
        <v/>
      </c>
      <c r="AZ103" t="s">
        <v>1890</v>
      </c>
      <c r="BD103" t="s">
        <v>2254</v>
      </c>
      <c r="BE103" t="s">
        <v>2994</v>
      </c>
    </row>
    <row r="104" spans="3:57">
      <c r="C104" t="s">
        <v>3954</v>
      </c>
      <c r="E104" t="s">
        <v>3963</v>
      </c>
      <c r="U104" t="s">
        <v>626</v>
      </c>
      <c r="Y104" t="str">
        <f>mapPRC!A230</f>
        <v>CNWOKE-E</v>
      </c>
      <c r="Z104" t="str">
        <f>IFERROR(INDEX($AX$7:$AX$89,MATCH(mapPRC!C230,$AW$7:$AW$89,0)),"")</f>
        <v>com</v>
      </c>
      <c r="AC104" t="str">
        <f>mapCOM!A117</f>
        <v>COMTHRM-E</v>
      </c>
      <c r="AD104" t="str">
        <f t="shared" si="21"/>
        <v/>
      </c>
      <c r="AZ104" t="s">
        <v>1886</v>
      </c>
      <c r="BD104" t="s">
        <v>2252</v>
      </c>
      <c r="BE104" t="s">
        <v>2994</v>
      </c>
    </row>
    <row r="105" spans="3:57">
      <c r="C105" t="s">
        <v>3955</v>
      </c>
      <c r="E105" t="s">
        <v>3964</v>
      </c>
      <c r="U105" t="s">
        <v>623</v>
      </c>
      <c r="Y105" t="str">
        <f>mapPRC!A231</f>
        <v>CNWOLP-E</v>
      </c>
      <c r="Z105" t="str">
        <f>IFERROR(INDEX($AX$7:$AX$89,MATCH(mapPRC!C231,$AW$7:$AW$89,0)),"")</f>
        <v>com</v>
      </c>
      <c r="AC105" t="str">
        <f>mapCOM!A118</f>
        <v>COMTHRM-N</v>
      </c>
      <c r="AD105" t="str">
        <f t="shared" si="21"/>
        <v/>
      </c>
      <c r="AZ105" t="s">
        <v>1884</v>
      </c>
      <c r="BD105" t="s">
        <v>2250</v>
      </c>
      <c r="BE105" t="s">
        <v>2994</v>
      </c>
    </row>
    <row r="106" spans="3:57">
      <c r="C106" t="s">
        <v>3956</v>
      </c>
      <c r="E106" t="s">
        <v>3965</v>
      </c>
      <c r="U106" t="s">
        <v>618</v>
      </c>
      <c r="Y106" t="str">
        <f>mapPRC!A232</f>
        <v>COM_ACHILLER-E</v>
      </c>
      <c r="Z106" t="str">
        <f>IFERROR(INDEX($AX$7:$AX$89,MATCH(mapPRC!C232,$AW$7:$AW$89,0)),"")</f>
        <v/>
      </c>
      <c r="AC106" t="str">
        <f>mapCOM!A119</f>
        <v>CRB</v>
      </c>
      <c r="AD106" t="str">
        <f t="shared" si="21"/>
        <v/>
      </c>
      <c r="AZ106" t="s">
        <v>1882</v>
      </c>
      <c r="BD106" t="s">
        <v>2248</v>
      </c>
      <c r="BE106" t="s">
        <v>3798</v>
      </c>
    </row>
    <row r="107" spans="3:57">
      <c r="C107" t="s">
        <v>3957</v>
      </c>
      <c r="E107" t="s">
        <v>3966</v>
      </c>
      <c r="U107" t="s">
        <v>3225</v>
      </c>
      <c r="Y107" t="str">
        <f>mapPRC!A233</f>
        <v>COM_ACHILLER-N</v>
      </c>
      <c r="Z107" t="str">
        <f>IFERROR(INDEX($AX$7:$AX$89,MATCH(mapPRC!C233,$AW$7:$AW$89,0)),"")</f>
        <v/>
      </c>
      <c r="AC107" t="str">
        <f>mapCOM!A120</f>
        <v>ELC</v>
      </c>
      <c r="AD107" t="str">
        <f t="shared" si="21"/>
        <v>celec</v>
      </c>
      <c r="AZ107" t="s">
        <v>1880</v>
      </c>
      <c r="BD107" t="s">
        <v>2246</v>
      </c>
      <c r="BE107" t="s">
        <v>2994</v>
      </c>
    </row>
    <row r="108" spans="3:57">
      <c r="C108" t="s">
        <v>3958</v>
      </c>
      <c r="E108" t="s">
        <v>3967</v>
      </c>
      <c r="U108" t="s">
        <v>3226</v>
      </c>
      <c r="Y108" t="str">
        <f>mapPRC!A234</f>
        <v>COM_HEATER-E</v>
      </c>
      <c r="Z108" t="str">
        <f>IFERROR(INDEX($AX$7:$AX$89,MATCH(mapPRC!C234,$AW$7:$AW$89,0)),"")</f>
        <v/>
      </c>
      <c r="AC108" t="str">
        <f>mapCOM!A121</f>
        <v>ELCC</v>
      </c>
      <c r="AD108" t="str">
        <f t="shared" si="21"/>
        <v>celec</v>
      </c>
      <c r="AZ108" t="s">
        <v>1878</v>
      </c>
      <c r="BD108" t="s">
        <v>2245</v>
      </c>
      <c r="BE108" t="s">
        <v>3800</v>
      </c>
    </row>
    <row r="109" spans="3:57">
      <c r="C109" t="s">
        <v>3959</v>
      </c>
      <c r="E109" t="s">
        <v>3968</v>
      </c>
      <c r="U109" t="s">
        <v>3227</v>
      </c>
      <c r="Y109" t="str">
        <f>mapPRC!A235</f>
        <v>COM_HEATER-N</v>
      </c>
      <c r="Z109" t="str">
        <f>IFERROR(INDEX($AX$7:$AX$89,MATCH(mapPRC!C235,$AW$7:$AW$89,0)),"")</f>
        <v/>
      </c>
      <c r="AC109" t="str">
        <f>mapCOM!A122</f>
        <v>Energy-Coal</v>
      </c>
      <c r="AD109" t="e">
        <f t="shared" si="21"/>
        <v>#N/A</v>
      </c>
      <c r="AZ109" t="s">
        <v>1876</v>
      </c>
      <c r="BD109" t="s">
        <v>2243</v>
      </c>
      <c r="BE109" t="s">
        <v>3801</v>
      </c>
    </row>
    <row r="110" spans="3:57">
      <c r="C110" t="s">
        <v>3960</v>
      </c>
      <c r="E110" t="s">
        <v>3969</v>
      </c>
      <c r="U110" t="s">
        <v>3228</v>
      </c>
      <c r="Y110" t="str">
        <f>mapPRC!A236</f>
        <v>COMTHRM_SWITCH-E</v>
      </c>
      <c r="Z110" t="str">
        <f>IFERROR(INDEX($AX$7:$AX$89,MATCH(mapPRC!C236,$AW$7:$AW$89,0)),"")</f>
        <v/>
      </c>
      <c r="AC110" t="str">
        <f>mapCOM!A123</f>
        <v>Energy-Electricity</v>
      </c>
      <c r="AD110" t="e">
        <f t="shared" si="21"/>
        <v>#N/A</v>
      </c>
      <c r="AZ110" t="s">
        <v>1874</v>
      </c>
      <c r="BD110" t="s">
        <v>2241</v>
      </c>
      <c r="BE110" t="s">
        <v>2994</v>
      </c>
    </row>
    <row r="111" spans="3:57">
      <c r="C111" t="s">
        <v>3961</v>
      </c>
      <c r="E111" t="s">
        <v>3970</v>
      </c>
      <c r="U111" t="s">
        <v>3229</v>
      </c>
      <c r="Y111" t="str">
        <f>mapPRC!A237</f>
        <v>COMTHRM_SWITCH-N</v>
      </c>
      <c r="Z111" t="str">
        <f>IFERROR(INDEX($AX$7:$AX$89,MATCH(mapPRC!C237,$AW$7:$AW$89,0)),"")</f>
        <v/>
      </c>
      <c r="AC111" t="str">
        <f>mapCOM!A124</f>
        <v>Energy-Gas</v>
      </c>
      <c r="AD111" t="e">
        <f t="shared" si="21"/>
        <v>#N/A</v>
      </c>
      <c r="AZ111" t="s">
        <v>1872</v>
      </c>
      <c r="BD111" t="s">
        <v>2239</v>
      </c>
      <c r="BE111" t="s">
        <v>2994</v>
      </c>
    </row>
    <row r="112" spans="3:57">
      <c r="C112" t="s">
        <v>3962</v>
      </c>
      <c r="E112" t="s">
        <v>3971</v>
      </c>
      <c r="U112" t="s">
        <v>3230</v>
      </c>
      <c r="Y112" t="str">
        <f>mapPRC!A238</f>
        <v>COMTRI_1-E</v>
      </c>
      <c r="Z112" t="str">
        <f>IFERROR(INDEX($AX$7:$AX$89,MATCH(mapPRC!C238,$AW$7:$AW$89,0)),"")</f>
        <v/>
      </c>
      <c r="AC112" t="str">
        <f>mapCOM!A125</f>
        <v>Energy-Hydrogen</v>
      </c>
      <c r="AD112" t="e">
        <f t="shared" si="21"/>
        <v>#N/A</v>
      </c>
      <c r="AZ112" t="s">
        <v>1870</v>
      </c>
      <c r="BD112" t="s">
        <v>2237</v>
      </c>
      <c r="BE112" t="s">
        <v>2994</v>
      </c>
    </row>
    <row r="113" spans="3:57">
      <c r="C113" t="s">
        <v>3963</v>
      </c>
      <c r="E113" t="s">
        <v>3972</v>
      </c>
      <c r="U113" t="s">
        <v>3231</v>
      </c>
      <c r="Y113" t="str">
        <f>mapPRC!A239</f>
        <v>COMTRI_1-N</v>
      </c>
      <c r="Z113" t="str">
        <f>IFERROR(INDEX($AX$7:$AX$89,MATCH(mapPRC!C239,$AW$7:$AW$89,0)),"")</f>
        <v/>
      </c>
      <c r="AC113" t="str">
        <f>mapCOM!A126</f>
        <v>Energy-Oil</v>
      </c>
      <c r="AD113" t="e">
        <f t="shared" si="21"/>
        <v>#N/A</v>
      </c>
      <c r="AZ113" t="s">
        <v>2038</v>
      </c>
      <c r="BD113" t="s">
        <v>2074</v>
      </c>
      <c r="BE113" t="s">
        <v>2994</v>
      </c>
    </row>
    <row r="114" spans="3:57">
      <c r="C114" t="s">
        <v>3964</v>
      </c>
      <c r="E114" t="s">
        <v>3973</v>
      </c>
      <c r="U114" t="s">
        <v>3232</v>
      </c>
      <c r="Y114" t="str">
        <f>mapPRC!A240</f>
        <v>EDILS</v>
      </c>
      <c r="Z114" t="str">
        <f>IFERROR(INDEX($AX$7:$AX$89,MATCH(mapPRC!C240,$AW$7:$AW$89,0)),"")</f>
        <v/>
      </c>
      <c r="AC114" t="str">
        <f>mapCOM!A127</f>
        <v>Energy-OtherOil</v>
      </c>
      <c r="AD114" t="e">
        <f t="shared" si="21"/>
        <v>#N/A</v>
      </c>
      <c r="AZ114" t="s">
        <v>2037</v>
      </c>
      <c r="BD114" t="s">
        <v>2071</v>
      </c>
      <c r="BE114" t="s">
        <v>2994</v>
      </c>
    </row>
    <row r="115" spans="3:57">
      <c r="C115" t="s">
        <v>3965</v>
      </c>
      <c r="E115" t="s">
        <v>3974</v>
      </c>
      <c r="U115" t="s">
        <v>3233</v>
      </c>
      <c r="Y115" t="str">
        <f>mapPRC!A241</f>
        <v>EDMLR</v>
      </c>
      <c r="Z115" t="str">
        <f>IFERROR(INDEX($AX$7:$AX$89,MATCH(mapPRC!C241,$AW$7:$AW$89,0)),"")</f>
        <v/>
      </c>
      <c r="AC115" t="str">
        <f>mapCOM!A128</f>
        <v>Energy-PetrolDiesel</v>
      </c>
      <c r="AD115" t="e">
        <f t="shared" si="21"/>
        <v>#N/A</v>
      </c>
      <c r="AZ115" t="s">
        <v>2036</v>
      </c>
      <c r="BD115" t="s">
        <v>2068</v>
      </c>
      <c r="BE115" t="s">
        <v>2994</v>
      </c>
    </row>
    <row r="116" spans="3:57">
      <c r="C116" t="s">
        <v>3966</v>
      </c>
      <c r="E116" t="s">
        <v>3975</v>
      </c>
      <c r="U116" t="s">
        <v>3234</v>
      </c>
      <c r="Y116" t="str">
        <f>mapPRC!A242</f>
        <v>ELCDEM</v>
      </c>
      <c r="Z116" t="str">
        <f>IFERROR(INDEX($AX$7:$AX$89,MATCH(mapPRC!C242,$AW$7:$AW$89,0)),"")</f>
        <v/>
      </c>
      <c r="AC116" t="str">
        <f>mapCOM!A129</f>
        <v>FEORE</v>
      </c>
      <c r="AD116" t="str">
        <f t="shared" si="21"/>
        <v/>
      </c>
      <c r="AZ116" t="s">
        <v>2035</v>
      </c>
      <c r="BD116" t="s">
        <v>2232</v>
      </c>
      <c r="BE116" t="s">
        <v>2994</v>
      </c>
    </row>
    <row r="117" spans="3:57">
      <c r="C117" t="s">
        <v>3967</v>
      </c>
      <c r="E117" t="s">
        <v>3976</v>
      </c>
      <c r="U117" t="s">
        <v>3235</v>
      </c>
      <c r="Y117" t="str">
        <f>mapPRC!A243</f>
        <v>EP_FLAB-M</v>
      </c>
      <c r="Z117" t="str">
        <f>IFERROR(INDEX($AX$7:$AX$89,MATCH(mapPRC!C243,$AW$7:$AW$89,0)),"")</f>
        <v>elec</v>
      </c>
      <c r="AC117" t="str">
        <f>mapCOM!A130</f>
        <v>flab-m</v>
      </c>
      <c r="AD117" t="str">
        <f t="shared" si="21"/>
        <v/>
      </c>
      <c r="AZ117" t="s">
        <v>2034</v>
      </c>
      <c r="BD117" t="s">
        <v>2230</v>
      </c>
      <c r="BE117" t="s">
        <v>3802</v>
      </c>
    </row>
    <row r="118" spans="3:57">
      <c r="C118" t="s">
        <v>3968</v>
      </c>
      <c r="E118" t="s">
        <v>3977</v>
      </c>
      <c r="U118" t="s">
        <v>1048</v>
      </c>
      <c r="Y118" t="str">
        <f>mapPRC!A244</f>
        <v>EP_FLAB-P</v>
      </c>
      <c r="Z118" t="str">
        <f>IFERROR(INDEX($AX$7:$AX$89,MATCH(mapPRC!C244,$AW$7:$AW$89,0)),"")</f>
        <v>elec</v>
      </c>
      <c r="AC118" t="str">
        <f>mapCOM!A131</f>
        <v>flab-p</v>
      </c>
      <c r="AD118" t="str">
        <f t="shared" si="21"/>
        <v/>
      </c>
      <c r="AZ118" t="s">
        <v>2033</v>
      </c>
      <c r="BD118" t="s">
        <v>2228</v>
      </c>
      <c r="BE118" t="s">
        <v>3001</v>
      </c>
    </row>
    <row r="119" spans="3:57">
      <c r="C119" t="s">
        <v>3969</v>
      </c>
      <c r="E119" t="s">
        <v>3978</v>
      </c>
      <c r="U119" t="s">
        <v>3520</v>
      </c>
      <c r="Y119" t="str">
        <f>mapPRC!A245</f>
        <v>EP_FLAB-S</v>
      </c>
      <c r="Z119" t="str">
        <f>IFERROR(INDEX($AX$7:$AX$89,MATCH(mapPRC!C245,$AW$7:$AW$89,0)),"")</f>
        <v>elec</v>
      </c>
      <c r="AC119" t="str">
        <f>mapCOM!A132</f>
        <v>flab-s</v>
      </c>
      <c r="AD119" t="str">
        <f t="shared" si="21"/>
        <v/>
      </c>
      <c r="AZ119" t="s">
        <v>2032</v>
      </c>
      <c r="BD119" t="s">
        <v>2226</v>
      </c>
      <c r="BE119" t="s">
        <v>3798</v>
      </c>
    </row>
    <row r="120" spans="3:57">
      <c r="C120" t="s">
        <v>3970</v>
      </c>
      <c r="E120" t="s">
        <v>3979</v>
      </c>
      <c r="U120" t="s">
        <v>3523</v>
      </c>
      <c r="Y120" t="str">
        <f>mapPRC!A246</f>
        <v>EP_FLAB-T</v>
      </c>
      <c r="Z120" t="str">
        <f>IFERROR(INDEX($AX$7:$AX$89,MATCH(mapPRC!C246,$AW$7:$AW$89,0)),"")</f>
        <v>elec</v>
      </c>
      <c r="AC120" t="str">
        <f>mapCOM!A133</f>
        <v>flab-t</v>
      </c>
      <c r="AD120" t="str">
        <f t="shared" si="21"/>
        <v/>
      </c>
      <c r="AZ120" t="s">
        <v>2031</v>
      </c>
      <c r="BD120" t="s">
        <v>2224</v>
      </c>
      <c r="BE120" t="s">
        <v>3799</v>
      </c>
    </row>
    <row r="121" spans="3:57">
      <c r="C121" t="s">
        <v>3971</v>
      </c>
      <c r="E121" t="s">
        <v>3980</v>
      </c>
      <c r="U121" t="s">
        <v>3519</v>
      </c>
      <c r="Y121" t="str">
        <f>mapPRC!A247</f>
        <v>EPTSTO-E</v>
      </c>
      <c r="Z121" t="str">
        <f>IFERROR(INDEX($AX$7:$AX$89,MATCH(mapPRC!C247,$AW$7:$AW$89,0)),"")</f>
        <v>elec</v>
      </c>
      <c r="AC121" t="str">
        <f>mapCOM!A134</f>
        <v>FoodnBevs</v>
      </c>
      <c r="AD121" t="e">
        <f t="shared" si="21"/>
        <v>#N/A</v>
      </c>
      <c r="AZ121" t="s">
        <v>2030</v>
      </c>
      <c r="BD121" t="s">
        <v>2222</v>
      </c>
      <c r="BE121" t="s">
        <v>3800</v>
      </c>
    </row>
    <row r="122" spans="3:57">
      <c r="C122" t="s">
        <v>3972</v>
      </c>
      <c r="E122" t="s">
        <v>3981</v>
      </c>
      <c r="U122" t="s">
        <v>3532</v>
      </c>
      <c r="Y122" t="str">
        <f>mapPRC!A248</f>
        <v>EPTSTO-N</v>
      </c>
      <c r="Z122" t="str">
        <f>IFERROR(INDEX($AX$7:$AX$89,MATCH(mapPRC!C248,$AW$7:$AW$89,0)),"")</f>
        <v>elec</v>
      </c>
      <c r="AC122" t="str">
        <f>mapCOM!A135</f>
        <v>GAS</v>
      </c>
      <c r="AD122" t="str">
        <f t="shared" si="21"/>
        <v>cngas</v>
      </c>
      <c r="AZ122" t="s">
        <v>2029</v>
      </c>
      <c r="BD122" t="s">
        <v>2220</v>
      </c>
      <c r="BE122" t="s">
        <v>3802</v>
      </c>
    </row>
    <row r="123" spans="3:57">
      <c r="C123" t="s">
        <v>3973</v>
      </c>
      <c r="E123" t="s">
        <v>3982</v>
      </c>
      <c r="U123" t="s">
        <v>3380</v>
      </c>
      <c r="Y123" t="str">
        <f>mapPRC!A249</f>
        <v>ERBIG-N</v>
      </c>
      <c r="Z123" t="str">
        <f>IFERROR(INDEX($AX$7:$AX$89,MATCH(mapPRC!C249,$AW$7:$AW$89,0)),"")</f>
        <v>elec</v>
      </c>
      <c r="AC123" t="str">
        <f>mapCOM!A136</f>
        <v>GIB</v>
      </c>
      <c r="AD123" t="str">
        <f t="shared" ref="AD123:AD144" si="22">INDEX($BE$6:$BE$811,MATCH(AC123,$BD$6:$BD$811,0))</f>
        <v>cngas</v>
      </c>
      <c r="AZ123" t="s">
        <v>2027</v>
      </c>
      <c r="BD123" t="s">
        <v>2218</v>
      </c>
      <c r="BE123" t="s">
        <v>3801</v>
      </c>
    </row>
    <row r="124" spans="3:57">
      <c r="C124" t="s">
        <v>3974</v>
      </c>
      <c r="E124" t="s">
        <v>3983</v>
      </c>
      <c r="U124" t="s">
        <v>3530</v>
      </c>
      <c r="Y124" t="str">
        <f>mapPRC!A250</f>
        <v>ERBIO-N</v>
      </c>
      <c r="Z124" t="str">
        <f>IFERROR(INDEX($AX$7:$AX$89,MATCH(mapPRC!C250,$AW$7:$AW$89,0)),"")</f>
        <v>elec</v>
      </c>
      <c r="AC124" t="str">
        <f>mapCOM!A137</f>
        <v>GIC</v>
      </c>
      <c r="AD124" t="str">
        <f t="shared" si="22"/>
        <v>cngas</v>
      </c>
      <c r="AZ124" t="s">
        <v>2025</v>
      </c>
      <c r="BD124" t="s">
        <v>2216</v>
      </c>
      <c r="BE124" t="s">
        <v>2994</v>
      </c>
    </row>
    <row r="125" spans="3:57">
      <c r="C125" t="s">
        <v>3975</v>
      </c>
      <c r="E125" t="s">
        <v>3984</v>
      </c>
      <c r="U125" t="s">
        <v>3531</v>
      </c>
      <c r="Y125" t="str">
        <f>mapPRC!A252</f>
        <v>ERHYDB-I</v>
      </c>
      <c r="Z125" t="str">
        <f>IFERROR(INDEX($AX$7:$AX$89,MATCH(mapPRC!C252,$AW$7:$AW$89,0)),"")</f>
        <v>imp</v>
      </c>
      <c r="AC125" t="str">
        <f>mapCOM!A138</f>
        <v>GIH</v>
      </c>
      <c r="AD125" t="str">
        <f t="shared" si="22"/>
        <v>cngas</v>
      </c>
      <c r="AZ125" t="s">
        <v>2023</v>
      </c>
      <c r="BD125" t="s">
        <v>2215</v>
      </c>
      <c r="BE125" t="s">
        <v>2994</v>
      </c>
    </row>
    <row r="126" spans="3:57">
      <c r="C126" t="s">
        <v>3976</v>
      </c>
      <c r="E126" t="s">
        <v>3985</v>
      </c>
      <c r="U126" t="s">
        <v>3382</v>
      </c>
      <c r="Y126" t="str">
        <f>mapPRC!A253</f>
        <v>ERHYD-E</v>
      </c>
      <c r="Z126" t="str">
        <f>IFERROR(INDEX($AX$7:$AX$89,MATCH(mapPRC!C253,$AW$7:$AW$89,0)),"")</f>
        <v>elec</v>
      </c>
      <c r="AC126" t="str">
        <f>mapCOM!A139</f>
        <v>GIM</v>
      </c>
      <c r="AD126" t="str">
        <f t="shared" si="22"/>
        <v>cngas</v>
      </c>
      <c r="AZ126" t="s">
        <v>2021</v>
      </c>
      <c r="BD126" t="s">
        <v>2213</v>
      </c>
      <c r="BE126" t="s">
        <v>2994</v>
      </c>
    </row>
    <row r="127" spans="3:57">
      <c r="C127" t="s">
        <v>3977</v>
      </c>
      <c r="E127" t="s">
        <v>3986</v>
      </c>
      <c r="U127" t="s">
        <v>423</v>
      </c>
      <c r="Y127" t="str">
        <f>mapPRC!A254</f>
        <v>ERHYDF-I</v>
      </c>
      <c r="Z127" t="str">
        <f>IFERROR(INDEX($AX$7:$AX$89,MATCH(mapPRC!C254,$AW$7:$AW$89,0)),"")</f>
        <v>imp</v>
      </c>
      <c r="AC127" t="str">
        <f>mapCOM!A140</f>
        <v>GIP</v>
      </c>
      <c r="AD127" t="str">
        <f>AD126</f>
        <v>cngas</v>
      </c>
      <c r="AZ127" t="s">
        <v>2019</v>
      </c>
      <c r="BD127" t="s">
        <v>2212</v>
      </c>
      <c r="BE127" t="s">
        <v>2994</v>
      </c>
    </row>
    <row r="128" spans="3:57">
      <c r="C128" t="s">
        <v>3978</v>
      </c>
      <c r="E128" t="s">
        <v>3987</v>
      </c>
      <c r="U128" t="s">
        <v>3379</v>
      </c>
      <c r="Y128" t="str">
        <f>mapPRC!A255</f>
        <v>ERHYDGIE-I</v>
      </c>
      <c r="Z128" t="str">
        <f>IFERROR(INDEX($AX$7:$AX$89,MATCH(mapPRC!C255,$AW$7:$AW$89,0)),"")</f>
        <v>imp</v>
      </c>
      <c r="AC128" t="str">
        <f>mapCOM!A141</f>
        <v>GMU</v>
      </c>
      <c r="AD128" t="str">
        <f>AD127</f>
        <v>cngas</v>
      </c>
      <c r="AZ128" t="s">
        <v>2017</v>
      </c>
      <c r="BD128" t="s">
        <v>2211</v>
      </c>
      <c r="BE128" t="s">
        <v>2994</v>
      </c>
    </row>
    <row r="129" spans="3:57">
      <c r="C129" t="s">
        <v>3979</v>
      </c>
      <c r="E129" t="s">
        <v>3988</v>
      </c>
      <c r="U129" t="s">
        <v>3147</v>
      </c>
      <c r="Y129" t="str">
        <f>mapPRC!A256</f>
        <v>ERHYDGIW-I</v>
      </c>
      <c r="Z129" t="str">
        <f>IFERROR(INDEX($AX$7:$AX$89,MATCH(mapPRC!C256,$AW$7:$AW$89,0)),"")</f>
        <v>imp</v>
      </c>
      <c r="AC129" t="str">
        <f>mapCOM!A142</f>
        <v>GRL</v>
      </c>
      <c r="AD129" t="str">
        <f t="shared" si="22"/>
        <v>cngas</v>
      </c>
      <c r="AZ129" t="s">
        <v>2015</v>
      </c>
      <c r="BD129" t="s">
        <v>2208</v>
      </c>
      <c r="BE129" t="s">
        <v>2994</v>
      </c>
    </row>
    <row r="130" spans="3:57">
      <c r="C130" t="s">
        <v>3980</v>
      </c>
      <c r="E130" t="s">
        <v>3989</v>
      </c>
      <c r="U130" t="s">
        <v>615</v>
      </c>
      <c r="Y130" t="str">
        <f>mapPRC!A257</f>
        <v>ERHYDH-I</v>
      </c>
      <c r="Z130" t="str">
        <f>IFERROR(INDEX($AX$7:$AX$89,MATCH(mapPRC!C257,$AW$7:$AW$89,0)),"")</f>
        <v>imp</v>
      </c>
      <c r="AC130" t="str">
        <f>mapCOM!A143</f>
        <v>GRM</v>
      </c>
      <c r="AD130" t="str">
        <f t="shared" si="22"/>
        <v>cngas</v>
      </c>
      <c r="AZ130" t="s">
        <v>2013</v>
      </c>
      <c r="BD130" t="s">
        <v>2206</v>
      </c>
      <c r="BE130" t="s">
        <v>2998</v>
      </c>
    </row>
    <row r="131" spans="3:57">
      <c r="C131" t="s">
        <v>3981</v>
      </c>
      <c r="E131" t="s">
        <v>3990</v>
      </c>
      <c r="U131" t="s">
        <v>612</v>
      </c>
      <c r="Y131" t="str">
        <f>mapPRC!A258</f>
        <v>ERHYD-I</v>
      </c>
      <c r="Z131" t="str">
        <f>IFERROR(INDEX($AX$7:$AX$89,MATCH(mapPRC!C258,$AW$7:$AW$89,0)),"")</f>
        <v>imp</v>
      </c>
      <c r="AC131" t="str">
        <f>mapCOM!A144</f>
        <v>GRN</v>
      </c>
      <c r="AD131" t="str">
        <f t="shared" si="22"/>
        <v>cngas</v>
      </c>
      <c r="AZ131" t="s">
        <v>1866</v>
      </c>
      <c r="BD131" t="s">
        <v>2204</v>
      </c>
      <c r="BE131" t="s">
        <v>2999</v>
      </c>
    </row>
    <row r="132" spans="3:57">
      <c r="C132" t="s">
        <v>3982</v>
      </c>
      <c r="E132" t="s">
        <v>3991</v>
      </c>
      <c r="U132" t="s">
        <v>36</v>
      </c>
      <c r="Y132" t="str">
        <f>mapPRC!A259</f>
        <v>ERHYDI-I</v>
      </c>
      <c r="Z132" t="str">
        <f>IFERROR(INDEX($AX$7:$AX$89,MATCH(mapPRC!C259,$AW$7:$AW$89,0)),"")</f>
        <v>imp</v>
      </c>
      <c r="AC132" t="str">
        <f>mapCOM!A145</f>
        <v>GRS</v>
      </c>
      <c r="AD132" t="str">
        <f t="shared" si="22"/>
        <v>cngas</v>
      </c>
      <c r="AZ132" t="s">
        <v>1864</v>
      </c>
      <c r="BD132" t="s">
        <v>2203</v>
      </c>
      <c r="BE132" t="s">
        <v>2994</v>
      </c>
    </row>
    <row r="133" spans="3:57">
      <c r="C133" t="s">
        <v>3983</v>
      </c>
      <c r="E133" t="s">
        <v>3992</v>
      </c>
      <c r="U133" t="s">
        <v>603</v>
      </c>
      <c r="Y133" t="str">
        <f>mapPRC!A260</f>
        <v>ERHYDK-I</v>
      </c>
      <c r="Z133" t="str">
        <f>IFERROR(INDEX($AX$7:$AX$89,MATCH(mapPRC!C260,$AW$7:$AW$89,0)),"")</f>
        <v>imp</v>
      </c>
      <c r="AC133" t="str">
        <f>mapCOM!A146</f>
        <v>GTB</v>
      </c>
      <c r="AD133" t="e">
        <f t="shared" si="22"/>
        <v>#N/A</v>
      </c>
      <c r="AZ133" t="s">
        <v>1863</v>
      </c>
      <c r="BD133" t="s">
        <v>2200</v>
      </c>
      <c r="BE133" t="s">
        <v>2994</v>
      </c>
    </row>
    <row r="134" spans="3:57">
      <c r="C134" t="s">
        <v>3984</v>
      </c>
      <c r="E134" t="s">
        <v>3993</v>
      </c>
      <c r="U134" t="s">
        <v>729</v>
      </c>
      <c r="Y134" t="str">
        <f>mapPRC!A261</f>
        <v>ERHYDM-I</v>
      </c>
      <c r="Z134" t="str">
        <f>IFERROR(INDEX($AX$7:$AX$89,MATCH(mapPRC!C261,$AW$7:$AW$89,0)),"")</f>
        <v>imp</v>
      </c>
      <c r="AC134" t="str">
        <f>mapCOM!A147</f>
        <v>GWL</v>
      </c>
      <c r="AD134" t="str">
        <f t="shared" si="22"/>
        <v>cngas</v>
      </c>
      <c r="AZ134" t="s">
        <v>1861</v>
      </c>
      <c r="BD134" t="s">
        <v>2198</v>
      </c>
      <c r="BE134" t="s">
        <v>2994</v>
      </c>
    </row>
    <row r="135" spans="3:57">
      <c r="C135" t="s">
        <v>3985</v>
      </c>
      <c r="E135" t="s">
        <v>3994</v>
      </c>
      <c r="U135" t="s">
        <v>1063</v>
      </c>
      <c r="Y135" t="str">
        <f>mapPRC!A262</f>
        <v>ERHYD-N</v>
      </c>
      <c r="Z135" t="str">
        <f>IFERROR(INDEX($AX$7:$AX$89,MATCH(mapPRC!C262,$AW$7:$AW$89,0)),"")</f>
        <v>elec</v>
      </c>
      <c r="AC135" t="str">
        <f>mapCOM!A148</f>
        <v>H2O</v>
      </c>
      <c r="AD135" t="e">
        <f t="shared" si="22"/>
        <v>#N/A</v>
      </c>
      <c r="AZ135" t="s">
        <v>1859</v>
      </c>
      <c r="BD135" t="s">
        <v>2195</v>
      </c>
      <c r="BE135" t="s">
        <v>2994</v>
      </c>
    </row>
    <row r="136" spans="3:57">
      <c r="C136" t="s">
        <v>3986</v>
      </c>
      <c r="E136" t="s">
        <v>3995</v>
      </c>
      <c r="U136" t="s">
        <v>400</v>
      </c>
      <c r="Y136" t="s">
        <v>6318</v>
      </c>
      <c r="Z136" t="s">
        <v>2847</v>
      </c>
      <c r="AC136" t="str">
        <f>mapCOM!A151</f>
        <v>HET</v>
      </c>
      <c r="AD136" t="str">
        <f t="shared" si="22"/>
        <v/>
      </c>
      <c r="AZ136" t="s">
        <v>1848</v>
      </c>
      <c r="BD136" t="s">
        <v>2193</v>
      </c>
      <c r="BE136" t="s">
        <v>2994</v>
      </c>
    </row>
    <row r="137" spans="3:57">
      <c r="C137" t="s">
        <v>3987</v>
      </c>
      <c r="E137" t="s">
        <v>3996</v>
      </c>
      <c r="U137" t="s">
        <v>3223</v>
      </c>
      <c r="Y137" t="str">
        <f>mapPRC!A264</f>
        <v>ERSOLPCF-N</v>
      </c>
      <c r="Z137" t="str">
        <f>IFERROR(INDEX($AX$7:$AX$89,MATCH(mapPRC!C264,$AW$7:$AW$89,0)),"")</f>
        <v>elec</v>
      </c>
      <c r="AC137" t="str">
        <f>mapCOM!A152</f>
        <v>HFCP_CAP</v>
      </c>
      <c r="AD137" t="e">
        <f t="shared" si="22"/>
        <v>#N/A</v>
      </c>
      <c r="AZ137" t="s">
        <v>1846</v>
      </c>
      <c r="BD137" t="s">
        <v>2192</v>
      </c>
      <c r="BE137" t="s">
        <v>2995</v>
      </c>
    </row>
    <row r="138" spans="3:57">
      <c r="C138" t="s">
        <v>3988</v>
      </c>
      <c r="E138" t="s">
        <v>3997</v>
      </c>
      <c r="U138" t="s">
        <v>991</v>
      </c>
      <c r="Y138" t="str">
        <f>mapPRC!A265</f>
        <v>ERSOLPCT_EC</v>
      </c>
      <c r="Z138" t="str">
        <f>IFERROR(INDEX($AX$7:$AX$89,MATCH(mapPRC!C265,$AW$7:$AW$89,0)),"")</f>
        <v>elec</v>
      </c>
      <c r="AC138" t="str">
        <f>mapCOM!A153</f>
        <v>HFCP_EX</v>
      </c>
      <c r="AD138" t="e">
        <f t="shared" si="22"/>
        <v>#N/A</v>
      </c>
      <c r="AZ138" t="s">
        <v>1844</v>
      </c>
      <c r="BD138" t="s">
        <v>2191</v>
      </c>
      <c r="BE138" t="s">
        <v>2995</v>
      </c>
    </row>
    <row r="139" spans="3:57">
      <c r="C139" t="s">
        <v>3989</v>
      </c>
      <c r="E139" t="s">
        <v>3998</v>
      </c>
      <c r="U139" t="s">
        <v>3224</v>
      </c>
      <c r="Y139" t="str">
        <f>mapPRC!A266</f>
        <v>ERSOLPCT_FS</v>
      </c>
      <c r="Z139" t="str">
        <f>IFERROR(INDEX($AX$7:$AX$89,MATCH(mapPRC!C266,$AW$7:$AW$89,0)),"")</f>
        <v>elec</v>
      </c>
      <c r="AC139" t="str">
        <f>mapCOM!A154</f>
        <v>HFCP_TRA</v>
      </c>
      <c r="AD139" t="e">
        <f>AD138</f>
        <v>#N/A</v>
      </c>
      <c r="AZ139" t="s">
        <v>3721</v>
      </c>
      <c r="BD139" t="s">
        <v>2190</v>
      </c>
      <c r="BE139" t="s">
        <v>2995</v>
      </c>
    </row>
    <row r="140" spans="3:57">
      <c r="C140" t="s">
        <v>3990</v>
      </c>
      <c r="E140" t="s">
        <v>3999</v>
      </c>
      <c r="U140" t="s">
        <v>24</v>
      </c>
      <c r="Y140" t="str">
        <f>mapPRC!A267</f>
        <v>ERSOLPCT_GP</v>
      </c>
      <c r="Z140" t="str">
        <f>IFERROR(INDEX($AX$7:$AX$89,MATCH(mapPRC!C267,$AW$7:$AW$89,0)),"")</f>
        <v>elec</v>
      </c>
      <c r="AC140" t="str">
        <f>mapCOM!A155</f>
        <v>HGN</v>
      </c>
      <c r="AD140" t="str">
        <f t="shared" ref="AD140" si="23">INDEX($BE$6:$BE$811,MATCH(AC140,$BD$6:$BD$811,0))</f>
        <v>chydr</v>
      </c>
      <c r="BD140" t="s">
        <v>2189</v>
      </c>
      <c r="BE140" t="s">
        <v>2995</v>
      </c>
    </row>
    <row r="141" spans="3:57">
      <c r="C141" t="s">
        <v>3991</v>
      </c>
      <c r="E141" t="s">
        <v>4000</v>
      </c>
      <c r="U141" t="s">
        <v>485</v>
      </c>
      <c r="Y141" t="str">
        <f>mapPRC!A268</f>
        <v>ERSOLPCT_HY</v>
      </c>
      <c r="Z141" t="str">
        <f>IFERROR(INDEX($AX$7:$AX$89,MATCH(mapPRC!C268,$AW$7:$AW$89,0)),"")</f>
        <v>elec</v>
      </c>
      <c r="AC141" t="str">
        <f>mapCOM!A156</f>
        <v>HGNGQ</v>
      </c>
      <c r="AD141" t="e">
        <f t="shared" si="22"/>
        <v>#N/A</v>
      </c>
      <c r="BD141" t="s">
        <v>2188</v>
      </c>
      <c r="BE141" t="s">
        <v>2995</v>
      </c>
    </row>
    <row r="142" spans="3:57">
      <c r="C142" t="s">
        <v>3992</v>
      </c>
      <c r="E142" t="s">
        <v>4001</v>
      </c>
      <c r="U142" t="s">
        <v>482</v>
      </c>
      <c r="Y142" t="str">
        <f>mapPRC!A269</f>
        <v>ERSOLPCT_LP</v>
      </c>
      <c r="Z142" t="str">
        <f>IFERROR(INDEX($AX$7:$AX$89,MATCH(mapPRC!C269,$AW$7:$AW$89,0)),"")</f>
        <v>elec</v>
      </c>
      <c r="AC142" t="str">
        <f>mapCOM!A157</f>
        <v>HYD</v>
      </c>
      <c r="AD142" t="str">
        <f t="shared" si="22"/>
        <v/>
      </c>
      <c r="BD142" t="s">
        <v>2187</v>
      </c>
      <c r="BE142" t="s">
        <v>2995</v>
      </c>
    </row>
    <row r="143" spans="3:57">
      <c r="C143" t="s">
        <v>3993</v>
      </c>
      <c r="E143" t="s">
        <v>4002</v>
      </c>
      <c r="U143" t="s">
        <v>472</v>
      </c>
      <c r="Y143" t="str">
        <f>mapPRC!A270</f>
        <v>ERSOLPCT_MP</v>
      </c>
      <c r="Z143" t="str">
        <f>IFERROR(INDEX($AX$7:$AX$89,MATCH(mapPRC!C270,$AW$7:$AW$89,0)),"")</f>
        <v>elec</v>
      </c>
      <c r="AC143" t="str">
        <f>mapCOM!A158</f>
        <v>IALM</v>
      </c>
      <c r="AD143" t="str">
        <f t="shared" si="22"/>
        <v/>
      </c>
      <c r="BD143" t="s">
        <v>2186</v>
      </c>
      <c r="BE143" t="s">
        <v>2994</v>
      </c>
    </row>
    <row r="144" spans="3:57">
      <c r="C144" t="s">
        <v>3994</v>
      </c>
      <c r="E144" t="s">
        <v>4003</v>
      </c>
      <c r="U144" t="s">
        <v>479</v>
      </c>
      <c r="Y144" t="str">
        <f>mapPRC!A271</f>
        <v>ERSOLPCT_NC</v>
      </c>
      <c r="Z144" t="str">
        <f>IFERROR(INDEX($AX$7:$AX$89,MATCH(mapPRC!C271,$AW$7:$AW$89,0)),"")</f>
        <v>elec</v>
      </c>
      <c r="AC144" t="str">
        <f>mapCOM!A159</f>
        <v>ICPA</v>
      </c>
      <c r="AD144" t="str">
        <f t="shared" si="22"/>
        <v/>
      </c>
      <c r="BD144" t="s">
        <v>2184</v>
      </c>
      <c r="BE144" t="s">
        <v>2994</v>
      </c>
    </row>
    <row r="145" spans="3:57">
      <c r="C145" t="s">
        <v>3995</v>
      </c>
      <c r="E145" t="s">
        <v>4004</v>
      </c>
      <c r="U145" t="s">
        <v>467</v>
      </c>
      <c r="Y145" t="str">
        <f>mapPRC!A272</f>
        <v>ERSOLPCT_NL</v>
      </c>
      <c r="Z145" t="str">
        <f>IFERROR(INDEX($AX$7:$AX$89,MATCH(mapPRC!C272,$AW$7:$AW$89,0)),"")</f>
        <v>elec</v>
      </c>
      <c r="AC145" t="str">
        <f>mapCOM!A160</f>
        <v>ICPC</v>
      </c>
      <c r="AD145" s="1"/>
      <c r="BD145" t="s">
        <v>2181</v>
      </c>
      <c r="BE145" t="s">
        <v>2994</v>
      </c>
    </row>
    <row r="146" spans="3:57">
      <c r="C146" t="s">
        <v>3996</v>
      </c>
      <c r="E146" t="s">
        <v>4005</v>
      </c>
      <c r="U146" t="s">
        <v>33</v>
      </c>
      <c r="Y146" t="str">
        <f>mapPRC!A273</f>
        <v>ERSOLPCT_NW</v>
      </c>
      <c r="Z146" t="str">
        <f>IFERROR(INDEX($AX$7:$AX$89,MATCH(mapPRC!C273,$AW$7:$AW$89,0)),"")</f>
        <v>elec</v>
      </c>
      <c r="AC146" t="str">
        <f>mapCOM!A161</f>
        <v>ICPE</v>
      </c>
      <c r="AD146" s="1"/>
      <c r="BD146" t="s">
        <v>2179</v>
      </c>
      <c r="BE146" t="s">
        <v>2994</v>
      </c>
    </row>
    <row r="147" spans="3:57">
      <c r="C147" t="s">
        <v>3997</v>
      </c>
      <c r="E147" t="s">
        <v>4006</v>
      </c>
      <c r="U147" t="s">
        <v>545</v>
      </c>
      <c r="Y147" t="str">
        <f>mapPRC!A274</f>
        <v>ERSOLPCT_WC</v>
      </c>
      <c r="Z147" t="str">
        <f>IFERROR(INDEX($AX$7:$AX$89,MATCH(mapPRC!C274,$AW$7:$AW$89,0)),"")</f>
        <v>elec</v>
      </c>
      <c r="AC147" t="str">
        <f>mapCOM!A162</f>
        <v>ICPELC</v>
      </c>
      <c r="AD147" t="str">
        <f t="shared" ref="AD147:AD182" si="24">INDEX($BE$6:$BE$811,MATCH(AC147,$BD$6:$BD$811,0))</f>
        <v>celec</v>
      </c>
      <c r="BD147" t="s">
        <v>2176</v>
      </c>
      <c r="BE147" t="s">
        <v>2994</v>
      </c>
    </row>
    <row r="148" spans="3:57">
      <c r="C148" t="s">
        <v>3998</v>
      </c>
      <c r="E148" t="s">
        <v>4007</v>
      </c>
      <c r="U148" t="s">
        <v>3378</v>
      </c>
      <c r="Y148" t="str">
        <f>mapPRC!A275</f>
        <v>ERSOLPCT-N</v>
      </c>
      <c r="Z148" t="str">
        <f>IFERROR(INDEX($AX$7:$AX$89,MATCH(mapPRC!C275,$AW$7:$AW$89,0)),"")</f>
        <v>elec</v>
      </c>
      <c r="AC148" t="str">
        <f>mapCOM!A164</f>
        <v>ICPGAS</v>
      </c>
      <c r="AD148" t="str">
        <f t="shared" si="24"/>
        <v>cngas</v>
      </c>
      <c r="BD148" t="s">
        <v>2174</v>
      </c>
      <c r="BE148" t="s">
        <v>2994</v>
      </c>
    </row>
    <row r="149" spans="3:57">
      <c r="C149" t="s">
        <v>3999</v>
      </c>
      <c r="E149" t="s">
        <v>4008</v>
      </c>
      <c r="U149" t="s">
        <v>726</v>
      </c>
      <c r="Y149" t="str">
        <f>mapPRC!A276</f>
        <v>ERSOLPICP-N</v>
      </c>
      <c r="Z149" t="str">
        <f>IFERROR(INDEX($AX$7:$AX$89,MATCH(mapPRC!C276,$AW$7:$AW$89,0)),"")</f>
        <v>elec</v>
      </c>
      <c r="AC149" t="str">
        <f>mapCOM!A166</f>
        <v>ICPH</v>
      </c>
      <c r="AD149" t="str">
        <f t="shared" si="24"/>
        <v/>
      </c>
      <c r="BD149" t="s">
        <v>2171</v>
      </c>
      <c r="BE149" t="s">
        <v>2994</v>
      </c>
    </row>
    <row r="150" spans="3:57">
      <c r="C150" t="s">
        <v>4000</v>
      </c>
      <c r="E150" t="s">
        <v>4009</v>
      </c>
      <c r="U150" t="s">
        <v>3527</v>
      </c>
      <c r="Y150" t="str">
        <f>mapPRC!A277</f>
        <v>ERSOLPIFA-N</v>
      </c>
      <c r="Z150" t="str">
        <f>IFERROR(INDEX($AX$7:$AX$89,MATCH(mapPRC!C277,$AW$7:$AW$89,0)),"")</f>
        <v>elec</v>
      </c>
      <c r="AC150" t="str">
        <f>mapCOM!A167</f>
        <v>ICPK</v>
      </c>
      <c r="AD150" t="str">
        <f t="shared" si="24"/>
        <v/>
      </c>
      <c r="BD150" t="s">
        <v>2169</v>
      </c>
      <c r="BE150" t="s">
        <v>2994</v>
      </c>
    </row>
    <row r="151" spans="3:57">
      <c r="C151" t="s">
        <v>4001</v>
      </c>
      <c r="E151" t="s">
        <v>4010</v>
      </c>
      <c r="U151" t="s">
        <v>3526</v>
      </c>
      <c r="Y151" t="str">
        <f>mapPRC!A278</f>
        <v>ERSOLPIFB-N</v>
      </c>
      <c r="Z151" t="str">
        <f>IFERROR(INDEX($AX$7:$AX$89,MATCH(mapPRC!C278,$AW$7:$AW$89,0)),"")</f>
        <v>elec</v>
      </c>
      <c r="AC151" t="str">
        <f>mapCOM!A168</f>
        <v>ICPL</v>
      </c>
      <c r="AD151" t="str">
        <f t="shared" si="24"/>
        <v/>
      </c>
      <c r="BD151" t="s">
        <v>2167</v>
      </c>
      <c r="BE151" t="s">
        <v>3798</v>
      </c>
    </row>
    <row r="152" spans="3:57">
      <c r="C152" t="s">
        <v>4002</v>
      </c>
      <c r="E152" t="s">
        <v>4011</v>
      </c>
      <c r="U152" t="s">
        <v>3524</v>
      </c>
      <c r="Y152" t="str">
        <f>mapPRC!A279</f>
        <v>ERSOLPIIS-N</v>
      </c>
      <c r="Z152" t="str">
        <f>IFERROR(INDEX($AX$7:$AX$89,MATCH(mapPRC!C279,$AW$7:$AW$89,0)),"")</f>
        <v>elec</v>
      </c>
      <c r="AC152" t="str">
        <f>mapCOM!A169</f>
        <v>ICPNH3</v>
      </c>
      <c r="AD152" t="str">
        <f t="shared" si="24"/>
        <v/>
      </c>
      <c r="BD152" t="s">
        <v>3366</v>
      </c>
      <c r="BE152" t="s">
        <v>3800</v>
      </c>
    </row>
    <row r="153" spans="3:57">
      <c r="C153" t="s">
        <v>4003</v>
      </c>
      <c r="E153" t="s">
        <v>4012</v>
      </c>
      <c r="U153" t="s">
        <v>0</v>
      </c>
      <c r="Y153" t="str">
        <f>mapPRC!A280</f>
        <v>ERSOLPINF-N</v>
      </c>
      <c r="Z153" t="str">
        <f>IFERROR(INDEX($AX$7:$AX$89,MATCH(mapPRC!C280,$AW$7:$AW$89,0)),"")</f>
        <v>elec</v>
      </c>
      <c r="AC153" t="str">
        <f>mapCOM!A170</f>
        <v>ICPO</v>
      </c>
      <c r="AD153" t="str">
        <f t="shared" si="24"/>
        <v/>
      </c>
      <c r="BD153" t="s">
        <v>3367</v>
      </c>
      <c r="BE153" t="s">
        <v>3802</v>
      </c>
    </row>
    <row r="154" spans="3:57">
      <c r="C154" t="s">
        <v>4004</v>
      </c>
      <c r="E154" t="s">
        <v>4013</v>
      </c>
      <c r="U154" t="s">
        <v>1040</v>
      </c>
      <c r="Y154" t="str">
        <f>mapPRC!A281</f>
        <v>ERSOLPINM-N</v>
      </c>
      <c r="Z154" t="str">
        <f>IFERROR(INDEX($AX$7:$AX$89,MATCH(mapPRC!C281,$AW$7:$AW$89,0)),"")</f>
        <v>elec</v>
      </c>
      <c r="AC154" t="str">
        <f>mapCOM!A171</f>
        <v>ICPP</v>
      </c>
      <c r="AD154" t="str">
        <f t="shared" si="24"/>
        <v/>
      </c>
      <c r="BD154" t="s">
        <v>2166</v>
      </c>
      <c r="BE154" t="s">
        <v>2994</v>
      </c>
    </row>
    <row r="155" spans="3:57">
      <c r="C155" t="s">
        <v>4005</v>
      </c>
      <c r="E155" t="s">
        <v>4014</v>
      </c>
      <c r="U155" t="s">
        <v>1200</v>
      </c>
      <c r="Y155" t="str">
        <f>mapPRC!A282</f>
        <v>ERSOLPIOT-N</v>
      </c>
      <c r="Z155" t="str">
        <f>IFERROR(INDEX($AX$7:$AX$89,MATCH(mapPRC!C282,$AW$7:$AW$89,0)),"")</f>
        <v>elec</v>
      </c>
      <c r="AC155" t="str">
        <f>mapCOM!A172</f>
        <v>ICPS</v>
      </c>
      <c r="AD155" t="str">
        <f t="shared" si="24"/>
        <v/>
      </c>
      <c r="BD155" t="s">
        <v>2163</v>
      </c>
      <c r="BE155" t="s">
        <v>2994</v>
      </c>
    </row>
    <row r="156" spans="3:57">
      <c r="C156" t="s">
        <v>4006</v>
      </c>
      <c r="E156" t="s">
        <v>4015</v>
      </c>
      <c r="U156" t="s">
        <v>3212</v>
      </c>
      <c r="Y156" t="str">
        <f>mapPRC!A283</f>
        <v>ERSOLPIPP-N</v>
      </c>
      <c r="Z156" t="str">
        <f>IFERROR(INDEX($AX$7:$AX$89,MATCH(mapPRC!C283,$AW$7:$AW$89,0)),"")</f>
        <v>elec</v>
      </c>
      <c r="AC156" t="str">
        <f>mapCOM!A173</f>
        <v>ICPT</v>
      </c>
      <c r="AD156" t="str">
        <f t="shared" si="24"/>
        <v/>
      </c>
      <c r="BD156" t="s">
        <v>2161</v>
      </c>
      <c r="BE156" t="s">
        <v>2994</v>
      </c>
    </row>
    <row r="157" spans="3:57">
      <c r="C157" t="s">
        <v>4007</v>
      </c>
      <c r="E157" t="s">
        <v>4016</v>
      </c>
      <c r="U157" t="s">
        <v>983</v>
      </c>
      <c r="Y157" t="str">
        <f>mapPRC!A284</f>
        <v>ERSOLPRA-N</v>
      </c>
      <c r="Z157" t="str">
        <f>IFERROR(INDEX($AX$7:$AX$89,MATCH(mapPRC!C284,$AW$7:$AW$89,0)),"")</f>
        <v>elec</v>
      </c>
      <c r="AC157" t="str">
        <f>mapCOM!A174</f>
        <v>IFACCSHT</v>
      </c>
      <c r="AD157" t="e">
        <f t="shared" si="24"/>
        <v>#N/A</v>
      </c>
      <c r="BD157" t="s">
        <v>2160</v>
      </c>
      <c r="BE157" t="s">
        <v>2994</v>
      </c>
    </row>
    <row r="158" spans="3:57">
      <c r="C158" t="s">
        <v>4008</v>
      </c>
      <c r="E158" t="s">
        <v>4017</v>
      </c>
      <c r="U158" t="s">
        <v>462</v>
      </c>
      <c r="Y158" t="str">
        <f>mapPRC!A285</f>
        <v>ERSOLPRM-N</v>
      </c>
      <c r="Z158" t="str">
        <f>IFERROR(INDEX($AX$7:$AX$89,MATCH(mapPRC!C285,$AW$7:$AW$89,0)),"")</f>
        <v>elec</v>
      </c>
      <c r="AC158" t="str">
        <f>mapCOM!A175</f>
        <v>IFACHA</v>
      </c>
      <c r="AD158" t="e">
        <f t="shared" si="24"/>
        <v>#N/A</v>
      </c>
      <c r="BD158" t="s">
        <v>2157</v>
      </c>
      <c r="BE158" t="s">
        <v>2994</v>
      </c>
    </row>
    <row r="159" spans="3:57">
      <c r="C159" t="s">
        <v>4009</v>
      </c>
      <c r="E159" t="s">
        <v>4018</v>
      </c>
      <c r="U159" t="s">
        <v>3697</v>
      </c>
      <c r="Y159" t="str">
        <f>mapPRC!A286</f>
        <v>ERSOLPRC-N</v>
      </c>
      <c r="Z159" t="str">
        <f>IFERROR(INDEX($AX$7:$AX$89,MATCH(mapPRC!C286,$AW$7:$AW$89,0)),"")</f>
        <v>elec</v>
      </c>
      <c r="AC159" t="str">
        <f>mapCOM!A176</f>
        <v>IFACR</v>
      </c>
      <c r="AD159" t="str">
        <f t="shared" si="24"/>
        <v/>
      </c>
      <c r="BD159" t="s">
        <v>2155</v>
      </c>
      <c r="BE159" t="s">
        <v>2994</v>
      </c>
    </row>
    <row r="160" spans="3:57">
      <c r="C160" t="s">
        <v>4010</v>
      </c>
      <c r="E160" t="s">
        <v>4019</v>
      </c>
      <c r="U160" t="s">
        <v>3375</v>
      </c>
      <c r="Y160" t="str">
        <f>mapPRC!A287</f>
        <v>ERSOLPRI-N</v>
      </c>
      <c r="Z160" t="str">
        <f>IFERROR(INDEX($AX$7:$AX$89,MATCH(mapPRC!C287,$AW$7:$AW$89,0)),"")</f>
        <v>elec</v>
      </c>
      <c r="AC160" t="str">
        <f>mapCOM!A177</f>
        <v>IFAELC</v>
      </c>
      <c r="AD160" t="str">
        <f t="shared" si="24"/>
        <v>celec</v>
      </c>
      <c r="BD160" t="s">
        <v>2154</v>
      </c>
      <c r="BE160" t="s">
        <v>2994</v>
      </c>
    </row>
    <row r="161" spans="3:57">
      <c r="C161" t="s">
        <v>4011</v>
      </c>
      <c r="E161" t="s">
        <v>4020</v>
      </c>
      <c r="U161" t="s">
        <v>3136</v>
      </c>
      <c r="Y161" t="str">
        <f>mapPRC!A288</f>
        <v>ERSOLPRR-N</v>
      </c>
      <c r="Z161" t="str">
        <f>IFERROR(INDEX($AX$7:$AX$89,MATCH(mapPRC!C288,$AW$7:$AW$89,0)),"")</f>
        <v>elec</v>
      </c>
      <c r="AC161" t="str">
        <f>mapCOM!A178</f>
        <v>IFAGAS</v>
      </c>
      <c r="AD161" t="str">
        <f t="shared" si="24"/>
        <v>cngas</v>
      </c>
      <c r="BD161" t="s">
        <v>2150</v>
      </c>
      <c r="BE161" t="s">
        <v>2994</v>
      </c>
    </row>
    <row r="162" spans="3:57">
      <c r="C162" t="s">
        <v>4012</v>
      </c>
      <c r="E162" t="s">
        <v>4021</v>
      </c>
      <c r="U162" t="s">
        <v>1021</v>
      </c>
      <c r="Y162" t="str">
        <f>mapPRC!A289</f>
        <v>ERSOLTC03-N</v>
      </c>
      <c r="Z162" t="str">
        <f>IFERROR(INDEX($AX$7:$AX$89,MATCH(mapPRC!C289,$AW$7:$AW$89,0)),"")</f>
        <v>elec</v>
      </c>
      <c r="AC162" t="str">
        <f>mapCOM!A179</f>
        <v>IFAM</v>
      </c>
      <c r="AD162" t="str">
        <f t="shared" si="24"/>
        <v/>
      </c>
      <c r="BD162" t="s">
        <v>2148</v>
      </c>
      <c r="BE162" t="s">
        <v>2994</v>
      </c>
    </row>
    <row r="163" spans="3:57">
      <c r="C163" t="s">
        <v>4013</v>
      </c>
      <c r="E163" t="s">
        <v>4022</v>
      </c>
      <c r="U163" t="s">
        <v>1553</v>
      </c>
      <c r="Y163" t="str">
        <f>mapPRC!A290</f>
        <v>ERSOLTC06-N</v>
      </c>
      <c r="Z163" t="str">
        <f>IFERROR(INDEX($AX$7:$AX$89,MATCH(mapPRC!C290,$AW$7:$AW$89,0)),"")</f>
        <v>elec</v>
      </c>
      <c r="AC163" t="str">
        <f>mapCOM!A180</f>
        <v>IFAMN</v>
      </c>
      <c r="AD163" t="str">
        <f t="shared" si="24"/>
        <v/>
      </c>
      <c r="BD163" t="s">
        <v>2146</v>
      </c>
      <c r="BE163" t="s">
        <v>2994</v>
      </c>
    </row>
    <row r="164" spans="3:57">
      <c r="C164" t="s">
        <v>4014</v>
      </c>
      <c r="E164" t="s">
        <v>4023</v>
      </c>
      <c r="U164" t="s">
        <v>1504</v>
      </c>
      <c r="Y164" t="str">
        <f>mapPRC!A291</f>
        <v>ERSOLTC09C-N</v>
      </c>
      <c r="Z164" t="str">
        <f>IFERROR(INDEX($AX$7:$AX$89,MATCH(mapPRC!C291,$AW$7:$AW$89,0)),"")</f>
        <v>elec</v>
      </c>
      <c r="AC164" t="str">
        <f>mapCOM!A181</f>
        <v>IFBA</v>
      </c>
      <c r="AD164" t="str">
        <f t="shared" si="24"/>
        <v/>
      </c>
      <c r="BD164" t="s">
        <v>2144</v>
      </c>
      <c r="BE164" t="s">
        <v>2997</v>
      </c>
    </row>
    <row r="165" spans="3:57">
      <c r="C165" t="s">
        <v>4015</v>
      </c>
      <c r="E165" t="s">
        <v>4024</v>
      </c>
      <c r="U165" t="s">
        <v>1037</v>
      </c>
      <c r="Y165" t="str">
        <f>mapPRC!A292</f>
        <v>ERSOLTC09-N</v>
      </c>
      <c r="Z165" t="str">
        <f>IFERROR(INDEX($AX$7:$AX$89,MATCH(mapPRC!C292,$AW$7:$AW$89,0)),"")</f>
        <v>elec</v>
      </c>
      <c r="AC165" t="str">
        <f>mapCOM!A182</f>
        <v>IFBC</v>
      </c>
      <c r="AD165" t="str">
        <f t="shared" si="24"/>
        <v/>
      </c>
      <c r="BD165" t="s">
        <v>2142</v>
      </c>
      <c r="BE165" t="s">
        <v>2996</v>
      </c>
    </row>
    <row r="166" spans="3:57">
      <c r="C166" t="s">
        <v>4016</v>
      </c>
      <c r="E166" t="s">
        <v>4025</v>
      </c>
      <c r="U166" t="s">
        <v>756</v>
      </c>
      <c r="Y166" t="str">
        <f>mapPRC!A293</f>
        <v>ERSOLTC12-N</v>
      </c>
      <c r="Z166" t="str">
        <f>IFERROR(INDEX($AX$7:$AX$89,MATCH(mapPRC!C293,$AW$7:$AW$89,0)),"")</f>
        <v>elec</v>
      </c>
      <c r="AC166" t="str">
        <f>mapCOM!A184</f>
        <v>IFBELC</v>
      </c>
      <c r="AD166" t="str">
        <f t="shared" si="24"/>
        <v>celec</v>
      </c>
      <c r="BD166" t="s">
        <v>2140</v>
      </c>
      <c r="BE166" t="s">
        <v>2995</v>
      </c>
    </row>
    <row r="167" spans="3:57">
      <c r="C167" t="s">
        <v>4017</v>
      </c>
      <c r="E167" t="s">
        <v>4026</v>
      </c>
      <c r="U167" t="s">
        <v>1196</v>
      </c>
      <c r="Y167" t="str">
        <f>mapPRC!A294</f>
        <v>ERSOLTC14-N</v>
      </c>
      <c r="Z167" t="str">
        <f>IFERROR(INDEX($AX$7:$AX$89,MATCH(mapPRC!C294,$AW$7:$AW$89,0)),"")</f>
        <v>elec</v>
      </c>
      <c r="AC167" t="str">
        <f>mapCOM!A186</f>
        <v>IFBGAS</v>
      </c>
      <c r="AD167" t="str">
        <f t="shared" si="24"/>
        <v>cngas</v>
      </c>
      <c r="BD167" t="s">
        <v>2138</v>
      </c>
      <c r="BE167" t="s">
        <v>2994</v>
      </c>
    </row>
    <row r="168" spans="3:57">
      <c r="C168" t="s">
        <v>4018</v>
      </c>
      <c r="E168" t="s">
        <v>4027</v>
      </c>
      <c r="U168" t="s">
        <v>1192</v>
      </c>
      <c r="Y168" t="str">
        <f>mapPRC!A295</f>
        <v>ERSOLTT00-N</v>
      </c>
      <c r="Z168" t="str">
        <f>IFERROR(INDEX($AX$7:$AX$89,MATCH(mapPRC!C295,$AW$7:$AW$89,0)),"")</f>
        <v>elec</v>
      </c>
      <c r="AC168" t="str">
        <f>mapCOM!A187</f>
        <v>IFBH</v>
      </c>
      <c r="AD168" t="str">
        <f t="shared" si="24"/>
        <v/>
      </c>
      <c r="BD168" t="s">
        <v>2136</v>
      </c>
      <c r="BE168" t="s">
        <v>2994</v>
      </c>
    </row>
    <row r="169" spans="3:57">
      <c r="C169" t="s">
        <v>4019</v>
      </c>
      <c r="E169" t="s">
        <v>4028</v>
      </c>
      <c r="U169" t="s">
        <v>3050</v>
      </c>
      <c r="Y169" t="str">
        <f>mapPRC!A296</f>
        <v>ERSOLTT03-N</v>
      </c>
      <c r="Z169" t="str">
        <f>IFERROR(INDEX($AX$7:$AX$89,MATCH(mapPRC!C296,$AW$7:$AW$89,0)),"")</f>
        <v>elec</v>
      </c>
      <c r="AC169" t="str">
        <f>mapCOM!A188</f>
        <v>IFBK</v>
      </c>
      <c r="AD169" t="str">
        <f t="shared" si="24"/>
        <v/>
      </c>
      <c r="BD169" t="s">
        <v>2134</v>
      </c>
      <c r="BE169" t="s">
        <v>2994</v>
      </c>
    </row>
    <row r="170" spans="3:57">
      <c r="C170" t="s">
        <v>4020</v>
      </c>
      <c r="E170" t="s">
        <v>4029</v>
      </c>
      <c r="U170" t="s">
        <v>739</v>
      </c>
      <c r="Y170" t="str">
        <f>mapPRC!A297</f>
        <v>ERSOLTT06-N</v>
      </c>
      <c r="Z170" t="str">
        <f>IFERROR(INDEX($AX$7:$AX$89,MATCH(mapPRC!C297,$AW$7:$AW$89,0)),"")</f>
        <v>elec</v>
      </c>
      <c r="AC170" t="str">
        <f>mapCOM!A189</f>
        <v>IFBL</v>
      </c>
      <c r="AD170" t="str">
        <f t="shared" si="24"/>
        <v/>
      </c>
      <c r="BD170" t="s">
        <v>2132</v>
      </c>
      <c r="BE170" t="s">
        <v>3802</v>
      </c>
    </row>
    <row r="171" spans="3:57">
      <c r="C171" t="s">
        <v>4021</v>
      </c>
      <c r="E171" t="s">
        <v>4030</v>
      </c>
      <c r="U171" t="s">
        <v>29</v>
      </c>
      <c r="Y171" t="str">
        <f>mapPRC!A298</f>
        <v>ERSOLTT09-N</v>
      </c>
      <c r="Z171" t="str">
        <f>IFERROR(INDEX($AX$7:$AX$89,MATCH(mapPRC!C298,$AW$7:$AW$89,0)),"")</f>
        <v>elec</v>
      </c>
      <c r="AC171" t="str">
        <f>mapCOM!A190</f>
        <v>IFBO</v>
      </c>
      <c r="AD171" t="str">
        <f t="shared" si="24"/>
        <v/>
      </c>
      <c r="BD171" t="s">
        <v>2130</v>
      </c>
      <c r="BE171" t="s">
        <v>3801</v>
      </c>
    </row>
    <row r="172" spans="3:57">
      <c r="C172" t="s">
        <v>4022</v>
      </c>
      <c r="E172" t="s">
        <v>4031</v>
      </c>
      <c r="U172" t="s">
        <v>542</v>
      </c>
      <c r="Y172" t="str">
        <f>mapPRC!A299</f>
        <v>ERWND_EC</v>
      </c>
      <c r="Z172" t="str">
        <f>IFERROR(INDEX($AX$7:$AX$89,MATCH(mapPRC!C299,$AW$7:$AW$89,0)),"")</f>
        <v>elec</v>
      </c>
      <c r="AC172" t="str">
        <f>mapCOM!A191</f>
        <v>IFBP</v>
      </c>
      <c r="AD172" t="str">
        <f t="shared" si="24"/>
        <v/>
      </c>
      <c r="BD172" t="s">
        <v>2128</v>
      </c>
      <c r="BE172" t="s">
        <v>2994</v>
      </c>
    </row>
    <row r="173" spans="3:57">
      <c r="C173" t="s">
        <v>4023</v>
      </c>
      <c r="E173" t="s">
        <v>4032</v>
      </c>
      <c r="U173" t="s">
        <v>539</v>
      </c>
      <c r="Y173" t="str">
        <f>mapPRC!A300</f>
        <v>ERWND_GP</v>
      </c>
      <c r="Z173" t="str">
        <f>IFERROR(INDEX($AX$7:$AX$89,MATCH(mapPRC!C300,$AW$7:$AW$89,0)),"")</f>
        <v>elec</v>
      </c>
      <c r="AC173" t="str">
        <f>mapCOM!A192</f>
        <v>IFBS</v>
      </c>
      <c r="AD173" t="str">
        <f t="shared" si="24"/>
        <v/>
      </c>
      <c r="BD173" t="s">
        <v>2126</v>
      </c>
      <c r="BE173" t="s">
        <v>2994</v>
      </c>
    </row>
    <row r="174" spans="3:57">
      <c r="C174" t="s">
        <v>4024</v>
      </c>
      <c r="E174" t="s">
        <v>4033</v>
      </c>
      <c r="U174" t="s">
        <v>522</v>
      </c>
      <c r="Y174" t="str">
        <f>mapPRC!A301</f>
        <v>ERWND_HY</v>
      </c>
      <c r="Z174" t="str">
        <f>IFERROR(INDEX($AX$7:$AX$89,MATCH(mapPRC!C301,$AW$7:$AW$89,0)),"")</f>
        <v>elec</v>
      </c>
      <c r="AC174" t="str">
        <f>mapCOM!A193</f>
        <v>IISBFSLG</v>
      </c>
      <c r="AD174" t="e">
        <f t="shared" si="24"/>
        <v>#N/A</v>
      </c>
      <c r="BD174" t="s">
        <v>2124</v>
      </c>
      <c r="BE174" t="s">
        <v>2994</v>
      </c>
    </row>
    <row r="175" spans="3:57">
      <c r="C175" t="s">
        <v>4025</v>
      </c>
      <c r="E175" t="s">
        <v>4034</v>
      </c>
      <c r="U175" t="s">
        <v>536</v>
      </c>
      <c r="Y175" t="str">
        <f>mapPRC!A302</f>
        <v>ERWND_MP</v>
      </c>
      <c r="Z175" t="str">
        <f>IFERROR(INDEX($AX$7:$AX$89,MATCH(mapPRC!C302,$AW$7:$AW$89,0)),"")</f>
        <v>elec</v>
      </c>
      <c r="AC175" t="str">
        <f>mapCOM!A194</f>
        <v>IISBIO</v>
      </c>
      <c r="AD175" t="str">
        <f t="shared" si="24"/>
        <v/>
      </c>
      <c r="BD175" t="s">
        <v>2059</v>
      </c>
      <c r="BE175" t="s">
        <v>2994</v>
      </c>
    </row>
    <row r="176" spans="3:57">
      <c r="C176" t="s">
        <v>4026</v>
      </c>
      <c r="E176" t="s">
        <v>4035</v>
      </c>
      <c r="U176" t="s">
        <v>525</v>
      </c>
      <c r="Y176" t="str">
        <f>mapPRC!A303</f>
        <v>ERWND_NL</v>
      </c>
      <c r="Z176" t="str">
        <f>IFERROR(INDEX($AX$7:$AX$89,MATCH(mapPRC!C303,$AW$7:$AW$89,0)),"")</f>
        <v>elec</v>
      </c>
      <c r="AC176" t="str">
        <f>mapCOM!A195</f>
        <v>IISCCSHT</v>
      </c>
      <c r="AD176" t="e">
        <f t="shared" si="24"/>
        <v>#N/A</v>
      </c>
      <c r="BD176" t="s">
        <v>2120</v>
      </c>
      <c r="BE176" t="s">
        <v>2994</v>
      </c>
    </row>
    <row r="177" spans="3:57">
      <c r="C177" t="s">
        <v>4027</v>
      </c>
      <c r="E177" t="s">
        <v>4036</v>
      </c>
      <c r="U177" t="s">
        <v>457</v>
      </c>
      <c r="Y177" t="str">
        <f>mapPRC!A304</f>
        <v>ERWND_NC</v>
      </c>
      <c r="Z177" t="str">
        <f>IFERROR(INDEX($AX$7:$AX$89,MATCH(mapPRC!C304,$AW$7:$AW$89,0)),"")</f>
        <v>elec</v>
      </c>
      <c r="AC177" t="str">
        <f>mapCOM!A196</f>
        <v>IISCKC</v>
      </c>
      <c r="AD177" t="str">
        <f t="shared" si="24"/>
        <v/>
      </c>
      <c r="BD177" t="s">
        <v>2118</v>
      </c>
      <c r="BE177" t="s">
        <v>2994</v>
      </c>
    </row>
    <row r="178" spans="3:57">
      <c r="C178" t="s">
        <v>4028</v>
      </c>
      <c r="E178" t="s">
        <v>4037</v>
      </c>
      <c r="U178" t="s">
        <v>1772</v>
      </c>
      <c r="Y178" t="str">
        <f>mapPRC!A305</f>
        <v>ERWND_WC</v>
      </c>
      <c r="Z178" t="str">
        <f>IFERROR(INDEX($AX$7:$AX$89,MATCH(mapPRC!C305,$AW$7:$AW$89,0)),"")</f>
        <v>elec</v>
      </c>
      <c r="AC178" t="str">
        <f>mapCOM!A197</f>
        <v>IISCKE</v>
      </c>
      <c r="AD178" t="str">
        <f t="shared" si="24"/>
        <v>ccoal-hgh</v>
      </c>
      <c r="BD178" t="s">
        <v>2116</v>
      </c>
      <c r="BE178" t="s">
        <v>2994</v>
      </c>
    </row>
    <row r="179" spans="3:57">
      <c r="C179" t="s">
        <v>4029</v>
      </c>
      <c r="E179" t="s">
        <v>4038</v>
      </c>
      <c r="U179" t="s">
        <v>717</v>
      </c>
      <c r="Y179" t="str">
        <f>mapPRC!A306</f>
        <v>ERWOF_NL</v>
      </c>
      <c r="Z179" t="str">
        <f>IFERROR(INDEX($AX$7:$AX$89,MATCH(mapPRC!C306,$AW$7:$AW$89,0)),"")</f>
        <v>elec</v>
      </c>
      <c r="AC179" t="str">
        <f>mapCOM!A198</f>
        <v>IISCO2</v>
      </c>
      <c r="AD179" t="str">
        <f t="shared" si="24"/>
        <v/>
      </c>
      <c r="BD179" t="s">
        <v>2114</v>
      </c>
      <c r="BE179" t="s">
        <v>2996</v>
      </c>
    </row>
    <row r="180" spans="3:57">
      <c r="C180" t="s">
        <v>4030</v>
      </c>
      <c r="E180" t="s">
        <v>4039</v>
      </c>
      <c r="U180" t="s">
        <v>3781</v>
      </c>
      <c r="Y180" t="str">
        <f>mapPRC!A307</f>
        <v>ERWNDH-N</v>
      </c>
      <c r="Z180" t="str">
        <f>IFERROR(INDEX($AX$7:$AX$89,MATCH(mapPRC!C307,$AW$7:$AW$89,0)),"")</f>
        <v>elec</v>
      </c>
      <c r="AC180" t="str">
        <f>mapCOM!A199</f>
        <v>IISCOA</v>
      </c>
      <c r="AD180" t="str">
        <f t="shared" si="24"/>
        <v>ccoal-hgh</v>
      </c>
      <c r="BD180" t="s">
        <v>2113</v>
      </c>
      <c r="BE180" t="s">
        <v>2995</v>
      </c>
    </row>
    <row r="181" spans="3:57">
      <c r="C181" t="s">
        <v>4031</v>
      </c>
      <c r="E181" t="s">
        <v>4040</v>
      </c>
      <c r="U181" t="s">
        <v>3782</v>
      </c>
      <c r="Y181" t="str">
        <f>mapPRC!A308</f>
        <v>ERWNDM-N</v>
      </c>
      <c r="Z181" t="str">
        <f>IFERROR(INDEX($AX$7:$AX$89,MATCH(mapPRC!C308,$AW$7:$AW$89,0)),"")</f>
        <v>elec</v>
      </c>
      <c r="AC181" t="str">
        <f>mapCOM!A200</f>
        <v>IISCOG</v>
      </c>
      <c r="AD181" t="str">
        <f t="shared" si="24"/>
        <v/>
      </c>
      <c r="BD181" t="s">
        <v>2112</v>
      </c>
      <c r="BE181" t="s">
        <v>3000</v>
      </c>
    </row>
    <row r="182" spans="3:57">
      <c r="C182" t="s">
        <v>4032</v>
      </c>
      <c r="E182" t="s">
        <v>4041</v>
      </c>
      <c r="U182" t="s">
        <v>5892</v>
      </c>
      <c r="Y182" t="str">
        <f>mapPRC!A309</f>
        <v>ESTSCOM</v>
      </c>
      <c r="Z182" t="str">
        <f>IFERROR(INDEX($AX$7:$AX$89,MATCH(mapPRC!C309,$AW$7:$AW$89,0)),"")</f>
        <v>elec</v>
      </c>
      <c r="AC182" t="str">
        <f>mapCOM!A201</f>
        <v>IISCRS</v>
      </c>
      <c r="AD182" t="str">
        <f t="shared" si="24"/>
        <v/>
      </c>
      <c r="BD182" t="s">
        <v>2111</v>
      </c>
      <c r="BE182" t="s">
        <v>2994</v>
      </c>
    </row>
    <row r="183" spans="3:57">
      <c r="C183" t="s">
        <v>4033</v>
      </c>
      <c r="E183" t="s">
        <v>4042</v>
      </c>
      <c r="U183" t="s">
        <v>5917</v>
      </c>
      <c r="Y183" t="str">
        <f>mapPRC!A310</f>
        <v>ESTSICP</v>
      </c>
      <c r="Z183" t="str">
        <f>IFERROR(INDEX($AX$7:$AX$89,MATCH(mapPRC!C310,$AW$7:$AW$89,0)),"")</f>
        <v>elec</v>
      </c>
      <c r="AC183" t="str">
        <f>mapCOM!A202</f>
        <v>IISDRI</v>
      </c>
      <c r="BD183" t="s">
        <v>2109</v>
      </c>
      <c r="BE183" t="s">
        <v>2994</v>
      </c>
    </row>
    <row r="184" spans="3:57">
      <c r="C184" t="s">
        <v>4034</v>
      </c>
      <c r="E184" t="s">
        <v>4043</v>
      </c>
      <c r="Y184" t="str">
        <f>mapPRC!A311</f>
        <v>ESTSIFA</v>
      </c>
      <c r="Z184" t="str">
        <f>IFERROR(INDEX($AX$7:$AX$89,MATCH(mapPRC!C311,$AW$7:$AW$89,0)),"")</f>
        <v>elec</v>
      </c>
      <c r="AC184" t="str">
        <f>mapCOM!A203</f>
        <v>IISELC</v>
      </c>
      <c r="AD184" t="str">
        <f t="shared" ref="AD184:AD227" si="25">INDEX($BE$6:$BE$811,MATCH(AC184,$BD$6:$BD$811,0))</f>
        <v>celec</v>
      </c>
      <c r="BD184" t="s">
        <v>2107</v>
      </c>
      <c r="BE184" t="s">
        <v>2994</v>
      </c>
    </row>
    <row r="185" spans="3:57">
      <c r="C185" t="s">
        <v>4035</v>
      </c>
      <c r="E185" t="s">
        <v>4044</v>
      </c>
      <c r="Y185" t="str">
        <f>mapPRC!A312</f>
        <v>ESTSIFB</v>
      </c>
      <c r="Z185" t="str">
        <f>IFERROR(INDEX($AX$7:$AX$89,MATCH(mapPRC!C312,$AW$7:$AW$89,0)),"")</f>
        <v>elec</v>
      </c>
      <c r="AC185" t="str">
        <f>mapCOM!A205</f>
        <v>IISGAS</v>
      </c>
      <c r="AD185" t="str">
        <f t="shared" si="25"/>
        <v>cngas</v>
      </c>
      <c r="BD185" t="s">
        <v>2105</v>
      </c>
      <c r="BE185" t="s">
        <v>3802</v>
      </c>
    </row>
    <row r="186" spans="3:57">
      <c r="C186" t="s">
        <v>4036</v>
      </c>
      <c r="E186" t="s">
        <v>4045</v>
      </c>
      <c r="Y186" t="str">
        <f>mapPRC!A313</f>
        <v>ESTSIIS</v>
      </c>
      <c r="Z186" t="str">
        <f>IFERROR(INDEX($AX$7:$AX$89,MATCH(mapPRC!C313,$AW$7:$AW$89,0)),"")</f>
        <v>elec</v>
      </c>
      <c r="AC186" t="str">
        <f>mapCOM!A206</f>
        <v>IISHBI</v>
      </c>
      <c r="AD186" t="str">
        <f t="shared" si="25"/>
        <v/>
      </c>
      <c r="BD186" t="s">
        <v>2102</v>
      </c>
      <c r="BE186" t="s">
        <v>3798</v>
      </c>
    </row>
    <row r="187" spans="3:57">
      <c r="C187" t="s">
        <v>4037</v>
      </c>
      <c r="E187" t="s">
        <v>4046</v>
      </c>
      <c r="Y187" t="str">
        <f>mapPRC!A314</f>
        <v>ESTSINF</v>
      </c>
      <c r="Z187" t="str">
        <f>IFERROR(INDEX($AX$7:$AX$89,MATCH(mapPRC!C314,$AW$7:$AW$89,0)),"")</f>
        <v>elec</v>
      </c>
      <c r="AC187" t="str">
        <f>mapCOM!A207</f>
        <v>IISHDRI</v>
      </c>
      <c r="AD187" t="e">
        <f t="shared" si="25"/>
        <v>#N/A</v>
      </c>
      <c r="BD187" t="s">
        <v>2101</v>
      </c>
      <c r="BE187" t="s">
        <v>3799</v>
      </c>
    </row>
    <row r="188" spans="3:57">
      <c r="C188" t="s">
        <v>4038</v>
      </c>
      <c r="E188" t="s">
        <v>4047</v>
      </c>
      <c r="Y188" t="str">
        <f>mapPRC!A315</f>
        <v>ESTSINM</v>
      </c>
      <c r="Z188" t="str">
        <f>IFERROR(INDEX($AX$7:$AX$89,MATCH(mapPRC!C315,$AW$7:$AW$89,0)),"")</f>
        <v>elec</v>
      </c>
      <c r="AC188" t="str">
        <f>mapCOM!A208</f>
        <v>IISHGCRS</v>
      </c>
      <c r="AD188" t="str">
        <f t="shared" si="25"/>
        <v/>
      </c>
      <c r="BD188" t="s">
        <v>2100</v>
      </c>
      <c r="BE188" t="s">
        <v>3800</v>
      </c>
    </row>
    <row r="189" spans="3:57">
      <c r="C189" t="s">
        <v>4039</v>
      </c>
      <c r="E189" t="s">
        <v>4048</v>
      </c>
      <c r="Y189" t="str">
        <f>mapPRC!A316</f>
        <v>ESTSIOT</v>
      </c>
      <c r="Z189" t="str">
        <f>IFERROR(INDEX($AX$7:$AX$89,MATCH(mapPRC!C316,$AW$7:$AW$89,0)),"")</f>
        <v>elec</v>
      </c>
      <c r="AC189" t="str">
        <f>mapCOM!A209</f>
        <v>IISHHELC</v>
      </c>
      <c r="AD189" t="str">
        <f t="shared" si="25"/>
        <v>celec</v>
      </c>
      <c r="BD189" t="s">
        <v>2099</v>
      </c>
      <c r="BE189" t="s">
        <v>3801</v>
      </c>
    </row>
    <row r="190" spans="3:57">
      <c r="C190" t="s">
        <v>4040</v>
      </c>
      <c r="E190" t="s">
        <v>4049</v>
      </c>
      <c r="Y190" t="str">
        <f>mapPRC!A317</f>
        <v>ESTSIPP</v>
      </c>
      <c r="Z190" t="str">
        <f>IFERROR(INDEX($AX$7:$AX$89,MATCH(mapPRC!C317,$AW$7:$AW$89,0)),"")</f>
        <v>elec</v>
      </c>
      <c r="AC190" t="str">
        <f>mapCOM!A210</f>
        <v>IISHHGN</v>
      </c>
      <c r="AD190" t="str">
        <f t="shared" si="25"/>
        <v>chydr</v>
      </c>
      <c r="BD190" t="s">
        <v>2097</v>
      </c>
      <c r="BE190" t="s">
        <v>2994</v>
      </c>
    </row>
    <row r="191" spans="3:57">
      <c r="C191" t="s">
        <v>4041</v>
      </c>
      <c r="E191" t="s">
        <v>4050</v>
      </c>
      <c r="Y191" t="str">
        <f>mapPRC!A318</f>
        <v>ESTSRES</v>
      </c>
      <c r="Z191" t="str">
        <f>IFERROR(INDEX($AX$7:$AX$89,MATCH(mapPRC!C318,$AW$7:$AW$89,0)),"")</f>
        <v>elec</v>
      </c>
      <c r="AC191" t="str">
        <f>mapCOM!A212</f>
        <v>IISOIL</v>
      </c>
      <c r="AD191" t="str">
        <f t="shared" si="25"/>
        <v>cpetr-h</v>
      </c>
      <c r="BD191" t="s">
        <v>2095</v>
      </c>
      <c r="BE191" t="s">
        <v>2994</v>
      </c>
    </row>
    <row r="192" spans="3:57">
      <c r="C192" t="s">
        <v>4042</v>
      </c>
      <c r="E192" t="s">
        <v>4051</v>
      </c>
      <c r="Y192" t="str">
        <f>mapPRC!A319</f>
        <v>ESTSUTL</v>
      </c>
      <c r="Z192" t="str">
        <f>IFERROR(INDEX($AX$7:$AX$89,MATCH(mapPRC!C319,$AW$7:$AW$89,0)),"")</f>
        <v>elec</v>
      </c>
      <c r="AC192" t="str">
        <f>mapCOM!A213</f>
        <v>IISOLP</v>
      </c>
      <c r="AD192" t="str">
        <f t="shared" si="25"/>
        <v>cpetr-l</v>
      </c>
      <c r="BD192" t="s">
        <v>2093</v>
      </c>
      <c r="BE192" t="s">
        <v>2994</v>
      </c>
    </row>
    <row r="193" spans="3:57">
      <c r="C193" t="s">
        <v>4043</v>
      </c>
      <c r="E193" t="s">
        <v>4052</v>
      </c>
      <c r="Y193" t="str">
        <f>mapPRC!A320</f>
        <v>ETCLDFB-N</v>
      </c>
      <c r="Z193" t="str">
        <f>IFERROR(INDEX($AX$7:$AX$89,MATCH(mapPRC!C320,$AW$7:$AW$89,0)),"")</f>
        <v>elec</v>
      </c>
      <c r="AC193" t="str">
        <f>mapCOM!A214</f>
        <v>IISPLTS</v>
      </c>
      <c r="AD193" t="e">
        <f t="shared" si="25"/>
        <v>#N/A</v>
      </c>
      <c r="BD193" t="s">
        <v>2092</v>
      </c>
      <c r="BE193" t="s">
        <v>2994</v>
      </c>
    </row>
    <row r="194" spans="3:57">
      <c r="C194" t="s">
        <v>4044</v>
      </c>
      <c r="E194" t="s">
        <v>4053</v>
      </c>
      <c r="Y194" t="str">
        <f>mapPRC!A321</f>
        <v>ETCLEARNO-E</v>
      </c>
      <c r="Z194" t="str">
        <f>IFERROR(INDEX($AX$7:$AX$89,MATCH(mapPRC!C321,$AW$7:$AW$89,0)),"")</f>
        <v>elec</v>
      </c>
      <c r="AC194" t="str">
        <f>mapCOM!A215</f>
        <v>IISSCRP</v>
      </c>
      <c r="AD194" t="s">
        <v>3247</v>
      </c>
      <c r="BD194" t="s">
        <v>2091</v>
      </c>
      <c r="BE194" t="s">
        <v>2994</v>
      </c>
    </row>
    <row r="195" spans="3:57">
      <c r="C195" t="s">
        <v>4045</v>
      </c>
      <c r="E195" t="s">
        <v>4054</v>
      </c>
      <c r="Y195" t="str">
        <f>mapPRC!A322</f>
        <v>ETCLECAMD-E</v>
      </c>
      <c r="Z195" t="str">
        <f>IFERROR(INDEX($AX$7:$AX$89,MATCH(mapPRC!C322,$AW$7:$AW$89,0)),"")</f>
        <v>elec</v>
      </c>
      <c r="AC195" t="str">
        <f>mapCOM!A216</f>
        <v>IISWAS</v>
      </c>
      <c r="AD195" t="str">
        <f t="shared" si="25"/>
        <v/>
      </c>
      <c r="BD195" t="s">
        <v>2088</v>
      </c>
      <c r="BE195" t="s">
        <v>2999</v>
      </c>
    </row>
    <row r="196" spans="3:57">
      <c r="C196" t="s">
        <v>4046</v>
      </c>
      <c r="E196" t="s">
        <v>4055</v>
      </c>
      <c r="Y196" t="str">
        <f>mapPRC!A323</f>
        <v>ETCLEDUVH-E</v>
      </c>
      <c r="Z196" t="str">
        <f>IFERROR(INDEX($AX$7:$AX$89,MATCH(mapPRC!C323,$AW$7:$AW$89,0)),"")</f>
        <v>elec</v>
      </c>
      <c r="AC196" t="str">
        <f>mapCOM!A217</f>
        <v>IMECOA</v>
      </c>
      <c r="AD196" t="str">
        <f t="shared" si="25"/>
        <v/>
      </c>
      <c r="BD196" t="s">
        <v>2087</v>
      </c>
      <c r="BE196" t="s">
        <v>2994</v>
      </c>
    </row>
    <row r="197" spans="3:57">
      <c r="C197" t="s">
        <v>4047</v>
      </c>
      <c r="E197" t="s">
        <v>4056</v>
      </c>
      <c r="Y197" t="str">
        <f>mapPRC!A324</f>
        <v>ETCLEGROO-E</v>
      </c>
      <c r="Z197" t="str">
        <f>IFERROR(INDEX($AX$7:$AX$89,MATCH(mapPRC!C324,$AW$7:$AW$89,0)),"")</f>
        <v>elec</v>
      </c>
      <c r="AC197" t="str">
        <f>mapCOM!A218</f>
        <v>IMIA</v>
      </c>
      <c r="AD197" t="str">
        <f t="shared" si="25"/>
        <v/>
      </c>
      <c r="BD197" t="s">
        <v>2084</v>
      </c>
      <c r="BE197" t="s">
        <v>2994</v>
      </c>
    </row>
    <row r="198" spans="3:57">
      <c r="C198" t="s">
        <v>4048</v>
      </c>
      <c r="E198" t="s">
        <v>4057</v>
      </c>
      <c r="Y198" t="str">
        <f>mapPRC!A325</f>
        <v>ETCLEHEND-E</v>
      </c>
      <c r="Z198" t="str">
        <f>IFERROR(INDEX($AX$7:$AX$89,MATCH(mapPRC!C325,$AW$7:$AW$89,0)),"")</f>
        <v>elec</v>
      </c>
      <c r="AC198" t="str">
        <f>mapCOM!A219</f>
        <v>IMIC</v>
      </c>
      <c r="AD198" t="str">
        <f t="shared" ref="AD198" si="26">INDEX($BE$6:$BE$811,MATCH(AC198,$BD$6:$BD$811,0))</f>
        <v/>
      </c>
      <c r="BD198" t="s">
        <v>2081</v>
      </c>
      <c r="BE198" t="s">
        <v>2996</v>
      </c>
    </row>
    <row r="199" spans="3:57">
      <c r="C199" t="s">
        <v>4049</v>
      </c>
      <c r="E199" t="s">
        <v>4058</v>
      </c>
      <c r="Y199" t="str">
        <f>mapPRC!A326</f>
        <v>ETCLEIG-N</v>
      </c>
      <c r="Z199" t="str">
        <f>IFERROR(INDEX($AX$7:$AX$89,MATCH(mapPRC!C326,$AW$7:$AW$89,0)),"")</f>
        <v>elec</v>
      </c>
      <c r="AC199" t="str">
        <f>mapCOM!A220</f>
        <v>IMIE</v>
      </c>
      <c r="AD199" t="str">
        <f t="shared" si="25"/>
        <v/>
      </c>
      <c r="BD199" t="s">
        <v>2080</v>
      </c>
      <c r="BE199" t="s">
        <v>2995</v>
      </c>
    </row>
    <row r="200" spans="3:57">
      <c r="C200" t="s">
        <v>4050</v>
      </c>
      <c r="E200" t="s">
        <v>4059</v>
      </c>
      <c r="Y200" t="str">
        <f>mapPRC!A327</f>
        <v>ETCLEKELB-E</v>
      </c>
      <c r="Z200" t="str">
        <f>IFERROR(INDEX($AX$7:$AX$89,MATCH(mapPRC!C327,$AW$7:$AW$89,0)),"")</f>
        <v>elec</v>
      </c>
      <c r="AC200" t="str">
        <f>mapCOM!A221</f>
        <v>IMIELC</v>
      </c>
      <c r="AD200" t="str">
        <f t="shared" ref="AD200" si="27">INDEX($BE$6:$BE$811,MATCH(AC200,$BD$6:$BD$811,0))</f>
        <v>celec</v>
      </c>
      <c r="BD200" t="s">
        <v>2079</v>
      </c>
      <c r="BE200" t="s">
        <v>2995</v>
      </c>
    </row>
    <row r="201" spans="3:57">
      <c r="C201" t="s">
        <v>4051</v>
      </c>
      <c r="E201" t="s">
        <v>4060</v>
      </c>
      <c r="Y201" t="str">
        <f>mapPRC!A328</f>
        <v>ETCLEKEND-E</v>
      </c>
      <c r="Z201" t="str">
        <f>IFERROR(INDEX($AX$7:$AX$89,MATCH(mapPRC!C328,$AW$7:$AW$89,0)),"")</f>
        <v>elec</v>
      </c>
      <c r="AC201" t="str">
        <f>mapCOM!A222</f>
        <v>IMIF</v>
      </c>
      <c r="AD201" t="str">
        <f t="shared" si="25"/>
        <v/>
      </c>
      <c r="BD201" t="s">
        <v>2078</v>
      </c>
      <c r="BE201" t="s">
        <v>2994</v>
      </c>
    </row>
    <row r="202" spans="3:57">
      <c r="C202" t="s">
        <v>4052</v>
      </c>
      <c r="E202" t="s">
        <v>4061</v>
      </c>
      <c r="Y202" t="str">
        <f>mapPRC!A329</f>
        <v>ETCLEKOMA-E</v>
      </c>
      <c r="Z202" t="str">
        <f>IFERROR(INDEX($AX$7:$AX$89,MATCH(mapPRC!C329,$AW$7:$AW$89,0)),"")</f>
        <v>elec</v>
      </c>
      <c r="AC202" t="str">
        <f>mapCOM!A223</f>
        <v>IMIGAS</v>
      </c>
      <c r="AD202" t="str">
        <f t="shared" si="25"/>
        <v>cngas</v>
      </c>
      <c r="BD202" t="s">
        <v>2077</v>
      </c>
      <c r="BE202" t="s">
        <v>2994</v>
      </c>
    </row>
    <row r="203" spans="3:57">
      <c r="C203" t="s">
        <v>4053</v>
      </c>
      <c r="E203" t="s">
        <v>4062</v>
      </c>
      <c r="Y203" t="str">
        <f>mapPRC!A330</f>
        <v>ETCLEKRIE-E</v>
      </c>
      <c r="Z203" t="str">
        <f>IFERROR(INDEX($AX$7:$AX$89,MATCH(mapPRC!C330,$AW$7:$AW$89,0)),"")</f>
        <v>elec</v>
      </c>
      <c r="AC203" t="str">
        <f>mapCOM!A224</f>
        <v>IMIH</v>
      </c>
      <c r="AD203" t="str">
        <f t="shared" si="25"/>
        <v/>
      </c>
      <c r="BD203" t="s">
        <v>2076</v>
      </c>
      <c r="BE203" t="s">
        <v>2994</v>
      </c>
    </row>
    <row r="204" spans="3:57">
      <c r="C204" t="s">
        <v>4054</v>
      </c>
      <c r="E204" t="s">
        <v>4063</v>
      </c>
      <c r="Y204" t="str">
        <f>mapPRC!A331</f>
        <v>ETCLEKUSI-N</v>
      </c>
      <c r="Z204" t="str">
        <f>IFERROR(INDEX($AX$7:$AX$89,MATCH(mapPRC!C331,$AW$7:$AW$89,0)),"")</f>
        <v>elec</v>
      </c>
      <c r="AC204" t="str">
        <f>mapCOM!A211</f>
        <v>IISHOXY</v>
      </c>
      <c r="AD204" t="str">
        <f t="shared" si="25"/>
        <v/>
      </c>
      <c r="BD204" t="s">
        <v>2073</v>
      </c>
      <c r="BE204" t="s">
        <v>2994</v>
      </c>
    </row>
    <row r="205" spans="3:57">
      <c r="C205" t="s">
        <v>4055</v>
      </c>
      <c r="E205" t="s">
        <v>4064</v>
      </c>
      <c r="Y205" t="str">
        <f>mapPRC!A332</f>
        <v>ETCLELETH-E</v>
      </c>
      <c r="Z205" t="str">
        <f>IFERROR(INDEX($AX$7:$AX$89,MATCH(mapPRC!C332,$AW$7:$AW$89,0)),"")</f>
        <v>elec</v>
      </c>
      <c r="AC205" t="str">
        <f>mapCOM!A225</f>
        <v>IMIK</v>
      </c>
      <c r="AD205" t="str">
        <f t="shared" si="25"/>
        <v/>
      </c>
      <c r="BD205" t="s">
        <v>2070</v>
      </c>
      <c r="BE205" t="s">
        <v>2994</v>
      </c>
    </row>
    <row r="206" spans="3:57">
      <c r="C206" t="s">
        <v>4056</v>
      </c>
      <c r="E206" t="s">
        <v>4065</v>
      </c>
      <c r="Y206" t="str">
        <f>mapPRC!A333</f>
        <v>ETCLEMAJD-E</v>
      </c>
      <c r="Z206" t="str">
        <f>IFERROR(INDEX($AX$7:$AX$89,MATCH(mapPRC!C333,$AW$7:$AW$89,0)),"")</f>
        <v>elec</v>
      </c>
      <c r="AC206" t="str">
        <f>mapCOM!A226</f>
        <v>IMIL</v>
      </c>
      <c r="AD206" t="str">
        <f t="shared" si="25"/>
        <v/>
      </c>
      <c r="BD206" t="s">
        <v>2067</v>
      </c>
      <c r="BE206" t="s">
        <v>3001</v>
      </c>
    </row>
    <row r="207" spans="3:57">
      <c r="C207" t="s">
        <v>4057</v>
      </c>
      <c r="E207" t="s">
        <v>4066</v>
      </c>
      <c r="Y207" t="str">
        <f>mapPRC!A334</f>
        <v>ETCLEMAJW-E</v>
      </c>
      <c r="Z207" t="str">
        <f>IFERROR(INDEX($AX$7:$AX$89,MATCH(mapPRC!C334,$AW$7:$AW$89,0)),"")</f>
        <v>elec</v>
      </c>
      <c r="AC207" t="str">
        <f>mapCOM!A227</f>
        <v>IMIO</v>
      </c>
      <c r="AD207" t="str">
        <f t="shared" si="25"/>
        <v/>
      </c>
      <c r="BD207" t="s">
        <v>2065</v>
      </c>
      <c r="BE207" t="s">
        <v>3800</v>
      </c>
    </row>
    <row r="208" spans="3:57">
      <c r="C208" t="s">
        <v>4058</v>
      </c>
      <c r="E208" t="s">
        <v>4067</v>
      </c>
      <c r="Y208" t="str">
        <f>mapPRC!A335</f>
        <v>ETCLEMATI-E</v>
      </c>
      <c r="Z208" t="str">
        <f>IFERROR(INDEX($AX$7:$AX$89,MATCH(mapPRC!C335,$AW$7:$AW$89,0)),"")</f>
        <v>elec</v>
      </c>
      <c r="AC208" t="str">
        <f>mapCOM!A228</f>
        <v>IMIP</v>
      </c>
      <c r="AD208" t="str">
        <f t="shared" si="25"/>
        <v/>
      </c>
      <c r="BD208" t="s">
        <v>2064</v>
      </c>
      <c r="BE208" t="s">
        <v>2994</v>
      </c>
    </row>
    <row r="209" spans="3:57">
      <c r="C209" t="s">
        <v>4059</v>
      </c>
      <c r="E209" t="s">
        <v>4068</v>
      </c>
      <c r="Y209" t="str">
        <f>mapPRC!A336</f>
        <v>ETCLEMATL-E</v>
      </c>
      <c r="Z209" t="str">
        <f>IFERROR(INDEX($AX$7:$AX$89,MATCH(mapPRC!C336,$AW$7:$AW$89,0)),"")</f>
        <v>elec</v>
      </c>
      <c r="AC209" t="str">
        <f>mapCOM!A229</f>
        <v>IMIR</v>
      </c>
      <c r="AD209" t="str">
        <f t="shared" si="25"/>
        <v/>
      </c>
      <c r="BD209" t="s">
        <v>2061</v>
      </c>
      <c r="BE209" t="s">
        <v>2994</v>
      </c>
    </row>
    <row r="210" spans="3:57">
      <c r="C210" t="s">
        <v>4060</v>
      </c>
      <c r="E210" t="s">
        <v>4069</v>
      </c>
      <c r="Y210" t="str">
        <f>mapPRC!A337</f>
        <v>ETCLEMEDU-N</v>
      </c>
      <c r="Z210" t="str">
        <f>IFERROR(INDEX($AX$7:$AX$89,MATCH(mapPRC!C337,$AW$7:$AW$89,0)),"")</f>
        <v>elec</v>
      </c>
      <c r="AC210" t="str">
        <f>mapCOM!A230</f>
        <v>IMIS</v>
      </c>
      <c r="AD210" t="str">
        <f t="shared" si="25"/>
        <v/>
      </c>
      <c r="BD210" t="s">
        <v>2058</v>
      </c>
      <c r="BE210" t="s">
        <v>2994</v>
      </c>
    </row>
    <row r="211" spans="3:57">
      <c r="C211" t="s">
        <v>4061</v>
      </c>
      <c r="E211" t="s">
        <v>4070</v>
      </c>
      <c r="Y211" t="str">
        <f>mapPRC!A338</f>
        <v>ETCLEPFSI-E</v>
      </c>
      <c r="Z211" t="str">
        <f>IFERROR(INDEX($AX$7:$AX$89,MATCH(mapPRC!C338,$AW$7:$AW$89,0)),"")</f>
        <v>cp</v>
      </c>
      <c r="AC211" t="str">
        <f>mapCOM!A231</f>
        <v>INDBIB</v>
      </c>
      <c r="AD211" t="str">
        <f t="shared" si="25"/>
        <v/>
      </c>
      <c r="BD211" t="s">
        <v>2056</v>
      </c>
      <c r="BE211" t="s">
        <v>2994</v>
      </c>
    </row>
    <row r="212" spans="3:57">
      <c r="C212" t="s">
        <v>4062</v>
      </c>
      <c r="E212" t="s">
        <v>4071</v>
      </c>
      <c r="Y212" t="str">
        <f>mapPRC!A339</f>
        <v>ETCLEPFSS-E</v>
      </c>
      <c r="Z212" t="str">
        <f>IFERROR(INDEX($AX$7:$AX$89,MATCH(mapPRC!C339,$AW$7:$AW$89,0)),"")</f>
        <v>petr</v>
      </c>
      <c r="AC212" t="str">
        <f>mapCOM!A232</f>
        <v>INDBIO</v>
      </c>
      <c r="AD212" t="str">
        <f t="shared" si="25"/>
        <v/>
      </c>
      <c r="BD212" t="s">
        <v>2052</v>
      </c>
      <c r="BE212" t="s">
        <v>2994</v>
      </c>
    </row>
    <row r="213" spans="3:57">
      <c r="C213" t="s">
        <v>4063</v>
      </c>
      <c r="E213" t="s">
        <v>4072</v>
      </c>
      <c r="Y213" t="str">
        <f>mapPRC!A340</f>
        <v>ETCLETUTU-E</v>
      </c>
      <c r="Z213" t="str">
        <f>IFERROR(INDEX($AX$7:$AX$89,MATCH(mapPRC!C340,$AW$7:$AW$89,0)),"")</f>
        <v>elec</v>
      </c>
      <c r="AC213" t="str">
        <f>mapCOM!A233</f>
        <v>INDBIW</v>
      </c>
      <c r="AD213" t="str">
        <f t="shared" si="25"/>
        <v/>
      </c>
      <c r="BD213" t="s">
        <v>2051</v>
      </c>
      <c r="BE213" t="s">
        <v>2994</v>
      </c>
    </row>
    <row r="214" spans="3:57">
      <c r="C214" t="s">
        <v>4064</v>
      </c>
      <c r="E214" t="s">
        <v>4073</v>
      </c>
      <c r="Y214" t="str">
        <f>mapPRC!A341</f>
        <v>ETCLEWATE-N</v>
      </c>
      <c r="Z214" t="str">
        <f>IFERROR(INDEX($AX$7:$AX$89,MATCH(mapPRC!C341,$AW$7:$AW$89,0)),"")</f>
        <v>elec</v>
      </c>
      <c r="AC214" t="str">
        <f>mapCOM!A234</f>
        <v>INDCF46P</v>
      </c>
      <c r="AD214" t="str">
        <f t="shared" si="25"/>
        <v/>
      </c>
      <c r="BD214" t="s">
        <v>2048</v>
      </c>
      <c r="BE214" t="s">
        <v>2994</v>
      </c>
    </row>
    <row r="215" spans="3:57">
      <c r="C215" t="s">
        <v>4065</v>
      </c>
      <c r="E215" t="s">
        <v>4074</v>
      </c>
      <c r="Y215" t="str">
        <f>mapPRC!A342</f>
        <v>ETCLECAMD-E-REAF</v>
      </c>
      <c r="Z215" t="str">
        <f>IFERROR(INDEX($AX$7:$AX$89,MATCH(mapPRC!C342,$AW$7:$AW$89,0)),"")</f>
        <v/>
      </c>
      <c r="AC215" t="str">
        <f>mapCOM!A235</f>
        <v>INDCH4</v>
      </c>
      <c r="AD215" t="str">
        <f t="shared" si="25"/>
        <v/>
      </c>
      <c r="BD215" t="s">
        <v>2046</v>
      </c>
      <c r="BE215" t="s">
        <v>2994</v>
      </c>
    </row>
    <row r="216" spans="3:57">
      <c r="C216" t="s">
        <v>4066</v>
      </c>
      <c r="E216" t="s">
        <v>4075</v>
      </c>
      <c r="Y216" t="str">
        <f>mapPRC!A343</f>
        <v>ETCLEGROO-E-REAF</v>
      </c>
      <c r="Z216" t="str">
        <f>IFERROR(INDEX($AX$7:$AX$89,MATCH(mapPRC!C343,$AW$7:$AW$89,0)),"")</f>
        <v/>
      </c>
      <c r="AC216" t="str">
        <f>mapCOM!A236</f>
        <v>INDCH4S</v>
      </c>
      <c r="AD216" t="str">
        <f t="shared" si="25"/>
        <v/>
      </c>
      <c r="BD216" t="s">
        <v>2044</v>
      </c>
      <c r="BE216" t="s">
        <v>2994</v>
      </c>
    </row>
    <row r="217" spans="3:57">
      <c r="C217" t="s">
        <v>4067</v>
      </c>
      <c r="E217" t="s">
        <v>4076</v>
      </c>
      <c r="Y217" t="str">
        <f>mapPRC!A344</f>
        <v>ETCLEKOMA-E-REAF</v>
      </c>
      <c r="Z217" t="str">
        <f>IFERROR(INDEX($AX$7:$AX$89,MATCH(mapPRC!C344,$AW$7:$AW$89,0)),"")</f>
        <v/>
      </c>
      <c r="AC217" t="str">
        <f>mapCOM!A237</f>
        <v>INDCKC</v>
      </c>
      <c r="AD217" t="str">
        <f t="shared" si="25"/>
        <v/>
      </c>
      <c r="BD217" t="s">
        <v>2042</v>
      </c>
      <c r="BE217" t="s">
        <v>2994</v>
      </c>
    </row>
    <row r="218" spans="3:57">
      <c r="C218" t="s">
        <v>4068</v>
      </c>
      <c r="E218" t="s">
        <v>4077</v>
      </c>
      <c r="Y218" t="str">
        <f>mapPRC!A345</f>
        <v>ETCLEARNO-E-REAF</v>
      </c>
      <c r="Z218" t="str">
        <f>IFERROR(INDEX($AX$7:$AX$89,MATCH(mapPRC!C345,$AW$7:$AW$89,0)),"")</f>
        <v/>
      </c>
      <c r="AC218" t="str">
        <f>mapCOM!A238</f>
        <v>INDCLE</v>
      </c>
      <c r="AD218" t="str">
        <f t="shared" si="25"/>
        <v>ccoal-low</v>
      </c>
      <c r="BD218" t="s">
        <v>2040</v>
      </c>
      <c r="BE218" t="s">
        <v>2994</v>
      </c>
    </row>
    <row r="219" spans="3:57">
      <c r="C219" t="s">
        <v>4069</v>
      </c>
      <c r="E219" t="s">
        <v>4078</v>
      </c>
      <c r="Y219" t="str">
        <f>mapPRC!A346</f>
        <v>ETCLEDUVH-E-REAF</v>
      </c>
      <c r="Z219" t="str">
        <f>IFERROR(INDEX($AX$7:$AX$89,MATCH(mapPRC!C346,$AW$7:$AW$89,0)),"")</f>
        <v/>
      </c>
      <c r="AC219" t="str">
        <f>mapCOM!A239</f>
        <v>INDCMOX</v>
      </c>
      <c r="AD219" t="str">
        <f t="shared" si="25"/>
        <v/>
      </c>
      <c r="BD219" t="s">
        <v>1842</v>
      </c>
      <c r="BE219" t="s">
        <v>2994</v>
      </c>
    </row>
    <row r="220" spans="3:57">
      <c r="C220" t="s">
        <v>4070</v>
      </c>
      <c r="E220" t="s">
        <v>4079</v>
      </c>
      <c r="Y220" t="str">
        <f>mapPRC!A347</f>
        <v>ETCLEHEND-E-REAF</v>
      </c>
      <c r="Z220" t="str">
        <f>IFERROR(INDEX($AX$7:$AX$89,MATCH(mapPRC!C347,$AW$7:$AW$89,0)),"")</f>
        <v/>
      </c>
      <c r="AC220" t="str">
        <f>mapCOM!A240</f>
        <v>INDCMU</v>
      </c>
      <c r="AD220" s="1" t="str">
        <f>AD224</f>
        <v>ccoal-hgh</v>
      </c>
      <c r="BD220" t="s">
        <v>1840</v>
      </c>
      <c r="BE220" t="s">
        <v>2994</v>
      </c>
    </row>
    <row r="221" spans="3:57">
      <c r="C221" t="s">
        <v>4071</v>
      </c>
      <c r="E221" t="s">
        <v>4080</v>
      </c>
      <c r="Y221" t="str">
        <f>mapPRC!A348</f>
        <v>ETCLEKEND-E-REAF</v>
      </c>
      <c r="Z221" t="str">
        <f>IFERROR(INDEX($AX$7:$AX$89,MATCH(mapPRC!C348,$AW$7:$AW$89,0)),"")</f>
        <v/>
      </c>
      <c r="AC221" t="str">
        <f>mapCOM!A241</f>
        <v>INDCO2</v>
      </c>
      <c r="AD221" t="str">
        <f t="shared" si="25"/>
        <v/>
      </c>
      <c r="BD221" t="s">
        <v>1838</v>
      </c>
      <c r="BE221" t="s">
        <v>2994</v>
      </c>
    </row>
    <row r="222" spans="3:57">
      <c r="C222" t="s">
        <v>4072</v>
      </c>
      <c r="E222" t="s">
        <v>4081</v>
      </c>
      <c r="Y222" t="str">
        <f>mapPRC!A349</f>
        <v>ETCLEKRIE-E-REAF</v>
      </c>
      <c r="Z222" t="str">
        <f>IFERROR(INDEX($AX$7:$AX$89,MATCH(mapPRC!C349,$AW$7:$AW$89,0)),"")</f>
        <v/>
      </c>
      <c r="AC222" t="str">
        <f>mapCOM!A242</f>
        <v>INDCO2S</v>
      </c>
      <c r="AD222" t="str">
        <f t="shared" si="25"/>
        <v/>
      </c>
      <c r="BD222" t="s">
        <v>1836</v>
      </c>
      <c r="BE222" t="s">
        <v>2994</v>
      </c>
    </row>
    <row r="223" spans="3:57">
      <c r="C223" t="s">
        <v>4073</v>
      </c>
      <c r="E223" t="s">
        <v>4082</v>
      </c>
      <c r="Y223" t="str">
        <f>mapPRC!A350</f>
        <v>ETCLELETH-E-REAF</v>
      </c>
      <c r="Z223" t="str">
        <f>IFERROR(INDEX($AX$7:$AX$89,MATCH(mapPRC!C350,$AW$7:$AW$89,0)),"")</f>
        <v/>
      </c>
      <c r="AC223" t="str">
        <f>mapCOM!A243</f>
        <v>INDCO2SP</v>
      </c>
      <c r="AD223" t="str">
        <f t="shared" si="25"/>
        <v/>
      </c>
      <c r="BD223" t="s">
        <v>1834</v>
      </c>
      <c r="BE223" t="s">
        <v>2994</v>
      </c>
    </row>
    <row r="224" spans="3:57">
      <c r="C224" t="s">
        <v>4074</v>
      </c>
      <c r="E224" t="s">
        <v>4083</v>
      </c>
      <c r="Y224" t="str">
        <f>mapPRC!A351</f>
        <v>ETCLEMAJD-E-REAF</v>
      </c>
      <c r="Z224" t="str">
        <f>IFERROR(INDEX($AX$7:$AX$89,MATCH(mapPRC!C351,$AW$7:$AW$89,0)),"")</f>
        <v/>
      </c>
      <c r="AC224" t="str">
        <f>mapCOM!A244</f>
        <v>INDCOA</v>
      </c>
      <c r="AD224" t="str">
        <f t="shared" si="25"/>
        <v>ccoal-hgh</v>
      </c>
      <c r="BD224" t="s">
        <v>1969</v>
      </c>
      <c r="BE224" t="s">
        <v>2994</v>
      </c>
    </row>
    <row r="225" spans="3:57">
      <c r="C225" t="s">
        <v>4075</v>
      </c>
      <c r="E225" t="s">
        <v>4084</v>
      </c>
      <c r="Y225" t="str">
        <f>mapPRC!A352</f>
        <v>ETCLEMAJW-E-REAF</v>
      </c>
      <c r="Z225" t="str">
        <f>IFERROR(INDEX($AX$7:$AX$89,MATCH(mapPRC!C352,$AW$7:$AW$89,0)),"")</f>
        <v/>
      </c>
      <c r="AC225" t="str">
        <f>mapCOM!A245</f>
        <v>INDCOK</v>
      </c>
      <c r="AD225" t="str">
        <f t="shared" si="25"/>
        <v/>
      </c>
      <c r="BD225" t="s">
        <v>1968</v>
      </c>
      <c r="BE225" t="s">
        <v>2994</v>
      </c>
    </row>
    <row r="226" spans="3:57">
      <c r="C226" t="s">
        <v>4076</v>
      </c>
      <c r="E226" t="s">
        <v>4085</v>
      </c>
      <c r="Y226" t="str">
        <f>mapPRC!A353</f>
        <v>ETCLEMATI-E-REAF</v>
      </c>
      <c r="Z226" t="str">
        <f>IFERROR(INDEX($AX$7:$AX$89,MATCH(mapPRC!C353,$AW$7:$AW$89,0)),"")</f>
        <v/>
      </c>
      <c r="AC226" t="str">
        <f>mapCOM!A246</f>
        <v>INDELC</v>
      </c>
      <c r="AD226" t="str">
        <f t="shared" si="25"/>
        <v>celec</v>
      </c>
      <c r="BD226" t="s">
        <v>1966</v>
      </c>
      <c r="BE226" t="s">
        <v>2994</v>
      </c>
    </row>
    <row r="227" spans="3:57">
      <c r="C227" t="s">
        <v>4077</v>
      </c>
      <c r="E227" t="s">
        <v>4086</v>
      </c>
      <c r="Y227" t="str">
        <f>mapPRC!A354</f>
        <v>ETCLEMATL-E-REAF</v>
      </c>
      <c r="Z227" t="str">
        <f>IFERROR(INDEX($AX$7:$AX$89,MATCH(mapPRC!C354,$AW$7:$AW$89,0)),"")</f>
        <v/>
      </c>
      <c r="AC227" t="str">
        <f>mapCOM!A247</f>
        <v>INDGAS</v>
      </c>
      <c r="AD227" t="str">
        <f t="shared" si="25"/>
        <v>cngas</v>
      </c>
      <c r="BD227" t="s">
        <v>1964</v>
      </c>
      <c r="BE227" t="s">
        <v>2994</v>
      </c>
    </row>
    <row r="228" spans="3:57">
      <c r="C228" t="s">
        <v>4078</v>
      </c>
      <c r="E228" t="s">
        <v>4087</v>
      </c>
      <c r="Y228" t="str">
        <f>mapPRC!A355</f>
        <v>ETCLETUTU-E-REAF</v>
      </c>
      <c r="Z228" t="str">
        <f>IFERROR(INDEX($AX$7:$AX$89,MATCH(mapPRC!C355,$AW$7:$AW$89,0)),"")</f>
        <v/>
      </c>
      <c r="AC228" t="str">
        <f>mapCOM!A248</f>
        <v>INDGMU</v>
      </c>
      <c r="AD228" s="3" t="str">
        <f>AD233</f>
        <v/>
      </c>
      <c r="BD228" t="s">
        <v>1962</v>
      </c>
      <c r="BE228" t="s">
        <v>2994</v>
      </c>
    </row>
    <row r="229" spans="3:57">
      <c r="C229" t="s">
        <v>4079</v>
      </c>
      <c r="E229" t="s">
        <v>4088</v>
      </c>
      <c r="Y229" t="str">
        <f>mapPRC!A356</f>
        <v>ETCLEMEDU-N-REAF</v>
      </c>
      <c r="Z229" t="str">
        <f>IFERROR(INDEX($AX$7:$AX$89,MATCH(mapPRC!C356,$AW$7:$AW$89,0)),"")</f>
        <v/>
      </c>
      <c r="AC229" t="str">
        <f>mapCOM!A249</f>
        <v>INDHEAT</v>
      </c>
      <c r="AD229" t="e">
        <f t="shared" ref="AD229:AD237" si="28">INDEX($BE$6:$BE$811,MATCH(AC229,$BD$6:$BD$811,0))</f>
        <v>#N/A</v>
      </c>
      <c r="BD229" t="s">
        <v>1960</v>
      </c>
      <c r="BE229" t="s">
        <v>2994</v>
      </c>
    </row>
    <row r="230" spans="3:57">
      <c r="C230" t="s">
        <v>4080</v>
      </c>
      <c r="E230" t="s">
        <v>4089</v>
      </c>
      <c r="Y230" t="str">
        <f>mapPRC!A357</f>
        <v>ETCLEKUSI-N-REAF</v>
      </c>
      <c r="Z230" t="str">
        <f>IFERROR(INDEX($AX$7:$AX$89,MATCH(mapPRC!C357,$AW$7:$AW$89,0)),"")</f>
        <v/>
      </c>
      <c r="AC230" t="str">
        <f>mapCOM!A250</f>
        <v>INDHGN</v>
      </c>
      <c r="AD230" t="str">
        <f t="shared" si="28"/>
        <v>chydr</v>
      </c>
      <c r="BD230" t="s">
        <v>1959</v>
      </c>
      <c r="BE230" t="s">
        <v>2994</v>
      </c>
    </row>
    <row r="231" spans="3:57">
      <c r="C231" t="s">
        <v>4081</v>
      </c>
      <c r="E231" t="s">
        <v>4090</v>
      </c>
      <c r="Y231" t="str">
        <f>mapPRC!A358</f>
        <v>ETCLE-CCS-N</v>
      </c>
      <c r="Z231" t="str">
        <f>IFERROR(INDEX($AX$7:$AX$89,MATCH(mapPRC!C358,$AW$7:$AW$89,0)),"")</f>
        <v>elec</v>
      </c>
      <c r="AC231" t="str">
        <f>mapCOM!A251</f>
        <v>INDN2O</v>
      </c>
      <c r="AD231" t="str">
        <f t="shared" si="28"/>
        <v/>
      </c>
      <c r="BD231" t="s">
        <v>1957</v>
      </c>
      <c r="BE231" t="s">
        <v>2994</v>
      </c>
    </row>
    <row r="232" spans="3:57">
      <c r="C232" t="s">
        <v>4082</v>
      </c>
      <c r="E232" t="s">
        <v>4091</v>
      </c>
      <c r="Y232" t="str">
        <f>mapPRC!A359</f>
        <v>ETGASENSI-N</v>
      </c>
      <c r="Z232" t="str">
        <f>IFERROR(INDEX($AX$7:$AX$89,MATCH(mapPRC!C359,$AW$7:$AW$89,0)),"")</f>
        <v>cp</v>
      </c>
      <c r="AC232" t="str">
        <f>mapCOM!A252</f>
        <v>INDN2OS</v>
      </c>
      <c r="AD232" t="str">
        <f t="shared" si="28"/>
        <v/>
      </c>
      <c r="BD232" t="s">
        <v>1956</v>
      </c>
      <c r="BE232" t="s">
        <v>2994</v>
      </c>
    </row>
    <row r="233" spans="3:57">
      <c r="C233" t="s">
        <v>4083</v>
      </c>
      <c r="E233" t="s">
        <v>4092</v>
      </c>
      <c r="Y233" t="str">
        <f>mapPRC!A360</f>
        <v>ETGASENSS-N</v>
      </c>
      <c r="Z233" t="str">
        <f>IFERROR(INDEX($AX$7:$AX$89,MATCH(mapPRC!C360,$AW$7:$AW$89,0)),"")</f>
        <v>petr</v>
      </c>
      <c r="AC233" t="str">
        <f>mapCOM!A253</f>
        <v>INDNMV</v>
      </c>
      <c r="AD233" t="str">
        <f t="shared" si="28"/>
        <v/>
      </c>
      <c r="BD233" t="s">
        <v>1954</v>
      </c>
      <c r="BE233" t="s">
        <v>2994</v>
      </c>
    </row>
    <row r="234" spans="3:57">
      <c r="C234" t="s">
        <v>4084</v>
      </c>
      <c r="E234" t="s">
        <v>4093</v>
      </c>
      <c r="Y234" t="str">
        <f>mapPRC!A361</f>
        <v>ETGICCC-N</v>
      </c>
      <c r="Z234" t="str">
        <f>IFERROR(INDEX($AX$7:$AX$89,MATCH(mapPRC!C361,$AW$7:$AW$89,0)),"")</f>
        <v>elec</v>
      </c>
      <c r="AC234" t="str">
        <f>mapCOM!A254</f>
        <v>INDNMVS</v>
      </c>
      <c r="AD234" t="str">
        <f t="shared" si="28"/>
        <v/>
      </c>
      <c r="BD234" t="s">
        <v>1952</v>
      </c>
      <c r="BE234" t="s">
        <v>2994</v>
      </c>
    </row>
    <row r="235" spans="3:57">
      <c r="Y235" t="str">
        <f>mapPRC!A362</f>
        <v>ETGICCC-CCS-N</v>
      </c>
      <c r="Z235" t="str">
        <f>IFERROR(INDEX($AX$7:$AX$89,MATCH(mapPRC!C362,$AW$7:$AW$89,0)),"")</f>
        <v>elec</v>
      </c>
      <c r="AC235" t="str">
        <f>mapCOM!A255</f>
        <v>INDNOX</v>
      </c>
      <c r="AD235" t="str">
        <f t="shared" si="28"/>
        <v/>
      </c>
    </row>
    <row r="236" spans="3:57">
      <c r="C236" t="s">
        <v>4085</v>
      </c>
      <c r="E236" t="s">
        <v>4094</v>
      </c>
      <c r="Y236" t="str">
        <f>mapPRC!A363</f>
        <v>ETGICEN-N</v>
      </c>
      <c r="Z236" t="str">
        <f>IFERROR(INDEX($AX$7:$AX$89,MATCH(mapPRC!C363,$AW$7:$AW$89,0)),"")</f>
        <v>elec</v>
      </c>
      <c r="AC236" t="str">
        <f>mapCOM!A256</f>
        <v>INDNOXS</v>
      </c>
      <c r="AD236" t="str">
        <f t="shared" si="28"/>
        <v/>
      </c>
      <c r="BD236" t="s">
        <v>1950</v>
      </c>
      <c r="BE236" t="s">
        <v>2994</v>
      </c>
    </row>
    <row r="237" spans="3:57">
      <c r="Y237" t="str">
        <f>mapPRC!A364</f>
        <v>ETGICGT-N</v>
      </c>
      <c r="Z237" t="str">
        <f>IFERROR(INDEX($AX$7:$AX$89,MATCH(mapPRC!C364,$AW$7:$AW$89,0)),"")</f>
        <v>elec</v>
      </c>
      <c r="AC237" t="str">
        <f>mapCOM!A257</f>
        <v>INDODS</v>
      </c>
      <c r="AD237" t="str">
        <f t="shared" si="28"/>
        <v>cpetr-d</v>
      </c>
    </row>
    <row r="238" spans="3:57">
      <c r="C238" t="s">
        <v>4086</v>
      </c>
      <c r="E238" t="s">
        <v>4095</v>
      </c>
      <c r="Y238" t="str">
        <f>mapPRC!A365</f>
        <v>ETGIHCC-N</v>
      </c>
      <c r="Z238" t="str">
        <f>IFERROR(INDEX($AX$7:$AX$89,MATCH(mapPRC!C365,$AW$7:$AW$89,0)),"")</f>
        <v>elec</v>
      </c>
      <c r="AC238" t="str">
        <f>mapCOM!A258</f>
        <v>INDOGS</v>
      </c>
      <c r="AD238" s="3" t="str">
        <f>AD236</f>
        <v/>
      </c>
      <c r="BD238" t="s">
        <v>1948</v>
      </c>
      <c r="BE238" t="s">
        <v>2994</v>
      </c>
    </row>
    <row r="239" spans="3:57">
      <c r="C239" t="s">
        <v>4087</v>
      </c>
      <c r="E239" t="s">
        <v>4096</v>
      </c>
      <c r="Y239" t="str">
        <f>mapPRC!A366</f>
        <v>ETGIHGT-N</v>
      </c>
      <c r="Z239" t="str">
        <f>IFERROR(INDEX($AX$7:$AX$89,MATCH(mapPRC!C366,$AW$7:$AW$89,0)),"")</f>
        <v>elec</v>
      </c>
      <c r="AC239" t="str">
        <f>mapCOM!A259</f>
        <v>INDOHF</v>
      </c>
      <c r="AD239" t="str">
        <f t="shared" ref="AD239:AD249" si="29">INDEX($BE$6:$BE$811,MATCH(AC239,$BD$6:$BD$811,0))</f>
        <v>cpetr-h</v>
      </c>
      <c r="BD239" t="s">
        <v>1947</v>
      </c>
      <c r="BE239" t="s">
        <v>2994</v>
      </c>
    </row>
    <row r="240" spans="3:57">
      <c r="C240" t="s">
        <v>4088</v>
      </c>
      <c r="E240" t="s">
        <v>4097</v>
      </c>
      <c r="Y240" t="str">
        <f>mapPRC!A367</f>
        <v>ETGRMCC-N</v>
      </c>
      <c r="Z240" t="str">
        <f>IFERROR(INDEX($AX$7:$AX$89,MATCH(mapPRC!C367,$AW$7:$AW$89,0)),"")</f>
        <v>elec</v>
      </c>
      <c r="AC240" t="str">
        <f>mapCOM!A260</f>
        <v>INDOLP</v>
      </c>
      <c r="AD240" t="str">
        <f t="shared" si="29"/>
        <v>cpetr-l</v>
      </c>
      <c r="BD240" t="s">
        <v>1946</v>
      </c>
      <c r="BE240" t="s">
        <v>2994</v>
      </c>
    </row>
    <row r="241" spans="3:57">
      <c r="C241" t="s">
        <v>4089</v>
      </c>
      <c r="E241" t="s">
        <v>4098</v>
      </c>
      <c r="Y241" t="str">
        <f>mapPRC!A368</f>
        <v>ETGRNCC-I</v>
      </c>
      <c r="Z241" t="str">
        <f>IFERROR(INDEX($AX$7:$AX$89,MATCH(mapPRC!C368,$AW$7:$AW$89,0)),"")</f>
        <v>imp</v>
      </c>
      <c r="AC241" t="str">
        <f>mapCOM!A261</f>
        <v>INDOMU</v>
      </c>
      <c r="AD241" t="e">
        <f t="shared" si="29"/>
        <v>#N/A</v>
      </c>
      <c r="BD241" t="s">
        <v>1944</v>
      </c>
      <c r="BE241" t="s">
        <v>2994</v>
      </c>
    </row>
    <row r="242" spans="3:57">
      <c r="C242" t="s">
        <v>4090</v>
      </c>
      <c r="E242" t="s">
        <v>4099</v>
      </c>
      <c r="Y242" t="str">
        <f>mapPRC!A369</f>
        <v>ETHGNGT-N</v>
      </c>
      <c r="Z242" t="str">
        <f>IFERROR(INDEX($AX$7:$AX$89,MATCH(mapPRC!C369,$AW$7:$AW$89,0)),"")</f>
        <v>elec</v>
      </c>
      <c r="AC242" t="str">
        <f>mapCOM!A262</f>
        <v>INDP10S</v>
      </c>
      <c r="AD242" t="str">
        <f t="shared" si="29"/>
        <v/>
      </c>
      <c r="BD242" t="s">
        <v>1943</v>
      </c>
      <c r="BE242" t="s">
        <v>2994</v>
      </c>
    </row>
    <row r="243" spans="3:57">
      <c r="C243" t="s">
        <v>4091</v>
      </c>
      <c r="E243" t="s">
        <v>4100</v>
      </c>
      <c r="Y243" t="str">
        <f>mapPRC!A370</f>
        <v>ETNUC-E</v>
      </c>
      <c r="Z243" t="str">
        <f>IFERROR(INDEX($AX$7:$AX$89,MATCH(mapPRC!C370,$AW$7:$AW$89,0)),"")</f>
        <v>elec</v>
      </c>
      <c r="AC243" t="str">
        <f>mapCOM!A263</f>
        <v>INDPM10</v>
      </c>
      <c r="AD243" t="str">
        <f t="shared" si="29"/>
        <v/>
      </c>
      <c r="BD243" t="s">
        <v>1941</v>
      </c>
      <c r="BE243" t="s">
        <v>2994</v>
      </c>
    </row>
    <row r="244" spans="3:57">
      <c r="C244" t="s">
        <v>4092</v>
      </c>
      <c r="E244" t="s">
        <v>4101</v>
      </c>
      <c r="Y244" t="str">
        <f>mapPRC!A371</f>
        <v>ETNUC-N</v>
      </c>
      <c r="Z244" t="str">
        <f>IFERROR(INDEX($AX$7:$AX$89,MATCH(mapPRC!C371,$AW$7:$AW$89,0)),"")</f>
        <v>elec</v>
      </c>
      <c r="AC244" t="str">
        <f>mapCOM!A264</f>
        <v>INDSHT1</v>
      </c>
      <c r="AD244" t="str">
        <f t="shared" si="29"/>
        <v/>
      </c>
      <c r="BD244" t="s">
        <v>1940</v>
      </c>
      <c r="BE244" t="s">
        <v>2994</v>
      </c>
    </row>
    <row r="245" spans="3:57">
      <c r="C245" t="s">
        <v>4093</v>
      </c>
      <c r="E245" t="s">
        <v>4102</v>
      </c>
      <c r="Y245" t="str">
        <f>mapPRC!A372</f>
        <v>ETODSGT-E</v>
      </c>
      <c r="Z245" t="str">
        <f>IFERROR(INDEX($AX$7:$AX$89,MATCH(mapPRC!C372,$AW$7:$AW$89,0)),"")</f>
        <v>elec</v>
      </c>
      <c r="AC245" t="str">
        <f>mapCOM!A265</f>
        <v>INDSOX</v>
      </c>
      <c r="AD245" t="str">
        <f t="shared" si="29"/>
        <v/>
      </c>
      <c r="BD245" t="s">
        <v>1938</v>
      </c>
      <c r="BE245" t="s">
        <v>2994</v>
      </c>
    </row>
    <row r="246" spans="3:57">
      <c r="C246" t="s">
        <v>4094</v>
      </c>
      <c r="E246" t="s">
        <v>4103</v>
      </c>
      <c r="Y246" t="str">
        <f>mapPRC!A373</f>
        <v>ETODSGT-N</v>
      </c>
      <c r="Z246" t="str">
        <f>IFERROR(INDEX($AX$7:$AX$89,MATCH(mapPRC!C373,$AW$7:$AW$89,0)),"")</f>
        <v>elec</v>
      </c>
      <c r="AC246" t="str">
        <f>mapCOM!A266</f>
        <v>INDSOXS</v>
      </c>
      <c r="AD246" t="str">
        <f t="shared" si="29"/>
        <v/>
      </c>
      <c r="BD246" t="s">
        <v>1936</v>
      </c>
      <c r="BE246" t="s">
        <v>2994</v>
      </c>
    </row>
    <row r="247" spans="3:57">
      <c r="C247" t="s">
        <v>4095</v>
      </c>
      <c r="E247" t="s">
        <v>4104</v>
      </c>
      <c r="Y247" t="str">
        <f>mapPRC!A374</f>
        <v>ETRANS</v>
      </c>
      <c r="Z247" t="str">
        <f>IFERROR(INDEX($AX$7:$AX$89,MATCH(mapPRC!C374,$AW$7:$AW$89,0)),"")</f>
        <v>elec</v>
      </c>
      <c r="AC247" t="str">
        <f>mapCOM!A267</f>
        <v>INDWAS</v>
      </c>
      <c r="AD247" t="str">
        <f t="shared" si="29"/>
        <v/>
      </c>
      <c r="BD247" t="s">
        <v>1935</v>
      </c>
      <c r="BE247" t="s">
        <v>2994</v>
      </c>
    </row>
    <row r="248" spans="3:57">
      <c r="C248" t="s">
        <v>4096</v>
      </c>
      <c r="E248" t="s">
        <v>4105</v>
      </c>
      <c r="Y248" t="str">
        <f>mapPRC!A375</f>
        <v>ETRANSDUM</v>
      </c>
      <c r="Z248" t="str">
        <f>IFERROR(INDEX($AX$7:$AX$89,MATCH(mapPRC!C375,$AW$7:$AW$89,0)),"")</f>
        <v>elec</v>
      </c>
      <c r="AC248" t="str">
        <f>mapCOM!A268</f>
        <v>INDWMU</v>
      </c>
      <c r="AD248" t="e">
        <f t="shared" si="29"/>
        <v>#N/A</v>
      </c>
      <c r="BD248" t="s">
        <v>1934</v>
      </c>
      <c r="BE248" t="s">
        <v>2994</v>
      </c>
    </row>
    <row r="249" spans="3:57">
      <c r="C249" t="s">
        <v>4097</v>
      </c>
      <c r="E249" t="s">
        <v>4106</v>
      </c>
      <c r="Y249" t="str">
        <f>mapPRC!A376</f>
        <v>FGDCAMD-E</v>
      </c>
      <c r="Z249" t="str">
        <f>IFERROR(INDEX($AX$7:$AX$89,MATCH(mapPRC!C376,$AW$7:$AW$89,0)),"")</f>
        <v>elec</v>
      </c>
      <c r="AC249" t="str">
        <f>mapCOM!A269</f>
        <v>INFA</v>
      </c>
      <c r="AD249" t="str">
        <f t="shared" si="29"/>
        <v/>
      </c>
      <c r="BD249" t="s">
        <v>1933</v>
      </c>
      <c r="BE249" t="s">
        <v>2994</v>
      </c>
    </row>
    <row r="250" spans="3:57">
      <c r="C250" t="s">
        <v>4098</v>
      </c>
      <c r="E250" t="s">
        <v>4107</v>
      </c>
      <c r="Y250" t="str">
        <f>mapPRC!A377</f>
        <v>FGDGROO-E</v>
      </c>
      <c r="Z250" t="str">
        <f>IFERROR(INDEX($AX$7:$AX$89,MATCH(mapPRC!C377,$AW$7:$AW$89,0)),"")</f>
        <v>elec</v>
      </c>
      <c r="AC250" t="str">
        <f>mapCOM!A270</f>
        <v>INFC</v>
      </c>
      <c r="AD250" t="e">
        <f>AD248</f>
        <v>#N/A</v>
      </c>
      <c r="BD250" t="s">
        <v>1931</v>
      </c>
      <c r="BE250" t="s">
        <v>2994</v>
      </c>
    </row>
    <row r="251" spans="3:57">
      <c r="C251" t="s">
        <v>4099</v>
      </c>
      <c r="E251" t="s">
        <v>4108</v>
      </c>
      <c r="Y251" t="str">
        <f>mapPRC!A378</f>
        <v>FGDKOMA-E</v>
      </c>
      <c r="Z251" t="str">
        <f>IFERROR(INDEX($AX$7:$AX$89,MATCH(mapPRC!C378,$AW$7:$AW$89,0)),"")</f>
        <v>elec</v>
      </c>
      <c r="AC251" t="str">
        <f>mapCOM!A271</f>
        <v>INFE</v>
      </c>
      <c r="AD251" t="str">
        <f t="shared" ref="AD251:AD256" si="30">INDEX($BE$6:$BE$811,MATCH(AC251,$BD$6:$BD$811,0))</f>
        <v/>
      </c>
      <c r="BD251" t="s">
        <v>1929</v>
      </c>
      <c r="BE251" t="s">
        <v>2994</v>
      </c>
    </row>
    <row r="252" spans="3:57">
      <c r="C252" t="s">
        <v>4100</v>
      </c>
      <c r="E252" t="s">
        <v>4109</v>
      </c>
      <c r="Y252" t="str">
        <f>mapPRC!A379</f>
        <v>FGDARNO-E</v>
      </c>
      <c r="Z252" t="str">
        <f>IFERROR(INDEX($AX$7:$AX$89,MATCH(mapPRC!C379,$AW$7:$AW$89,0)),"")</f>
        <v>elec</v>
      </c>
      <c r="AC252" t="str">
        <f>mapCOM!A272</f>
        <v>INFELC</v>
      </c>
      <c r="AD252" t="str">
        <f t="shared" si="30"/>
        <v>celec</v>
      </c>
      <c r="BD252" t="s">
        <v>1928</v>
      </c>
      <c r="BE252" t="s">
        <v>2994</v>
      </c>
    </row>
    <row r="253" spans="3:57">
      <c r="C253" t="s">
        <v>4101</v>
      </c>
      <c r="E253" t="s">
        <v>4110</v>
      </c>
      <c r="Y253" t="str">
        <f>mapPRC!A380</f>
        <v>FGDDUVH-E</v>
      </c>
      <c r="Z253" t="str">
        <f>IFERROR(INDEX($AX$7:$AX$89,MATCH(mapPRC!C380,$AW$7:$AW$89,0)),"")</f>
        <v>elec</v>
      </c>
      <c r="AC253" t="str">
        <f>mapCOM!A273</f>
        <v>INFF</v>
      </c>
      <c r="AD253" t="str">
        <f t="shared" si="30"/>
        <v/>
      </c>
      <c r="BD253" t="s">
        <v>1927</v>
      </c>
      <c r="BE253" t="s">
        <v>2994</v>
      </c>
    </row>
    <row r="254" spans="3:57">
      <c r="C254" t="s">
        <v>4102</v>
      </c>
      <c r="E254" t="s">
        <v>4111</v>
      </c>
      <c r="Y254" t="str">
        <f>mapPRC!A381</f>
        <v>FGDHEND-E</v>
      </c>
      <c r="Z254" t="str">
        <f>IFERROR(INDEX($AX$7:$AX$89,MATCH(mapPRC!C381,$AW$7:$AW$89,0)),"")</f>
        <v>elec</v>
      </c>
      <c r="AC254" t="str">
        <f>mapCOM!A274</f>
        <v>INFGAS</v>
      </c>
      <c r="AD254" t="str">
        <f t="shared" si="30"/>
        <v>cngas</v>
      </c>
      <c r="BD254" t="s">
        <v>1926</v>
      </c>
      <c r="BE254" t="s">
        <v>2994</v>
      </c>
    </row>
    <row r="255" spans="3:57">
      <c r="C255" t="s">
        <v>4103</v>
      </c>
      <c r="E255" t="s">
        <v>4112</v>
      </c>
      <c r="Y255" t="str">
        <f>mapPRC!A382</f>
        <v>FGDKEND-E</v>
      </c>
      <c r="Z255" t="str">
        <f>IFERROR(INDEX($AX$7:$AX$89,MATCH(mapPRC!C382,$AW$7:$AW$89,0)),"")</f>
        <v>elec</v>
      </c>
      <c r="AC255" t="str">
        <f>mapCOM!A275</f>
        <v>INFH</v>
      </c>
      <c r="AD255" t="str">
        <f t="shared" si="30"/>
        <v/>
      </c>
      <c r="BD255" t="s">
        <v>1925</v>
      </c>
      <c r="BE255" t="s">
        <v>2994</v>
      </c>
    </row>
    <row r="256" spans="3:57">
      <c r="C256" t="s">
        <v>4104</v>
      </c>
      <c r="E256" t="s">
        <v>4113</v>
      </c>
      <c r="Y256" t="str">
        <f>mapPRC!A383</f>
        <v>FGDKRIE-E</v>
      </c>
      <c r="Z256" t="str">
        <f>IFERROR(INDEX($AX$7:$AX$89,MATCH(mapPRC!C383,$AW$7:$AW$89,0)),"")</f>
        <v>elec</v>
      </c>
      <c r="AC256" t="str">
        <f>mapCOM!A276</f>
        <v>INFK</v>
      </c>
      <c r="AD256" t="str">
        <f t="shared" si="30"/>
        <v/>
      </c>
      <c r="BD256" t="s">
        <v>1923</v>
      </c>
      <c r="BE256" t="s">
        <v>2994</v>
      </c>
    </row>
    <row r="257" spans="3:57">
      <c r="C257" t="s">
        <v>4105</v>
      </c>
      <c r="E257" t="s">
        <v>4114</v>
      </c>
      <c r="Y257" t="str">
        <f>mapPRC!A384</f>
        <v>FGDLETH-E</v>
      </c>
      <c r="Z257" t="str">
        <f>IFERROR(INDEX($AX$7:$AX$89,MATCH(mapPRC!C384,$AW$7:$AW$89,0)),"")</f>
        <v>elec</v>
      </c>
      <c r="AC257" t="str">
        <f>mapCOM!A277</f>
        <v>INFL</v>
      </c>
      <c r="BD257" t="s">
        <v>1922</v>
      </c>
      <c r="BE257" t="s">
        <v>2994</v>
      </c>
    </row>
    <row r="258" spans="3:57">
      <c r="C258" t="s">
        <v>4106</v>
      </c>
      <c r="E258" t="s">
        <v>4115</v>
      </c>
      <c r="Y258" t="str">
        <f>mapPRC!A385</f>
        <v>FGDMAJD-E</v>
      </c>
      <c r="Z258" t="str">
        <f>IFERROR(INDEX($AX$7:$AX$89,MATCH(mapPRC!C385,$AW$7:$AW$89,0)),"")</f>
        <v>elec</v>
      </c>
      <c r="AC258" t="str">
        <f>mapCOM!A278</f>
        <v>INFO</v>
      </c>
      <c r="AD258" t="str">
        <f t="shared" ref="AD258:AD279" si="31">INDEX($BE$6:$BE$811,MATCH(AC258,$BD$6:$BD$811,0))</f>
        <v/>
      </c>
      <c r="BD258" t="s">
        <v>1920</v>
      </c>
      <c r="BE258" t="s">
        <v>2994</v>
      </c>
    </row>
    <row r="259" spans="3:57">
      <c r="C259" t="s">
        <v>4107</v>
      </c>
      <c r="E259" t="s">
        <v>4116</v>
      </c>
      <c r="Y259" t="str">
        <f>mapPRC!A386</f>
        <v>FGDMAJW-E</v>
      </c>
      <c r="Z259" t="str">
        <f>IFERROR(INDEX($AX$7:$AX$89,MATCH(mapPRC!C386,$AW$7:$AW$89,0)),"")</f>
        <v>elec</v>
      </c>
      <c r="AC259" t="str">
        <f>mapCOM!A279</f>
        <v>INFP</v>
      </c>
      <c r="AD259" t="str">
        <f t="shared" si="31"/>
        <v/>
      </c>
      <c r="BD259" t="s">
        <v>2038</v>
      </c>
      <c r="BE259" t="s">
        <v>2994</v>
      </c>
    </row>
    <row r="260" spans="3:57">
      <c r="C260" t="s">
        <v>4108</v>
      </c>
      <c r="E260" t="s">
        <v>4117</v>
      </c>
      <c r="Y260" t="str">
        <f>mapPRC!A387</f>
        <v>FGDMATI-E</v>
      </c>
      <c r="Z260" t="str">
        <f>IFERROR(INDEX($AX$7:$AX$89,MATCH(mapPRC!C387,$AW$7:$AW$89,0)),"")</f>
        <v>elec</v>
      </c>
      <c r="AC260" t="str">
        <f>mapCOM!A280</f>
        <v>INFS</v>
      </c>
      <c r="AD260" t="str">
        <f t="shared" si="31"/>
        <v/>
      </c>
      <c r="BD260" t="s">
        <v>2037</v>
      </c>
      <c r="BE260" t="s">
        <v>2994</v>
      </c>
    </row>
    <row r="261" spans="3:57">
      <c r="C261" t="s">
        <v>4109</v>
      </c>
      <c r="E261" t="s">
        <v>4118</v>
      </c>
      <c r="Y261" t="str">
        <f>mapPRC!A388</f>
        <v>FGDMATL-E</v>
      </c>
      <c r="Z261" t="str">
        <f>IFERROR(INDEX($AX$7:$AX$89,MATCH(mapPRC!C388,$AW$7:$AW$89,0)),"")</f>
        <v>elec</v>
      </c>
      <c r="AC261" t="str">
        <f>mapCOM!A281</f>
        <v>INMBIO</v>
      </c>
      <c r="AD261" t="str">
        <f t="shared" si="31"/>
        <v/>
      </c>
      <c r="BD261" t="s">
        <v>2036</v>
      </c>
      <c r="BE261" t="s">
        <v>2994</v>
      </c>
    </row>
    <row r="262" spans="3:57">
      <c r="C262" t="s">
        <v>4110</v>
      </c>
      <c r="E262" t="s">
        <v>4119</v>
      </c>
      <c r="Y262" t="str">
        <f>mapPRC!A389</f>
        <v>FGDTUTU-E</v>
      </c>
      <c r="Z262" t="str">
        <f>IFERROR(INDEX($AX$7:$AX$89,MATCH(mapPRC!C389,$AW$7:$AW$89,0)),"")</f>
        <v>elec</v>
      </c>
      <c r="AC262" t="str">
        <f>mapCOM!A282</f>
        <v>INMBRI</v>
      </c>
      <c r="AD262" t="str">
        <f t="shared" si="31"/>
        <v/>
      </c>
      <c r="BD262" t="s">
        <v>2035</v>
      </c>
      <c r="BE262" t="s">
        <v>2994</v>
      </c>
    </row>
    <row r="263" spans="3:57">
      <c r="C263" t="s">
        <v>4111</v>
      </c>
      <c r="E263" t="s">
        <v>4120</v>
      </c>
      <c r="Y263" t="str">
        <f>mapPRC!A390</f>
        <v>FGDMEDU-N</v>
      </c>
      <c r="Z263" t="str">
        <f>IFERROR(INDEX($AX$7:$AX$89,MATCH(mapPRC!C390,$AW$7:$AW$89,0)),"")</f>
        <v>elec</v>
      </c>
      <c r="AC263" t="str">
        <f>mapCOM!A283</f>
        <v>INMBRITHF</v>
      </c>
      <c r="AD263" t="str">
        <f t="shared" si="31"/>
        <v/>
      </c>
      <c r="BD263" t="s">
        <v>2034</v>
      </c>
      <c r="BE263" t="s">
        <v>2994</v>
      </c>
    </row>
    <row r="264" spans="3:57">
      <c r="C264" t="s">
        <v>4112</v>
      </c>
      <c r="E264" t="s">
        <v>4121</v>
      </c>
      <c r="Y264" t="str">
        <f>mapPRC!A394</f>
        <v>HETP-N</v>
      </c>
      <c r="Z264" t="str">
        <f>IFERROR(INDEX($AX$7:$AX$89,MATCH(mapPRC!C394,$AW$7:$AW$89,0)),"")</f>
        <v>et</v>
      </c>
      <c r="AC264" t="str">
        <f>mapCOM!A284</f>
        <v>INMCEM</v>
      </c>
      <c r="AD264" t="str">
        <f t="shared" si="31"/>
        <v/>
      </c>
      <c r="BD264" t="s">
        <v>2033</v>
      </c>
      <c r="BE264" t="s">
        <v>2994</v>
      </c>
    </row>
    <row r="265" spans="3:57">
      <c r="C265" t="s">
        <v>4113</v>
      </c>
      <c r="E265" t="s">
        <v>4122</v>
      </c>
      <c r="Y265" t="str">
        <f>mapPRC!A395</f>
        <v>HFCP-TRAHCV-N</v>
      </c>
      <c r="Z265" t="str">
        <f>IFERROR(INDEX($AX$7:$AX$89,MATCH(mapPRC!C395,$AW$7:$AW$89,0)),"")</f>
        <v>fc</v>
      </c>
      <c r="AC265" t="str">
        <f>mapCOM!A285</f>
        <v>INMCEMTHF</v>
      </c>
      <c r="AD265" t="str">
        <f t="shared" si="31"/>
        <v/>
      </c>
      <c r="BD265" t="s">
        <v>2032</v>
      </c>
      <c r="BE265" t="s">
        <v>2994</v>
      </c>
    </row>
    <row r="266" spans="3:57">
      <c r="C266" t="s">
        <v>4114</v>
      </c>
      <c r="E266" t="s">
        <v>4123</v>
      </c>
      <c r="Y266" t="str">
        <f>mapPRC!A396</f>
        <v>HFCP-N</v>
      </c>
      <c r="Z266" t="str">
        <f>IFERROR(INDEX($AX$7:$AX$89,MATCH(mapPRC!C396,$AW$7:$AW$89,0)),"")</f>
        <v>fc</v>
      </c>
      <c r="AC266" t="str">
        <f>mapCOM!A286</f>
        <v>INMCLCOA</v>
      </c>
      <c r="AD266" t="e">
        <f t="shared" si="31"/>
        <v>#N/A</v>
      </c>
      <c r="BD266" t="s">
        <v>2031</v>
      </c>
      <c r="BE266" t="s">
        <v>2994</v>
      </c>
    </row>
    <row r="267" spans="3:57">
      <c r="C267" t="s">
        <v>4115</v>
      </c>
      <c r="E267" t="s">
        <v>4124</v>
      </c>
      <c r="Y267" t="str">
        <f>mapPRC!A397</f>
        <v>HGNSTSUTL</v>
      </c>
      <c r="Z267" t="str">
        <f>IFERROR(INDEX($AX$7:$AX$89,MATCH(mapPRC!C397,$AW$7:$AW$89,0)),"")</f>
        <v/>
      </c>
      <c r="AC267" t="str">
        <f>mapCOM!A287</f>
        <v>INMCLGAS</v>
      </c>
      <c r="AD267" t="e">
        <f t="shared" si="31"/>
        <v>#N/A</v>
      </c>
      <c r="BD267" t="s">
        <v>2030</v>
      </c>
      <c r="BE267" t="s">
        <v>2994</v>
      </c>
    </row>
    <row r="268" spans="3:57">
      <c r="C268" t="s">
        <v>4116</v>
      </c>
      <c r="E268" t="s">
        <v>4125</v>
      </c>
      <c r="Y268" t="str">
        <f>mapPRC!A398</f>
        <v>HGNXUPS</v>
      </c>
      <c r="Z268" t="str">
        <f>IFERROR(INDEX($AX$7:$AX$89,MATCH(mapPRC!C398,$AW$7:$AW$89,0)),"")</f>
        <v/>
      </c>
      <c r="AC268" t="str">
        <f>mapCOM!A288</f>
        <v>INMCLI</v>
      </c>
      <c r="AD268" t="str">
        <f t="shared" si="31"/>
        <v/>
      </c>
      <c r="BD268" t="s">
        <v>2029</v>
      </c>
      <c r="BE268" t="s">
        <v>2994</v>
      </c>
    </row>
    <row r="269" spans="3:57">
      <c r="C269" t="s">
        <v>4117</v>
      </c>
      <c r="E269" t="s">
        <v>4126</v>
      </c>
      <c r="Y269" t="str">
        <f>mapPRC!A399</f>
        <v>IALPOT</v>
      </c>
      <c r="Z269" t="str">
        <f>IFERROR(INDEX($AX$7:$AX$89,MATCH(mapPRC!C399,$AW$7:$AW$89,0)),"")</f>
        <v>nf</v>
      </c>
      <c r="AC269" t="str">
        <f>mapCOM!A289</f>
        <v>INMCLISUB</v>
      </c>
      <c r="AD269" t="str">
        <f t="shared" si="31"/>
        <v/>
      </c>
      <c r="BD269" t="s">
        <v>2027</v>
      </c>
      <c r="BE269" t="s">
        <v>2994</v>
      </c>
    </row>
    <row r="270" spans="3:57">
      <c r="C270" t="s">
        <v>4118</v>
      </c>
      <c r="E270" t="s">
        <v>4127</v>
      </c>
      <c r="Y270" t="str">
        <f>mapPRC!A400</f>
        <v>IALPOTINERT</v>
      </c>
      <c r="Z270" t="str">
        <f>IFERROR(INDEX($AX$7:$AX$89,MATCH(mapPRC!C400,$AW$7:$AW$89,0)),"")</f>
        <v>nf</v>
      </c>
      <c r="AC270" t="str">
        <f>mapCOM!A290</f>
        <v>INMCLOIL</v>
      </c>
      <c r="AD270" t="e">
        <f t="shared" si="31"/>
        <v>#N/A</v>
      </c>
      <c r="BD270" t="s">
        <v>2025</v>
      </c>
      <c r="BE270" t="s">
        <v>2994</v>
      </c>
    </row>
    <row r="271" spans="3:57">
      <c r="C271" t="s">
        <v>4119</v>
      </c>
      <c r="E271" t="s">
        <v>4128</v>
      </c>
      <c r="Y271" t="str">
        <f>mapPRC!A401</f>
        <v>ICPAELC-E</v>
      </c>
      <c r="Z271" t="str">
        <f>IFERROR(INDEX($AX$7:$AX$89,MATCH(mapPRC!C401,$AW$7:$AW$89,0)),"")</f>
        <v>cp</v>
      </c>
      <c r="AC271" t="str">
        <f>mapCOM!A291</f>
        <v>INMCOA</v>
      </c>
      <c r="AD271" t="str">
        <f t="shared" si="31"/>
        <v>ccoal-hgh</v>
      </c>
      <c r="BD271" t="s">
        <v>2023</v>
      </c>
      <c r="BE271" t="s">
        <v>2994</v>
      </c>
    </row>
    <row r="272" spans="3:57">
      <c r="C272" t="s">
        <v>4120</v>
      </c>
      <c r="E272" t="s">
        <v>4129</v>
      </c>
      <c r="Y272" t="str">
        <f>mapPRC!A402</f>
        <v>ICPCELC-E</v>
      </c>
      <c r="Z272" t="str">
        <f>IFERROR(INDEX($AX$7:$AX$89,MATCH(mapPRC!C402,$AW$7:$AW$89,0)),"")</f>
        <v>cp</v>
      </c>
      <c r="AC272" t="str">
        <f>mapCOM!A292</f>
        <v>INMELC</v>
      </c>
      <c r="AD272" t="str">
        <f t="shared" si="31"/>
        <v>celec</v>
      </c>
      <c r="BD272" t="s">
        <v>2021</v>
      </c>
      <c r="BE272" t="s">
        <v>2994</v>
      </c>
    </row>
    <row r="273" spans="3:57">
      <c r="C273" t="s">
        <v>4121</v>
      </c>
      <c r="E273" t="s">
        <v>4130</v>
      </c>
      <c r="Y273" t="str">
        <f>mapPRC!A403</f>
        <v>ICPEELC-E</v>
      </c>
      <c r="Z273" t="str">
        <f>IFERROR(INDEX($AX$7:$AX$89,MATCH(mapPRC!C403,$AW$7:$AW$89,0)),"")</f>
        <v>cp</v>
      </c>
      <c r="AC273" t="str">
        <f>mapCOM!A293</f>
        <v>INMGAS</v>
      </c>
      <c r="AD273" t="str">
        <f t="shared" si="31"/>
        <v>cngas</v>
      </c>
      <c r="BD273" t="s">
        <v>2019</v>
      </c>
      <c r="BE273" t="s">
        <v>2994</v>
      </c>
    </row>
    <row r="274" spans="3:57">
      <c r="C274" t="s">
        <v>4122</v>
      </c>
      <c r="E274" t="s">
        <v>4131</v>
      </c>
      <c r="Y274" t="str">
        <f>mapPRC!A404</f>
        <v>ICPFELC-E</v>
      </c>
      <c r="Z274" t="str">
        <f>IFERROR(INDEX($AX$7:$AX$89,MATCH(mapPRC!C404,$AW$7:$AW$89,0)),"")</f>
        <v>cp</v>
      </c>
      <c r="AC274" t="str">
        <f>mapCOM!A294</f>
        <v>INMGLA</v>
      </c>
      <c r="AD274" t="str">
        <f t="shared" si="31"/>
        <v/>
      </c>
      <c r="BD274" t="s">
        <v>2017</v>
      </c>
      <c r="BE274" t="s">
        <v>2994</v>
      </c>
    </row>
    <row r="275" spans="3:57">
      <c r="C275" t="s">
        <v>4123</v>
      </c>
      <c r="E275" t="s">
        <v>4132</v>
      </c>
      <c r="Y275" t="str">
        <f>mapPRC!A405</f>
        <v>ICPHELC-E</v>
      </c>
      <c r="Z275" t="str">
        <f>IFERROR(INDEX($AX$7:$AX$89,MATCH(mapPRC!C405,$AW$7:$AW$89,0)),"")</f>
        <v>cp</v>
      </c>
      <c r="AC275" t="str">
        <f>mapCOM!A295</f>
        <v>INMGLATHF</v>
      </c>
      <c r="AD275" t="str">
        <f t="shared" si="31"/>
        <v/>
      </c>
      <c r="BD275" t="s">
        <v>2015</v>
      </c>
      <c r="BE275" t="s">
        <v>2994</v>
      </c>
    </row>
    <row r="276" spans="3:57">
      <c r="C276" t="s">
        <v>4124</v>
      </c>
      <c r="E276" t="s">
        <v>4133</v>
      </c>
      <c r="Y276" t="str">
        <f>mapPRC!A406</f>
        <v>ICPKELC-E</v>
      </c>
      <c r="Z276" t="str">
        <f>IFERROR(INDEX($AX$7:$AX$89,MATCH(mapPRC!C406,$AW$7:$AW$89,0)),"")</f>
        <v>cp</v>
      </c>
      <c r="AC276" t="str">
        <f>mapCOM!A296</f>
        <v>INMLIM</v>
      </c>
      <c r="AD276" t="str">
        <f t="shared" si="31"/>
        <v/>
      </c>
      <c r="BD276" t="s">
        <v>2013</v>
      </c>
      <c r="BE276" t="s">
        <v>2994</v>
      </c>
    </row>
    <row r="277" spans="3:57">
      <c r="C277" t="s">
        <v>4125</v>
      </c>
      <c r="E277" t="s">
        <v>4134</v>
      </c>
      <c r="Y277" t="str">
        <f>mapPRC!A407</f>
        <v>ICPLELC-E</v>
      </c>
      <c r="Z277" t="str">
        <f>IFERROR(INDEX($AX$7:$AX$89,MATCH(mapPRC!C407,$AW$7:$AW$89,0)),"")</f>
        <v>cp</v>
      </c>
      <c r="AC277" t="str">
        <f>mapCOM!A297</f>
        <v>INMLIMTHF</v>
      </c>
      <c r="AD277" t="str">
        <f t="shared" si="31"/>
        <v/>
      </c>
      <c r="BD277" t="s">
        <v>1832</v>
      </c>
      <c r="BE277" t="s">
        <v>2994</v>
      </c>
    </row>
    <row r="278" spans="3:57">
      <c r="C278" t="s">
        <v>4126</v>
      </c>
      <c r="E278" t="s">
        <v>4135</v>
      </c>
      <c r="Y278" t="str">
        <f>mapPRC!A408</f>
        <v>ICPOELC-E</v>
      </c>
      <c r="Z278" t="str">
        <f>IFERROR(INDEX($AX$7:$AX$89,MATCH(mapPRC!C408,$AW$7:$AW$89,0)),"")</f>
        <v>cp</v>
      </c>
      <c r="AC278" t="str">
        <f>mapCOM!A298</f>
        <v>INMOIL</v>
      </c>
      <c r="AD278" t="str">
        <f t="shared" si="31"/>
        <v>cpetr-h</v>
      </c>
      <c r="BD278" t="s">
        <v>1830</v>
      </c>
      <c r="BE278" t="s">
        <v>2994</v>
      </c>
    </row>
    <row r="279" spans="3:57">
      <c r="C279" t="s">
        <v>4127</v>
      </c>
      <c r="E279" t="s">
        <v>4136</v>
      </c>
      <c r="Y279" t="str">
        <f>mapPRC!A409</f>
        <v>ICPPELC-E</v>
      </c>
      <c r="Z279" t="str">
        <f>IFERROR(INDEX($AX$7:$AX$89,MATCH(mapPRC!C409,$AW$7:$AW$89,0)),"")</f>
        <v>cp</v>
      </c>
      <c r="AC279" t="str">
        <f>mapCOM!A299</f>
        <v>INMRWM</v>
      </c>
      <c r="AD279" t="str">
        <f t="shared" si="31"/>
        <v/>
      </c>
      <c r="BD279" t="s">
        <v>1828</v>
      </c>
      <c r="BE279" t="s">
        <v>2994</v>
      </c>
    </row>
    <row r="280" spans="3:57">
      <c r="C280" t="s">
        <v>4128</v>
      </c>
      <c r="E280" t="s">
        <v>4137</v>
      </c>
      <c r="Y280" t="str">
        <f>mapPRC!A410</f>
        <v>ICPSCLE-E</v>
      </c>
      <c r="Z280" t="str">
        <f>IFERROR(INDEX($AX$7:$AX$89,MATCH(mapPRC!C410,$AW$7:$AW$89,0)),"")</f>
        <v>cp</v>
      </c>
      <c r="AC280" t="str">
        <f>mapCOM!A300</f>
        <v>IOTA</v>
      </c>
      <c r="AD280" t="str">
        <f>AD277</f>
        <v/>
      </c>
      <c r="BD280" t="s">
        <v>1826</v>
      </c>
      <c r="BE280" t="s">
        <v>2994</v>
      </c>
    </row>
    <row r="281" spans="3:57">
      <c r="C281" t="s">
        <v>4129</v>
      </c>
      <c r="E281" t="s">
        <v>4138</v>
      </c>
      <c r="Y281" t="str">
        <f>mapPRC!A411</f>
        <v>ICPSELC-E</v>
      </c>
      <c r="Z281" t="str">
        <f>IFERROR(INDEX($AX$7:$AX$89,MATCH(mapPRC!C411,$AW$7:$AW$89,0)),"")</f>
        <v>cp</v>
      </c>
      <c r="AC281" t="str">
        <f>mapCOM!A301</f>
        <v>IOTC</v>
      </c>
      <c r="AD281" t="str">
        <f>AD279</f>
        <v/>
      </c>
      <c r="BD281" t="s">
        <v>1824</v>
      </c>
      <c r="BE281" t="s">
        <v>2994</v>
      </c>
    </row>
    <row r="282" spans="3:57">
      <c r="C282" t="s">
        <v>4130</v>
      </c>
      <c r="E282" t="s">
        <v>4139</v>
      </c>
      <c r="Y282" t="str">
        <f>mapPRC!A412</f>
        <v>ICPSELC-N</v>
      </c>
      <c r="Z282" t="str">
        <f>IFERROR(INDEX($AX$7:$AX$89,MATCH(mapPRC!C412,$AW$7:$AW$89,0)),"")</f>
        <v>cp</v>
      </c>
      <c r="AC282" t="str">
        <f>mapCOM!A302</f>
        <v>IOTE</v>
      </c>
      <c r="AD282" t="str">
        <f>AD287</f>
        <v/>
      </c>
      <c r="BD282" t="s">
        <v>1822</v>
      </c>
      <c r="BE282" t="s">
        <v>2994</v>
      </c>
    </row>
    <row r="283" spans="3:57">
      <c r="C283" t="s">
        <v>4131</v>
      </c>
      <c r="E283" t="s">
        <v>4140</v>
      </c>
      <c r="Y283" t="str">
        <f>mapPRC!A413</f>
        <v>ICPSHGN-N</v>
      </c>
      <c r="Z283" t="str">
        <f>IFERROR(INDEX($AX$7:$AX$89,MATCH(mapPRC!C413,$AW$7:$AW$89,0)),"")</f>
        <v>cp</v>
      </c>
      <c r="AC283" t="str">
        <f>mapCOM!A303</f>
        <v>IOTELC</v>
      </c>
      <c r="AD283" t="str">
        <f t="shared" ref="AD283:AD338" si="32">INDEX($BE$6:$BE$811,MATCH(AC283,$BD$6:$BD$811,0))</f>
        <v>celec</v>
      </c>
      <c r="BD283" t="s">
        <v>1820</v>
      </c>
      <c r="BE283" t="s">
        <v>2994</v>
      </c>
    </row>
    <row r="284" spans="3:57">
      <c r="C284" t="s">
        <v>4132</v>
      </c>
      <c r="E284" t="s">
        <v>4141</v>
      </c>
      <c r="Y284" t="str">
        <f>mapPRC!A414</f>
        <v>ICPSGAS-E</v>
      </c>
      <c r="Z284" t="str">
        <f>IFERROR(INDEX($AX$7:$AX$89,MATCH(mapPRC!C414,$AW$7:$AW$89,0)),"")</f>
        <v>cp</v>
      </c>
      <c r="AC284" t="str">
        <f>mapCOM!A304</f>
        <v>IOTF</v>
      </c>
      <c r="AD284" t="str">
        <f t="shared" si="32"/>
        <v/>
      </c>
      <c r="BD284" t="s">
        <v>1818</v>
      </c>
      <c r="BE284" t="s">
        <v>2994</v>
      </c>
    </row>
    <row r="285" spans="3:57">
      <c r="C285" t="s">
        <v>4133</v>
      </c>
      <c r="E285" t="s">
        <v>4142</v>
      </c>
      <c r="Y285" t="str">
        <f>mapPRC!A415</f>
        <v>ICPSOHF-E</v>
      </c>
      <c r="Z285" t="str">
        <f>IFERROR(INDEX($AX$7:$AX$89,MATCH(mapPRC!C415,$AW$7:$AW$89,0)),"")</f>
        <v>cp</v>
      </c>
      <c r="AC285" t="str">
        <f>mapCOM!A305</f>
        <v>IOTGAS</v>
      </c>
      <c r="AD285" t="str">
        <f t="shared" si="32"/>
        <v>cngas</v>
      </c>
      <c r="BD285" t="s">
        <v>1816</v>
      </c>
      <c r="BE285" t="s">
        <v>2994</v>
      </c>
    </row>
    <row r="286" spans="3:57">
      <c r="C286" t="s">
        <v>4134</v>
      </c>
      <c r="E286" t="s">
        <v>4143</v>
      </c>
      <c r="Y286" t="str">
        <f>mapPRC!A416</f>
        <v>ICPSOLP-E</v>
      </c>
      <c r="Z286" t="str">
        <f>IFERROR(INDEX($AX$7:$AX$89,MATCH(mapPRC!C416,$AW$7:$AW$89,0)),"")</f>
        <v>cp</v>
      </c>
      <c r="AC286" t="str">
        <f>mapCOM!A306</f>
        <v>IOTH</v>
      </c>
      <c r="AD286" t="str">
        <f t="shared" si="32"/>
        <v/>
      </c>
      <c r="BD286" t="s">
        <v>1814</v>
      </c>
      <c r="BE286" t="s">
        <v>2994</v>
      </c>
    </row>
    <row r="287" spans="3:57">
      <c r="C287" t="s">
        <v>4135</v>
      </c>
      <c r="E287" t="s">
        <v>4144</v>
      </c>
      <c r="Y287" t="str">
        <f>mapPRC!A417</f>
        <v>ICPSWAS-E</v>
      </c>
      <c r="Z287" t="str">
        <f>IFERROR(INDEX($AX$7:$AX$89,MATCH(mapPRC!C417,$AW$7:$AW$89,0)),"")</f>
        <v>cp</v>
      </c>
      <c r="AC287" t="str">
        <f>mapCOM!A307</f>
        <v>IOTK</v>
      </c>
      <c r="AD287" t="str">
        <f t="shared" si="32"/>
        <v/>
      </c>
      <c r="BD287" t="s">
        <v>1812</v>
      </c>
      <c r="BE287" t="s">
        <v>2994</v>
      </c>
    </row>
    <row r="288" spans="3:57">
      <c r="C288" t="s">
        <v>4136</v>
      </c>
      <c r="E288" t="s">
        <v>4145</v>
      </c>
      <c r="Y288" t="str">
        <f>mapPRC!A418</f>
        <v>ICPTGMU-E</v>
      </c>
      <c r="Z288" t="str">
        <f>IFERROR(INDEX($AX$7:$AX$89,MATCH(mapPRC!C418,$AW$7:$AW$89,0)),"")</f>
        <v>cp</v>
      </c>
      <c r="AC288" t="str">
        <f>mapCOM!A308</f>
        <v>IOTL</v>
      </c>
      <c r="AD288" t="str">
        <f t="shared" si="32"/>
        <v/>
      </c>
      <c r="BD288" t="s">
        <v>1918</v>
      </c>
      <c r="BE288" t="s">
        <v>2994</v>
      </c>
    </row>
    <row r="289" spans="3:57">
      <c r="C289" t="s">
        <v>4137</v>
      </c>
      <c r="E289" t="s">
        <v>4146</v>
      </c>
      <c r="Y289" t="str">
        <f>mapPRC!A419</f>
        <v>ICPGASMTH</v>
      </c>
      <c r="Z289" t="str">
        <f>IFERROR(INDEX($AX$7:$AX$89,MATCH(mapPRC!C419,$AW$7:$AW$89,0)),"")</f>
        <v/>
      </c>
      <c r="AC289" t="str">
        <f>mapCOM!A309</f>
        <v>IOTO</v>
      </c>
      <c r="AD289" t="str">
        <f t="shared" si="32"/>
        <v/>
      </c>
      <c r="BD289" t="s">
        <v>1916</v>
      </c>
      <c r="BE289" t="s">
        <v>2994</v>
      </c>
    </row>
    <row r="290" spans="3:57">
      <c r="C290" t="s">
        <v>4138</v>
      </c>
      <c r="E290" t="s">
        <v>4147</v>
      </c>
      <c r="Y290" t="str">
        <f>mapPRC!A420</f>
        <v>ICPGASNH3-E</v>
      </c>
      <c r="Z290" t="str">
        <f>IFERROR(INDEX($AX$7:$AX$89,MATCH(mapPRC!C420,$AW$7:$AW$89,0)),"")</f>
        <v>am</v>
      </c>
      <c r="AC290" t="str">
        <f>mapCOM!A310</f>
        <v>IOTP</v>
      </c>
      <c r="AD290" t="str">
        <f t="shared" si="32"/>
        <v/>
      </c>
      <c r="BD290" t="s">
        <v>1914</v>
      </c>
      <c r="BE290" t="s">
        <v>2994</v>
      </c>
    </row>
    <row r="291" spans="3:57">
      <c r="C291" t="s">
        <v>4139</v>
      </c>
      <c r="E291" t="s">
        <v>4148</v>
      </c>
      <c r="Y291" t="str">
        <f>mapPRC!A421</f>
        <v>ICPHGNMTH</v>
      </c>
      <c r="Z291" t="str">
        <f>IFERROR(INDEX($AX$7:$AX$89,MATCH(mapPRC!C421,$AW$7:$AW$89,0)),"")</f>
        <v/>
      </c>
      <c r="AC291" t="str">
        <f>mapCOM!A311</f>
        <v>IOTR</v>
      </c>
      <c r="AD291" t="str">
        <f t="shared" si="32"/>
        <v/>
      </c>
      <c r="BD291" t="s">
        <v>1912</v>
      </c>
      <c r="BE291" t="s">
        <v>2994</v>
      </c>
    </row>
    <row r="292" spans="3:57">
      <c r="C292" t="s">
        <v>4140</v>
      </c>
      <c r="E292" t="s">
        <v>4149</v>
      </c>
      <c r="Y292" t="str">
        <f>mapPRC!A422</f>
        <v>ICPHGNNH3-N</v>
      </c>
      <c r="Z292" t="str">
        <f>IFERROR(INDEX($AX$7:$AX$89,MATCH(mapPRC!C422,$AW$7:$AW$89,0)),"")</f>
        <v>am</v>
      </c>
      <c r="AC292" t="str">
        <f>mapCOM!A312</f>
        <v>IOTS</v>
      </c>
      <c r="AD292" t="str">
        <f t="shared" si="32"/>
        <v/>
      </c>
      <c r="BD292" t="s">
        <v>1910</v>
      </c>
      <c r="BE292" t="s">
        <v>2994</v>
      </c>
    </row>
    <row r="293" spans="3:57">
      <c r="C293" t="s">
        <v>4141</v>
      </c>
      <c r="E293" t="s">
        <v>4150</v>
      </c>
      <c r="Y293" t="str">
        <f>mapPRC!A423</f>
        <v>ICPNH3DEM</v>
      </c>
      <c r="Z293" t="str">
        <f>IFERROR(INDEX($AX$7:$AX$89,MATCH(mapPRC!C423,$AW$7:$AW$89,0)),"")</f>
        <v/>
      </c>
      <c r="AC293" t="str">
        <f>mapCOM!A313</f>
        <v>IPGM</v>
      </c>
      <c r="AD293" t="e">
        <f t="shared" si="32"/>
        <v>#N/A</v>
      </c>
      <c r="BD293" t="s">
        <v>1908</v>
      </c>
      <c r="BE293" t="s">
        <v>2994</v>
      </c>
    </row>
    <row r="294" spans="3:57">
      <c r="C294" t="s">
        <v>4142</v>
      </c>
      <c r="E294" t="s">
        <v>4151</v>
      </c>
      <c r="Y294" t="str">
        <f>mapPRC!A424</f>
        <v>IFCEAF-E</v>
      </c>
      <c r="Z294" t="str">
        <f>IFERROR(INDEX($AX$7:$AX$89,MATCH(mapPRC!C424,$AW$7:$AW$89,0)),"")</f>
        <v>is</v>
      </c>
      <c r="AC294" t="str">
        <f>mapCOM!A314</f>
        <v>IPGMD</v>
      </c>
      <c r="AD294" t="e">
        <f t="shared" si="32"/>
        <v>#N/A</v>
      </c>
      <c r="BD294" t="s">
        <v>1906</v>
      </c>
      <c r="BE294" t="s">
        <v>2994</v>
      </c>
    </row>
    <row r="295" spans="3:57">
      <c r="C295" t="s">
        <v>4143</v>
      </c>
      <c r="E295" t="s">
        <v>4152</v>
      </c>
      <c r="Y295" t="str">
        <f>mapPRC!A425</f>
        <v>IFCEAF-N</v>
      </c>
      <c r="Z295" t="str">
        <f>IFERROR(INDEX($AX$7:$AX$89,MATCH(mapPRC!C425,$AW$7:$AW$89,0)),"")</f>
        <v>is</v>
      </c>
      <c r="AC295" t="str">
        <f>mapCOM!A315</f>
        <v>IPGMOP</v>
      </c>
      <c r="AD295" t="e">
        <f t="shared" si="32"/>
        <v>#N/A</v>
      </c>
      <c r="BD295" t="s">
        <v>1904</v>
      </c>
      <c r="BE295" t="s">
        <v>2994</v>
      </c>
    </row>
    <row r="296" spans="3:57">
      <c r="C296" t="s">
        <v>4144</v>
      </c>
      <c r="E296" t="s">
        <v>4153</v>
      </c>
      <c r="Y296" t="str">
        <f>mapPRC!A426</f>
        <v>IFCEAFP-N</v>
      </c>
      <c r="Z296" t="str">
        <f>IFERROR(INDEX($AX$7:$AX$89,MATCH(mapPRC!C426,$AW$7:$AW$89,0)),"")</f>
        <v>is</v>
      </c>
      <c r="AC296" t="str">
        <f>mapCOM!A316</f>
        <v>IPPBIG</v>
      </c>
      <c r="AD296" t="e">
        <f t="shared" si="32"/>
        <v>#N/A</v>
      </c>
      <c r="BD296" t="s">
        <v>1902</v>
      </c>
      <c r="BE296" t="s">
        <v>2994</v>
      </c>
    </row>
    <row r="297" spans="3:57">
      <c r="C297" t="s">
        <v>4145</v>
      </c>
      <c r="E297" t="s">
        <v>4154</v>
      </c>
      <c r="Y297" t="str">
        <f>mapPRC!A427</f>
        <v>IFCEAFPB-N</v>
      </c>
      <c r="Z297" t="str">
        <f>IFERROR(INDEX($AX$7:$AX$89,MATCH(mapPRC!C427,$AW$7:$AW$89,0)),"")</f>
        <v>is</v>
      </c>
      <c r="AC297" t="str">
        <f>mapCOM!A317</f>
        <v>IPPBIO</v>
      </c>
      <c r="AD297" t="str">
        <f t="shared" si="32"/>
        <v/>
      </c>
      <c r="BD297" t="s">
        <v>1900</v>
      </c>
      <c r="BE297" t="s">
        <v>2994</v>
      </c>
    </row>
    <row r="298" spans="3:57">
      <c r="C298" t="s">
        <v>4146</v>
      </c>
      <c r="E298" t="s">
        <v>4155</v>
      </c>
      <c r="Y298" t="str">
        <f>mapPRC!A428</f>
        <v>IFABIOCHAR</v>
      </c>
      <c r="Z298" t="str">
        <f>IFERROR(INDEX($AX$7:$AX$89,MATCH(mapPRC!C428,$AW$7:$AW$89,0)),"")</f>
        <v>is</v>
      </c>
      <c r="AC298" t="str">
        <f>mapCOM!A318</f>
        <v>IPPBIP</v>
      </c>
      <c r="AD298" t="e">
        <f t="shared" si="32"/>
        <v>#N/A</v>
      </c>
      <c r="BD298" t="s">
        <v>1898</v>
      </c>
      <c r="BE298" t="s">
        <v>2994</v>
      </c>
    </row>
    <row r="299" spans="3:57">
      <c r="C299" t="s">
        <v>4147</v>
      </c>
      <c r="E299" t="s">
        <v>4156</v>
      </c>
      <c r="Y299" t="str">
        <f>mapPRC!A429</f>
        <v>IFBAELC-E</v>
      </c>
      <c r="Z299" t="str">
        <f>IFERROR(INDEX($AX$7:$AX$89,MATCH(mapPRC!C429,$AW$7:$AW$89,0)),"")</f>
        <v>fb</v>
      </c>
      <c r="AC299" t="str">
        <f>mapCOM!A319</f>
        <v>IPPBLQ</v>
      </c>
      <c r="AD299" t="str">
        <f t="shared" si="32"/>
        <v/>
      </c>
      <c r="BD299" t="s">
        <v>1896</v>
      </c>
      <c r="BE299" t="s">
        <v>2994</v>
      </c>
    </row>
    <row r="300" spans="3:57">
      <c r="C300" t="s">
        <v>4148</v>
      </c>
      <c r="E300" t="s">
        <v>4157</v>
      </c>
      <c r="Y300" t="str">
        <f>mapPRC!A430</f>
        <v>IFBCELC-E</v>
      </c>
      <c r="Z300" t="str">
        <f>IFERROR(INDEX($AX$7:$AX$89,MATCH(mapPRC!C430,$AW$7:$AW$89,0)),"")</f>
        <v>fb</v>
      </c>
      <c r="AC300" t="str">
        <f>mapCOM!A320</f>
        <v>IPPCHP</v>
      </c>
      <c r="AD300" t="e">
        <f t="shared" si="32"/>
        <v>#N/A</v>
      </c>
      <c r="BD300" t="s">
        <v>1894</v>
      </c>
      <c r="BE300" t="s">
        <v>2994</v>
      </c>
    </row>
    <row r="301" spans="3:57">
      <c r="C301" t="s">
        <v>4149</v>
      </c>
      <c r="E301" t="s">
        <v>4158</v>
      </c>
      <c r="Y301" t="str">
        <f>mapPRC!A431</f>
        <v>IFBEELC-E</v>
      </c>
      <c r="Z301" t="str">
        <f>IFERROR(INDEX($AX$7:$AX$89,MATCH(mapPRC!C431,$AW$7:$AW$89,0)),"")</f>
        <v>fb</v>
      </c>
      <c r="AC301" t="str">
        <f>mapCOM!A321</f>
        <v>IPPCOA</v>
      </c>
      <c r="AD301" t="str">
        <f t="shared" si="32"/>
        <v>ccoal-hgh</v>
      </c>
      <c r="BD301" t="s">
        <v>1892</v>
      </c>
      <c r="BE301" t="s">
        <v>2994</v>
      </c>
    </row>
    <row r="302" spans="3:57">
      <c r="C302" t="s">
        <v>4150</v>
      </c>
      <c r="E302" t="s">
        <v>4159</v>
      </c>
      <c r="Y302" t="str">
        <f>mapPRC!A432</f>
        <v>IFBFELC-E</v>
      </c>
      <c r="Z302" t="str">
        <f>IFERROR(INDEX($AX$7:$AX$89,MATCH(mapPRC!C432,$AW$7:$AW$89,0)),"")</f>
        <v>fb</v>
      </c>
      <c r="AC302" t="str">
        <f>mapCOM!A322</f>
        <v>IPPELC</v>
      </c>
      <c r="AD302" t="str">
        <f t="shared" ref="AD302" si="33">INDEX($BE$6:$BE$811,MATCH(AC302,$BD$6:$BD$811,0))</f>
        <v>celec</v>
      </c>
      <c r="BD302" t="s">
        <v>1890</v>
      </c>
      <c r="BE302" t="s">
        <v>2994</v>
      </c>
    </row>
    <row r="303" spans="3:57">
      <c r="C303" t="s">
        <v>4151</v>
      </c>
      <c r="E303" t="s">
        <v>4160</v>
      </c>
      <c r="Y303" t="str">
        <f>mapPRC!A433</f>
        <v>IFBHELC-E</v>
      </c>
      <c r="Z303" t="str">
        <f>IFERROR(INDEX($AX$7:$AX$89,MATCH(mapPRC!C433,$AW$7:$AW$89,0)),"")</f>
        <v>fb</v>
      </c>
      <c r="AC303" t="str">
        <f>mapCOM!A323</f>
        <v>IPPGAS</v>
      </c>
      <c r="AD303" t="str">
        <f t="shared" si="32"/>
        <v>cngas</v>
      </c>
      <c r="BD303" t="s">
        <v>1888</v>
      </c>
      <c r="BE303" t="s">
        <v>2994</v>
      </c>
    </row>
    <row r="304" spans="3:57">
      <c r="C304" t="s">
        <v>4152</v>
      </c>
      <c r="E304" t="s">
        <v>4161</v>
      </c>
      <c r="Y304" t="str">
        <f>mapPRC!A434</f>
        <v>IFBKELC-E</v>
      </c>
      <c r="Z304" t="str">
        <f>IFERROR(INDEX($AX$7:$AX$89,MATCH(mapPRC!C434,$AW$7:$AW$89,0)),"")</f>
        <v>fb</v>
      </c>
      <c r="AC304" t="str">
        <f>mapCOM!A324</f>
        <v>IPPHEE</v>
      </c>
      <c r="AD304" t="e">
        <f t="shared" ref="AD304" si="34">INDEX($BE$6:$BE$811,MATCH(AC304,$BD$6:$BD$811,0))</f>
        <v>#N/A</v>
      </c>
      <c r="BD304" t="s">
        <v>1886</v>
      </c>
      <c r="BE304" t="s">
        <v>2994</v>
      </c>
    </row>
    <row r="305" spans="3:57">
      <c r="C305" t="s">
        <v>4153</v>
      </c>
      <c r="E305" t="s">
        <v>4162</v>
      </c>
      <c r="Y305" t="str">
        <f>mapPRC!A435</f>
        <v>IFBLELC-E</v>
      </c>
      <c r="Z305" t="str">
        <f>IFERROR(INDEX($AX$7:$AX$89,MATCH(mapPRC!C435,$AW$7:$AW$89,0)),"")</f>
        <v>fb</v>
      </c>
      <c r="AC305" t="str">
        <f>mapCOM!A325</f>
        <v>IPPHET</v>
      </c>
      <c r="AD305" t="e">
        <f t="shared" si="32"/>
        <v>#N/A</v>
      </c>
      <c r="BD305" t="s">
        <v>1884</v>
      </c>
      <c r="BE305" t="s">
        <v>2994</v>
      </c>
    </row>
    <row r="306" spans="3:57">
      <c r="C306" t="s">
        <v>4154</v>
      </c>
      <c r="E306" t="s">
        <v>4163</v>
      </c>
      <c r="Y306" t="str">
        <f>mapPRC!A436</f>
        <v>IFBOELC-E</v>
      </c>
      <c r="Z306" t="str">
        <f>IFERROR(INDEX($AX$7:$AX$89,MATCH(mapPRC!C436,$AW$7:$AW$89,0)),"")</f>
        <v>fb</v>
      </c>
      <c r="AC306" t="str">
        <f>mapCOM!A326</f>
        <v>IPPODS</v>
      </c>
      <c r="BD306" t="s">
        <v>1882</v>
      </c>
      <c r="BE306" t="s">
        <v>2994</v>
      </c>
    </row>
    <row r="307" spans="3:57">
      <c r="C307" t="s">
        <v>4155</v>
      </c>
      <c r="E307" t="s">
        <v>4164</v>
      </c>
      <c r="Y307" t="str">
        <f>mapPRC!A437</f>
        <v>IFBPELC-E</v>
      </c>
      <c r="Z307" t="str">
        <f>IFERROR(INDEX($AX$7:$AX$89,MATCH(mapPRC!C437,$AW$7:$AW$89,0)),"")</f>
        <v>fb</v>
      </c>
      <c r="AC307" t="str">
        <f>mapCOM!A327</f>
        <v>IPPOGS</v>
      </c>
      <c r="AD307" t="str">
        <f t="shared" si="32"/>
        <v/>
      </c>
      <c r="BD307" t="s">
        <v>1880</v>
      </c>
      <c r="BE307" t="s">
        <v>2994</v>
      </c>
    </row>
    <row r="308" spans="3:57">
      <c r="C308" t="s">
        <v>4156</v>
      </c>
      <c r="E308" t="s">
        <v>4165</v>
      </c>
      <c r="Y308" t="str">
        <f>mapPRC!A438</f>
        <v>IFBSBIB-E</v>
      </c>
      <c r="Z308" t="str">
        <f>IFERROR(INDEX($AX$7:$AX$89,MATCH(mapPRC!C438,$AW$7:$AW$89,0)),"")</f>
        <v>fb</v>
      </c>
      <c r="AC308" t="str">
        <f>mapCOM!A328</f>
        <v>IPPOHF</v>
      </c>
      <c r="AD308" t="str">
        <f t="shared" si="32"/>
        <v>cpetr-h</v>
      </c>
      <c r="BD308" t="s">
        <v>1878</v>
      </c>
      <c r="BE308" t="s">
        <v>2994</v>
      </c>
    </row>
    <row r="309" spans="3:57">
      <c r="C309" t="s">
        <v>4157</v>
      </c>
      <c r="E309" t="s">
        <v>4166</v>
      </c>
      <c r="Y309" t="str">
        <f>mapPRC!A439</f>
        <v>IFBSCOA-E</v>
      </c>
      <c r="Z309" t="str">
        <f>IFERROR(INDEX($AX$7:$AX$89,MATCH(mapPRC!C439,$AW$7:$AW$89,0)),"")</f>
        <v>fb</v>
      </c>
      <c r="AC309" t="str">
        <f>mapCOM!A329</f>
        <v>IPPOLP</v>
      </c>
      <c r="AD309" t="str">
        <f t="shared" si="32"/>
        <v>cpetr-l</v>
      </c>
      <c r="BD309" t="s">
        <v>1876</v>
      </c>
      <c r="BE309" t="s">
        <v>2994</v>
      </c>
    </row>
    <row r="310" spans="3:57">
      <c r="C310" t="s">
        <v>4158</v>
      </c>
      <c r="E310" t="s">
        <v>4167</v>
      </c>
      <c r="Y310" t="str">
        <f>mapPRC!A440</f>
        <v>IFBSELC-E</v>
      </c>
      <c r="Z310" t="str">
        <f>IFERROR(INDEX($AX$7:$AX$89,MATCH(mapPRC!C440,$AW$7:$AW$89,0)),"")</f>
        <v>fb</v>
      </c>
      <c r="AC310" t="str">
        <f>mapCOM!A330</f>
        <v>IPPPAP</v>
      </c>
      <c r="AD310" t="str">
        <f t="shared" si="32"/>
        <v/>
      </c>
      <c r="BD310" t="s">
        <v>1874</v>
      </c>
      <c r="BE310" t="s">
        <v>2994</v>
      </c>
    </row>
    <row r="311" spans="3:57">
      <c r="C311" t="s">
        <v>4159</v>
      </c>
      <c r="E311" t="s">
        <v>4168</v>
      </c>
      <c r="Y311" t="str">
        <f>mapPRC!A441</f>
        <v>IFBSELC-N</v>
      </c>
      <c r="Z311" t="str">
        <f>IFERROR(INDEX($AX$7:$AX$89,MATCH(mapPRC!C441,$AW$7:$AW$89,0)),"")</f>
        <v>fb</v>
      </c>
      <c r="AC311" t="str">
        <f>mapCOM!A331</f>
        <v>IPPPULP</v>
      </c>
      <c r="AD311" t="str">
        <f t="shared" si="32"/>
        <v/>
      </c>
      <c r="BD311" t="s">
        <v>1872</v>
      </c>
      <c r="BE311" t="s">
        <v>2994</v>
      </c>
    </row>
    <row r="312" spans="3:57">
      <c r="C312" t="s">
        <v>4160</v>
      </c>
      <c r="E312" t="s">
        <v>4169</v>
      </c>
      <c r="Y312" t="str">
        <f>mapPRC!A442</f>
        <v>IFBSHGN-N</v>
      </c>
      <c r="Z312" t="str">
        <f>IFERROR(INDEX($AX$7:$AX$89,MATCH(mapPRC!C442,$AW$7:$AW$89,0)),"")</f>
        <v>fb</v>
      </c>
      <c r="AC312" t="str">
        <f>mapCOM!A332</f>
        <v>IPPPULPD</v>
      </c>
      <c r="AD312" t="str">
        <f t="shared" si="32"/>
        <v/>
      </c>
      <c r="BD312" t="s">
        <v>1870</v>
      </c>
      <c r="BE312" t="s">
        <v>2994</v>
      </c>
    </row>
    <row r="313" spans="3:57">
      <c r="C313" t="s">
        <v>4161</v>
      </c>
      <c r="E313" t="s">
        <v>4170</v>
      </c>
      <c r="Y313" t="str">
        <f>mapPRC!A443</f>
        <v>IFBSGAS-E</v>
      </c>
      <c r="Z313" t="str">
        <f>IFERROR(INDEX($AX$7:$AX$89,MATCH(mapPRC!C443,$AW$7:$AW$89,0)),"")</f>
        <v>fb</v>
      </c>
      <c r="AC313" t="str">
        <f>mapCOM!A333</f>
        <v>IPPREC</v>
      </c>
      <c r="AD313" t="str">
        <f t="shared" si="32"/>
        <v/>
      </c>
      <c r="BD313" t="s">
        <v>2011</v>
      </c>
      <c r="BE313" t="s">
        <v>2994</v>
      </c>
    </row>
    <row r="314" spans="3:57">
      <c r="C314" t="s">
        <v>4162</v>
      </c>
      <c r="E314" t="s">
        <v>4171</v>
      </c>
      <c r="Y314" t="str">
        <f>mapPRC!A444</f>
        <v>IFBSOHF-E</v>
      </c>
      <c r="Z314" t="str">
        <f>IFERROR(INDEX($AX$7:$AX$89,MATCH(mapPRC!C444,$AW$7:$AW$89,0)),"")</f>
        <v>fb</v>
      </c>
      <c r="AC314" t="str">
        <f>mapCOM!A334</f>
        <v>IPPSTM</v>
      </c>
      <c r="AD314" t="str">
        <f t="shared" si="32"/>
        <v/>
      </c>
      <c r="BD314" t="s">
        <v>2010</v>
      </c>
      <c r="BE314" t="s">
        <v>2994</v>
      </c>
    </row>
    <row r="315" spans="3:57">
      <c r="C315" t="s">
        <v>4163</v>
      </c>
      <c r="E315" t="s">
        <v>4172</v>
      </c>
      <c r="Y315" t="str">
        <f>mapPRC!A445</f>
        <v>IFBSOLP-E</v>
      </c>
      <c r="Z315" t="str">
        <f>IFERROR(INDEX($AX$7:$AX$89,MATCH(mapPRC!C445,$AW$7:$AW$89,0)),"")</f>
        <v>fb</v>
      </c>
      <c r="AC315" t="str">
        <f>mapCOM!A335</f>
        <v>IPPTHF</v>
      </c>
      <c r="AD315" t="str">
        <f t="shared" si="32"/>
        <v/>
      </c>
      <c r="BD315" t="s">
        <v>2009</v>
      </c>
      <c r="BE315" t="s">
        <v>2994</v>
      </c>
    </row>
    <row r="316" spans="3:57">
      <c r="C316" t="s">
        <v>4164</v>
      </c>
      <c r="E316" t="s">
        <v>4173</v>
      </c>
      <c r="Y316" t="str">
        <f>mapPRC!A446</f>
        <v>IFBSWAS-E</v>
      </c>
      <c r="Z316" t="str">
        <f>IFERROR(INDEX($AX$7:$AX$89,MATCH(mapPRC!C446,$AW$7:$AW$89,0)),"")</f>
        <v>fb</v>
      </c>
      <c r="AC316" t="str">
        <f>mapCOM!A336</f>
        <v>LFG</v>
      </c>
      <c r="AD316" t="e">
        <f t="shared" si="32"/>
        <v>#N/A</v>
      </c>
      <c r="BD316" t="s">
        <v>1810</v>
      </c>
      <c r="BE316" t="s">
        <v>2996</v>
      </c>
    </row>
    <row r="317" spans="3:57">
      <c r="C317" t="s">
        <v>4165</v>
      </c>
      <c r="E317" t="s">
        <v>4174</v>
      </c>
      <c r="Y317" t="str">
        <f>mapPRC!A447</f>
        <v>IFMEAFB-N</v>
      </c>
      <c r="Z317" t="str">
        <f>IFERROR(INDEX($AX$7:$AX$89,MATCH(mapPRC!C447,$AW$7:$AW$89,0)),"")</f>
        <v>is</v>
      </c>
      <c r="AC317" t="str">
        <f>mapCOM!A337</f>
        <v>Machinery</v>
      </c>
      <c r="AD317" t="e">
        <f t="shared" si="32"/>
        <v>#N/A</v>
      </c>
      <c r="BD317" t="s">
        <v>2008</v>
      </c>
      <c r="BE317" t="s">
        <v>2994</v>
      </c>
    </row>
    <row r="318" spans="3:57">
      <c r="C318" t="s">
        <v>4166</v>
      </c>
      <c r="E318" t="s">
        <v>4175</v>
      </c>
      <c r="Y318" t="str">
        <f>mapPRC!A448</f>
        <v>IFMEAF-E</v>
      </c>
      <c r="Z318" t="str">
        <f>IFERROR(INDEX($AX$7:$AX$89,MATCH(mapPRC!C448,$AW$7:$AW$89,0)),"")</f>
        <v>is</v>
      </c>
      <c r="AC318" t="str">
        <f>mapCOM!A338</f>
        <v>MATALU</v>
      </c>
      <c r="AD318" t="e">
        <f t="shared" si="32"/>
        <v>#N/A</v>
      </c>
      <c r="BD318" t="s">
        <v>3536</v>
      </c>
      <c r="BE318" t="s">
        <v>2995</v>
      </c>
    </row>
    <row r="319" spans="3:57">
      <c r="C319" t="s">
        <v>4167</v>
      </c>
      <c r="E319" t="s">
        <v>4176</v>
      </c>
      <c r="Y319" t="str">
        <f>mapPRC!A449</f>
        <v>IFMEAF-N</v>
      </c>
      <c r="Z319" t="str">
        <f>IFERROR(INDEX($AX$7:$AX$89,MATCH(mapPRC!C449,$AW$7:$AW$89,0)),"")</f>
        <v>is</v>
      </c>
      <c r="AC319" t="str">
        <f>mapCOM!A339</f>
        <v>MATCEM</v>
      </c>
      <c r="AD319" t="e">
        <f t="shared" si="32"/>
        <v>#N/A</v>
      </c>
      <c r="BD319" t="s">
        <v>1808</v>
      </c>
      <c r="BE319" t="s">
        <v>2995</v>
      </c>
    </row>
    <row r="320" spans="3:57">
      <c r="C320" t="s">
        <v>4168</v>
      </c>
      <c r="E320" t="s">
        <v>4177</v>
      </c>
      <c r="Y320" t="str">
        <f>mapPRC!A450</f>
        <v>IISBFBOF-E</v>
      </c>
      <c r="Z320" t="str">
        <f>IFERROR(INDEX($AX$7:$AX$89,MATCH(mapPRC!C450,$AW$7:$AW$89,0)),"")</f>
        <v>is</v>
      </c>
      <c r="AC320" t="str">
        <f>mapCOM!A340</f>
        <v>MATCOB</v>
      </c>
      <c r="AD320" t="e">
        <f t="shared" si="32"/>
        <v>#N/A</v>
      </c>
      <c r="BD320" t="s">
        <v>2007</v>
      </c>
      <c r="BE320" t="s">
        <v>2994</v>
      </c>
    </row>
    <row r="321" spans="3:57">
      <c r="C321" t="s">
        <v>4169</v>
      </c>
      <c r="E321" t="s">
        <v>4178</v>
      </c>
      <c r="Y321" t="str">
        <f>mapPRC!A451</f>
        <v>IISBFBOF-N</v>
      </c>
      <c r="Z321" t="str">
        <f>IFERROR(INDEX($AX$7:$AX$89,MATCH(mapPRC!C451,$AW$7:$AW$89,0)),"")</f>
        <v>is</v>
      </c>
      <c r="AC321" t="str">
        <f>mapCOM!A341</f>
        <v>MATCOP</v>
      </c>
      <c r="AD321" t="e">
        <f t="shared" si="32"/>
        <v>#N/A</v>
      </c>
      <c r="BD321" t="s">
        <v>2006</v>
      </c>
      <c r="BE321" t="s">
        <v>2994</v>
      </c>
    </row>
    <row r="322" spans="3:57">
      <c r="C322" t="s">
        <v>4170</v>
      </c>
      <c r="E322" t="s">
        <v>4179</v>
      </c>
      <c r="Y322" t="str">
        <f>mapPRC!A452</f>
        <v>IISCDRI-E</v>
      </c>
      <c r="Z322" t="str">
        <f>IFERROR(INDEX($AX$7:$AX$89,MATCH(mapPRC!C452,$AW$7:$AW$89,0)),"")</f>
        <v>is</v>
      </c>
      <c r="AC322" t="str">
        <f>mapCOM!A342</f>
        <v>MATGLS</v>
      </c>
      <c r="AD322" t="e">
        <f t="shared" ref="AD322" si="35">INDEX($BE$6:$BE$811,MATCH(AC322,$BD$6:$BD$811,0))</f>
        <v>#N/A</v>
      </c>
      <c r="BD322" t="s">
        <v>2005</v>
      </c>
      <c r="BE322" t="s">
        <v>2994</v>
      </c>
    </row>
    <row r="323" spans="3:57">
      <c r="C323" t="s">
        <v>4171</v>
      </c>
      <c r="E323" t="s">
        <v>4180</v>
      </c>
      <c r="Y323" t="str">
        <f>mapPRC!A453</f>
        <v>IISCDRI-N</v>
      </c>
      <c r="Z323" t="str">
        <f>IFERROR(INDEX($AX$7:$AX$89,MATCH(mapPRC!C453,$AW$7:$AW$89,0)),"")</f>
        <v>is</v>
      </c>
      <c r="AC323" t="str">
        <f>mapCOM!A343</f>
        <v>MATMNG</v>
      </c>
      <c r="AD323" t="e">
        <f t="shared" si="32"/>
        <v>#N/A</v>
      </c>
      <c r="BD323" t="s">
        <v>2004</v>
      </c>
      <c r="BE323" t="s">
        <v>2994</v>
      </c>
    </row>
    <row r="324" spans="3:57">
      <c r="C324" t="s">
        <v>4172</v>
      </c>
      <c r="E324" t="s">
        <v>4181</v>
      </c>
      <c r="Y324" t="str">
        <f>mapPRC!A454</f>
        <v>IISCOV-E</v>
      </c>
      <c r="Z324" t="str">
        <f>IFERROR(INDEX($AX$7:$AX$89,MATCH(mapPRC!C454,$AW$7:$AW$89,0)),"")</f>
        <v>is</v>
      </c>
      <c r="AC324" t="str">
        <f>mapCOM!A344</f>
        <v>MATNIC</v>
      </c>
      <c r="AD324" t="e">
        <f t="shared" ref="AD324" si="36">INDEX($BE$6:$BE$811,MATCH(AC324,$BD$6:$BD$811,0))</f>
        <v>#N/A</v>
      </c>
      <c r="BD324" t="s">
        <v>2003</v>
      </c>
      <c r="BE324" t="s">
        <v>2994</v>
      </c>
    </row>
    <row r="325" spans="3:57">
      <c r="C325" t="s">
        <v>4173</v>
      </c>
      <c r="E325" t="s">
        <v>4182</v>
      </c>
      <c r="Y325" t="str">
        <f>mapPRC!A455</f>
        <v>IISDRIEAF-E</v>
      </c>
      <c r="Z325" t="str">
        <f>IFERROR(INDEX($AX$7:$AX$89,MATCH(mapPRC!C455,$AW$7:$AW$89,0)),"")</f>
        <v>is</v>
      </c>
      <c r="AC325" t="str">
        <f>mapCOM!A345</f>
        <v>MATPLT</v>
      </c>
      <c r="AD325" t="e">
        <f t="shared" si="32"/>
        <v>#N/A</v>
      </c>
      <c r="BD325" t="s">
        <v>2002</v>
      </c>
      <c r="BE325" t="s">
        <v>2994</v>
      </c>
    </row>
    <row r="326" spans="3:57">
      <c r="C326" t="s">
        <v>4174</v>
      </c>
      <c r="E326" t="s">
        <v>4183</v>
      </c>
      <c r="Y326" t="str">
        <f>mapPRC!A456</f>
        <v>IISEAF-N</v>
      </c>
      <c r="Z326" t="str">
        <f>IFERROR(INDEX($AX$7:$AX$89,MATCH(mapPRC!C456,$AW$7:$AW$89,0)),"")</f>
        <v>is</v>
      </c>
      <c r="AC326" t="str">
        <f>mapCOM!A346</f>
        <v>MATSIL</v>
      </c>
      <c r="AD326" t="e">
        <f t="shared" ref="AD326" si="37">INDEX($BE$6:$BE$811,MATCH(AC326,$BD$6:$BD$811,0))</f>
        <v>#N/A</v>
      </c>
      <c r="BD326" t="s">
        <v>2001</v>
      </c>
      <c r="BE326" t="s">
        <v>2994</v>
      </c>
    </row>
    <row r="327" spans="3:57">
      <c r="C327" t="s">
        <v>4175</v>
      </c>
      <c r="E327" t="s">
        <v>4184</v>
      </c>
      <c r="Y327" t="str">
        <f>mapPRC!A457</f>
        <v>IISGDRI-N</v>
      </c>
      <c r="Z327" t="str">
        <f>IFERROR(INDEX($AX$7:$AX$89,MATCH(mapPRC!C457,$AW$7:$AW$89,0)),"")</f>
        <v>is</v>
      </c>
      <c r="AC327" t="str">
        <f>mapCOM!A347</f>
        <v>MATSTL</v>
      </c>
      <c r="AD327" t="e">
        <f t="shared" si="32"/>
        <v>#N/A</v>
      </c>
      <c r="BD327" t="s">
        <v>1868</v>
      </c>
      <c r="BE327" t="s">
        <v>2994</v>
      </c>
    </row>
    <row r="328" spans="3:57">
      <c r="C328" t="s">
        <v>4176</v>
      </c>
      <c r="E328" t="s">
        <v>4185</v>
      </c>
      <c r="Y328" t="str">
        <f>mapPRC!A458</f>
        <v>IISHALKHGN</v>
      </c>
      <c r="Z328" t="str">
        <f>IFERROR(INDEX($AX$7:$AX$89,MATCH(mapPRC!C458,$AW$7:$AW$89,0)),"")</f>
        <v/>
      </c>
      <c r="AC328" t="str">
        <f>mapCOM!A348</f>
        <v>MEOH</v>
      </c>
      <c r="AD328" t="e">
        <f t="shared" ref="AD328" si="38">INDEX($BE$6:$BE$811,MATCH(AC328,$BD$6:$BD$811,0))</f>
        <v>#N/A</v>
      </c>
      <c r="BD328" t="s">
        <v>3538</v>
      </c>
      <c r="BE328" t="s">
        <v>2994</v>
      </c>
    </row>
    <row r="329" spans="3:57">
      <c r="C329" t="s">
        <v>4177</v>
      </c>
      <c r="E329" t="s">
        <v>4186</v>
      </c>
      <c r="Y329" t="str">
        <f>mapPRC!A459</f>
        <v>IISHDRI-N</v>
      </c>
      <c r="Z329" t="str">
        <f>IFERROR(INDEX($AX$7:$AX$89,MATCH(mapPRC!C459,$AW$7:$AW$89,0)),"")</f>
        <v>is</v>
      </c>
      <c r="AC329" t="str">
        <f>mapCOM!A349</f>
        <v>Metals</v>
      </c>
      <c r="AD329" t="e">
        <f t="shared" si="32"/>
        <v>#N/A</v>
      </c>
      <c r="BD329" t="s">
        <v>3659</v>
      </c>
      <c r="BE329" t="s">
        <v>2994</v>
      </c>
    </row>
    <row r="330" spans="3:57">
      <c r="C330" t="s">
        <v>4178</v>
      </c>
      <c r="E330" t="s">
        <v>4187</v>
      </c>
      <c r="Y330" t="str">
        <f>mapPRC!A460</f>
        <v>IISHGNSTOR-N</v>
      </c>
      <c r="Z330" t="str">
        <f>IFERROR(INDEX($AX$7:$AX$89,MATCH(mapPRC!C460,$AW$7:$AW$89,0)),"")</f>
        <v/>
      </c>
      <c r="AC330" t="str">
        <f>mapCOM!A350</f>
        <v>MineralProducts</v>
      </c>
      <c r="AD330" t="e">
        <f t="shared" ref="AD330:AD336" si="39">INDEX($BE$6:$BE$811,MATCH(AC330,$BD$6:$BD$811,0))</f>
        <v>#N/A</v>
      </c>
      <c r="BD330" t="s">
        <v>1806</v>
      </c>
      <c r="BE330" t="s">
        <v>2996</v>
      </c>
    </row>
    <row r="331" spans="3:57">
      <c r="C331" t="s">
        <v>4179</v>
      </c>
      <c r="E331" t="s">
        <v>4188</v>
      </c>
      <c r="Y331" t="str">
        <f>mapPRC!A461</f>
        <v>IISMOE-N</v>
      </c>
      <c r="Z331" t="str">
        <f>IFERROR(INDEX($AX$7:$AX$89,MATCH(mapPRC!C461,$AW$7:$AW$89,0)),"")</f>
        <v>is</v>
      </c>
      <c r="AC331" t="str">
        <f>mapCOM!A351</f>
        <v>MTH</v>
      </c>
      <c r="AD331" t="str">
        <f t="shared" si="39"/>
        <v/>
      </c>
      <c r="BD331" t="s">
        <v>1804</v>
      </c>
      <c r="BE331" t="s">
        <v>2995</v>
      </c>
    </row>
    <row r="332" spans="3:57">
      <c r="C332" t="s">
        <v>4180</v>
      </c>
      <c r="E332" t="s">
        <v>4189</v>
      </c>
      <c r="Y332" t="str">
        <f>mapPRC!A462</f>
        <v>IISPELTS-N</v>
      </c>
      <c r="Z332" t="str">
        <f>IFERROR(INDEX($AX$7:$AX$89,MATCH(mapPRC!C462,$AW$7:$AW$89,0)),"")</f>
        <v>is</v>
      </c>
      <c r="AC332" t="str">
        <f>mapCOM!A352</f>
        <v>N2OS</v>
      </c>
      <c r="AD332" t="str">
        <f t="shared" si="39"/>
        <v/>
      </c>
      <c r="BD332" t="s">
        <v>2000</v>
      </c>
      <c r="BE332" t="s">
        <v>2994</v>
      </c>
    </row>
    <row r="333" spans="3:57">
      <c r="C333" t="s">
        <v>4181</v>
      </c>
      <c r="E333" t="s">
        <v>4190</v>
      </c>
      <c r="Y333" t="str">
        <f>mapPRC!A463</f>
        <v>IISSALD-E</v>
      </c>
      <c r="Z333" t="str">
        <f>IFERROR(INDEX($AX$7:$AX$89,MATCH(mapPRC!C463,$AW$7:$AW$89,0)),"")</f>
        <v>is</v>
      </c>
      <c r="AC333" t="str">
        <f>mapCOM!A353</f>
        <v>NH3</v>
      </c>
      <c r="AD333" t="s">
        <v>3771</v>
      </c>
      <c r="BD333" t="s">
        <v>1999</v>
      </c>
      <c r="BE333" t="s">
        <v>2994</v>
      </c>
    </row>
    <row r="334" spans="3:57">
      <c r="C334" t="s">
        <v>4182</v>
      </c>
      <c r="E334" t="s">
        <v>4191</v>
      </c>
      <c r="Y334" t="str">
        <f>mapPRC!A464</f>
        <v>IISSALDHGN</v>
      </c>
      <c r="Z334" t="str">
        <f>IFERROR(INDEX($AX$7:$AX$89,MATCH(mapPRC!C464,$AW$7:$AW$89,0)),"")</f>
        <v>is</v>
      </c>
      <c r="AC334" t="str">
        <f>mapCOM!A354</f>
        <v>NH3G</v>
      </c>
      <c r="AD334" t="s">
        <v>3771</v>
      </c>
      <c r="BD334" t="s">
        <v>1998</v>
      </c>
      <c r="BE334" t="s">
        <v>2994</v>
      </c>
    </row>
    <row r="335" spans="3:57">
      <c r="C335" t="s">
        <v>4183</v>
      </c>
      <c r="E335" t="s">
        <v>4192</v>
      </c>
      <c r="Y335" t="str">
        <f>mapPRC!A465</f>
        <v>IISSCREAF-E</v>
      </c>
      <c r="Z335" t="str">
        <f>IFERROR(INDEX($AX$7:$AX$89,MATCH(mapPRC!C465,$AW$7:$AW$89,0)),"")</f>
        <v>is</v>
      </c>
      <c r="AC335" t="str">
        <f>mapCOM!A355</f>
        <v>NMVS</v>
      </c>
      <c r="AD335" t="str">
        <f t="shared" si="39"/>
        <v/>
      </c>
      <c r="BD335" t="s">
        <v>1802</v>
      </c>
      <c r="BE335" t="s">
        <v>2996</v>
      </c>
    </row>
    <row r="336" spans="3:57">
      <c r="C336" t="s">
        <v>4184</v>
      </c>
      <c r="E336" t="s">
        <v>4193</v>
      </c>
      <c r="Y336" t="str">
        <f>mapPRC!A466</f>
        <v>IISSCREAF-N</v>
      </c>
      <c r="Z336" t="str">
        <f>IFERROR(INDEX($AX$7:$AX$89,MATCH(mapPRC!C466,$AW$7:$AW$89,0)),"")</f>
        <v>is</v>
      </c>
      <c r="AC336" t="str">
        <f>mapCOM!A356</f>
        <v>NonMetals</v>
      </c>
      <c r="AD336" t="e">
        <f t="shared" si="39"/>
        <v>#N/A</v>
      </c>
      <c r="BD336" t="s">
        <v>1997</v>
      </c>
      <c r="BE336" t="s">
        <v>2994</v>
      </c>
    </row>
    <row r="337" spans="3:57">
      <c r="C337" t="s">
        <v>4185</v>
      </c>
      <c r="E337" t="s">
        <v>4194</v>
      </c>
      <c r="Y337" t="str">
        <f>mapPRC!A467</f>
        <v>IMIAELC-E</v>
      </c>
      <c r="Z337" t="str">
        <f>IFERROR(INDEX($AX$7:$AX$89,MATCH(mapPRC!C467,$AW$7:$AW$89,0)),"")</f>
        <v>mi</v>
      </c>
      <c r="AC337" t="str">
        <f>mapCOM!A357</f>
        <v>NOXS</v>
      </c>
      <c r="AD337" t="str">
        <f t="shared" ref="AD337" si="40">INDEX($BE$6:$BE$811,MATCH(AC337,$BD$6:$BD$811,0))</f>
        <v/>
      </c>
      <c r="BD337" t="s">
        <v>1800</v>
      </c>
      <c r="BE337" t="s">
        <v>2995</v>
      </c>
    </row>
    <row r="338" spans="3:57">
      <c r="C338" t="s">
        <v>4186</v>
      </c>
      <c r="E338" t="s">
        <v>4195</v>
      </c>
      <c r="Y338" t="str">
        <f>mapPRC!A468</f>
        <v>IMICELC-E</v>
      </c>
      <c r="Z338" t="str">
        <f>IFERROR(INDEX($AX$7:$AX$89,MATCH(mapPRC!C468,$AW$7:$AW$89,0)),"")</f>
        <v>mi</v>
      </c>
      <c r="AC338" t="str">
        <f>mapCOM!A358</f>
        <v>NUC</v>
      </c>
      <c r="AD338" t="str">
        <f t="shared" si="32"/>
        <v/>
      </c>
      <c r="BD338" t="s">
        <v>1996</v>
      </c>
      <c r="BE338" t="s">
        <v>2994</v>
      </c>
    </row>
    <row r="339" spans="3:57">
      <c r="C339" t="s">
        <v>4187</v>
      </c>
      <c r="E339" t="s">
        <v>4196</v>
      </c>
      <c r="Y339" t="str">
        <f>mapPRC!A469</f>
        <v>IMIEELC-E</v>
      </c>
      <c r="Z339" t="str">
        <f>IFERROR(INDEX($AX$7:$AX$89,MATCH(mapPRC!C469,$AW$7:$AW$89,0)),"")</f>
        <v>mi</v>
      </c>
      <c r="AC339" t="str">
        <f>mapCOM!A359</f>
        <v>OAG</v>
      </c>
      <c r="AD339" t="str">
        <f t="shared" ref="AD339:AD349" si="41">INDEX($BE$6:$BE$811,MATCH(AC339,$BD$6:$BD$811,0))</f>
        <v>cpetr-k</v>
      </c>
      <c r="BD339" t="s">
        <v>1995</v>
      </c>
      <c r="BE339" t="s">
        <v>2994</v>
      </c>
    </row>
    <row r="340" spans="3:57">
      <c r="C340" t="s">
        <v>4188</v>
      </c>
      <c r="E340" t="s">
        <v>4197</v>
      </c>
      <c r="Y340" t="str">
        <f>mapPRC!A470</f>
        <v>IMIFELC-E</v>
      </c>
      <c r="Z340" t="str">
        <f>IFERROR(INDEX($AX$7:$AX$89,MATCH(mapPRC!C470,$AW$7:$AW$89,0)),"")</f>
        <v>mi</v>
      </c>
      <c r="AC340" t="str">
        <f>mapCOM!A360</f>
        <v>OCR</v>
      </c>
      <c r="AD340" t="str">
        <f t="shared" si="41"/>
        <v>ccoil</v>
      </c>
      <c r="BD340" t="s">
        <v>1994</v>
      </c>
      <c r="BE340" t="s">
        <v>2994</v>
      </c>
    </row>
    <row r="341" spans="3:57">
      <c r="C341" t="s">
        <v>4189</v>
      </c>
      <c r="E341" t="s">
        <v>4198</v>
      </c>
      <c r="Y341" t="str">
        <f>mapPRC!A471</f>
        <v>IMIHELC-E</v>
      </c>
      <c r="Z341" t="str">
        <f>IFERROR(INDEX($AX$7:$AX$89,MATCH(mapPRC!C471,$AW$7:$AW$89,0)),"")</f>
        <v>mi</v>
      </c>
      <c r="AC341" t="str">
        <f>mapCOM!A361</f>
        <v>ODS</v>
      </c>
      <c r="AD341" t="str">
        <f t="shared" si="41"/>
        <v>cpetr-d</v>
      </c>
      <c r="BD341" t="s">
        <v>1993</v>
      </c>
      <c r="BE341" t="s">
        <v>2994</v>
      </c>
    </row>
    <row r="342" spans="3:57">
      <c r="C342" t="s">
        <v>4190</v>
      </c>
      <c r="E342" t="s">
        <v>4199</v>
      </c>
      <c r="Y342" t="str">
        <f>mapPRC!A472</f>
        <v>IMIKELC-E</v>
      </c>
      <c r="Z342" t="str">
        <f>IFERROR(INDEX($AX$7:$AX$89,MATCH(mapPRC!C472,$AW$7:$AW$89,0)),"")</f>
        <v>mi</v>
      </c>
      <c r="AC342" t="str">
        <f>mapCOM!A362</f>
        <v>OGS</v>
      </c>
      <c r="AD342" t="str">
        <f t="shared" si="41"/>
        <v>cpetr-p</v>
      </c>
      <c r="BD342" t="s">
        <v>1992</v>
      </c>
      <c r="BE342" t="s">
        <v>2994</v>
      </c>
    </row>
    <row r="343" spans="3:57">
      <c r="C343" t="s">
        <v>4191</v>
      </c>
      <c r="E343" t="s">
        <v>4200</v>
      </c>
      <c r="Y343" t="str">
        <f>mapPRC!A473</f>
        <v>IMILELC-E</v>
      </c>
      <c r="Z343" t="str">
        <f>IFERROR(INDEX($AX$7:$AX$89,MATCH(mapPRC!C473,$AW$7:$AW$89,0)),"")</f>
        <v>mi</v>
      </c>
      <c r="AC343" t="str">
        <f>mapCOM!A363</f>
        <v>OHF</v>
      </c>
      <c r="AD343" t="str">
        <f t="shared" si="41"/>
        <v>cpetr-h</v>
      </c>
      <c r="BD343" t="s">
        <v>1991</v>
      </c>
      <c r="BE343" t="s">
        <v>2994</v>
      </c>
    </row>
    <row r="344" spans="3:57">
      <c r="C344" t="s">
        <v>4192</v>
      </c>
      <c r="E344" t="s">
        <v>4201</v>
      </c>
      <c r="Y344" t="str">
        <f>mapPRC!A474</f>
        <v>IMIOELC-E</v>
      </c>
      <c r="Z344" t="str">
        <f>IFERROR(INDEX($AX$7:$AX$89,MATCH(mapPRC!C474,$AW$7:$AW$89,0)),"")</f>
        <v>mi</v>
      </c>
      <c r="AC344" t="str">
        <f>mapCOM!A364</f>
        <v>OKE</v>
      </c>
      <c r="AD344" t="str">
        <f t="shared" si="41"/>
        <v>cpetr-k</v>
      </c>
      <c r="BD344" t="s">
        <v>1798</v>
      </c>
      <c r="BE344" t="s">
        <v>2994</v>
      </c>
    </row>
    <row r="345" spans="3:57">
      <c r="C345" t="s">
        <v>4193</v>
      </c>
      <c r="E345" t="s">
        <v>4202</v>
      </c>
      <c r="Y345" t="str">
        <f>mapPRC!A475</f>
        <v>IMIPELC-E</v>
      </c>
      <c r="Z345" t="str">
        <f>IFERROR(INDEX($AX$7:$AX$89,MATCH(mapPRC!C475,$AW$7:$AW$89,0)),"")</f>
        <v>mi</v>
      </c>
      <c r="AC345" t="str">
        <f>mapCOM!A365</f>
        <v>OKG</v>
      </c>
      <c r="AD345" t="e">
        <f t="shared" si="41"/>
        <v>#N/A</v>
      </c>
      <c r="BD345" t="s">
        <v>1796</v>
      </c>
      <c r="BE345" t="s">
        <v>2994</v>
      </c>
    </row>
    <row r="346" spans="3:57">
      <c r="C346" t="s">
        <v>4194</v>
      </c>
      <c r="E346" t="s">
        <v>4203</v>
      </c>
      <c r="Y346" t="str">
        <f>mapPRC!A476</f>
        <v>IMIRODS-E</v>
      </c>
      <c r="Z346" t="str">
        <f>IFERROR(INDEX($AX$7:$AX$89,MATCH(mapPRC!C476,$AW$7:$AW$89,0)),"")</f>
        <v>mi</v>
      </c>
      <c r="AC346" t="str">
        <f>mapCOM!A366</f>
        <v>OLP</v>
      </c>
      <c r="AD346" t="str">
        <f t="shared" si="41"/>
        <v>cpetr-l</v>
      </c>
      <c r="BD346" t="s">
        <v>1794</v>
      </c>
      <c r="BE346" t="s">
        <v>2997</v>
      </c>
    </row>
    <row r="347" spans="3:57">
      <c r="C347" t="s">
        <v>4195</v>
      </c>
      <c r="E347" t="s">
        <v>4204</v>
      </c>
      <c r="Y347" t="str">
        <f>mapPRC!A477</f>
        <v>IMIRELC-E</v>
      </c>
      <c r="Z347" t="str">
        <f>IFERROR(INDEX($AX$7:$AX$89,MATCH(mapPRC!C477,$AW$7:$AW$89,0)),"")</f>
        <v>mi</v>
      </c>
      <c r="AC347" t="str">
        <f>mapCOM!A367</f>
        <v>OTH</v>
      </c>
      <c r="AD347" t="str">
        <f t="shared" si="41"/>
        <v/>
      </c>
      <c r="BD347" t="s">
        <v>1791</v>
      </c>
      <c r="BE347" t="s">
        <v>2994</v>
      </c>
    </row>
    <row r="348" spans="3:57">
      <c r="C348" t="s">
        <v>4196</v>
      </c>
      <c r="E348" t="s">
        <v>4205</v>
      </c>
      <c r="Y348" t="str">
        <f>mapPRC!A478</f>
        <v>IMISCOA-E</v>
      </c>
      <c r="Z348" t="str">
        <f>IFERROR(INDEX($AX$7:$AX$89,MATCH(mapPRC!C478,$AW$7:$AW$89,0)),"")</f>
        <v>mi</v>
      </c>
      <c r="AC348" t="str">
        <f>mapCOM!A368</f>
        <v>OtherManufacturing</v>
      </c>
      <c r="AD348" t="e">
        <f t="shared" si="41"/>
        <v>#N/A</v>
      </c>
      <c r="BD348" t="s">
        <v>1789</v>
      </c>
      <c r="BE348" t="s">
        <v>2997</v>
      </c>
    </row>
    <row r="349" spans="3:57">
      <c r="C349" t="s">
        <v>4197</v>
      </c>
      <c r="E349" t="s">
        <v>4206</v>
      </c>
      <c r="Y349" t="str">
        <f>mapPRC!A479</f>
        <v>IMISELC-E</v>
      </c>
      <c r="Z349" t="str">
        <f>IFERROR(INDEX($AX$7:$AX$89,MATCH(mapPRC!C479,$AW$7:$AW$89,0)),"")</f>
        <v>mi</v>
      </c>
      <c r="AC349" t="str">
        <f>mapCOM!A369</f>
        <v>OtherServices</v>
      </c>
      <c r="AD349" t="e">
        <f t="shared" si="41"/>
        <v>#N/A</v>
      </c>
      <c r="BD349" t="s">
        <v>1787</v>
      </c>
      <c r="BE349" t="s">
        <v>2994</v>
      </c>
    </row>
    <row r="350" spans="3:57">
      <c r="C350" t="s">
        <v>4198</v>
      </c>
      <c r="E350" t="s">
        <v>4207</v>
      </c>
      <c r="Y350" t="str">
        <f>mapPRC!A480</f>
        <v>IMISELC-N</v>
      </c>
      <c r="Z350" t="str">
        <f>IFERROR(INDEX($AX$7:$AX$89,MATCH(mapPRC!C480,$AW$7:$AW$89,0)),"")</f>
        <v>mi</v>
      </c>
      <c r="AC350" t="str">
        <f>mapCOM!A370</f>
        <v>OXYEXP</v>
      </c>
      <c r="AD350" t="s">
        <v>3802</v>
      </c>
      <c r="BD350" t="s">
        <v>1866</v>
      </c>
      <c r="BE350" t="s">
        <v>2994</v>
      </c>
    </row>
    <row r="351" spans="3:57">
      <c r="C351" t="s">
        <v>4199</v>
      </c>
      <c r="E351" t="s">
        <v>4208</v>
      </c>
      <c r="Y351" t="str">
        <f>mapPRC!A481</f>
        <v>IMISHGN-N</v>
      </c>
      <c r="Z351" t="str">
        <f>IFERROR(INDEX($AX$7:$AX$89,MATCH(mapPRC!C481,$AW$7:$AW$89,0)),"")</f>
        <v>mi</v>
      </c>
      <c r="AC351" t="str">
        <f>mapCOM!A371</f>
        <v>PCHEM</v>
      </c>
      <c r="AD351" t="e">
        <f t="shared" ref="AD351:AD382" si="42">INDEX($BE$6:$BE$811,MATCH(AC351,$BD$6:$BD$811,0))</f>
        <v>#N/A</v>
      </c>
      <c r="BD351" t="s">
        <v>1783</v>
      </c>
      <c r="BE351" t="s">
        <v>2996</v>
      </c>
    </row>
    <row r="352" spans="3:57">
      <c r="C352" t="s">
        <v>4200</v>
      </c>
      <c r="E352" t="s">
        <v>4209</v>
      </c>
      <c r="Y352" t="str">
        <f>mapPRC!A482</f>
        <v>IMISGAS-E</v>
      </c>
      <c r="Z352" t="str">
        <f>IFERROR(INDEX($AX$7:$AX$89,MATCH(mapPRC!C482,$AW$7:$AW$89,0)),"")</f>
        <v>mi</v>
      </c>
      <c r="AC352" t="str">
        <f>mapCOM!A372</f>
        <v>PHENO</v>
      </c>
      <c r="AD352" t="e">
        <f t="shared" si="42"/>
        <v>#N/A</v>
      </c>
      <c r="BD352" t="s">
        <v>1781</v>
      </c>
      <c r="BE352" t="s">
        <v>2995</v>
      </c>
    </row>
    <row r="353" spans="3:57">
      <c r="C353" t="s">
        <v>4201</v>
      </c>
      <c r="E353" t="s">
        <v>4210</v>
      </c>
      <c r="Y353" t="str">
        <f>mapPRC!A483</f>
        <v>IMISOHF-E</v>
      </c>
      <c r="Z353" t="str">
        <f>IFERROR(INDEX($AX$7:$AX$89,MATCH(mapPRC!C483,$AW$7:$AW$89,0)),"")</f>
        <v>mi</v>
      </c>
      <c r="AC353" t="str">
        <f>mapCOM!A373</f>
        <v>PlasticsChemicals</v>
      </c>
      <c r="AD353" t="e">
        <f t="shared" si="42"/>
        <v>#N/A</v>
      </c>
      <c r="BD353" t="s">
        <v>1779</v>
      </c>
      <c r="BE353" t="s">
        <v>3800</v>
      </c>
    </row>
    <row r="354" spans="3:57">
      <c r="C354" t="s">
        <v>4202</v>
      </c>
      <c r="E354" t="s">
        <v>4211</v>
      </c>
      <c r="Y354" t="str">
        <f>mapPRC!A484</f>
        <v>IMISOLP-E</v>
      </c>
      <c r="Z354" t="str">
        <f>IFERROR(INDEX($AX$7:$AX$89,MATCH(mapPRC!C484,$AW$7:$AW$89,0)),"")</f>
        <v>mi</v>
      </c>
      <c r="AC354" t="str">
        <f>mapCOM!A375</f>
        <v>PWR_FLAB-M</v>
      </c>
      <c r="AD354" t="str">
        <f t="shared" si="42"/>
        <v/>
      </c>
      <c r="BD354" t="s">
        <v>1778</v>
      </c>
      <c r="BE354" t="s">
        <v>3801</v>
      </c>
    </row>
    <row r="355" spans="3:57">
      <c r="C355" t="s">
        <v>4203</v>
      </c>
      <c r="E355" t="s">
        <v>4212</v>
      </c>
      <c r="Y355" t="str">
        <f>mapPRC!A485</f>
        <v>IMISWAS-E</v>
      </c>
      <c r="Z355" t="str">
        <f>IFERROR(INDEX($AX$7:$AX$89,MATCH(mapPRC!C485,$AW$7:$AW$89,0)),"")</f>
        <v>mi</v>
      </c>
      <c r="AC355" t="str">
        <f>mapCOM!A376</f>
        <v>PWR_FLAB-P</v>
      </c>
      <c r="AD355" t="str">
        <f t="shared" si="42"/>
        <v/>
      </c>
      <c r="BD355" t="s">
        <v>1777</v>
      </c>
      <c r="BE355" t="s">
        <v>2994</v>
      </c>
    </row>
    <row r="356" spans="3:57">
      <c r="C356" t="s">
        <v>4204</v>
      </c>
      <c r="E356" t="s">
        <v>4213</v>
      </c>
      <c r="Y356" t="str">
        <f>mapPRC!A486</f>
        <v>IMPBID</v>
      </c>
      <c r="Z356" t="str">
        <f>IFERROR(INDEX($AX$7:$AX$89,MATCH(mapPRC!C486,$AW$7:$AW$89,0)),"")</f>
        <v>imp</v>
      </c>
      <c r="AC356" t="str">
        <f>mapCOM!A377</f>
        <v>PWR_FLAB-S</v>
      </c>
      <c r="AD356" t="str">
        <f t="shared" si="42"/>
        <v/>
      </c>
      <c r="BD356" t="s">
        <v>1774</v>
      </c>
      <c r="BE356" t="s">
        <v>2994</v>
      </c>
    </row>
    <row r="357" spans="3:57">
      <c r="C357" t="s">
        <v>4205</v>
      </c>
      <c r="E357" t="s">
        <v>4214</v>
      </c>
      <c r="Y357" t="str">
        <f>mapPRC!A487</f>
        <v>IMPBIE</v>
      </c>
      <c r="Z357" t="str">
        <f>IFERROR(INDEX($AX$7:$AX$89,MATCH(mapPRC!C487,$AW$7:$AW$89,0)),"")</f>
        <v>imp</v>
      </c>
      <c r="AC357" t="str">
        <f>mapCOM!A378</f>
        <v>PWR_FLAB-T</v>
      </c>
      <c r="AD357" t="str">
        <f t="shared" si="42"/>
        <v/>
      </c>
      <c r="BD357" t="s">
        <v>1990</v>
      </c>
      <c r="BE357" t="s">
        <v>2994</v>
      </c>
    </row>
    <row r="358" spans="3:57">
      <c r="C358" t="s">
        <v>4206</v>
      </c>
      <c r="E358" t="s">
        <v>4215</v>
      </c>
      <c r="Y358" t="str">
        <f>mapPRC!A488</f>
        <v>IMPCOK</v>
      </c>
      <c r="Z358" t="str">
        <f>IFERROR(INDEX($AX$7:$AX$89,MATCH(mapPRC!C488,$AW$7:$AW$89,0)),"")</f>
        <v>imp</v>
      </c>
      <c r="AC358" t="str">
        <f>mapCOM!A379</f>
        <v>PWRBIB</v>
      </c>
      <c r="AD358" t="str">
        <f t="shared" si="42"/>
        <v/>
      </c>
      <c r="BD358" t="s">
        <v>1989</v>
      </c>
      <c r="BE358" t="s">
        <v>2994</v>
      </c>
    </row>
    <row r="359" spans="3:57">
      <c r="C359" t="s">
        <v>4207</v>
      </c>
      <c r="E359" t="s">
        <v>4216</v>
      </c>
      <c r="Y359" t="str">
        <f>mapPRC!A489</f>
        <v>IMPCRS</v>
      </c>
      <c r="Z359" t="str">
        <f>IFERROR(INDEX($AX$7:$AX$89,MATCH(mapPRC!C489,$AW$7:$AW$89,0)),"")</f>
        <v>imp</v>
      </c>
      <c r="AC359" t="str">
        <f>mapCOM!A380</f>
        <v>PWRBIG</v>
      </c>
      <c r="AD359" t="str">
        <f t="shared" si="42"/>
        <v/>
      </c>
      <c r="BD359" t="s">
        <v>1988</v>
      </c>
      <c r="BE359" t="s">
        <v>2994</v>
      </c>
    </row>
    <row r="360" spans="3:57">
      <c r="C360" t="s">
        <v>4208</v>
      </c>
      <c r="E360" t="s">
        <v>4217</v>
      </c>
      <c r="Y360" t="str">
        <f>mapPRC!A491</f>
        <v>IMPGRL</v>
      </c>
      <c r="Z360" t="str">
        <f>IFERROR(INDEX($AX$7:$AX$89,MATCH(mapPRC!C491,$AW$7:$AW$89,0)),"")</f>
        <v>imp</v>
      </c>
      <c r="AC360" t="str">
        <f>mapCOM!A381</f>
        <v>PWRBIO</v>
      </c>
      <c r="AD360" t="str">
        <f t="shared" si="42"/>
        <v/>
      </c>
      <c r="BD360" t="s">
        <v>1771</v>
      </c>
      <c r="BE360" t="s">
        <v>2996</v>
      </c>
    </row>
    <row r="361" spans="3:57">
      <c r="C361" t="s">
        <v>4209</v>
      </c>
      <c r="E361" t="s">
        <v>4218</v>
      </c>
      <c r="Y361" t="str">
        <f>mapPRC!A492</f>
        <v>IMPGWL</v>
      </c>
      <c r="Z361" t="str">
        <f>IFERROR(INDEX($AX$7:$AX$89,MATCH(mapPRC!C492,$AW$7:$AW$89,0)),"")</f>
        <v>imp</v>
      </c>
      <c r="AC361" t="str">
        <f>mapCOM!A382</f>
        <v>PWRBIW</v>
      </c>
      <c r="AD361" t="str">
        <f t="shared" si="42"/>
        <v/>
      </c>
      <c r="BD361" t="s">
        <v>1987</v>
      </c>
      <c r="BE361" t="s">
        <v>2994</v>
      </c>
    </row>
    <row r="362" spans="3:57">
      <c r="C362" t="s">
        <v>4210</v>
      </c>
      <c r="E362" t="s">
        <v>4219</v>
      </c>
      <c r="Y362" t="str">
        <f>mapPRC!A494</f>
        <v>IMPNH3</v>
      </c>
      <c r="Z362" t="str">
        <f>IFERROR(INDEX($AX$7:$AX$89,MATCH(mapPRC!C494,$AW$7:$AW$89,0)),"")</f>
        <v>imp</v>
      </c>
      <c r="AC362" t="str">
        <f>mapCOM!A383</f>
        <v>PWRCH4R</v>
      </c>
      <c r="AD362" t="str">
        <f t="shared" si="42"/>
        <v/>
      </c>
      <c r="BD362" t="s">
        <v>1769</v>
      </c>
      <c r="BE362" t="s">
        <v>2995</v>
      </c>
    </row>
    <row r="363" spans="3:57">
      <c r="C363" t="s">
        <v>4211</v>
      </c>
      <c r="E363" t="s">
        <v>4220</v>
      </c>
      <c r="Y363" t="str">
        <f>mapPRC!A496</f>
        <v>IMPNUC</v>
      </c>
      <c r="Z363" t="str">
        <f>IFERROR(INDEX($AX$7:$AX$89,MATCH(mapPRC!C496,$AW$7:$AW$89,0)),"")</f>
        <v>imp</v>
      </c>
      <c r="AC363" t="str">
        <f>mapCOM!A384</f>
        <v>PWRCH4S</v>
      </c>
      <c r="AD363" t="str">
        <f t="shared" si="42"/>
        <v/>
      </c>
      <c r="BD363" t="s">
        <v>1986</v>
      </c>
      <c r="BE363" t="s">
        <v>2994</v>
      </c>
    </row>
    <row r="364" spans="3:57">
      <c r="C364" t="s">
        <v>4212</v>
      </c>
      <c r="E364" t="s">
        <v>4221</v>
      </c>
      <c r="Y364" t="str">
        <f>mapPRC!A497</f>
        <v>IMPOAG</v>
      </c>
      <c r="Z364" t="str">
        <f>IFERROR(INDEX($AX$7:$AX$89,MATCH(mapPRC!C497,$AW$7:$AW$89,0)),"")</f>
        <v>imp</v>
      </c>
      <c r="AC364" t="str">
        <f>mapCOM!A385</f>
        <v>PWRCLD</v>
      </c>
      <c r="AD364" t="str">
        <f t="shared" si="42"/>
        <v>ccoal-dis</v>
      </c>
      <c r="BD364" t="s">
        <v>1985</v>
      </c>
      <c r="BE364" t="s">
        <v>2994</v>
      </c>
    </row>
    <row r="365" spans="3:57">
      <c r="C365" t="s">
        <v>4213</v>
      </c>
      <c r="E365" t="s">
        <v>4222</v>
      </c>
      <c r="Y365" t="str">
        <f>mapPRC!A498</f>
        <v>IMPOCR</v>
      </c>
      <c r="Z365" t="str">
        <f>IFERROR(INDEX($AX$7:$AX$89,MATCH(mapPRC!C498,$AW$7:$AW$89,0)),"")</f>
        <v>imp</v>
      </c>
      <c r="AC365" t="str">
        <f>mapCOM!A386</f>
        <v>PWRCLE</v>
      </c>
      <c r="AD365" t="str">
        <f t="shared" si="42"/>
        <v>ccoal-low</v>
      </c>
      <c r="BD365" t="s">
        <v>1984</v>
      </c>
      <c r="BE365" t="s">
        <v>2994</v>
      </c>
    </row>
    <row r="366" spans="3:57">
      <c r="C366" t="s">
        <v>4214</v>
      </c>
      <c r="E366" t="s">
        <v>4223</v>
      </c>
      <c r="Y366" t="str">
        <f>mapPRC!A499</f>
        <v>IMPODS</v>
      </c>
      <c r="Z366" t="str">
        <f>IFERROR(INDEX($AX$7:$AX$89,MATCH(mapPRC!C499,$AW$7:$AW$89,0)),"")</f>
        <v>imp</v>
      </c>
      <c r="AC366" t="str">
        <f>mapCOM!A387</f>
        <v>PWRCLEARNO</v>
      </c>
      <c r="AD366" t="str">
        <f t="shared" si="42"/>
        <v>ccoal-low</v>
      </c>
      <c r="BD366" t="s">
        <v>1983</v>
      </c>
      <c r="BE366" t="s">
        <v>2994</v>
      </c>
    </row>
    <row r="367" spans="3:57">
      <c r="C367" t="s">
        <v>4215</v>
      </c>
      <c r="E367" t="s">
        <v>4224</v>
      </c>
      <c r="Y367" t="str">
        <f>mapPRC!A500</f>
        <v>IMPOGS</v>
      </c>
      <c r="Z367" t="str">
        <f>IFERROR(INDEX($AX$7:$AX$89,MATCH(mapPRC!C500,$AW$7:$AW$89,0)),"")</f>
        <v>imp</v>
      </c>
      <c r="AC367" t="str">
        <f>mapCOM!A388</f>
        <v>PWRCLECAMD</v>
      </c>
      <c r="AD367" t="str">
        <f t="shared" si="42"/>
        <v>ccoal-low</v>
      </c>
      <c r="BD367" t="s">
        <v>1982</v>
      </c>
      <c r="BE367" t="s">
        <v>2994</v>
      </c>
    </row>
    <row r="368" spans="3:57">
      <c r="C368" t="s">
        <v>4216</v>
      </c>
      <c r="E368" t="s">
        <v>4225</v>
      </c>
      <c r="Y368" t="str">
        <f>mapPRC!A501</f>
        <v>IMPOHF</v>
      </c>
      <c r="Z368" t="str">
        <f>IFERROR(INDEX($AX$7:$AX$89,MATCH(mapPRC!C501,$AW$7:$AW$89,0)),"")</f>
        <v>imp</v>
      </c>
      <c r="AC368" t="str">
        <f>mapCOM!A389</f>
        <v>PWRCLEDUVH</v>
      </c>
      <c r="AD368" t="str">
        <f t="shared" si="42"/>
        <v>ccoal-low</v>
      </c>
      <c r="BD368" t="s">
        <v>1981</v>
      </c>
      <c r="BE368" t="s">
        <v>2994</v>
      </c>
    </row>
    <row r="369" spans="3:57">
      <c r="C369" t="s">
        <v>4217</v>
      </c>
      <c r="E369" t="s">
        <v>4226</v>
      </c>
      <c r="Y369" t="str">
        <f>mapPRC!A502</f>
        <v>IMPOKE</v>
      </c>
      <c r="Z369" t="str">
        <f>IFERROR(INDEX($AX$7:$AX$89,MATCH(mapPRC!C502,$AW$7:$AW$89,0)),"")</f>
        <v>imp</v>
      </c>
      <c r="AC369" t="str">
        <f>mapCOM!A390</f>
        <v>PWRCLEGROO</v>
      </c>
      <c r="AD369" t="str">
        <f t="shared" si="42"/>
        <v>ccoal-low</v>
      </c>
      <c r="BD369" t="s">
        <v>1980</v>
      </c>
      <c r="BE369" t="s">
        <v>2994</v>
      </c>
    </row>
    <row r="370" spans="3:57">
      <c r="C370" t="s">
        <v>4218</v>
      </c>
      <c r="E370" t="s">
        <v>4227</v>
      </c>
      <c r="Y370" t="str">
        <f>mapPRC!A503</f>
        <v>IMPOLP</v>
      </c>
      <c r="Z370" t="str">
        <f>IFERROR(INDEX($AX$7:$AX$89,MATCH(mapPRC!C503,$AW$7:$AW$89,0)),"")</f>
        <v>imp</v>
      </c>
      <c r="AC370" t="str">
        <f>mapCOM!A391</f>
        <v>PWRCLEHEND</v>
      </c>
      <c r="AD370" t="str">
        <f t="shared" si="42"/>
        <v>ccoal-low</v>
      </c>
      <c r="BD370" t="s">
        <v>1767</v>
      </c>
      <c r="BE370" t="s">
        <v>2994</v>
      </c>
    </row>
    <row r="371" spans="3:57">
      <c r="C371" t="s">
        <v>4219</v>
      </c>
      <c r="E371" t="s">
        <v>4228</v>
      </c>
      <c r="Y371" t="str">
        <f>mapPRC!A504</f>
        <v>IMPcmach_e</v>
      </c>
      <c r="Z371" t="str">
        <f>IFERROR(INDEX($AX$7:$AX$89,MATCH(mapPRC!C504,$AW$7:$AW$89,0)),"")</f>
        <v/>
      </c>
      <c r="AC371" t="str">
        <f>mapCOM!A392</f>
        <v>PWRCLEKEND</v>
      </c>
      <c r="AD371" t="str">
        <f t="shared" si="42"/>
        <v>ccoal-low</v>
      </c>
      <c r="BD371" t="s">
        <v>1764</v>
      </c>
      <c r="BE371" t="s">
        <v>2994</v>
      </c>
    </row>
    <row r="372" spans="3:57">
      <c r="C372" t="s">
        <v>4220</v>
      </c>
      <c r="E372" t="s">
        <v>4229</v>
      </c>
      <c r="Y372" t="str">
        <f>mapPRC!A505</f>
        <v>IMPcemch_e</v>
      </c>
      <c r="Z372" t="str">
        <f>IFERROR(INDEX($AX$7:$AX$89,MATCH(mapPRC!C505,$AW$7:$AW$89,0)),"")</f>
        <v/>
      </c>
      <c r="AC372" t="str">
        <f>mapCOM!A393</f>
        <v>PWRCLEKOMA</v>
      </c>
      <c r="AD372" t="str">
        <f t="shared" si="42"/>
        <v>ccoal-low</v>
      </c>
      <c r="BD372" t="s">
        <v>1761</v>
      </c>
      <c r="BE372" t="s">
        <v>2994</v>
      </c>
    </row>
    <row r="373" spans="3:57">
      <c r="C373" t="s">
        <v>4221</v>
      </c>
      <c r="E373" t="s">
        <v>4230</v>
      </c>
      <c r="Y373" t="str">
        <f>mapPRC!A506</f>
        <v>IMPcmetp</v>
      </c>
      <c r="Z373" t="str">
        <f>IFERROR(INDEX($AX$7:$AX$89,MATCH(mapPRC!C506,$AW$7:$AW$89,0)),"")</f>
        <v/>
      </c>
      <c r="AC373" t="str">
        <f>mapCOM!A394</f>
        <v>PWRCLEKRIE</v>
      </c>
      <c r="AD373" t="str">
        <f t="shared" si="42"/>
        <v>ccoal-low</v>
      </c>
      <c r="BD373" t="s">
        <v>1758</v>
      </c>
      <c r="BE373" t="s">
        <v>2994</v>
      </c>
    </row>
    <row r="374" spans="3:57">
      <c r="C374" t="s">
        <v>4222</v>
      </c>
      <c r="E374" t="s">
        <v>4231</v>
      </c>
      <c r="Y374" t="str">
        <f>mapPRC!A507</f>
        <v>INFAELC-E</v>
      </c>
      <c r="Z374" t="str">
        <f>IFERROR(INDEX($AX$7:$AX$89,MATCH(mapPRC!C507,$AW$7:$AW$89,0)),"")</f>
        <v>nf</v>
      </c>
      <c r="AC374" t="str">
        <f>mapCOM!A395</f>
        <v>PWRCLEKUSI</v>
      </c>
      <c r="AD374" t="str">
        <f t="shared" si="42"/>
        <v>ccoal-low</v>
      </c>
      <c r="BD374" t="s">
        <v>1755</v>
      </c>
      <c r="BE374" t="s">
        <v>2994</v>
      </c>
    </row>
    <row r="375" spans="3:57">
      <c r="C375" t="s">
        <v>4223</v>
      </c>
      <c r="E375" t="s">
        <v>4232</v>
      </c>
      <c r="Y375" t="str">
        <f>mapPRC!A508</f>
        <v>INFCELC-E</v>
      </c>
      <c r="Z375" t="str">
        <f>IFERROR(INDEX($AX$7:$AX$89,MATCH(mapPRC!C508,$AW$7:$AW$89,0)),"")</f>
        <v>nf</v>
      </c>
      <c r="AC375" t="str">
        <f>mapCOM!A396</f>
        <v>PWRCLELETH</v>
      </c>
      <c r="AD375" t="str">
        <f t="shared" si="42"/>
        <v>ccoal-low</v>
      </c>
      <c r="BD375" t="s">
        <v>1752</v>
      </c>
      <c r="BE375" t="s">
        <v>2994</v>
      </c>
    </row>
    <row r="376" spans="3:57">
      <c r="C376" t="s">
        <v>4224</v>
      </c>
      <c r="E376" t="s">
        <v>4233</v>
      </c>
      <c r="Y376" t="str">
        <f>mapPRC!A509</f>
        <v>INFEELC-E</v>
      </c>
      <c r="Z376" t="str">
        <f>IFERROR(INDEX($AX$7:$AX$89,MATCH(mapPRC!C509,$AW$7:$AW$89,0)),"")</f>
        <v>nf</v>
      </c>
      <c r="AC376" t="str">
        <f>mapCOM!A397</f>
        <v>PWRCLEMAJU</v>
      </c>
      <c r="AD376" t="str">
        <f t="shared" si="42"/>
        <v>ccoal-low</v>
      </c>
      <c r="BD376" t="s">
        <v>1749</v>
      </c>
      <c r="BE376" t="s">
        <v>2994</v>
      </c>
    </row>
    <row r="377" spans="3:57">
      <c r="C377" t="s">
        <v>4225</v>
      </c>
      <c r="E377" t="s">
        <v>4234</v>
      </c>
      <c r="Y377" t="str">
        <f>mapPRC!A510</f>
        <v>INFFELC-E</v>
      </c>
      <c r="Z377" t="str">
        <f>IFERROR(INDEX($AX$7:$AX$89,MATCH(mapPRC!C510,$AW$7:$AW$89,0)),"")</f>
        <v>nf</v>
      </c>
      <c r="AC377" t="str">
        <f>mapCOM!A398</f>
        <v>PWRCLEMATI</v>
      </c>
      <c r="AD377" t="str">
        <f t="shared" si="42"/>
        <v>ccoal-low</v>
      </c>
      <c r="BD377" t="s">
        <v>1746</v>
      </c>
      <c r="BE377" t="s">
        <v>2994</v>
      </c>
    </row>
    <row r="378" spans="3:57">
      <c r="C378" t="s">
        <v>4226</v>
      </c>
      <c r="E378" t="s">
        <v>4235</v>
      </c>
      <c r="Y378" t="str">
        <f>mapPRC!A511</f>
        <v>INFHELC-E</v>
      </c>
      <c r="Z378" t="str">
        <f>IFERROR(INDEX($AX$7:$AX$89,MATCH(mapPRC!C511,$AW$7:$AW$89,0)),"")</f>
        <v>nf</v>
      </c>
      <c r="AC378" t="str">
        <f>mapCOM!A399</f>
        <v>PWRCLEMATL</v>
      </c>
      <c r="AD378" t="str">
        <f t="shared" si="42"/>
        <v>ccoal-low</v>
      </c>
      <c r="BD378" t="s">
        <v>1979</v>
      </c>
      <c r="BE378" t="s">
        <v>2994</v>
      </c>
    </row>
    <row r="379" spans="3:57">
      <c r="C379" t="s">
        <v>4227</v>
      </c>
      <c r="E379" t="s">
        <v>4236</v>
      </c>
      <c r="Y379" t="str">
        <f>mapPRC!A512</f>
        <v>INFKELC-E</v>
      </c>
      <c r="Z379" t="str">
        <f>IFERROR(INDEX($AX$7:$AX$89,MATCH(mapPRC!C512,$AW$7:$AW$89,0)),"")</f>
        <v>nf</v>
      </c>
      <c r="AC379" t="str">
        <f>mapCOM!A400</f>
        <v>PWRCLEMEDU</v>
      </c>
      <c r="AD379" t="str">
        <f t="shared" si="42"/>
        <v>ccoal-low</v>
      </c>
      <c r="BD379" t="s">
        <v>1978</v>
      </c>
      <c r="BE379" t="s">
        <v>2994</v>
      </c>
    </row>
    <row r="380" spans="3:57">
      <c r="C380" t="s">
        <v>4228</v>
      </c>
      <c r="E380" t="s">
        <v>4237</v>
      </c>
      <c r="Y380" t="str">
        <f>mapPRC!A513</f>
        <v>INFLELC-E</v>
      </c>
      <c r="Z380" t="str">
        <f>IFERROR(INDEX($AX$7:$AX$89,MATCH(mapPRC!C513,$AW$7:$AW$89,0)),"")</f>
        <v>nf</v>
      </c>
      <c r="AC380" t="str">
        <f>mapCOM!A401</f>
        <v>PWRCLETUTU</v>
      </c>
      <c r="AD380" t="str">
        <f t="shared" si="42"/>
        <v>ccoal-low</v>
      </c>
      <c r="BD380" t="s">
        <v>1977</v>
      </c>
      <c r="BE380" t="s">
        <v>2994</v>
      </c>
    </row>
    <row r="381" spans="3:57">
      <c r="C381" t="s">
        <v>4229</v>
      </c>
      <c r="E381" t="s">
        <v>4238</v>
      </c>
      <c r="Y381" t="str">
        <f>mapPRC!A514</f>
        <v>INFOELC-E</v>
      </c>
      <c r="Z381" t="str">
        <f>IFERROR(INDEX($AX$7:$AX$89,MATCH(mapPRC!C514,$AW$7:$AW$89,0)),"")</f>
        <v>nf</v>
      </c>
      <c r="AC381" t="str">
        <f>mapCOM!A402</f>
        <v>PWRCLEWATE</v>
      </c>
      <c r="AD381" t="str">
        <f t="shared" si="42"/>
        <v>ccoal-low</v>
      </c>
      <c r="BD381" t="s">
        <v>1743</v>
      </c>
      <c r="BE381" t="s">
        <v>2996</v>
      </c>
    </row>
    <row r="382" spans="3:57">
      <c r="C382" t="s">
        <v>4230</v>
      </c>
      <c r="E382" t="s">
        <v>4239</v>
      </c>
      <c r="Y382" t="str">
        <f>mapPRC!A515</f>
        <v>INFPELC-E</v>
      </c>
      <c r="Z382" t="str">
        <f>IFERROR(INDEX($AX$7:$AX$89,MATCH(mapPRC!C515,$AW$7:$AW$89,0)),"")</f>
        <v>nf</v>
      </c>
      <c r="AC382" t="str">
        <f>mapCOM!A403</f>
        <v>PWRCMOR</v>
      </c>
      <c r="AD382" t="str">
        <f t="shared" si="42"/>
        <v/>
      </c>
      <c r="BD382" t="s">
        <v>1976</v>
      </c>
      <c r="BE382" t="s">
        <v>2994</v>
      </c>
    </row>
    <row r="383" spans="3:57">
      <c r="C383" t="s">
        <v>4231</v>
      </c>
      <c r="E383" t="s">
        <v>4240</v>
      </c>
      <c r="Y383" t="str">
        <f>mapPRC!A516</f>
        <v>INFSCOA-E</v>
      </c>
      <c r="Z383" t="str">
        <f>IFERROR(INDEX($AX$7:$AX$89,MATCH(mapPRC!C516,$AW$7:$AW$89,0)),"")</f>
        <v>nf</v>
      </c>
      <c r="AC383" t="str">
        <f>mapCOM!A404</f>
        <v>PWRCMOX</v>
      </c>
      <c r="AD383" t="str">
        <f t="shared" ref="AD383:AD414" si="43">INDEX($BE$6:$BE$811,MATCH(AC383,$BD$6:$BD$811,0))</f>
        <v/>
      </c>
      <c r="BD383" t="s">
        <v>1741</v>
      </c>
      <c r="BE383" t="s">
        <v>2995</v>
      </c>
    </row>
    <row r="384" spans="3:57">
      <c r="C384" t="s">
        <v>4232</v>
      </c>
      <c r="E384" t="s">
        <v>4241</v>
      </c>
      <c r="Y384" t="str">
        <f>mapPRC!A517</f>
        <v>INFSELC-E</v>
      </c>
      <c r="Z384" t="str">
        <f>IFERROR(INDEX($AX$7:$AX$89,MATCH(mapPRC!C517,$AW$7:$AW$89,0)),"")</f>
        <v>nf</v>
      </c>
      <c r="AC384" t="str">
        <f>mapCOM!A405</f>
        <v>PWRCO2R</v>
      </c>
      <c r="AD384" t="str">
        <f t="shared" si="43"/>
        <v/>
      </c>
      <c r="BD384" t="s">
        <v>1975</v>
      </c>
      <c r="BE384" t="s">
        <v>2994</v>
      </c>
    </row>
    <row r="385" spans="3:57">
      <c r="C385" t="s">
        <v>4233</v>
      </c>
      <c r="E385" t="s">
        <v>4242</v>
      </c>
      <c r="Y385" t="str">
        <f>mapPRC!A518</f>
        <v>INFSGAS-E</v>
      </c>
      <c r="Z385" t="str">
        <f>IFERROR(INDEX($AX$7:$AX$89,MATCH(mapPRC!C518,$AW$7:$AW$89,0)),"")</f>
        <v>nf</v>
      </c>
      <c r="AC385" t="str">
        <f>mapCOM!A406</f>
        <v>PWRCO2S</v>
      </c>
      <c r="AD385" t="str">
        <f t="shared" si="43"/>
        <v/>
      </c>
      <c r="BD385" t="s">
        <v>1974</v>
      </c>
      <c r="BE385" t="s">
        <v>2994</v>
      </c>
    </row>
    <row r="386" spans="3:57">
      <c r="C386" t="s">
        <v>4234</v>
      </c>
      <c r="E386" t="s">
        <v>4243</v>
      </c>
      <c r="Y386" t="str">
        <f>mapPRC!A519</f>
        <v>INFSOHF-E</v>
      </c>
      <c r="Z386" t="str">
        <f>IFERROR(INDEX($AX$7:$AX$89,MATCH(mapPRC!C519,$AW$7:$AW$89,0)),"")</f>
        <v>nf</v>
      </c>
      <c r="AC386" t="str">
        <f>mapCOM!A407</f>
        <v>PWRCRB</v>
      </c>
      <c r="AD386" t="str">
        <f t="shared" si="43"/>
        <v/>
      </c>
      <c r="BD386" t="s">
        <v>1973</v>
      </c>
      <c r="BE386" t="s">
        <v>2994</v>
      </c>
    </row>
    <row r="387" spans="3:57">
      <c r="C387" t="s">
        <v>4235</v>
      </c>
      <c r="E387" t="s">
        <v>4244</v>
      </c>
      <c r="Y387" t="str">
        <f>mapPRC!A520</f>
        <v>INFSOLP-E</v>
      </c>
      <c r="Z387" t="str">
        <f>IFERROR(INDEX($AX$7:$AX$89,MATCH(mapPRC!C520,$AW$7:$AW$89,0)),"")</f>
        <v>nf</v>
      </c>
      <c r="AC387" t="str">
        <f>mapCOM!A408</f>
        <v>PWRENV</v>
      </c>
      <c r="AD387" t="str">
        <f t="shared" si="43"/>
        <v/>
      </c>
      <c r="BD387" t="s">
        <v>1972</v>
      </c>
      <c r="BE387" t="s">
        <v>2994</v>
      </c>
    </row>
    <row r="388" spans="3:57">
      <c r="C388" t="s">
        <v>4236</v>
      </c>
      <c r="E388" t="s">
        <v>4245</v>
      </c>
      <c r="Y388" t="str">
        <f>mapPRC!A521</f>
        <v>INFSWAS-E</v>
      </c>
      <c r="Z388" t="str">
        <f>IFERROR(INDEX($AX$7:$AX$89,MATCH(mapPRC!C521,$AW$7:$AW$89,0)),"")</f>
        <v>nf</v>
      </c>
      <c r="AC388" t="str">
        <f>mapCOM!A409</f>
        <v>PWRGAS</v>
      </c>
      <c r="AD388" t="str">
        <f t="shared" si="43"/>
        <v>cngas</v>
      </c>
      <c r="BD388" t="s">
        <v>1971</v>
      </c>
      <c r="BE388" t="s">
        <v>2994</v>
      </c>
    </row>
    <row r="389" spans="3:57">
      <c r="C389" t="s">
        <v>4237</v>
      </c>
      <c r="E389" t="s">
        <v>4246</v>
      </c>
      <c r="Y389" t="str">
        <f>mapPRC!A522</f>
        <v>INMBRIADV</v>
      </c>
      <c r="Z389" t="str">
        <f>IFERROR(INDEX($AX$7:$AX$89,MATCH(mapPRC!C522,$AW$7:$AW$89,0)),"")</f>
        <v>nm</v>
      </c>
      <c r="AC389" t="str">
        <f>mapCOM!A410</f>
        <v>PWRGIC</v>
      </c>
      <c r="AD389" t="str">
        <f t="shared" si="43"/>
        <v>cngas</v>
      </c>
      <c r="BD389" t="s">
        <v>1970</v>
      </c>
      <c r="BE389" t="s">
        <v>2994</v>
      </c>
    </row>
    <row r="390" spans="3:57">
      <c r="C390" t="s">
        <v>4238</v>
      </c>
      <c r="E390" t="s">
        <v>4247</v>
      </c>
      <c r="Y390" t="str">
        <f>mapPRC!A523</f>
        <v>INMBRIF2TF</v>
      </c>
      <c r="Z390" t="str">
        <f>IFERROR(INDEX($AX$7:$AX$89,MATCH(mapPRC!C523,$AW$7:$AW$89,0)),"")</f>
        <v>nm</v>
      </c>
      <c r="AC390" t="str">
        <f>mapCOM!A411</f>
        <v>PWRGIH</v>
      </c>
      <c r="AD390" t="str">
        <f t="shared" si="43"/>
        <v>cngas</v>
      </c>
      <c r="BD390" t="s">
        <v>1739</v>
      </c>
      <c r="BE390" t="s">
        <v>2994</v>
      </c>
    </row>
    <row r="391" spans="3:57">
      <c r="C391" t="s">
        <v>4239</v>
      </c>
      <c r="E391" t="s">
        <v>4248</v>
      </c>
      <c r="Y391" t="str">
        <f>mapPRC!A524</f>
        <v>INMBRISTD</v>
      </c>
      <c r="Z391" t="str">
        <f>IFERROR(INDEX($AX$7:$AX$89,MATCH(mapPRC!C524,$AW$7:$AW$89,0)),"")</f>
        <v>nm</v>
      </c>
      <c r="AC391" t="str">
        <f>mapCOM!A412</f>
        <v>PWRGRM</v>
      </c>
      <c r="AD391" t="str">
        <f t="shared" si="43"/>
        <v>cngas</v>
      </c>
      <c r="BD391" t="s">
        <v>1864</v>
      </c>
      <c r="BE391" t="s">
        <v>2994</v>
      </c>
    </row>
    <row r="392" spans="3:57">
      <c r="C392" t="s">
        <v>4240</v>
      </c>
      <c r="E392" t="s">
        <v>4249</v>
      </c>
      <c r="Y392" t="str">
        <f>mapPRC!A525</f>
        <v>INMCEMF2TF</v>
      </c>
      <c r="Z392" t="str">
        <f>IFERROR(INDEX($AX$7:$AX$89,MATCH(mapPRC!C525,$AW$7:$AW$89,0)),"")</f>
        <v>nm</v>
      </c>
      <c r="AC392" t="str">
        <f>mapCOM!A413</f>
        <v>PWRGRN</v>
      </c>
      <c r="AD392" t="str">
        <f t="shared" si="43"/>
        <v>cngas</v>
      </c>
      <c r="BD392" t="s">
        <v>1737</v>
      </c>
      <c r="BE392" t="s">
        <v>2994</v>
      </c>
    </row>
    <row r="393" spans="3:57">
      <c r="C393" t="s">
        <v>4241</v>
      </c>
      <c r="E393" t="s">
        <v>4250</v>
      </c>
      <c r="Y393" t="str">
        <f>mapPRC!A526</f>
        <v>INMCEMFGBM</v>
      </c>
      <c r="Z393" t="str">
        <f>IFERROR(INDEX($AX$7:$AX$89,MATCH(mapPRC!C526,$AW$7:$AW$89,0)),"")</f>
        <v>nm</v>
      </c>
      <c r="AC393" t="str">
        <f>mapCOM!A414</f>
        <v>PWRGRS</v>
      </c>
      <c r="AD393" t="str">
        <f t="shared" si="43"/>
        <v>cngas</v>
      </c>
      <c r="BD393" t="s">
        <v>1863</v>
      </c>
      <c r="BE393" t="s">
        <v>2994</v>
      </c>
    </row>
    <row r="394" spans="3:57">
      <c r="C394" t="s">
        <v>4242</v>
      </c>
      <c r="E394" t="s">
        <v>4251</v>
      </c>
      <c r="Y394" t="str">
        <f>mapPRC!A527</f>
        <v>INMCEMFGRP</v>
      </c>
      <c r="Z394" t="str">
        <f>IFERROR(INDEX($AX$7:$AX$89,MATCH(mapPRC!C527,$AW$7:$AW$89,0)),"")</f>
        <v>nm</v>
      </c>
      <c r="AC394" t="str">
        <f>mapCOM!A415</f>
        <v>PWRHGN</v>
      </c>
      <c r="AD394" t="str">
        <f t="shared" si="43"/>
        <v>chydr</v>
      </c>
      <c r="BD394" t="s">
        <v>1735</v>
      </c>
      <c r="BE394" t="s">
        <v>2994</v>
      </c>
    </row>
    <row r="395" spans="3:57">
      <c r="C395" t="s">
        <v>4243</v>
      </c>
      <c r="E395" t="s">
        <v>4252</v>
      </c>
      <c r="Y395" t="str">
        <f>mapPRC!A528</f>
        <v>INMCEMKLD-E</v>
      </c>
      <c r="Z395" t="str">
        <f>IFERROR(INDEX($AX$7:$AX$89,MATCH(mapPRC!C528,$AW$7:$AW$89,0)),"")</f>
        <v>nm</v>
      </c>
      <c r="AC395" t="str">
        <f>mapCOM!A416</f>
        <v>PWRHYD</v>
      </c>
      <c r="AD395" t="str">
        <f t="shared" si="43"/>
        <v/>
      </c>
      <c r="BD395" t="s">
        <v>3547</v>
      </c>
      <c r="BE395" t="s">
        <v>2994</v>
      </c>
    </row>
    <row r="396" spans="3:57">
      <c r="C396" t="s">
        <v>4244</v>
      </c>
      <c r="E396" t="s">
        <v>4253</v>
      </c>
      <c r="Y396" t="str">
        <f>mapPRC!A529</f>
        <v>INMCEMKLD-E-T1</v>
      </c>
      <c r="Z396" t="str">
        <f>IFERROR(INDEX($AX$7:$AX$89,MATCH(mapPRC!C529,$AW$7:$AW$89,0)),"")</f>
        <v>nm</v>
      </c>
      <c r="AC396" t="str">
        <f>mapCOM!A417</f>
        <v>PWRN2OR</v>
      </c>
      <c r="AD396" t="str">
        <f t="shared" si="43"/>
        <v/>
      </c>
      <c r="BD396" t="s">
        <v>1733</v>
      </c>
      <c r="BE396" t="s">
        <v>2994</v>
      </c>
    </row>
    <row r="397" spans="3:57">
      <c r="C397" t="s">
        <v>4245</v>
      </c>
      <c r="E397" t="s">
        <v>4254</v>
      </c>
      <c r="Y397" t="str">
        <f>mapPRC!A530</f>
        <v>INMCEMKLD-E-T2</v>
      </c>
      <c r="Z397" t="str">
        <f>IFERROR(INDEX($AX$7:$AX$89,MATCH(mapPRC!C530,$AW$7:$AW$89,0)),"")</f>
        <v>nm</v>
      </c>
      <c r="AC397" t="str">
        <f>mapCOM!A418</f>
        <v>PWRN2OS</v>
      </c>
      <c r="AD397" t="str">
        <f t="shared" si="43"/>
        <v/>
      </c>
      <c r="BD397" t="s">
        <v>1731</v>
      </c>
      <c r="BE397" t="s">
        <v>2997</v>
      </c>
    </row>
    <row r="398" spans="3:57">
      <c r="C398" t="s">
        <v>4246</v>
      </c>
      <c r="E398" t="s">
        <v>4255</v>
      </c>
      <c r="Y398" t="str">
        <f>mapPRC!A531</f>
        <v>INMCEMKPP-E</v>
      </c>
      <c r="Z398" t="str">
        <f>IFERROR(INDEX($AX$7:$AX$89,MATCH(mapPRC!C531,$AW$7:$AW$89,0)),"")</f>
        <v>nm</v>
      </c>
      <c r="AC398" t="str">
        <f>mapCOM!A419</f>
        <v>PWRNMVR</v>
      </c>
      <c r="AD398" t="str">
        <f t="shared" si="43"/>
        <v/>
      </c>
      <c r="BD398" t="s">
        <v>1729</v>
      </c>
      <c r="BE398" t="s">
        <v>2996</v>
      </c>
    </row>
    <row r="399" spans="3:57">
      <c r="C399" t="s">
        <v>4247</v>
      </c>
      <c r="E399" t="s">
        <v>4256</v>
      </c>
      <c r="Y399" t="str">
        <f>mapPRC!A532</f>
        <v>INMCEMKPP-E-T1</v>
      </c>
      <c r="Z399" t="str">
        <f>IFERROR(INDEX($AX$7:$AX$89,MATCH(mapPRC!C532,$AW$7:$AW$89,0)),"")</f>
        <v>nm</v>
      </c>
      <c r="AC399" t="str">
        <f>mapCOM!A420</f>
        <v>PWRNMVS</v>
      </c>
      <c r="AD399" t="str">
        <f t="shared" si="43"/>
        <v/>
      </c>
      <c r="BD399" t="s">
        <v>1727</v>
      </c>
      <c r="BE399" t="s">
        <v>2995</v>
      </c>
    </row>
    <row r="400" spans="3:57">
      <c r="C400" t="s">
        <v>4248</v>
      </c>
      <c r="E400" t="s">
        <v>4257</v>
      </c>
      <c r="Y400" t="str">
        <f>mapPRC!A533</f>
        <v>INMCEMKPP-E-T2</v>
      </c>
      <c r="Z400" t="str">
        <f>IFERROR(INDEX($AX$7:$AX$89,MATCH(mapPRC!C533,$AW$7:$AW$89,0)),"")</f>
        <v>nm</v>
      </c>
      <c r="AC400" t="str">
        <f>mapCOM!A422</f>
        <v>PWRNOXS</v>
      </c>
      <c r="AD400" t="str">
        <f t="shared" si="43"/>
        <v/>
      </c>
      <c r="BD400" t="s">
        <v>1861</v>
      </c>
      <c r="BE400" t="s">
        <v>2994</v>
      </c>
    </row>
    <row r="401" spans="3:57">
      <c r="C401" t="s">
        <v>4249</v>
      </c>
      <c r="E401" t="s">
        <v>4258</v>
      </c>
      <c r="Y401" t="str">
        <f>mapPRC!A534</f>
        <v>INMCEMKPP-N</v>
      </c>
      <c r="Z401" t="str">
        <f>IFERROR(INDEX($AX$7:$AX$89,MATCH(mapPRC!C534,$AW$7:$AW$89,0)),"")</f>
        <v>nm</v>
      </c>
      <c r="AC401" t="str">
        <f>mapCOM!A423</f>
        <v>PWRNUC</v>
      </c>
      <c r="AD401" t="str">
        <f t="shared" si="43"/>
        <v/>
      </c>
      <c r="BD401" t="s">
        <v>1725</v>
      </c>
      <c r="BE401" t="s">
        <v>2994</v>
      </c>
    </row>
    <row r="402" spans="3:57">
      <c r="C402" t="s">
        <v>4250</v>
      </c>
      <c r="E402" t="s">
        <v>4259</v>
      </c>
      <c r="Y402" t="str">
        <f>mapPRC!A535</f>
        <v>INMCEMKSP-E</v>
      </c>
      <c r="Z402" t="str">
        <f>IFERROR(INDEX($AX$7:$AX$89,MATCH(mapPRC!C535,$AW$7:$AW$89,0)),"")</f>
        <v>nm</v>
      </c>
      <c r="AC402" t="str">
        <f>mapCOM!A424</f>
        <v>PWRODS</v>
      </c>
      <c r="AD402" t="str">
        <f t="shared" si="43"/>
        <v>cpetr-d</v>
      </c>
      <c r="BD402" t="s">
        <v>1859</v>
      </c>
      <c r="BE402" t="s">
        <v>2994</v>
      </c>
    </row>
    <row r="403" spans="3:57">
      <c r="C403" t="s">
        <v>4251</v>
      </c>
      <c r="E403" t="s">
        <v>4260</v>
      </c>
      <c r="Y403" t="str">
        <f>mapPRC!A536</f>
        <v>INMCEMKSP-E-T1</v>
      </c>
      <c r="Z403" t="str">
        <f>IFERROR(INDEX($AX$7:$AX$89,MATCH(mapPRC!C536,$AW$7:$AW$89,0)),"")</f>
        <v>nm</v>
      </c>
      <c r="AC403" t="str">
        <f>mapCOM!A425</f>
        <v>PWROHF</v>
      </c>
      <c r="AD403" t="str">
        <f t="shared" si="43"/>
        <v>cpetr-h</v>
      </c>
      <c r="BD403" t="s">
        <v>1723</v>
      </c>
      <c r="BE403" t="s">
        <v>2994</v>
      </c>
    </row>
    <row r="404" spans="3:57">
      <c r="C404" t="s">
        <v>4252</v>
      </c>
      <c r="E404" t="s">
        <v>4261</v>
      </c>
      <c r="Y404" t="str">
        <f>mapPRC!A537</f>
        <v>INMCEMKSP-E-T2</v>
      </c>
      <c r="Z404" t="str">
        <f>IFERROR(INDEX($AX$7:$AX$89,MATCH(mapPRC!C537,$AW$7:$AW$89,0)),"")</f>
        <v>nm</v>
      </c>
      <c r="AC404" t="str">
        <f>mapCOM!A426</f>
        <v>PWROKE</v>
      </c>
      <c r="AD404" t="str">
        <f t="shared" si="43"/>
        <v>cpetr-k</v>
      </c>
      <c r="BD404" t="s">
        <v>1721</v>
      </c>
      <c r="BE404" t="s">
        <v>3800</v>
      </c>
    </row>
    <row r="405" spans="3:57">
      <c r="C405" t="s">
        <v>4253</v>
      </c>
      <c r="E405" t="s">
        <v>4262</v>
      </c>
      <c r="Y405" t="str">
        <f>mapPRC!A538</f>
        <v>INMCEMKSP-N</v>
      </c>
      <c r="Z405" t="str">
        <f>IFERROR(INDEX($AX$7:$AX$89,MATCH(mapPRC!C538,$AW$7:$AW$89,0)),"")</f>
        <v>nm</v>
      </c>
      <c r="AC405" t="str">
        <f>mapCOM!A427</f>
        <v>PWRP10R</v>
      </c>
      <c r="AD405" t="str">
        <f t="shared" si="43"/>
        <v/>
      </c>
      <c r="BD405" t="s">
        <v>1719</v>
      </c>
      <c r="BE405" t="s">
        <v>2994</v>
      </c>
    </row>
    <row r="406" spans="3:57">
      <c r="C406" t="s">
        <v>4254</v>
      </c>
      <c r="E406" t="s">
        <v>4263</v>
      </c>
      <c r="Y406" t="str">
        <f>mapPRC!A539</f>
        <v>INMCEMPGBM</v>
      </c>
      <c r="Z406" t="str">
        <f>IFERROR(INDEX($AX$7:$AX$89,MATCH(mapPRC!C539,$AW$7:$AW$89,0)),"")</f>
        <v>nm</v>
      </c>
      <c r="AC406" t="str">
        <f>mapCOM!A428</f>
        <v>PWRP10S</v>
      </c>
      <c r="AD406" t="str">
        <f t="shared" si="43"/>
        <v/>
      </c>
      <c r="BD406" t="s">
        <v>1857</v>
      </c>
      <c r="BE406" t="s">
        <v>2994</v>
      </c>
    </row>
    <row r="407" spans="3:57">
      <c r="C407" t="s">
        <v>4255</v>
      </c>
      <c r="E407" t="s">
        <v>4264</v>
      </c>
      <c r="Y407" t="str">
        <f>mapPRC!A540</f>
        <v>INMCEMPGRP</v>
      </c>
      <c r="Z407" t="str">
        <f>IFERROR(INDEX($AX$7:$AX$89,MATCH(mapPRC!C540,$AW$7:$AW$89,0)),"")</f>
        <v>nm</v>
      </c>
      <c r="AC407" t="str">
        <f>mapCOM!A429</f>
        <v>PWRPM10</v>
      </c>
      <c r="AD407" t="e">
        <f t="shared" si="43"/>
        <v>#N/A</v>
      </c>
      <c r="BD407" t="s">
        <v>1856</v>
      </c>
      <c r="BE407" t="s">
        <v>2994</v>
      </c>
    </row>
    <row r="408" spans="3:57">
      <c r="C408" t="s">
        <v>4256</v>
      </c>
      <c r="E408" t="s">
        <v>4265</v>
      </c>
      <c r="Y408" t="str">
        <f>mapPRC!A541</f>
        <v>INMCLISUBASH</v>
      </c>
      <c r="Z408" t="str">
        <f>IFERROR(INDEX($AX$7:$AX$89,MATCH(mapPRC!C541,$AW$7:$AW$89,0)),"")</f>
        <v>nm</v>
      </c>
      <c r="AC408" t="str">
        <f>mapCOM!A430</f>
        <v>PWRSOL</v>
      </c>
      <c r="AD408" t="str">
        <f t="shared" si="43"/>
        <v/>
      </c>
      <c r="BD408" t="s">
        <v>1855</v>
      </c>
      <c r="BE408" t="s">
        <v>2994</v>
      </c>
    </row>
    <row r="409" spans="3:57">
      <c r="C409" t="s">
        <v>4257</v>
      </c>
      <c r="E409" t="s">
        <v>4266</v>
      </c>
      <c r="Y409" t="str">
        <f>mapPRC!A542</f>
        <v>INMCLISUBCLY</v>
      </c>
      <c r="Z409" t="str">
        <f>IFERROR(INDEX($AX$7:$AX$89,MATCH(mapPRC!C542,$AW$7:$AW$89,0)),"")</f>
        <v>nm</v>
      </c>
      <c r="AC409" t="str">
        <f>mapCOM!A431</f>
        <v>PWRSOXR</v>
      </c>
      <c r="AD409" t="str">
        <f t="shared" si="43"/>
        <v/>
      </c>
      <c r="BD409" t="s">
        <v>1717</v>
      </c>
      <c r="BE409" t="s">
        <v>2996</v>
      </c>
    </row>
    <row r="410" spans="3:57">
      <c r="C410" t="s">
        <v>4258</v>
      </c>
      <c r="E410" t="s">
        <v>4267</v>
      </c>
      <c r="Y410" t="str">
        <f>mapPRC!A543</f>
        <v>INMCLISUBGYL</v>
      </c>
      <c r="Z410" t="str">
        <f>IFERROR(INDEX($AX$7:$AX$89,MATCH(mapPRC!C543,$AW$7:$AW$89,0)),"")</f>
        <v>nm</v>
      </c>
      <c r="AC410" t="str">
        <f>mapCOM!A432</f>
        <v>PWRSOXS</v>
      </c>
      <c r="AD410" t="str">
        <f t="shared" si="43"/>
        <v/>
      </c>
      <c r="BD410" t="s">
        <v>1854</v>
      </c>
      <c r="BE410" t="s">
        <v>2994</v>
      </c>
    </row>
    <row r="411" spans="3:57">
      <c r="C411" t="s">
        <v>4259</v>
      </c>
      <c r="E411" t="s">
        <v>4268</v>
      </c>
      <c r="Y411" t="str">
        <f>mapPRC!A544</f>
        <v>INMCLISUBSLAG</v>
      </c>
      <c r="Z411" t="str">
        <f>IFERROR(INDEX($AX$7:$AX$89,MATCH(mapPRC!C544,$AW$7:$AW$89,0)),"")</f>
        <v>nm</v>
      </c>
      <c r="AC411" t="str">
        <f>mapCOM!A433</f>
        <v>PWRWAT</v>
      </c>
      <c r="AD411" t="e">
        <f t="shared" si="43"/>
        <v>#N/A</v>
      </c>
      <c r="BD411" t="s">
        <v>1715</v>
      </c>
      <c r="BE411" t="s">
        <v>2995</v>
      </c>
    </row>
    <row r="412" spans="3:57">
      <c r="C412" t="s">
        <v>4260</v>
      </c>
      <c r="E412" t="s">
        <v>4269</v>
      </c>
      <c r="Y412" t="str">
        <f>mapPRC!A545</f>
        <v>INMCLISUBSPOZ</v>
      </c>
      <c r="Z412" t="str">
        <f>IFERROR(INDEX($AX$7:$AX$89,MATCH(mapPRC!C545,$AW$7:$AW$89,0)),"")</f>
        <v>nm</v>
      </c>
      <c r="AC412" t="str">
        <f>mapCOM!A435</f>
        <v>RESBIW</v>
      </c>
      <c r="AD412" t="str">
        <f t="shared" si="43"/>
        <v/>
      </c>
      <c r="BD412" t="s">
        <v>1853</v>
      </c>
      <c r="BE412" t="s">
        <v>2994</v>
      </c>
    </row>
    <row r="413" spans="3:57">
      <c r="C413" t="s">
        <v>4261</v>
      </c>
      <c r="E413" t="s">
        <v>4270</v>
      </c>
      <c r="Y413" t="str">
        <f>mapPRC!A546</f>
        <v>INMGLAADV</v>
      </c>
      <c r="Z413" t="str">
        <f>IFERROR(INDEX($AX$7:$AX$89,MATCH(mapPRC!C546,$AW$7:$AW$89,0)),"")</f>
        <v>nm</v>
      </c>
      <c r="AC413" t="str">
        <f>mapCOM!A436</f>
        <v>RESCH4</v>
      </c>
      <c r="AD413" t="str">
        <f t="shared" si="43"/>
        <v/>
      </c>
      <c r="BD413" t="s">
        <v>1852</v>
      </c>
      <c r="BE413" t="s">
        <v>2994</v>
      </c>
    </row>
    <row r="414" spans="3:57">
      <c r="C414" t="s">
        <v>4262</v>
      </c>
      <c r="E414" t="s">
        <v>4271</v>
      </c>
      <c r="Y414" t="str">
        <f>mapPRC!A547</f>
        <v>INMGLAF2TF</v>
      </c>
      <c r="Z414" t="str">
        <f>IFERROR(INDEX($AX$7:$AX$89,MATCH(mapPRC!C547,$AW$7:$AW$89,0)),"")</f>
        <v>nm</v>
      </c>
      <c r="AC414" t="str">
        <f>mapCOM!A437</f>
        <v>RESCH4S</v>
      </c>
      <c r="AD414" t="str">
        <f t="shared" si="43"/>
        <v/>
      </c>
      <c r="BD414" t="s">
        <v>1851</v>
      </c>
      <c r="BE414" t="s">
        <v>2994</v>
      </c>
    </row>
    <row r="415" spans="3:57">
      <c r="C415" t="s">
        <v>4263</v>
      </c>
      <c r="E415" t="s">
        <v>4272</v>
      </c>
      <c r="Y415" t="str">
        <f>mapPRC!A548</f>
        <v>INMGLASTD</v>
      </c>
      <c r="Z415" t="str">
        <f>IFERROR(INDEX($AX$7:$AX$89,MATCH(mapPRC!C548,$AW$7:$AW$89,0)),"")</f>
        <v>nm</v>
      </c>
      <c r="AC415" t="str">
        <f>mapCOM!A438</f>
        <v>RESCMOX</v>
      </c>
      <c r="AD415" t="str">
        <f t="shared" ref="AD415:AD446" si="44">INDEX($BE$6:$BE$811,MATCH(AC415,$BD$6:$BD$811,0))</f>
        <v/>
      </c>
      <c r="BD415" t="s">
        <v>1850</v>
      </c>
      <c r="BE415" t="s">
        <v>2994</v>
      </c>
    </row>
    <row r="416" spans="3:57">
      <c r="C416" t="s">
        <v>4264</v>
      </c>
      <c r="E416" t="s">
        <v>4273</v>
      </c>
      <c r="Y416" t="str">
        <f>mapPRC!A549</f>
        <v>INMLIMADV</v>
      </c>
      <c r="Z416" t="str">
        <f>IFERROR(INDEX($AX$7:$AX$89,MATCH(mapPRC!C549,$AW$7:$AW$89,0)),"")</f>
        <v>nm</v>
      </c>
      <c r="AC416" t="str">
        <f>mapCOM!A439</f>
        <v>RESCO2</v>
      </c>
      <c r="AD416" t="str">
        <f t="shared" si="44"/>
        <v/>
      </c>
      <c r="BD416" t="s">
        <v>1849</v>
      </c>
      <c r="BE416" t="s">
        <v>2994</v>
      </c>
    </row>
    <row r="417" spans="3:57">
      <c r="C417" t="s">
        <v>4265</v>
      </c>
      <c r="E417" t="s">
        <v>4274</v>
      </c>
      <c r="Y417" t="str">
        <f>mapPRC!A550</f>
        <v>INMLIMF2TF</v>
      </c>
      <c r="Z417" t="str">
        <f>IFERROR(INDEX($AX$7:$AX$89,MATCH(mapPRC!C550,$AW$7:$AW$89,0)),"")</f>
        <v>nm</v>
      </c>
      <c r="AC417" t="str">
        <f>mapCOM!A440</f>
        <v>RESCO2S</v>
      </c>
      <c r="AD417" t="str">
        <f t="shared" si="44"/>
        <v/>
      </c>
      <c r="BD417" t="s">
        <v>1848</v>
      </c>
      <c r="BE417" t="s">
        <v>2994</v>
      </c>
    </row>
    <row r="418" spans="3:57">
      <c r="C418" t="s">
        <v>4266</v>
      </c>
      <c r="E418" t="s">
        <v>4275</v>
      </c>
      <c r="Y418" t="str">
        <f>mapPRC!A551</f>
        <v>INMLIMSTD</v>
      </c>
      <c r="Z418" t="str">
        <f>IFERROR(INDEX($AX$7:$AX$89,MATCH(mapPRC!C551,$AW$7:$AW$89,0)),"")</f>
        <v>nm</v>
      </c>
      <c r="AC418" t="str">
        <f>mapCOM!A441</f>
        <v>RESCOA</v>
      </c>
      <c r="AD418" t="str">
        <f t="shared" si="44"/>
        <v>ccoal-hgh</v>
      </c>
      <c r="BD418" t="s">
        <v>1847</v>
      </c>
      <c r="BE418" t="s">
        <v>2994</v>
      </c>
    </row>
    <row r="419" spans="3:57">
      <c r="C419" t="s">
        <v>4267</v>
      </c>
      <c r="E419" t="s">
        <v>4276</v>
      </c>
      <c r="Y419" t="str">
        <f>mapPRC!A553</f>
        <v>IOTAELC-E</v>
      </c>
      <c r="Z419" t="str">
        <f>IFERROR(INDEX($AX$7:$AX$89,MATCH(mapPRC!C553,$AW$7:$AW$89,0)),"")</f>
        <v>ot</v>
      </c>
      <c r="AC419" t="str">
        <f>mapCOM!A442</f>
        <v>RESELC</v>
      </c>
      <c r="AD419" t="str">
        <f t="shared" si="44"/>
        <v>celec</v>
      </c>
      <c r="BD419" t="s">
        <v>1713</v>
      </c>
      <c r="BE419" t="s">
        <v>2994</v>
      </c>
    </row>
    <row r="420" spans="3:57">
      <c r="C420" t="s">
        <v>4268</v>
      </c>
      <c r="E420" t="s">
        <v>4277</v>
      </c>
      <c r="Y420" t="str">
        <f>mapPRC!A554</f>
        <v>IOTCELC-E</v>
      </c>
      <c r="Z420" t="str">
        <f>IFERROR(INDEX($AX$7:$AX$89,MATCH(mapPRC!C554,$AW$7:$AW$89,0)),"")</f>
        <v>ot</v>
      </c>
      <c r="AC420" t="str">
        <f>mapCOM!A443</f>
        <v>RESGAS</v>
      </c>
      <c r="AD420" t="str">
        <f t="shared" si="44"/>
        <v>cngas</v>
      </c>
      <c r="BD420" t="s">
        <v>1709</v>
      </c>
      <c r="BE420" t="s">
        <v>2994</v>
      </c>
    </row>
    <row r="421" spans="3:57">
      <c r="C421" t="s">
        <v>4269</v>
      </c>
      <c r="E421" t="s">
        <v>4278</v>
      </c>
      <c r="Y421" t="str">
        <f>mapPRC!A555</f>
        <v>IOTEELC-E</v>
      </c>
      <c r="Z421" t="str">
        <f>IFERROR(INDEX($AX$7:$AX$89,MATCH(mapPRC!C555,$AW$7:$AW$89,0)),"")</f>
        <v>ot</v>
      </c>
      <c r="AC421" t="str">
        <f>mapCOM!A444</f>
        <v>RESN2O</v>
      </c>
      <c r="AD421" t="str">
        <f t="shared" si="44"/>
        <v/>
      </c>
      <c r="BD421" t="s">
        <v>1707</v>
      </c>
      <c r="BE421" t="s">
        <v>2997</v>
      </c>
    </row>
    <row r="422" spans="3:57">
      <c r="C422" t="s">
        <v>4270</v>
      </c>
      <c r="E422" t="s">
        <v>4279</v>
      </c>
      <c r="Y422" t="str">
        <f>mapPRC!A556</f>
        <v>IOTFELC-E</v>
      </c>
      <c r="Z422" t="str">
        <f>IFERROR(INDEX($AX$7:$AX$89,MATCH(mapPRC!C556,$AW$7:$AW$89,0)),"")</f>
        <v>ot</v>
      </c>
      <c r="AC422" t="str">
        <f>mapCOM!A445</f>
        <v>RESN2OS</v>
      </c>
      <c r="AD422" t="str">
        <f t="shared" si="44"/>
        <v/>
      </c>
      <c r="BD422" t="s">
        <v>1705</v>
      </c>
      <c r="BE422" t="s">
        <v>2996</v>
      </c>
    </row>
    <row r="423" spans="3:57">
      <c r="C423" t="s">
        <v>4271</v>
      </c>
      <c r="E423" t="s">
        <v>4280</v>
      </c>
      <c r="Y423" t="str">
        <f>mapPRC!A557</f>
        <v>IOTHELC-E</v>
      </c>
      <c r="Z423" t="str">
        <f>IFERROR(INDEX($AX$7:$AX$89,MATCH(mapPRC!C557,$AW$7:$AW$89,0)),"")</f>
        <v>ot</v>
      </c>
      <c r="AC423" t="str">
        <f>mapCOM!A446</f>
        <v>RESNMVS</v>
      </c>
      <c r="AD423" t="str">
        <f t="shared" si="44"/>
        <v/>
      </c>
      <c r="BD423" t="s">
        <v>1702</v>
      </c>
      <c r="BE423" t="s">
        <v>2995</v>
      </c>
    </row>
    <row r="424" spans="3:57">
      <c r="C424" t="s">
        <v>4272</v>
      </c>
      <c r="E424" t="s">
        <v>4281</v>
      </c>
      <c r="Y424" t="str">
        <f>mapPRC!A558</f>
        <v>IOTKELC-E</v>
      </c>
      <c r="Z424" t="str">
        <f>IFERROR(INDEX($AX$7:$AX$89,MATCH(mapPRC!C558,$AW$7:$AW$89,0)),"")</f>
        <v>ot</v>
      </c>
      <c r="AC424" t="str">
        <f>mapCOM!A447</f>
        <v>RESNOX</v>
      </c>
      <c r="AD424" t="str">
        <f t="shared" si="44"/>
        <v/>
      </c>
      <c r="BD424" t="s">
        <v>1700</v>
      </c>
      <c r="BE424" t="s">
        <v>3798</v>
      </c>
    </row>
    <row r="425" spans="3:57">
      <c r="C425" t="s">
        <v>4273</v>
      </c>
      <c r="E425" t="s">
        <v>4282</v>
      </c>
      <c r="Y425" t="str">
        <f>mapPRC!A559</f>
        <v>IOTLELC-E</v>
      </c>
      <c r="Z425" t="str">
        <f>IFERROR(INDEX($AX$7:$AX$89,MATCH(mapPRC!C559,$AW$7:$AW$89,0)),"")</f>
        <v>ot</v>
      </c>
      <c r="AC425" t="str">
        <f>mapCOM!A448</f>
        <v>RESNOXS</v>
      </c>
      <c r="AD425" t="str">
        <f t="shared" si="44"/>
        <v/>
      </c>
      <c r="BD425" t="s">
        <v>1697</v>
      </c>
      <c r="BE425" t="s">
        <v>2994</v>
      </c>
    </row>
    <row r="426" spans="3:57">
      <c r="C426" t="s">
        <v>4274</v>
      </c>
      <c r="E426" t="s">
        <v>4283</v>
      </c>
      <c r="Y426" t="str">
        <f>mapPRC!A560</f>
        <v>IOTOELC-E</v>
      </c>
      <c r="Z426" t="str">
        <f>IFERROR(INDEX($AX$7:$AX$89,MATCH(mapPRC!C560,$AW$7:$AW$89,0)),"")</f>
        <v>ot</v>
      </c>
      <c r="AC426" t="str">
        <f>mapCOM!A449</f>
        <v>RESOKE</v>
      </c>
      <c r="AD426" t="str">
        <f t="shared" si="44"/>
        <v>cpetr-k</v>
      </c>
      <c r="BD426" t="s">
        <v>1694</v>
      </c>
      <c r="BE426" t="s">
        <v>3800</v>
      </c>
    </row>
    <row r="427" spans="3:57">
      <c r="C427" t="s">
        <v>4275</v>
      </c>
      <c r="E427" t="s">
        <v>4284</v>
      </c>
      <c r="Y427" t="str">
        <f>mapPRC!A561</f>
        <v>IOTPELC-E</v>
      </c>
      <c r="Z427" t="str">
        <f>IFERROR(INDEX($AX$7:$AX$89,MATCH(mapPRC!C561,$AW$7:$AW$89,0)),"")</f>
        <v>ot</v>
      </c>
      <c r="AC427" t="str">
        <f>mapCOM!A450</f>
        <v>RESOLP</v>
      </c>
      <c r="AD427" t="str">
        <f t="shared" si="44"/>
        <v>cpetr-l</v>
      </c>
      <c r="BD427" t="s">
        <v>1691</v>
      </c>
      <c r="BE427" t="s">
        <v>3801</v>
      </c>
    </row>
    <row r="428" spans="3:57">
      <c r="C428" t="s">
        <v>4276</v>
      </c>
      <c r="E428" t="s">
        <v>4285</v>
      </c>
      <c r="Y428" t="str">
        <f>mapPRC!A562</f>
        <v>IOTRODS-E</v>
      </c>
      <c r="Z428" t="str">
        <f>IFERROR(INDEX($AX$7:$AX$89,MATCH(mapPRC!C562,$AW$7:$AW$89,0)),"")</f>
        <v>ot</v>
      </c>
      <c r="AC428" t="str">
        <f>mapCOM!A451</f>
        <v>RESP10S</v>
      </c>
      <c r="AD428" t="str">
        <f t="shared" si="44"/>
        <v/>
      </c>
      <c r="BD428" t="s">
        <v>1846</v>
      </c>
      <c r="BE428" t="s">
        <v>2994</v>
      </c>
    </row>
    <row r="429" spans="3:57">
      <c r="C429" t="s">
        <v>4277</v>
      </c>
      <c r="E429" t="s">
        <v>4286</v>
      </c>
      <c r="Y429" t="str">
        <f>mapPRC!A563</f>
        <v>IOTRELC-E</v>
      </c>
      <c r="Z429" t="str">
        <f>IFERROR(INDEX($AX$7:$AX$89,MATCH(mapPRC!C563,$AW$7:$AW$89,0)),"")</f>
        <v>ot</v>
      </c>
      <c r="AC429" t="str">
        <f>mapCOM!A452</f>
        <v>RESSOX</v>
      </c>
      <c r="AD429" t="str">
        <f t="shared" si="44"/>
        <v/>
      </c>
      <c r="BD429" t="s">
        <v>1688</v>
      </c>
      <c r="BE429" t="s">
        <v>2994</v>
      </c>
    </row>
    <row r="430" spans="3:57">
      <c r="C430" t="s">
        <v>4278</v>
      </c>
      <c r="E430" t="s">
        <v>4287</v>
      </c>
      <c r="Y430" t="str">
        <f>mapPRC!A564</f>
        <v>IOTSCOA-E</v>
      </c>
      <c r="Z430" t="str">
        <f>IFERROR(INDEX($AX$7:$AX$89,MATCH(mapPRC!C564,$AW$7:$AW$89,0)),"")</f>
        <v>ot</v>
      </c>
      <c r="AC430" t="str">
        <f>mapCOM!A453</f>
        <v>RESSOXS</v>
      </c>
      <c r="AD430" t="str">
        <f t="shared" si="44"/>
        <v/>
      </c>
      <c r="BD430" t="s">
        <v>1844</v>
      </c>
      <c r="BE430" t="s">
        <v>2994</v>
      </c>
    </row>
    <row r="431" spans="3:57">
      <c r="C431" t="s">
        <v>4279</v>
      </c>
      <c r="E431" t="s">
        <v>4288</v>
      </c>
      <c r="Y431" t="str">
        <f>mapPRC!A565</f>
        <v>IOTSELC-E</v>
      </c>
      <c r="Z431" t="str">
        <f>IFERROR(INDEX($AX$7:$AX$89,MATCH(mapPRC!C565,$AW$7:$AW$89,0)),"")</f>
        <v>ot</v>
      </c>
      <c r="AC431" t="str">
        <f>mapCOM!A454</f>
        <v>RHEH</v>
      </c>
      <c r="AD431" t="str">
        <f t="shared" si="44"/>
        <v/>
      </c>
      <c r="BD431" t="s">
        <v>1686</v>
      </c>
      <c r="BE431" t="s">
        <v>2994</v>
      </c>
    </row>
    <row r="432" spans="3:57">
      <c r="C432" t="s">
        <v>4280</v>
      </c>
      <c r="E432" t="s">
        <v>4289</v>
      </c>
      <c r="Y432" t="str">
        <f>mapPRC!A566</f>
        <v>IOTSELC-N</v>
      </c>
      <c r="Z432" t="str">
        <f>IFERROR(INDEX($AX$7:$AX$89,MATCH(mapPRC!C566,$AW$7:$AW$89,0)),"")</f>
        <v>ot</v>
      </c>
      <c r="AC432" t="str">
        <f>mapCOM!A455</f>
        <v>RHEK</v>
      </c>
      <c r="AD432" t="str">
        <f t="shared" si="44"/>
        <v/>
      </c>
      <c r="BD432" t="s">
        <v>1684</v>
      </c>
      <c r="BE432" t="s">
        <v>2994</v>
      </c>
    </row>
    <row r="433" spans="3:57">
      <c r="C433" t="s">
        <v>4281</v>
      </c>
      <c r="E433" t="s">
        <v>4290</v>
      </c>
      <c r="Y433" t="str">
        <f>mapPRC!A567</f>
        <v>IOTSHGN-E</v>
      </c>
      <c r="Z433" t="str">
        <f>IFERROR(INDEX($AX$7:$AX$89,MATCH(mapPRC!C567,$AW$7:$AW$89,0)),"")</f>
        <v>ot</v>
      </c>
      <c r="AC433" t="str">
        <f>mapCOM!A456</f>
        <v>RHEL</v>
      </c>
      <c r="AD433" t="str">
        <f t="shared" si="44"/>
        <v/>
      </c>
      <c r="BD433" t="s">
        <v>1681</v>
      </c>
      <c r="BE433" t="s">
        <v>2994</v>
      </c>
    </row>
    <row r="434" spans="3:57">
      <c r="C434" t="s">
        <v>4282</v>
      </c>
      <c r="E434" t="s">
        <v>4291</v>
      </c>
      <c r="Y434" t="str">
        <f>mapPRC!A568</f>
        <v>IOTSGAS-E</v>
      </c>
      <c r="Z434" t="str">
        <f>IFERROR(INDEX($AX$7:$AX$89,MATCH(mapPRC!C568,$AW$7:$AW$89,0)),"")</f>
        <v>ot</v>
      </c>
      <c r="AC434" t="str">
        <f>mapCOM!A457</f>
        <v>RHEN</v>
      </c>
      <c r="AD434" t="str">
        <f t="shared" si="44"/>
        <v/>
      </c>
      <c r="BD434" t="s">
        <v>1679</v>
      </c>
      <c r="BE434" t="s">
        <v>2999</v>
      </c>
    </row>
    <row r="435" spans="3:57">
      <c r="C435" t="s">
        <v>4283</v>
      </c>
      <c r="E435" t="s">
        <v>4292</v>
      </c>
      <c r="Y435" t="str">
        <f>mapPRC!A569</f>
        <v>IOTSOHF-E</v>
      </c>
      <c r="Z435" t="str">
        <f>IFERROR(INDEX($AX$7:$AX$89,MATCH(mapPRC!C569,$AW$7:$AW$89,0)),"")</f>
        <v>ot</v>
      </c>
      <c r="AC435" t="str">
        <f>mapCOM!A458</f>
        <v>RHEO</v>
      </c>
      <c r="AD435" t="str">
        <f t="shared" si="44"/>
        <v/>
      </c>
      <c r="BD435" t="s">
        <v>1677</v>
      </c>
      <c r="BE435" t="s">
        <v>2994</v>
      </c>
    </row>
    <row r="436" spans="3:57">
      <c r="C436" t="s">
        <v>4284</v>
      </c>
      <c r="E436" t="s">
        <v>4293</v>
      </c>
      <c r="Y436" t="str">
        <f>mapPRC!A570</f>
        <v>IOTSOLP-E</v>
      </c>
      <c r="Z436" t="str">
        <f>IFERROR(INDEX($AX$7:$AX$89,MATCH(mapPRC!C570,$AW$7:$AW$89,0)),"")</f>
        <v>ot</v>
      </c>
      <c r="AC436" t="str">
        <f>mapCOM!A459</f>
        <v>RHER</v>
      </c>
      <c r="AD436" t="str">
        <f t="shared" si="44"/>
        <v/>
      </c>
      <c r="BD436" t="s">
        <v>1675</v>
      </c>
      <c r="BE436" t="s">
        <v>2996</v>
      </c>
    </row>
    <row r="437" spans="3:57">
      <c r="C437" t="s">
        <v>4285</v>
      </c>
      <c r="E437" t="s">
        <v>4294</v>
      </c>
      <c r="Y437" t="str">
        <f>mapPRC!A571</f>
        <v>IOTSWAS-E</v>
      </c>
      <c r="Z437" t="str">
        <f>IFERROR(INDEX($AX$7:$AX$89,MATCH(mapPRC!C571,$AW$7:$AW$89,0)),"")</f>
        <v>ot</v>
      </c>
      <c r="AC437" t="str">
        <f>mapCOM!A460</f>
        <v>RHEW</v>
      </c>
      <c r="AD437" t="str">
        <f t="shared" si="44"/>
        <v/>
      </c>
      <c r="BD437" t="s">
        <v>1674</v>
      </c>
      <c r="BE437" t="s">
        <v>2996</v>
      </c>
    </row>
    <row r="438" spans="3:57">
      <c r="C438" t="s">
        <v>4286</v>
      </c>
      <c r="E438" t="s">
        <v>4295</v>
      </c>
      <c r="Y438" t="str">
        <f>mapPRC!A572</f>
        <v>IPGMME-E</v>
      </c>
      <c r="Z438" t="str">
        <f>IFERROR(INDEX($AX$7:$AX$89,MATCH(mapPRC!C572,$AW$7:$AW$89,0)),"")</f>
        <v>pgm</v>
      </c>
      <c r="AC438" t="str">
        <f>mapCOM!A461</f>
        <v>RHEWG</v>
      </c>
      <c r="AD438" t="str">
        <f t="shared" si="44"/>
        <v/>
      </c>
      <c r="BD438" t="s">
        <v>1673</v>
      </c>
      <c r="BE438" t="s">
        <v>2999</v>
      </c>
    </row>
    <row r="439" spans="3:57">
      <c r="C439" t="s">
        <v>4287</v>
      </c>
      <c r="E439" t="s">
        <v>4296</v>
      </c>
      <c r="Y439" t="str">
        <f>mapPRC!A573</f>
        <v>IPGMME-N</v>
      </c>
      <c r="Z439" t="str">
        <f>IFERROR(INDEX($AX$7:$AX$89,MATCH(mapPRC!C573,$AW$7:$AW$89,0)),"")</f>
        <v>pgm</v>
      </c>
      <c r="AC439" t="str">
        <f>mapCOM!A462</f>
        <v>RLEH</v>
      </c>
      <c r="AD439" t="str">
        <f t="shared" si="44"/>
        <v/>
      </c>
      <c r="BD439" t="s">
        <v>1672</v>
      </c>
      <c r="BE439" t="s">
        <v>2999</v>
      </c>
    </row>
    <row r="440" spans="3:57">
      <c r="C440" t="s">
        <v>4288</v>
      </c>
      <c r="E440" t="s">
        <v>4297</v>
      </c>
      <c r="Y440" t="str">
        <f>mapPRC!A574</f>
        <v>IPPCHE-E</v>
      </c>
      <c r="Z440" t="str">
        <f>IFERROR(INDEX($AX$7:$AX$89,MATCH(mapPRC!C574,$AW$7:$AW$89,0)),"")</f>
        <v>pp</v>
      </c>
      <c r="AC440" t="str">
        <f>mapCOM!A463</f>
        <v>RLEK</v>
      </c>
      <c r="AD440" t="str">
        <f t="shared" si="44"/>
        <v/>
      </c>
      <c r="BD440" t="s">
        <v>1671</v>
      </c>
      <c r="BE440" t="s">
        <v>2999</v>
      </c>
    </row>
    <row r="441" spans="3:57">
      <c r="C441" t="s">
        <v>4289</v>
      </c>
      <c r="E441" t="s">
        <v>4298</v>
      </c>
      <c r="Y441" t="str">
        <f>mapPRC!A575</f>
        <v>IPPCHE-EE-T1</v>
      </c>
      <c r="Z441" t="str">
        <f>IFERROR(INDEX($AX$7:$AX$89,MATCH(mapPRC!C575,$AW$7:$AW$89,0)),"")</f>
        <v>pp</v>
      </c>
      <c r="AC441" t="str">
        <f>mapCOM!A464</f>
        <v>RLEL</v>
      </c>
      <c r="AD441" t="str">
        <f t="shared" si="44"/>
        <v/>
      </c>
      <c r="BD441" t="s">
        <v>1670</v>
      </c>
      <c r="BE441" t="s">
        <v>2999</v>
      </c>
    </row>
    <row r="442" spans="3:57">
      <c r="C442" t="s">
        <v>4290</v>
      </c>
      <c r="E442" t="s">
        <v>4299</v>
      </c>
      <c r="Y442" t="str">
        <f>mapPRC!A576</f>
        <v>IPPCHE-EE-T2</v>
      </c>
      <c r="Z442" t="str">
        <f>IFERROR(INDEX($AX$7:$AX$89,MATCH(mapPRC!C576,$AW$7:$AW$89,0)),"")</f>
        <v>pp</v>
      </c>
      <c r="AC442" t="str">
        <f>mapCOM!A465</f>
        <v>RLEN</v>
      </c>
      <c r="AD442" t="str">
        <f t="shared" si="44"/>
        <v/>
      </c>
      <c r="BD442" t="s">
        <v>1669</v>
      </c>
      <c r="BE442" t="s">
        <v>2999</v>
      </c>
    </row>
    <row r="443" spans="3:57">
      <c r="C443" t="s">
        <v>4291</v>
      </c>
      <c r="E443" t="s">
        <v>4300</v>
      </c>
      <c r="Y443" t="str">
        <f>mapPRC!A577</f>
        <v>IPPCHE-N</v>
      </c>
      <c r="Z443" t="str">
        <f>IFERROR(INDEX($AX$7:$AX$89,MATCH(mapPRC!C577,$AW$7:$AW$89,0)),"")</f>
        <v>pp</v>
      </c>
      <c r="AC443" t="str">
        <f>mapCOM!A466</f>
        <v>RLEO</v>
      </c>
      <c r="AD443" t="str">
        <f t="shared" si="44"/>
        <v/>
      </c>
      <c r="BD443" t="s">
        <v>1668</v>
      </c>
      <c r="BE443" t="s">
        <v>2999</v>
      </c>
    </row>
    <row r="444" spans="3:57">
      <c r="C444" t="s">
        <v>4292</v>
      </c>
      <c r="E444" t="s">
        <v>4301</v>
      </c>
      <c r="Y444" t="str">
        <f>mapPRC!A578</f>
        <v>IPPCHP-E</v>
      </c>
      <c r="Z444" t="str">
        <f>IFERROR(INDEX($AX$7:$AX$89,MATCH(mapPRC!C578,$AW$7:$AW$89,0)),"")</f>
        <v>pp</v>
      </c>
      <c r="AC444" t="str">
        <f>mapCOM!A467</f>
        <v>RLER</v>
      </c>
      <c r="AD444" t="str">
        <f t="shared" si="44"/>
        <v/>
      </c>
      <c r="BD444" t="s">
        <v>1667</v>
      </c>
      <c r="BE444" t="s">
        <v>2997</v>
      </c>
    </row>
    <row r="445" spans="3:57">
      <c r="C445" t="s">
        <v>4293</v>
      </c>
      <c r="E445" t="s">
        <v>4302</v>
      </c>
      <c r="Y445" t="str">
        <f>mapPRC!A579</f>
        <v>IPPCHP-EE-BPST</v>
      </c>
      <c r="Z445" t="str">
        <f>IFERROR(INDEX($AX$7:$AX$89,MATCH(mapPRC!C579,$AW$7:$AW$89,0)),"")</f>
        <v>pp</v>
      </c>
      <c r="AC445" t="str">
        <f>mapCOM!A468</f>
        <v>RLEW</v>
      </c>
      <c r="AD445" t="str">
        <f t="shared" si="44"/>
        <v/>
      </c>
      <c r="BD445" t="s">
        <v>1666</v>
      </c>
      <c r="BE445" t="s">
        <v>2997</v>
      </c>
    </row>
    <row r="446" spans="3:57">
      <c r="C446" t="s">
        <v>4294</v>
      </c>
      <c r="E446" t="s">
        <v>4303</v>
      </c>
      <c r="Y446" t="str">
        <f>mapPRC!A580</f>
        <v>IPPCHP-EE-CCGT</v>
      </c>
      <c r="Z446" t="str">
        <f>IFERROR(INDEX($AX$7:$AX$89,MATCH(mapPRC!C580,$AW$7:$AW$89,0)),"")</f>
        <v>pp</v>
      </c>
      <c r="AC446" t="str">
        <f>mapCOM!A469</f>
        <v>RLEWG</v>
      </c>
      <c r="AD446" t="str">
        <f t="shared" si="44"/>
        <v/>
      </c>
      <c r="BD446" t="s">
        <v>3003</v>
      </c>
      <c r="BE446" t="s">
        <v>2999</v>
      </c>
    </row>
    <row r="447" spans="3:57">
      <c r="C447" t="s">
        <v>4295</v>
      </c>
      <c r="E447" t="s">
        <v>4304</v>
      </c>
      <c r="Y447" t="str">
        <f>mapPRC!A581</f>
        <v>IPPCHP-EE-OCGT</v>
      </c>
      <c r="Z447" t="str">
        <f>IFERROR(INDEX($AX$7:$AX$89,MATCH(mapPRC!C581,$AW$7:$AW$89,0)),"")</f>
        <v>pp</v>
      </c>
      <c r="AC447" t="str">
        <f>mapCOM!A470</f>
        <v>RLNH</v>
      </c>
      <c r="AD447" t="str">
        <f t="shared" ref="AD447:AD478" si="45">INDEX($BE$6:$BE$811,MATCH(AC447,$BD$6:$BD$811,0))</f>
        <v/>
      </c>
      <c r="BD447" t="s">
        <v>3005</v>
      </c>
      <c r="BE447" t="s">
        <v>2999</v>
      </c>
    </row>
    <row r="448" spans="3:57">
      <c r="C448" t="s">
        <v>4296</v>
      </c>
      <c r="E448" t="s">
        <v>4305</v>
      </c>
      <c r="Y448" t="str">
        <f>mapPRC!A582</f>
        <v>IPPCHP-N</v>
      </c>
      <c r="Z448" t="str">
        <f>IFERROR(INDEX($AX$7:$AX$89,MATCH(mapPRC!C582,$AW$7:$AW$89,0)),"")</f>
        <v>pp</v>
      </c>
      <c r="AC448" t="str">
        <f>mapCOM!A471</f>
        <v>RLNK</v>
      </c>
      <c r="AD448" t="str">
        <f t="shared" si="45"/>
        <v/>
      </c>
      <c r="BD448" t="s">
        <v>3007</v>
      </c>
      <c r="BE448" t="s">
        <v>2999</v>
      </c>
    </row>
    <row r="449" spans="3:57">
      <c r="C449" t="s">
        <v>4297</v>
      </c>
      <c r="E449" t="s">
        <v>4306</v>
      </c>
      <c r="Y449" t="str">
        <f>mapPRC!A583</f>
        <v>IPPDFL</v>
      </c>
      <c r="Z449" t="str">
        <f>IFERROR(INDEX($AX$7:$AX$89,MATCH(mapPRC!C583,$AW$7:$AW$89,0)),"")</f>
        <v>pp</v>
      </c>
      <c r="AC449" t="str">
        <f>mapCOM!A472</f>
        <v>RLNL</v>
      </c>
      <c r="AD449" t="str">
        <f t="shared" si="45"/>
        <v/>
      </c>
      <c r="BD449" t="s">
        <v>3009</v>
      </c>
      <c r="BE449" t="s">
        <v>2999</v>
      </c>
    </row>
    <row r="450" spans="3:57">
      <c r="C450" t="s">
        <v>4298</v>
      </c>
      <c r="E450" t="s">
        <v>4307</v>
      </c>
      <c r="Y450" t="str">
        <f>mapPRC!A584</f>
        <v>IPPDIS-E</v>
      </c>
      <c r="Z450" t="str">
        <f>IFERROR(INDEX($AX$7:$AX$89,MATCH(mapPRC!C584,$AW$7:$AW$89,0)),"")</f>
        <v>pp</v>
      </c>
      <c r="AC450" t="str">
        <f>mapCOM!A473</f>
        <v>RLNN</v>
      </c>
      <c r="AD450" t="str">
        <f t="shared" si="45"/>
        <v/>
      </c>
      <c r="BD450" t="s">
        <v>3011</v>
      </c>
      <c r="BE450" t="s">
        <v>2999</v>
      </c>
    </row>
    <row r="451" spans="3:57">
      <c r="C451" t="s">
        <v>4299</v>
      </c>
      <c r="E451" t="s">
        <v>4308</v>
      </c>
      <c r="Y451" t="str">
        <f>mapPRC!A585</f>
        <v>IPPDIS-EE-T1</v>
      </c>
      <c r="Z451" t="str">
        <f>IFERROR(INDEX($AX$7:$AX$89,MATCH(mapPRC!C585,$AW$7:$AW$89,0)),"")</f>
        <v>pp</v>
      </c>
      <c r="AC451" t="str">
        <f>mapCOM!A474</f>
        <v>RLNW</v>
      </c>
      <c r="AD451" t="str">
        <f t="shared" si="45"/>
        <v/>
      </c>
      <c r="BD451" t="s">
        <v>3013</v>
      </c>
      <c r="BE451" t="s">
        <v>2999</v>
      </c>
    </row>
    <row r="452" spans="3:57">
      <c r="C452" t="s">
        <v>4300</v>
      </c>
      <c r="E452" t="s">
        <v>4309</v>
      </c>
      <c r="Y452" t="str">
        <f>mapPRC!A586</f>
        <v>IPPDIS-EE-T2</v>
      </c>
      <c r="Z452" t="str">
        <f>IFERROR(INDEX($AX$7:$AX$89,MATCH(mapPRC!C586,$AW$7:$AW$89,0)),"")</f>
        <v>pp</v>
      </c>
      <c r="AC452" t="str">
        <f>mapCOM!A475</f>
        <v>RMEH</v>
      </c>
      <c r="AD452" t="str">
        <f t="shared" si="45"/>
        <v/>
      </c>
      <c r="BD452" t="s">
        <v>3015</v>
      </c>
      <c r="BE452" t="s">
        <v>2999</v>
      </c>
    </row>
    <row r="453" spans="3:57">
      <c r="C453" t="s">
        <v>4301</v>
      </c>
      <c r="E453" t="s">
        <v>4310</v>
      </c>
      <c r="Y453" t="str">
        <f>mapPRC!A587</f>
        <v>IPPDIS-N</v>
      </c>
      <c r="Z453" t="str">
        <f>IFERROR(INDEX($AX$7:$AX$89,MATCH(mapPRC!C587,$AW$7:$AW$89,0)),"")</f>
        <v>pp</v>
      </c>
      <c r="AC453" t="str">
        <f>mapCOM!A476</f>
        <v>RMEK</v>
      </c>
      <c r="AD453" t="str">
        <f t="shared" si="45"/>
        <v/>
      </c>
      <c r="BD453" t="s">
        <v>3017</v>
      </c>
      <c r="BE453" t="s">
        <v>2999</v>
      </c>
    </row>
    <row r="454" spans="3:57">
      <c r="C454" t="s">
        <v>4302</v>
      </c>
      <c r="E454" t="s">
        <v>4311</v>
      </c>
      <c r="Y454" t="str">
        <f>mapPRC!A588</f>
        <v>IPPMCH-E</v>
      </c>
      <c r="Z454" t="str">
        <f>IFERROR(INDEX($AX$7:$AX$89,MATCH(mapPRC!C588,$AW$7:$AW$89,0)),"")</f>
        <v>pp</v>
      </c>
      <c r="AC454" t="str">
        <f>mapCOM!A477</f>
        <v>RMEL</v>
      </c>
      <c r="AD454" t="str">
        <f t="shared" si="45"/>
        <v/>
      </c>
      <c r="BD454" t="s">
        <v>3019</v>
      </c>
      <c r="BE454" t="s">
        <v>2999</v>
      </c>
    </row>
    <row r="455" spans="3:57">
      <c r="C455" t="s">
        <v>4303</v>
      </c>
      <c r="E455" t="s">
        <v>4312</v>
      </c>
      <c r="Y455" t="str">
        <f>mapPRC!A589</f>
        <v>IPPMCH-EE-T1</v>
      </c>
      <c r="Z455" t="str">
        <f>IFERROR(INDEX($AX$7:$AX$89,MATCH(mapPRC!C589,$AW$7:$AW$89,0)),"")</f>
        <v>pp</v>
      </c>
      <c r="AC455" t="str">
        <f>mapCOM!A478</f>
        <v>RMEN</v>
      </c>
      <c r="AD455" t="str">
        <f t="shared" si="45"/>
        <v/>
      </c>
      <c r="BD455" t="s">
        <v>3021</v>
      </c>
      <c r="BE455" t="s">
        <v>2999</v>
      </c>
    </row>
    <row r="456" spans="3:57">
      <c r="C456" t="s">
        <v>4304</v>
      </c>
      <c r="E456" t="s">
        <v>4313</v>
      </c>
      <c r="Y456" t="str">
        <f>mapPRC!A590</f>
        <v>IPPMCH-EE-T2</v>
      </c>
      <c r="Z456" t="str">
        <f>IFERROR(INDEX($AX$7:$AX$89,MATCH(mapPRC!C590,$AW$7:$AW$89,0)),"")</f>
        <v>pp</v>
      </c>
      <c r="AC456" t="str">
        <f>mapCOM!A479</f>
        <v>RMEO</v>
      </c>
      <c r="AD456" t="str">
        <f t="shared" si="45"/>
        <v/>
      </c>
      <c r="BD456" t="s">
        <v>3023</v>
      </c>
      <c r="BE456" t="s">
        <v>2999</v>
      </c>
    </row>
    <row r="457" spans="3:57">
      <c r="C457" t="s">
        <v>4305</v>
      </c>
      <c r="E457" t="s">
        <v>4314</v>
      </c>
      <c r="Y457" t="str">
        <f>mapPRC!A591</f>
        <v>IPPMCH-N</v>
      </c>
      <c r="Z457" t="str">
        <f>IFERROR(INDEX($AX$7:$AX$89,MATCH(mapPRC!C591,$AW$7:$AW$89,0)),"")</f>
        <v>pp</v>
      </c>
      <c r="AC457" t="str">
        <f>mapCOM!A480</f>
        <v>RMER</v>
      </c>
      <c r="AD457" t="str">
        <f t="shared" si="45"/>
        <v/>
      </c>
      <c r="BD457" t="s">
        <v>3025</v>
      </c>
      <c r="BE457" t="s">
        <v>2999</v>
      </c>
    </row>
    <row r="458" spans="3:57">
      <c r="C458" t="s">
        <v>4306</v>
      </c>
      <c r="E458" t="s">
        <v>4315</v>
      </c>
      <c r="Y458" t="str">
        <f>mapPRC!A592</f>
        <v>IPPPAP-E</v>
      </c>
      <c r="Z458" t="str">
        <f>IFERROR(INDEX($AX$7:$AX$89,MATCH(mapPRC!C592,$AW$7:$AW$89,0)),"")</f>
        <v>pp</v>
      </c>
      <c r="AC458" t="str">
        <f>mapCOM!A481</f>
        <v>RMEW</v>
      </c>
      <c r="AD458" t="str">
        <f t="shared" si="45"/>
        <v/>
      </c>
      <c r="BD458" t="s">
        <v>3027</v>
      </c>
      <c r="BE458" t="s">
        <v>2999</v>
      </c>
    </row>
    <row r="459" spans="3:57">
      <c r="C459" t="s">
        <v>4307</v>
      </c>
      <c r="E459" t="s">
        <v>4316</v>
      </c>
      <c r="Y459" t="str">
        <f>mapPRC!A593</f>
        <v>IPPPAP-EE-T1</v>
      </c>
      <c r="Z459" t="str">
        <f>IFERROR(INDEX($AX$7:$AX$89,MATCH(mapPRC!C593,$AW$7:$AW$89,0)),"")</f>
        <v>pp</v>
      </c>
      <c r="AC459" t="str">
        <f>mapCOM!A482</f>
        <v>RMEWG</v>
      </c>
      <c r="AD459" t="str">
        <f t="shared" si="45"/>
        <v/>
      </c>
      <c r="BD459" t="s">
        <v>3029</v>
      </c>
      <c r="BE459" t="s">
        <v>2999</v>
      </c>
    </row>
    <row r="460" spans="3:57">
      <c r="C460" t="s">
        <v>4308</v>
      </c>
      <c r="E460" t="s">
        <v>4317</v>
      </c>
      <c r="Y460" t="str">
        <f>mapPRC!A594</f>
        <v>IPPPAP-EE-T2</v>
      </c>
      <c r="Z460" t="str">
        <f>IFERROR(INDEX($AX$7:$AX$89,MATCH(mapPRC!C594,$AW$7:$AW$89,0)),"")</f>
        <v>pp</v>
      </c>
      <c r="AC460" t="str">
        <f>mapCOM!A483</f>
        <v>RMNH</v>
      </c>
      <c r="AD460" t="str">
        <f t="shared" si="45"/>
        <v/>
      </c>
      <c r="BD460" t="s">
        <v>3031</v>
      </c>
      <c r="BE460" t="s">
        <v>2999</v>
      </c>
    </row>
    <row r="461" spans="3:57">
      <c r="C461" t="s">
        <v>4309</v>
      </c>
      <c r="E461" t="s">
        <v>4318</v>
      </c>
      <c r="Y461" t="str">
        <f>mapPRC!A595</f>
        <v>IPPPAP-N</v>
      </c>
      <c r="Z461" t="str">
        <f>IFERROR(INDEX($AX$7:$AX$89,MATCH(mapPRC!C595,$AW$7:$AW$89,0)),"")</f>
        <v>pp</v>
      </c>
      <c r="AC461" t="str">
        <f>mapCOM!A484</f>
        <v>RMNK</v>
      </c>
      <c r="AD461" t="str">
        <f t="shared" si="45"/>
        <v/>
      </c>
      <c r="BD461" t="s">
        <v>3033</v>
      </c>
      <c r="BE461" t="s">
        <v>2999</v>
      </c>
    </row>
    <row r="462" spans="3:57">
      <c r="C462" t="s">
        <v>4310</v>
      </c>
      <c r="E462" t="s">
        <v>4319</v>
      </c>
      <c r="Y462" t="str">
        <f>mapPRC!A596</f>
        <v>IPPREC-E</v>
      </c>
      <c r="Z462" t="str">
        <f>IFERROR(INDEX($AX$7:$AX$89,MATCH(mapPRC!C596,$AW$7:$AW$89,0)),"")</f>
        <v>pp</v>
      </c>
      <c r="AC462" t="str">
        <f>mapCOM!A485</f>
        <v>RMNL</v>
      </c>
      <c r="AD462" t="str">
        <f t="shared" si="45"/>
        <v/>
      </c>
      <c r="BD462" t="s">
        <v>1663</v>
      </c>
      <c r="BE462" t="str">
        <f>""</f>
        <v/>
      </c>
    </row>
    <row r="463" spans="3:57">
      <c r="C463" t="s">
        <v>4311</v>
      </c>
      <c r="E463" t="s">
        <v>4320</v>
      </c>
      <c r="Y463" t="str">
        <f>mapPRC!A597</f>
        <v>IPPREC-EE-T1</v>
      </c>
      <c r="Z463" t="str">
        <f>IFERROR(INDEX($AX$7:$AX$89,MATCH(mapPRC!C597,$AW$7:$AW$89,0)),"")</f>
        <v>pp</v>
      </c>
      <c r="AC463" t="str">
        <f>mapCOM!A486</f>
        <v>RMNN</v>
      </c>
      <c r="AD463" t="str">
        <f t="shared" si="45"/>
        <v/>
      </c>
      <c r="BD463" t="s">
        <v>1661</v>
      </c>
      <c r="BE463" t="str">
        <f>""</f>
        <v/>
      </c>
    </row>
    <row r="464" spans="3:57">
      <c r="C464" t="s">
        <v>4312</v>
      </c>
      <c r="E464" t="s">
        <v>4321</v>
      </c>
      <c r="Y464" t="str">
        <f>mapPRC!A598</f>
        <v>IPPREC-EE-T2</v>
      </c>
      <c r="Z464" t="str">
        <f>IFERROR(INDEX($AX$7:$AX$89,MATCH(mapPRC!C598,$AW$7:$AW$89,0)),"")</f>
        <v>pp</v>
      </c>
      <c r="AC464" t="str">
        <f>mapCOM!A487</f>
        <v>RMNW</v>
      </c>
      <c r="AD464" t="str">
        <f t="shared" si="45"/>
        <v/>
      </c>
      <c r="BD464" t="s">
        <v>1659</v>
      </c>
      <c r="BE464" t="str">
        <f>""</f>
        <v/>
      </c>
    </row>
    <row r="465" spans="3:57">
      <c r="C465" t="s">
        <v>4313</v>
      </c>
      <c r="E465" t="s">
        <v>4322</v>
      </c>
      <c r="Y465" t="str">
        <f>mapPRC!A599</f>
        <v>IPPREC-N</v>
      </c>
      <c r="Z465" t="str">
        <f>IFERROR(INDEX($AX$7:$AX$89,MATCH(mapPRC!C599,$AW$7:$AW$89,0)),"")</f>
        <v>pp</v>
      </c>
      <c r="AC465" t="str">
        <f>mapCOM!A488</f>
        <v>SOL</v>
      </c>
      <c r="AD465" t="str">
        <f t="shared" si="45"/>
        <v/>
      </c>
      <c r="BD465" t="s">
        <v>1657</v>
      </c>
      <c r="BE465" t="str">
        <f>""</f>
        <v/>
      </c>
    </row>
    <row r="466" spans="3:57">
      <c r="C466" t="s">
        <v>4314</v>
      </c>
      <c r="E466" t="s">
        <v>4323</v>
      </c>
      <c r="Y466" t="str">
        <f>mapPRC!A600</f>
        <v>IPPSTMBIO-E</v>
      </c>
      <c r="Z466" t="str">
        <f>IFERROR(INDEX($AX$7:$AX$89,MATCH(mapPRC!C600,$AW$7:$AW$89,0)),"")</f>
        <v>pp</v>
      </c>
      <c r="AC466" t="str">
        <f>mapCOM!A489</f>
        <v>SOXS</v>
      </c>
      <c r="AD466" t="str">
        <f t="shared" si="45"/>
        <v/>
      </c>
      <c r="BD466" t="s">
        <v>1655</v>
      </c>
      <c r="BE466" t="str">
        <f>""</f>
        <v/>
      </c>
    </row>
    <row r="467" spans="3:57">
      <c r="C467" t="s">
        <v>4315</v>
      </c>
      <c r="E467" t="s">
        <v>4324</v>
      </c>
      <c r="Y467" t="str">
        <f>mapPRC!A601</f>
        <v>IPPSTMBIO-EE-T</v>
      </c>
      <c r="Z467" t="str">
        <f>IFERROR(INDEX($AX$7:$AX$89,MATCH(mapPRC!C601,$AW$7:$AW$89,0)),"")</f>
        <v>pp</v>
      </c>
      <c r="AC467" t="str">
        <f>mapCOM!A490</f>
        <v>TADJET</v>
      </c>
      <c r="AD467" t="str">
        <f t="shared" si="45"/>
        <v>cpetr-k</v>
      </c>
      <c r="BD467" t="s">
        <v>3091</v>
      </c>
      <c r="BE467" t="str">
        <f>""</f>
        <v/>
      </c>
    </row>
    <row r="468" spans="3:57">
      <c r="C468" t="s">
        <v>4316</v>
      </c>
      <c r="E468" t="s">
        <v>4325</v>
      </c>
      <c r="Y468" t="str">
        <f>mapPRC!A602</f>
        <v>IPPSTMBIO-N</v>
      </c>
      <c r="Z468" t="str">
        <f>IFERROR(INDEX($AX$7:$AX$89,MATCH(mapPRC!C602,$AW$7:$AW$89,0)),"")</f>
        <v>pp</v>
      </c>
      <c r="AC468" t="str">
        <f>mapCOM!A491</f>
        <v>TAIJET</v>
      </c>
      <c r="AD468" t="str">
        <f t="shared" si="45"/>
        <v>cpetr-k</v>
      </c>
      <c r="BD468" t="s">
        <v>3094</v>
      </c>
      <c r="BE468" t="str">
        <f>""</f>
        <v/>
      </c>
    </row>
    <row r="469" spans="3:57">
      <c r="C469" t="s">
        <v>4317</v>
      </c>
      <c r="E469" t="s">
        <v>4326</v>
      </c>
      <c r="Y469" t="str">
        <f>mapPRC!A603</f>
        <v>IPPSTMBLQ-E</v>
      </c>
      <c r="Z469" t="str">
        <f>IFERROR(INDEX($AX$7:$AX$89,MATCH(mapPRC!C603,$AW$7:$AW$89,0)),"")</f>
        <v>pp</v>
      </c>
      <c r="AC469" t="str">
        <f>mapCOM!A492</f>
        <v>TAJET</v>
      </c>
      <c r="AD469" t="str">
        <f t="shared" si="45"/>
        <v/>
      </c>
      <c r="BD469" t="s">
        <v>3097</v>
      </c>
      <c r="BE469" t="str">
        <f>""</f>
        <v/>
      </c>
    </row>
    <row r="470" spans="3:57">
      <c r="C470" t="s">
        <v>4318</v>
      </c>
      <c r="E470" t="s">
        <v>4327</v>
      </c>
      <c r="Y470" t="str">
        <f>mapPRC!A604</f>
        <v>IPPSTMBLQ-EE-T</v>
      </c>
      <c r="Z470" t="str">
        <f>IFERROR(INDEX($AX$7:$AX$89,MATCH(mapPRC!C604,$AW$7:$AW$89,0)),"")</f>
        <v>pp</v>
      </c>
      <c r="AC470" t="str">
        <f>mapCOM!A493</f>
        <v>TAOAG</v>
      </c>
      <c r="AD470" t="str">
        <f t="shared" si="45"/>
        <v/>
      </c>
      <c r="BD470" t="s">
        <v>3098</v>
      </c>
      <c r="BE470" t="str">
        <f>""</f>
        <v/>
      </c>
    </row>
    <row r="471" spans="3:57">
      <c r="C471" t="s">
        <v>4319</v>
      </c>
      <c r="E471" t="s">
        <v>4328</v>
      </c>
      <c r="Y471" t="str">
        <f>mapPRC!A605</f>
        <v>IPPSTMBLQ-N</v>
      </c>
      <c r="Z471" t="str">
        <f>IFERROR(INDEX($AX$7:$AX$89,MATCH(mapPRC!C605,$AW$7:$AW$89,0)),"")</f>
        <v>pp</v>
      </c>
      <c r="AC471" t="str">
        <f>mapCOM!A494</f>
        <v>Textiles</v>
      </c>
      <c r="AD471" t="e">
        <f t="shared" si="45"/>
        <v>#N/A</v>
      </c>
      <c r="BD471" t="s">
        <v>3100</v>
      </c>
      <c r="BE471" t="str">
        <f>""</f>
        <v/>
      </c>
    </row>
    <row r="472" spans="3:57">
      <c r="C472" t="s">
        <v>4320</v>
      </c>
      <c r="E472" t="s">
        <v>4329</v>
      </c>
      <c r="Y472" t="str">
        <f>mapPRC!A606</f>
        <v>IPPSTMCOA-E</v>
      </c>
      <c r="Z472" t="str">
        <f>IFERROR(INDEX($AX$7:$AX$89,MATCH(mapPRC!C606,$AW$7:$AW$89,0)),"")</f>
        <v>pp</v>
      </c>
      <c r="AC472" t="str">
        <f>mapCOM!A495</f>
        <v>TFHCV1</v>
      </c>
      <c r="AD472" t="str">
        <f t="shared" si="45"/>
        <v/>
      </c>
      <c r="BD472" t="s">
        <v>3102</v>
      </c>
      <c r="BE472" t="s">
        <v>2996</v>
      </c>
    </row>
    <row r="473" spans="3:57">
      <c r="C473" t="s">
        <v>4321</v>
      </c>
      <c r="E473" t="s">
        <v>4330</v>
      </c>
      <c r="Y473" t="str">
        <f>mapPRC!A607</f>
        <v>IPPSTMCOA-EE-T</v>
      </c>
      <c r="Z473" t="str">
        <f>IFERROR(INDEX($AX$7:$AX$89,MATCH(mapPRC!C607,$AW$7:$AW$89,0)),"")</f>
        <v>pp</v>
      </c>
      <c r="AC473" t="str">
        <f>mapCOM!A496</f>
        <v>TFHCV2</v>
      </c>
      <c r="AD473" t="str">
        <f t="shared" si="45"/>
        <v/>
      </c>
      <c r="BD473" t="s">
        <v>3104</v>
      </c>
      <c r="BE473" t="s">
        <v>3000</v>
      </c>
    </row>
    <row r="474" spans="3:57">
      <c r="C474" t="s">
        <v>4322</v>
      </c>
      <c r="E474" t="s">
        <v>4331</v>
      </c>
      <c r="Y474" t="str">
        <f>mapPRC!A608</f>
        <v>IPPSTMCOA-N</v>
      </c>
      <c r="Z474" t="str">
        <f>IFERROR(INDEX($AX$7:$AX$89,MATCH(mapPRC!C608,$AW$7:$AW$89,0)),"")</f>
        <v>pp</v>
      </c>
      <c r="AC474" t="str">
        <f>mapCOM!A497</f>
        <v>TFHCV3</v>
      </c>
      <c r="AD474" t="str">
        <f t="shared" si="45"/>
        <v/>
      </c>
      <c r="BD474" t="s">
        <v>3106</v>
      </c>
      <c r="BE474" t="str">
        <f>""</f>
        <v/>
      </c>
    </row>
    <row r="475" spans="3:57">
      <c r="C475" t="s">
        <v>4323</v>
      </c>
      <c r="E475" t="s">
        <v>4332</v>
      </c>
      <c r="Y475" t="str">
        <f>mapPRC!A617</f>
        <v>MIN_FLAB-M</v>
      </c>
      <c r="Z475" t="str">
        <f>IFERROR(INDEX($AX$7:$AX$89,MATCH(mapPRC!C617,$AW$7:$AW$89,0)),"")</f>
        <v/>
      </c>
      <c r="AC475" t="str">
        <f>mapCOM!A498</f>
        <v>TFHCV4</v>
      </c>
      <c r="AD475" t="str">
        <f t="shared" si="45"/>
        <v/>
      </c>
      <c r="BD475" t="s">
        <v>3110</v>
      </c>
      <c r="BE475" t="str">
        <f>""</f>
        <v/>
      </c>
    </row>
    <row r="476" spans="3:57">
      <c r="C476" t="s">
        <v>4324</v>
      </c>
      <c r="E476" t="s">
        <v>4333</v>
      </c>
      <c r="Y476" t="str">
        <f>mapPRC!A618</f>
        <v>MIN_FLAB-P</v>
      </c>
      <c r="Z476" t="str">
        <f>IFERROR(INDEX($AX$7:$AX$89,MATCH(mapPRC!C618,$AW$7:$AW$89,0)),"")</f>
        <v/>
      </c>
      <c r="AC476" t="str">
        <f>mapCOM!A499</f>
        <v>TFHCV5</v>
      </c>
      <c r="AD476" t="str">
        <f t="shared" si="45"/>
        <v/>
      </c>
      <c r="BD476" t="s">
        <v>3112</v>
      </c>
      <c r="BE476" t="str">
        <f>""</f>
        <v/>
      </c>
    </row>
    <row r="477" spans="3:57">
      <c r="C477" t="s">
        <v>4325</v>
      </c>
      <c r="E477" t="s">
        <v>4334</v>
      </c>
      <c r="Y477" t="str">
        <f>mapPRC!A619</f>
        <v>MIN_FLAB-S</v>
      </c>
      <c r="Z477" t="str">
        <f>IFERROR(INDEX($AX$7:$AX$89,MATCH(mapPRC!C619,$AW$7:$AW$89,0)),"")</f>
        <v/>
      </c>
      <c r="AC477" t="str">
        <f>mapCOM!A500</f>
        <v>TFHCV6</v>
      </c>
      <c r="AD477" t="str">
        <f t="shared" si="45"/>
        <v/>
      </c>
      <c r="BD477" t="s">
        <v>3115</v>
      </c>
      <c r="BE477" t="str">
        <f>""</f>
        <v/>
      </c>
    </row>
    <row r="478" spans="3:57">
      <c r="C478" t="s">
        <v>4326</v>
      </c>
      <c r="E478" t="s">
        <v>4335</v>
      </c>
      <c r="Y478" t="str">
        <f>mapPRC!A620</f>
        <v>MIN_FLAB-T</v>
      </c>
      <c r="Z478" t="str">
        <f>IFERROR(INDEX($AX$7:$AX$89,MATCH(mapPRC!C620,$AW$7:$AW$89,0)),"")</f>
        <v/>
      </c>
      <c r="AC478" t="str">
        <f>mapCOM!A501</f>
        <v>TFHCV7</v>
      </c>
      <c r="AD478" t="str">
        <f t="shared" si="45"/>
        <v/>
      </c>
      <c r="BD478" t="s">
        <v>3117</v>
      </c>
      <c r="BE478" t="str">
        <f>""</f>
        <v/>
      </c>
    </row>
    <row r="479" spans="3:57">
      <c r="C479" t="s">
        <v>4327</v>
      </c>
      <c r="E479" t="s">
        <v>4336</v>
      </c>
      <c r="Y479" t="str">
        <f>mapPRC!A621</f>
        <v>MINAGR-N</v>
      </c>
      <c r="Z479" t="str">
        <f>IFERROR(INDEX($AX$7:$AX$89,MATCH(mapPRC!C621,$AW$7:$AW$89,0)),"")</f>
        <v/>
      </c>
      <c r="AC479" t="str">
        <f>mapCOM!A502</f>
        <v>TFHCV8</v>
      </c>
      <c r="AD479" t="str">
        <f t="shared" ref="AD479:AD510" si="46">INDEX($BE$6:$BE$811,MATCH(AC479,$BD$6:$BD$811,0))</f>
        <v/>
      </c>
      <c r="BD479" t="s">
        <v>3085</v>
      </c>
      <c r="BE479" t="str">
        <f>""</f>
        <v/>
      </c>
    </row>
    <row r="480" spans="3:57">
      <c r="C480" t="s">
        <v>4328</v>
      </c>
      <c r="E480" t="s">
        <v>4337</v>
      </c>
      <c r="Y480" t="str">
        <f>mapPRC!A622</f>
        <v>MINBBE</v>
      </c>
      <c r="Z480" t="str">
        <f>IFERROR(INDEX($AX$7:$AX$89,MATCH(mapPRC!C622,$AW$7:$AW$89,0)),"")</f>
        <v/>
      </c>
      <c r="AC480" t="str">
        <f>mapCOM!A503</f>
        <v>TFHCV9</v>
      </c>
      <c r="AD480" t="str">
        <f t="shared" si="46"/>
        <v/>
      </c>
      <c r="BD480" t="s">
        <v>3087</v>
      </c>
      <c r="BE480" t="s">
        <v>3802</v>
      </c>
    </row>
    <row r="481" spans="3:57">
      <c r="C481" t="s">
        <v>4329</v>
      </c>
      <c r="E481" t="s">
        <v>4338</v>
      </c>
      <c r="Y481" t="str">
        <f>mapPRC!A623</f>
        <v>MINBCA</v>
      </c>
      <c r="Z481" t="str">
        <f>IFERROR(INDEX($AX$7:$AX$89,MATCH(mapPRC!C623,$AW$7:$AW$89,0)),"")</f>
        <v/>
      </c>
      <c r="AC481" t="str">
        <f>mapCOM!A504</f>
        <v>TFLCV</v>
      </c>
      <c r="AD481" t="str">
        <f t="shared" si="46"/>
        <v/>
      </c>
      <c r="BD481" t="s">
        <v>3089</v>
      </c>
      <c r="BE481" t="s">
        <v>3802</v>
      </c>
    </row>
    <row r="482" spans="3:57">
      <c r="C482" t="s">
        <v>4330</v>
      </c>
      <c r="E482" t="s">
        <v>4339</v>
      </c>
      <c r="Y482" t="str">
        <f>mapPRC!A624</f>
        <v>MINBIB</v>
      </c>
      <c r="Z482" t="str">
        <f>IFERROR(INDEX($AX$7:$AX$89,MATCH(mapPRC!C624,$AW$7:$AW$89,0)),"")</f>
        <v/>
      </c>
      <c r="AC482" t="str">
        <f>mapCOM!A505</f>
        <v>TFPIP</v>
      </c>
      <c r="AD482" t="str">
        <f t="shared" si="46"/>
        <v/>
      </c>
      <c r="BD482" t="s">
        <v>3578</v>
      </c>
      <c r="BE482" t="str">
        <f>""</f>
        <v/>
      </c>
    </row>
    <row r="483" spans="3:57">
      <c r="C483" t="s">
        <v>4331</v>
      </c>
      <c r="E483" t="s">
        <v>4340</v>
      </c>
      <c r="Y483" t="str">
        <f>mapPRC!A625</f>
        <v>MINBIG</v>
      </c>
      <c r="Z483" t="str">
        <f>IFERROR(INDEX($AX$7:$AX$89,MATCH(mapPRC!C625,$AW$7:$AW$89,0)),"")</f>
        <v/>
      </c>
      <c r="AC483" t="str">
        <f>mapCOM!A506</f>
        <v>TFRCO</v>
      </c>
      <c r="AD483" t="str">
        <f t="shared" si="46"/>
        <v/>
      </c>
      <c r="BD483" t="s">
        <v>3539</v>
      </c>
      <c r="BE483" t="str">
        <f>""</f>
        <v/>
      </c>
    </row>
    <row r="484" spans="3:57">
      <c r="C484" t="s">
        <v>4332</v>
      </c>
      <c r="E484" t="s">
        <v>4341</v>
      </c>
      <c r="Y484" t="str">
        <f>mapPRC!A626</f>
        <v>MINBIO</v>
      </c>
      <c r="Z484" t="str">
        <f>IFERROR(INDEX($AX$7:$AX$89,MATCH(mapPRC!C626,$AW$7:$AW$89,0)),"")</f>
        <v/>
      </c>
      <c r="AC484" t="str">
        <f>mapCOM!A507</f>
        <v>TFREX</v>
      </c>
      <c r="AD484" t="str">
        <f t="shared" si="46"/>
        <v/>
      </c>
      <c r="BD484" t="s">
        <v>3580</v>
      </c>
      <c r="BE484" t="s">
        <v>3000</v>
      </c>
    </row>
    <row r="485" spans="3:57">
      <c r="C485" t="s">
        <v>4333</v>
      </c>
      <c r="E485" t="s">
        <v>4342</v>
      </c>
      <c r="Y485" t="str">
        <f>mapPRC!A627</f>
        <v>MINBIP</v>
      </c>
      <c r="Z485" t="str">
        <f>IFERROR(INDEX($AX$7:$AX$89,MATCH(mapPRC!C627,$AW$7:$AW$89,0)),"")</f>
        <v/>
      </c>
      <c r="AC485" t="str">
        <f>mapCOM!A508</f>
        <v>TFROT</v>
      </c>
      <c r="AD485" t="str">
        <f t="shared" si="46"/>
        <v/>
      </c>
      <c r="BD485" t="s">
        <v>3599</v>
      </c>
      <c r="BE485" t="str">
        <f>""</f>
        <v/>
      </c>
    </row>
    <row r="486" spans="3:57">
      <c r="C486" t="s">
        <v>4334</v>
      </c>
      <c r="E486" t="s">
        <v>4343</v>
      </c>
      <c r="Y486" t="str">
        <f>mapPRC!A628</f>
        <v>MINBIW</v>
      </c>
      <c r="Z486" t="str">
        <f>IFERROR(INDEX($AX$7:$AX$89,MATCH(mapPRC!C628,$AW$7:$AW$89,0)),"")</f>
        <v/>
      </c>
      <c r="AC486" t="str">
        <f>mapCOM!A509</f>
        <v>TPPRCAR</v>
      </c>
      <c r="AD486" t="str">
        <f t="shared" si="46"/>
        <v/>
      </c>
      <c r="BD486" t="s">
        <v>3582</v>
      </c>
      <c r="BE486" t="str">
        <f>""</f>
        <v/>
      </c>
    </row>
    <row r="487" spans="3:57">
      <c r="C487" t="s">
        <v>4335</v>
      </c>
      <c r="E487" t="s">
        <v>4344</v>
      </c>
      <c r="Y487" t="str">
        <f>mapPRC!A629</f>
        <v>MINBSC</v>
      </c>
      <c r="Z487" t="str">
        <f>IFERROR(INDEX($AX$7:$AX$89,MATCH(mapPRC!C629,$AW$7:$AW$89,0)),"")</f>
        <v/>
      </c>
      <c r="AC487" t="str">
        <f>mapCOM!A510</f>
        <v>TPPRMOT</v>
      </c>
      <c r="AD487" t="str">
        <f t="shared" si="46"/>
        <v/>
      </c>
      <c r="BD487" t="s">
        <v>3584</v>
      </c>
      <c r="BE487" t="str">
        <f>""</f>
        <v/>
      </c>
    </row>
    <row r="488" spans="3:57">
      <c r="C488" t="s">
        <v>4336</v>
      </c>
      <c r="E488" t="s">
        <v>4345</v>
      </c>
      <c r="Y488" t="str">
        <f>mapPRC!A630</f>
        <v>MINBSR</v>
      </c>
      <c r="Z488" t="str">
        <f>IFERROR(INDEX($AX$7:$AX$89,MATCH(mapPRC!C630,$AW$7:$AW$89,0)),"")</f>
        <v/>
      </c>
      <c r="AC488" t="str">
        <f>mapCOM!A511</f>
        <v>TPPRSUV</v>
      </c>
      <c r="AD488" t="str">
        <f t="shared" si="46"/>
        <v/>
      </c>
      <c r="BD488" t="s">
        <v>3534</v>
      </c>
      <c r="BE488" t="s">
        <v>3000</v>
      </c>
    </row>
    <row r="489" spans="3:57">
      <c r="C489" t="s">
        <v>4337</v>
      </c>
      <c r="E489" t="s">
        <v>4346</v>
      </c>
      <c r="Y489" t="str">
        <f>mapPRC!A631</f>
        <v>MINBSY</v>
      </c>
      <c r="Z489" t="str">
        <f>IFERROR(INDEX($AX$7:$AX$89,MATCH(mapPRC!C631,$AW$7:$AW$89,0)),"")</f>
        <v/>
      </c>
      <c r="AC489" t="str">
        <f>mapCOM!A512</f>
        <v>TPPUBRT</v>
      </c>
      <c r="AD489" t="str">
        <f t="shared" si="46"/>
        <v/>
      </c>
      <c r="BD489" t="s">
        <v>3615</v>
      </c>
      <c r="BE489" t="str">
        <f>""</f>
        <v/>
      </c>
    </row>
    <row r="490" spans="3:57">
      <c r="C490" t="s">
        <v>4338</v>
      </c>
      <c r="E490" t="s">
        <v>4347</v>
      </c>
      <c r="Y490" t="str">
        <f>mapPRC!A632</f>
        <v>MINCLD</v>
      </c>
      <c r="Z490" t="str">
        <f>IFERROR(INDEX($AX$7:$AX$89,MATCH(mapPRC!C632,$AW$7:$AW$89,0)),"")</f>
        <v/>
      </c>
      <c r="AC490" t="str">
        <f>mapCOM!A513</f>
        <v>TPPUBUS</v>
      </c>
      <c r="AD490" t="str">
        <f t="shared" si="46"/>
        <v/>
      </c>
      <c r="BD490" t="s">
        <v>3586</v>
      </c>
      <c r="BE490" t="str">
        <f>""</f>
        <v/>
      </c>
    </row>
    <row r="491" spans="3:57">
      <c r="C491" t="s">
        <v>4339</v>
      </c>
      <c r="E491" t="s">
        <v>4348</v>
      </c>
      <c r="Y491" t="str">
        <f>mapPRC!A633</f>
        <v>MINCLE</v>
      </c>
      <c r="Z491" t="str">
        <f>IFERROR(INDEX($AX$7:$AX$89,MATCH(mapPRC!C633,$AW$7:$AW$89,0)),"")</f>
        <v>coal</v>
      </c>
      <c r="AC491" t="str">
        <f>mapCOM!A514</f>
        <v>TPPUGAT</v>
      </c>
      <c r="AD491" t="str">
        <f t="shared" si="46"/>
        <v/>
      </c>
      <c r="BD491" t="s">
        <v>3535</v>
      </c>
      <c r="BE491" t="s">
        <v>3000</v>
      </c>
    </row>
    <row r="492" spans="3:57">
      <c r="C492" t="s">
        <v>4340</v>
      </c>
      <c r="E492" t="s">
        <v>4349</v>
      </c>
      <c r="Y492" t="str">
        <f>mapPRC!A634</f>
        <v>MINCLE1</v>
      </c>
      <c r="Z492" t="str">
        <f>IFERROR(INDEX($AX$7:$AX$89,MATCH(mapPRC!C634,$AW$7:$AW$89,0)),"")</f>
        <v>coal</v>
      </c>
      <c r="AC492" t="str">
        <f>mapCOM!A515</f>
        <v>TPPUMBT</v>
      </c>
      <c r="AD492" t="str">
        <f t="shared" si="46"/>
        <v/>
      </c>
    </row>
    <row r="493" spans="3:57">
      <c r="C493" t="s">
        <v>4341</v>
      </c>
      <c r="E493" t="s">
        <v>4350</v>
      </c>
      <c r="Y493" t="str">
        <f>mapPRC!A635</f>
        <v>MINCLE2</v>
      </c>
      <c r="Z493" t="str">
        <f>IFERROR(INDEX($AX$7:$AX$89,MATCH(mapPRC!C635,$AW$7:$AW$89,0)),"")</f>
        <v>coal</v>
      </c>
      <c r="AC493" t="str">
        <f>mapCOM!A516</f>
        <v>TPPUMER</v>
      </c>
      <c r="AD493" t="str">
        <f t="shared" si="46"/>
        <v/>
      </c>
    </row>
    <row r="494" spans="3:57">
      <c r="C494" t="s">
        <v>4342</v>
      </c>
      <c r="E494" t="s">
        <v>4351</v>
      </c>
      <c r="Y494" t="str">
        <f>mapPRC!A636</f>
        <v>MINCLE3</v>
      </c>
      <c r="Z494" t="str">
        <f>IFERROR(INDEX($AX$7:$AX$89,MATCH(mapPRC!C636,$AW$7:$AW$89,0)),"")</f>
        <v>coal</v>
      </c>
      <c r="AC494" t="str">
        <f>mapCOM!A517</f>
        <v>TRABGS</v>
      </c>
      <c r="AD494" t="str">
        <f t="shared" si="46"/>
        <v/>
      </c>
    </row>
    <row r="495" spans="3:57">
      <c r="C495" t="s">
        <v>4343</v>
      </c>
      <c r="E495" t="s">
        <v>4352</v>
      </c>
      <c r="Y495" t="str">
        <f>mapPRC!A637</f>
        <v>MINCLE-A</v>
      </c>
      <c r="Z495" t="str">
        <f>IFERROR(INDEX($AX$7:$AX$89,MATCH(mapPRC!C637,$AW$7:$AW$89,0)),"")</f>
        <v>coal</v>
      </c>
      <c r="AC495" t="str">
        <f>mapCOM!A518</f>
        <v>TRACH4S</v>
      </c>
      <c r="AD495" t="str">
        <f t="shared" si="46"/>
        <v/>
      </c>
    </row>
    <row r="496" spans="3:57">
      <c r="C496" t="s">
        <v>4344</v>
      </c>
      <c r="E496" t="s">
        <v>4353</v>
      </c>
      <c r="Y496" t="str">
        <f>mapPRC!A638</f>
        <v>MINCLN</v>
      </c>
      <c r="Z496" t="str">
        <f>IFERROR(INDEX($AX$7:$AX$89,MATCH(mapPRC!C638,$AW$7:$AW$89,0)),"")</f>
        <v>coal</v>
      </c>
      <c r="AC496" t="str">
        <f>mapCOM!A519</f>
        <v>TRACMOX</v>
      </c>
      <c r="AD496" t="str">
        <f t="shared" si="46"/>
        <v/>
      </c>
    </row>
    <row r="497" spans="3:30">
      <c r="C497" t="s">
        <v>4345</v>
      </c>
      <c r="E497" t="s">
        <v>4354</v>
      </c>
      <c r="Y497" t="str">
        <f>mapPRC!A639</f>
        <v>MINCLN-A</v>
      </c>
      <c r="Z497" t="str">
        <f>IFERROR(INDEX($AX$7:$AX$89,MATCH(mapPRC!C639,$AW$7:$AW$89,0)),"")</f>
        <v>coal</v>
      </c>
      <c r="AC497" t="str">
        <f>mapCOM!A520</f>
        <v>TRACO2S</v>
      </c>
      <c r="AD497" t="str">
        <f t="shared" si="46"/>
        <v/>
      </c>
    </row>
    <row r="498" spans="3:30">
      <c r="C498" t="s">
        <v>4346</v>
      </c>
      <c r="E498" t="s">
        <v>4355</v>
      </c>
      <c r="Y498" t="str">
        <f>mapPRC!A640</f>
        <v>MINCLNU-A</v>
      </c>
      <c r="Z498" t="str">
        <f>IFERROR(INDEX($AX$7:$AX$89,MATCH(mapPRC!C640,$AW$7:$AW$89,0)),"")</f>
        <v>coal</v>
      </c>
      <c r="AC498" t="str">
        <f>mapCOM!A521</f>
        <v>TRAELC</v>
      </c>
      <c r="AD498" t="str">
        <f t="shared" si="46"/>
        <v>celec</v>
      </c>
    </row>
    <row r="499" spans="3:30">
      <c r="C499" t="s">
        <v>4347</v>
      </c>
      <c r="E499" t="s">
        <v>4356</v>
      </c>
      <c r="Y499" t="str">
        <f>mapPRC!A641</f>
        <v>MINCLS</v>
      </c>
      <c r="Z499" t="str">
        <f>IFERROR(INDEX($AX$7:$AX$89,MATCH(mapPRC!C641,$AW$7:$AW$89,0)),"")</f>
        <v>coal</v>
      </c>
      <c r="AC499" t="str">
        <f>mapCOM!A522</f>
        <v>TRAGAS</v>
      </c>
      <c r="AD499" t="str">
        <f t="shared" si="46"/>
        <v>cngas</v>
      </c>
    </row>
    <row r="500" spans="3:30">
      <c r="C500" t="s">
        <v>4348</v>
      </c>
      <c r="E500" t="s">
        <v>4357</v>
      </c>
      <c r="Y500" t="str">
        <f>mapPRC!A642</f>
        <v>MINCLS-A</v>
      </c>
      <c r="Z500" t="str">
        <f>IFERROR(INDEX($AX$7:$AX$89,MATCH(mapPRC!C642,$AW$7:$AW$89,0)),"")</f>
        <v>coal</v>
      </c>
      <c r="AC500" t="str">
        <f>mapCOM!A523</f>
        <v>TRAHGN</v>
      </c>
      <c r="AD500" t="str">
        <f t="shared" si="46"/>
        <v>chydr</v>
      </c>
    </row>
    <row r="501" spans="3:30">
      <c r="C501" t="s">
        <v>4349</v>
      </c>
      <c r="E501" t="s">
        <v>4358</v>
      </c>
      <c r="Y501" t="str">
        <f>mapPRC!A643</f>
        <v>MINCOA</v>
      </c>
      <c r="Z501" t="str">
        <f>IFERROR(INDEX($AX$7:$AX$89,MATCH(mapPRC!C643,$AW$7:$AW$89,0)),"")</f>
        <v>coal</v>
      </c>
      <c r="AC501" t="str">
        <f>mapCOM!A524</f>
        <v>TRAN2OS</v>
      </c>
      <c r="AD501" t="str">
        <f t="shared" si="46"/>
        <v/>
      </c>
    </row>
    <row r="502" spans="3:30">
      <c r="C502" t="s">
        <v>4350</v>
      </c>
      <c r="E502" t="s">
        <v>4359</v>
      </c>
      <c r="Y502" t="str">
        <f>mapPRC!A644</f>
        <v>MINCSARNOVRS</v>
      </c>
      <c r="Z502" t="str">
        <f>IFERROR(INDEX($AX$7:$AX$89,MATCH(mapPRC!C644,$AW$7:$AW$89,0)),"")</f>
        <v>coal</v>
      </c>
      <c r="AC502" t="str">
        <f>mapCOM!A525</f>
        <v>TRANH3</v>
      </c>
      <c r="AD502" t="str">
        <f t="shared" si="46"/>
        <v/>
      </c>
    </row>
    <row r="503" spans="3:30">
      <c r="C503" t="s">
        <v>4351</v>
      </c>
      <c r="E503" t="s">
        <v>4360</v>
      </c>
      <c r="Y503" t="str">
        <f>mapPRC!A645</f>
        <v>MINCSCAMDVRS</v>
      </c>
      <c r="Z503" t="str">
        <f>IFERROR(INDEX($AX$7:$AX$89,MATCH(mapPRC!C645,$AW$7:$AW$89,0)),"")</f>
        <v>coal</v>
      </c>
      <c r="AC503" t="str">
        <f>mapCOM!A526</f>
        <v>TRANMVS</v>
      </c>
      <c r="AD503" t="str">
        <f t="shared" si="46"/>
        <v/>
      </c>
    </row>
    <row r="504" spans="3:30">
      <c r="C504" t="s">
        <v>4352</v>
      </c>
      <c r="E504" t="s">
        <v>4361</v>
      </c>
      <c r="Y504" t="str">
        <f>mapPRC!A646</f>
        <v>MINCSDUVHSER</v>
      </c>
      <c r="Z504" t="str">
        <f>IFERROR(INDEX($AX$7:$AX$89,MATCH(mapPRC!C646,$AW$7:$AW$89,0)),"")</f>
        <v>coal</v>
      </c>
      <c r="AC504" t="str">
        <f>mapCOM!A527</f>
        <v>TRANOXS</v>
      </c>
      <c r="AD504" t="str">
        <f t="shared" si="46"/>
        <v/>
      </c>
    </row>
    <row r="505" spans="3:30">
      <c r="C505" t="s">
        <v>4353</v>
      </c>
      <c r="E505" t="s">
        <v>4362</v>
      </c>
      <c r="Y505" t="str">
        <f>mapPRC!A647</f>
        <v>MINCSDUVHS32</v>
      </c>
      <c r="Z505" t="str">
        <f>IFERROR(INDEX($AX$7:$AX$89,MATCH(mapPRC!C647,$AW$7:$AW$89,0)),"")</f>
        <v>coal</v>
      </c>
      <c r="AC505" t="str">
        <f>mapCOM!A528</f>
        <v>TRAOAG</v>
      </c>
      <c r="AD505" t="str">
        <f t="shared" si="46"/>
        <v>cpetr-k</v>
      </c>
    </row>
    <row r="506" spans="3:30">
      <c r="C506" t="s">
        <v>4354</v>
      </c>
      <c r="E506" t="s">
        <v>4363</v>
      </c>
      <c r="Y506" t="str">
        <f>mapPRC!A648</f>
        <v>MINCSDUVHVRS</v>
      </c>
      <c r="Z506" t="str">
        <f>IFERROR(INDEX($AX$7:$AX$89,MATCH(mapPRC!C648,$AW$7:$AW$89,0)),"")</f>
        <v>coal</v>
      </c>
      <c r="AC506" t="str">
        <f>mapCOM!A529</f>
        <v>TRAODS</v>
      </c>
      <c r="AD506" t="str">
        <f t="shared" si="46"/>
        <v>cpetr-d</v>
      </c>
    </row>
    <row r="507" spans="3:30">
      <c r="C507" t="s">
        <v>4355</v>
      </c>
      <c r="E507" t="s">
        <v>4364</v>
      </c>
      <c r="Y507" t="str">
        <f>mapPRC!A649</f>
        <v>MINCSGROOVRS</v>
      </c>
      <c r="Z507" t="str">
        <f>IFERROR(INDEX($AX$7:$AX$89,MATCH(mapPRC!C649,$AW$7:$AW$89,0)),"")</f>
        <v>coal</v>
      </c>
      <c r="AC507" t="str">
        <f>mapCOM!A530</f>
        <v>TRAOGS</v>
      </c>
      <c r="AD507" t="str">
        <f t="shared" si="46"/>
        <v>cpetr-p</v>
      </c>
    </row>
    <row r="508" spans="3:30">
      <c r="C508" t="s">
        <v>4356</v>
      </c>
      <c r="E508" t="s">
        <v>4365</v>
      </c>
      <c r="Y508" t="str">
        <f>mapPRC!A650</f>
        <v>MINCSHENDVRS</v>
      </c>
      <c r="Z508" t="str">
        <f>IFERROR(INDEX($AX$7:$AX$89,MATCH(mapPRC!C650,$AW$7:$AW$89,0)),"")</f>
        <v>coal</v>
      </c>
      <c r="AC508" t="str">
        <f>mapCOM!A531</f>
        <v>TRAOHF</v>
      </c>
      <c r="AD508" t="str">
        <f t="shared" si="46"/>
        <v>cpetr-h</v>
      </c>
    </row>
    <row r="509" spans="3:30">
      <c r="C509" t="s">
        <v>4357</v>
      </c>
      <c r="E509" t="s">
        <v>4366</v>
      </c>
      <c r="Y509" t="str">
        <f>mapPRC!A651</f>
        <v>MINCSKENDS32</v>
      </c>
      <c r="Z509" t="str">
        <f>IFERROR(INDEX($AX$7:$AX$89,MATCH(mapPRC!C651,$AW$7:$AW$89,0)),"")</f>
        <v>coal</v>
      </c>
      <c r="AC509" t="str">
        <f>mapCOM!A532</f>
        <v>TRAOKE</v>
      </c>
      <c r="AD509" t="str">
        <f t="shared" si="46"/>
        <v>cpetr-l</v>
      </c>
    </row>
    <row r="510" spans="3:30">
      <c r="C510" t="s">
        <v>4358</v>
      </c>
      <c r="E510" t="s">
        <v>4367</v>
      </c>
      <c r="Y510" t="str">
        <f>mapPRC!A652</f>
        <v>MINCSKENDVRS</v>
      </c>
      <c r="Z510" t="str">
        <f>IFERROR(INDEX($AX$7:$AX$89,MATCH(mapPRC!C652,$AW$7:$AW$89,0)),"")</f>
        <v>coal</v>
      </c>
      <c r="AC510" t="str">
        <f>mapCOM!A533</f>
        <v>TRAP10S</v>
      </c>
      <c r="AD510" t="str">
        <f t="shared" si="46"/>
        <v/>
      </c>
    </row>
    <row r="511" spans="3:30">
      <c r="C511" t="s">
        <v>4359</v>
      </c>
      <c r="E511" t="s">
        <v>4368</v>
      </c>
      <c r="Y511" t="str">
        <f>mapPRC!A653</f>
        <v>MINCSKOMAVRS</v>
      </c>
      <c r="Z511" t="str">
        <f>IFERROR(INDEX($AX$7:$AX$89,MATCH(mapPRC!C653,$AW$7:$AW$89,0)),"")</f>
        <v>coal</v>
      </c>
      <c r="AC511" t="str">
        <f>mapCOM!A534</f>
        <v>TRASOXS</v>
      </c>
      <c r="AD511" t="str">
        <f t="shared" ref="AD511:AD513" si="47">INDEX($BE$6:$BE$811,MATCH(AC511,$BD$6:$BD$811,0))</f>
        <v/>
      </c>
    </row>
    <row r="512" spans="3:30">
      <c r="C512" t="s">
        <v>4360</v>
      </c>
      <c r="E512" t="s">
        <v>4369</v>
      </c>
      <c r="Y512" t="str">
        <f>mapPRC!A654</f>
        <v>MINCSKRIESER</v>
      </c>
      <c r="Z512" t="str">
        <f>IFERROR(INDEX($AX$7:$AX$89,MATCH(mapPRC!C654,$AW$7:$AW$89,0)),"")</f>
        <v>coal</v>
      </c>
      <c r="AC512" t="str">
        <f>mapCOM!A535</f>
        <v>TSHFO</v>
      </c>
      <c r="AD512" t="str">
        <f t="shared" si="47"/>
        <v/>
      </c>
    </row>
    <row r="513" spans="3:30">
      <c r="C513" t="s">
        <v>4361</v>
      </c>
      <c r="E513" t="s">
        <v>4370</v>
      </c>
      <c r="Y513" t="str">
        <f>mapPRC!A655</f>
        <v>MINCSKRIEVRS</v>
      </c>
      <c r="Z513" t="str">
        <f>IFERROR(INDEX($AX$7:$AX$89,MATCH(mapPRC!C655,$AW$7:$AW$89,0)),"")</f>
        <v>coal</v>
      </c>
      <c r="AC513" t="str">
        <f>mapCOM!A537</f>
        <v>UCTLCO2</v>
      </c>
      <c r="AD513" t="e">
        <f t="shared" si="47"/>
        <v>#N/A</v>
      </c>
    </row>
    <row r="514" spans="3:30">
      <c r="C514" t="s">
        <v>4362</v>
      </c>
      <c r="E514" t="s">
        <v>4371</v>
      </c>
      <c r="Y514" t="str">
        <f>mapPRC!A656</f>
        <v>MINCSKUSINLG</v>
      </c>
      <c r="Z514" t="str">
        <f>IFERROR(INDEX($AX$7:$AX$89,MATCH(mapPRC!C656,$AW$7:$AW$89,0)),"")</f>
        <v>coal</v>
      </c>
      <c r="AC514" t="str">
        <f>mapCOM!A544</f>
        <v>UCTLELC</v>
      </c>
      <c r="AD514" t="str">
        <f>AD498</f>
        <v>celec</v>
      </c>
    </row>
    <row r="515" spans="3:30">
      <c r="C515" t="s">
        <v>4363</v>
      </c>
      <c r="E515" t="s">
        <v>4372</v>
      </c>
      <c r="Y515" t="str">
        <f>mapPRC!A657</f>
        <v>MINCSKUSIVRS</v>
      </c>
      <c r="Z515" t="str">
        <f>IFERROR(INDEX($AX$7:$AX$89,MATCH(mapPRC!C657,$AW$7:$AW$89,0)),"")</f>
        <v>coal</v>
      </c>
      <c r="AC515" t="str">
        <f>mapCOM!A545</f>
        <v>UCTLHGN</v>
      </c>
      <c r="AD515" s="1"/>
    </row>
    <row r="516" spans="3:30">
      <c r="C516" t="s">
        <v>4364</v>
      </c>
      <c r="E516" t="s">
        <v>4373</v>
      </c>
      <c r="Y516" t="str">
        <f>mapPRC!A658</f>
        <v>MINCSLETHSER</v>
      </c>
      <c r="Z516" t="str">
        <f>IFERROR(INDEX($AX$7:$AX$89,MATCH(mapPRC!C658,$AW$7:$AW$89,0)),"")</f>
        <v>coal</v>
      </c>
      <c r="AC516" t="str">
        <f>mapCOM!A546</f>
        <v>UCTLHPS</v>
      </c>
      <c r="AD516" s="3"/>
    </row>
    <row r="517" spans="3:30">
      <c r="C517" t="s">
        <v>4365</v>
      </c>
      <c r="E517" t="s">
        <v>4374</v>
      </c>
      <c r="Y517" t="str">
        <f>mapPRC!A659</f>
        <v>MINCSMAJUVRS</v>
      </c>
      <c r="Z517" t="str">
        <f>IFERROR(INDEX($AX$7:$AX$89,MATCH(mapPRC!C659,$AW$7:$AW$89,0)),"")</f>
        <v>coal</v>
      </c>
      <c r="AC517" t="str">
        <f>mapCOM!A547</f>
        <v>UCTLLPS</v>
      </c>
      <c r="AD517" t="e">
        <f>INDEX($BE$6:$BE$811,MATCH(AC517,$BD$6:$BD$811,0))</f>
        <v>#N/A</v>
      </c>
    </row>
    <row r="518" spans="3:30">
      <c r="C518" t="s">
        <v>4366</v>
      </c>
      <c r="E518" t="s">
        <v>4375</v>
      </c>
      <c r="Y518" t="str">
        <f>mapPRC!A660</f>
        <v>MINCSMATIEXX</v>
      </c>
      <c r="Z518" t="str">
        <f>IFERROR(INDEX($AX$7:$AX$89,MATCH(mapPRC!C660,$AW$7:$AW$89,0)),"")</f>
        <v>coal</v>
      </c>
      <c r="AC518" t="str">
        <f>mapCOM!A548</f>
        <v>UCTLOXY</v>
      </c>
      <c r="AD518" t="e">
        <f>INDEX($BE$6:$BE$811,MATCH(AC518,$BD$6:$BD$811,0))</f>
        <v>#N/A</v>
      </c>
    </row>
    <row r="519" spans="3:30">
      <c r="C519" t="s">
        <v>4367</v>
      </c>
      <c r="E519" t="s">
        <v>4376</v>
      </c>
      <c r="Y519" t="str">
        <f>mapPRC!A661</f>
        <v>MINCSMATLEXX</v>
      </c>
      <c r="Z519" t="str">
        <f>IFERROR(INDEX($AX$7:$AX$89,MATCH(mapPRC!C661,$AW$7:$AW$89,0)),"")</f>
        <v>coal</v>
      </c>
      <c r="AC519" t="str">
        <f>mapCOM!A549</f>
        <v>UCTLSYNGAS</v>
      </c>
      <c r="AD519" t="e">
        <f>INDEX($BE$6:$BE$811,MATCH(AC519,$BD$6:$BD$811,0))</f>
        <v>#N/A</v>
      </c>
    </row>
    <row r="520" spans="3:30">
      <c r="C520" t="s">
        <v>4368</v>
      </c>
      <c r="E520" t="s">
        <v>4377</v>
      </c>
      <c r="Y520" t="str">
        <f>mapPRC!A662</f>
        <v>MINCSMATLVRS</v>
      </c>
      <c r="Z520" t="str">
        <f>IFERROR(INDEX($AX$7:$AX$89,MATCH(mapPRC!C662,$AW$7:$AW$89,0)),"")</f>
        <v>coal</v>
      </c>
      <c r="AC520" t="str">
        <f>mapCOM!A550</f>
        <v>UPSBID</v>
      </c>
      <c r="AD520" t="str">
        <f>INDEX($BE$6:$BE$811,MATCH(AC520,$BD$6:$BD$811,0))</f>
        <v/>
      </c>
    </row>
    <row r="521" spans="3:30">
      <c r="C521" t="s">
        <v>4369</v>
      </c>
      <c r="E521" t="s">
        <v>4378</v>
      </c>
      <c r="Y521" t="str">
        <f>mapPRC!A663</f>
        <v>MINCSMEDUEXX</v>
      </c>
      <c r="Z521" t="str">
        <f>IFERROR(INDEX($AX$7:$AX$89,MATCH(mapPRC!C663,$AW$7:$AW$89,0)),"")</f>
        <v>coal</v>
      </c>
      <c r="AC521" t="str">
        <f>mapCOM!A551</f>
        <v>UPSBIE</v>
      </c>
      <c r="AD521" t="str">
        <f>INDEX($BE$6:$BE$811,MATCH(AC521,$BD$6:$BD$811,0))</f>
        <v/>
      </c>
    </row>
    <row r="522" spans="3:30">
      <c r="C522" t="s">
        <v>4370</v>
      </c>
      <c r="E522" t="s">
        <v>4379</v>
      </c>
      <c r="Y522" t="str">
        <f>mapPRC!A664</f>
        <v>MINCSTUTUSER</v>
      </c>
      <c r="Z522" t="str">
        <f>IFERROR(INDEX($AX$7:$AX$89,MATCH(mapPRC!C664,$AW$7:$AW$89,0)),"")</f>
        <v>coal</v>
      </c>
      <c r="AC522" t="str">
        <f>mapCOM!A552</f>
        <v>UPSCH4S</v>
      </c>
      <c r="AD522" s="3" t="str">
        <f>AD521</f>
        <v/>
      </c>
    </row>
    <row r="523" spans="3:30">
      <c r="C523" t="s">
        <v>4371</v>
      </c>
      <c r="E523" t="s">
        <v>4380</v>
      </c>
      <c r="Y523" t="str">
        <f>mapPRC!A665</f>
        <v>MINCSTUTUVRS</v>
      </c>
      <c r="Z523" t="str">
        <f>IFERROR(INDEX($AX$7:$AX$89,MATCH(mapPRC!C665,$AW$7:$AW$89,0)),"")</f>
        <v>coal</v>
      </c>
      <c r="AC523" t="str">
        <f>mapCOM!A553</f>
        <v>UPSCLE</v>
      </c>
      <c r="AD523" t="str">
        <f t="shared" ref="AD523:AD537" si="48">INDEX($BE$6:$BE$811,MATCH(AC523,$BD$6:$BD$811,0))</f>
        <v>ccoal-low</v>
      </c>
    </row>
    <row r="524" spans="3:30">
      <c r="C524" t="s">
        <v>4372</v>
      </c>
      <c r="E524" t="s">
        <v>4381</v>
      </c>
      <c r="Y524" t="str">
        <f>mapPRC!A666</f>
        <v>MINCSWATEVRS</v>
      </c>
      <c r="Z524" t="str">
        <f>IFERROR(INDEX($AX$7:$AX$89,MATCH(mapPRC!C666,$AW$7:$AW$89,0)),"")</f>
        <v>coal</v>
      </c>
      <c r="AC524" t="str">
        <f>mapCOM!A554</f>
        <v>UPSCMOX</v>
      </c>
      <c r="AD524" t="str">
        <f t="shared" si="48"/>
        <v/>
      </c>
    </row>
    <row r="525" spans="3:30">
      <c r="C525" t="s">
        <v>4373</v>
      </c>
      <c r="E525" t="s">
        <v>4382</v>
      </c>
      <c r="Y525" t="str">
        <f>mapPRC!A667</f>
        <v>MINFEORE</v>
      </c>
      <c r="Z525" t="str">
        <f>IFERROR(INDEX($AX$7:$AX$89,MATCH(mapPRC!C667,$AW$7:$AW$89,0)),"")</f>
        <v/>
      </c>
      <c r="AC525" t="str">
        <f>mapCOM!A555</f>
        <v>UPSCMU</v>
      </c>
      <c r="AD525" t="str">
        <f>AD523</f>
        <v>ccoal-low</v>
      </c>
    </row>
    <row r="526" spans="3:30">
      <c r="C526" t="s">
        <v>4374</v>
      </c>
      <c r="E526" t="s">
        <v>4383</v>
      </c>
      <c r="Y526" t="str">
        <f>mapPRC!A668</f>
        <v>MINGAS</v>
      </c>
      <c r="Z526" t="str">
        <f>IFERROR(INDEX($AX$7:$AX$89,MATCH(mapPRC!C668,$AW$7:$AW$89,0)),"")</f>
        <v/>
      </c>
      <c r="AC526" t="str">
        <f>mapCOM!A556</f>
        <v>UPSCO2S</v>
      </c>
      <c r="AD526" t="str">
        <f t="shared" si="48"/>
        <v/>
      </c>
    </row>
    <row r="527" spans="3:30">
      <c r="C527" t="s">
        <v>4375</v>
      </c>
      <c r="E527" t="s">
        <v>4384</v>
      </c>
      <c r="Y527" t="str">
        <f>mapPRC!A669</f>
        <v>MINGIB</v>
      </c>
      <c r="Z527" t="str">
        <f>IFERROR(INDEX($AX$7:$AX$89,MATCH(mapPRC!C669,$AW$7:$AW$89,0)),"")</f>
        <v/>
      </c>
      <c r="AC527" t="str">
        <f>mapCOM!A557</f>
        <v>UPSELC</v>
      </c>
      <c r="AD527" t="str">
        <f t="shared" si="48"/>
        <v>celec</v>
      </c>
    </row>
    <row r="528" spans="3:30">
      <c r="C528" t="s">
        <v>4376</v>
      </c>
      <c r="E528" t="s">
        <v>4385</v>
      </c>
      <c r="Y528" t="str">
        <f>mapPRC!A670</f>
        <v>MINGIC</v>
      </c>
      <c r="Z528" t="str">
        <f>IFERROR(INDEX($AX$7:$AX$89,MATCH(mapPRC!C670,$AW$7:$AW$89,0)),"")</f>
        <v/>
      </c>
      <c r="AC528" t="str">
        <f>mapCOM!A558</f>
        <v>UPSGAS</v>
      </c>
      <c r="AD528" t="str">
        <f t="shared" si="48"/>
        <v>cngas</v>
      </c>
    </row>
    <row r="529" spans="3:30">
      <c r="C529" t="s">
        <v>4377</v>
      </c>
      <c r="E529" t="s">
        <v>4386</v>
      </c>
      <c r="Y529" t="str">
        <f>mapPRC!A671</f>
        <v>MINGIH</v>
      </c>
      <c r="Z529" t="str">
        <f>IFERROR(INDEX($AX$7:$AX$89,MATCH(mapPRC!C671,$AW$7:$AW$89,0)),"")</f>
        <v/>
      </c>
      <c r="AC529" t="str">
        <f>mapCOM!A559</f>
        <v>UPSGIC</v>
      </c>
      <c r="AD529" t="str">
        <f t="shared" si="48"/>
        <v>cngas</v>
      </c>
    </row>
    <row r="530" spans="3:30">
      <c r="C530" t="s">
        <v>4378</v>
      </c>
      <c r="E530" t="s">
        <v>4387</v>
      </c>
      <c r="Y530" t="str">
        <f>mapPRC!A673</f>
        <v>MINHYD</v>
      </c>
      <c r="Z530" t="str">
        <f>IFERROR(INDEX($AX$7:$AX$89,MATCH(mapPRC!C673,$AW$7:$AW$89,0)),"")</f>
        <v/>
      </c>
      <c r="AC530" t="str">
        <f>mapCOM!A560</f>
        <v>UPSGMU</v>
      </c>
      <c r="AD530" t="str">
        <f>AD529</f>
        <v>cngas</v>
      </c>
    </row>
    <row r="531" spans="3:30">
      <c r="C531" t="s">
        <v>4379</v>
      </c>
      <c r="E531" t="s">
        <v>4388</v>
      </c>
      <c r="Y531" t="str">
        <f>mapPRC!A674</f>
        <v>MINMTH</v>
      </c>
      <c r="Z531" t="str">
        <f>IFERROR(INDEX($AX$7:$AX$89,MATCH(mapPRC!C674,$AW$7:$AW$89,0)),"")</f>
        <v/>
      </c>
      <c r="AC531" t="str">
        <f>mapCOM!A561</f>
        <v>UPSHEE</v>
      </c>
      <c r="AD531" t="str">
        <f t="shared" si="48"/>
        <v/>
      </c>
    </row>
    <row r="532" spans="3:30">
      <c r="C532" t="s">
        <v>4380</v>
      </c>
      <c r="E532" t="s">
        <v>4389</v>
      </c>
      <c r="Y532" t="str">
        <f>mapPRC!A675</f>
        <v>MINOCR</v>
      </c>
      <c r="Z532" t="str">
        <f>IFERROR(INDEX($AX$7:$AX$89,MATCH(mapPRC!C675,$AW$7:$AW$89,0)),"")</f>
        <v/>
      </c>
      <c r="AC532" t="str">
        <f>mapCOM!A562</f>
        <v>UPSHEN</v>
      </c>
      <c r="AD532" t="str">
        <f t="shared" si="48"/>
        <v/>
      </c>
    </row>
    <row r="533" spans="3:30">
      <c r="C533" t="s">
        <v>4381</v>
      </c>
      <c r="E533" t="s">
        <v>4390</v>
      </c>
      <c r="Y533" t="str">
        <f>mapPRC!A676</f>
        <v>MINSOL</v>
      </c>
      <c r="Z533" t="str">
        <f>IFERROR(INDEX($AX$7:$AX$89,MATCH(mapPRC!C676,$AW$7:$AW$89,0)),"")</f>
        <v/>
      </c>
      <c r="AC533" t="str">
        <f>mapCOM!A563</f>
        <v>UPSHGN</v>
      </c>
      <c r="AD533" t="str">
        <f t="shared" si="48"/>
        <v>chydr</v>
      </c>
    </row>
    <row r="534" spans="3:30">
      <c r="C534" t="s">
        <v>4382</v>
      </c>
      <c r="E534" t="s">
        <v>4391</v>
      </c>
      <c r="Y534" t="str">
        <f>mapPRC!A677</f>
        <v>MINWAS</v>
      </c>
      <c r="Z534" t="str">
        <f>IFERROR(INDEX($AX$7:$AX$89,MATCH(mapPRC!C677,$AW$7:$AW$89,0)),"")</f>
        <v/>
      </c>
      <c r="AC534" t="str">
        <f>mapCOM!A564</f>
        <v>UPSN2OS</v>
      </c>
      <c r="AD534" t="str">
        <f t="shared" si="48"/>
        <v/>
      </c>
    </row>
    <row r="535" spans="3:30">
      <c r="C535" t="s">
        <v>4383</v>
      </c>
      <c r="E535" t="s">
        <v>4392</v>
      </c>
      <c r="Y535" t="str">
        <f>mapPRC!A678</f>
        <v>MINWAT</v>
      </c>
      <c r="Z535" t="str">
        <f>IFERROR(INDEX($AX$7:$AX$89,MATCH(mapPRC!C678,$AW$7:$AW$89,0)),"")</f>
        <v/>
      </c>
      <c r="AC535" t="str">
        <f>mapCOM!A565</f>
        <v>UPSNMVS</v>
      </c>
      <c r="AD535" t="str">
        <f t="shared" si="48"/>
        <v/>
      </c>
    </row>
    <row r="536" spans="3:30">
      <c r="C536" t="s">
        <v>4384</v>
      </c>
      <c r="E536" t="s">
        <v>4393</v>
      </c>
      <c r="Y536" t="str">
        <f>mapPRC!A679</f>
        <v>MINWND</v>
      </c>
      <c r="Z536" t="str">
        <f>IFERROR(INDEX($AX$7:$AX$89,MATCH(mapPRC!C679,$AW$7:$AW$89,0)),"")</f>
        <v/>
      </c>
      <c r="AC536" t="str">
        <f>mapCOM!A566</f>
        <v>UPSNOXS</v>
      </c>
      <c r="AD536" t="str">
        <f t="shared" si="48"/>
        <v/>
      </c>
    </row>
    <row r="537" spans="3:30">
      <c r="C537" t="s">
        <v>4385</v>
      </c>
      <c r="E537" t="s">
        <v>4394</v>
      </c>
      <c r="Y537" t="str">
        <f>mapPRC!A680</f>
        <v>MINZZ</v>
      </c>
      <c r="Z537" t="str">
        <f>IFERROR(INDEX($AX$7:$AX$89,MATCH(mapPRC!C680,$AW$7:$AW$89,0)),"")</f>
        <v/>
      </c>
      <c r="AC537" t="str">
        <f>mapCOM!A567</f>
        <v>UPSOCR</v>
      </c>
      <c r="AD537" t="str">
        <f t="shared" si="48"/>
        <v>ccoil</v>
      </c>
    </row>
    <row r="538" spans="3:30">
      <c r="C538" t="s">
        <v>4386</v>
      </c>
      <c r="E538" t="s">
        <v>4395</v>
      </c>
      <c r="Y538" t="str">
        <f>mapPRC!A681</f>
        <v>MIRCRB</v>
      </c>
      <c r="Z538" t="str">
        <f>IFERROR(INDEX($AX$7:$AX$89,MATCH(mapPRC!C681,$AW$7:$AW$89,0)),"")</f>
        <v/>
      </c>
    </row>
    <row r="539" spans="3:30">
      <c r="C539" t="s">
        <v>4387</v>
      </c>
      <c r="E539" t="s">
        <v>4396</v>
      </c>
      <c r="Y539" t="str">
        <f>mapPRC!A682</f>
        <v>MIRGRM</v>
      </c>
      <c r="Z539" t="str">
        <f>IFERROR(INDEX($AX$7:$AX$89,MATCH(mapPRC!C682,$AW$7:$AW$89,0)),"")</f>
        <v/>
      </c>
    </row>
    <row r="540" spans="3:30">
      <c r="C540" t="s">
        <v>4388</v>
      </c>
      <c r="E540" t="s">
        <v>4397</v>
      </c>
      <c r="Y540" t="str">
        <f>mapPRC!A683</f>
        <v>MIRGRN</v>
      </c>
      <c r="Z540" t="str">
        <f>IFERROR(INDEX($AX$7:$AX$89,MATCH(mapPRC!C683,$AW$7:$AW$89,0)),"")</f>
        <v/>
      </c>
    </row>
    <row r="541" spans="3:30">
      <c r="C541" t="s">
        <v>4389</v>
      </c>
      <c r="E541" t="s">
        <v>4398</v>
      </c>
      <c r="Y541" t="str">
        <f>mapPRC!A684</f>
        <v>MIRGRS</v>
      </c>
      <c r="Z541" t="str">
        <f>IFERROR(INDEX($AX$7:$AX$89,MATCH(mapPRC!C684,$AW$7:$AW$89,0)),"")</f>
        <v/>
      </c>
    </row>
    <row r="542" spans="3:30">
      <c r="C542" t="s">
        <v>4390</v>
      </c>
      <c r="E542" t="s">
        <v>4399</v>
      </c>
      <c r="Y542" t="str">
        <f>mapPRC!A685</f>
        <v>MNWAT</v>
      </c>
      <c r="Z542" t="str">
        <f>IFERROR(INDEX($AX$7:$AX$89,MATCH(mapPRC!C685,$AW$7:$AW$89,0)),"")</f>
        <v/>
      </c>
    </row>
    <row r="543" spans="3:30">
      <c r="C543" t="s">
        <v>4391</v>
      </c>
      <c r="E543" t="s">
        <v>4400</v>
      </c>
      <c r="Y543" t="str">
        <f>mapPRC!A686</f>
        <v>MNZZZ</v>
      </c>
      <c r="Z543" t="str">
        <f>IFERROR(INDEX($AX$7:$AX$89,MATCH(mapPRC!C686,$AW$7:$AW$89,0)),"")</f>
        <v/>
      </c>
    </row>
    <row r="544" spans="3:30">
      <c r="C544" t="s">
        <v>4392</v>
      </c>
      <c r="E544" t="s">
        <v>4401</v>
      </c>
      <c r="Y544" t="str">
        <f>mapPRC!A687</f>
        <v>MINcmach_e</v>
      </c>
      <c r="Z544" t="str">
        <f>IFERROR(INDEX($AX$7:$AX$89,MATCH(mapPRC!C687,$AW$7:$AW$89,0)),"")</f>
        <v/>
      </c>
    </row>
    <row r="545" spans="3:26">
      <c r="C545" t="s">
        <v>4393</v>
      </c>
      <c r="E545" t="s">
        <v>4402</v>
      </c>
      <c r="Y545" t="str">
        <f>mapPRC!A688</f>
        <v>MINcemch_e</v>
      </c>
      <c r="Z545" t="str">
        <f>IFERROR(INDEX($AX$7:$AX$89,MATCH(mapPRC!C688,$AW$7:$AW$89,0)),"")</f>
        <v/>
      </c>
    </row>
    <row r="546" spans="3:26">
      <c r="C546" t="s">
        <v>4394</v>
      </c>
      <c r="E546" t="s">
        <v>4403</v>
      </c>
      <c r="Y546" t="str">
        <f>mapPRC!A689</f>
        <v>MINcmetp</v>
      </c>
      <c r="Z546" t="str">
        <f>IFERROR(INDEX($AX$7:$AX$89,MATCH(mapPRC!C689,$AW$7:$AW$89,0)),"")</f>
        <v/>
      </c>
    </row>
    <row r="547" spans="3:26">
      <c r="C547" t="s">
        <v>4395</v>
      </c>
      <c r="E547" t="s">
        <v>4404</v>
      </c>
      <c r="Y547" t="str">
        <f>mapPRC!A690</f>
        <v>PEXPIP</v>
      </c>
      <c r="Z547" t="str">
        <f>IFERROR(INDEX($AX$7:$AX$89,MATCH(mapPRC!C690,$AW$7:$AW$89,0)),"")</f>
        <v>exp</v>
      </c>
    </row>
    <row r="548" spans="3:26">
      <c r="C548" t="s">
        <v>4396</v>
      </c>
      <c r="E548" t="s">
        <v>4405</v>
      </c>
      <c r="Y548" t="str">
        <f>mapPRC!A691</f>
        <v>PEXCME</v>
      </c>
      <c r="Z548" t="str">
        <f>IFERROR(INDEX($AX$7:$AX$89,MATCH(mapPRC!C691,$AW$7:$AW$89,0)),"")</f>
        <v>exp</v>
      </c>
    </row>
    <row r="549" spans="3:26">
      <c r="C549" t="s">
        <v>4397</v>
      </c>
      <c r="E549" t="s">
        <v>4406</v>
      </c>
      <c r="Y549" t="str">
        <f>mapPRC!A692</f>
        <v>PEXCOA</v>
      </c>
      <c r="Z549" t="str">
        <f>IFERROR(INDEX($AX$7:$AX$89,MATCH(mapPRC!C692,$AW$7:$AW$89,0)),"")</f>
        <v>exp</v>
      </c>
    </row>
    <row r="550" spans="3:26">
      <c r="C550" t="s">
        <v>4398</v>
      </c>
      <c r="E550" t="s">
        <v>4407</v>
      </c>
      <c r="Y550" t="str">
        <f>mapPRC!A693</f>
        <v>PEXCOK</v>
      </c>
      <c r="Z550" t="str">
        <f>IFERROR(INDEX($AX$7:$AX$89,MATCH(mapPRC!C693,$AW$7:$AW$89,0)),"")</f>
        <v>exp</v>
      </c>
    </row>
    <row r="551" spans="3:26">
      <c r="C551" t="s">
        <v>4399</v>
      </c>
      <c r="E551" t="s">
        <v>4408</v>
      </c>
      <c r="Y551" t="str">
        <f>mapPRC!A694</f>
        <v>PEXELC</v>
      </c>
      <c r="Z551" t="str">
        <f>IFERROR(INDEX($AX$7:$AX$89,MATCH(mapPRC!C694,$AW$7:$AW$89,0)),"")</f>
        <v>exp</v>
      </c>
    </row>
    <row r="552" spans="3:26">
      <c r="C552" t="s">
        <v>4400</v>
      </c>
      <c r="E552" t="s">
        <v>4409</v>
      </c>
      <c r="Y552" t="str">
        <f>mapPRC!A695</f>
        <v>PEXGAS</v>
      </c>
      <c r="Z552" t="str">
        <f>IFERROR(INDEX($AX$7:$AX$89,MATCH(mapPRC!C695,$AW$7:$AW$89,0)),"")</f>
        <v>exp</v>
      </c>
    </row>
    <row r="553" spans="3:26">
      <c r="C553" t="s">
        <v>4401</v>
      </c>
      <c r="E553" t="s">
        <v>4410</v>
      </c>
      <c r="Y553" t="str">
        <f>mapPRC!A696</f>
        <v>PEXGDRI</v>
      </c>
      <c r="Z553" t="str">
        <f>IFERROR(INDEX($AX$7:$AX$89,MATCH(mapPRC!C696,$AW$7:$AW$89,0)),"")</f>
        <v>exp</v>
      </c>
    </row>
    <row r="554" spans="3:26">
      <c r="C554" t="s">
        <v>4402</v>
      </c>
      <c r="E554" t="s">
        <v>4411</v>
      </c>
      <c r="Y554" t="str">
        <f>mapPRC!A698</f>
        <v>PEXHETP</v>
      </c>
      <c r="Z554" t="str">
        <f>IFERROR(INDEX($AX$7:$AX$89,MATCH(mapPRC!C698,$AW$7:$AW$89,0)),"")</f>
        <v>exp</v>
      </c>
    </row>
    <row r="555" spans="3:26">
      <c r="C555" t="s">
        <v>4403</v>
      </c>
      <c r="E555" t="s">
        <v>4412</v>
      </c>
      <c r="Y555" t="str">
        <f>mapPRC!A699</f>
        <v>PEXHFCP</v>
      </c>
      <c r="Z555" t="str">
        <f>IFERROR(INDEX($AX$7:$AX$89,MATCH(mapPRC!C699,$AW$7:$AW$89,0)),"")</f>
        <v>exp</v>
      </c>
    </row>
    <row r="556" spans="3:26">
      <c r="C556" t="s">
        <v>4404</v>
      </c>
      <c r="E556" t="s">
        <v>4413</v>
      </c>
      <c r="Y556" t="str">
        <f>mapPRC!A700</f>
        <v>PEXHGN</v>
      </c>
      <c r="Z556" t="str">
        <f>IFERROR(INDEX($AX$7:$AX$89,MATCH(mapPRC!C700,$AW$7:$AW$89,0)),"")</f>
        <v>exp</v>
      </c>
    </row>
    <row r="557" spans="3:26">
      <c r="C557" t="s">
        <v>4405</v>
      </c>
      <c r="E557" t="s">
        <v>4414</v>
      </c>
      <c r="Y557" t="str">
        <f>mapPRC!A703</f>
        <v>PEXNH3</v>
      </c>
      <c r="Z557" t="str">
        <f>IFERROR(INDEX($AX$7:$AX$89,MATCH(mapPRC!C703,$AW$7:$AW$89,0)),"")</f>
        <v>exp</v>
      </c>
    </row>
    <row r="558" spans="3:26">
      <c r="C558" t="s">
        <v>4406</v>
      </c>
      <c r="E558" t="s">
        <v>4415</v>
      </c>
      <c r="Y558" t="str">
        <f>mapPRC!A704</f>
        <v>PEXNH3G</v>
      </c>
      <c r="Z558" t="str">
        <f>IFERROR(INDEX($AX$7:$AX$89,MATCH(mapPRC!C704,$AW$7:$AW$89,0)),"")</f>
        <v>exp</v>
      </c>
    </row>
    <row r="559" spans="3:26">
      <c r="C559" t="s">
        <v>4407</v>
      </c>
      <c r="E559" t="s">
        <v>4416</v>
      </c>
      <c r="Y559" t="str">
        <f>mapPRC!A705</f>
        <v>PEXOAG</v>
      </c>
      <c r="Z559" t="str">
        <f>IFERROR(INDEX($AX$7:$AX$89,MATCH(mapPRC!C705,$AW$7:$AW$89,0)),"")</f>
        <v>exp</v>
      </c>
    </row>
    <row r="560" spans="3:26">
      <c r="C560" t="s">
        <v>4408</v>
      </c>
      <c r="E560" t="s">
        <v>4417</v>
      </c>
      <c r="Y560" t="str">
        <f>mapPRC!A706</f>
        <v>PEXOCR</v>
      </c>
      <c r="Z560" t="str">
        <f>IFERROR(INDEX($AX$7:$AX$89,MATCH(mapPRC!C706,$AW$7:$AW$89,0)),"")</f>
        <v>exp</v>
      </c>
    </row>
    <row r="561" spans="3:26">
      <c r="C561" t="s">
        <v>4409</v>
      </c>
      <c r="E561" t="s">
        <v>4418</v>
      </c>
      <c r="Y561" t="str">
        <f>mapPRC!A707</f>
        <v>PEXODS</v>
      </c>
      <c r="Z561" t="str">
        <f>IFERROR(INDEX($AX$7:$AX$89,MATCH(mapPRC!C707,$AW$7:$AW$89,0)),"")</f>
        <v>exp</v>
      </c>
    </row>
    <row r="562" spans="3:26">
      <c r="C562" t="s">
        <v>4410</v>
      </c>
      <c r="E562" t="s">
        <v>4419</v>
      </c>
      <c r="Y562" t="str">
        <f>mapPRC!A708</f>
        <v>PEXOGS</v>
      </c>
      <c r="Z562" t="str">
        <f>IFERROR(INDEX($AX$7:$AX$89,MATCH(mapPRC!C708,$AW$7:$AW$89,0)),"")</f>
        <v>exp</v>
      </c>
    </row>
    <row r="563" spans="3:26">
      <c r="C563" t="s">
        <v>4411</v>
      </c>
      <c r="E563" t="s">
        <v>4420</v>
      </c>
      <c r="Y563" t="str">
        <f>mapPRC!A709</f>
        <v>PEXOHF</v>
      </c>
      <c r="Z563" t="str">
        <f>IFERROR(INDEX($AX$7:$AX$89,MATCH(mapPRC!C709,$AW$7:$AW$89,0)),"")</f>
        <v>exp</v>
      </c>
    </row>
    <row r="564" spans="3:26">
      <c r="C564" t="s">
        <v>4412</v>
      </c>
      <c r="E564" t="s">
        <v>4421</v>
      </c>
      <c r="Y564" t="str">
        <f>mapPRC!A710</f>
        <v>PEXOKE</v>
      </c>
      <c r="Z564" t="str">
        <f>IFERROR(INDEX($AX$7:$AX$89,MATCH(mapPRC!C710,$AW$7:$AW$89,0)),"")</f>
        <v>exp</v>
      </c>
    </row>
    <row r="565" spans="3:26">
      <c r="C565" t="s">
        <v>4413</v>
      </c>
      <c r="E565" t="s">
        <v>4422</v>
      </c>
      <c r="Y565" t="str">
        <f>mapPRC!A711</f>
        <v>PEXOKG</v>
      </c>
      <c r="Z565" t="str">
        <f>IFERROR(INDEX($AX$7:$AX$89,MATCH(mapPRC!C711,$AW$7:$AW$89,0)),"")</f>
        <v>exp</v>
      </c>
    </row>
    <row r="566" spans="3:26">
      <c r="C566" t="s">
        <v>4414</v>
      </c>
      <c r="E566" t="s">
        <v>4423</v>
      </c>
      <c r="Y566" t="str">
        <f>mapPRC!A712</f>
        <v>PEXOXY</v>
      </c>
      <c r="Z566" t="str">
        <f>IFERROR(INDEX($AX$7:$AX$89,MATCH(mapPRC!C712,$AW$7:$AW$89,0)),"")</f>
        <v>exp</v>
      </c>
    </row>
    <row r="567" spans="3:26">
      <c r="C567" t="s">
        <v>4415</v>
      </c>
      <c r="E567" t="s">
        <v>4424</v>
      </c>
      <c r="Y567" t="str">
        <f>mapPRC!A713</f>
        <v>PEXPGM</v>
      </c>
      <c r="Z567" t="str">
        <f>IFERROR(INDEX($AX$7:$AX$89,MATCH(mapPRC!C713,$AW$7:$AW$89,0)),"")</f>
        <v>exp</v>
      </c>
    </row>
    <row r="568" spans="3:26">
      <c r="C568" t="s">
        <v>4416</v>
      </c>
      <c r="E568" t="s">
        <v>4425</v>
      </c>
      <c r="Y568" t="str">
        <f>mapPRC!A714</f>
        <v>PEXPGMO</v>
      </c>
      <c r="Z568" t="str">
        <f>IFERROR(INDEX($AX$7:$AX$89,MATCH(mapPRC!C714,$AW$7:$AW$89,0)),"")</f>
        <v/>
      </c>
    </row>
    <row r="569" spans="3:26">
      <c r="C569" t="s">
        <v>4417</v>
      </c>
      <c r="E569" t="s">
        <v>4426</v>
      </c>
      <c r="Y569" t="str">
        <f>mapPRC!A715</f>
        <v>RHEHBIWSTOV-E</v>
      </c>
      <c r="Z569" t="str">
        <f>IFERROR(INDEX($AX$7:$AX$89,MATCH(mapPRC!C715,$AW$7:$AW$89,0)),"")</f>
        <v>hhd-he</v>
      </c>
    </row>
    <row r="570" spans="3:26">
      <c r="C570" t="s">
        <v>4418</v>
      </c>
      <c r="E570" t="s">
        <v>4427</v>
      </c>
      <c r="Y570" t="str">
        <f>mapPRC!A716</f>
        <v>RHEHCOASTOV-E</v>
      </c>
      <c r="Z570" t="str">
        <f>IFERROR(INDEX($AX$7:$AX$89,MATCH(mapPRC!C716,$AW$7:$AW$89,0)),"")</f>
        <v>hhd-he</v>
      </c>
    </row>
    <row r="571" spans="3:26">
      <c r="C571" t="s">
        <v>4419</v>
      </c>
      <c r="E571" t="s">
        <v>4428</v>
      </c>
      <c r="Y571" t="str">
        <f>mapPRC!A717</f>
        <v>RHEHELCHEATFIN-E</v>
      </c>
      <c r="Z571" t="str">
        <f>IFERROR(INDEX($AX$7:$AX$89,MATCH(mapPRC!C717,$AW$7:$AW$89,0)),"")</f>
        <v>hhd-he</v>
      </c>
    </row>
    <row r="572" spans="3:26">
      <c r="C572" t="s">
        <v>4420</v>
      </c>
      <c r="E572" t="s">
        <v>4429</v>
      </c>
      <c r="Y572" t="str">
        <f>mapPRC!A718</f>
        <v>RHEHGASHEAT-N</v>
      </c>
      <c r="Z572" t="str">
        <f>IFERROR(INDEX($AX$7:$AX$89,MATCH(mapPRC!C718,$AW$7:$AW$89,0)),"")</f>
        <v>hhd-he</v>
      </c>
    </row>
    <row r="573" spans="3:26">
      <c r="C573" t="s">
        <v>4421</v>
      </c>
      <c r="E573" t="s">
        <v>4430</v>
      </c>
      <c r="Y573" t="str">
        <f>mapPRC!A719</f>
        <v>RHEHOKEHEAT-E</v>
      </c>
      <c r="Z573" t="str">
        <f>IFERROR(INDEX($AX$7:$AX$89,MATCH(mapPRC!C719,$AW$7:$AW$89,0)),"")</f>
        <v>hhd-he</v>
      </c>
    </row>
    <row r="574" spans="3:26">
      <c r="C574" t="s">
        <v>4422</v>
      </c>
      <c r="E574" t="s">
        <v>4431</v>
      </c>
      <c r="Y574" t="str">
        <f>mapPRC!A720</f>
        <v>RHEHOLPHEAT-E</v>
      </c>
      <c r="Z574" t="str">
        <f>IFERROR(INDEX($AX$7:$AX$89,MATCH(mapPRC!C720,$AW$7:$AW$89,0)),"")</f>
        <v>hhd-he</v>
      </c>
    </row>
    <row r="575" spans="3:26">
      <c r="C575" t="s">
        <v>4423</v>
      </c>
      <c r="E575" t="s">
        <v>4432</v>
      </c>
      <c r="Y575" t="str">
        <f>mapPRC!A721</f>
        <v>RHEKBIWSTOV-E</v>
      </c>
      <c r="Z575" t="str">
        <f>IFERROR(INDEX($AX$7:$AX$89,MATCH(mapPRC!C721,$AW$7:$AW$89,0)),"")</f>
        <v>hhd-he</v>
      </c>
    </row>
    <row r="576" spans="3:26">
      <c r="C576" t="s">
        <v>4424</v>
      </c>
      <c r="E576" t="s">
        <v>4433</v>
      </c>
      <c r="Y576" t="str">
        <f>mapPRC!A722</f>
        <v>RHEKELCSTOV-E</v>
      </c>
      <c r="Z576" t="str">
        <f>IFERROR(INDEX($AX$7:$AX$89,MATCH(mapPRC!C722,$AW$7:$AW$89,0)),"")</f>
        <v>hhd-he</v>
      </c>
    </row>
    <row r="577" spans="3:26">
      <c r="C577" t="s">
        <v>4425</v>
      </c>
      <c r="E577" t="s">
        <v>4434</v>
      </c>
      <c r="Y577" t="str">
        <f>mapPRC!A723</f>
        <v>RHEKGASSTOV-E</v>
      </c>
      <c r="Z577" t="str">
        <f>IFERROR(INDEX($AX$7:$AX$89,MATCH(mapPRC!C723,$AW$7:$AW$89,0)),"")</f>
        <v>hhd-he</v>
      </c>
    </row>
    <row r="578" spans="3:26">
      <c r="C578" t="s">
        <v>4426</v>
      </c>
      <c r="E578" t="s">
        <v>4435</v>
      </c>
      <c r="Y578" t="str">
        <f>mapPRC!A724</f>
        <v>RHEKOKEPRIMUS-E</v>
      </c>
      <c r="Z578" t="str">
        <f>IFERROR(INDEX($AX$7:$AX$89,MATCH(mapPRC!C724,$AW$7:$AW$89,0)),"")</f>
        <v>hhd-he</v>
      </c>
    </row>
    <row r="579" spans="3:26">
      <c r="C579" t="s">
        <v>4427</v>
      </c>
      <c r="E579" t="s">
        <v>4436</v>
      </c>
      <c r="Y579" t="str">
        <f>mapPRC!A725</f>
        <v>RHEKOLPSTOV-E</v>
      </c>
      <c r="Z579" t="str">
        <f>IFERROR(INDEX($AX$7:$AX$89,MATCH(mapPRC!C725,$AW$7:$AW$89,0)),"")</f>
        <v>hhd-he</v>
      </c>
    </row>
    <row r="580" spans="3:26">
      <c r="C580" t="s">
        <v>4428</v>
      </c>
      <c r="E580" t="s">
        <v>4437</v>
      </c>
      <c r="Y580" t="str">
        <f>mapPRC!A726</f>
        <v>RHELELCINC-E</v>
      </c>
      <c r="Z580" t="str">
        <f>IFERROR(INDEX($AX$7:$AX$89,MATCH(mapPRC!C726,$AW$7:$AW$89,0)),"")</f>
        <v>hhd-he</v>
      </c>
    </row>
    <row r="581" spans="3:26">
      <c r="C581" t="s">
        <v>4429</v>
      </c>
      <c r="E581" t="s">
        <v>4438</v>
      </c>
      <c r="Y581" t="str">
        <f>mapPRC!A727</f>
        <v>RHENOKEOTH-E</v>
      </c>
      <c r="Z581" t="str">
        <f>IFERROR(INDEX($AX$7:$AX$89,MATCH(mapPRC!C727,$AW$7:$AW$89,0)),"")</f>
        <v>hhd-he</v>
      </c>
    </row>
    <row r="582" spans="3:26">
      <c r="C582" t="s">
        <v>4430</v>
      </c>
      <c r="E582" t="s">
        <v>4439</v>
      </c>
      <c r="Y582" t="str">
        <f>mapPRC!A728</f>
        <v>RHEOELCOTH-E</v>
      </c>
      <c r="Z582" t="str">
        <f>IFERROR(INDEX($AX$7:$AX$89,MATCH(mapPRC!C728,$AW$7:$AW$89,0)),"")</f>
        <v>hhd-he</v>
      </c>
    </row>
    <row r="583" spans="3:26">
      <c r="C583" t="s">
        <v>4431</v>
      </c>
      <c r="E583" t="s">
        <v>4440</v>
      </c>
      <c r="Y583" t="str">
        <f>mapPRC!A729</f>
        <v>RHERELCREF-E</v>
      </c>
      <c r="Z583" t="str">
        <f>IFERROR(INDEX($AX$7:$AX$89,MATCH(mapPRC!C729,$AW$7:$AW$89,0)),"")</f>
        <v>hhd-he</v>
      </c>
    </row>
    <row r="584" spans="3:26">
      <c r="C584" t="s">
        <v>4432</v>
      </c>
      <c r="E584" t="s">
        <v>4441</v>
      </c>
      <c r="Y584" t="str">
        <f>mapPRC!A730</f>
        <v>RHEWELCCHP-N</v>
      </c>
      <c r="Z584" t="str">
        <f>IFERROR(INDEX($AX$7:$AX$89,MATCH(mapPRC!C730,$AW$7:$AW$89,0)),"")</f>
        <v>hhd-he</v>
      </c>
    </row>
    <row r="585" spans="3:26">
      <c r="C585" t="s">
        <v>4433</v>
      </c>
      <c r="E585" t="s">
        <v>4442</v>
      </c>
      <c r="Y585" t="str">
        <f>mapPRC!A731</f>
        <v>RHEWELCGEY-E</v>
      </c>
      <c r="Z585" t="str">
        <f>IFERROR(INDEX($AX$7:$AX$89,MATCH(mapPRC!C731,$AW$7:$AW$89,0)),"")</f>
        <v>hhd-he</v>
      </c>
    </row>
    <row r="586" spans="3:26">
      <c r="C586" t="s">
        <v>4434</v>
      </c>
      <c r="E586" t="s">
        <v>4443</v>
      </c>
      <c r="Y586" t="str">
        <f>mapPRC!A732</f>
        <v>RHEWELCSWH-E</v>
      </c>
      <c r="Z586" t="str">
        <f>IFERROR(INDEX($AX$7:$AX$89,MATCH(mapPRC!C732,$AW$7:$AW$89,0)),"")</f>
        <v>hhd-he</v>
      </c>
    </row>
    <row r="587" spans="3:26">
      <c r="C587" t="s">
        <v>4435</v>
      </c>
      <c r="E587" t="s">
        <v>4444</v>
      </c>
      <c r="Y587" t="str">
        <f>mapPRC!A733</f>
        <v>RHEWGASHEAT-N</v>
      </c>
      <c r="Z587" t="str">
        <f>IFERROR(INDEX($AX$7:$AX$89,MATCH(mapPRC!C733,$AW$7:$AW$89,0)),"")</f>
        <v>hhd-he</v>
      </c>
    </row>
    <row r="588" spans="3:26">
      <c r="C588" t="s">
        <v>4436</v>
      </c>
      <c r="E588" t="s">
        <v>4445</v>
      </c>
      <c r="Y588" t="str">
        <f>mapPRC!A734</f>
        <v>RHEWOKESTOV-E</v>
      </c>
      <c r="Z588" t="str">
        <f>IFERROR(INDEX($AX$7:$AX$89,MATCH(mapPRC!C734,$AW$7:$AW$89,0)),"")</f>
        <v>hhd-he</v>
      </c>
    </row>
    <row r="589" spans="3:26">
      <c r="C589" t="s">
        <v>4437</v>
      </c>
      <c r="E589" t="s">
        <v>4446</v>
      </c>
      <c r="Y589" t="str">
        <f>mapPRC!A735</f>
        <v>RHEWOLPSTOV-E</v>
      </c>
      <c r="Z589" t="str">
        <f>IFERROR(INDEX($AX$7:$AX$89,MATCH(mapPRC!C735,$AW$7:$AW$89,0)),"")</f>
        <v>hhd-he</v>
      </c>
    </row>
    <row r="590" spans="3:26">
      <c r="C590" t="s">
        <v>4438</v>
      </c>
      <c r="E590" t="s">
        <v>4447</v>
      </c>
      <c r="Y590" t="str">
        <f>mapPRC!A736</f>
        <v>RLEHBIWOPEN-E</v>
      </c>
      <c r="Z590" t="str">
        <f>IFERROR(INDEX($AX$7:$AX$89,MATCH(mapPRC!C736,$AW$7:$AW$89,0)),"")</f>
        <v>hhd-le</v>
      </c>
    </row>
    <row r="591" spans="3:26">
      <c r="C591" t="s">
        <v>4439</v>
      </c>
      <c r="E591" t="s">
        <v>4448</v>
      </c>
      <c r="Y591" t="str">
        <f>mapPRC!A737</f>
        <v>RLEHCOABNM-E</v>
      </c>
      <c r="Z591" t="str">
        <f>IFERROR(INDEX($AX$7:$AX$89,MATCH(mapPRC!C737,$AW$7:$AW$89,0)),"")</f>
        <v>hhd-le</v>
      </c>
    </row>
    <row r="592" spans="3:26">
      <c r="C592" t="s">
        <v>4440</v>
      </c>
      <c r="E592" t="s">
        <v>4449</v>
      </c>
      <c r="Y592" t="str">
        <f>mapPRC!A738</f>
        <v>RLEHELCHEATBAR-E</v>
      </c>
      <c r="Z592" t="str">
        <f>IFERROR(INDEX($AX$7:$AX$89,MATCH(mapPRC!C738,$AW$7:$AW$89,0)),"")</f>
        <v>hhd-le</v>
      </c>
    </row>
    <row r="593" spans="3:26">
      <c r="C593" t="s">
        <v>4441</v>
      </c>
      <c r="E593" t="s">
        <v>4450</v>
      </c>
      <c r="Y593" t="str">
        <f>mapPRC!A739</f>
        <v>RLEHOKEHEAT-E</v>
      </c>
      <c r="Z593" t="str">
        <f>IFERROR(INDEX($AX$7:$AX$89,MATCH(mapPRC!C739,$AW$7:$AW$89,0)),"")</f>
        <v>hhd-le</v>
      </c>
    </row>
    <row r="594" spans="3:26">
      <c r="C594" t="s">
        <v>4442</v>
      </c>
      <c r="E594" t="s">
        <v>4451</v>
      </c>
      <c r="Y594" t="str">
        <f>mapPRC!A740</f>
        <v>RLEHOLPHET-E</v>
      </c>
      <c r="Z594" t="str">
        <f>IFERROR(INDEX($AX$7:$AX$89,MATCH(mapPRC!C740,$AW$7:$AW$89,0)),"")</f>
        <v>hhd-le</v>
      </c>
    </row>
    <row r="595" spans="3:26">
      <c r="C595" t="s">
        <v>4443</v>
      </c>
      <c r="E595" t="s">
        <v>4452</v>
      </c>
      <c r="Y595" t="str">
        <f>mapPRC!A741</f>
        <v>RLEKBIWBNM-E</v>
      </c>
      <c r="Z595" t="str">
        <f>IFERROR(INDEX($AX$7:$AX$89,MATCH(mapPRC!C741,$AW$7:$AW$89,0)),"")</f>
        <v>hhd-le</v>
      </c>
    </row>
    <row r="596" spans="3:26">
      <c r="C596" t="s">
        <v>4444</v>
      </c>
      <c r="E596" t="s">
        <v>4453</v>
      </c>
      <c r="Y596" t="str">
        <f>mapPRC!A742</f>
        <v>RLEKCOABNM-E</v>
      </c>
      <c r="Z596" t="str">
        <f>IFERROR(INDEX($AX$7:$AX$89,MATCH(mapPRC!C742,$AW$7:$AW$89,0)),"")</f>
        <v>hhd-le</v>
      </c>
    </row>
    <row r="597" spans="3:26">
      <c r="C597" t="s">
        <v>4445</v>
      </c>
      <c r="E597" t="s">
        <v>4454</v>
      </c>
      <c r="Y597" t="str">
        <f>mapPRC!A743</f>
        <v>RLEKELCHOT-E</v>
      </c>
      <c r="Z597" t="str">
        <f>IFERROR(INDEX($AX$7:$AX$89,MATCH(mapPRC!C743,$AW$7:$AW$89,0)),"")</f>
        <v>hhd-le</v>
      </c>
    </row>
    <row r="598" spans="3:26">
      <c r="C598" t="s">
        <v>4446</v>
      </c>
      <c r="E598" t="s">
        <v>4455</v>
      </c>
      <c r="Y598" t="str">
        <f>mapPRC!A744</f>
        <v>RLEKELCSTOV-E</v>
      </c>
      <c r="Z598" t="str">
        <f>IFERROR(INDEX($AX$7:$AX$89,MATCH(mapPRC!C744,$AW$7:$AW$89,0)),"")</f>
        <v>hhd-le</v>
      </c>
    </row>
    <row r="599" spans="3:26">
      <c r="C599" t="s">
        <v>4447</v>
      </c>
      <c r="E599" t="s">
        <v>4456</v>
      </c>
      <c r="Y599" t="str">
        <f>mapPRC!A745</f>
        <v>RLEKOKEWICK-E</v>
      </c>
      <c r="Z599" t="str">
        <f>IFERROR(INDEX($AX$7:$AX$89,MATCH(mapPRC!C745,$AW$7:$AW$89,0)),"")</f>
        <v>hhd-le</v>
      </c>
    </row>
    <row r="600" spans="3:26">
      <c r="C600" t="s">
        <v>4448</v>
      </c>
      <c r="E600" t="s">
        <v>4457</v>
      </c>
      <c r="Y600" t="str">
        <f>mapPRC!A746</f>
        <v>RLEKOLPRING-E</v>
      </c>
      <c r="Z600" t="str">
        <f>IFERROR(INDEX($AX$7:$AX$89,MATCH(mapPRC!C746,$AW$7:$AW$89,0)),"")</f>
        <v>hhd-le</v>
      </c>
    </row>
    <row r="601" spans="3:26">
      <c r="C601" t="s">
        <v>4449</v>
      </c>
      <c r="E601" t="s">
        <v>4458</v>
      </c>
      <c r="Y601" t="str">
        <f>mapPRC!A747</f>
        <v>RLELELCINC-E</v>
      </c>
      <c r="Z601" t="str">
        <f>IFERROR(INDEX($AX$7:$AX$89,MATCH(mapPRC!C747,$AW$7:$AW$89,0)),"")</f>
        <v>hhd-le</v>
      </c>
    </row>
    <row r="602" spans="3:26">
      <c r="C602" t="s">
        <v>4450</v>
      </c>
      <c r="E602" t="s">
        <v>4459</v>
      </c>
      <c r="Y602" t="str">
        <f>mapPRC!A748</f>
        <v>RLELOKEOKE</v>
      </c>
      <c r="Z602" t="str">
        <f>IFERROR(INDEX($AX$7:$AX$89,MATCH(mapPRC!C748,$AW$7:$AW$89,0)),"")</f>
        <v>hhd-le</v>
      </c>
    </row>
    <row r="603" spans="3:26">
      <c r="C603" t="s">
        <v>4451</v>
      </c>
      <c r="E603" t="s">
        <v>4460</v>
      </c>
      <c r="Y603" t="str">
        <f>mapPRC!A749</f>
        <v>RLENOKEOTH-E</v>
      </c>
      <c r="Z603" t="str">
        <f>IFERROR(INDEX($AX$7:$AX$89,MATCH(mapPRC!C749,$AW$7:$AW$89,0)),"")</f>
        <v>hhd-le</v>
      </c>
    </row>
    <row r="604" spans="3:26">
      <c r="C604" t="s">
        <v>4452</v>
      </c>
      <c r="E604" t="s">
        <v>4461</v>
      </c>
      <c r="Y604" t="str">
        <f>mapPRC!A750</f>
        <v>RLEOELCOTH-E</v>
      </c>
      <c r="Z604" t="str">
        <f>IFERROR(INDEX($AX$7:$AX$89,MATCH(mapPRC!C750,$AW$7:$AW$89,0)),"")</f>
        <v>hhd-le</v>
      </c>
    </row>
    <row r="605" spans="3:26">
      <c r="C605" t="s">
        <v>4453</v>
      </c>
      <c r="E605" t="s">
        <v>4462</v>
      </c>
      <c r="Y605" t="str">
        <f>mapPRC!A751</f>
        <v>RLERELCREF-E</v>
      </c>
      <c r="Z605" t="str">
        <f>IFERROR(INDEX($AX$7:$AX$89,MATCH(mapPRC!C751,$AW$7:$AW$89,0)),"")</f>
        <v>hhd-le</v>
      </c>
    </row>
    <row r="606" spans="3:26">
      <c r="C606" t="s">
        <v>4454</v>
      </c>
      <c r="E606" t="s">
        <v>4463</v>
      </c>
      <c r="Y606" t="str">
        <f>mapPRC!A752</f>
        <v>RLEWBIWKETBI-E</v>
      </c>
      <c r="Z606" t="str">
        <f>IFERROR(INDEX($AX$7:$AX$89,MATCH(mapPRC!C752,$AW$7:$AW$89,0)),"")</f>
        <v>hhd-le</v>
      </c>
    </row>
    <row r="607" spans="3:26">
      <c r="C607" t="s">
        <v>4455</v>
      </c>
      <c r="E607" t="s">
        <v>4464</v>
      </c>
      <c r="Y607" t="str">
        <f>mapPRC!A753</f>
        <v>RLEWCOAKETCOA-E</v>
      </c>
      <c r="Z607" t="str">
        <f>IFERROR(INDEX($AX$7:$AX$89,MATCH(mapPRC!C753,$AW$7:$AW$89,0)),"")</f>
        <v>hhd-le</v>
      </c>
    </row>
    <row r="608" spans="3:26">
      <c r="C608" t="s">
        <v>4456</v>
      </c>
      <c r="E608" t="s">
        <v>4465</v>
      </c>
      <c r="Y608" t="str">
        <f>mapPRC!A754</f>
        <v>RLEWELCGEY-E</v>
      </c>
      <c r="Z608" t="str">
        <f>IFERROR(INDEX($AX$7:$AX$89,MATCH(mapPRC!C754,$AW$7:$AW$89,0)),"")</f>
        <v>hhd-le</v>
      </c>
    </row>
    <row r="609" spans="3:26">
      <c r="C609" t="s">
        <v>4457</v>
      </c>
      <c r="E609" t="s">
        <v>4466</v>
      </c>
      <c r="Y609" t="str">
        <f>mapPRC!A755</f>
        <v>RLEWELCKET-E</v>
      </c>
      <c r="Z609" t="str">
        <f>IFERROR(INDEX($AX$7:$AX$89,MATCH(mapPRC!C755,$AW$7:$AW$89,0)),"")</f>
        <v>hhd-le</v>
      </c>
    </row>
    <row r="610" spans="3:26">
      <c r="C610" t="s">
        <v>4458</v>
      </c>
      <c r="E610" t="s">
        <v>4467</v>
      </c>
      <c r="Y610" t="str">
        <f>mapPRC!A756</f>
        <v>RLEWELCSWH-E</v>
      </c>
      <c r="Z610" t="str">
        <f>IFERROR(INDEX($AX$7:$AX$89,MATCH(mapPRC!C756,$AW$7:$AW$89,0)),"")</f>
        <v>hhd-le</v>
      </c>
    </row>
    <row r="611" spans="3:26">
      <c r="C611" t="s">
        <v>4459</v>
      </c>
      <c r="E611" t="s">
        <v>4468</v>
      </c>
      <c r="Y611" t="str">
        <f>mapPRC!A757</f>
        <v>RLEWOKEKETWI-E</v>
      </c>
      <c r="Z611" t="str">
        <f>IFERROR(INDEX($AX$7:$AX$89,MATCH(mapPRC!C757,$AW$7:$AW$89,0)),"")</f>
        <v>hhd-le</v>
      </c>
    </row>
    <row r="612" spans="3:26">
      <c r="C612" t="s">
        <v>4460</v>
      </c>
      <c r="E612" t="s">
        <v>4469</v>
      </c>
      <c r="Y612" t="str">
        <f>mapPRC!A758</f>
        <v>RLEWOLPKETLPG-E</v>
      </c>
      <c r="Z612" t="str">
        <f>IFERROR(INDEX($AX$7:$AX$89,MATCH(mapPRC!C758,$AW$7:$AW$89,0)),"")</f>
        <v>hhd-le</v>
      </c>
    </row>
    <row r="613" spans="3:26">
      <c r="C613" t="s">
        <v>4461</v>
      </c>
      <c r="E613" t="s">
        <v>4470</v>
      </c>
      <c r="Y613" t="str">
        <f>mapPRC!A759</f>
        <v>RLNHBIWOPEN-E</v>
      </c>
      <c r="Z613" t="str">
        <f>IFERROR(INDEX($AX$7:$AX$89,MATCH(mapPRC!C759,$AW$7:$AW$89,0)),"")</f>
        <v>hhd-le</v>
      </c>
    </row>
    <row r="614" spans="3:26">
      <c r="C614" t="s">
        <v>4462</v>
      </c>
      <c r="E614" t="s">
        <v>4471</v>
      </c>
      <c r="Y614" t="str">
        <f>mapPRC!A760</f>
        <v>RLNHCOABNM-E</v>
      </c>
      <c r="Z614" t="str">
        <f>IFERROR(INDEX($AX$7:$AX$89,MATCH(mapPRC!C760,$AW$7:$AW$89,0)),"")</f>
        <v>hhd-le</v>
      </c>
    </row>
    <row r="615" spans="3:26">
      <c r="C615" t="s">
        <v>4463</v>
      </c>
      <c r="E615" t="s">
        <v>4472</v>
      </c>
      <c r="Y615" t="str">
        <f>mapPRC!A761</f>
        <v>RLNHOKEHEAT-E</v>
      </c>
      <c r="Z615" t="str">
        <f>IFERROR(INDEX($AX$7:$AX$89,MATCH(mapPRC!C761,$AW$7:$AW$89,0)),"")</f>
        <v>hhd-le</v>
      </c>
    </row>
    <row r="616" spans="3:26">
      <c r="C616" t="s">
        <v>4464</v>
      </c>
      <c r="E616" t="s">
        <v>4473</v>
      </c>
      <c r="Y616" t="str">
        <f>mapPRC!A762</f>
        <v>RLNHOLPHET-E</v>
      </c>
      <c r="Z616" t="str">
        <f>IFERROR(INDEX($AX$7:$AX$89,MATCH(mapPRC!C762,$AW$7:$AW$89,0)),"")</f>
        <v>hhd-le</v>
      </c>
    </row>
    <row r="617" spans="3:26">
      <c r="C617" t="s">
        <v>4465</v>
      </c>
      <c r="E617" t="s">
        <v>4474</v>
      </c>
      <c r="Y617" t="str">
        <f>mapPRC!A763</f>
        <v>RLNKBIWBNM-E</v>
      </c>
      <c r="Z617" t="str">
        <f>IFERROR(INDEX($AX$7:$AX$89,MATCH(mapPRC!C763,$AW$7:$AW$89,0)),"")</f>
        <v>hhd-le</v>
      </c>
    </row>
    <row r="618" spans="3:26">
      <c r="C618" t="s">
        <v>4466</v>
      </c>
      <c r="E618" t="s">
        <v>4475</v>
      </c>
      <c r="Y618" t="str">
        <f>mapPRC!A764</f>
        <v>RLNKCOABNM-E</v>
      </c>
      <c r="Z618" t="str">
        <f>IFERROR(INDEX($AX$7:$AX$89,MATCH(mapPRC!C764,$AW$7:$AW$89,0)),"")</f>
        <v>hhd-le</v>
      </c>
    </row>
    <row r="619" spans="3:26">
      <c r="C619" t="s">
        <v>4467</v>
      </c>
      <c r="E619" t="s">
        <v>4476</v>
      </c>
      <c r="Y619" t="str">
        <f>mapPRC!A765</f>
        <v>RLNKOKEWICK-E</v>
      </c>
      <c r="Z619" t="str">
        <f>IFERROR(INDEX($AX$7:$AX$89,MATCH(mapPRC!C765,$AW$7:$AW$89,0)),"")</f>
        <v>hhd-le</v>
      </c>
    </row>
    <row r="620" spans="3:26">
      <c r="C620" t="s">
        <v>4468</v>
      </c>
      <c r="E620" t="s">
        <v>4477</v>
      </c>
      <c r="Y620" t="str">
        <f>mapPRC!A766</f>
        <v>RLNKOLPRING-E</v>
      </c>
      <c r="Z620" t="str">
        <f>IFERROR(INDEX($AX$7:$AX$89,MATCH(mapPRC!C766,$AW$7:$AW$89,0)),"")</f>
        <v>hhd-le</v>
      </c>
    </row>
    <row r="621" spans="3:26">
      <c r="C621" t="s">
        <v>4469</v>
      </c>
      <c r="E621" t="s">
        <v>4478</v>
      </c>
      <c r="Y621" t="str">
        <f>mapPRC!A767</f>
        <v>RLNLOKEWICK-E</v>
      </c>
      <c r="Z621" t="str">
        <f>IFERROR(INDEX($AX$7:$AX$89,MATCH(mapPRC!C767,$AW$7:$AW$89,0)),"")</f>
        <v>hhd-le</v>
      </c>
    </row>
    <row r="622" spans="3:26">
      <c r="C622" t="s">
        <v>4470</v>
      </c>
      <c r="E622" t="s">
        <v>4479</v>
      </c>
      <c r="Y622" t="str">
        <f>mapPRC!A768</f>
        <v>RLNNOKEOTH-E</v>
      </c>
      <c r="Z622" t="str">
        <f>IFERROR(INDEX($AX$7:$AX$89,MATCH(mapPRC!C768,$AW$7:$AW$89,0)),"")</f>
        <v>hhd-le</v>
      </c>
    </row>
    <row r="623" spans="3:26">
      <c r="C623" t="s">
        <v>4471</v>
      </c>
      <c r="E623" t="s">
        <v>4480</v>
      </c>
      <c r="Y623" t="str">
        <f>mapPRC!A769</f>
        <v>RLNWBIWKETBI-E</v>
      </c>
      <c r="Z623" t="str">
        <f>IFERROR(INDEX($AX$7:$AX$89,MATCH(mapPRC!C769,$AW$7:$AW$89,0)),"")</f>
        <v>hhd-le</v>
      </c>
    </row>
    <row r="624" spans="3:26">
      <c r="C624" t="s">
        <v>4472</v>
      </c>
      <c r="E624" t="s">
        <v>4481</v>
      </c>
      <c r="Y624" t="str">
        <f>mapPRC!A770</f>
        <v>RLNWCOABNM-E</v>
      </c>
      <c r="Z624" t="str">
        <f>IFERROR(INDEX($AX$7:$AX$89,MATCH(mapPRC!C770,$AW$7:$AW$89,0)),"")</f>
        <v>hhd-le</v>
      </c>
    </row>
    <row r="625" spans="3:26">
      <c r="C625" t="s">
        <v>4473</v>
      </c>
      <c r="E625" t="s">
        <v>4482</v>
      </c>
      <c r="Y625" t="str">
        <f>mapPRC!A771</f>
        <v>RLNWOKEKETWI-E</v>
      </c>
      <c r="Z625" t="str">
        <f>IFERROR(INDEX($AX$7:$AX$89,MATCH(mapPRC!C771,$AW$7:$AW$89,0)),"")</f>
        <v>hhd-le</v>
      </c>
    </row>
    <row r="626" spans="3:26">
      <c r="C626" t="s">
        <v>4474</v>
      </c>
      <c r="E626" t="s">
        <v>4483</v>
      </c>
      <c r="Y626" t="str">
        <f>mapPRC!A772</f>
        <v>RLNWOLPKETLPG-E</v>
      </c>
      <c r="Z626" t="str">
        <f>IFERROR(INDEX($AX$7:$AX$89,MATCH(mapPRC!C772,$AW$7:$AW$89,0)),"")</f>
        <v>hhd-le</v>
      </c>
    </row>
    <row r="627" spans="3:26">
      <c r="C627" t="s">
        <v>4475</v>
      </c>
      <c r="E627" t="s">
        <v>4484</v>
      </c>
      <c r="Y627" t="str">
        <f>mapPRC!A773</f>
        <v>RMEHBIWSTOV-E</v>
      </c>
      <c r="Z627" t="str">
        <f>IFERROR(INDEX($AX$7:$AX$89,MATCH(mapPRC!C773,$AW$7:$AW$89,0)),"")</f>
        <v>hhd-me</v>
      </c>
    </row>
    <row r="628" spans="3:26">
      <c r="C628" t="s">
        <v>4476</v>
      </c>
      <c r="E628" t="s">
        <v>4485</v>
      </c>
      <c r="Y628" t="str">
        <f>mapPRC!A774</f>
        <v>RMEHCOASTOV-E</v>
      </c>
      <c r="Z628" t="str">
        <f>IFERROR(INDEX($AX$7:$AX$89,MATCH(mapPRC!C774,$AW$7:$AW$89,0)),"")</f>
        <v>hhd-me</v>
      </c>
    </row>
    <row r="629" spans="3:26">
      <c r="C629" t="s">
        <v>4477</v>
      </c>
      <c r="E629" t="s">
        <v>4486</v>
      </c>
      <c r="Y629" t="str">
        <f>mapPRC!A775</f>
        <v>RMEHELCHEATFIN-E</v>
      </c>
      <c r="Z629" t="str">
        <f>IFERROR(INDEX($AX$7:$AX$89,MATCH(mapPRC!C775,$AW$7:$AW$89,0)),"")</f>
        <v>hhd-me</v>
      </c>
    </row>
    <row r="630" spans="3:26">
      <c r="C630" t="s">
        <v>4478</v>
      </c>
      <c r="E630" t="s">
        <v>4487</v>
      </c>
      <c r="Y630" t="str">
        <f>mapPRC!A776</f>
        <v>RMEHGASHEAT-N</v>
      </c>
      <c r="Z630" t="str">
        <f>IFERROR(INDEX($AX$7:$AX$89,MATCH(mapPRC!C776,$AW$7:$AW$89,0)),"")</f>
        <v>hhd-me</v>
      </c>
    </row>
    <row r="631" spans="3:26">
      <c r="C631" t="s">
        <v>4479</v>
      </c>
      <c r="E631" t="s">
        <v>4488</v>
      </c>
      <c r="Y631" t="str">
        <f>mapPRC!A777</f>
        <v>RMEHOKEHEAT-E</v>
      </c>
      <c r="Z631" t="str">
        <f>IFERROR(INDEX($AX$7:$AX$89,MATCH(mapPRC!C777,$AW$7:$AW$89,0)),"")</f>
        <v>hhd-me</v>
      </c>
    </row>
    <row r="632" spans="3:26">
      <c r="C632" t="s">
        <v>4480</v>
      </c>
      <c r="E632" t="s">
        <v>4489</v>
      </c>
      <c r="Y632" t="str">
        <f>mapPRC!A778</f>
        <v>RMEHOLPHEAT-E</v>
      </c>
      <c r="Z632" t="str">
        <f>IFERROR(INDEX($AX$7:$AX$89,MATCH(mapPRC!C778,$AW$7:$AW$89,0)),"")</f>
        <v>hhd-me</v>
      </c>
    </row>
    <row r="633" spans="3:26">
      <c r="C633" t="s">
        <v>4481</v>
      </c>
      <c r="E633" t="s">
        <v>4490</v>
      </c>
      <c r="Y633" t="str">
        <f>mapPRC!A779</f>
        <v>RMEKBIWSTOV-E</v>
      </c>
      <c r="Z633" t="str">
        <f>IFERROR(INDEX($AX$7:$AX$89,MATCH(mapPRC!C779,$AW$7:$AW$89,0)),"")</f>
        <v>hhd-me</v>
      </c>
    </row>
    <row r="634" spans="3:26">
      <c r="C634" t="s">
        <v>4482</v>
      </c>
      <c r="E634" t="s">
        <v>4491</v>
      </c>
      <c r="Y634" t="str">
        <f>mapPRC!A780</f>
        <v>RMEKCOABNM-E</v>
      </c>
      <c r="Z634" t="str">
        <f>IFERROR(INDEX($AX$7:$AX$89,MATCH(mapPRC!C780,$AW$7:$AW$89,0)),"")</f>
        <v>hhd-me</v>
      </c>
    </row>
    <row r="635" spans="3:26">
      <c r="C635" t="s">
        <v>4483</v>
      </c>
      <c r="E635" t="s">
        <v>4492</v>
      </c>
      <c r="Y635" t="str">
        <f>mapPRC!A781</f>
        <v>RMEKELCSTOV-E</v>
      </c>
      <c r="Z635" t="str">
        <f>IFERROR(INDEX($AX$7:$AX$89,MATCH(mapPRC!C781,$AW$7:$AW$89,0)),"")</f>
        <v>hhd-me</v>
      </c>
    </row>
    <row r="636" spans="3:26">
      <c r="C636" t="s">
        <v>4484</v>
      </c>
      <c r="E636" t="s">
        <v>4493</v>
      </c>
      <c r="Y636" t="str">
        <f>mapPRC!A782</f>
        <v>RMEKGASSTOV-E</v>
      </c>
      <c r="Z636" t="str">
        <f>IFERROR(INDEX($AX$7:$AX$89,MATCH(mapPRC!C782,$AW$7:$AW$89,0)),"")</f>
        <v>hhd-me</v>
      </c>
    </row>
    <row r="637" spans="3:26">
      <c r="C637" t="s">
        <v>4485</v>
      </c>
      <c r="E637" t="s">
        <v>4494</v>
      </c>
      <c r="Y637" t="str">
        <f>mapPRC!A783</f>
        <v>RMEKOKEWICK-E</v>
      </c>
      <c r="Z637" t="str">
        <f>IFERROR(INDEX($AX$7:$AX$89,MATCH(mapPRC!C783,$AW$7:$AW$89,0)),"")</f>
        <v>hhd-me</v>
      </c>
    </row>
    <row r="638" spans="3:26">
      <c r="C638" t="s">
        <v>4486</v>
      </c>
      <c r="E638" t="s">
        <v>4495</v>
      </c>
      <c r="Y638" t="str">
        <f>mapPRC!A784</f>
        <v>RMEKOLPSTOV-E</v>
      </c>
      <c r="Z638" t="str">
        <f>IFERROR(INDEX($AX$7:$AX$89,MATCH(mapPRC!C784,$AW$7:$AW$89,0)),"")</f>
        <v>hhd-me</v>
      </c>
    </row>
    <row r="639" spans="3:26">
      <c r="C639" t="s">
        <v>4487</v>
      </c>
      <c r="E639" t="s">
        <v>4496</v>
      </c>
      <c r="Y639" t="str">
        <f>mapPRC!A785</f>
        <v>RMELELCINC-E</v>
      </c>
      <c r="Z639" t="str">
        <f>IFERROR(INDEX($AX$7:$AX$89,MATCH(mapPRC!C785,$AW$7:$AW$89,0)),"")</f>
        <v>hhd-me</v>
      </c>
    </row>
    <row r="640" spans="3:26">
      <c r="C640" t="s">
        <v>4488</v>
      </c>
      <c r="E640" t="s">
        <v>4497</v>
      </c>
      <c r="Y640" t="str">
        <f>mapPRC!A786</f>
        <v>RMELOKEOKE</v>
      </c>
      <c r="Z640" t="str">
        <f>IFERROR(INDEX($AX$7:$AX$89,MATCH(mapPRC!C786,$AW$7:$AW$89,0)),"")</f>
        <v>hhd-me</v>
      </c>
    </row>
    <row r="641" spans="3:26">
      <c r="C641" t="s">
        <v>4489</v>
      </c>
      <c r="E641" t="s">
        <v>4498</v>
      </c>
      <c r="Y641" t="str">
        <f>mapPRC!A787</f>
        <v>RMENOKEOTH-E</v>
      </c>
      <c r="Z641" t="str">
        <f>IFERROR(INDEX($AX$7:$AX$89,MATCH(mapPRC!C787,$AW$7:$AW$89,0)),"")</f>
        <v>hhd-me</v>
      </c>
    </row>
    <row r="642" spans="3:26">
      <c r="C642" t="s">
        <v>4490</v>
      </c>
      <c r="E642" t="s">
        <v>4499</v>
      </c>
      <c r="Y642" t="str">
        <f>mapPRC!A788</f>
        <v>RMEOELCOTH-E</v>
      </c>
      <c r="Z642" t="str">
        <f>IFERROR(INDEX($AX$7:$AX$89,MATCH(mapPRC!C788,$AW$7:$AW$89,0)),"")</f>
        <v>hhd-me</v>
      </c>
    </row>
    <row r="643" spans="3:26">
      <c r="C643" t="s">
        <v>4491</v>
      </c>
      <c r="E643" t="s">
        <v>4500</v>
      </c>
      <c r="Y643" t="str">
        <f>mapPRC!A789</f>
        <v>RMERELCREF-E</v>
      </c>
      <c r="Z643" t="str">
        <f>IFERROR(INDEX($AX$7:$AX$89,MATCH(mapPRC!C789,$AW$7:$AW$89,0)),"")</f>
        <v>hhd-me</v>
      </c>
    </row>
    <row r="644" spans="3:26">
      <c r="C644" t="s">
        <v>4492</v>
      </c>
      <c r="E644" t="s">
        <v>4501</v>
      </c>
      <c r="Y644" t="str">
        <f>mapPRC!A790</f>
        <v>RMEWBIWKETBI-E</v>
      </c>
      <c r="Z644" t="str">
        <f>IFERROR(INDEX($AX$7:$AX$89,MATCH(mapPRC!C790,$AW$7:$AW$89,0)),"")</f>
        <v>hhd-me</v>
      </c>
    </row>
    <row r="645" spans="3:26">
      <c r="C645" t="s">
        <v>4493</v>
      </c>
      <c r="E645" t="s">
        <v>4502</v>
      </c>
      <c r="Y645" t="str">
        <f>mapPRC!A791</f>
        <v>RMEWCOASTOV-E</v>
      </c>
      <c r="Z645" t="str">
        <f>IFERROR(INDEX($AX$7:$AX$89,MATCH(mapPRC!C791,$AW$7:$AW$89,0)),"")</f>
        <v>hhd-me</v>
      </c>
    </row>
    <row r="646" spans="3:26">
      <c r="C646" t="s">
        <v>4494</v>
      </c>
      <c r="E646" t="s">
        <v>4503</v>
      </c>
      <c r="Y646" t="str">
        <f>mapPRC!A792</f>
        <v>RMEWELCCHP-N</v>
      </c>
      <c r="Z646" t="str">
        <f>IFERROR(INDEX($AX$7:$AX$89,MATCH(mapPRC!C792,$AW$7:$AW$89,0)),"")</f>
        <v>hhd-me</v>
      </c>
    </row>
    <row r="647" spans="3:26">
      <c r="C647" t="s">
        <v>4495</v>
      </c>
      <c r="E647" t="s">
        <v>4504</v>
      </c>
      <c r="Y647" t="str">
        <f>mapPRC!A793</f>
        <v>RMEWELCGEY-E</v>
      </c>
      <c r="Z647" t="str">
        <f>IFERROR(INDEX($AX$7:$AX$89,MATCH(mapPRC!C793,$AW$7:$AW$89,0)),"")</f>
        <v>hhd-me</v>
      </c>
    </row>
    <row r="648" spans="3:26">
      <c r="C648" t="s">
        <v>4497</v>
      </c>
      <c r="E648" t="s">
        <v>4506</v>
      </c>
      <c r="Y648" t="str">
        <f>mapPRC!A794</f>
        <v>RMEWELCKET-E</v>
      </c>
      <c r="Z648" t="str">
        <f>IFERROR(INDEX($AX$7:$AX$89,MATCH(mapPRC!C794,$AW$7:$AW$89,0)),"")</f>
        <v>hhd-me</v>
      </c>
    </row>
    <row r="649" spans="3:26">
      <c r="C649" t="s">
        <v>4498</v>
      </c>
      <c r="E649" t="s">
        <v>4507</v>
      </c>
      <c r="Y649" t="str">
        <f>mapPRC!A795</f>
        <v>RMEWELCSWH-E</v>
      </c>
      <c r="Z649" t="str">
        <f>IFERROR(INDEX($AX$7:$AX$89,MATCH(mapPRC!C795,$AW$7:$AW$89,0)),"")</f>
        <v>hhd-me</v>
      </c>
    </row>
    <row r="650" spans="3:26">
      <c r="C650" t="s">
        <v>4499</v>
      </c>
      <c r="E650" t="s">
        <v>4508</v>
      </c>
      <c r="Y650" t="str">
        <f>mapPRC!A796</f>
        <v>RMEWGASGEY-N</v>
      </c>
      <c r="Z650" t="str">
        <f>IFERROR(INDEX($AX$7:$AX$89,MATCH(mapPRC!C796,$AW$7:$AW$89,0)),"")</f>
        <v>hhd-me</v>
      </c>
    </row>
    <row r="651" spans="3:26">
      <c r="C651" t="s">
        <v>4500</v>
      </c>
      <c r="E651" t="s">
        <v>4509</v>
      </c>
      <c r="Y651" t="str">
        <f>mapPRC!A797</f>
        <v>RMEWOKEKETPR-E</v>
      </c>
      <c r="Z651" t="str">
        <f>IFERROR(INDEX($AX$7:$AX$89,MATCH(mapPRC!C797,$AW$7:$AW$89,0)),"")</f>
        <v>hhd-me</v>
      </c>
    </row>
    <row r="652" spans="3:26">
      <c r="C652" t="s">
        <v>4501</v>
      </c>
      <c r="E652" t="s">
        <v>4510</v>
      </c>
      <c r="Y652" t="str">
        <f>mapPRC!A798</f>
        <v>RMEWOLPKETLPG-E</v>
      </c>
      <c r="Z652" t="str">
        <f>IFERROR(INDEX($AX$7:$AX$89,MATCH(mapPRC!C798,$AW$7:$AW$89,0)),"")</f>
        <v>hhd-me</v>
      </c>
    </row>
    <row r="653" spans="3:26">
      <c r="C653" t="s">
        <v>4502</v>
      </c>
      <c r="E653" t="s">
        <v>4511</v>
      </c>
      <c r="Y653" t="str">
        <f>mapPRC!A799</f>
        <v>RMNHBIWOPEN-E</v>
      </c>
      <c r="Z653" t="str">
        <f>IFERROR(INDEX($AX$7:$AX$89,MATCH(mapPRC!C799,$AW$7:$AW$89,0)),"")</f>
        <v>hhd-me</v>
      </c>
    </row>
    <row r="654" spans="3:26">
      <c r="C654" t="s">
        <v>4503</v>
      </c>
      <c r="E654" t="s">
        <v>4512</v>
      </c>
      <c r="Y654" t="str">
        <f>mapPRC!A800</f>
        <v>RMNHCOABNM-E</v>
      </c>
      <c r="Z654" t="str">
        <f>IFERROR(INDEX($AX$7:$AX$89,MATCH(mapPRC!C800,$AW$7:$AW$89,0)),"")</f>
        <v>hhd-me</v>
      </c>
    </row>
    <row r="655" spans="3:26">
      <c r="C655" t="s">
        <v>4504</v>
      </c>
      <c r="E655" t="s">
        <v>4513</v>
      </c>
      <c r="Y655" t="str">
        <f>mapPRC!A801</f>
        <v>RMNHGASHET-N</v>
      </c>
      <c r="Z655" t="str">
        <f>IFERROR(INDEX($AX$7:$AX$89,MATCH(mapPRC!C801,$AW$7:$AW$89,0)),"")</f>
        <v>hhd-me</v>
      </c>
    </row>
    <row r="656" spans="3:26">
      <c r="C656" t="s">
        <v>4505</v>
      </c>
      <c r="E656" t="s">
        <v>4514</v>
      </c>
      <c r="Y656" t="str">
        <f>mapPRC!A802</f>
        <v>RMNHOKEHEAT-E</v>
      </c>
      <c r="Z656" t="str">
        <f>IFERROR(INDEX($AX$7:$AX$89,MATCH(mapPRC!C802,$AW$7:$AW$89,0)),"")</f>
        <v>hhd-me</v>
      </c>
    </row>
    <row r="657" spans="3:26">
      <c r="C657" t="s">
        <v>4506</v>
      </c>
      <c r="E657" t="s">
        <v>4515</v>
      </c>
      <c r="Y657" t="str">
        <f>mapPRC!A803</f>
        <v>RMNHOLPHET-E</v>
      </c>
      <c r="Z657" t="str">
        <f>IFERROR(INDEX($AX$7:$AX$89,MATCH(mapPRC!C803,$AW$7:$AW$89,0)),"")</f>
        <v>hhd-me</v>
      </c>
    </row>
    <row r="658" spans="3:26">
      <c r="C658" t="s">
        <v>4507</v>
      </c>
      <c r="E658" t="s">
        <v>4516</v>
      </c>
      <c r="Y658" t="str">
        <f>mapPRC!A804</f>
        <v>RMNKBIWBNM-E</v>
      </c>
      <c r="Z658" t="str">
        <f>IFERROR(INDEX($AX$7:$AX$89,MATCH(mapPRC!C804,$AW$7:$AW$89,0)),"")</f>
        <v>hhd-me</v>
      </c>
    </row>
    <row r="659" spans="3:26">
      <c r="C659" t="s">
        <v>4508</v>
      </c>
      <c r="E659" t="s">
        <v>4517</v>
      </c>
      <c r="Y659" t="str">
        <f>mapPRC!A805</f>
        <v>RMNKCOABNM-E</v>
      </c>
      <c r="Z659" t="str">
        <f>IFERROR(INDEX($AX$7:$AX$89,MATCH(mapPRC!C805,$AW$7:$AW$89,0)),"")</f>
        <v>hhd-me</v>
      </c>
    </row>
    <row r="660" spans="3:26">
      <c r="C660" t="s">
        <v>4509</v>
      </c>
      <c r="E660" t="s">
        <v>4518</v>
      </c>
      <c r="Y660" t="str">
        <f>mapPRC!A806</f>
        <v>RMNKGASSTOV-N</v>
      </c>
      <c r="Z660" t="str">
        <f>IFERROR(INDEX($AX$7:$AX$89,MATCH(mapPRC!C806,$AW$7:$AW$89,0)),"")</f>
        <v>hhd-me</v>
      </c>
    </row>
    <row r="661" spans="3:26">
      <c r="C661" t="s">
        <v>4510</v>
      </c>
      <c r="E661" t="s">
        <v>4519</v>
      </c>
      <c r="Y661" t="str">
        <f>mapPRC!A807</f>
        <v>RMNKOKEWICK-E</v>
      </c>
      <c r="Z661" t="str">
        <f>IFERROR(INDEX($AX$7:$AX$89,MATCH(mapPRC!C807,$AW$7:$AW$89,0)),"")</f>
        <v>hhd-me</v>
      </c>
    </row>
    <row r="662" spans="3:26">
      <c r="C662" t="s">
        <v>4511</v>
      </c>
      <c r="E662" t="s">
        <v>4520</v>
      </c>
      <c r="Y662" t="str">
        <f>mapPRC!A808</f>
        <v>RMNKOLPRING-E</v>
      </c>
      <c r="Z662" t="str">
        <f>IFERROR(INDEX($AX$7:$AX$89,MATCH(mapPRC!C808,$AW$7:$AW$89,0)),"")</f>
        <v>hhd-me</v>
      </c>
    </row>
    <row r="663" spans="3:26">
      <c r="C663" t="s">
        <v>4512</v>
      </c>
      <c r="E663" t="s">
        <v>4521</v>
      </c>
      <c r="Y663" t="str">
        <f>mapPRC!A809</f>
        <v>RMNLOKEWICK-E</v>
      </c>
      <c r="Z663" t="str">
        <f>IFERROR(INDEX($AX$7:$AX$89,MATCH(mapPRC!C809,$AW$7:$AW$89,0)),"")</f>
        <v>hhd-me</v>
      </c>
    </row>
    <row r="664" spans="3:26">
      <c r="C664" t="s">
        <v>4513</v>
      </c>
      <c r="E664" t="s">
        <v>4522</v>
      </c>
      <c r="Y664" t="str">
        <f>mapPRC!A810</f>
        <v>RMNNOKEOTH-E</v>
      </c>
      <c r="Z664" t="str">
        <f>IFERROR(INDEX($AX$7:$AX$89,MATCH(mapPRC!C810,$AW$7:$AW$89,0)),"")</f>
        <v>hhd-me</v>
      </c>
    </row>
    <row r="665" spans="3:26">
      <c r="C665" t="s">
        <v>4514</v>
      </c>
      <c r="E665" t="s">
        <v>4523</v>
      </c>
      <c r="Y665" t="str">
        <f>mapPRC!A811</f>
        <v>RMNWBIWKETBI-E</v>
      </c>
      <c r="Z665" t="str">
        <f>IFERROR(INDEX($AX$7:$AX$89,MATCH(mapPRC!C811,$AW$7:$AW$89,0)),"")</f>
        <v>hhd-me</v>
      </c>
    </row>
    <row r="666" spans="3:26">
      <c r="C666" t="s">
        <v>4515</v>
      </c>
      <c r="E666" t="s">
        <v>4524</v>
      </c>
      <c r="Y666" t="str">
        <f>mapPRC!A812</f>
        <v>RMNWCOAKETCOA-E</v>
      </c>
      <c r="Z666" t="str">
        <f>IFERROR(INDEX($AX$7:$AX$89,MATCH(mapPRC!C812,$AW$7:$AW$89,0)),"")</f>
        <v>hhd-me</v>
      </c>
    </row>
    <row r="667" spans="3:26">
      <c r="C667" t="s">
        <v>4516</v>
      </c>
      <c r="E667" t="s">
        <v>4525</v>
      </c>
      <c r="Y667" t="str">
        <f>mapPRC!A813</f>
        <v>RMNWGASGEY-N</v>
      </c>
      <c r="Z667" t="str">
        <f>IFERROR(INDEX($AX$7:$AX$89,MATCH(mapPRC!C813,$AW$7:$AW$89,0)),"")</f>
        <v>hhd-me</v>
      </c>
    </row>
    <row r="668" spans="3:26">
      <c r="C668" t="s">
        <v>4517</v>
      </c>
      <c r="E668" t="s">
        <v>4526</v>
      </c>
      <c r="Y668" t="str">
        <f>mapPRC!A814</f>
        <v>RMNWOKEKETWI-E</v>
      </c>
      <c r="Z668" t="str">
        <f>IFERROR(INDEX($AX$7:$AX$89,MATCH(mapPRC!C814,$AW$7:$AW$89,0)),"")</f>
        <v>hhd-me</v>
      </c>
    </row>
    <row r="669" spans="3:26">
      <c r="C669" t="s">
        <v>4518</v>
      </c>
      <c r="E669" t="s">
        <v>4527</v>
      </c>
      <c r="Y669" t="str">
        <f>mapPRC!A815</f>
        <v>RMNWOLPKETLPG-E</v>
      </c>
      <c r="Z669" t="str">
        <f>IFERROR(INDEX($AX$7:$AX$89,MATCH(mapPRC!C815,$AW$7:$AW$89,0)),"")</f>
        <v>hhd-me</v>
      </c>
    </row>
    <row r="670" spans="3:26">
      <c r="C670" t="s">
        <v>4519</v>
      </c>
      <c r="E670" t="s">
        <v>4528</v>
      </c>
      <c r="Y670" t="str">
        <f>mapPRC!A816</f>
        <v>TADJETOKE-E</v>
      </c>
      <c r="Z670" t="str">
        <f>IFERROR(INDEX($AX$7:$AX$89,MATCH(mapPRC!C816,$AW$7:$AW$89,0)),"")</f>
        <v/>
      </c>
    </row>
    <row r="671" spans="3:26">
      <c r="C671" t="s">
        <v>4520</v>
      </c>
      <c r="E671" t="s">
        <v>4529</v>
      </c>
      <c r="Y671" t="str">
        <f>mapPRC!A817</f>
        <v>TADJETOKE-N</v>
      </c>
      <c r="Z671" t="str">
        <f>IFERROR(INDEX($AX$7:$AX$89,MATCH(mapPRC!C817,$AW$7:$AW$89,0)),"")</f>
        <v/>
      </c>
    </row>
    <row r="672" spans="3:26">
      <c r="C672" t="s">
        <v>4521</v>
      </c>
      <c r="E672" t="s">
        <v>4530</v>
      </c>
      <c r="Y672" t="str">
        <f>mapPRC!A819</f>
        <v>TAIJETOKE-E</v>
      </c>
      <c r="Z672" t="str">
        <f>IFERROR(INDEX($AX$7:$AX$89,MATCH(mapPRC!C819,$AW$7:$AW$89,0)),"")</f>
        <v/>
      </c>
    </row>
    <row r="673" spans="3:26">
      <c r="C673" t="s">
        <v>4522</v>
      </c>
      <c r="E673" t="s">
        <v>4531</v>
      </c>
      <c r="Y673" t="str">
        <f>mapPRC!A820</f>
        <v>TAIJETOKE-N</v>
      </c>
      <c r="Z673" t="str">
        <f>IFERROR(INDEX($AX$7:$AX$89,MATCH(mapPRC!C820,$AW$7:$AW$89,0)),"")</f>
        <v/>
      </c>
    </row>
    <row r="674" spans="3:26">
      <c r="C674" t="s">
        <v>4523</v>
      </c>
      <c r="E674" t="s">
        <v>4532</v>
      </c>
      <c r="Y674" t="str">
        <f>mapPRC!A821</f>
        <v>TAJETOKE-E</v>
      </c>
      <c r="Z674" t="str">
        <f>IFERROR(INDEX($AX$7:$AX$89,MATCH(mapPRC!C821,$AW$7:$AW$89,0)),"")</f>
        <v/>
      </c>
    </row>
    <row r="675" spans="3:26">
      <c r="C675" t="s">
        <v>4524</v>
      </c>
      <c r="E675" t="s">
        <v>4533</v>
      </c>
      <c r="Y675" t="str">
        <f>mapPRC!A822</f>
        <v>TAJETOKE-N</v>
      </c>
      <c r="Z675" t="str">
        <f>IFERROR(INDEX($AX$7:$AX$89,MATCH(mapPRC!C822,$AW$7:$AW$89,0)),"")</f>
        <v/>
      </c>
    </row>
    <row r="676" spans="3:26">
      <c r="C676" t="s">
        <v>4525</v>
      </c>
      <c r="E676" t="s">
        <v>4534</v>
      </c>
      <c r="Y676" t="str">
        <f>mapPRC!A823</f>
        <v>TAOAGOAG-E</v>
      </c>
      <c r="Z676" t="str">
        <f>IFERROR(INDEX($AX$7:$AX$89,MATCH(mapPRC!C823,$AW$7:$AW$89,0)),"")</f>
        <v/>
      </c>
    </row>
    <row r="677" spans="3:26">
      <c r="C677" t="s">
        <v>4526</v>
      </c>
      <c r="E677" t="s">
        <v>4535</v>
      </c>
      <c r="Y677" t="str">
        <f>mapPRC!A824</f>
        <v>TAOAGOAG-N</v>
      </c>
      <c r="Z677" t="str">
        <f>IFERROR(INDEX($AX$7:$AX$89,MATCH(mapPRC!C824,$AW$7:$AW$89,0)),"")</f>
        <v/>
      </c>
    </row>
    <row r="678" spans="3:26">
      <c r="C678" t="s">
        <v>4527</v>
      </c>
      <c r="E678" t="s">
        <v>4536</v>
      </c>
      <c r="Y678" t="str">
        <f>mapPRC!A825</f>
        <v>TFHCV1ELC-N</v>
      </c>
      <c r="Z678" t="str">
        <f>IFERROR(INDEX($AX$7:$AX$89,MATCH(mapPRC!C825,$AW$7:$AW$89,0)),"")</f>
        <v>tranlf</v>
      </c>
    </row>
    <row r="679" spans="3:26">
      <c r="C679" t="s">
        <v>4528</v>
      </c>
      <c r="E679" t="s">
        <v>4537</v>
      </c>
      <c r="Y679" t="str">
        <f>mapPRC!A826</f>
        <v>TFHCV1GAS-N</v>
      </c>
      <c r="Z679" t="str">
        <f>IFERROR(INDEX($AX$7:$AX$89,MATCH(mapPRC!C826,$AW$7:$AW$89,0)),"")</f>
        <v>tranlf</v>
      </c>
    </row>
    <row r="680" spans="3:26">
      <c r="C680" t="s">
        <v>4529</v>
      </c>
      <c r="E680" t="s">
        <v>4538</v>
      </c>
      <c r="Y680" t="str">
        <f>mapPRC!A827</f>
        <v>TFHCV1ODS-E</v>
      </c>
      <c r="Z680" t="str">
        <f>IFERROR(INDEX($AX$7:$AX$89,MATCH(mapPRC!C827,$AW$7:$AW$89,0)),"")</f>
        <v>tranlf</v>
      </c>
    </row>
    <row r="681" spans="3:26">
      <c r="C681" t="s">
        <v>4530</v>
      </c>
      <c r="E681" t="s">
        <v>4539</v>
      </c>
      <c r="Y681" t="str">
        <f>mapPRC!A828</f>
        <v>TFHCV1ODS-N</v>
      </c>
      <c r="Z681" t="str">
        <f>IFERROR(INDEX($AX$7:$AX$89,MATCH(mapPRC!C828,$AW$7:$AW$89,0)),"")</f>
        <v>tranlf</v>
      </c>
    </row>
    <row r="682" spans="3:26">
      <c r="C682" t="s">
        <v>4531</v>
      </c>
      <c r="E682" t="s">
        <v>4540</v>
      </c>
      <c r="Y682" t="str">
        <f>mapPRC!A829</f>
        <v>TFHCV1OGS-E</v>
      </c>
      <c r="Z682" t="str">
        <f>IFERROR(INDEX($AX$7:$AX$89,MATCH(mapPRC!C829,$AW$7:$AW$89,0)),"")</f>
        <v>tranlf</v>
      </c>
    </row>
    <row r="683" spans="3:26">
      <c r="C683" t="s">
        <v>4532</v>
      </c>
      <c r="E683" t="s">
        <v>4541</v>
      </c>
      <c r="Y683" t="str">
        <f>mapPRC!A830</f>
        <v>TFHCV1OGS-N</v>
      </c>
      <c r="Z683" t="str">
        <f>IFERROR(INDEX($AX$7:$AX$89,MATCH(mapPRC!C830,$AW$7:$AW$89,0)),"")</f>
        <v>tranlf</v>
      </c>
    </row>
    <row r="684" spans="3:26">
      <c r="C684" t="s">
        <v>4533</v>
      </c>
      <c r="E684" t="s">
        <v>4542</v>
      </c>
      <c r="Y684" t="str">
        <f>mapPRC!A831</f>
        <v>TFHCV2ELC-N</v>
      </c>
      <c r="Z684" t="str">
        <f>IFERROR(INDEX($AX$7:$AX$89,MATCH(mapPRC!C831,$AW$7:$AW$89,0)),"")</f>
        <v>tranlf</v>
      </c>
    </row>
    <row r="685" spans="3:26">
      <c r="C685" t="s">
        <v>4534</v>
      </c>
      <c r="E685" t="s">
        <v>4543</v>
      </c>
      <c r="Y685" t="str">
        <f>mapPRC!A832</f>
        <v>TFHCV2GAS-N</v>
      </c>
      <c r="Z685" t="str">
        <f>IFERROR(INDEX($AX$7:$AX$89,MATCH(mapPRC!C832,$AW$7:$AW$89,0)),"")</f>
        <v>tranlf</v>
      </c>
    </row>
    <row r="686" spans="3:26">
      <c r="C686" t="s">
        <v>4535</v>
      </c>
      <c r="E686" t="s">
        <v>4544</v>
      </c>
      <c r="Y686" t="str">
        <f>mapPRC!A833</f>
        <v>TFHCV2HGN-N</v>
      </c>
      <c r="Z686" t="str">
        <f>IFERROR(INDEX($AX$7:$AX$89,MATCH(mapPRC!C833,$AW$7:$AW$89,0)),"")</f>
        <v>tranlf</v>
      </c>
    </row>
    <row r="687" spans="3:26">
      <c r="C687" t="s">
        <v>4536</v>
      </c>
      <c r="E687" t="s">
        <v>4545</v>
      </c>
      <c r="Y687" t="str">
        <f>mapPRC!A834</f>
        <v>TFHCV2ODS-E</v>
      </c>
      <c r="Z687" t="str">
        <f>IFERROR(INDEX($AX$7:$AX$89,MATCH(mapPRC!C834,$AW$7:$AW$89,0)),"")</f>
        <v>tranlf</v>
      </c>
    </row>
    <row r="688" spans="3:26">
      <c r="C688" t="s">
        <v>4537</v>
      </c>
      <c r="E688" t="s">
        <v>4546</v>
      </c>
      <c r="Y688" t="str">
        <f>mapPRC!A835</f>
        <v>TFHCV2ODS-N</v>
      </c>
      <c r="Z688" t="str">
        <f>IFERROR(INDEX($AX$7:$AX$89,MATCH(mapPRC!C835,$AW$7:$AW$89,0)),"")</f>
        <v>tranlf</v>
      </c>
    </row>
    <row r="689" spans="3:26">
      <c r="C689" t="s">
        <v>4538</v>
      </c>
      <c r="E689" t="s">
        <v>4547</v>
      </c>
      <c r="Y689" t="str">
        <f>mapPRC!A836</f>
        <v>TFHCV3ELC-N</v>
      </c>
      <c r="Z689" t="str">
        <f>IFERROR(INDEX($AX$7:$AX$89,MATCH(mapPRC!C836,$AW$7:$AW$89,0)),"")</f>
        <v>tranlf</v>
      </c>
    </row>
    <row r="690" spans="3:26">
      <c r="C690" t="s">
        <v>4539</v>
      </c>
      <c r="E690" t="s">
        <v>4548</v>
      </c>
      <c r="Y690" t="str">
        <f>mapPRC!A837</f>
        <v>TFHCV3GAS-N</v>
      </c>
      <c r="Z690" t="str">
        <f>IFERROR(INDEX($AX$7:$AX$89,MATCH(mapPRC!C837,$AW$7:$AW$89,0)),"")</f>
        <v>tranlf</v>
      </c>
    </row>
    <row r="691" spans="3:26">
      <c r="C691" t="s">
        <v>4540</v>
      </c>
      <c r="E691" t="s">
        <v>4549</v>
      </c>
      <c r="Y691" t="str">
        <f>mapPRC!A838</f>
        <v>TFHCV3HGN-N</v>
      </c>
      <c r="Z691" t="str">
        <f>IFERROR(INDEX($AX$7:$AX$89,MATCH(mapPRC!C838,$AW$7:$AW$89,0)),"")</f>
        <v>tranlf</v>
      </c>
    </row>
    <row r="692" spans="3:26">
      <c r="C692" t="s">
        <v>4541</v>
      </c>
      <c r="E692" t="s">
        <v>4550</v>
      </c>
      <c r="Y692" t="str">
        <f>mapPRC!A839</f>
        <v>TFHCV3ODS-E</v>
      </c>
      <c r="Z692" t="str">
        <f>IFERROR(INDEX($AX$7:$AX$89,MATCH(mapPRC!C839,$AW$7:$AW$89,0)),"")</f>
        <v>tranlf</v>
      </c>
    </row>
    <row r="693" spans="3:26">
      <c r="C693" t="s">
        <v>4542</v>
      </c>
      <c r="E693" t="s">
        <v>4551</v>
      </c>
      <c r="Y693" t="str">
        <f>mapPRC!A840</f>
        <v>TFHCV3ODS-N</v>
      </c>
      <c r="Z693" t="str">
        <f>IFERROR(INDEX($AX$7:$AX$89,MATCH(mapPRC!C840,$AW$7:$AW$89,0)),"")</f>
        <v>tranlf</v>
      </c>
    </row>
    <row r="694" spans="3:26">
      <c r="C694" t="s">
        <v>4543</v>
      </c>
      <c r="E694" t="s">
        <v>4552</v>
      </c>
      <c r="Y694" t="str">
        <f>mapPRC!A841</f>
        <v>TFHCV4ELC-N</v>
      </c>
      <c r="Z694" t="str">
        <f>IFERROR(INDEX($AX$7:$AX$89,MATCH(mapPRC!C841,$AW$7:$AW$89,0)),"")</f>
        <v>tranlf</v>
      </c>
    </row>
    <row r="695" spans="3:26">
      <c r="C695" t="s">
        <v>4544</v>
      </c>
      <c r="E695" t="s">
        <v>4553</v>
      </c>
      <c r="Y695" t="str">
        <f>mapPRC!A842</f>
        <v>TFHCV4GAS-N</v>
      </c>
      <c r="Z695" t="str">
        <f>IFERROR(INDEX($AX$7:$AX$89,MATCH(mapPRC!C842,$AW$7:$AW$89,0)),"")</f>
        <v>tranlf</v>
      </c>
    </row>
    <row r="696" spans="3:26">
      <c r="C696" t="s">
        <v>4545</v>
      </c>
      <c r="E696" t="s">
        <v>4554</v>
      </c>
      <c r="Y696" t="str">
        <f>mapPRC!A843</f>
        <v>TFHCV4HGN-N</v>
      </c>
      <c r="Z696" t="str">
        <f>IFERROR(INDEX($AX$7:$AX$89,MATCH(mapPRC!C843,$AW$7:$AW$89,0)),"")</f>
        <v>tranlf</v>
      </c>
    </row>
    <row r="697" spans="3:26">
      <c r="C697" t="s">
        <v>4546</v>
      </c>
      <c r="E697" t="s">
        <v>4555</v>
      </c>
      <c r="Y697" t="str">
        <f>mapPRC!A844</f>
        <v>TFHCV4ODS-E</v>
      </c>
      <c r="Z697" t="str">
        <f>IFERROR(INDEX($AX$7:$AX$89,MATCH(mapPRC!C844,$AW$7:$AW$89,0)),"")</f>
        <v>tranlf</v>
      </c>
    </row>
    <row r="698" spans="3:26">
      <c r="C698" t="s">
        <v>4547</v>
      </c>
      <c r="E698" t="s">
        <v>4556</v>
      </c>
      <c r="Y698" t="str">
        <f>mapPRC!A845</f>
        <v>TFHCV4ODS-N</v>
      </c>
      <c r="Z698" t="str">
        <f>IFERROR(INDEX($AX$7:$AX$89,MATCH(mapPRC!C845,$AW$7:$AW$89,0)),"")</f>
        <v>tranlf</v>
      </c>
    </row>
    <row r="699" spans="3:26">
      <c r="C699" t="s">
        <v>4548</v>
      </c>
      <c r="E699" t="s">
        <v>4557</v>
      </c>
      <c r="Y699" t="str">
        <f>mapPRC!A846</f>
        <v>TFHCV5ELC-N</v>
      </c>
      <c r="Z699" t="str">
        <f>IFERROR(INDEX($AX$7:$AX$89,MATCH(mapPRC!C846,$AW$7:$AW$89,0)),"")</f>
        <v>tranlf</v>
      </c>
    </row>
    <row r="700" spans="3:26">
      <c r="C700" t="s">
        <v>4549</v>
      </c>
      <c r="E700" t="s">
        <v>4558</v>
      </c>
      <c r="Y700" t="str">
        <f>mapPRC!A847</f>
        <v>TFHCV5GAS-N</v>
      </c>
      <c r="Z700" t="str">
        <f>IFERROR(INDEX($AX$7:$AX$89,MATCH(mapPRC!C847,$AW$7:$AW$89,0)),"")</f>
        <v>tranlf</v>
      </c>
    </row>
    <row r="701" spans="3:26">
      <c r="C701" t="s">
        <v>4550</v>
      </c>
      <c r="E701" t="s">
        <v>4559</v>
      </c>
      <c r="Y701" t="str">
        <f>mapPRC!A848</f>
        <v>TFHCV5HGN-N</v>
      </c>
      <c r="Z701" t="str">
        <f>IFERROR(INDEX($AX$7:$AX$89,MATCH(mapPRC!C848,$AW$7:$AW$89,0)),"")</f>
        <v>tranlf</v>
      </c>
    </row>
    <row r="702" spans="3:26">
      <c r="C702" t="s">
        <v>4551</v>
      </c>
      <c r="E702" t="s">
        <v>4560</v>
      </c>
      <c r="Y702" t="str">
        <f>mapPRC!A849</f>
        <v>TFHCV5ODS-E</v>
      </c>
      <c r="Z702" t="str">
        <f>IFERROR(INDEX($AX$7:$AX$89,MATCH(mapPRC!C849,$AW$7:$AW$89,0)),"")</f>
        <v>tranlf</v>
      </c>
    </row>
    <row r="703" spans="3:26">
      <c r="C703" t="s">
        <v>4552</v>
      </c>
      <c r="E703" t="s">
        <v>4561</v>
      </c>
      <c r="Y703" t="str">
        <f>mapPRC!A850</f>
        <v>TFHCV5ODS-N</v>
      </c>
      <c r="Z703" t="str">
        <f>IFERROR(INDEX($AX$7:$AX$89,MATCH(mapPRC!C850,$AW$7:$AW$89,0)),"")</f>
        <v>tranlf</v>
      </c>
    </row>
    <row r="704" spans="3:26">
      <c r="C704" t="s">
        <v>4553</v>
      </c>
      <c r="E704" t="s">
        <v>4562</v>
      </c>
      <c r="Y704" t="str">
        <f>mapPRC!A851</f>
        <v>TFHCV6ELC-N</v>
      </c>
      <c r="Z704" t="str">
        <f>IFERROR(INDEX($AX$7:$AX$89,MATCH(mapPRC!C851,$AW$7:$AW$89,0)),"")</f>
        <v>tranlf</v>
      </c>
    </row>
    <row r="705" spans="3:26">
      <c r="C705" t="s">
        <v>4554</v>
      </c>
      <c r="E705" t="s">
        <v>4563</v>
      </c>
      <c r="Y705" t="str">
        <f>mapPRC!A852</f>
        <v>TFHCV6GAS-N</v>
      </c>
      <c r="Z705" t="str">
        <f>IFERROR(INDEX($AX$7:$AX$89,MATCH(mapPRC!C852,$AW$7:$AW$89,0)),"")</f>
        <v>tranlf</v>
      </c>
    </row>
    <row r="706" spans="3:26">
      <c r="C706" t="s">
        <v>4555</v>
      </c>
      <c r="E706" t="s">
        <v>4564</v>
      </c>
      <c r="Y706" t="str">
        <f>mapPRC!A853</f>
        <v>TFHCV6HGN-N</v>
      </c>
      <c r="Z706" t="str">
        <f>IFERROR(INDEX($AX$7:$AX$89,MATCH(mapPRC!C853,$AW$7:$AW$89,0)),"")</f>
        <v>tranlf</v>
      </c>
    </row>
    <row r="707" spans="3:26">
      <c r="C707" t="s">
        <v>4556</v>
      </c>
      <c r="E707" t="s">
        <v>4565</v>
      </c>
      <c r="Y707" t="str">
        <f>mapPRC!A854</f>
        <v>TFHCV6ODS-E</v>
      </c>
      <c r="Z707" t="str">
        <f>IFERROR(INDEX($AX$7:$AX$89,MATCH(mapPRC!C854,$AW$7:$AW$89,0)),"")</f>
        <v>tranlf</v>
      </c>
    </row>
    <row r="708" spans="3:26">
      <c r="C708" t="s">
        <v>4557</v>
      </c>
      <c r="E708" t="s">
        <v>4566</v>
      </c>
      <c r="Y708" t="str">
        <f>mapPRC!A855</f>
        <v>TFHCV6ODS-N</v>
      </c>
      <c r="Z708" t="str">
        <f>IFERROR(INDEX($AX$7:$AX$89,MATCH(mapPRC!C855,$AW$7:$AW$89,0)),"")</f>
        <v>tranlf</v>
      </c>
    </row>
    <row r="709" spans="3:26">
      <c r="C709" t="s">
        <v>4558</v>
      </c>
      <c r="E709" t="s">
        <v>4567</v>
      </c>
      <c r="Y709" t="str">
        <f>mapPRC!A856</f>
        <v>TFHCV7ELC-N</v>
      </c>
      <c r="Z709" t="str">
        <f>IFERROR(INDEX($AX$7:$AX$89,MATCH(mapPRC!C856,$AW$7:$AW$89,0)),"")</f>
        <v>tranlf</v>
      </c>
    </row>
    <row r="710" spans="3:26">
      <c r="C710" t="s">
        <v>4559</v>
      </c>
      <c r="E710" t="s">
        <v>4568</v>
      </c>
      <c r="Y710" t="str">
        <f>mapPRC!A857</f>
        <v>TFHCV7GAS-N</v>
      </c>
      <c r="Z710" t="str">
        <f>IFERROR(INDEX($AX$7:$AX$89,MATCH(mapPRC!C857,$AW$7:$AW$89,0)),"")</f>
        <v>tranlf</v>
      </c>
    </row>
    <row r="711" spans="3:26">
      <c r="C711" t="s">
        <v>4560</v>
      </c>
      <c r="E711" t="s">
        <v>4569</v>
      </c>
      <c r="Y711" t="str">
        <f>mapPRC!A858</f>
        <v>TFHCV7HGN-N</v>
      </c>
      <c r="Z711" t="str">
        <f>IFERROR(INDEX($AX$7:$AX$89,MATCH(mapPRC!C858,$AW$7:$AW$89,0)),"")</f>
        <v>tranlf</v>
      </c>
    </row>
    <row r="712" spans="3:26">
      <c r="C712" t="s">
        <v>4561</v>
      </c>
      <c r="E712" t="s">
        <v>4570</v>
      </c>
      <c r="Y712" t="str">
        <f>mapPRC!A859</f>
        <v>TFHCV7ODS-E</v>
      </c>
      <c r="Z712" t="str">
        <f>IFERROR(INDEX($AX$7:$AX$89,MATCH(mapPRC!C859,$AW$7:$AW$89,0)),"")</f>
        <v>tranlf</v>
      </c>
    </row>
    <row r="713" spans="3:26">
      <c r="C713" t="s">
        <v>4562</v>
      </c>
      <c r="E713" t="s">
        <v>4571</v>
      </c>
      <c r="Y713" t="str">
        <f>mapPRC!A860</f>
        <v>TFHCV7ODS-N</v>
      </c>
      <c r="Z713" t="str">
        <f>IFERROR(INDEX($AX$7:$AX$89,MATCH(mapPRC!C860,$AW$7:$AW$89,0)),"")</f>
        <v>tranlf</v>
      </c>
    </row>
    <row r="714" spans="3:26">
      <c r="C714" t="s">
        <v>4563</v>
      </c>
      <c r="E714" t="s">
        <v>4572</v>
      </c>
      <c r="Y714" t="str">
        <f>mapPRC!A861</f>
        <v>TFHCV8ELC-N</v>
      </c>
      <c r="Z714" t="str">
        <f>IFERROR(INDEX($AX$7:$AX$89,MATCH(mapPRC!C861,$AW$7:$AW$89,0)),"")</f>
        <v>tranlf</v>
      </c>
    </row>
    <row r="715" spans="3:26">
      <c r="C715" t="s">
        <v>4564</v>
      </c>
      <c r="E715" t="s">
        <v>4573</v>
      </c>
      <c r="Y715" t="str">
        <f>mapPRC!A862</f>
        <v>TFHCV8GAS-N</v>
      </c>
      <c r="Z715" t="str">
        <f>IFERROR(INDEX($AX$7:$AX$89,MATCH(mapPRC!C862,$AW$7:$AW$89,0)),"")</f>
        <v>tranlf</v>
      </c>
    </row>
    <row r="716" spans="3:26">
      <c r="C716" t="s">
        <v>4565</v>
      </c>
      <c r="E716" t="s">
        <v>4574</v>
      </c>
      <c r="Y716" t="str">
        <f>mapPRC!A863</f>
        <v>TFHCV8HGN-N</v>
      </c>
      <c r="Z716" t="str">
        <f>IFERROR(INDEX($AX$7:$AX$89,MATCH(mapPRC!C863,$AW$7:$AW$89,0)),"")</f>
        <v>tranlf</v>
      </c>
    </row>
    <row r="717" spans="3:26">
      <c r="C717" t="s">
        <v>4566</v>
      </c>
      <c r="E717" t="s">
        <v>4575</v>
      </c>
      <c r="Y717" t="str">
        <f>mapPRC!A864</f>
        <v>TFHCV8ODS-E</v>
      </c>
      <c r="Z717" t="str">
        <f>IFERROR(INDEX($AX$7:$AX$89,MATCH(mapPRC!C864,$AW$7:$AW$89,0)),"")</f>
        <v>tranlf</v>
      </c>
    </row>
    <row r="718" spans="3:26">
      <c r="C718" t="s">
        <v>4567</v>
      </c>
      <c r="E718" t="s">
        <v>4576</v>
      </c>
      <c r="Y718" t="str">
        <f>mapPRC!A865</f>
        <v>TFHCV8ODS-N</v>
      </c>
      <c r="Z718" t="str">
        <f>IFERROR(INDEX($AX$7:$AX$89,MATCH(mapPRC!C865,$AW$7:$AW$89,0)),"")</f>
        <v>tranlf</v>
      </c>
    </row>
    <row r="719" spans="3:26">
      <c r="C719" t="s">
        <v>4568</v>
      </c>
      <c r="E719" t="s">
        <v>4577</v>
      </c>
      <c r="Y719" t="str">
        <f>mapPRC!A866</f>
        <v>TFHCV9ELC-N</v>
      </c>
      <c r="Z719" t="str">
        <f>IFERROR(INDEX($AX$7:$AX$89,MATCH(mapPRC!C866,$AW$7:$AW$89,0)),"")</f>
        <v>tranlf</v>
      </c>
    </row>
    <row r="720" spans="3:26">
      <c r="C720" t="s">
        <v>4569</v>
      </c>
      <c r="E720" t="s">
        <v>4578</v>
      </c>
      <c r="Y720" t="str">
        <f>mapPRC!A867</f>
        <v>TFHCV9GAS-N</v>
      </c>
      <c r="Z720" t="str">
        <f>IFERROR(INDEX($AX$7:$AX$89,MATCH(mapPRC!C867,$AW$7:$AW$89,0)),"")</f>
        <v>tranlf</v>
      </c>
    </row>
    <row r="721" spans="3:26">
      <c r="C721" t="s">
        <v>4570</v>
      </c>
      <c r="E721" t="s">
        <v>4579</v>
      </c>
      <c r="Y721" t="str">
        <f>mapPRC!A868</f>
        <v>TFHCV9HGN-N</v>
      </c>
      <c r="Z721" t="str">
        <f>IFERROR(INDEX($AX$7:$AX$89,MATCH(mapPRC!C868,$AW$7:$AW$89,0)),"")</f>
        <v>tranlf</v>
      </c>
    </row>
    <row r="722" spans="3:26">
      <c r="C722" t="s">
        <v>4571</v>
      </c>
      <c r="E722" t="s">
        <v>4580</v>
      </c>
      <c r="Y722" t="str">
        <f>mapPRC!A869</f>
        <v>TFHCV9ODS-E</v>
      </c>
      <c r="Z722" t="str">
        <f>IFERROR(INDEX($AX$7:$AX$89,MATCH(mapPRC!C869,$AW$7:$AW$89,0)),"")</f>
        <v>tranlf</v>
      </c>
    </row>
    <row r="723" spans="3:26">
      <c r="C723" t="s">
        <v>4572</v>
      </c>
      <c r="E723" t="s">
        <v>4581</v>
      </c>
      <c r="Y723" t="str">
        <f>mapPRC!A870</f>
        <v>TFHCV9ODS-N</v>
      </c>
      <c r="Z723" t="str">
        <f>IFERROR(INDEX($AX$7:$AX$89,MATCH(mapPRC!C870,$AW$7:$AW$89,0)),"")</f>
        <v>tranlf</v>
      </c>
    </row>
    <row r="724" spans="3:26">
      <c r="C724" t="s">
        <v>4573</v>
      </c>
      <c r="E724" t="s">
        <v>4582</v>
      </c>
      <c r="Y724" t="str">
        <f>mapPRC!A871</f>
        <v>TFLCVELC-N</v>
      </c>
      <c r="Z724" t="str">
        <f>IFERROR(INDEX($AX$7:$AX$89,MATCH(mapPRC!C871,$AW$7:$AW$89,0)),"")</f>
        <v>tranlf</v>
      </c>
    </row>
    <row r="725" spans="3:26">
      <c r="C725" t="s">
        <v>4574</v>
      </c>
      <c r="E725" t="s">
        <v>4583</v>
      </c>
      <c r="Y725" t="str">
        <f>mapPRC!A872</f>
        <v>TFLCVGAS-N</v>
      </c>
      <c r="Z725" t="str">
        <f>IFERROR(INDEX($AX$7:$AX$89,MATCH(mapPRC!C872,$AW$7:$AW$89,0)),"")</f>
        <v>tranlf</v>
      </c>
    </row>
    <row r="726" spans="3:26">
      <c r="C726" t="s">
        <v>4575</v>
      </c>
      <c r="E726" t="s">
        <v>4584</v>
      </c>
      <c r="Y726" t="str">
        <f>mapPRC!A873</f>
        <v>TFLCVODS-E</v>
      </c>
      <c r="Z726" t="str">
        <f>IFERROR(INDEX($AX$7:$AX$89,MATCH(mapPRC!C873,$AW$7:$AW$89,0)),"")</f>
        <v>tranlf</v>
      </c>
    </row>
    <row r="727" spans="3:26">
      <c r="C727" t="s">
        <v>4576</v>
      </c>
      <c r="E727" t="s">
        <v>4585</v>
      </c>
      <c r="Y727" t="str">
        <f>mapPRC!A874</f>
        <v>TFLCVODSH-N</v>
      </c>
      <c r="Z727" t="str">
        <f>IFERROR(INDEX($AX$7:$AX$89,MATCH(mapPRC!C874,$AW$7:$AW$89,0)),"")</f>
        <v>tranlf</v>
      </c>
    </row>
    <row r="728" spans="3:26">
      <c r="C728" t="s">
        <v>4577</v>
      </c>
      <c r="E728" t="s">
        <v>4586</v>
      </c>
      <c r="Y728" t="str">
        <f>mapPRC!A875</f>
        <v>TFLCVODS-N</v>
      </c>
      <c r="Z728" t="str">
        <f>IFERROR(INDEX($AX$7:$AX$89,MATCH(mapPRC!C875,$AW$7:$AW$89,0)),"")</f>
        <v>tranlf</v>
      </c>
    </row>
    <row r="729" spans="3:26">
      <c r="C729" t="s">
        <v>4578</v>
      </c>
      <c r="E729" t="s">
        <v>4587</v>
      </c>
      <c r="Y729" t="str">
        <f>mapPRC!A876</f>
        <v>TFLCVOGS-E</v>
      </c>
      <c r="Z729" t="str">
        <f>IFERROR(INDEX($AX$7:$AX$89,MATCH(mapPRC!C876,$AW$7:$AW$89,0)),"")</f>
        <v>tranlf</v>
      </c>
    </row>
    <row r="730" spans="3:26">
      <c r="C730" t="s">
        <v>4579</v>
      </c>
      <c r="E730" t="s">
        <v>4588</v>
      </c>
      <c r="Y730" t="str">
        <f>mapPRC!A877</f>
        <v>TFLCVOGSH-N</v>
      </c>
      <c r="Z730" t="str">
        <f>IFERROR(INDEX($AX$7:$AX$89,MATCH(mapPRC!C877,$AW$7:$AW$89,0)),"")</f>
        <v>tranlf</v>
      </c>
    </row>
    <row r="731" spans="3:26">
      <c r="C731" t="s">
        <v>4580</v>
      </c>
      <c r="E731" t="s">
        <v>4589</v>
      </c>
      <c r="Y731" t="str">
        <f>mapPRC!A878</f>
        <v>TFLCVOGS-N</v>
      </c>
      <c r="Z731" t="str">
        <f>IFERROR(INDEX($AX$7:$AX$89,MATCH(mapPRC!C878,$AW$7:$AW$89,0)),"")</f>
        <v>tranlf</v>
      </c>
    </row>
    <row r="732" spans="3:26">
      <c r="C732" t="s">
        <v>4581</v>
      </c>
      <c r="E732" t="s">
        <v>4590</v>
      </c>
      <c r="Y732" t="str">
        <f>mapPRC!A879</f>
        <v>TFPIPELC-E</v>
      </c>
      <c r="Z732" t="str">
        <f>IFERROR(INDEX($AX$7:$AX$89,MATCH(mapPRC!C879,$AW$7:$AW$89,0)),"")</f>
        <v>trano</v>
      </c>
    </row>
    <row r="733" spans="3:26">
      <c r="C733" t="s">
        <v>4582</v>
      </c>
      <c r="E733" t="s">
        <v>4591</v>
      </c>
      <c r="Y733" t="str">
        <f>mapPRC!A880</f>
        <v>TFPIPELC-N</v>
      </c>
      <c r="Z733" t="str">
        <f>IFERROR(INDEX($AX$7:$AX$89,MATCH(mapPRC!C880,$AW$7:$AW$89,0)),"")</f>
        <v>trano</v>
      </c>
    </row>
    <row r="734" spans="3:26">
      <c r="C734" t="s">
        <v>4583</v>
      </c>
      <c r="E734" t="s">
        <v>4592</v>
      </c>
      <c r="Y734" t="str">
        <f>mapPRC!A881</f>
        <v>TFRCOELC-E</v>
      </c>
      <c r="Z734" t="str">
        <f>IFERROR(INDEX($AX$7:$AX$89,MATCH(mapPRC!C881,$AW$7:$AW$89,0)),"")</f>
        <v>tranlf</v>
      </c>
    </row>
    <row r="735" spans="3:26">
      <c r="C735" t="s">
        <v>4584</v>
      </c>
      <c r="E735" t="s">
        <v>4593</v>
      </c>
      <c r="Y735" t="str">
        <f>mapPRC!A882</f>
        <v>TFRCOELC-N</v>
      </c>
      <c r="Z735" t="str">
        <f>IFERROR(INDEX($AX$7:$AX$89,MATCH(mapPRC!C882,$AW$7:$AW$89,0)),"")</f>
        <v>tranlf</v>
      </c>
    </row>
    <row r="736" spans="3:26">
      <c r="C736" t="s">
        <v>4585</v>
      </c>
      <c r="E736" t="s">
        <v>4594</v>
      </c>
      <c r="Y736" t="str">
        <f>mapPRC!A883</f>
        <v>TFRCOGAS-N</v>
      </c>
      <c r="Z736" t="str">
        <f>IFERROR(INDEX($AX$7:$AX$89,MATCH(mapPRC!C883,$AW$7:$AW$89,0)),"")</f>
        <v>tranlf</v>
      </c>
    </row>
    <row r="737" spans="3:26">
      <c r="C737" t="s">
        <v>4586</v>
      </c>
      <c r="E737" t="s">
        <v>4595</v>
      </c>
      <c r="Y737" t="str">
        <f>mapPRC!A884</f>
        <v>TFRCOODS-E</v>
      </c>
      <c r="Z737" t="str">
        <f>IFERROR(INDEX($AX$7:$AX$89,MATCH(mapPRC!C884,$AW$7:$AW$89,0)),"")</f>
        <v>tranlf</v>
      </c>
    </row>
    <row r="738" spans="3:26">
      <c r="C738" t="s">
        <v>4587</v>
      </c>
      <c r="E738" t="s">
        <v>4596</v>
      </c>
      <c r="Y738" t="str">
        <f>mapPRC!A885</f>
        <v>TFREXELC-N</v>
      </c>
      <c r="Z738" t="str">
        <f>IFERROR(INDEX($AX$7:$AX$89,MATCH(mapPRC!C885,$AW$7:$AW$89,0)),"")</f>
        <v>tranlf</v>
      </c>
    </row>
    <row r="739" spans="3:26">
      <c r="C739" t="s">
        <v>4588</v>
      </c>
      <c r="E739" t="s">
        <v>4597</v>
      </c>
      <c r="Y739" t="str">
        <f>mapPRC!A886</f>
        <v>TFREXELCR-E</v>
      </c>
      <c r="Z739" t="str">
        <f>IFERROR(INDEX($AX$7:$AX$89,MATCH(mapPRC!C886,$AW$7:$AW$89,0)),"")</f>
        <v>tranlf</v>
      </c>
    </row>
    <row r="740" spans="3:26">
      <c r="C740" t="s">
        <v>4589</v>
      </c>
      <c r="E740" t="s">
        <v>4598</v>
      </c>
      <c r="Y740" t="str">
        <f>mapPRC!A887</f>
        <v>TFREXODSR-E</v>
      </c>
      <c r="Z740" t="str">
        <f>IFERROR(INDEX($AX$7:$AX$89,MATCH(mapPRC!C887,$AW$7:$AW$89,0)),"")</f>
        <v>tranlf</v>
      </c>
    </row>
    <row r="741" spans="3:26">
      <c r="C741" t="s">
        <v>4590</v>
      </c>
      <c r="E741" t="s">
        <v>4599</v>
      </c>
      <c r="Y741" t="str">
        <f>mapPRC!A888</f>
        <v>TFROTELC-E</v>
      </c>
      <c r="Z741" t="str">
        <f>IFERROR(INDEX($AX$7:$AX$89,MATCH(mapPRC!C888,$AW$7:$AW$89,0)),"")</f>
        <v>tranlf</v>
      </c>
    </row>
    <row r="742" spans="3:26">
      <c r="C742" t="s">
        <v>4591</v>
      </c>
      <c r="E742" t="s">
        <v>4600</v>
      </c>
      <c r="Y742" t="str">
        <f>mapPRC!A889</f>
        <v>TFROTELC-N</v>
      </c>
      <c r="Z742" t="str">
        <f>IFERROR(INDEX($AX$7:$AX$89,MATCH(mapPRC!C889,$AW$7:$AW$89,0)),"")</f>
        <v>tranlf</v>
      </c>
    </row>
    <row r="743" spans="3:26">
      <c r="C743" t="s">
        <v>4592</v>
      </c>
      <c r="E743" t="s">
        <v>4601</v>
      </c>
      <c r="Y743" t="str">
        <f>mapPRC!A890</f>
        <v>TFROTODS-E</v>
      </c>
      <c r="Z743" t="str">
        <f>IFERROR(INDEX($AX$7:$AX$89,MATCH(mapPRC!C890,$AW$7:$AW$89,0)),"")</f>
        <v>tranlf</v>
      </c>
    </row>
    <row r="744" spans="3:26">
      <c r="C744" t="s">
        <v>4593</v>
      </c>
      <c r="E744" t="s">
        <v>4602</v>
      </c>
      <c r="Y744" t="str">
        <f>mapPRC!A891</f>
        <v>TPPRCARBGS-N</v>
      </c>
      <c r="Z744" t="str">
        <f>IFERROR(INDEX($AX$7:$AX$89,MATCH(mapPRC!C891,$AW$7:$AW$89,0)),"")</f>
        <v>tppr</v>
      </c>
    </row>
    <row r="745" spans="3:26">
      <c r="C745" t="s">
        <v>4594</v>
      </c>
      <c r="E745" t="s">
        <v>4603</v>
      </c>
      <c r="Y745" t="str">
        <f>mapPRC!A892</f>
        <v>TPPRCARELC-N</v>
      </c>
      <c r="Z745" t="str">
        <f>IFERROR(INDEX($AX$7:$AX$89,MATCH(mapPRC!C892,$AW$7:$AW$89,0)),"")</f>
        <v>tppr</v>
      </c>
    </row>
    <row r="746" spans="3:26">
      <c r="C746" t="s">
        <v>4595</v>
      </c>
      <c r="E746" t="s">
        <v>4604</v>
      </c>
      <c r="Y746" t="str">
        <f>mapPRC!A893</f>
        <v>TPPRCARGAS-N</v>
      </c>
      <c r="Z746" t="str">
        <f>IFERROR(INDEX($AX$7:$AX$89,MATCH(mapPRC!C893,$AW$7:$AW$89,0)),"")</f>
        <v>tppr</v>
      </c>
    </row>
    <row r="747" spans="3:26">
      <c r="C747" t="s">
        <v>4596</v>
      </c>
      <c r="E747" t="s">
        <v>4605</v>
      </c>
      <c r="Y747" t="str">
        <f>mapPRC!A894</f>
        <v>TPPRCARHGNF-N</v>
      </c>
      <c r="Z747" t="str">
        <f>IFERROR(INDEX($AX$7:$AX$89,MATCH(mapPRC!C894,$AW$7:$AW$89,0)),"")</f>
        <v>tppr</v>
      </c>
    </row>
    <row r="748" spans="3:26">
      <c r="C748" t="s">
        <v>4597</v>
      </c>
      <c r="E748" t="s">
        <v>4606</v>
      </c>
      <c r="Y748" t="str">
        <f>mapPRC!A895</f>
        <v>TPPRCARODS-E</v>
      </c>
      <c r="Z748" t="str">
        <f>IFERROR(INDEX($AX$7:$AX$89,MATCH(mapPRC!C895,$AW$7:$AW$89,0)),"")</f>
        <v>tppr</v>
      </c>
    </row>
    <row r="749" spans="3:26">
      <c r="C749" t="s">
        <v>4598</v>
      </c>
      <c r="E749" t="s">
        <v>4607</v>
      </c>
      <c r="Y749" t="str">
        <f>mapPRC!A896</f>
        <v>TPPRCARODSH-N</v>
      </c>
      <c r="Z749" t="str">
        <f>IFERROR(INDEX($AX$7:$AX$89,MATCH(mapPRC!C896,$AW$7:$AW$89,0)),"")</f>
        <v>tppr</v>
      </c>
    </row>
    <row r="750" spans="3:26">
      <c r="C750" t="s">
        <v>4599</v>
      </c>
      <c r="E750" t="s">
        <v>4608</v>
      </c>
      <c r="Y750" t="str">
        <f>mapPRC!A897</f>
        <v>TPPRCARODS-N</v>
      </c>
      <c r="Z750" t="str">
        <f>IFERROR(INDEX($AX$7:$AX$89,MATCH(mapPRC!C897,$AW$7:$AW$89,0)),"")</f>
        <v>tppr</v>
      </c>
    </row>
    <row r="751" spans="3:26">
      <c r="C751" t="s">
        <v>4600</v>
      </c>
      <c r="E751" t="s">
        <v>4609</v>
      </c>
      <c r="Y751" t="str">
        <f>mapPRC!A898</f>
        <v>TPPRCAROGS-E</v>
      </c>
      <c r="Z751" t="str">
        <f>IFERROR(INDEX($AX$7:$AX$89,MATCH(mapPRC!C898,$AW$7:$AW$89,0)),"")</f>
        <v>tppr</v>
      </c>
    </row>
    <row r="752" spans="3:26">
      <c r="C752" t="s">
        <v>4601</v>
      </c>
      <c r="E752" t="s">
        <v>4610</v>
      </c>
      <c r="Y752" t="str">
        <f>mapPRC!A899</f>
        <v>TPPRCAROGSH-E</v>
      </c>
      <c r="Z752" t="str">
        <f>IFERROR(INDEX($AX$7:$AX$89,MATCH(mapPRC!C899,$AW$7:$AW$89,0)),"")</f>
        <v>tppr</v>
      </c>
    </row>
    <row r="753" spans="3:26">
      <c r="C753" t="s">
        <v>4602</v>
      </c>
      <c r="E753" t="s">
        <v>4611</v>
      </c>
      <c r="Y753" t="str">
        <f>mapPRC!A900</f>
        <v>TPPRCAROGSH-N</v>
      </c>
      <c r="Z753" t="str">
        <f>IFERROR(INDEX($AX$7:$AX$89,MATCH(mapPRC!C900,$AW$7:$AW$89,0)),"")</f>
        <v>tppr</v>
      </c>
    </row>
    <row r="754" spans="3:26">
      <c r="C754" t="s">
        <v>4603</v>
      </c>
      <c r="E754" t="s">
        <v>4612</v>
      </c>
      <c r="Y754" t="str">
        <f>mapPRC!A901</f>
        <v>TPPRCAROGS-N</v>
      </c>
      <c r="Z754" t="str">
        <f>IFERROR(INDEX($AX$7:$AX$89,MATCH(mapPRC!C901,$AW$7:$AW$89,0)),"")</f>
        <v>tppr</v>
      </c>
    </row>
    <row r="755" spans="3:26">
      <c r="C755" t="s">
        <v>4604</v>
      </c>
      <c r="E755" t="s">
        <v>4613</v>
      </c>
      <c r="Y755" t="str">
        <f>mapPRC!A902</f>
        <v>TPPRMOTELC-N</v>
      </c>
      <c r="Z755" t="str">
        <f>IFERROR(INDEX($AX$7:$AX$89,MATCH(mapPRC!C902,$AW$7:$AW$89,0)),"")</f>
        <v>tppr</v>
      </c>
    </row>
    <row r="756" spans="3:26">
      <c r="C756" t="s">
        <v>4605</v>
      </c>
      <c r="E756" t="s">
        <v>4614</v>
      </c>
      <c r="Y756" t="str">
        <f>mapPRC!A903</f>
        <v>TPPRMOTOGS-E</v>
      </c>
      <c r="Z756" t="str">
        <f>IFERROR(INDEX($AX$7:$AX$89,MATCH(mapPRC!C903,$AW$7:$AW$89,0)),"")</f>
        <v>tppr</v>
      </c>
    </row>
    <row r="757" spans="3:26">
      <c r="C757" t="s">
        <v>4606</v>
      </c>
      <c r="E757" t="s">
        <v>4615</v>
      </c>
      <c r="Y757" t="str">
        <f>mapPRC!A904</f>
        <v>TPPRMOTOGS-N</v>
      </c>
      <c r="Z757" t="str">
        <f>IFERROR(INDEX($AX$7:$AX$89,MATCH(mapPRC!C904,$AW$7:$AW$89,0)),"")</f>
        <v>tppr</v>
      </c>
    </row>
    <row r="758" spans="3:26">
      <c r="C758" t="s">
        <v>4607</v>
      </c>
      <c r="E758" t="s">
        <v>4616</v>
      </c>
      <c r="Y758" t="str">
        <f>mapPRC!A905</f>
        <v>TPPRSUVBGS-N</v>
      </c>
      <c r="Z758" t="str">
        <f>IFERROR(INDEX($AX$7:$AX$89,MATCH(mapPRC!C905,$AW$7:$AW$89,0)),"")</f>
        <v>tppr</v>
      </c>
    </row>
    <row r="759" spans="3:26">
      <c r="C759" t="s">
        <v>4608</v>
      </c>
      <c r="E759" t="s">
        <v>4617</v>
      </c>
      <c r="Y759" t="str">
        <f>mapPRC!A906</f>
        <v>TPPRSUVELC-E</v>
      </c>
      <c r="Z759" t="str">
        <f>IFERROR(INDEX($AX$7:$AX$89,MATCH(mapPRC!C906,$AW$7:$AW$89,0)),"")</f>
        <v>tppr</v>
      </c>
    </row>
    <row r="760" spans="3:26">
      <c r="C760" t="s">
        <v>4609</v>
      </c>
      <c r="E760" t="s">
        <v>4618</v>
      </c>
      <c r="Y760" t="str">
        <f>mapPRC!A907</f>
        <v>TPPRSUVELC-N</v>
      </c>
      <c r="Z760" t="str">
        <f>IFERROR(INDEX($AX$7:$AX$89,MATCH(mapPRC!C907,$AW$7:$AW$89,0)),"")</f>
        <v>tppr</v>
      </c>
    </row>
    <row r="761" spans="3:26">
      <c r="C761" t="s">
        <v>4610</v>
      </c>
      <c r="E761" t="s">
        <v>4619</v>
      </c>
      <c r="Y761" t="str">
        <f>mapPRC!A908</f>
        <v>TPPRSUVGAS-N</v>
      </c>
      <c r="Z761" t="str">
        <f>IFERROR(INDEX($AX$7:$AX$89,MATCH(mapPRC!C908,$AW$7:$AW$89,0)),"")</f>
        <v>tppr</v>
      </c>
    </row>
    <row r="762" spans="3:26">
      <c r="C762" t="s">
        <v>4611</v>
      </c>
      <c r="E762" t="s">
        <v>4620</v>
      </c>
      <c r="Y762" t="str">
        <f>mapPRC!A909</f>
        <v>TPPRSUVHGNF-N</v>
      </c>
      <c r="Z762" t="str">
        <f>IFERROR(INDEX($AX$7:$AX$89,MATCH(mapPRC!C909,$AW$7:$AW$89,0)),"")</f>
        <v>tppr</v>
      </c>
    </row>
    <row r="763" spans="3:26">
      <c r="C763" t="s">
        <v>4612</v>
      </c>
      <c r="E763" t="s">
        <v>4621</v>
      </c>
      <c r="Y763" t="str">
        <f>mapPRC!A910</f>
        <v>TPPRSUVODS-E</v>
      </c>
      <c r="Z763" t="str">
        <f>IFERROR(INDEX($AX$7:$AX$89,MATCH(mapPRC!C910,$AW$7:$AW$89,0)),"")</f>
        <v>tppr</v>
      </c>
    </row>
    <row r="764" spans="3:26">
      <c r="C764" t="s">
        <v>4613</v>
      </c>
      <c r="E764" t="s">
        <v>4622</v>
      </c>
      <c r="Y764" t="str">
        <f>mapPRC!A911</f>
        <v>TPPRSUVODSH-N</v>
      </c>
      <c r="Z764" t="str">
        <f>IFERROR(INDEX($AX$7:$AX$89,MATCH(mapPRC!C911,$AW$7:$AW$89,0)),"")</f>
        <v>tppr</v>
      </c>
    </row>
    <row r="765" spans="3:26">
      <c r="C765" t="s">
        <v>4614</v>
      </c>
      <c r="E765" t="s">
        <v>4623</v>
      </c>
      <c r="Y765" t="str">
        <f>mapPRC!A912</f>
        <v>TPPRSUVODS-N</v>
      </c>
      <c r="Z765" t="str">
        <f>IFERROR(INDEX($AX$7:$AX$89,MATCH(mapPRC!C912,$AW$7:$AW$89,0)),"")</f>
        <v>tppr</v>
      </c>
    </row>
    <row r="766" spans="3:26">
      <c r="C766" t="s">
        <v>4615</v>
      </c>
      <c r="E766" t="s">
        <v>4624</v>
      </c>
      <c r="Y766" t="str">
        <f>mapPRC!A913</f>
        <v>TPPRSUVOGS-E</v>
      </c>
      <c r="Z766" t="str">
        <f>IFERROR(INDEX($AX$7:$AX$89,MATCH(mapPRC!C913,$AW$7:$AW$89,0)),"")</f>
        <v>tppr</v>
      </c>
    </row>
    <row r="767" spans="3:26">
      <c r="C767" t="s">
        <v>4616</v>
      </c>
      <c r="E767" t="s">
        <v>4625</v>
      </c>
      <c r="Y767" t="str">
        <f>mapPRC!A914</f>
        <v>TPPRSUVOGSH-E</v>
      </c>
      <c r="Z767" t="str">
        <f>IFERROR(INDEX($AX$7:$AX$89,MATCH(mapPRC!C914,$AW$7:$AW$89,0)),"")</f>
        <v>tppr</v>
      </c>
    </row>
    <row r="768" spans="3:26">
      <c r="C768" t="s">
        <v>4617</v>
      </c>
      <c r="E768" t="s">
        <v>4626</v>
      </c>
      <c r="Y768" t="str">
        <f>mapPRC!A915</f>
        <v>TPPRSUVOGSH-N</v>
      </c>
      <c r="Z768" t="str">
        <f>IFERROR(INDEX($AX$7:$AX$89,MATCH(mapPRC!C915,$AW$7:$AW$89,0)),"")</f>
        <v>tppr</v>
      </c>
    </row>
    <row r="769" spans="3:26">
      <c r="C769" t="s">
        <v>4618</v>
      </c>
      <c r="E769" t="s">
        <v>4627</v>
      </c>
      <c r="Y769" t="str">
        <f>mapPRC!A916</f>
        <v>TPPRSUVOGS-N</v>
      </c>
      <c r="Z769" t="str">
        <f>IFERROR(INDEX($AX$7:$AX$89,MATCH(mapPRC!C916,$AW$7:$AW$89,0)),"")</f>
        <v>tppr</v>
      </c>
    </row>
    <row r="770" spans="3:26">
      <c r="C770" t="s">
        <v>4619</v>
      </c>
      <c r="E770" t="s">
        <v>4628</v>
      </c>
      <c r="Y770" t="str">
        <f>mapPRC!A917</f>
        <v>TPPUBRTBGS-N</v>
      </c>
      <c r="Z770" t="str">
        <f>IFERROR(INDEX($AX$7:$AX$89,MATCH(mapPRC!C917,$AW$7:$AW$89,0)),"")</f>
        <v>tranlp</v>
      </c>
    </row>
    <row r="771" spans="3:26">
      <c r="C771" t="s">
        <v>4620</v>
      </c>
      <c r="E771" t="s">
        <v>4629</v>
      </c>
      <c r="Y771" t="str">
        <f>mapPRC!A918</f>
        <v>TPPUBRTELC-N</v>
      </c>
      <c r="Z771" t="str">
        <f>IFERROR(INDEX($AX$7:$AX$89,MATCH(mapPRC!C918,$AW$7:$AW$89,0)),"")</f>
        <v>tranlp</v>
      </c>
    </row>
    <row r="772" spans="3:26">
      <c r="C772" t="s">
        <v>4621</v>
      </c>
      <c r="E772" t="s">
        <v>4630</v>
      </c>
      <c r="Y772" t="str">
        <f>mapPRC!A919</f>
        <v>TPPUBRTGAS-N</v>
      </c>
      <c r="Z772" t="str">
        <f>IFERROR(INDEX($AX$7:$AX$89,MATCH(mapPRC!C919,$AW$7:$AW$89,0)),"")</f>
        <v>tranlp</v>
      </c>
    </row>
    <row r="773" spans="3:26">
      <c r="C773" t="s">
        <v>4622</v>
      </c>
      <c r="E773" t="s">
        <v>4631</v>
      </c>
      <c r="Y773" t="str">
        <f>mapPRC!A920</f>
        <v>TPPUBRTHGNF-N</v>
      </c>
      <c r="Z773" t="str">
        <f>IFERROR(INDEX($AX$7:$AX$89,MATCH(mapPRC!C920,$AW$7:$AW$89,0)),"")</f>
        <v>tranlp</v>
      </c>
    </row>
    <row r="774" spans="3:26">
      <c r="C774" t="s">
        <v>4623</v>
      </c>
      <c r="E774" t="s">
        <v>4632</v>
      </c>
      <c r="Y774" t="str">
        <f>mapPRC!A921</f>
        <v>TPPUBRTODS-N</v>
      </c>
      <c r="Z774" t="str">
        <f>IFERROR(INDEX($AX$7:$AX$89,MATCH(mapPRC!C921,$AW$7:$AW$89,0)),"")</f>
        <v>tranlp</v>
      </c>
    </row>
    <row r="775" spans="3:26">
      <c r="C775" t="s">
        <v>4624</v>
      </c>
      <c r="E775" t="s">
        <v>4633</v>
      </c>
      <c r="Y775" t="str">
        <f>mapPRC!A922</f>
        <v>TPPUBUSBGS-N</v>
      </c>
      <c r="Z775" t="str">
        <f>IFERROR(INDEX($AX$7:$AX$89,MATCH(mapPRC!C922,$AW$7:$AW$89,0)),"")</f>
        <v>tranlp</v>
      </c>
    </row>
    <row r="776" spans="3:26">
      <c r="C776" t="s">
        <v>4625</v>
      </c>
      <c r="E776" t="s">
        <v>4634</v>
      </c>
      <c r="Y776" t="str">
        <f>mapPRC!A923</f>
        <v>TPPUBUSELC-N</v>
      </c>
      <c r="Z776" t="str">
        <f>IFERROR(INDEX($AX$7:$AX$89,MATCH(mapPRC!C923,$AW$7:$AW$89,0)),"")</f>
        <v>tranlp</v>
      </c>
    </row>
    <row r="777" spans="3:26">
      <c r="C777" t="s">
        <v>4626</v>
      </c>
      <c r="E777" t="s">
        <v>4635</v>
      </c>
      <c r="Y777" t="str">
        <f>mapPRC!A924</f>
        <v>TPPUBUSGAS-N</v>
      </c>
      <c r="Z777" t="str">
        <f>IFERROR(INDEX($AX$7:$AX$89,MATCH(mapPRC!C924,$AW$7:$AW$89,0)),"")</f>
        <v>tranlp</v>
      </c>
    </row>
    <row r="778" spans="3:26">
      <c r="C778" t="s">
        <v>4627</v>
      </c>
      <c r="E778" t="s">
        <v>4636</v>
      </c>
      <c r="Y778" t="str">
        <f>mapPRC!A925</f>
        <v>TPPUBUSHGNF-N</v>
      </c>
      <c r="Z778" t="str">
        <f>IFERROR(INDEX($AX$7:$AX$89,MATCH(mapPRC!C925,$AW$7:$AW$89,0)),"")</f>
        <v>tranlp</v>
      </c>
    </row>
    <row r="779" spans="3:26">
      <c r="C779" t="s">
        <v>4628</v>
      </c>
      <c r="E779" t="s">
        <v>4637</v>
      </c>
      <c r="Y779" t="str">
        <f>mapPRC!A926</f>
        <v>TPPUBUSODS-E</v>
      </c>
      <c r="Z779" t="str">
        <f>IFERROR(INDEX($AX$7:$AX$89,MATCH(mapPRC!C926,$AW$7:$AW$89,0)),"")</f>
        <v>tranlp</v>
      </c>
    </row>
    <row r="780" spans="3:26">
      <c r="C780" t="s">
        <v>4629</v>
      </c>
      <c r="E780" t="s">
        <v>4638</v>
      </c>
      <c r="Y780" t="str">
        <f>mapPRC!A927</f>
        <v>TPPUBUSODS-N</v>
      </c>
      <c r="Z780" t="str">
        <f>IFERROR(INDEX($AX$7:$AX$89,MATCH(mapPRC!C927,$AW$7:$AW$89,0)),"")</f>
        <v>tranlp</v>
      </c>
    </row>
    <row r="781" spans="3:26">
      <c r="C781" t="s">
        <v>4630</v>
      </c>
      <c r="E781" t="s">
        <v>4639</v>
      </c>
      <c r="Y781" t="str">
        <f>mapPRC!A928</f>
        <v>TPPUGATELC-N</v>
      </c>
      <c r="Z781" t="str">
        <f>IFERROR(INDEX($AX$7:$AX$89,MATCH(mapPRC!C928,$AW$7:$AW$89,0)),"")</f>
        <v>tranlp</v>
      </c>
    </row>
    <row r="782" spans="3:26">
      <c r="C782" t="s">
        <v>4631</v>
      </c>
      <c r="E782" t="s">
        <v>4640</v>
      </c>
      <c r="Y782" t="str">
        <f>mapPRC!A929</f>
        <v>TPPUMBTBGS-N</v>
      </c>
      <c r="Z782" t="str">
        <f>IFERROR(INDEX($AX$7:$AX$89,MATCH(mapPRC!C929,$AW$7:$AW$89,0)),"")</f>
        <v>tranlp</v>
      </c>
    </row>
    <row r="783" spans="3:26">
      <c r="C783" t="s">
        <v>4632</v>
      </c>
      <c r="E783" t="s">
        <v>4641</v>
      </c>
      <c r="Y783" t="str">
        <f>mapPRC!A930</f>
        <v>TPPUMBTELC-N</v>
      </c>
      <c r="Z783" t="str">
        <f>IFERROR(INDEX($AX$7:$AX$89,MATCH(mapPRC!C930,$AW$7:$AW$89,0)),"")</f>
        <v>tranlp</v>
      </c>
    </row>
    <row r="784" spans="3:26">
      <c r="C784" t="s">
        <v>4633</v>
      </c>
      <c r="E784" t="s">
        <v>4642</v>
      </c>
      <c r="Y784" t="str">
        <f>mapPRC!A931</f>
        <v>TPPUMBTGAS-N</v>
      </c>
      <c r="Z784" t="str">
        <f>IFERROR(INDEX($AX$7:$AX$89,MATCH(mapPRC!C931,$AW$7:$AW$89,0)),"")</f>
        <v>tranlp</v>
      </c>
    </row>
    <row r="785" spans="3:26">
      <c r="C785" t="s">
        <v>4634</v>
      </c>
      <c r="E785" t="s">
        <v>4643</v>
      </c>
      <c r="Y785" t="str">
        <f>mapPRC!A932</f>
        <v>TPPUMBTHGNF-N</v>
      </c>
      <c r="Z785" t="str">
        <f>IFERROR(INDEX($AX$7:$AX$89,MATCH(mapPRC!C932,$AW$7:$AW$89,0)),"")</f>
        <v>tranlp</v>
      </c>
    </row>
    <row r="786" spans="3:26">
      <c r="C786" t="s">
        <v>4635</v>
      </c>
      <c r="E786" t="s">
        <v>4644</v>
      </c>
      <c r="Y786" t="str">
        <f>mapPRC!A933</f>
        <v>TPPUMBTODS-E</v>
      </c>
      <c r="Z786" t="str">
        <f>IFERROR(INDEX($AX$7:$AX$89,MATCH(mapPRC!C933,$AW$7:$AW$89,0)),"")</f>
        <v>tranlp</v>
      </c>
    </row>
    <row r="787" spans="3:26">
      <c r="C787" t="s">
        <v>4636</v>
      </c>
      <c r="E787" t="s">
        <v>4645</v>
      </c>
      <c r="Y787" t="str">
        <f>mapPRC!A934</f>
        <v>TPPUMBTODSH-N</v>
      </c>
      <c r="Z787" t="str">
        <f>IFERROR(INDEX($AX$7:$AX$89,MATCH(mapPRC!C934,$AW$7:$AW$89,0)),"")</f>
        <v>tranlp</v>
      </c>
    </row>
    <row r="788" spans="3:26">
      <c r="C788" t="s">
        <v>4637</v>
      </c>
      <c r="E788" t="s">
        <v>4646</v>
      </c>
      <c r="Y788" t="str">
        <f>mapPRC!A935</f>
        <v>TPPUMBTODS-N</v>
      </c>
      <c r="Z788" t="str">
        <f>IFERROR(INDEX($AX$7:$AX$89,MATCH(mapPRC!C935,$AW$7:$AW$89,0)),"")</f>
        <v>tranlp</v>
      </c>
    </row>
    <row r="789" spans="3:26">
      <c r="C789" t="s">
        <v>4638</v>
      </c>
      <c r="E789" t="s">
        <v>4647</v>
      </c>
      <c r="Y789" t="str">
        <f>mapPRC!A936</f>
        <v>TPPUMBTOGS-E</v>
      </c>
      <c r="Z789" t="str">
        <f>IFERROR(INDEX($AX$7:$AX$89,MATCH(mapPRC!C936,$AW$7:$AW$89,0)),"")</f>
        <v>tranlp</v>
      </c>
    </row>
    <row r="790" spans="3:26">
      <c r="C790" t="s">
        <v>4639</v>
      </c>
      <c r="E790" t="s">
        <v>4648</v>
      </c>
      <c r="Y790" t="str">
        <f>mapPRC!A937</f>
        <v>TPPUMBTOGS-N</v>
      </c>
      <c r="Z790" t="str">
        <f>IFERROR(INDEX($AX$7:$AX$89,MATCH(mapPRC!C937,$AW$7:$AW$89,0)),"")</f>
        <v>tranlp</v>
      </c>
    </row>
    <row r="791" spans="3:26">
      <c r="C791" t="s">
        <v>4640</v>
      </c>
      <c r="E791" t="s">
        <v>4649</v>
      </c>
      <c r="Y791" t="str">
        <f>mapPRC!A938</f>
        <v>TPPUMERELC-E</v>
      </c>
      <c r="Z791" t="str">
        <f>IFERROR(INDEX($AX$7:$AX$89,MATCH(mapPRC!C938,$AW$7:$AW$89,0)),"")</f>
        <v>tranlp</v>
      </c>
    </row>
    <row r="792" spans="3:26">
      <c r="C792" t="s">
        <v>4641</v>
      </c>
      <c r="E792" t="s">
        <v>4650</v>
      </c>
      <c r="Y792" t="str">
        <f>mapPRC!A939</f>
        <v>TPPUMERELC-N</v>
      </c>
      <c r="Z792" t="str">
        <f>IFERROR(INDEX($AX$7:$AX$89,MATCH(mapPRC!C939,$AW$7:$AW$89,0)),"")</f>
        <v>tranlp</v>
      </c>
    </row>
    <row r="793" spans="3:26">
      <c r="C793" t="s">
        <v>4642</v>
      </c>
      <c r="E793" t="s">
        <v>4651</v>
      </c>
      <c r="Y793" t="str">
        <f>mapPRC!A940</f>
        <v>TSHFOOHF-E</v>
      </c>
      <c r="Z793" t="str">
        <f>IFERROR(INDEX($AX$7:$AX$89,MATCH(mapPRC!C940,$AW$7:$AW$89,0)),"")</f>
        <v>trano</v>
      </c>
    </row>
    <row r="794" spans="3:26">
      <c r="C794" t="s">
        <v>4643</v>
      </c>
      <c r="E794" t="s">
        <v>4652</v>
      </c>
      <c r="Y794" t="str">
        <f>mapPRC!A941</f>
        <v>TSHFOOHF-N</v>
      </c>
      <c r="Z794" t="str">
        <f>IFERROR(INDEX($AX$7:$AX$89,MATCH(mapPRC!C941,$AW$7:$AW$89,0)),"")</f>
        <v>trano</v>
      </c>
    </row>
    <row r="795" spans="3:26">
      <c r="C795" t="s">
        <v>4644</v>
      </c>
      <c r="E795" t="s">
        <v>4653</v>
      </c>
      <c r="Y795" t="str">
        <f>mapPRC!A942</f>
        <v>UBBEBIE-N</v>
      </c>
      <c r="Z795" t="str">
        <f>IFERROR(INDEX($AX$7:$AX$89,MATCH(mapPRC!C942,$AW$7:$AW$89,0)),"")</f>
        <v>petr</v>
      </c>
    </row>
    <row r="796" spans="3:26">
      <c r="C796" t="s">
        <v>4645</v>
      </c>
      <c r="E796" t="s">
        <v>4654</v>
      </c>
      <c r="Y796" t="str">
        <f>mapPRC!A943</f>
        <v>UBCABID-N</v>
      </c>
      <c r="Z796" t="str">
        <f>IFERROR(INDEX($AX$7:$AX$89,MATCH(mapPRC!C943,$AW$7:$AW$89,0)),"")</f>
        <v>petr</v>
      </c>
    </row>
    <row r="797" spans="3:26">
      <c r="C797" t="s">
        <v>4646</v>
      </c>
      <c r="E797" t="s">
        <v>4655</v>
      </c>
      <c r="Y797" t="str">
        <f>mapPRC!A944</f>
        <v>UBSCBIE-N</v>
      </c>
      <c r="Z797" t="str">
        <f>IFERROR(INDEX($AX$7:$AX$89,MATCH(mapPRC!C944,$AW$7:$AW$89,0)),"")</f>
        <v>petr</v>
      </c>
    </row>
    <row r="798" spans="3:26">
      <c r="C798" t="s">
        <v>4647</v>
      </c>
      <c r="E798" t="s">
        <v>4656</v>
      </c>
      <c r="Y798" t="str">
        <f>mapPRC!A945</f>
        <v>UBSRBIE-N</v>
      </c>
      <c r="Z798" t="str">
        <f>IFERROR(INDEX($AX$7:$AX$89,MATCH(mapPRC!C945,$AW$7:$AW$89,0)),"")</f>
        <v>petr</v>
      </c>
    </row>
    <row r="799" spans="3:26">
      <c r="C799" t="s">
        <v>4648</v>
      </c>
      <c r="E799" t="s">
        <v>4657</v>
      </c>
      <c r="Y799" t="str">
        <f>mapPRC!A946</f>
        <v>UBSYBID-N</v>
      </c>
      <c r="Z799" t="str">
        <f>IFERROR(INDEX($AX$7:$AX$89,MATCH(mapPRC!C946,$AW$7:$AW$89,0)),"")</f>
        <v>petr</v>
      </c>
    </row>
    <row r="800" spans="3:26">
      <c r="C800" t="s">
        <v>4649</v>
      </c>
      <c r="E800" t="s">
        <v>4658</v>
      </c>
      <c r="Y800" t="str">
        <f>mapPRC!A947</f>
        <v>UCO2SPCEM</v>
      </c>
      <c r="Z800" t="str">
        <f>IFERROR(INDEX($AX$7:$AX$89,MATCH(mapPRC!C947,$AW$7:$AW$89,0)),"")</f>
        <v/>
      </c>
    </row>
    <row r="801" spans="3:26">
      <c r="C801" t="s">
        <v>4650</v>
      </c>
      <c r="E801" t="s">
        <v>4659</v>
      </c>
      <c r="Y801" t="str">
        <f>mapPRC!A949</f>
        <v>UCO2SPIIS</v>
      </c>
      <c r="Z801" t="str">
        <f>IFERROR(INDEX($AX$7:$AX$89,MATCH(mapPRC!C949,$AW$7:$AW$89,0)),"")</f>
        <v/>
      </c>
    </row>
    <row r="802" spans="3:26">
      <c r="C802" t="s">
        <v>4651</v>
      </c>
      <c r="E802" t="s">
        <v>4660</v>
      </c>
      <c r="Y802" t="str">
        <f>mapPRC!A951</f>
        <v>UCO2SPLIM</v>
      </c>
      <c r="Z802" t="str">
        <f>IFERROR(INDEX($AX$7:$AX$89,MATCH(mapPRC!C951,$AW$7:$AW$89,0)),"")</f>
        <v/>
      </c>
    </row>
    <row r="803" spans="3:26">
      <c r="C803" t="s">
        <v>4652</v>
      </c>
      <c r="E803" t="s">
        <v>4661</v>
      </c>
      <c r="Y803" t="str">
        <f>mapPRC!A952</f>
        <v>UCO2SPIFC</v>
      </c>
      <c r="Z803" t="str">
        <f>IFERROR(INDEX($AX$7:$AX$89,MATCH(mapPRC!C952,$AW$7:$AW$89,0)),"")</f>
        <v/>
      </c>
    </row>
    <row r="804" spans="3:26">
      <c r="C804" t="s">
        <v>4653</v>
      </c>
      <c r="E804" t="s">
        <v>4662</v>
      </c>
      <c r="Y804" t="str">
        <f>mapPRC!A954</f>
        <v>UCO2SPIFM</v>
      </c>
      <c r="Z804" t="str">
        <f>IFERROR(INDEX($AX$7:$AX$89,MATCH(mapPRC!C954,$AW$7:$AW$89,0)),"")</f>
        <v/>
      </c>
    </row>
    <row r="805" spans="3:26">
      <c r="C805" t="s">
        <v>4654</v>
      </c>
      <c r="E805" t="s">
        <v>4663</v>
      </c>
      <c r="Y805" t="str">
        <f>mapPRC!A955</f>
        <v>UCO2STOR</v>
      </c>
      <c r="Z805" t="str">
        <f>IFERROR(INDEX($AX$7:$AX$89,MATCH(mapPRC!C955,$AW$7:$AW$89,0)),"")</f>
        <v/>
      </c>
    </row>
    <row r="806" spans="3:26">
      <c r="C806" t="s">
        <v>4655</v>
      </c>
      <c r="E806" t="s">
        <v>4664</v>
      </c>
      <c r="Y806" t="str">
        <f>mapPRC!A956</f>
        <v>UPWRCO2SCRC</v>
      </c>
      <c r="Z806" t="str">
        <f>IFERROR(INDEX($AX$7:$AX$89,MATCH(mapPRC!C956,$AW$7:$AW$89,0)),"")</f>
        <v/>
      </c>
    </row>
    <row r="807" spans="3:26">
      <c r="C807" t="s">
        <v>4656</v>
      </c>
      <c r="E807" t="s">
        <v>4665</v>
      </c>
      <c r="Y807" t="str">
        <f>mapPRC!A957</f>
        <v>UPWRCO2SCRG</v>
      </c>
      <c r="Z807" t="str">
        <f>IFERROR(INDEX($AX$7:$AX$89,MATCH(mapPRC!C957,$AW$7:$AW$89,0)),"")</f>
        <v/>
      </c>
    </row>
    <row r="808" spans="3:26">
      <c r="C808" t="s">
        <v>4657</v>
      </c>
      <c r="E808" t="s">
        <v>4666</v>
      </c>
      <c r="Y808" t="str">
        <f>mapPRC!A958</f>
        <v>UPWRCO2SCD</v>
      </c>
      <c r="Z808" t="str">
        <f>IFERROR(INDEX($AX$7:$AX$89,MATCH(mapPRC!C958,$AW$7:$AW$89,0)),"")</f>
        <v/>
      </c>
    </row>
    <row r="809" spans="3:26">
      <c r="C809" t="s">
        <v>4658</v>
      </c>
      <c r="E809" t="s">
        <v>4667</v>
      </c>
      <c r="Y809" t="str">
        <f>mapPRC!A959</f>
        <v>UCOGCLEHGN</v>
      </c>
      <c r="Z809" t="str">
        <f>IFERROR(INDEX($AX$7:$AX$89,MATCH(mapPRC!C959,$AW$7:$AW$89,0)),"")</f>
        <v>hydr</v>
      </c>
    </row>
    <row r="810" spans="3:26">
      <c r="C810" t="s">
        <v>4659</v>
      </c>
      <c r="E810" t="s">
        <v>4668</v>
      </c>
      <c r="Y810" t="str">
        <f>mapPRC!A960</f>
        <v>UCTLCLEIN-E</v>
      </c>
      <c r="Z810" t="str">
        <f>IFERROR(INDEX($AX$7:$AX$89,MATCH(mapPRC!C960,$AW$7:$AW$89,0)),"")</f>
        <v>petr</v>
      </c>
    </row>
    <row r="811" spans="3:26">
      <c r="C811" t="s">
        <v>4660</v>
      </c>
      <c r="E811" t="s">
        <v>4669</v>
      </c>
      <c r="Y811" t="str">
        <f>mapPRC!A961</f>
        <v>UCTLCLEIN-N</v>
      </c>
      <c r="Z811" t="str">
        <f>IFERROR(INDEX($AX$7:$AX$89,MATCH(mapPRC!C961,$AW$7:$AW$89,0)),"")</f>
        <v>petr</v>
      </c>
    </row>
    <row r="812" spans="3:26">
      <c r="C812" t="s">
        <v>4661</v>
      </c>
      <c r="E812" t="s">
        <v>4670</v>
      </c>
      <c r="Y812" t="str">
        <f>mapPRC!A962</f>
        <v>UCTLCLEIN-N-A</v>
      </c>
      <c r="Z812" t="str">
        <f>IFERROR(INDEX($AX$7:$AX$89,MATCH(mapPRC!C962,$AW$7:$AW$89,0)),"")</f>
        <v>petr</v>
      </c>
    </row>
    <row r="813" spans="3:26">
      <c r="C813" t="s">
        <v>4662</v>
      </c>
      <c r="E813" t="s">
        <v>4671</v>
      </c>
      <c r="Y813" t="str">
        <f>mapPRC!A963</f>
        <v>UCTLNH3-E</v>
      </c>
      <c r="Z813" t="str">
        <f>IFERROR(INDEX($AX$7:$AX$89,MATCH(mapPRC!C963,$AW$7:$AW$89,0)),"")</f>
        <v>am</v>
      </c>
    </row>
    <row r="814" spans="3:26">
      <c r="C814" t="s">
        <v>4663</v>
      </c>
      <c r="E814" t="s">
        <v>4672</v>
      </c>
      <c r="Y814" t="str">
        <f>mapPRC!A964</f>
        <v>UCTLCOABLR</v>
      </c>
      <c r="Z814" t="str">
        <f>IFERROR(INDEX($AX$7:$AX$89,MATCH(mapPRC!C964,$AW$7:$AW$89,0)),"")</f>
        <v>petr</v>
      </c>
    </row>
    <row r="815" spans="3:26">
      <c r="C815" t="s">
        <v>4664</v>
      </c>
      <c r="E815" t="s">
        <v>4673</v>
      </c>
      <c r="Y815" t="str">
        <f>mapPRC!A965</f>
        <v>UCTLGASTRB</v>
      </c>
      <c r="Z815" t="str">
        <f>IFERROR(INDEX($AX$7:$AX$89,MATCH(mapPRC!C965,$AW$7:$AW$89,0)),"")</f>
        <v>petr</v>
      </c>
    </row>
    <row r="816" spans="3:26">
      <c r="C816" t="s">
        <v>4665</v>
      </c>
      <c r="E816" t="s">
        <v>4674</v>
      </c>
      <c r="Y816" t="str">
        <f>mapPRC!A966</f>
        <v>UCTLELCBLRL</v>
      </c>
      <c r="Z816" t="str">
        <f>IFERROR(INDEX($AX$7:$AX$89,MATCH(mapPRC!C966,$AW$7:$AW$89,0)),"")</f>
        <v>petr</v>
      </c>
    </row>
    <row r="817" spans="3:26">
      <c r="C817" t="s">
        <v>4666</v>
      </c>
      <c r="E817" t="s">
        <v>4675</v>
      </c>
      <c r="Y817" t="str">
        <f>mapPRC!A967</f>
        <v>UCTLSTMTRB</v>
      </c>
      <c r="Z817" t="str">
        <f>IFERROR(INDEX($AX$7:$AX$89,MATCH(mapPRC!C967,$AW$7:$AW$89,0)),"")</f>
        <v>petr</v>
      </c>
    </row>
    <row r="818" spans="3:26">
      <c r="C818" t="s">
        <v>4667</v>
      </c>
      <c r="E818" t="s">
        <v>4676</v>
      </c>
      <c r="Y818" t="str">
        <f>mapPRC!A968</f>
        <v>UCTLHGNPEM</v>
      </c>
      <c r="Z818" s="1" t="str">
        <f>IFERROR(INDEX($AX$7:$AX$89,MATCH(mapPRC!C968,$AW$7:$AW$89,0)),"")</f>
        <v>petr</v>
      </c>
    </row>
    <row r="819" spans="3:26">
      <c r="C819" t="s">
        <v>4668</v>
      </c>
      <c r="E819" t="s">
        <v>4677</v>
      </c>
      <c r="Y819" t="str">
        <f>mapPRC!A969</f>
        <v>UCTLASU</v>
      </c>
      <c r="Z819" t="str">
        <f>IFERROR(INDEX($AX$7:$AX$89,MATCH(mapPRC!C969,$AW$7:$AW$89,0)),"")</f>
        <v>petr</v>
      </c>
    </row>
    <row r="820" spans="3:26">
      <c r="C820" t="s">
        <v>4669</v>
      </c>
      <c r="E820" t="s">
        <v>4678</v>
      </c>
      <c r="Y820" t="str">
        <f>mapPRC!A970</f>
        <v>UCTLGASIFIC</v>
      </c>
      <c r="Z820" t="str">
        <f>IFERROR(INDEX($AX$7:$AX$89,MATCH(mapPRC!C970,$AW$7:$AW$89,0)),"")</f>
        <v>petr</v>
      </c>
    </row>
    <row r="821" spans="3:26">
      <c r="C821" t="s">
        <v>4670</v>
      </c>
      <c r="E821" t="s">
        <v>4679</v>
      </c>
      <c r="Y821" t="str">
        <f>mapPRC!A971</f>
        <v>UCTLFT</v>
      </c>
      <c r="Z821" t="str">
        <f>IFERROR(INDEX($AX$7:$AX$89,MATCH(mapPRC!C971,$AW$7:$AW$89,0)),"")</f>
        <v>petr</v>
      </c>
    </row>
    <row r="822" spans="3:26">
      <c r="C822" t="s">
        <v>4671</v>
      </c>
      <c r="E822" t="s">
        <v>4680</v>
      </c>
      <c r="Y822" t="str">
        <f>mapPRC!A972</f>
        <v>UCTLRWGS</v>
      </c>
      <c r="Z822" t="str">
        <f>IFERROR(INDEX($AX$7:$AX$89,MATCH(mapPRC!C972,$AW$7:$AW$89,0)),"")</f>
        <v>petr</v>
      </c>
    </row>
    <row r="823" spans="3:26">
      <c r="C823" t="s">
        <v>4672</v>
      </c>
      <c r="E823" t="s">
        <v>4681</v>
      </c>
      <c r="Y823" t="str">
        <f>mapPRC!A973</f>
        <v>XUCTLELC</v>
      </c>
      <c r="Z823" t="str">
        <f>IFERROR(INDEX($AX$7:$AX$89,MATCH(mapPRC!C973,$AW$7:$AW$89,0)),"")</f>
        <v>petr</v>
      </c>
    </row>
    <row r="824" spans="3:26">
      <c r="C824" t="s">
        <v>4673</v>
      </c>
      <c r="E824" t="s">
        <v>4682</v>
      </c>
      <c r="Y824" t="str">
        <f>mapPRC!A974</f>
        <v>UCTLELCBLRH</v>
      </c>
      <c r="Z824" t="str">
        <f>IFERROR(INDEX($AX$7:$AX$89,MATCH(mapPRC!C974,$AW$7:$AW$89,0)),"")</f>
        <v>petr</v>
      </c>
    </row>
    <row r="825" spans="3:26">
      <c r="C825" t="s">
        <v>4674</v>
      </c>
      <c r="E825" t="s">
        <v>4683</v>
      </c>
      <c r="Y825" t="str">
        <f>mapPRC!A975</f>
        <v>UCTLSMR</v>
      </c>
      <c r="Z825" t="str">
        <f>IFERROR(INDEX($AX$7:$AX$89,MATCH(mapPRC!C975,$AW$7:$AW$89,0)),"")</f>
        <v>petr</v>
      </c>
    </row>
    <row r="826" spans="3:26">
      <c r="C826" t="s">
        <v>4675</v>
      </c>
      <c r="E826" t="s">
        <v>4684</v>
      </c>
      <c r="Y826" t="str">
        <f>mapPRC!A976</f>
        <v>UELEA1HGN</v>
      </c>
      <c r="Z826" t="str">
        <f>IFERROR(INDEX($AX$7:$AX$89,MATCH(mapPRC!C976,$AW$7:$AW$89,0)),"")</f>
        <v>hydr</v>
      </c>
    </row>
    <row r="827" spans="3:26">
      <c r="C827" t="s">
        <v>4676</v>
      </c>
      <c r="E827" t="s">
        <v>4685</v>
      </c>
      <c r="Y827" t="str">
        <f>mapPRC!A977</f>
        <v>UELEP1HGN</v>
      </c>
      <c r="Z827" t="str">
        <f>IFERROR(INDEX($AX$7:$AX$89,MATCH(mapPRC!C977,$AW$7:$AW$89,0)),"")</f>
        <v>hydr</v>
      </c>
    </row>
    <row r="828" spans="3:26">
      <c r="C828" t="s">
        <v>4677</v>
      </c>
      <c r="E828" t="s">
        <v>4686</v>
      </c>
      <c r="Y828" t="str">
        <f>mapPRC!A978</f>
        <v>UDACCO2S</v>
      </c>
      <c r="Z828" t="str">
        <f>IFERROR(INDEX($AX$7:$AX$89,MATCH(mapPRC!C978,$AW$7:$AW$89,0)),"")</f>
        <v/>
      </c>
    </row>
    <row r="829" spans="3:26">
      <c r="C829" t="s">
        <v>4678</v>
      </c>
      <c r="E829" t="s">
        <v>4687</v>
      </c>
      <c r="Y829" t="str">
        <f>mapPRC!A979</f>
        <v>UDACCO2S2</v>
      </c>
      <c r="Z829" t="str">
        <f>IFERROR(INDEX($AX$7:$AX$89,MATCH(mapPRC!C979,$AW$7:$AW$89,0)),"")</f>
        <v/>
      </c>
    </row>
    <row r="830" spans="3:26">
      <c r="C830" t="s">
        <v>4679</v>
      </c>
      <c r="E830" t="s">
        <v>4688</v>
      </c>
      <c r="Y830" t="str">
        <f>mapPRC!A980</f>
        <v>UFTHGNCO2-N</v>
      </c>
      <c r="Z830" t="str">
        <f>IFERROR(INDEX($AX$7:$AX$89,MATCH(mapPRC!C980,$AW$7:$AW$89,0)),"")</f>
        <v/>
      </c>
    </row>
    <row r="831" spans="3:26">
      <c r="C831" t="s">
        <v>4680</v>
      </c>
      <c r="E831" t="s">
        <v>4689</v>
      </c>
      <c r="Y831" t="str">
        <f>mapPRC!A981</f>
        <v>UGASGIB-N</v>
      </c>
      <c r="Z831" t="str">
        <f>IFERROR(INDEX($AX$7:$AX$89,MATCH(mapPRC!C981,$AW$7:$AW$89,0)),"")</f>
        <v/>
      </c>
    </row>
    <row r="832" spans="3:26">
      <c r="C832" t="s">
        <v>4681</v>
      </c>
      <c r="E832" t="s">
        <v>4690</v>
      </c>
      <c r="Y832" t="str">
        <f>mapPRC!A982</f>
        <v>UGASGIC-N</v>
      </c>
      <c r="Z832" t="str">
        <f>IFERROR(INDEX($AX$7:$AX$89,MATCH(mapPRC!C982,$AW$7:$AW$89,0)),"")</f>
        <v/>
      </c>
    </row>
    <row r="833" spans="3:26">
      <c r="C833" t="s">
        <v>4682</v>
      </c>
      <c r="E833" t="s">
        <v>4691</v>
      </c>
      <c r="Y833" t="str">
        <f>mapPRC!A983</f>
        <v>UGASGIHE-N</v>
      </c>
      <c r="Z833" t="str">
        <f>IFERROR(INDEX($AX$7:$AX$89,MATCH(mapPRC!C983,$AW$7:$AW$89,0)),"")</f>
        <v/>
      </c>
    </row>
    <row r="834" spans="3:26">
      <c r="C834" t="s">
        <v>4683</v>
      </c>
      <c r="E834" t="s">
        <v>4692</v>
      </c>
      <c r="Y834" t="str">
        <f>mapPRC!A984</f>
        <v>UGASGIH-N</v>
      </c>
      <c r="Z834" t="str">
        <f>IFERROR(INDEX($AX$7:$AX$89,MATCH(mapPRC!C984,$AW$7:$AW$89,0)),"")</f>
        <v/>
      </c>
    </row>
    <row r="835" spans="3:26">
      <c r="C835" t="s">
        <v>4684</v>
      </c>
      <c r="E835" t="s">
        <v>4693</v>
      </c>
      <c r="Y835" t="str">
        <f>mapPRC!A986</f>
        <v>UGASGRM-N</v>
      </c>
      <c r="Z835" t="str">
        <f>IFERROR(INDEX($AX$7:$AX$89,MATCH(mapPRC!C986,$AW$7:$AW$89,0)),"")</f>
        <v>imp</v>
      </c>
    </row>
    <row r="836" spans="3:26">
      <c r="C836" t="s">
        <v>4685</v>
      </c>
      <c r="E836" t="s">
        <v>4694</v>
      </c>
      <c r="Y836" t="str">
        <f>mapPRC!A987</f>
        <v>UGASGRS-N</v>
      </c>
      <c r="Z836" t="str">
        <f>IFERROR(INDEX($AX$7:$AX$89,MATCH(mapPRC!C987,$AW$7:$AW$89,0)),"")</f>
        <v>imp</v>
      </c>
    </row>
    <row r="837" spans="3:26">
      <c r="C837" t="s">
        <v>4686</v>
      </c>
      <c r="E837" t="s">
        <v>4695</v>
      </c>
      <c r="Y837" t="str">
        <f>mapPRC!A989</f>
        <v>UGTLGASIN-N</v>
      </c>
      <c r="Z837" t="str">
        <f>IFERROR(INDEX($AX$7:$AX$89,MATCH(mapPRC!C989,$AW$7:$AW$89,0)),"")</f>
        <v>petr</v>
      </c>
    </row>
    <row r="838" spans="3:26">
      <c r="C838" t="s">
        <v>4687</v>
      </c>
      <c r="E838" t="s">
        <v>4696</v>
      </c>
      <c r="Y838" t="str">
        <f>mapPRC!A990</f>
        <v>UGTLGICCO-E</v>
      </c>
      <c r="Z838" t="str">
        <f>IFERROR(INDEX($AX$7:$AX$89,MATCH(mapPRC!C990,$AW$7:$AW$89,0)),"")</f>
        <v>petr</v>
      </c>
    </row>
    <row r="839" spans="3:26">
      <c r="C839" t="s">
        <v>4688</v>
      </c>
      <c r="E839" t="s">
        <v>4697</v>
      </c>
      <c r="Y839" t="str">
        <f>mapPRC!A991</f>
        <v>UGTLGICCO-N</v>
      </c>
      <c r="Z839" t="str">
        <f>IFERROR(INDEX($AX$7:$AX$89,MATCH(mapPRC!C991,$AW$7:$AW$89,0)),"")</f>
        <v>petr</v>
      </c>
    </row>
    <row r="840" spans="3:26">
      <c r="C840" t="s">
        <v>4689</v>
      </c>
      <c r="E840" t="s">
        <v>4698</v>
      </c>
      <c r="Y840" t="str">
        <f>mapPRC!A992</f>
        <v>UHETCLE-E</v>
      </c>
      <c r="Z840" t="str">
        <f>IFERROR(INDEX($AX$7:$AX$89,MATCH(mapPRC!C992,$AW$7:$AW$89,0)),"")</f>
        <v>petr</v>
      </c>
    </row>
    <row r="841" spans="3:26">
      <c r="C841" t="s">
        <v>4690</v>
      </c>
      <c r="E841" t="s">
        <v>4699</v>
      </c>
      <c r="Y841" t="str">
        <f>mapPRC!A993</f>
        <v>UHETCLE-N</v>
      </c>
      <c r="Z841" t="str">
        <f>IFERROR(INDEX($AX$7:$AX$89,MATCH(mapPRC!C993,$AW$7:$AW$89,0)),"")</f>
        <v>petr</v>
      </c>
    </row>
    <row r="842" spans="3:26">
      <c r="C842" t="s">
        <v>4691</v>
      </c>
      <c r="E842" t="s">
        <v>4700</v>
      </c>
      <c r="Y842" t="str">
        <f>mapPRC!A994</f>
        <v>UINDSCOA1-N</v>
      </c>
      <c r="Z842" t="str">
        <f>IFERROR(INDEX($AX$7:$AX$89,MATCH(mapPRC!C994,$AW$7:$AW$89,0)),"")</f>
        <v/>
      </c>
    </row>
    <row r="843" spans="3:26">
      <c r="C843" t="s">
        <v>4692</v>
      </c>
      <c r="E843" t="s">
        <v>4701</v>
      </c>
      <c r="Y843" t="str">
        <f>mapPRC!A995</f>
        <v>UINDSGAS1-N</v>
      </c>
      <c r="Z843" t="str">
        <f>IFERROR(INDEX($AX$7:$AX$89,MATCH(mapPRC!C995,$AW$7:$AW$89,0)),"")</f>
        <v/>
      </c>
    </row>
    <row r="844" spans="3:26">
      <c r="C844" t="s">
        <v>4693</v>
      </c>
      <c r="E844" t="s">
        <v>4702</v>
      </c>
      <c r="Y844" t="str">
        <f>mapPRC!A996</f>
        <v>ULGTGRLFSRU-N</v>
      </c>
      <c r="Z844" t="str">
        <f>IFERROR(INDEX($AX$7:$AX$89,MATCH(mapPRC!C996,$AW$7:$AW$89,0)),"")</f>
        <v>imp</v>
      </c>
    </row>
    <row r="845" spans="3:26">
      <c r="C845" t="s">
        <v>4694</v>
      </c>
      <c r="E845" t="s">
        <v>4703</v>
      </c>
      <c r="Y845" t="str">
        <f>mapPRC!A997</f>
        <v>ULGTGRL-N</v>
      </c>
      <c r="Z845" t="str">
        <f>IFERROR(INDEX($AX$7:$AX$89,MATCH(mapPRC!C997,$AW$7:$AW$89,0)),"")</f>
        <v>imp</v>
      </c>
    </row>
    <row r="846" spans="3:26">
      <c r="C846" t="s">
        <v>4695</v>
      </c>
      <c r="E846" t="s">
        <v>4704</v>
      </c>
      <c r="Y846" t="str">
        <f>mapPRC!A998</f>
        <v>UREFOCRCA-E</v>
      </c>
      <c r="Z846" t="str">
        <f>IFERROR(INDEX($AX$7:$AX$89,MATCH(mapPRC!C998,$AW$7:$AW$89,0)),"")</f>
        <v>petr</v>
      </c>
    </row>
    <row r="847" spans="3:26">
      <c r="C847" t="s">
        <v>4696</v>
      </c>
      <c r="E847" t="s">
        <v>4705</v>
      </c>
      <c r="Y847" t="str">
        <f>mapPRC!A999</f>
        <v>UREFOCRCO-E</v>
      </c>
      <c r="Z847" t="str">
        <f>IFERROR(INDEX($AX$7:$AX$89,MATCH(mapPRC!C999,$AW$7:$AW$89,0)),"")</f>
        <v>petr</v>
      </c>
    </row>
    <row r="848" spans="3:26">
      <c r="C848" t="s">
        <v>4697</v>
      </c>
      <c r="E848" t="s">
        <v>4706</v>
      </c>
      <c r="Y848" t="str">
        <f>mapPRC!A1000</f>
        <v>UREFOCRCO-N</v>
      </c>
      <c r="Z848" t="str">
        <f>IFERROR(INDEX($AX$7:$AX$89,MATCH(mapPRC!C1000,$AW$7:$AW$89,0)),"")</f>
        <v>petr</v>
      </c>
    </row>
    <row r="849" spans="3:26">
      <c r="C849" t="s">
        <v>4698</v>
      </c>
      <c r="E849" t="s">
        <v>4707</v>
      </c>
      <c r="Y849" t="str">
        <f>mapPRC!A1001</f>
        <v>UREFOCRIN-E</v>
      </c>
      <c r="Z849" t="str">
        <f>IFERROR(INDEX($AX$7:$AX$89,MATCH(mapPRC!C1001,$AW$7:$AW$89,0)),"")</f>
        <v>petr</v>
      </c>
    </row>
    <row r="850" spans="3:26">
      <c r="C850" t="s">
        <v>4699</v>
      </c>
      <c r="E850" t="s">
        <v>4708</v>
      </c>
      <c r="Y850" t="str">
        <f>mapPRC!A1002</f>
        <v>USMRGASHGN</v>
      </c>
      <c r="Z850" t="str">
        <f>IFERROR(INDEX($AX$7:$AX$89,MATCH(mapPRC!C1002,$AW$7:$AW$89,0)),"")</f>
        <v>hydr</v>
      </c>
    </row>
    <row r="851" spans="3:26">
      <c r="C851" t="s">
        <v>4700</v>
      </c>
      <c r="E851" t="s">
        <v>4709</v>
      </c>
      <c r="Y851" t="str">
        <f>mapPRC!A1003</f>
        <v>USMRGICHGN</v>
      </c>
      <c r="Z851" t="str">
        <f>IFERROR(INDEX($AX$7:$AX$89,MATCH(mapPRC!C1003,$AW$7:$AW$89,0)),"")</f>
        <v>hydr</v>
      </c>
    </row>
    <row r="852" spans="3:26">
      <c r="C852" t="s">
        <v>4701</v>
      </c>
      <c r="E852" t="s">
        <v>4710</v>
      </c>
      <c r="Y852" t="str">
        <f>mapPRC!A1004</f>
        <v>UTRNGIMGAS</v>
      </c>
      <c r="Z852" t="str">
        <f>IFERROR(INDEX($AX$7:$AX$89,MATCH(mapPRC!C1004,$AW$7:$AW$89,0)),"")</f>
        <v/>
      </c>
    </row>
    <row r="853" spans="3:26">
      <c r="C853" t="s">
        <v>4702</v>
      </c>
      <c r="E853" t="s">
        <v>4711</v>
      </c>
      <c r="Y853" t="str">
        <f>mapPRC!A1005</f>
        <v>UXCWCME</v>
      </c>
      <c r="Z853" t="str">
        <f>IFERROR(INDEX($AX$7:$AX$89,MATCH(mapPRC!C1005,$AW$7:$AW$89,0)),"")</f>
        <v/>
      </c>
    </row>
    <row r="854" spans="3:26">
      <c r="C854" t="s">
        <v>4703</v>
      </c>
      <c r="E854" t="s">
        <v>4712</v>
      </c>
      <c r="Y854" t="str">
        <f>mapPRC!A1006</f>
        <v>UXCWCOA</v>
      </c>
      <c r="Z854" t="str">
        <f>IFERROR(INDEX($AX$7:$AX$89,MATCH(mapPRC!C1006,$AW$7:$AW$89,0)),"")</f>
        <v/>
      </c>
    </row>
    <row r="855" spans="3:26">
      <c r="C855" t="s">
        <v>4704</v>
      </c>
      <c r="E855" t="s">
        <v>4713</v>
      </c>
      <c r="Y855" t="str">
        <f>mapPRC!A1007</f>
        <v>UXLE2-AB</v>
      </c>
      <c r="Z855" t="str">
        <f>IFERROR(INDEX($AX$7:$AX$89,MATCH(mapPRC!C1007,$AW$7:$AW$89,0)),"")</f>
        <v/>
      </c>
    </row>
    <row r="856" spans="3:26">
      <c r="C856" t="s">
        <v>4705</v>
      </c>
      <c r="E856" t="s">
        <v>4714</v>
      </c>
      <c r="Y856" t="str">
        <f>mapPRC!A1008</f>
        <v>UXLE-AB</v>
      </c>
      <c r="Z856" t="str">
        <f>IFERROR(INDEX($AX$7:$AX$89,MATCH(mapPRC!C1008,$AW$7:$AW$89,0)),"")</f>
        <v/>
      </c>
    </row>
    <row r="857" spans="3:26">
      <c r="C857" t="s">
        <v>4706</v>
      </c>
      <c r="E857" t="s">
        <v>4715</v>
      </c>
      <c r="Y857" t="str">
        <f>mapPRC!A1009</f>
        <v>UXLE-BR</v>
      </c>
      <c r="Z857" t="str">
        <f>IFERROR(INDEX($AX$7:$AX$89,MATCH(mapPRC!C1009,$AW$7:$AW$89,0)),"")</f>
        <v/>
      </c>
    </row>
    <row r="858" spans="3:26">
      <c r="C858" t="s">
        <v>4707</v>
      </c>
      <c r="E858" t="s">
        <v>4716</v>
      </c>
      <c r="Y858" t="str">
        <f>mapPRC!A1010</f>
        <v>XAGRBIO</v>
      </c>
      <c r="Z858" t="str">
        <f>IFERROR(INDEX($AX$7:$AX$89,MATCH(mapPRC!C1010,$AW$7:$AW$89,0)),"")</f>
        <v/>
      </c>
    </row>
    <row r="859" spans="3:26">
      <c r="C859" t="s">
        <v>4708</v>
      </c>
      <c r="E859" t="s">
        <v>4717</v>
      </c>
      <c r="Y859" t="str">
        <f>mapPRC!A1011</f>
        <v>XAGRCOA</v>
      </c>
      <c r="Z859" t="str">
        <f>IFERROR(INDEX($AX$7:$AX$89,MATCH(mapPRC!C1011,$AW$7:$AW$89,0)),"")</f>
        <v/>
      </c>
    </row>
    <row r="860" spans="3:26">
      <c r="C860" t="s">
        <v>4709</v>
      </c>
      <c r="E860" t="s">
        <v>4718</v>
      </c>
      <c r="Y860" t="str">
        <f>mapPRC!A1012</f>
        <v>XAGRELC</v>
      </c>
      <c r="Z860" t="str">
        <f>IFERROR(INDEX($AX$7:$AX$89,MATCH(mapPRC!C1012,$AW$7:$AW$89,0)),"")</f>
        <v>elec</v>
      </c>
    </row>
    <row r="861" spans="3:26">
      <c r="C861" t="s">
        <v>4710</v>
      </c>
      <c r="E861" t="s">
        <v>4719</v>
      </c>
      <c r="Y861" t="str">
        <f>mapPRC!A1013</f>
        <v>XAGRODS</v>
      </c>
      <c r="Z861" t="str">
        <f>IFERROR(INDEX($AX$7:$AX$89,MATCH(mapPRC!C1013,$AW$7:$AW$89,0)),"")</f>
        <v/>
      </c>
    </row>
    <row r="862" spans="3:26">
      <c r="C862" t="s">
        <v>4711</v>
      </c>
      <c r="E862" t="s">
        <v>4720</v>
      </c>
      <c r="Y862" t="str">
        <f>mapPRC!A1014</f>
        <v>XAGROGS</v>
      </c>
      <c r="Z862" t="str">
        <f>IFERROR(INDEX($AX$7:$AX$89,MATCH(mapPRC!C1014,$AW$7:$AW$89,0)),"")</f>
        <v/>
      </c>
    </row>
    <row r="863" spans="3:26">
      <c r="C863" t="s">
        <v>4712</v>
      </c>
      <c r="E863" t="s">
        <v>4721</v>
      </c>
      <c r="Y863" t="str">
        <f>mapPRC!A1015</f>
        <v>XAGROHF</v>
      </c>
      <c r="Z863" t="str">
        <f>IFERROR(INDEX($AX$7:$AX$89,MATCH(mapPRC!C1015,$AW$7:$AW$89,0)),"")</f>
        <v/>
      </c>
    </row>
    <row r="864" spans="3:26">
      <c r="C864" t="s">
        <v>4713</v>
      </c>
      <c r="E864" t="s">
        <v>4722</v>
      </c>
      <c r="Y864" t="str">
        <f>mapPRC!A1016</f>
        <v>XAGROKE</v>
      </c>
      <c r="Z864" t="str">
        <f>IFERROR(INDEX($AX$7:$AX$89,MATCH(mapPRC!C1016,$AW$7:$AW$89,0)),"")</f>
        <v/>
      </c>
    </row>
    <row r="865" spans="3:26">
      <c r="C865" t="s">
        <v>4714</v>
      </c>
      <c r="E865" t="s">
        <v>4723</v>
      </c>
      <c r="Y865" t="str">
        <f>mapPRC!A1017</f>
        <v>XAGROLP</v>
      </c>
      <c r="Z865" t="str">
        <f>IFERROR(INDEX($AX$7:$AX$89,MATCH(mapPRC!C1017,$AW$7:$AW$89,0)),"")</f>
        <v/>
      </c>
    </row>
    <row r="866" spans="3:26">
      <c r="C866" t="s">
        <v>4715</v>
      </c>
      <c r="E866" t="s">
        <v>4724</v>
      </c>
      <c r="Y866" t="str">
        <f>mapPRC!A1018</f>
        <v>XCHPELC</v>
      </c>
      <c r="Z866" t="str">
        <f>IFERROR(INDEX($AX$7:$AX$89,MATCH(mapPRC!C1018,$AW$7:$AW$89,0)),"")</f>
        <v/>
      </c>
    </row>
    <row r="867" spans="3:26">
      <c r="C867" t="s">
        <v>4716</v>
      </c>
      <c r="E867" t="s">
        <v>4725</v>
      </c>
      <c r="Y867" t="str">
        <f>mapPRC!A1019</f>
        <v>XCO2TRANSPORT</v>
      </c>
      <c r="Z867" t="str">
        <f>IFERROR(INDEX($AX$7:$AX$89,MATCH(mapPRC!C1019,$AW$7:$AW$89,0)),"")</f>
        <v/>
      </c>
    </row>
    <row r="868" spans="3:26">
      <c r="C868" t="s">
        <v>4717</v>
      </c>
      <c r="E868" t="s">
        <v>4726</v>
      </c>
      <c r="Y868" t="str">
        <f>mapPRC!A1021</f>
        <v>XCOMCOA</v>
      </c>
      <c r="Z868" t="str">
        <f>IFERROR(INDEX($AX$7:$AX$89,MATCH(mapPRC!C1021,$AW$7:$AW$89,0)),"")</f>
        <v/>
      </c>
    </row>
    <row r="869" spans="3:26">
      <c r="C869" t="s">
        <v>4718</v>
      </c>
      <c r="E869" t="s">
        <v>4727</v>
      </c>
      <c r="Y869" t="str">
        <f>mapPRC!A1022</f>
        <v>XCOMELC</v>
      </c>
      <c r="Z869" t="str">
        <f>IFERROR(INDEX($AX$7:$AX$89,MATCH(mapPRC!C1022,$AW$7:$AW$89,0)),"")</f>
        <v>elec</v>
      </c>
    </row>
    <row r="870" spans="3:26">
      <c r="C870" t="s">
        <v>4719</v>
      </c>
      <c r="E870" t="s">
        <v>4728</v>
      </c>
      <c r="Y870" t="str">
        <f>mapPRC!A1023</f>
        <v>XCOMGAS</v>
      </c>
      <c r="Z870" t="str">
        <f>IFERROR(INDEX($AX$7:$AX$89,MATCH(mapPRC!C1023,$AW$7:$AW$89,0)),"")</f>
        <v/>
      </c>
    </row>
    <row r="871" spans="3:26">
      <c r="C871" t="s">
        <v>4720</v>
      </c>
      <c r="E871" t="s">
        <v>4729</v>
      </c>
      <c r="Y871" t="str">
        <f>mapPRC!A1024</f>
        <v>XCOMODS</v>
      </c>
      <c r="Z871" t="str">
        <f>IFERROR(INDEX($AX$7:$AX$89,MATCH(mapPRC!C1024,$AW$7:$AW$89,0)),"")</f>
        <v/>
      </c>
    </row>
    <row r="872" spans="3:26">
      <c r="C872" t="s">
        <v>4721</v>
      </c>
      <c r="E872" t="s">
        <v>4730</v>
      </c>
      <c r="Y872" t="str">
        <f>mapPRC!A1025</f>
        <v>XCOMOGS</v>
      </c>
      <c r="Z872" t="str">
        <f>IFERROR(INDEX($AX$7:$AX$89,MATCH(mapPRC!C1025,$AW$7:$AW$89,0)),"")</f>
        <v/>
      </c>
    </row>
    <row r="873" spans="3:26">
      <c r="C873" t="s">
        <v>4722</v>
      </c>
      <c r="E873" t="s">
        <v>4731</v>
      </c>
      <c r="Y873" t="str">
        <f>mapPRC!A1026</f>
        <v>XCOMOHF</v>
      </c>
      <c r="Z873" t="str">
        <f>IFERROR(INDEX($AX$7:$AX$89,MATCH(mapPRC!C1026,$AW$7:$AW$89,0)),"")</f>
        <v/>
      </c>
    </row>
    <row r="874" spans="3:26">
      <c r="C874" t="s">
        <v>4723</v>
      </c>
      <c r="E874" t="s">
        <v>4732</v>
      </c>
      <c r="Y874" t="str">
        <f>mapPRC!A1027</f>
        <v>XCOMOKE</v>
      </c>
      <c r="Z874" t="str">
        <f>IFERROR(INDEX($AX$7:$AX$89,MATCH(mapPRC!C1027,$AW$7:$AW$89,0)),"")</f>
        <v/>
      </c>
    </row>
    <row r="875" spans="3:26">
      <c r="C875" t="s">
        <v>4724</v>
      </c>
      <c r="E875" t="s">
        <v>4733</v>
      </c>
      <c r="Y875" t="str">
        <f>mapPRC!A1028</f>
        <v>XCOMOLP</v>
      </c>
      <c r="Z875" t="str">
        <f>IFERROR(INDEX($AX$7:$AX$89,MATCH(mapPRC!C1028,$AW$7:$AW$89,0)),"")</f>
        <v/>
      </c>
    </row>
    <row r="876" spans="3:26">
      <c r="C876" t="s">
        <v>4725</v>
      </c>
      <c r="E876" t="s">
        <v>4734</v>
      </c>
      <c r="Y876" t="str">
        <f>mapPRC!A1030</f>
        <v>XICPELC</v>
      </c>
      <c r="Z876" t="str">
        <f>IFERROR(INDEX($AX$7:$AX$89,MATCH(mapPRC!C1030,$AW$7:$AW$89,0)),"")</f>
        <v>elec</v>
      </c>
    </row>
    <row r="877" spans="3:26">
      <c r="C877" t="s">
        <v>4726</v>
      </c>
      <c r="E877" t="s">
        <v>4735</v>
      </c>
      <c r="Y877" t="str">
        <f>mapPRC!A1031</f>
        <v>XICPGAS</v>
      </c>
      <c r="Z877" t="str">
        <f>IFERROR(INDEX($AX$7:$AX$89,MATCH(mapPRC!C1031,$AW$7:$AW$89,0)),"")</f>
        <v/>
      </c>
    </row>
    <row r="878" spans="3:26">
      <c r="C878" t="s">
        <v>4727</v>
      </c>
      <c r="E878" t="s">
        <v>4736</v>
      </c>
      <c r="Y878" t="str">
        <f>mapPRC!A1032</f>
        <v>XIFAELC</v>
      </c>
      <c r="Z878" t="str">
        <f>IFERROR(INDEX($AX$7:$AX$89,MATCH(mapPRC!C1032,$AW$7:$AW$89,0)),"")</f>
        <v>elec</v>
      </c>
    </row>
    <row r="879" spans="3:26">
      <c r="C879" t="s">
        <v>4728</v>
      </c>
      <c r="E879" t="s">
        <v>4737</v>
      </c>
      <c r="Y879" t="str">
        <f>mapPRC!A1033</f>
        <v>XIFAGAS</v>
      </c>
      <c r="Z879" t="str">
        <f>IFERROR(INDEX($AX$7:$AX$89,MATCH(mapPRC!C1033,$AW$7:$AW$89,0)),"")</f>
        <v/>
      </c>
    </row>
    <row r="880" spans="3:26">
      <c r="C880" t="s">
        <v>4729</v>
      </c>
      <c r="E880" t="s">
        <v>4738</v>
      </c>
      <c r="Y880" t="str">
        <f>mapPRC!A1034</f>
        <v>XIFBELC</v>
      </c>
      <c r="Z880" t="str">
        <f>IFERROR(INDEX($AX$7:$AX$89,MATCH(mapPRC!C1034,$AW$7:$AW$89,0)),"")</f>
        <v>elec</v>
      </c>
    </row>
    <row r="881" spans="3:26">
      <c r="C881" t="s">
        <v>4730</v>
      </c>
      <c r="E881" t="s">
        <v>4739</v>
      </c>
      <c r="Y881" t="str">
        <f>mapPRC!A1035</f>
        <v>XIFBGAS</v>
      </c>
      <c r="Z881" t="str">
        <f>IFERROR(INDEX($AX$7:$AX$89,MATCH(mapPRC!C1035,$AW$7:$AW$89,0)),"")</f>
        <v/>
      </c>
    </row>
    <row r="882" spans="3:26">
      <c r="C882" t="s">
        <v>4731</v>
      </c>
      <c r="E882" t="s">
        <v>4740</v>
      </c>
      <c r="Y882" t="str">
        <f>mapPRC!A1036</f>
        <v>XIISBIO</v>
      </c>
      <c r="Z882" t="str">
        <f>IFERROR(INDEX($AX$7:$AX$89,MATCH(mapPRC!C1036,$AW$7:$AW$89,0)),"")</f>
        <v/>
      </c>
    </row>
    <row r="883" spans="3:26">
      <c r="C883" t="s">
        <v>4732</v>
      </c>
      <c r="E883" t="s">
        <v>4741</v>
      </c>
      <c r="Y883" t="str">
        <f>mapPRC!A1037</f>
        <v>XIISCKC</v>
      </c>
      <c r="Z883" t="str">
        <f>IFERROR(INDEX($AX$7:$AX$89,MATCH(mapPRC!C1037,$AW$7:$AW$89,0)),"")</f>
        <v/>
      </c>
    </row>
    <row r="884" spans="3:26">
      <c r="C884" t="s">
        <v>4733</v>
      </c>
      <c r="E884" t="s">
        <v>4742</v>
      </c>
      <c r="Y884" t="str">
        <f>mapPRC!A1038</f>
        <v>XIISCOA</v>
      </c>
      <c r="Z884" t="str">
        <f>IFERROR(INDEX($AX$7:$AX$89,MATCH(mapPRC!C1038,$AW$7:$AW$89,0)),"")</f>
        <v/>
      </c>
    </row>
    <row r="885" spans="3:26">
      <c r="C885" t="s">
        <v>4734</v>
      </c>
      <c r="E885" t="s">
        <v>4743</v>
      </c>
      <c r="Y885" t="str">
        <f>mapPRC!A1039</f>
        <v>XIISELC</v>
      </c>
      <c r="Z885" t="str">
        <f>IFERROR(INDEX($AX$7:$AX$89,MATCH(mapPRC!C1039,$AW$7:$AW$89,0)),"")</f>
        <v>elec</v>
      </c>
    </row>
    <row r="886" spans="3:26">
      <c r="C886" t="s">
        <v>4735</v>
      </c>
      <c r="E886" t="s">
        <v>4744</v>
      </c>
      <c r="Y886" t="str">
        <f>mapPRC!A1040</f>
        <v>XIISELCHY</v>
      </c>
      <c r="Z886" t="str">
        <f>IFERROR(INDEX($AX$7:$AX$89,MATCH(mapPRC!C1040,$AW$7:$AW$89,0)),"")</f>
        <v/>
      </c>
    </row>
    <row r="887" spans="3:26">
      <c r="C887" t="s">
        <v>4736</v>
      </c>
      <c r="E887" t="s">
        <v>4745</v>
      </c>
      <c r="Y887" t="str">
        <f>mapPRC!A1041</f>
        <v>XIISGAS</v>
      </c>
      <c r="Z887" t="str">
        <f>IFERROR(INDEX($AX$7:$AX$89,MATCH(mapPRC!C1041,$AW$7:$AW$89,0)),"")</f>
        <v/>
      </c>
    </row>
    <row r="888" spans="3:26">
      <c r="C888" t="s">
        <v>4737</v>
      </c>
      <c r="E888" t="s">
        <v>4746</v>
      </c>
      <c r="Y888" t="str">
        <f>mapPRC!A1042</f>
        <v>XIISOIL</v>
      </c>
      <c r="Z888" t="str">
        <f>IFERROR(INDEX($AX$7:$AX$89,MATCH(mapPRC!C1042,$AW$7:$AW$89,0)),"")</f>
        <v/>
      </c>
    </row>
    <row r="889" spans="3:26">
      <c r="C889" t="s">
        <v>4738</v>
      </c>
      <c r="E889" t="s">
        <v>4747</v>
      </c>
      <c r="Y889" t="str">
        <f>mapPRC!A1043</f>
        <v>XIISOLP</v>
      </c>
      <c r="Z889" t="str">
        <f>IFERROR(INDEX($AX$7:$AX$89,MATCH(mapPRC!C1043,$AW$7:$AW$89,0)),"")</f>
        <v/>
      </c>
    </row>
    <row r="890" spans="3:26">
      <c r="C890" t="s">
        <v>4739</v>
      </c>
      <c r="E890" t="s">
        <v>4748</v>
      </c>
      <c r="Y890" t="str">
        <f>mapPRC!A1044</f>
        <v>XIISSSC</v>
      </c>
      <c r="Z890" t="str">
        <f>IFERROR(INDEX($AX$7:$AX$89,MATCH(mapPRC!C1044,$AW$7:$AW$89,0)),"")</f>
        <v/>
      </c>
    </row>
    <row r="891" spans="3:26">
      <c r="C891" t="s">
        <v>4740</v>
      </c>
      <c r="E891" t="s">
        <v>4749</v>
      </c>
      <c r="Y891" t="str">
        <f>mapPRC!A1045</f>
        <v>XIISWAS</v>
      </c>
      <c r="Z891" t="str">
        <f>IFERROR(INDEX($AX$7:$AX$89,MATCH(mapPRC!C1045,$AW$7:$AW$89,0)),"")</f>
        <v/>
      </c>
    </row>
    <row r="892" spans="3:26">
      <c r="C892" t="s">
        <v>4741</v>
      </c>
      <c r="E892" t="s">
        <v>4750</v>
      </c>
      <c r="Y892" t="str">
        <f>mapPRC!A1046</f>
        <v>XIMIELC</v>
      </c>
      <c r="Z892" t="str">
        <f>IFERROR(INDEX($AX$7:$AX$89,MATCH(mapPRC!C1046,$AW$7:$AW$89,0)),"")</f>
        <v>elec</v>
      </c>
    </row>
    <row r="893" spans="3:26">
      <c r="C893" t="s">
        <v>4742</v>
      </c>
      <c r="E893" t="s">
        <v>4751</v>
      </c>
      <c r="Y893" t="str">
        <f>mapPRC!A1047</f>
        <v>XIMIGAS</v>
      </c>
      <c r="Z893" t="str">
        <f>IFERROR(INDEX($AX$7:$AX$89,MATCH(mapPRC!C1047,$AW$7:$AW$89,0)),"")</f>
        <v/>
      </c>
    </row>
    <row r="894" spans="3:26">
      <c r="C894" t="s">
        <v>4743</v>
      </c>
      <c r="E894" t="s">
        <v>4752</v>
      </c>
      <c r="Y894" t="str">
        <f>mapPRC!A1048</f>
        <v>XINDBIB</v>
      </c>
      <c r="Z894" t="str">
        <f>IFERROR(INDEX($AX$7:$AX$89,MATCH(mapPRC!C1048,$AW$7:$AW$89,0)),"")</f>
        <v/>
      </c>
    </row>
    <row r="895" spans="3:26">
      <c r="C895" t="s">
        <v>4744</v>
      </c>
      <c r="E895" t="s">
        <v>4753</v>
      </c>
      <c r="Y895" t="str">
        <f>mapPRC!A1049</f>
        <v>XINDBIO</v>
      </c>
      <c r="Z895" t="str">
        <f>IFERROR(INDEX($AX$7:$AX$89,MATCH(mapPRC!C1049,$AW$7:$AW$89,0)),"")</f>
        <v/>
      </c>
    </row>
    <row r="896" spans="3:26">
      <c r="C896" t="s">
        <v>4745</v>
      </c>
      <c r="E896" t="s">
        <v>4754</v>
      </c>
      <c r="Y896" t="str">
        <f>mapPRC!A1050</f>
        <v>XINDBIW</v>
      </c>
      <c r="Z896" t="str">
        <f>IFERROR(INDEX($AX$7:$AX$89,MATCH(mapPRC!C1050,$AW$7:$AW$89,0)),"")</f>
        <v/>
      </c>
    </row>
    <row r="897" spans="3:26">
      <c r="C897" t="s">
        <v>4746</v>
      </c>
      <c r="E897" t="s">
        <v>4755</v>
      </c>
      <c r="Y897" t="str">
        <f>mapPRC!A1051</f>
        <v>XINDCLE</v>
      </c>
      <c r="Z897" t="str">
        <f>IFERROR(INDEX($AX$7:$AX$89,MATCH(mapPRC!C1051,$AW$7:$AW$89,0)),"")</f>
        <v/>
      </c>
    </row>
    <row r="898" spans="3:26">
      <c r="C898" t="s">
        <v>4747</v>
      </c>
      <c r="E898" t="s">
        <v>4756</v>
      </c>
      <c r="Y898" t="str">
        <f>mapPRC!A1052</f>
        <v>XINDCMU</v>
      </c>
      <c r="Z898" t="str">
        <f>IFERROR(INDEX($AX$7:$AX$89,MATCH(mapPRC!C1052,$AW$7:$AW$89,0)),"")</f>
        <v/>
      </c>
    </row>
    <row r="899" spans="3:26">
      <c r="C899" t="s">
        <v>4748</v>
      </c>
      <c r="E899" t="s">
        <v>4757</v>
      </c>
      <c r="Y899" t="str">
        <f>mapPRC!A1053</f>
        <v>XINDCOA</v>
      </c>
      <c r="Z899" t="str">
        <f>IFERROR(INDEX($AX$7:$AX$89,MATCH(mapPRC!C1053,$AW$7:$AW$89,0)),"")</f>
        <v/>
      </c>
    </row>
    <row r="900" spans="3:26">
      <c r="C900" t="s">
        <v>4749</v>
      </c>
      <c r="E900" t="s">
        <v>4758</v>
      </c>
      <c r="Y900" t="str">
        <f>mapPRC!A1054</f>
        <v>XINDCOK</v>
      </c>
    </row>
    <row r="901" spans="3:26">
      <c r="C901" t="s">
        <v>4750</v>
      </c>
      <c r="E901" t="s">
        <v>4759</v>
      </c>
      <c r="Y901" t="str">
        <f>mapPRC!A1055</f>
        <v>XINDELC</v>
      </c>
    </row>
    <row r="902" spans="3:26">
      <c r="C902" t="s">
        <v>4751</v>
      </c>
      <c r="E902" t="s">
        <v>4760</v>
      </c>
      <c r="Y902" t="str">
        <f>mapPRC!A1056</f>
        <v>XINDELP</v>
      </c>
    </row>
    <row r="903" spans="3:26">
      <c r="C903" t="s">
        <v>4752</v>
      </c>
      <c r="E903" t="s">
        <v>4761</v>
      </c>
      <c r="Y903" t="str">
        <f>mapPRC!A1057</f>
        <v>XINDGAS</v>
      </c>
      <c r="Z903" t="str">
        <f>IFERROR(INDEX($AX$7:$AX$89,MATCH(mapPRC!C1077,$AW$7:$AW$89,0)),"")</f>
        <v>elec</v>
      </c>
    </row>
    <row r="904" spans="3:26">
      <c r="C904" t="s">
        <v>4753</v>
      </c>
      <c r="E904" t="s">
        <v>4762</v>
      </c>
      <c r="Y904" t="str">
        <f>mapPRC!A1058</f>
        <v>XINDGMU</v>
      </c>
      <c r="Z904" t="str">
        <f>IFERROR(INDEX($AX$7:$AX$89,MATCH(mapPRC!C1078,$AW$7:$AW$89,0)),"")</f>
        <v/>
      </c>
    </row>
    <row r="905" spans="3:26">
      <c r="C905" t="s">
        <v>4754</v>
      </c>
      <c r="E905" t="s">
        <v>4763</v>
      </c>
      <c r="Y905" t="str">
        <f>mapPRC!A1059</f>
        <v>XINDHGN</v>
      </c>
    </row>
    <row r="906" spans="3:26">
      <c r="C906" t="s">
        <v>4755</v>
      </c>
      <c r="E906" t="s">
        <v>4764</v>
      </c>
      <c r="Y906" t="str">
        <f>mapPRC!A1060</f>
        <v>XINDOMU</v>
      </c>
      <c r="Z906" t="str">
        <f>IFERROR(INDEX($AX$7:$AX$89,MATCH(mapPRC!C1080,$AW$7:$AW$89,0)),"")</f>
        <v/>
      </c>
    </row>
    <row r="907" spans="3:26">
      <c r="C907" t="s">
        <v>4756</v>
      </c>
      <c r="E907" t="s">
        <v>4765</v>
      </c>
      <c r="Y907" t="str">
        <f>mapPRC!A1061</f>
        <v>XINDODS</v>
      </c>
      <c r="Z907" t="str">
        <f>IFERROR(INDEX($AX$7:$AX$89,MATCH(mapPRC!C1082,$AW$7:$AW$89,0)),"")</f>
        <v/>
      </c>
    </row>
    <row r="908" spans="3:26">
      <c r="C908" t="s">
        <v>4757</v>
      </c>
      <c r="E908" t="s">
        <v>4766</v>
      </c>
      <c r="Y908" t="str">
        <f>mapPRC!A1062</f>
        <v>XINDOGS</v>
      </c>
      <c r="Z908" t="str">
        <f>IFERROR(INDEX($AX$7:$AX$89,MATCH(mapPRC!C1083,$AW$7:$AW$89,0)),"")</f>
        <v>elec</v>
      </c>
    </row>
    <row r="909" spans="3:26">
      <c r="C909" t="s">
        <v>4758</v>
      </c>
      <c r="E909" t="s">
        <v>4767</v>
      </c>
      <c r="Y909" t="str">
        <f>mapPRC!A1063</f>
        <v>XINDOHF</v>
      </c>
      <c r="Z909" t="str">
        <f>IFERROR(INDEX($AX$7:$AX$89,MATCH(mapPRC!C1084,$AW$7:$AW$89,0)),"")</f>
        <v/>
      </c>
    </row>
    <row r="910" spans="3:26">
      <c r="C910" t="s">
        <v>4759</v>
      </c>
      <c r="E910" t="s">
        <v>4768</v>
      </c>
      <c r="Y910" t="str">
        <f>mapPRC!A1064</f>
        <v>XINDOLP</v>
      </c>
      <c r="Z910" t="str">
        <f>IFERROR(INDEX($AX$7:$AX$89,MATCH(mapPRC!C1085,$AW$7:$AW$89,0)),"")</f>
        <v/>
      </c>
    </row>
    <row r="911" spans="3:26">
      <c r="C911" t="s">
        <v>4760</v>
      </c>
      <c r="E911" t="s">
        <v>4769</v>
      </c>
      <c r="Y911" t="str">
        <f>mapPRC!A1065</f>
        <v>XINDWAS</v>
      </c>
      <c r="Z911" t="str">
        <f>IFERROR(INDEX($AX$7:$AX$89,MATCH(mapPRC!C1086,$AW$7:$AW$89,0)),"")</f>
        <v/>
      </c>
    </row>
    <row r="912" spans="3:26">
      <c r="C912" t="s">
        <v>4761</v>
      </c>
      <c r="E912" t="s">
        <v>4770</v>
      </c>
      <c r="Y912" t="str">
        <f>mapPRC!A1066</f>
        <v>XINDWMU</v>
      </c>
      <c r="Z912" t="str">
        <f>IFERROR(INDEX($AX$7:$AX$89,MATCH(mapPRC!C1087,$AW$7:$AW$89,0)),"")</f>
        <v/>
      </c>
    </row>
    <row r="913" spans="3:26">
      <c r="C913" t="s">
        <v>4762</v>
      </c>
      <c r="E913" t="s">
        <v>4771</v>
      </c>
      <c r="Y913" t="str">
        <f>mapPRC!A1067</f>
        <v>XINFELC</v>
      </c>
      <c r="Z913" t="str">
        <f>IFERROR(INDEX($AX$7:$AX$89,MATCH(mapPRC!C1088,$AW$7:$AW$89,0)),"")</f>
        <v/>
      </c>
    </row>
    <row r="914" spans="3:26">
      <c r="C914" t="s">
        <v>4763</v>
      </c>
      <c r="E914" t="s">
        <v>4772</v>
      </c>
      <c r="Y914" t="str">
        <f>mapPRC!A1068</f>
        <v>XINFGAS</v>
      </c>
      <c r="Z914" t="str">
        <f>IFERROR(INDEX($AX$7:$AX$89,MATCH(mapPRC!C1090,$AW$7:$AW$89,0)),"")</f>
        <v/>
      </c>
    </row>
    <row r="915" spans="3:26">
      <c r="C915" t="s">
        <v>4764</v>
      </c>
      <c r="E915" t="s">
        <v>4773</v>
      </c>
      <c r="Y915" t="str">
        <f>mapPRC!A1069</f>
        <v>XINMBIO</v>
      </c>
      <c r="Z915" t="str">
        <f>IFERROR(INDEX($AX$7:$AX$89,MATCH(mapPRC!C1093,$AW$7:$AW$89,0)),"")</f>
        <v/>
      </c>
    </row>
    <row r="916" spans="3:26">
      <c r="C916" t="s">
        <v>4765</v>
      </c>
      <c r="E916" t="s">
        <v>4774</v>
      </c>
      <c r="Y916" t="str">
        <f>mapPRC!A1070</f>
        <v>XINMCOA</v>
      </c>
      <c r="Z916" t="str">
        <f>IFERROR(INDEX($AX$7:$AX$89,MATCH(mapPRC!C1094,$AW$7:$AW$89,0)),"")</f>
        <v/>
      </c>
    </row>
    <row r="917" spans="3:26">
      <c r="C917" t="s">
        <v>4766</v>
      </c>
      <c r="E917" t="s">
        <v>4775</v>
      </c>
      <c r="Y917" t="str">
        <f>mapPRC!A1071</f>
        <v>XINMELC</v>
      </c>
      <c r="Z917" t="str">
        <f>IFERROR(INDEX($AX$7:$AX$89,MATCH(mapPRC!C1095,$AW$7:$AW$89,0)),"")</f>
        <v/>
      </c>
    </row>
    <row r="918" spans="3:26">
      <c r="C918" t="s">
        <v>4767</v>
      </c>
      <c r="E918" t="s">
        <v>4776</v>
      </c>
      <c r="Y918" t="str">
        <f>mapPRC!A1072</f>
        <v>XINMGAS</v>
      </c>
      <c r="Z918" t="str">
        <f>IFERROR(INDEX($AX$7:$AX$89,MATCH(mapPRC!C1096,$AW$7:$AW$89,0)),"")</f>
        <v/>
      </c>
    </row>
    <row r="919" spans="3:26">
      <c r="C919" t="s">
        <v>4768</v>
      </c>
      <c r="E919" t="s">
        <v>4777</v>
      </c>
      <c r="Y919" t="str">
        <f>mapPRC!A1073</f>
        <v>XINMOIL</v>
      </c>
      <c r="Z919" t="str">
        <f>IFERROR(INDEX($AX$7:$AX$89,MATCH(mapPRC!C1097,$AW$7:$AW$89,0)),"")</f>
        <v/>
      </c>
    </row>
    <row r="920" spans="3:26">
      <c r="C920" t="s">
        <v>4769</v>
      </c>
      <c r="E920" t="s">
        <v>4778</v>
      </c>
      <c r="Y920" t="str">
        <f>mapPRC!A1074</f>
        <v>XINMCLCOA</v>
      </c>
      <c r="Z920" t="str">
        <f>IFERROR(INDEX($AX$7:$AX$89,MATCH(mapPRC!C1098,$AW$7:$AW$89,0)),"")</f>
        <v/>
      </c>
    </row>
    <row r="921" spans="3:26">
      <c r="C921" t="s">
        <v>4770</v>
      </c>
      <c r="E921" t="s">
        <v>4779</v>
      </c>
      <c r="Y921" t="str">
        <f>mapPRC!A1075</f>
        <v>XINMCLGAS</v>
      </c>
      <c r="Z921" t="str">
        <f>IFERROR(INDEX($AX$7:$AX$89,MATCH(mapPRC!C1099,$AW$7:$AW$89,0)),"")</f>
        <v/>
      </c>
    </row>
    <row r="922" spans="3:26">
      <c r="C922" t="s">
        <v>4771</v>
      </c>
      <c r="E922" t="s">
        <v>4780</v>
      </c>
      <c r="Y922" t="str">
        <f>mapPRC!A1076</f>
        <v>XINMCLOIL</v>
      </c>
      <c r="Z922" t="str">
        <f>IFERROR(INDEX($AX$7:$AX$89,MATCH(mapPRC!C1100,$AW$7:$AW$89,0)),"")</f>
        <v/>
      </c>
    </row>
    <row r="923" spans="3:26">
      <c r="C923" t="s">
        <v>4772</v>
      </c>
      <c r="E923" t="s">
        <v>4781</v>
      </c>
      <c r="Y923" t="str">
        <f>mapPRC!A1077</f>
        <v>XIOTELC</v>
      </c>
      <c r="Z923" t="str">
        <f>IFERROR(INDEX($AX$7:$AX$89,MATCH(mapPRC!C1101,$AW$7:$AW$89,0)),"")</f>
        <v/>
      </c>
    </row>
    <row r="924" spans="3:26">
      <c r="C924" t="s">
        <v>4773</v>
      </c>
      <c r="E924" t="s">
        <v>4782</v>
      </c>
      <c r="Y924" t="str">
        <f>mapPRC!A1078</f>
        <v>XIOTGAS</v>
      </c>
      <c r="Z924" t="str">
        <f>IFERROR(INDEX($AX$7:$AX$89,MATCH(mapPRC!C1102,$AW$7:$AW$89,0)),"")</f>
        <v/>
      </c>
    </row>
    <row r="925" spans="3:26">
      <c r="C925" t="s">
        <v>4774</v>
      </c>
      <c r="E925" t="s">
        <v>4783</v>
      </c>
      <c r="Y925" t="str">
        <f>mapPRC!A1079</f>
        <v>XIPGM</v>
      </c>
      <c r="Z925" t="str">
        <f>IFERROR(INDEX($AX$7:$AX$89,MATCH(mapPRC!C1103,$AW$7:$AW$89,0)),"")</f>
        <v/>
      </c>
    </row>
    <row r="926" spans="3:26">
      <c r="C926" t="s">
        <v>4775</v>
      </c>
      <c r="E926" t="s">
        <v>4784</v>
      </c>
      <c r="Y926" t="str">
        <f>mapPRC!A1080</f>
        <v>XIPPBIB</v>
      </c>
      <c r="Z926" t="str">
        <f>IFERROR(INDEX($AX$7:$AX$89,MATCH(mapPRC!C1104,$AW$7:$AW$89,0)),"")</f>
        <v/>
      </c>
    </row>
    <row r="927" spans="3:26">
      <c r="C927" t="s">
        <v>4776</v>
      </c>
      <c r="E927" t="s">
        <v>4785</v>
      </c>
      <c r="Y927" t="str">
        <f>mapPRC!A1081</f>
        <v>XIPPBIO</v>
      </c>
      <c r="Z927" t="str">
        <f>IFERROR(INDEX($AX$7:$AX$89,MATCH(mapPRC!C1105,$AW$7:$AW$89,0)),"")</f>
        <v/>
      </c>
    </row>
    <row r="928" spans="3:26">
      <c r="C928" t="s">
        <v>4777</v>
      </c>
      <c r="E928" t="s">
        <v>4786</v>
      </c>
      <c r="Y928" t="str">
        <f>mapPRC!A1082</f>
        <v>XIPPCOA</v>
      </c>
      <c r="Z928" t="str">
        <f>IFERROR(INDEX($AX$7:$AX$89,MATCH(mapPRC!C1106,$AW$7:$AW$89,0)),"")</f>
        <v/>
      </c>
    </row>
    <row r="929" spans="3:26">
      <c r="C929" t="s">
        <v>4778</v>
      </c>
      <c r="E929" t="s">
        <v>4787</v>
      </c>
      <c r="Y929" t="str">
        <f>mapPRC!A1083</f>
        <v>XIPPELC</v>
      </c>
      <c r="Z929" t="str">
        <f>IFERROR(INDEX($AX$7:$AX$89,MATCH(mapPRC!C1107,$AW$7:$AW$89,0)),"")</f>
        <v/>
      </c>
    </row>
    <row r="930" spans="3:26">
      <c r="C930" t="s">
        <v>4779</v>
      </c>
      <c r="E930" t="s">
        <v>4788</v>
      </c>
      <c r="Y930" t="str">
        <f>mapPRC!A1084</f>
        <v>XIPPGAS</v>
      </c>
      <c r="Z930" t="str">
        <f>IFERROR(INDEX($AX$7:$AX$89,MATCH(mapPRC!C1108,$AW$7:$AW$89,0)),"")</f>
        <v/>
      </c>
    </row>
    <row r="931" spans="3:26">
      <c r="C931" t="s">
        <v>4780</v>
      </c>
      <c r="E931" t="s">
        <v>4789</v>
      </c>
      <c r="Y931" t="str">
        <f>mapPRC!A1085</f>
        <v>XIPPODS</v>
      </c>
      <c r="Z931" t="str">
        <f>IFERROR(INDEX($AX$7:$AX$89,MATCH(mapPRC!C1109,$AW$7:$AW$89,0)),"")</f>
        <v/>
      </c>
    </row>
    <row r="932" spans="3:26">
      <c r="C932" t="s">
        <v>4781</v>
      </c>
      <c r="E932" t="s">
        <v>4790</v>
      </c>
      <c r="Y932" t="str">
        <f>mapPRC!A1086</f>
        <v>XIPPOGS</v>
      </c>
      <c r="Z932" t="str">
        <f>IFERROR(INDEX($AX$7:$AX$89,MATCH(mapPRC!C1110,$AW$7:$AW$89,0)),"")</f>
        <v/>
      </c>
    </row>
    <row r="933" spans="3:26">
      <c r="C933" t="s">
        <v>4782</v>
      </c>
      <c r="E933" t="s">
        <v>4791</v>
      </c>
      <c r="Y933" t="str">
        <f>mapPRC!A1087</f>
        <v>XIPPOHF</v>
      </c>
      <c r="Z933" t="str">
        <f>IFERROR(INDEX($AX$7:$AX$89,MATCH(mapPRC!C1111,$AW$7:$AW$89,0)),"")</f>
        <v/>
      </c>
    </row>
    <row r="934" spans="3:26">
      <c r="C934" t="s">
        <v>4783</v>
      </c>
      <c r="E934" t="s">
        <v>4792</v>
      </c>
      <c r="Y934" t="str">
        <f>mapPRC!A1088</f>
        <v>XIPPOLP</v>
      </c>
      <c r="Z934" t="str">
        <f>IFERROR(INDEX($AX$7:$AX$89,MATCH(mapPRC!C1112,$AW$7:$AW$89,0)),"")</f>
        <v/>
      </c>
    </row>
    <row r="935" spans="3:26">
      <c r="C935" t="s">
        <v>4784</v>
      </c>
      <c r="E935" t="s">
        <v>4793</v>
      </c>
      <c r="Y935" t="str">
        <f>mapPRC!A1089</f>
        <v>XIPPOTH</v>
      </c>
      <c r="Z935" t="str">
        <f>IFERROR(INDEX($AX$7:$AX$89,MATCH(mapPRC!C1113,$AW$7:$AW$89,0)),"")</f>
        <v/>
      </c>
    </row>
    <row r="936" spans="3:26">
      <c r="C936" t="s">
        <v>4785</v>
      </c>
      <c r="E936" t="s">
        <v>4794</v>
      </c>
      <c r="Y936" t="str">
        <f>mapPRC!A1090</f>
        <v>XIPPREC</v>
      </c>
      <c r="Z936" t="str">
        <f>IFERROR(INDEX($AX$7:$AX$89,MATCH(mapPRC!C1114,$AW$7:$AW$89,0)),"")</f>
        <v/>
      </c>
    </row>
    <row r="937" spans="3:26">
      <c r="C937" t="s">
        <v>4786</v>
      </c>
      <c r="E937" t="s">
        <v>4795</v>
      </c>
      <c r="Y937" t="str">
        <f>mapPRC!A1092</f>
        <v>XOKGOKE</v>
      </c>
      <c r="Z937" t="str">
        <f>IFERROR(INDEX($AX$7:$AX$89,MATCH(mapPRC!C1115,$AW$7:$AW$89,0)),"")</f>
        <v/>
      </c>
    </row>
    <row r="938" spans="3:26">
      <c r="C938" t="s">
        <v>4787</v>
      </c>
      <c r="E938" t="s">
        <v>4796</v>
      </c>
      <c r="Y938" t="str">
        <f>mapPRC!A1093</f>
        <v>XPWRBIB</v>
      </c>
      <c r="Z938" t="str">
        <f>IFERROR(INDEX($AX$7:$AX$89,MATCH(mapPRC!C1116,$AW$7:$AW$89,0)),"")</f>
        <v/>
      </c>
    </row>
    <row r="939" spans="3:26">
      <c r="C939" t="s">
        <v>4788</v>
      </c>
      <c r="E939" t="s">
        <v>4797</v>
      </c>
      <c r="Y939" t="str">
        <f>mapPRC!A1094</f>
        <v>XPWRBIG</v>
      </c>
      <c r="Z939" t="str">
        <f>IFERROR(INDEX($AX$7:$AX$89,MATCH(mapPRC!C1117,$AW$7:$AW$89,0)),"")</f>
        <v/>
      </c>
    </row>
    <row r="940" spans="3:26">
      <c r="C940" t="s">
        <v>4789</v>
      </c>
      <c r="E940" t="s">
        <v>4798</v>
      </c>
      <c r="Y940" t="str">
        <f>mapPRC!A1095</f>
        <v>XPWRBIO</v>
      </c>
      <c r="Z940" t="str">
        <f>IFERROR(INDEX($AX$7:$AX$89,MATCH(mapPRC!C1118,$AW$7:$AW$89,0)),"")</f>
        <v/>
      </c>
    </row>
    <row r="941" spans="3:26">
      <c r="C941" t="s">
        <v>4790</v>
      </c>
      <c r="E941" t="s">
        <v>4799</v>
      </c>
      <c r="Y941" t="str">
        <f>mapPRC!A1096</f>
        <v>XPWRBIW</v>
      </c>
      <c r="Z941" t="str">
        <f>IFERROR(INDEX($AX$7:$AX$89,MATCH(mapPRC!C1119,$AW$7:$AW$89,0)),"")</f>
        <v>elec</v>
      </c>
    </row>
    <row r="942" spans="3:26">
      <c r="C942" t="s">
        <v>4791</v>
      </c>
      <c r="E942" t="s">
        <v>4800</v>
      </c>
      <c r="Y942" t="str">
        <f>mapPRC!A1097</f>
        <v>XPWRCLD</v>
      </c>
      <c r="Z942" t="str">
        <f>IFERROR(INDEX($AX$7:$AX$89,MATCH(mapPRC!C1120,$AW$7:$AW$89,0)),"")</f>
        <v/>
      </c>
    </row>
    <row r="943" spans="3:26">
      <c r="C943" t="s">
        <v>4792</v>
      </c>
      <c r="E943" t="s">
        <v>4801</v>
      </c>
      <c r="Y943" t="str">
        <f>mapPRC!A1098</f>
        <v>XPWRCLE</v>
      </c>
      <c r="Z943" t="str">
        <f>IFERROR(INDEX($AX$7:$AX$89,MATCH(mapPRC!C1121,$AW$7:$AW$89,0)),"")</f>
        <v/>
      </c>
    </row>
    <row r="944" spans="3:26">
      <c r="C944" t="s">
        <v>4793</v>
      </c>
      <c r="E944" t="s">
        <v>4802</v>
      </c>
      <c r="Y944" t="str">
        <f>mapPRC!A1099</f>
        <v>XPWRCLE-A</v>
      </c>
      <c r="Z944" t="str">
        <f>IFERROR(INDEX($AX$7:$AX$89,MATCH(mapPRC!C1122,$AW$7:$AW$89,0)),"")</f>
        <v/>
      </c>
    </row>
    <row r="945" spans="3:26">
      <c r="C945" t="s">
        <v>4794</v>
      </c>
      <c r="E945" t="s">
        <v>4803</v>
      </c>
      <c r="Y945" t="str">
        <f>mapPRC!A1100</f>
        <v>XPWRCLEC</v>
      </c>
      <c r="Z945" t="str">
        <f>IFERROR(INDEX($AX$7:$AX$89,MATCH(mapPRC!C1123,$AW$7:$AW$89,0)),"")</f>
        <v/>
      </c>
    </row>
    <row r="946" spans="3:26">
      <c r="C946" t="s">
        <v>4795</v>
      </c>
      <c r="E946" t="s">
        <v>4804</v>
      </c>
      <c r="Y946" t="str">
        <f>mapPRC!A1101</f>
        <v>XPWRCLEC-A</v>
      </c>
      <c r="Z946" t="str">
        <f>IFERROR(INDEX($AX$7:$AX$89,MATCH(mapPRC!C1124,$AW$7:$AW$89,0)),"")</f>
        <v/>
      </c>
    </row>
    <row r="947" spans="3:26">
      <c r="C947" t="s">
        <v>4796</v>
      </c>
      <c r="E947" t="s">
        <v>4805</v>
      </c>
      <c r="Y947" t="str">
        <f>mapPRC!A1102</f>
        <v>XPWRCRB</v>
      </c>
      <c r="Z947" t="str">
        <f>IFERROR(INDEX($AX$7:$AX$89,MATCH(mapPRC!C1125,$AW$7:$AW$89,0)),"")</f>
        <v/>
      </c>
    </row>
    <row r="948" spans="3:26">
      <c r="C948" t="s">
        <v>4797</v>
      </c>
      <c r="E948" t="s">
        <v>4806</v>
      </c>
      <c r="Y948" t="str">
        <f>mapPRC!A1103</f>
        <v>XPWRHGN</v>
      </c>
      <c r="Z948" t="str">
        <f>IFERROR(INDEX($AX$7:$AX$89,MATCH(mapPRC!C1126,$AW$7:$AW$89,0)),"")</f>
        <v>elec</v>
      </c>
    </row>
    <row r="949" spans="3:26">
      <c r="C949" t="s">
        <v>4798</v>
      </c>
      <c r="E949" t="s">
        <v>4807</v>
      </c>
      <c r="Y949" t="str">
        <f>mapPRC!A1104</f>
        <v>XPWRGAS</v>
      </c>
      <c r="Z949" t="str">
        <f>IFERROR(INDEX($AX$7:$AX$89,MATCH(mapPRC!C1127,$AW$7:$AW$89,0)),"")</f>
        <v/>
      </c>
    </row>
    <row r="950" spans="3:26">
      <c r="C950" t="s">
        <v>4799</v>
      </c>
      <c r="E950" t="s">
        <v>4808</v>
      </c>
      <c r="Y950" t="str">
        <f>mapPRC!A1105</f>
        <v>XPWRGIC</v>
      </c>
      <c r="Z950" t="str">
        <f>IFERROR(INDEX($AX$7:$AX$89,MATCH(mapPRC!C1128,$AW$7:$AW$89,0)),"")</f>
        <v/>
      </c>
    </row>
    <row r="951" spans="3:26">
      <c r="C951" t="s">
        <v>4800</v>
      </c>
      <c r="E951" t="s">
        <v>4809</v>
      </c>
      <c r="Y951" t="str">
        <f>mapPRC!A1106</f>
        <v>XPWRGIH</v>
      </c>
      <c r="Z951" t="str">
        <f>IFERROR(INDEX($AX$7:$AX$89,MATCH(mapPRC!C1129,$AW$7:$AW$89,0)),"")</f>
        <v/>
      </c>
    </row>
    <row r="952" spans="3:26">
      <c r="C952" t="s">
        <v>4801</v>
      </c>
      <c r="E952" t="s">
        <v>4810</v>
      </c>
      <c r="Y952" t="str">
        <f>mapPRC!A1107</f>
        <v>XPWRGRM</v>
      </c>
      <c r="Z952" t="str">
        <f>IFERROR(INDEX($AX$7:$AX$89,MATCH(mapPRC!C1130,$AW$7:$AW$89,0)),"")</f>
        <v/>
      </c>
    </row>
    <row r="953" spans="3:26">
      <c r="C953" t="s">
        <v>4802</v>
      </c>
      <c r="E953" t="s">
        <v>4811</v>
      </c>
      <c r="Y953" t="str">
        <f>mapPRC!A1108</f>
        <v>XPWRGRN</v>
      </c>
      <c r="Z953" t="str">
        <f>IFERROR(INDEX($AX$7:$AX$89,MATCH(mapPRC!C1131,$AW$7:$AW$89,0)),"")</f>
        <v/>
      </c>
    </row>
    <row r="954" spans="3:26">
      <c r="C954" t="s">
        <v>4803</v>
      </c>
      <c r="E954" t="s">
        <v>4812</v>
      </c>
      <c r="Y954" t="str">
        <f>mapPRC!A1109</f>
        <v>XPWRGRS</v>
      </c>
      <c r="Z954" t="str">
        <f>IFERROR(INDEX($AX$7:$AX$89,MATCH(mapPRC!C1132,$AW$7:$AW$89,0)),"")</f>
        <v/>
      </c>
    </row>
    <row r="955" spans="3:26">
      <c r="C955" t="s">
        <v>4804</v>
      </c>
      <c r="E955" t="s">
        <v>4813</v>
      </c>
      <c r="Y955" t="str">
        <f>mapPRC!A1110</f>
        <v>XPWRHYD</v>
      </c>
      <c r="Z955" t="str">
        <f>IFERROR(INDEX($AX$7:$AX$89,MATCH(mapPRC!C1133,$AW$7:$AW$89,0)),"")</f>
        <v/>
      </c>
    </row>
    <row r="956" spans="3:26">
      <c r="C956" t="s">
        <v>4805</v>
      </c>
      <c r="E956" t="s">
        <v>4814</v>
      </c>
      <c r="Y956" t="str">
        <f>mapPRC!A1111</f>
        <v>XPWRNUC</v>
      </c>
      <c r="Z956" t="str">
        <f>IFERROR(INDEX($AX$7:$AX$89,MATCH(mapPRC!C1134,$AW$7:$AW$89,0)),"")</f>
        <v/>
      </c>
    </row>
    <row r="957" spans="3:26">
      <c r="C957" t="s">
        <v>4806</v>
      </c>
      <c r="E957" t="s">
        <v>4815</v>
      </c>
      <c r="Y957" t="str">
        <f>mapPRC!A1112</f>
        <v>XPWRODS</v>
      </c>
      <c r="Z957" t="str">
        <f>IFERROR(INDEX($AX$7:$AX$89,MATCH(mapPRC!C1135,$AW$7:$AW$89,0)),"")</f>
        <v/>
      </c>
    </row>
    <row r="958" spans="3:26">
      <c r="C958" t="s">
        <v>4807</v>
      </c>
      <c r="E958" t="s">
        <v>4816</v>
      </c>
      <c r="Y958" t="str">
        <f>mapPRC!A1113</f>
        <v>XPWROHF</v>
      </c>
      <c r="Z958" t="str">
        <f>IFERROR(INDEX($AX$7:$AX$89,MATCH(mapPRC!C1136,$AW$7:$AW$89,0)),"")</f>
        <v/>
      </c>
    </row>
    <row r="959" spans="3:26">
      <c r="C959" t="s">
        <v>4808</v>
      </c>
      <c r="E959" t="s">
        <v>4817</v>
      </c>
      <c r="Y959" t="str">
        <f>mapPRC!A1114</f>
        <v>XPWROKE</v>
      </c>
      <c r="Z959" t="str">
        <f>IFERROR(INDEX($AX$7:$AX$89,MATCH(mapPRC!C1137,$AW$7:$AW$89,0)),"")</f>
        <v/>
      </c>
    </row>
    <row r="960" spans="3:26">
      <c r="C960" t="s">
        <v>4809</v>
      </c>
      <c r="E960" t="s">
        <v>4818</v>
      </c>
      <c r="Y960" t="str">
        <f>mapPRC!A1115</f>
        <v>XPWRSOL</v>
      </c>
      <c r="Z960" t="str">
        <f>IFERROR(INDEX($AX$7:$AX$89,MATCH(mapPRC!C1138,$AW$7:$AW$89,0)),"")</f>
        <v/>
      </c>
    </row>
    <row r="961" spans="3:26">
      <c r="C961" t="s">
        <v>4810</v>
      </c>
      <c r="E961" t="s">
        <v>4819</v>
      </c>
      <c r="Y961" t="str">
        <f>mapPRC!A1116</f>
        <v>XPWRWND</v>
      </c>
      <c r="Z961" t="str">
        <f>IFERROR(INDEX($AX$7:$AX$89,MATCH(mapPRC!C1139,$AW$7:$AW$89,0)),"")</f>
        <v/>
      </c>
    </row>
    <row r="962" spans="3:26">
      <c r="C962" t="s">
        <v>4811</v>
      </c>
      <c r="E962" t="s">
        <v>4820</v>
      </c>
      <c r="Y962" t="str">
        <f>mapPRC!A1117</f>
        <v>XRESBIW</v>
      </c>
      <c r="Z962" t="str">
        <f>IFERROR(INDEX($AX$7:$AX$89,MATCH(mapPRC!C1141,$AW$7:$AW$89,0)),"")</f>
        <v/>
      </c>
    </row>
    <row r="963" spans="3:26">
      <c r="C963" t="s">
        <v>4812</v>
      </c>
      <c r="E963" t="s">
        <v>4821</v>
      </c>
      <c r="Y963" t="str">
        <f>mapPRC!A1118</f>
        <v>XRESCOA</v>
      </c>
      <c r="Z963" t="str">
        <f>IFERROR(INDEX($AX$7:$AX$89,MATCH(mapPRC!C1142,$AW$7:$AW$89,0)),"")</f>
        <v>elec</v>
      </c>
    </row>
    <row r="964" spans="3:26">
      <c r="C964" t="s">
        <v>4813</v>
      </c>
      <c r="E964" t="s">
        <v>4822</v>
      </c>
      <c r="Y964" t="str">
        <f>mapPRC!A1119</f>
        <v>XRESELC</v>
      </c>
      <c r="Z964" t="str">
        <f>IFERROR(INDEX($AX$7:$AX$89,MATCH(mapPRC!C1143,$AW$7:$AW$89,0)),"")</f>
        <v/>
      </c>
    </row>
    <row r="965" spans="3:26">
      <c r="C965" t="s">
        <v>4814</v>
      </c>
      <c r="E965" t="s">
        <v>4823</v>
      </c>
      <c r="Y965" t="str">
        <f>mapPRC!A1120</f>
        <v>XRESGAS</v>
      </c>
      <c r="Z965" t="str">
        <f>IFERROR(INDEX($AX$7:$AX$89,MATCH(mapPRC!C1144,$AW$7:$AW$89,0)),"")</f>
        <v/>
      </c>
    </row>
    <row r="966" spans="3:26">
      <c r="C966" t="s">
        <v>4815</v>
      </c>
      <c r="E966" t="s">
        <v>4824</v>
      </c>
      <c r="Y966" t="str">
        <f>mapPRC!A1121</f>
        <v>XRESOKE</v>
      </c>
      <c r="Z966" t="str">
        <f>IFERROR(INDEX($AX$7:$AX$89,MATCH(mapPRC!C1146,$AW$7:$AW$89,0)),"")</f>
        <v/>
      </c>
    </row>
    <row r="967" spans="3:26">
      <c r="C967" t="s">
        <v>4816</v>
      </c>
      <c r="E967" t="s">
        <v>4825</v>
      </c>
      <c r="Y967" t="str">
        <f>mapPRC!A1122</f>
        <v>XRESOLP</v>
      </c>
      <c r="Z967" t="str">
        <f>IFERROR(INDEX($AX$7:$AX$89,MATCH(mapPRC!C1147,$AW$7:$AW$89,0)),"")</f>
        <v/>
      </c>
    </row>
    <row r="968" spans="3:26">
      <c r="C968" t="s">
        <v>4817</v>
      </c>
      <c r="E968" t="s">
        <v>4826</v>
      </c>
      <c r="Y968" t="str">
        <f>mapPRC!A1123</f>
        <v>XTRABGS</v>
      </c>
      <c r="Z968" t="str">
        <f>IFERROR(INDEX($AX$7:$AX$89,MATCH(mapPRC!C1148,$AW$7:$AW$89,0)),"")</f>
        <v/>
      </c>
    </row>
    <row r="969" spans="3:26">
      <c r="C969" t="s">
        <v>4818</v>
      </c>
      <c r="E969" t="s">
        <v>4827</v>
      </c>
      <c r="Y969" t="str">
        <f>mapPRC!A1124</f>
        <v>XTRABID</v>
      </c>
      <c r="Z969" t="str">
        <f>IFERROR(INDEX($AX$7:$AX$89,MATCH(mapPRC!C1149,$AW$7:$AW$89,0)),"")</f>
        <v/>
      </c>
    </row>
    <row r="970" spans="3:26">
      <c r="C970" t="s">
        <v>4819</v>
      </c>
      <c r="E970" t="s">
        <v>4828</v>
      </c>
      <c r="Y970" t="str">
        <f>mapPRC!A1125</f>
        <v>XTRABIE</v>
      </c>
      <c r="Z970" t="str">
        <f>IFERROR(INDEX($AX$7:$AX$89,MATCH(mapPRC!C1150,$AW$7:$AW$89,0)),"")</f>
        <v/>
      </c>
    </row>
    <row r="971" spans="3:26">
      <c r="C971" t="s">
        <v>4820</v>
      </c>
      <c r="E971" t="s">
        <v>4829</v>
      </c>
      <c r="Y971" t="str">
        <f>mapPRC!A1126</f>
        <v>XTRAELC</v>
      </c>
      <c r="Z971" t="str">
        <f>IFERROR(INDEX($AX$7:$AX$89,MATCH(mapPRC!C1151,$AW$7:$AW$89,0)),"")</f>
        <v/>
      </c>
    </row>
    <row r="972" spans="3:26">
      <c r="C972" t="s">
        <v>4821</v>
      </c>
      <c r="E972" t="s">
        <v>4830</v>
      </c>
      <c r="Y972" t="str">
        <f>mapPRC!A1127</f>
        <v>XTRAEVF</v>
      </c>
      <c r="Z972" t="str">
        <f>IFERROR(INDEX($AX$7:$AX$89,MATCH(mapPRC!C1152,$AW$7:$AW$89,0)),"")</f>
        <v/>
      </c>
    </row>
    <row r="973" spans="3:26">
      <c r="C973" t="s">
        <v>4822</v>
      </c>
      <c r="E973" t="s">
        <v>4831</v>
      </c>
      <c r="Y973" t="str">
        <f>mapPRC!A1128</f>
        <v>XTRAEVP</v>
      </c>
      <c r="Z973" t="str">
        <f>IFERROR(INDEX($AX$7:$AX$89,MATCH(mapPRC!C1154,$AW$7:$AW$89,0)),"")</f>
        <v/>
      </c>
    </row>
    <row r="974" spans="3:26">
      <c r="C974" t="s">
        <v>4823</v>
      </c>
      <c r="E974" t="s">
        <v>4832</v>
      </c>
      <c r="Y974" t="str">
        <f>mapPRC!A1129</f>
        <v>XTRAGAS</v>
      </c>
      <c r="Z974" t="str">
        <f>IFERROR(INDEX($AX$7:$AX$89,MATCH(mapPRC!C1155,$AW$7:$AW$89,0)),"")</f>
        <v/>
      </c>
    </row>
    <row r="975" spans="3:26">
      <c r="C975" t="s">
        <v>4824</v>
      </c>
      <c r="E975" t="s">
        <v>4833</v>
      </c>
      <c r="Y975" t="str">
        <f>mapPRC!A1130</f>
        <v>XTRAHGN</v>
      </c>
      <c r="Z975" t="str">
        <f>IFERROR(INDEX($AX$7:$AX$89,MATCH(mapPRC!C1156,$AW$7:$AW$89,0)),"")</f>
        <v/>
      </c>
    </row>
    <row r="976" spans="3:26">
      <c r="C976" t="s">
        <v>4825</v>
      </c>
      <c r="E976" t="s">
        <v>4834</v>
      </c>
      <c r="Y976" t="str">
        <f>mapPRC!A1131</f>
        <v>XTRANH3</v>
      </c>
      <c r="Z976" t="str">
        <f>IFERROR(INDEX($AX$7:$AX$89,MATCH(mapPRC!C1157,$AW$7:$AW$89,0)),"")</f>
        <v/>
      </c>
    </row>
    <row r="977" spans="3:26">
      <c r="C977" t="s">
        <v>4826</v>
      </c>
      <c r="E977" t="s">
        <v>4835</v>
      </c>
      <c r="Y977" t="str">
        <f>mapPRC!A1132</f>
        <v>XTRAOAG</v>
      </c>
      <c r="Z977" t="str">
        <f>IFERROR(INDEX($AX$7:$AX$89,MATCH(mapPRC!C1158,$AW$7:$AW$89,0)),"")</f>
        <v/>
      </c>
    </row>
    <row r="978" spans="3:26">
      <c r="C978" t="s">
        <v>4827</v>
      </c>
      <c r="E978" t="s">
        <v>4836</v>
      </c>
      <c r="Y978" t="str">
        <f>mapPRC!A1133</f>
        <v>XTRAODS</v>
      </c>
      <c r="Z978" t="str">
        <f>IFERROR(INDEX($AX$7:$AX$89,MATCH(mapPRC!C1159,$AW$7:$AW$89,0)),"")</f>
        <v/>
      </c>
    </row>
    <row r="979" spans="3:26">
      <c r="C979" t="s">
        <v>4828</v>
      </c>
      <c r="E979" t="s">
        <v>4837</v>
      </c>
      <c r="Y979" t="str">
        <f>mapPRC!A1134</f>
        <v>XTRAOGS</v>
      </c>
      <c r="Z979" t="str">
        <f>IFERROR(INDEX($AX$7:$AX$89,MATCH(mapPRC!C1160,$AW$7:$AW$89,0)),"")</f>
        <v/>
      </c>
    </row>
    <row r="980" spans="3:26">
      <c r="C980" t="s">
        <v>4829</v>
      </c>
      <c r="E980" t="s">
        <v>4838</v>
      </c>
      <c r="Y980" t="str">
        <f>mapPRC!A1135</f>
        <v>XTRAOHF</v>
      </c>
      <c r="Z980" t="str">
        <f>IFERROR(INDEX($AX$7:$AX$89,MATCH(mapPRC!C1161,$AW$7:$AW$89,0)),"")</f>
        <v/>
      </c>
    </row>
    <row r="981" spans="3:26">
      <c r="C981" t="s">
        <v>4830</v>
      </c>
      <c r="E981" t="s">
        <v>4839</v>
      </c>
      <c r="Y981" t="str">
        <f>mapPRC!A1136</f>
        <v>XTRAOKE</v>
      </c>
      <c r="Z981" t="str">
        <f>IFERROR(INDEX($AX$7:$AX$89,MATCH(mapPRC!C1162,$AW$7:$AW$89,0)),"")</f>
        <v/>
      </c>
    </row>
    <row r="982" spans="3:26">
      <c r="C982" t="s">
        <v>4831</v>
      </c>
      <c r="E982" t="s">
        <v>4840</v>
      </c>
      <c r="Y982" t="str">
        <f>mapPRC!A1137</f>
        <v>XUPSBID</v>
      </c>
      <c r="Z982" t="str">
        <f>IFERROR(INDEX($AX$7:$AX$89,MATCH(mapPRC!C1163,$AW$7:$AW$89,0)),"")</f>
        <v/>
      </c>
    </row>
    <row r="983" spans="3:26">
      <c r="C983" t="s">
        <v>4832</v>
      </c>
      <c r="E983" t="s">
        <v>4841</v>
      </c>
      <c r="Y983" t="str">
        <f>mapPRC!A1138</f>
        <v>XUPSBIE</v>
      </c>
      <c r="Z983" t="str">
        <f>IFERROR(INDEX($AX$7:$AX$89,MATCH(mapPRC!C1164,$AW$7:$AW$89,0)),"")</f>
        <v/>
      </c>
    </row>
    <row r="984" spans="3:26">
      <c r="C984" t="s">
        <v>4833</v>
      </c>
      <c r="E984" t="s">
        <v>4842</v>
      </c>
      <c r="Y984" t="str">
        <f>mapPRC!A1139</f>
        <v>XUPSCLE</v>
      </c>
      <c r="Z984" t="str">
        <f>IFERROR(INDEX($AX$7:$AX$89,MATCH(mapPRC!C1165,$AW$7:$AW$89,0)),"")</f>
        <v/>
      </c>
    </row>
    <row r="985" spans="3:26">
      <c r="C985" t="s">
        <v>4834</v>
      </c>
      <c r="E985" t="s">
        <v>4843</v>
      </c>
      <c r="Y985" t="str">
        <f>mapPRC!A1140</f>
        <v>XUPSCMU</v>
      </c>
      <c r="Z985" t="str">
        <f>IFERROR(INDEX($AX$7:$AX$89,MATCH(mapPRC!C1166,$AW$7:$AW$89,0)),"")</f>
        <v/>
      </c>
    </row>
    <row r="986" spans="3:26">
      <c r="C986" t="s">
        <v>4835</v>
      </c>
      <c r="E986" t="s">
        <v>4844</v>
      </c>
      <c r="Y986" t="str">
        <f>mapPRC!A1141</f>
        <v>XUPSCLE-S</v>
      </c>
      <c r="Z986" t="str">
        <f>IFERROR(INDEX($AX$7:$AX$89,MATCH(mapPRC!C1167,$AW$7:$AW$89,0)),"")</f>
        <v/>
      </c>
    </row>
    <row r="987" spans="3:26">
      <c r="C987" t="s">
        <v>4836</v>
      </c>
      <c r="E987" t="s">
        <v>4845</v>
      </c>
      <c r="Y987" t="str">
        <f>mapPRC!A1142</f>
        <v>XUPSELC</v>
      </c>
      <c r="Z987" t="str">
        <f>IFERROR(INDEX($AX$7:$AX$89,MATCH(mapPRC!C1168,$AW$7:$AW$89,0)),"")</f>
        <v/>
      </c>
    </row>
    <row r="988" spans="3:26">
      <c r="C988" t="s">
        <v>4837</v>
      </c>
      <c r="E988" t="s">
        <v>4846</v>
      </c>
      <c r="Y988" t="str">
        <f>mapPRC!A1143</f>
        <v>XUPSGAS</v>
      </c>
      <c r="Z988" t="str">
        <f>IFERROR(INDEX($AX$7:$AX$89,MATCH(mapPRC!C1169,$AW$7:$AW$89,0)),"")</f>
        <v/>
      </c>
    </row>
    <row r="989" spans="3:26">
      <c r="C989" t="s">
        <v>4838</v>
      </c>
      <c r="E989" t="s">
        <v>4847</v>
      </c>
      <c r="Y989" t="str">
        <f>mapPRC!A1144</f>
        <v>XUPSGIC</v>
      </c>
      <c r="Z989" t="str">
        <f>IFERROR(INDEX($AX$7:$AX$89,MATCH(mapPRC!C1170,$AW$7:$AW$89,0)),"")</f>
        <v/>
      </c>
    </row>
    <row r="990" spans="3:26">
      <c r="C990" t="s">
        <v>4839</v>
      </c>
      <c r="E990" t="s">
        <v>4848</v>
      </c>
      <c r="Y990" t="str">
        <f>mapPRC!A1145</f>
        <v>XUPSGMU</v>
      </c>
      <c r="Z990" t="str">
        <f>IFERROR(INDEX($AX$7:$AX$89,MATCH(mapPRC!C1171,$AW$7:$AW$89,0)),"")</f>
        <v/>
      </c>
    </row>
    <row r="991" spans="3:26">
      <c r="C991" t="s">
        <v>4840</v>
      </c>
      <c r="E991" t="s">
        <v>4849</v>
      </c>
      <c r="Y991" t="str">
        <f>mapPRC!A1146</f>
        <v>XUPSHEE</v>
      </c>
      <c r="Z991" t="str">
        <f>IFERROR(INDEX($AX$7:$AX$89,MATCH(mapPRC!C1172,$AW$7:$AW$89,0)),"")</f>
        <v/>
      </c>
    </row>
    <row r="992" spans="3:26">
      <c r="C992" t="s">
        <v>4841</v>
      </c>
      <c r="E992" t="s">
        <v>4850</v>
      </c>
      <c r="Y992" t="str">
        <f>mapPRC!A1147</f>
        <v>XUPSHEN</v>
      </c>
      <c r="Z992" t="str">
        <f>IFERROR(INDEX($AX$7:$AX$89,MATCH(mapPRC!C1173,$AW$7:$AW$89,0)),"")</f>
        <v/>
      </c>
    </row>
    <row r="993" spans="3:26">
      <c r="C993" t="s">
        <v>4842</v>
      </c>
      <c r="E993" t="s">
        <v>4851</v>
      </c>
      <c r="Y993" t="str">
        <f>mapPRC!A1148</f>
        <v>XUPSHGN</v>
      </c>
      <c r="Z993" t="str">
        <f>IFERROR(INDEX($AX$7:$AX$89,MATCH(mapPRC!C1174,$AW$7:$AW$89,0)),"")</f>
        <v/>
      </c>
    </row>
    <row r="994" spans="3:26">
      <c r="C994" t="s">
        <v>4843</v>
      </c>
      <c r="E994" t="s">
        <v>4852</v>
      </c>
      <c r="Y994" t="str">
        <f>mapPRC!A1149</f>
        <v>XUPSOCR</v>
      </c>
      <c r="Z994" t="str">
        <f>IFERROR(INDEX($AX$7:$AX$89,MATCH(mapPRC!C1175,$AW$7:$AW$89,0)),"")</f>
        <v/>
      </c>
    </row>
    <row r="995" spans="3:26">
      <c r="C995" t="s">
        <v>4844</v>
      </c>
      <c r="E995" t="s">
        <v>4853</v>
      </c>
      <c r="Y995" t="str">
        <f>mapPRC!A1150</f>
        <v>XUPSOHF</v>
      </c>
      <c r="Z995" t="str">
        <f>IFERROR(INDEX($AX$7:$AX$89,MATCH(mapPRC!C1176,$AW$7:$AW$89,0)),"")</f>
        <v/>
      </c>
    </row>
    <row r="996" spans="3:26">
      <c r="C996" t="s">
        <v>4845</v>
      </c>
      <c r="E996" t="s">
        <v>4854</v>
      </c>
      <c r="Y996" t="str">
        <f>mapPRC!A1151</f>
        <v>ZZBKELCC</v>
      </c>
      <c r="Z996" t="str">
        <f>IFERROR(INDEX($AX$7:$AX$89,MATCH(mapPRC!C1177,$AW$7:$AW$89,0)),"")</f>
        <v/>
      </c>
    </row>
    <row r="997" spans="3:26">
      <c r="C997" t="s">
        <v>4846</v>
      </c>
      <c r="E997" t="s">
        <v>4855</v>
      </c>
      <c r="Y997" t="str">
        <f>mapPRC!A1152</f>
        <v>ZZBKNRG</v>
      </c>
      <c r="Z997" t="str">
        <f>IFERROR(INDEX($AX$7:$AX$89,MATCH(mapPRC!C1178,$AW$7:$AW$89,0)),"")</f>
        <v/>
      </c>
    </row>
    <row r="998" spans="3:26">
      <c r="C998" t="s">
        <v>4847</v>
      </c>
      <c r="E998" t="s">
        <v>4856</v>
      </c>
      <c r="Y998" t="str">
        <f>mapPRC!A1154</f>
        <v>ZZCOMCEC</v>
      </c>
      <c r="Z998" t="str">
        <f>IFERROR(INDEX($AX$7:$AX$89,MATCH(mapPRC!C1179,$AW$7:$AW$89,0)),"")</f>
        <v/>
      </c>
    </row>
    <row r="999" spans="3:26">
      <c r="C999" t="s">
        <v>4848</v>
      </c>
      <c r="E999" t="s">
        <v>4857</v>
      </c>
      <c r="Y999" t="str">
        <f>mapPRC!A1155</f>
        <v>ZZCOMCEG</v>
      </c>
      <c r="Z999" t="str">
        <f>IFERROR(INDEX($AX$7:$AX$89,MATCH(mapPRC!C1180,$AW$7:$AW$89,0)),"")</f>
        <v/>
      </c>
    </row>
    <row r="1000" spans="3:26">
      <c r="C1000" t="s">
        <v>4849</v>
      </c>
      <c r="E1000" t="s">
        <v>4858</v>
      </c>
      <c r="Y1000" t="str">
        <f>mapPRC!A1156</f>
        <v>ZZCOMCEH</v>
      </c>
      <c r="Z1000" t="str">
        <f>IFERROR(INDEX($AX$7:$AX$89,MATCH(mapPRC!C1181,$AW$7:$AW$89,0)),"")</f>
        <v/>
      </c>
    </row>
    <row r="1001" spans="3:26">
      <c r="C1001" t="s">
        <v>4850</v>
      </c>
      <c r="E1001" t="s">
        <v>4859</v>
      </c>
      <c r="Y1001" t="str">
        <f>mapPRC!A1157</f>
        <v>ZZCOMCEK</v>
      </c>
      <c r="Z1001" t="str">
        <f>IFERROR(INDEX($AX$7:$AX$89,MATCH(mapPRC!C1182,$AW$7:$AW$89,0)),"")</f>
        <v/>
      </c>
    </row>
    <row r="1002" spans="3:26">
      <c r="C1002" t="s">
        <v>4851</v>
      </c>
      <c r="E1002" t="s">
        <v>4860</v>
      </c>
      <c r="Y1002" t="str">
        <f>mapPRC!A1158</f>
        <v>ZZCOMCEL</v>
      </c>
      <c r="Z1002" t="str">
        <f>IFERROR(INDEX($AX$7:$AX$89,MATCH(mapPRC!C1183,$AW$7:$AW$89,0)),"")</f>
        <v/>
      </c>
    </row>
    <row r="1003" spans="3:26">
      <c r="C1003" t="s">
        <v>4852</v>
      </c>
      <c r="E1003" t="s">
        <v>4861</v>
      </c>
      <c r="Y1003" t="str">
        <f>mapPRC!A1159</f>
        <v>ZZCOMCEO</v>
      </c>
      <c r="Z1003" t="str">
        <f>IFERROR(INDEX($AX$7:$AX$89,MATCH(mapPRC!C1184,$AW$7:$AW$89,0)),"")</f>
        <v/>
      </c>
    </row>
    <row r="1004" spans="3:26">
      <c r="C1004" t="s">
        <v>4853</v>
      </c>
      <c r="E1004" t="s">
        <v>4862</v>
      </c>
      <c r="Y1004" t="str">
        <f>mapPRC!A1160</f>
        <v>ZZCOMCER</v>
      </c>
      <c r="Z1004" t="str">
        <f>IFERROR(INDEX($AX$7:$AX$89,MATCH(mapPRC!C1185,$AW$7:$AW$89,0)),"")</f>
        <v/>
      </c>
    </row>
    <row r="1005" spans="3:26">
      <c r="C1005" t="s">
        <v>4854</v>
      </c>
      <c r="E1005" t="s">
        <v>4863</v>
      </c>
      <c r="Y1005" t="str">
        <f>mapPRC!A1161</f>
        <v>ZZCOMCET</v>
      </c>
      <c r="Z1005" t="str">
        <f>IFERROR(INDEX($AX$7:$AX$89,MATCH(mapPRC!C1186,$AW$7:$AW$89,0)),"")</f>
        <v/>
      </c>
    </row>
    <row r="1006" spans="3:26">
      <c r="C1006" t="s">
        <v>4855</v>
      </c>
      <c r="E1006" t="s">
        <v>4864</v>
      </c>
      <c r="Y1006" t="str">
        <f>mapPRC!A1162</f>
        <v>ZZCOMCEW</v>
      </c>
      <c r="Z1006" t="str">
        <f>IFERROR(INDEX($AX$7:$AX$89,MATCH(mapPRC!C1187,$AW$7:$AW$89,0)),"")</f>
        <v/>
      </c>
    </row>
    <row r="1007" spans="3:26">
      <c r="C1007" t="s">
        <v>4856</v>
      </c>
      <c r="E1007" t="s">
        <v>4865</v>
      </c>
      <c r="Y1007" t="str">
        <f>mapPRC!A1163</f>
        <v>ZZRHEH</v>
      </c>
      <c r="Z1007" t="str">
        <f>IFERROR(INDEX($AX$7:$AX$89,MATCH(mapPRC!C1188,$AW$7:$AW$89,0)),"")</f>
        <v/>
      </c>
    </row>
    <row r="1008" spans="3:26">
      <c r="C1008" t="s">
        <v>4857</v>
      </c>
      <c r="E1008" t="s">
        <v>4866</v>
      </c>
      <c r="Y1008" t="str">
        <f>mapPRC!A1164</f>
        <v>ZZRHEK</v>
      </c>
      <c r="Z1008" t="str">
        <f>IFERROR(INDEX($AX$7:$AX$89,MATCH(mapPRC!C1189,$AW$7:$AW$89,0)),"")</f>
        <v/>
      </c>
    </row>
    <row r="1009" spans="3:26">
      <c r="C1009" t="s">
        <v>4858</v>
      </c>
      <c r="E1009" t="s">
        <v>4867</v>
      </c>
      <c r="Y1009" t="str">
        <f>mapPRC!A1165</f>
        <v>ZZRHEL</v>
      </c>
      <c r="Z1009" t="str">
        <f>IFERROR(INDEX($AX$7:$AX$89,MATCH(mapPRC!C1190,$AW$7:$AW$89,0)),"")</f>
        <v/>
      </c>
    </row>
    <row r="1010" spans="3:26">
      <c r="C1010" t="s">
        <v>4859</v>
      </c>
      <c r="E1010" t="s">
        <v>4868</v>
      </c>
      <c r="Y1010" t="str">
        <f>mapPRC!A1166</f>
        <v>ZZRHEN</v>
      </c>
      <c r="Z1010" t="str">
        <f>IFERROR(INDEX($AX$7:$AX$89,MATCH(mapPRC!C1191,$AW$7:$AW$89,0)),"")</f>
        <v/>
      </c>
    </row>
    <row r="1011" spans="3:26">
      <c r="C1011" t="s">
        <v>4860</v>
      </c>
      <c r="E1011" t="s">
        <v>4869</v>
      </c>
      <c r="Y1011" t="str">
        <f>mapPRC!A1167</f>
        <v>ZZRHEO</v>
      </c>
      <c r="Z1011" t="str">
        <f>IFERROR(INDEX($AX$7:$AX$89,MATCH(mapPRC!C1192,$AW$7:$AW$89,0)),"")</f>
        <v/>
      </c>
    </row>
    <row r="1012" spans="3:26">
      <c r="C1012" t="s">
        <v>4861</v>
      </c>
      <c r="E1012" t="s">
        <v>4870</v>
      </c>
      <c r="Y1012" t="str">
        <f>mapPRC!A1168</f>
        <v>ZZRHER</v>
      </c>
      <c r="Z1012" t="str">
        <f>IFERROR(INDEX($AX$7:$AX$89,MATCH(mapPRC!C1193,$AW$7:$AW$89,0)),"")</f>
        <v/>
      </c>
    </row>
    <row r="1013" spans="3:26">
      <c r="C1013" t="s">
        <v>4862</v>
      </c>
      <c r="E1013" t="s">
        <v>4871</v>
      </c>
      <c r="Y1013" t="str">
        <f>mapPRC!A1169</f>
        <v>ZZRHEW</v>
      </c>
      <c r="Z1013" t="str">
        <f>IFERROR(INDEX($AX$7:$AX$89,MATCH(mapPRC!C1194,$AW$7:$AW$89,0)),"")</f>
        <v/>
      </c>
    </row>
    <row r="1014" spans="3:26">
      <c r="C1014" t="s">
        <v>4863</v>
      </c>
      <c r="E1014" t="s">
        <v>4872</v>
      </c>
      <c r="Y1014" t="str">
        <f>mapPRC!A1170</f>
        <v>ZZRHEWG</v>
      </c>
      <c r="Z1014" t="str">
        <f>IFERROR(INDEX($AX$7:$AX$89,MATCH(mapPRC!C1195,$AW$7:$AW$89,0)),"")</f>
        <v/>
      </c>
    </row>
    <row r="1015" spans="3:26">
      <c r="C1015" t="s">
        <v>4864</v>
      </c>
      <c r="E1015" t="s">
        <v>4873</v>
      </c>
      <c r="Y1015" t="str">
        <f>mapPRC!A1171</f>
        <v>ZZRLEH</v>
      </c>
      <c r="Z1015" t="str">
        <f>IFERROR(INDEX($AX$7:$AX$89,MATCH(mapPRC!C1196,$AW$7:$AW$89,0)),"")</f>
        <v/>
      </c>
    </row>
    <row r="1016" spans="3:26">
      <c r="C1016" t="s">
        <v>4865</v>
      </c>
      <c r="E1016" t="s">
        <v>4874</v>
      </c>
      <c r="Y1016" t="str">
        <f>mapPRC!A1172</f>
        <v>ZZRLEK</v>
      </c>
    </row>
    <row r="1017" spans="3:26">
      <c r="C1017" t="s">
        <v>4866</v>
      </c>
      <c r="E1017" t="s">
        <v>4875</v>
      </c>
      <c r="Y1017" t="str">
        <f>mapPRC!A1173</f>
        <v>ZZRLEL</v>
      </c>
    </row>
    <row r="1018" spans="3:26">
      <c r="C1018" t="s">
        <v>4867</v>
      </c>
      <c r="E1018" t="s">
        <v>4876</v>
      </c>
      <c r="Y1018" t="str">
        <f>mapPRC!A1174</f>
        <v>ZZRLEN</v>
      </c>
    </row>
    <row r="1019" spans="3:26">
      <c r="C1019" t="s">
        <v>4868</v>
      </c>
      <c r="E1019" t="s">
        <v>4877</v>
      </c>
      <c r="Y1019" t="str">
        <f>mapPRC!A1175</f>
        <v>ZZRLEO</v>
      </c>
    </row>
    <row r="1020" spans="3:26">
      <c r="C1020" t="s">
        <v>4869</v>
      </c>
      <c r="E1020" t="s">
        <v>4878</v>
      </c>
      <c r="Y1020" t="str">
        <f>mapPRC!A1176</f>
        <v>ZZRLER</v>
      </c>
    </row>
    <row r="1021" spans="3:26">
      <c r="C1021" t="s">
        <v>4870</v>
      </c>
      <c r="E1021" t="s">
        <v>4879</v>
      </c>
      <c r="Y1021" t="str">
        <f>mapPRC!A1177</f>
        <v>ZZRLEW</v>
      </c>
    </row>
    <row r="1022" spans="3:26">
      <c r="C1022" t="s">
        <v>4871</v>
      </c>
      <c r="E1022" t="s">
        <v>4880</v>
      </c>
      <c r="Y1022" t="str">
        <f>mapPRC!A1178</f>
        <v>ZZRLEWG</v>
      </c>
    </row>
    <row r="1023" spans="3:26">
      <c r="C1023" t="s">
        <v>4872</v>
      </c>
      <c r="E1023" t="s">
        <v>4881</v>
      </c>
      <c r="Y1023" t="str">
        <f>mapPRC!A1179</f>
        <v>ZZRLNH</v>
      </c>
    </row>
    <row r="1024" spans="3:26">
      <c r="C1024" t="s">
        <v>4873</v>
      </c>
      <c r="E1024" t="s">
        <v>4882</v>
      </c>
      <c r="Y1024" t="str">
        <f>mapPRC!A1180</f>
        <v>ZZRLNK</v>
      </c>
    </row>
    <row r="1025" spans="3:25">
      <c r="C1025" t="s">
        <v>4874</v>
      </c>
      <c r="E1025" t="s">
        <v>4883</v>
      </c>
      <c r="Y1025" t="str">
        <f>mapPRC!A1181</f>
        <v>ZZRLNL</v>
      </c>
    </row>
    <row r="1026" spans="3:25">
      <c r="C1026" t="s">
        <v>4875</v>
      </c>
      <c r="E1026" t="s">
        <v>4884</v>
      </c>
      <c r="Y1026" t="str">
        <f>mapPRC!A1182</f>
        <v>ZZRLNN</v>
      </c>
    </row>
    <row r="1027" spans="3:25">
      <c r="C1027" t="s">
        <v>4876</v>
      </c>
      <c r="E1027" t="s">
        <v>4885</v>
      </c>
      <c r="Y1027" t="str">
        <f>mapPRC!A1183</f>
        <v>ZZRLNW</v>
      </c>
    </row>
    <row r="1028" spans="3:25">
      <c r="C1028" t="s">
        <v>4877</v>
      </c>
      <c r="E1028" t="s">
        <v>4886</v>
      </c>
      <c r="Y1028" t="str">
        <f>mapPRC!A1184</f>
        <v>ZZRMEH</v>
      </c>
    </row>
    <row r="1029" spans="3:25">
      <c r="C1029" t="s">
        <v>4878</v>
      </c>
      <c r="E1029" t="s">
        <v>4887</v>
      </c>
      <c r="Y1029" t="str">
        <f>mapPRC!A1185</f>
        <v>ZZRMEK</v>
      </c>
    </row>
    <row r="1030" spans="3:25">
      <c r="C1030" t="s">
        <v>4879</v>
      </c>
      <c r="E1030" t="s">
        <v>4888</v>
      </c>
      <c r="Y1030" t="str">
        <f>mapPRC!A1186</f>
        <v>ZZRMEL</v>
      </c>
    </row>
    <row r="1031" spans="3:25">
      <c r="C1031" t="s">
        <v>4880</v>
      </c>
      <c r="E1031" t="s">
        <v>4889</v>
      </c>
      <c r="Y1031" t="str">
        <f>mapPRC!A1187</f>
        <v>ZZRMEN</v>
      </c>
    </row>
    <row r="1032" spans="3:25">
      <c r="C1032" t="s">
        <v>4881</v>
      </c>
      <c r="Y1032" t="str">
        <f>mapPRC!A1188</f>
        <v>ZZRMEO</v>
      </c>
    </row>
    <row r="1033" spans="3:25">
      <c r="C1033" t="s">
        <v>4882</v>
      </c>
      <c r="Y1033" t="str">
        <f>mapPRC!A1189</f>
        <v>ZZRMER</v>
      </c>
    </row>
    <row r="1034" spans="3:25">
      <c r="C1034" t="s">
        <v>4883</v>
      </c>
      <c r="Y1034" t="str">
        <f>mapPRC!A1190</f>
        <v>ZZRMEW</v>
      </c>
    </row>
    <row r="1035" spans="3:25">
      <c r="C1035" t="s">
        <v>4884</v>
      </c>
      <c r="Y1035" t="str">
        <f>mapPRC!A1191</f>
        <v>ZZRMEWG</v>
      </c>
    </row>
    <row r="1036" spans="3:25">
      <c r="C1036" t="s">
        <v>4885</v>
      </c>
      <c r="Y1036" t="str">
        <f>mapPRC!A1192</f>
        <v>ZZRMNH</v>
      </c>
    </row>
    <row r="1037" spans="3:25">
      <c r="C1037" t="s">
        <v>4886</v>
      </c>
      <c r="Y1037" t="str">
        <f>mapPRC!A1193</f>
        <v>ZZRMNK</v>
      </c>
    </row>
    <row r="1038" spans="3:25">
      <c r="C1038" t="s">
        <v>4887</v>
      </c>
      <c r="Y1038" t="str">
        <f>mapPRC!A1194</f>
        <v>ZZRMNL</v>
      </c>
    </row>
    <row r="1039" spans="3:25">
      <c r="C1039" t="s">
        <v>4888</v>
      </c>
    </row>
    <row r="1040" spans="3:25">
      <c r="C1040" t="s">
        <v>4889</v>
      </c>
    </row>
  </sheetData>
  <autoFilter ref="A6:AX878" xr:uid="{5840DC9A-3776-4E58-B434-39C6A0E79E1E}"/>
  <phoneticPr fontId="4" type="noConversion"/>
  <conditionalFormatting sqref="Y1:Y135 Y137:Y1048576">
    <cfRule type="duplicateValues" dxfId="2" priority="1"/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4.5"/>
  <cols>
    <col min="7" max="7" width="16.81640625" bestFit="1" customWidth="1"/>
    <col min="8" max="8" width="16.7265625" bestFit="1" customWidth="1"/>
    <col min="11" max="11" width="16.1796875" bestFit="1" customWidth="1"/>
    <col min="12" max="12" width="14" bestFit="1" customWidth="1"/>
    <col min="24" max="24" width="14" customWidth="1"/>
    <col min="30" max="30" width="13.81640625" bestFit="1" customWidth="1"/>
  </cols>
  <sheetData>
    <row r="5" spans="1:27">
      <c r="X5" s="2" t="s">
        <v>3323</v>
      </c>
    </row>
    <row r="6" spans="1:27">
      <c r="A6" s="2" t="s">
        <v>3217</v>
      </c>
      <c r="G6" t="s">
        <v>3306</v>
      </c>
      <c r="H6" t="s">
        <v>2446</v>
      </c>
      <c r="I6" t="s">
        <v>3307</v>
      </c>
      <c r="K6" s="2" t="s">
        <v>3306</v>
      </c>
      <c r="L6" t="s">
        <v>2446</v>
      </c>
      <c r="M6" t="s">
        <v>3308</v>
      </c>
      <c r="X6" s="2" t="s">
        <v>2449</v>
      </c>
      <c r="Y6" s="2" t="s">
        <v>3322</v>
      </c>
    </row>
    <row r="7" spans="1:27">
      <c r="B7" t="s">
        <v>3218</v>
      </c>
      <c r="C7" t="s">
        <v>3219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1896</v>
      </c>
      <c r="R7" t="s">
        <v>3309</v>
      </c>
      <c r="S7" t="s">
        <v>3310</v>
      </c>
      <c r="U7" s="4">
        <f>[1]FTRA!F63</f>
        <v>0.39784000000000003</v>
      </c>
      <c r="X7" t="s">
        <v>2391</v>
      </c>
      <c r="Y7">
        <v>27</v>
      </c>
      <c r="AA7" t="s">
        <v>1622</v>
      </c>
    </row>
    <row r="8" spans="1:27">
      <c r="A8" t="s">
        <v>2833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1914</v>
      </c>
      <c r="R8" t="s">
        <v>3311</v>
      </c>
      <c r="S8" t="s">
        <v>3310</v>
      </c>
      <c r="U8" s="4">
        <f>[1]FTRA!F64</f>
        <v>1.4841</v>
      </c>
      <c r="X8" t="s">
        <v>2351</v>
      </c>
      <c r="Y8">
        <v>11</v>
      </c>
      <c r="AA8" t="s">
        <v>2205</v>
      </c>
    </row>
    <row r="9" spans="1:27">
      <c r="A9" t="s">
        <v>2835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1912</v>
      </c>
      <c r="R9" t="s">
        <v>3312</v>
      </c>
      <c r="S9" t="s">
        <v>3310</v>
      </c>
      <c r="U9" s="4">
        <f>[1]FTRA!F65</f>
        <v>2.5009999999999999</v>
      </c>
      <c r="X9" t="s">
        <v>2349</v>
      </c>
      <c r="Y9">
        <v>21</v>
      </c>
      <c r="AA9" t="s">
        <v>3327</v>
      </c>
    </row>
    <row r="10" spans="1:27">
      <c r="A10" t="s">
        <v>2838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1910</v>
      </c>
      <c r="R10" t="s">
        <v>3313</v>
      </c>
      <c r="S10" t="s">
        <v>3310</v>
      </c>
      <c r="U10" s="4">
        <f>[1]FTRA!F66</f>
        <v>5.0070955734014992</v>
      </c>
      <c r="X10" t="s">
        <v>2338</v>
      </c>
      <c r="Y10">
        <v>23</v>
      </c>
      <c r="AA10" t="s">
        <v>3328</v>
      </c>
    </row>
    <row r="11" spans="1:27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1908</v>
      </c>
      <c r="R11" t="s">
        <v>3314</v>
      </c>
      <c r="S11" t="s">
        <v>3310</v>
      </c>
      <c r="U11" s="4">
        <f>[1]FTRA!F67</f>
        <v>7.9193584801965402</v>
      </c>
      <c r="X11" t="s">
        <v>2336</v>
      </c>
      <c r="Y11">
        <v>30</v>
      </c>
      <c r="AA11" t="s">
        <v>1792</v>
      </c>
    </row>
    <row r="12" spans="1:27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1906</v>
      </c>
      <c r="R12" t="s">
        <v>3315</v>
      </c>
      <c r="S12" t="s">
        <v>3310</v>
      </c>
      <c r="U12" s="4">
        <f>[1]FTRA!F68</f>
        <v>10.886935146339562</v>
      </c>
      <c r="X12" t="s">
        <v>2328</v>
      </c>
      <c r="Y12">
        <v>27</v>
      </c>
      <c r="AA12" t="s">
        <v>3329</v>
      </c>
    </row>
    <row r="13" spans="1:27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1904</v>
      </c>
      <c r="R13" t="s">
        <v>3316</v>
      </c>
      <c r="S13" t="s">
        <v>3310</v>
      </c>
      <c r="U13" s="4">
        <f>[1]FTRA!F69</f>
        <v>19.520776457571557</v>
      </c>
      <c r="X13" t="s">
        <v>2302</v>
      </c>
      <c r="Y13">
        <v>24</v>
      </c>
      <c r="AA13" t="s">
        <v>3330</v>
      </c>
    </row>
    <row r="14" spans="1:27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1902</v>
      </c>
      <c r="R14" t="s">
        <v>3317</v>
      </c>
      <c r="S14" t="s">
        <v>3310</v>
      </c>
      <c r="U14" s="4">
        <f>[1]FTRA!F70</f>
        <v>17.889918497338776</v>
      </c>
      <c r="X14" t="s">
        <v>1796</v>
      </c>
      <c r="Y14">
        <v>0</v>
      </c>
      <c r="AA14" t="s">
        <v>3335</v>
      </c>
    </row>
    <row r="15" spans="1:27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1900</v>
      </c>
      <c r="R15" t="s">
        <v>3318</v>
      </c>
      <c r="S15" t="s">
        <v>3310</v>
      </c>
      <c r="U15" s="4">
        <f>[1]FTRA!F71</f>
        <v>18.402975262404723</v>
      </c>
      <c r="X15" t="s">
        <v>1794</v>
      </c>
      <c r="Y15">
        <v>30</v>
      </c>
      <c r="AA15" t="s">
        <v>3336</v>
      </c>
    </row>
    <row r="16" spans="1:27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1898</v>
      </c>
      <c r="R16" t="s">
        <v>3319</v>
      </c>
      <c r="S16" t="s">
        <v>3310</v>
      </c>
      <c r="U16" s="4">
        <f>[1]FTRA!F72</f>
        <v>21.907017031495844</v>
      </c>
      <c r="X16" t="s">
        <v>1789</v>
      </c>
      <c r="Y16">
        <v>30</v>
      </c>
      <c r="AA16" t="s">
        <v>3331</v>
      </c>
    </row>
    <row r="17" spans="7:27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3110</v>
      </c>
      <c r="Y17">
        <v>30</v>
      </c>
      <c r="AA17" t="s">
        <v>3337</v>
      </c>
    </row>
    <row r="18" spans="7:27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1764</v>
      </c>
      <c r="Y18">
        <v>30</v>
      </c>
      <c r="AA18" t="s">
        <v>3332</v>
      </c>
    </row>
    <row r="19" spans="7:27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1679</v>
      </c>
      <c r="Y19">
        <v>20</v>
      </c>
      <c r="AA19" t="s">
        <v>3333</v>
      </c>
    </row>
    <row r="20" spans="7:27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5586</v>
      </c>
      <c r="Y20">
        <v>27</v>
      </c>
      <c r="AA20" t="s">
        <v>5821</v>
      </c>
    </row>
    <row r="21" spans="7:27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2260</v>
      </c>
      <c r="Y21">
        <v>27</v>
      </c>
      <c r="AA21" t="s">
        <v>3334</v>
      </c>
    </row>
    <row r="22" spans="7:27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2258</v>
      </c>
      <c r="Y22">
        <v>30</v>
      </c>
      <c r="AA22" t="s">
        <v>3338</v>
      </c>
    </row>
    <row r="23" spans="7:27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1731</v>
      </c>
      <c r="Y23">
        <v>20</v>
      </c>
      <c r="AA23" t="s">
        <v>3339</v>
      </c>
    </row>
    <row r="24" spans="7:27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1707</v>
      </c>
      <c r="Y24">
        <v>27</v>
      </c>
      <c r="AA24" t="s">
        <v>3340</v>
      </c>
    </row>
    <row r="25" spans="7:27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2206</v>
      </c>
      <c r="Y25">
        <v>11</v>
      </c>
      <c r="AA25" t="s">
        <v>3341</v>
      </c>
    </row>
    <row r="26" spans="7:27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2204</v>
      </c>
      <c r="Y26">
        <v>21</v>
      </c>
      <c r="AA26" t="s">
        <v>3342</v>
      </c>
    </row>
    <row r="27" spans="7:27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3003</v>
      </c>
      <c r="Y27">
        <v>20.52</v>
      </c>
      <c r="AA27" t="s">
        <v>3343</v>
      </c>
    </row>
    <row r="28" spans="7:27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3005</v>
      </c>
      <c r="Y28">
        <v>18.649999999999999</v>
      </c>
      <c r="AA28" t="s">
        <v>3344</v>
      </c>
    </row>
    <row r="29" spans="7:27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3007</v>
      </c>
      <c r="Y29">
        <v>20.78</v>
      </c>
      <c r="AA29" t="s">
        <v>3345</v>
      </c>
    </row>
    <row r="30" spans="7:27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3009</v>
      </c>
      <c r="Y30">
        <v>20.58</v>
      </c>
      <c r="AA30" t="s">
        <v>3346</v>
      </c>
    </row>
    <row r="31" spans="7:27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3011</v>
      </c>
      <c r="Y31">
        <v>20.64</v>
      </c>
      <c r="AA31" t="s">
        <v>3347</v>
      </c>
    </row>
    <row r="32" spans="7:27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3013</v>
      </c>
      <c r="Y32">
        <v>18.48</v>
      </c>
      <c r="AA32" t="s">
        <v>3348</v>
      </c>
    </row>
    <row r="33" spans="7:27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3015</v>
      </c>
      <c r="Y33">
        <v>19.68</v>
      </c>
      <c r="AA33" t="s">
        <v>3349</v>
      </c>
    </row>
    <row r="34" spans="7:27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3017</v>
      </c>
      <c r="Y34">
        <v>20.94</v>
      </c>
      <c r="AA34" t="s">
        <v>3350</v>
      </c>
    </row>
    <row r="35" spans="7:27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3029</v>
      </c>
      <c r="Y35">
        <v>18.5</v>
      </c>
      <c r="AA35" t="s">
        <v>3351</v>
      </c>
    </row>
    <row r="36" spans="7:27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3019</v>
      </c>
      <c r="Y36">
        <v>15.4</v>
      </c>
      <c r="AA36" t="s">
        <v>3352</v>
      </c>
    </row>
    <row r="37" spans="7:27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3021</v>
      </c>
      <c r="Y37">
        <v>18.62</v>
      </c>
      <c r="AA37" t="s">
        <v>3353</v>
      </c>
    </row>
    <row r="38" spans="7:27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3023</v>
      </c>
      <c r="Y38">
        <v>18.690000000000001</v>
      </c>
      <c r="AA38" t="s">
        <v>3354</v>
      </c>
    </row>
    <row r="39" spans="7:27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3025</v>
      </c>
      <c r="Y39">
        <v>19.809999999999999</v>
      </c>
      <c r="AA39" t="s">
        <v>3355</v>
      </c>
    </row>
    <row r="40" spans="7:27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3031</v>
      </c>
      <c r="Y40">
        <v>18.690000000000001</v>
      </c>
      <c r="AA40" t="s">
        <v>3356</v>
      </c>
    </row>
    <row r="41" spans="7:27">
      <c r="G41" t="s">
        <v>29</v>
      </c>
      <c r="H41" t="s">
        <v>3077</v>
      </c>
      <c r="I41" s="4">
        <f t="shared" si="6"/>
        <v>1.4</v>
      </c>
      <c r="K41" t="str">
        <f t="shared" ref="K41:K70" si="7">LEFT(L41,6)</f>
        <v>TFHCV4</v>
      </c>
      <c r="L41" t="s">
        <v>5748</v>
      </c>
      <c r="M41" s="4">
        <f t="shared" ref="M41:M70" si="8">INDEX($U$7:$U$16,MATCH(K41,$Q$7:$Q$16,0))</f>
        <v>7.9193584801965402</v>
      </c>
      <c r="X41" t="s">
        <v>3027</v>
      </c>
      <c r="Y41">
        <v>20.350000000000001</v>
      </c>
      <c r="AA41" t="s">
        <v>3357</v>
      </c>
    </row>
    <row r="42" spans="7:27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3033</v>
      </c>
      <c r="Y42">
        <f>Y40</f>
        <v>18.690000000000001</v>
      </c>
      <c r="AA42" t="s">
        <v>3358</v>
      </c>
    </row>
    <row r="43" spans="7:27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2193</v>
      </c>
      <c r="Y43">
        <v>21</v>
      </c>
      <c r="AA43" t="s">
        <v>3359</v>
      </c>
    </row>
    <row r="44" spans="7:27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2144</v>
      </c>
      <c r="Y44">
        <v>27</v>
      </c>
      <c r="AA44" t="s">
        <v>3360</v>
      </c>
    </row>
    <row r="45" spans="7:27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2088</v>
      </c>
      <c r="Y45">
        <v>20.84</v>
      </c>
      <c r="AA45" t="s">
        <v>3361</v>
      </c>
    </row>
    <row r="46" spans="7:27">
      <c r="G46" t="s">
        <v>522</v>
      </c>
      <c r="H46" t="s">
        <v>3079</v>
      </c>
      <c r="I46" s="4">
        <f t="shared" si="6"/>
        <v>1.4</v>
      </c>
      <c r="K46" t="str">
        <f t="shared" si="7"/>
        <v>TFHCV5</v>
      </c>
      <c r="L46" t="s">
        <v>5750</v>
      </c>
      <c r="M46" s="4">
        <f t="shared" si="8"/>
        <v>10.886935146339562</v>
      </c>
    </row>
    <row r="47" spans="7:27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5752</v>
      </c>
      <c r="M51" s="4">
        <f t="shared" si="8"/>
        <v>19.520776457571557</v>
      </c>
    </row>
    <row r="52" spans="7:13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>
      <c r="K56" t="str">
        <f t="shared" si="7"/>
        <v>TFHCV7</v>
      </c>
      <c r="L56" t="s">
        <v>5754</v>
      </c>
      <c r="M56" s="4">
        <f t="shared" si="8"/>
        <v>17.889918497338776</v>
      </c>
    </row>
    <row r="57" spans="7:13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>
      <c r="K61" t="str">
        <f t="shared" si="7"/>
        <v>TFHCV8</v>
      </c>
      <c r="L61" t="s">
        <v>5756</v>
      </c>
      <c r="M61" s="4">
        <f t="shared" si="8"/>
        <v>18.402975262404723</v>
      </c>
    </row>
    <row r="62" spans="7:13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>
      <c r="K66" t="str">
        <f t="shared" si="7"/>
        <v>TFHCV9</v>
      </c>
      <c r="L66" t="s">
        <v>5758</v>
      </c>
      <c r="M66" s="4">
        <f t="shared" si="8"/>
        <v>21.907017031495844</v>
      </c>
    </row>
    <row r="67" spans="11:13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V1002"/>
  <sheetViews>
    <sheetView workbookViewId="0"/>
  </sheetViews>
  <sheetFormatPr defaultRowHeight="14.5"/>
  <cols>
    <col min="1" max="1" width="20.7265625" bestFit="1" customWidth="1"/>
    <col min="2" max="2" width="49.81640625" bestFit="1" customWidth="1"/>
    <col min="3" max="3" width="8.453125" bestFit="1" customWidth="1"/>
    <col min="7" max="7" width="20.7265625" bestFit="1" customWidth="1"/>
    <col min="8" max="8" width="49.81640625" bestFit="1" customWidth="1"/>
    <col min="9" max="9" width="8.453125" bestFit="1" customWidth="1"/>
    <col min="13" max="13" width="20.7265625" bestFit="1" customWidth="1"/>
    <col min="14" max="14" width="49.81640625" bestFit="1" customWidth="1"/>
    <col min="15" max="15" width="8.453125" bestFit="1" customWidth="1"/>
    <col min="21" max="21" width="55.1796875" bestFit="1" customWidth="1"/>
  </cols>
  <sheetData>
    <row r="1" spans="1:22">
      <c r="A1" t="s">
        <v>5475</v>
      </c>
      <c r="B1" t="s">
        <v>2418</v>
      </c>
      <c r="C1" t="s">
        <v>3512</v>
      </c>
      <c r="D1" t="s">
        <v>6283</v>
      </c>
      <c r="G1" t="s">
        <v>5475</v>
      </c>
      <c r="H1" t="s">
        <v>2418</v>
      </c>
      <c r="I1" t="s">
        <v>3512</v>
      </c>
      <c r="J1" t="s">
        <v>5812</v>
      </c>
      <c r="M1" t="s">
        <v>2446</v>
      </c>
      <c r="N1" t="s">
        <v>2418</v>
      </c>
      <c r="O1" t="s">
        <v>3512</v>
      </c>
      <c r="P1" t="s">
        <v>3646</v>
      </c>
      <c r="T1" t="s">
        <v>43</v>
      </c>
      <c r="U1" t="s">
        <v>43</v>
      </c>
      <c r="V1" t="s">
        <v>3146</v>
      </c>
    </row>
    <row r="2" spans="1:22">
      <c r="A2" t="s">
        <v>1648</v>
      </c>
      <c r="B2" t="s">
        <v>4902</v>
      </c>
      <c r="C2">
        <f>MATCH(A2,mapPRC!A$2:A$1240,0)</f>
        <v>132</v>
      </c>
      <c r="G2" t="s">
        <v>1648</v>
      </c>
      <c r="H2" t="s">
        <v>4902</v>
      </c>
      <c r="I2">
        <f>MATCH(G2,mapPRC!A$2:A$1240,0)</f>
        <v>132</v>
      </c>
      <c r="M2" t="s">
        <v>1648</v>
      </c>
      <c r="N2" t="s">
        <v>1647</v>
      </c>
      <c r="O2">
        <f>MATCH(M2,mapPRC!$A$2:$A$1240,0)</f>
        <v>132</v>
      </c>
      <c r="T2" t="s">
        <v>3146</v>
      </c>
      <c r="U2" t="s">
        <v>2427</v>
      </c>
      <c r="V2" t="s">
        <v>43</v>
      </c>
    </row>
    <row r="3" spans="1:22">
      <c r="A3" t="s">
        <v>1646</v>
      </c>
      <c r="B3" t="s">
        <v>4903</v>
      </c>
      <c r="C3">
        <f>MATCH(A3,mapPRC!A$2:A$1240,0)</f>
        <v>133</v>
      </c>
      <c r="G3" t="s">
        <v>1646</v>
      </c>
      <c r="H3" t="s">
        <v>4903</v>
      </c>
      <c r="I3">
        <f>MATCH(G3,mapPRC!A$2:A$1240,0)</f>
        <v>133</v>
      </c>
      <c r="M3" t="s">
        <v>1646</v>
      </c>
      <c r="N3" t="s">
        <v>1645</v>
      </c>
      <c r="O3">
        <f>MATCH(M3,mapPRC!$A$2:$A$1240,0)</f>
        <v>133</v>
      </c>
      <c r="T3" t="s">
        <v>1622</v>
      </c>
      <c r="U3" t="s">
        <v>140</v>
      </c>
      <c r="V3" t="s">
        <v>3521</v>
      </c>
    </row>
    <row r="4" spans="1:22">
      <c r="A4" t="s">
        <v>1644</v>
      </c>
      <c r="B4" t="s">
        <v>4904</v>
      </c>
      <c r="C4">
        <f>MATCH(A4,mapPRC!A$2:A$1240,0)</f>
        <v>134</v>
      </c>
      <c r="G4" t="s">
        <v>1644</v>
      </c>
      <c r="H4" t="s">
        <v>4904</v>
      </c>
      <c r="I4">
        <f>MATCH(G4,mapPRC!A$2:A$1240,0)</f>
        <v>134</v>
      </c>
      <c r="M4" t="s">
        <v>1644</v>
      </c>
      <c r="N4" t="s">
        <v>1643</v>
      </c>
      <c r="O4">
        <f>MATCH(M4,mapPRC!$A$2:$A$1240,0)</f>
        <v>134</v>
      </c>
      <c r="T4" t="s">
        <v>3399</v>
      </c>
      <c r="U4" t="s">
        <v>3146</v>
      </c>
      <c r="V4" t="s">
        <v>1263</v>
      </c>
    </row>
    <row r="5" spans="1:22">
      <c r="A5" t="s">
        <v>1642</v>
      </c>
      <c r="B5" t="s">
        <v>4905</v>
      </c>
      <c r="C5">
        <f>MATCH(A5,mapPRC!A$2:A$1240,0)</f>
        <v>135</v>
      </c>
      <c r="G5" t="s">
        <v>1642</v>
      </c>
      <c r="H5" t="s">
        <v>4905</v>
      </c>
      <c r="I5">
        <f>MATCH(G5,mapPRC!A$2:A$1240,0)</f>
        <v>135</v>
      </c>
      <c r="M5" t="s">
        <v>1642</v>
      </c>
      <c r="N5" t="s">
        <v>1641</v>
      </c>
      <c r="O5">
        <f>MATCH(M5,mapPRC!$A$2:$A$1240,0)</f>
        <v>135</v>
      </c>
      <c r="T5" t="s">
        <v>3648</v>
      </c>
      <c r="U5" t="s">
        <v>1622</v>
      </c>
      <c r="V5" t="s">
        <v>2988</v>
      </c>
    </row>
    <row r="6" spans="1:22">
      <c r="A6" t="s">
        <v>1640</v>
      </c>
      <c r="B6" t="s">
        <v>4906</v>
      </c>
      <c r="C6">
        <f>MATCH(A6,mapPRC!A$2:A$1240,0)</f>
        <v>136</v>
      </c>
      <c r="G6" t="s">
        <v>1640</v>
      </c>
      <c r="H6" t="s">
        <v>4906</v>
      </c>
      <c r="I6">
        <f>MATCH(G6,mapPRC!A$2:A$1240,0)</f>
        <v>136</v>
      </c>
      <c r="M6" t="s">
        <v>1640</v>
      </c>
      <c r="N6" t="s">
        <v>1639</v>
      </c>
      <c r="O6">
        <f>MATCH(M6,mapPRC!$A$2:$A$1240,0)</f>
        <v>136</v>
      </c>
      <c r="T6" t="s">
        <v>1472</v>
      </c>
      <c r="U6" t="s">
        <v>3049</v>
      </c>
      <c r="V6" t="s">
        <v>2990</v>
      </c>
    </row>
    <row r="7" spans="1:22">
      <c r="A7" t="s">
        <v>1638</v>
      </c>
      <c r="B7" t="s">
        <v>4907</v>
      </c>
      <c r="C7">
        <f>MATCH(A7,mapPRC!A$2:A$1240,0)</f>
        <v>137</v>
      </c>
      <c r="G7" t="s">
        <v>1638</v>
      </c>
      <c r="H7" t="s">
        <v>4907</v>
      </c>
      <c r="I7">
        <f>MATCH(G7,mapPRC!A$2:A$1240,0)</f>
        <v>137</v>
      </c>
      <c r="M7" t="s">
        <v>1638</v>
      </c>
      <c r="N7" t="s">
        <v>1637</v>
      </c>
      <c r="O7">
        <f>MATCH(M7,mapPRC!$A$2:$A$1240,0)</f>
        <v>137</v>
      </c>
      <c r="T7" t="s">
        <v>3236</v>
      </c>
      <c r="U7" t="s">
        <v>1471</v>
      </c>
      <c r="V7" t="s">
        <v>2989</v>
      </c>
    </row>
    <row r="8" spans="1:22">
      <c r="A8" t="s">
        <v>1636</v>
      </c>
      <c r="B8" t="s">
        <v>4908</v>
      </c>
      <c r="C8">
        <f>MATCH(A8,mapPRC!A$2:A$1240,0)</f>
        <v>138</v>
      </c>
      <c r="G8" t="s">
        <v>1636</v>
      </c>
      <c r="H8" t="s">
        <v>4908</v>
      </c>
      <c r="I8">
        <f>MATCH(G8,mapPRC!A$2:A$1240,0)</f>
        <v>138</v>
      </c>
      <c r="M8" t="s">
        <v>1636</v>
      </c>
      <c r="N8" t="s">
        <v>1635</v>
      </c>
      <c r="O8">
        <f>MATCH(M8,mapPRC!$A$2:$A$1240,0)</f>
        <v>138</v>
      </c>
      <c r="T8" t="s">
        <v>386</v>
      </c>
      <c r="U8" t="s">
        <v>2986</v>
      </c>
      <c r="V8" t="s">
        <v>2991</v>
      </c>
    </row>
    <row r="9" spans="1:22">
      <c r="A9" t="s">
        <v>1632</v>
      </c>
      <c r="B9" t="s">
        <v>4909</v>
      </c>
      <c r="C9">
        <f>MATCH(A9,mapPRC!A$2:A$1240,0)</f>
        <v>140</v>
      </c>
      <c r="G9" t="s">
        <v>1632</v>
      </c>
      <c r="H9" t="s">
        <v>4909</v>
      </c>
      <c r="I9">
        <f>MATCH(G9,mapPRC!A$2:A$1240,0)</f>
        <v>140</v>
      </c>
      <c r="M9" t="s">
        <v>1634</v>
      </c>
      <c r="N9" t="s">
        <v>1633</v>
      </c>
      <c r="O9">
        <f>MATCH(M9,mapPRC!$A$2:$A$1240,0)</f>
        <v>139</v>
      </c>
      <c r="T9" t="s">
        <v>960</v>
      </c>
      <c r="U9" t="s">
        <v>2987</v>
      </c>
      <c r="V9" t="s">
        <v>708</v>
      </c>
    </row>
    <row r="10" spans="1:22">
      <c r="A10" t="s">
        <v>1630</v>
      </c>
      <c r="B10" t="s">
        <v>4910</v>
      </c>
      <c r="C10">
        <f>MATCH(A10,mapPRC!A$2:A$1240,0)</f>
        <v>141</v>
      </c>
      <c r="G10" t="s">
        <v>1630</v>
      </c>
      <c r="H10" t="s">
        <v>4910</v>
      </c>
      <c r="I10">
        <f>MATCH(G10,mapPRC!A$2:A$1240,0)</f>
        <v>141</v>
      </c>
      <c r="M10" t="s">
        <v>1632</v>
      </c>
      <c r="N10" t="s">
        <v>1631</v>
      </c>
      <c r="O10">
        <f>MATCH(M10,mapPRC!$A$2:$A$1240,0)</f>
        <v>140</v>
      </c>
      <c r="T10" t="s">
        <v>3147</v>
      </c>
      <c r="U10" t="s">
        <v>3075</v>
      </c>
      <c r="V10" t="s">
        <v>1229</v>
      </c>
    </row>
    <row r="11" spans="1:22">
      <c r="A11" t="s">
        <v>1628</v>
      </c>
      <c r="B11" t="s">
        <v>4911</v>
      </c>
      <c r="C11">
        <f>MATCH(A11,mapPRC!A$2:A$1240,0)</f>
        <v>142</v>
      </c>
      <c r="G11" t="s">
        <v>1628</v>
      </c>
      <c r="H11" t="s">
        <v>4911</v>
      </c>
      <c r="I11">
        <f>MATCH(G11,mapPRC!A$2:A$1240,0)</f>
        <v>142</v>
      </c>
      <c r="M11" t="s">
        <v>1630</v>
      </c>
      <c r="N11" t="s">
        <v>1629</v>
      </c>
      <c r="O11">
        <f>MATCH(M11,mapPRC!$A$2:$A$1240,0)</f>
        <v>141</v>
      </c>
      <c r="T11" t="s">
        <v>3212</v>
      </c>
      <c r="U11" t="s">
        <v>3076</v>
      </c>
      <c r="V11" t="s">
        <v>1226</v>
      </c>
    </row>
    <row r="12" spans="1:22">
      <c r="A12" t="s">
        <v>1626</v>
      </c>
      <c r="B12" t="s">
        <v>4912</v>
      </c>
      <c r="C12">
        <f>MATCH(A12,mapPRC!A$2:A$1240,0)</f>
        <v>143</v>
      </c>
      <c r="G12" t="s">
        <v>1626</v>
      </c>
      <c r="H12" t="s">
        <v>4912</v>
      </c>
      <c r="I12">
        <f>MATCH(G12,mapPRC!A$2:A$1240,0)</f>
        <v>143</v>
      </c>
      <c r="M12" t="s">
        <v>1628</v>
      </c>
      <c r="N12" t="s">
        <v>1627</v>
      </c>
      <c r="O12">
        <f>MATCH(M12,mapPRC!$A$2:$A$1240,0)</f>
        <v>142</v>
      </c>
      <c r="T12" t="s">
        <v>3222</v>
      </c>
      <c r="U12" t="s">
        <v>44</v>
      </c>
      <c r="V12" t="s">
        <v>444</v>
      </c>
    </row>
    <row r="13" spans="1:22">
      <c r="A13" t="s">
        <v>1621</v>
      </c>
      <c r="B13" t="s">
        <v>4913</v>
      </c>
      <c r="C13">
        <f>MATCH(A13,mapPRC!A$2:A$1240,0)</f>
        <v>145</v>
      </c>
      <c r="G13" t="s">
        <v>1621</v>
      </c>
      <c r="H13" t="s">
        <v>4913</v>
      </c>
      <c r="I13">
        <f>MATCH(G13,mapPRC!A$2:A$1240,0)</f>
        <v>145</v>
      </c>
      <c r="M13" t="s">
        <v>1626</v>
      </c>
      <c r="N13" t="s">
        <v>1625</v>
      </c>
      <c r="O13">
        <f>MATCH(M13,mapPRC!$A$2:$A$1240,0)</f>
        <v>143</v>
      </c>
      <c r="T13" t="s">
        <v>145</v>
      </c>
      <c r="U13" t="s">
        <v>445</v>
      </c>
      <c r="V13" t="s">
        <v>448</v>
      </c>
    </row>
    <row r="14" spans="1:22">
      <c r="A14" t="s">
        <v>1620</v>
      </c>
      <c r="B14" t="s">
        <v>1574</v>
      </c>
      <c r="C14">
        <f>MATCH(A14,mapPRC!A$2:A$1240,0)</f>
        <v>146</v>
      </c>
      <c r="G14" t="s">
        <v>1620</v>
      </c>
      <c r="H14" t="s">
        <v>1574</v>
      </c>
      <c r="I14">
        <f>MATCH(G14,mapPRC!A$2:A$1240,0)</f>
        <v>146</v>
      </c>
      <c r="M14" t="s">
        <v>1624</v>
      </c>
      <c r="N14" t="s">
        <v>1623</v>
      </c>
      <c r="O14">
        <f>MATCH(M14,mapPRC!$A$2:$A$1240,0)</f>
        <v>144</v>
      </c>
      <c r="T14" t="s">
        <v>3136</v>
      </c>
      <c r="U14" t="s">
        <v>1264</v>
      </c>
      <c r="V14" t="s">
        <v>406</v>
      </c>
    </row>
    <row r="15" spans="1:22">
      <c r="A15" t="s">
        <v>1619</v>
      </c>
      <c r="B15" t="s">
        <v>4914</v>
      </c>
      <c r="C15">
        <f>MATCH(A15,mapPRC!A$2:A$1240,0)</f>
        <v>147</v>
      </c>
      <c r="G15" t="s">
        <v>1619</v>
      </c>
      <c r="H15" t="s">
        <v>4914</v>
      </c>
      <c r="I15">
        <f>MATCH(G15,mapPRC!A$2:A$1240,0)</f>
        <v>147</v>
      </c>
      <c r="M15" t="s">
        <v>1621</v>
      </c>
      <c r="N15" t="s">
        <v>1576</v>
      </c>
      <c r="O15">
        <f>MATCH(M15,mapPRC!$A$2:$A$1240,0)</f>
        <v>145</v>
      </c>
      <c r="T15" t="s">
        <v>387</v>
      </c>
      <c r="U15" t="s">
        <v>3649</v>
      </c>
      <c r="V15" t="s">
        <v>958</v>
      </c>
    </row>
    <row r="16" spans="1:22">
      <c r="A16" t="s">
        <v>1618</v>
      </c>
      <c r="B16" t="s">
        <v>4915</v>
      </c>
      <c r="C16">
        <f>MATCH(A16,mapPRC!A$2:A$1240,0)</f>
        <v>148</v>
      </c>
      <c r="G16" t="s">
        <v>1618</v>
      </c>
      <c r="H16" t="s">
        <v>4915</v>
      </c>
      <c r="I16">
        <f>MATCH(G16,mapPRC!A$2:A$1240,0)</f>
        <v>148</v>
      </c>
      <c r="M16" t="s">
        <v>1620</v>
      </c>
      <c r="N16" t="s">
        <v>1574</v>
      </c>
      <c r="O16">
        <f>MATCH(M16,mapPRC!$A$2:$A$1240,0)</f>
        <v>146</v>
      </c>
      <c r="T16" t="s">
        <v>719</v>
      </c>
      <c r="U16" t="s">
        <v>3651</v>
      </c>
      <c r="V16" t="s">
        <v>1101</v>
      </c>
    </row>
    <row r="17" spans="1:22">
      <c r="A17" t="s">
        <v>1617</v>
      </c>
      <c r="B17" t="s">
        <v>4916</v>
      </c>
      <c r="C17">
        <f>MATCH(A17,mapPRC!A$2:A$1240,0)</f>
        <v>149</v>
      </c>
      <c r="G17" t="s">
        <v>1617</v>
      </c>
      <c r="H17" t="s">
        <v>4916</v>
      </c>
      <c r="I17">
        <f>MATCH(G17,mapPRC!A$2:A$1240,0)</f>
        <v>149</v>
      </c>
      <c r="M17" t="s">
        <v>1619</v>
      </c>
      <c r="N17" t="s">
        <v>1572</v>
      </c>
      <c r="O17">
        <f>MATCH(M17,mapPRC!$A$2:$A$1240,0)</f>
        <v>147</v>
      </c>
      <c r="T17" t="s">
        <v>21</v>
      </c>
      <c r="U17" t="s">
        <v>3650</v>
      </c>
      <c r="V17" t="s">
        <v>516</v>
      </c>
    </row>
    <row r="18" spans="1:22">
      <c r="A18" t="s">
        <v>1616</v>
      </c>
      <c r="B18" t="s">
        <v>4917</v>
      </c>
      <c r="C18">
        <f>MATCH(A18,mapPRC!A$2:A$1240,0)</f>
        <v>150</v>
      </c>
      <c r="G18" t="s">
        <v>1616</v>
      </c>
      <c r="H18" t="s">
        <v>4917</v>
      </c>
      <c r="I18">
        <f>MATCH(G18,mapPRC!A$2:A$1240,0)</f>
        <v>150</v>
      </c>
      <c r="M18" t="s">
        <v>1618</v>
      </c>
      <c r="N18" t="s">
        <v>1570</v>
      </c>
      <c r="O18">
        <f>MATCH(M18,mapPRC!$A$2:$A$1240,0)</f>
        <v>148</v>
      </c>
      <c r="T18" t="s">
        <v>26</v>
      </c>
      <c r="U18" t="s">
        <v>1578</v>
      </c>
      <c r="V18" t="s">
        <v>519</v>
      </c>
    </row>
    <row r="19" spans="1:22">
      <c r="A19" t="s">
        <v>1615</v>
      </c>
      <c r="B19" t="s">
        <v>4918</v>
      </c>
      <c r="C19">
        <f>MATCH(A19,mapPRC!A$2:A$1240,0)</f>
        <v>151</v>
      </c>
      <c r="G19" t="s">
        <v>1615</v>
      </c>
      <c r="H19" t="s">
        <v>4918</v>
      </c>
      <c r="I19">
        <f>MATCH(G19,mapPRC!A$2:A$1240,0)</f>
        <v>151</v>
      </c>
      <c r="M19" t="s">
        <v>1617</v>
      </c>
      <c r="N19" t="s">
        <v>1568</v>
      </c>
      <c r="O19">
        <f>MATCH(M19,mapPRC!$A$2:$A$1240,0)</f>
        <v>149</v>
      </c>
      <c r="T19" t="s">
        <v>1772</v>
      </c>
      <c r="U19" t="s">
        <v>1489</v>
      </c>
      <c r="V19" t="s">
        <v>513</v>
      </c>
    </row>
    <row r="20" spans="1:22">
      <c r="A20" t="s">
        <v>1614</v>
      </c>
      <c r="B20" t="s">
        <v>4919</v>
      </c>
      <c r="C20">
        <f>MATCH(A20,mapPRC!A$2:A$1240,0)</f>
        <v>152</v>
      </c>
      <c r="G20" t="s">
        <v>1614</v>
      </c>
      <c r="H20" t="s">
        <v>4919</v>
      </c>
      <c r="I20">
        <f>MATCH(G20,mapPRC!A$2:A$1240,0)</f>
        <v>152</v>
      </c>
      <c r="M20" t="s">
        <v>1616</v>
      </c>
      <c r="N20" t="s">
        <v>1566</v>
      </c>
      <c r="O20">
        <f>MATCH(M20,mapPRC!$A$2:$A$1240,0)</f>
        <v>150</v>
      </c>
      <c r="U20" t="s">
        <v>392</v>
      </c>
      <c r="V20" t="s">
        <v>510</v>
      </c>
    </row>
    <row r="21" spans="1:22">
      <c r="A21" t="s">
        <v>1613</v>
      </c>
      <c r="B21" t="s">
        <v>4920</v>
      </c>
      <c r="C21">
        <f>MATCH(A21,mapPRC!A$2:A$1240,0)</f>
        <v>153</v>
      </c>
      <c r="G21" t="s">
        <v>1613</v>
      </c>
      <c r="H21" t="s">
        <v>4920</v>
      </c>
      <c r="I21">
        <f>MATCH(G21,mapPRC!A$2:A$1240,0)</f>
        <v>153</v>
      </c>
      <c r="M21" t="s">
        <v>1615</v>
      </c>
      <c r="N21" t="s">
        <v>1564</v>
      </c>
      <c r="O21">
        <f>MATCH(M21,mapPRC!$A$2:$A$1240,0)</f>
        <v>151</v>
      </c>
      <c r="U21" t="s">
        <v>411</v>
      </c>
      <c r="V21" t="s">
        <v>507</v>
      </c>
    </row>
    <row r="22" spans="1:22">
      <c r="A22" t="s">
        <v>1612</v>
      </c>
      <c r="B22" t="s">
        <v>4921</v>
      </c>
      <c r="C22">
        <f>MATCH(A22,mapPRC!A$2:A$1240,0)</f>
        <v>154</v>
      </c>
      <c r="G22" t="s">
        <v>1612</v>
      </c>
      <c r="H22" t="s">
        <v>4921</v>
      </c>
      <c r="I22">
        <f>MATCH(G22,mapPRC!A$2:A$1240,0)</f>
        <v>154</v>
      </c>
      <c r="M22" t="s">
        <v>1614</v>
      </c>
      <c r="N22" t="s">
        <v>1562</v>
      </c>
      <c r="O22">
        <f>MATCH(M22,mapPRC!$A$2:$A$1240,0)</f>
        <v>152</v>
      </c>
      <c r="U22" t="s">
        <v>3124</v>
      </c>
      <c r="V22" t="s">
        <v>501</v>
      </c>
    </row>
    <row r="23" spans="1:22">
      <c r="A23" t="s">
        <v>1611</v>
      </c>
      <c r="B23" t="s">
        <v>4922</v>
      </c>
      <c r="C23">
        <f>MATCH(A23,mapPRC!A$2:A$1240,0)</f>
        <v>155</v>
      </c>
      <c r="G23" t="s">
        <v>1611</v>
      </c>
      <c r="H23" t="s">
        <v>4922</v>
      </c>
      <c r="I23">
        <f>MATCH(G23,mapPRC!A$2:A$1240,0)</f>
        <v>155</v>
      </c>
      <c r="M23" t="s">
        <v>1613</v>
      </c>
      <c r="N23" t="s">
        <v>1560</v>
      </c>
      <c r="O23">
        <f>MATCH(M23,mapPRC!$A$2:$A$1240,0)</f>
        <v>153</v>
      </c>
      <c r="U23" t="s">
        <v>3529</v>
      </c>
      <c r="V23" t="s">
        <v>504</v>
      </c>
    </row>
    <row r="24" spans="1:22">
      <c r="A24" t="s">
        <v>1610</v>
      </c>
      <c r="B24" t="s">
        <v>4923</v>
      </c>
      <c r="C24">
        <f>MATCH(A24,mapPRC!A$2:A$1240,0)</f>
        <v>156</v>
      </c>
      <c r="G24" t="s">
        <v>1610</v>
      </c>
      <c r="H24" t="s">
        <v>4923</v>
      </c>
      <c r="I24">
        <f>MATCH(G24,mapPRC!A$2:A$1240,0)</f>
        <v>156</v>
      </c>
      <c r="M24" t="s">
        <v>1612</v>
      </c>
      <c r="N24" t="s">
        <v>1558</v>
      </c>
      <c r="O24">
        <f>MATCH(M24,mapPRC!$A$2:$A$1240,0)</f>
        <v>154</v>
      </c>
      <c r="U24" t="s">
        <v>1363</v>
      </c>
      <c r="V24" t="s">
        <v>498</v>
      </c>
    </row>
    <row r="25" spans="1:22">
      <c r="A25" t="s">
        <v>1609</v>
      </c>
      <c r="B25" t="s">
        <v>4924</v>
      </c>
      <c r="C25">
        <f>MATCH(A25,mapPRC!A$2:A$1240,0)</f>
        <v>157</v>
      </c>
      <c r="G25" t="s">
        <v>1609</v>
      </c>
      <c r="H25" t="s">
        <v>4924</v>
      </c>
      <c r="I25">
        <f>MATCH(G25,mapPRC!A$2:A$1240,0)</f>
        <v>157</v>
      </c>
      <c r="M25" t="s">
        <v>1611</v>
      </c>
      <c r="N25" t="s">
        <v>1556</v>
      </c>
      <c r="O25">
        <f>MATCH(M25,mapPRC!$A$2:$A$1240,0)</f>
        <v>155</v>
      </c>
      <c r="U25" t="s">
        <v>1461</v>
      </c>
      <c r="V25" t="s">
        <v>495</v>
      </c>
    </row>
    <row r="26" spans="1:22">
      <c r="A26" t="s">
        <v>1608</v>
      </c>
      <c r="B26" t="s">
        <v>4925</v>
      </c>
      <c r="C26">
        <f>MATCH(A26,mapPRC!A$2:A$1240,0)</f>
        <v>158</v>
      </c>
      <c r="G26" t="s">
        <v>1608</v>
      </c>
      <c r="H26" t="s">
        <v>4925</v>
      </c>
      <c r="I26">
        <f>MATCH(G26,mapPRC!A$2:A$1240,0)</f>
        <v>158</v>
      </c>
      <c r="M26" t="s">
        <v>1610</v>
      </c>
      <c r="N26" t="s">
        <v>1554</v>
      </c>
      <c r="O26">
        <f>MATCH(M26,mapPRC!$A$2:$A$1240,0)</f>
        <v>156</v>
      </c>
      <c r="U26" t="s">
        <v>1322</v>
      </c>
      <c r="V26" t="s">
        <v>490</v>
      </c>
    </row>
    <row r="27" spans="1:22">
      <c r="A27" t="s">
        <v>1607</v>
      </c>
      <c r="B27" t="s">
        <v>4926</v>
      </c>
      <c r="C27">
        <f>MATCH(A27,mapPRC!A$2:A$1240,0)</f>
        <v>159</v>
      </c>
      <c r="G27" t="s">
        <v>1607</v>
      </c>
      <c r="H27" t="s">
        <v>4926</v>
      </c>
      <c r="I27">
        <f>MATCH(G27,mapPRC!A$2:A$1240,0)</f>
        <v>159</v>
      </c>
      <c r="M27" t="s">
        <v>1609</v>
      </c>
      <c r="N27" t="s">
        <v>1551</v>
      </c>
      <c r="O27">
        <f>MATCH(M27,mapPRC!$A$2:$A$1240,0)</f>
        <v>157</v>
      </c>
      <c r="U27" t="s">
        <v>3514</v>
      </c>
      <c r="V27" t="s">
        <v>572</v>
      </c>
    </row>
    <row r="28" spans="1:22">
      <c r="A28" t="s">
        <v>1606</v>
      </c>
      <c r="B28" t="s">
        <v>4927</v>
      </c>
      <c r="C28">
        <f>MATCH(A28,mapPRC!A$2:A$1240,0)</f>
        <v>160</v>
      </c>
      <c r="G28" t="s">
        <v>1606</v>
      </c>
      <c r="H28" t="s">
        <v>4927</v>
      </c>
      <c r="I28">
        <f>MATCH(G28,mapPRC!A$2:A$1240,0)</f>
        <v>160</v>
      </c>
      <c r="M28" t="s">
        <v>1608</v>
      </c>
      <c r="N28" t="s">
        <v>1549</v>
      </c>
      <c r="O28">
        <f>MATCH(M28,mapPRC!$A$2:$A$1240,0)</f>
        <v>158</v>
      </c>
      <c r="U28" t="s">
        <v>1391</v>
      </c>
      <c r="V28" t="s">
        <v>575</v>
      </c>
    </row>
    <row r="29" spans="1:22">
      <c r="A29" t="s">
        <v>1605</v>
      </c>
      <c r="B29" t="s">
        <v>4928</v>
      </c>
      <c r="C29">
        <f>MATCH(A29,mapPRC!A$2:A$1240,0)</f>
        <v>161</v>
      </c>
      <c r="G29" t="s">
        <v>1605</v>
      </c>
      <c r="H29" t="s">
        <v>4928</v>
      </c>
      <c r="I29">
        <f>MATCH(G29,mapPRC!A$2:A$1240,0)</f>
        <v>161</v>
      </c>
      <c r="M29" t="s">
        <v>1607</v>
      </c>
      <c r="N29" t="s">
        <v>1547</v>
      </c>
      <c r="O29">
        <f>MATCH(M29,mapPRC!$A$2:$A$1240,0)</f>
        <v>159</v>
      </c>
      <c r="U29" t="s">
        <v>144</v>
      </c>
      <c r="V29" t="s">
        <v>569</v>
      </c>
    </row>
    <row r="30" spans="1:22">
      <c r="A30" t="s">
        <v>1604</v>
      </c>
      <c r="B30" t="s">
        <v>4929</v>
      </c>
      <c r="C30">
        <f>MATCH(A30,mapPRC!A$2:A$1240,0)</f>
        <v>162</v>
      </c>
      <c r="G30" t="s">
        <v>1604</v>
      </c>
      <c r="H30" t="s">
        <v>4929</v>
      </c>
      <c r="I30">
        <f>MATCH(G30,mapPRC!A$2:A$1240,0)</f>
        <v>162</v>
      </c>
      <c r="M30" t="s">
        <v>1606</v>
      </c>
      <c r="N30" t="s">
        <v>1545</v>
      </c>
      <c r="O30">
        <f>MATCH(M30,mapPRC!$A$2:$A$1240,0)</f>
        <v>160</v>
      </c>
      <c r="U30" t="s">
        <v>1313</v>
      </c>
      <c r="V30" t="s">
        <v>550</v>
      </c>
    </row>
    <row r="31" spans="1:22">
      <c r="A31" t="s">
        <v>1603</v>
      </c>
      <c r="B31" t="s">
        <v>4930</v>
      </c>
      <c r="C31">
        <f>MATCH(A31,mapPRC!A$2:A$1240,0)</f>
        <v>163</v>
      </c>
      <c r="G31" t="s">
        <v>1603</v>
      </c>
      <c r="H31" t="s">
        <v>4930</v>
      </c>
      <c r="I31">
        <f>MATCH(G31,mapPRC!A$2:A$1240,0)</f>
        <v>163</v>
      </c>
      <c r="M31" t="s">
        <v>1605</v>
      </c>
      <c r="N31" t="s">
        <v>1543</v>
      </c>
      <c r="O31">
        <f>MATCH(M31,mapPRC!$A$2:$A$1240,0)</f>
        <v>161</v>
      </c>
      <c r="U31" t="s">
        <v>3516</v>
      </c>
      <c r="V31" t="s">
        <v>566</v>
      </c>
    </row>
    <row r="32" spans="1:22">
      <c r="A32" t="s">
        <v>1602</v>
      </c>
      <c r="B32" t="s">
        <v>4931</v>
      </c>
      <c r="C32">
        <f>MATCH(A32,mapPRC!A$2:A$1240,0)</f>
        <v>164</v>
      </c>
      <c r="G32" t="s">
        <v>1602</v>
      </c>
      <c r="H32" t="s">
        <v>4931</v>
      </c>
      <c r="I32">
        <f>MATCH(G32,mapPRC!A$2:A$1240,0)</f>
        <v>164</v>
      </c>
      <c r="M32" t="s">
        <v>1604</v>
      </c>
      <c r="N32" t="s">
        <v>1541</v>
      </c>
      <c r="O32">
        <f>MATCH(M32,mapPRC!$A$2:$A$1240,0)</f>
        <v>162</v>
      </c>
      <c r="U32" t="s">
        <v>1454</v>
      </c>
      <c r="V32" t="s">
        <v>553</v>
      </c>
    </row>
    <row r="33" spans="1:22">
      <c r="A33" t="s">
        <v>1601</v>
      </c>
      <c r="B33" t="s">
        <v>4932</v>
      </c>
      <c r="C33">
        <f>MATCH(A33,mapPRC!A$2:A$1240,0)</f>
        <v>165</v>
      </c>
      <c r="G33" t="s">
        <v>1601</v>
      </c>
      <c r="H33" t="s">
        <v>4932</v>
      </c>
      <c r="I33">
        <f>MATCH(G33,mapPRC!A$2:A$1240,0)</f>
        <v>165</v>
      </c>
      <c r="M33" t="s">
        <v>1603</v>
      </c>
      <c r="N33" t="s">
        <v>1539</v>
      </c>
      <c r="O33">
        <f>MATCH(M33,mapPRC!$A$2:$A$1240,0)</f>
        <v>163</v>
      </c>
      <c r="U33" t="s">
        <v>3517</v>
      </c>
      <c r="V33" t="s">
        <v>1078</v>
      </c>
    </row>
    <row r="34" spans="1:22">
      <c r="A34" t="s">
        <v>1600</v>
      </c>
      <c r="B34" t="s">
        <v>4933</v>
      </c>
      <c r="C34">
        <f>MATCH(A34,mapPRC!A$2:A$1240,0)</f>
        <v>166</v>
      </c>
      <c r="G34" t="s">
        <v>1600</v>
      </c>
      <c r="H34" t="s">
        <v>4933</v>
      </c>
      <c r="I34">
        <f>MATCH(G34,mapPRC!A$2:A$1240,0)</f>
        <v>166</v>
      </c>
      <c r="M34" t="s">
        <v>1602</v>
      </c>
      <c r="N34" t="s">
        <v>1537</v>
      </c>
      <c r="O34">
        <f>MATCH(M34,mapPRC!$A$2:$A$1240,0)</f>
        <v>164</v>
      </c>
      <c r="U34" t="s">
        <v>1305</v>
      </c>
      <c r="V34" t="s">
        <v>1014</v>
      </c>
    </row>
    <row r="35" spans="1:22">
      <c r="A35" t="s">
        <v>1599</v>
      </c>
      <c r="B35" t="s">
        <v>4934</v>
      </c>
      <c r="C35">
        <f>MATCH(A35,mapPRC!A$2:A$1240,0)</f>
        <v>167</v>
      </c>
      <c r="G35" t="s">
        <v>1599</v>
      </c>
      <c r="H35" t="s">
        <v>4934</v>
      </c>
      <c r="I35">
        <f>MATCH(G35,mapPRC!A$2:A$1240,0)</f>
        <v>167</v>
      </c>
      <c r="M35" t="s">
        <v>1601</v>
      </c>
      <c r="N35" t="s">
        <v>1535</v>
      </c>
      <c r="O35">
        <f>MATCH(M35,mapPRC!$A$2:$A$1240,0)</f>
        <v>165</v>
      </c>
      <c r="U35" t="s">
        <v>1301</v>
      </c>
      <c r="V35" t="s">
        <v>1007</v>
      </c>
    </row>
    <row r="36" spans="1:22">
      <c r="A36" t="s">
        <v>1598</v>
      </c>
      <c r="B36" t="s">
        <v>4935</v>
      </c>
      <c r="C36">
        <f>MATCH(A36,mapPRC!A$2:A$1240,0)</f>
        <v>168</v>
      </c>
      <c r="G36" t="s">
        <v>1598</v>
      </c>
      <c r="H36" t="s">
        <v>4935</v>
      </c>
      <c r="I36">
        <f>MATCH(G36,mapPRC!A$2:A$1240,0)</f>
        <v>168</v>
      </c>
      <c r="M36" t="s">
        <v>1600</v>
      </c>
      <c r="N36" t="s">
        <v>1533</v>
      </c>
      <c r="O36">
        <f>MATCH(M36,mapPRC!$A$2:$A$1240,0)</f>
        <v>166</v>
      </c>
      <c r="U36" t="s">
        <v>1466</v>
      </c>
      <c r="V36" t="s">
        <v>3649</v>
      </c>
    </row>
    <row r="37" spans="1:22">
      <c r="A37" t="s">
        <v>1597</v>
      </c>
      <c r="B37" t="s">
        <v>4936</v>
      </c>
      <c r="C37">
        <f>MATCH(A37,mapPRC!A$2:A$1240,0)</f>
        <v>169</v>
      </c>
      <c r="G37" t="s">
        <v>1597</v>
      </c>
      <c r="H37" t="s">
        <v>4936</v>
      </c>
      <c r="I37">
        <f>MATCH(G37,mapPRC!A$2:A$1240,0)</f>
        <v>169</v>
      </c>
      <c r="M37" t="s">
        <v>1599</v>
      </c>
      <c r="N37" t="s">
        <v>1531</v>
      </c>
      <c r="O37">
        <f>MATCH(M37,mapPRC!$A$2:$A$1240,0)</f>
        <v>167</v>
      </c>
      <c r="U37" t="s">
        <v>1412</v>
      </c>
      <c r="V37" t="s">
        <v>3651</v>
      </c>
    </row>
    <row r="38" spans="1:22">
      <c r="A38" t="s">
        <v>1596</v>
      </c>
      <c r="B38" t="s">
        <v>4937</v>
      </c>
      <c r="C38">
        <f>MATCH(A38,mapPRC!A$2:A$1240,0)</f>
        <v>170</v>
      </c>
      <c r="G38" t="s">
        <v>1596</v>
      </c>
      <c r="H38" t="s">
        <v>4937</v>
      </c>
      <c r="I38">
        <f>MATCH(G38,mapPRC!A$2:A$1240,0)</f>
        <v>170</v>
      </c>
      <c r="M38" t="s">
        <v>1598</v>
      </c>
      <c r="N38" t="s">
        <v>1529</v>
      </c>
      <c r="O38">
        <f>MATCH(M38,mapPRC!$A$2:$A$1240,0)</f>
        <v>168</v>
      </c>
      <c r="U38" t="s">
        <v>1296</v>
      </c>
      <c r="V38" t="s">
        <v>3650</v>
      </c>
    </row>
    <row r="39" spans="1:22">
      <c r="A39" t="s">
        <v>1595</v>
      </c>
      <c r="B39" t="s">
        <v>4938</v>
      </c>
      <c r="C39">
        <f>MATCH(A39,mapPRC!A$2:A$1240,0)</f>
        <v>171</v>
      </c>
      <c r="G39" t="s">
        <v>1595</v>
      </c>
      <c r="H39" t="s">
        <v>4938</v>
      </c>
      <c r="I39">
        <f>MATCH(G39,mapPRC!A$2:A$1240,0)</f>
        <v>171</v>
      </c>
      <c r="M39" t="s">
        <v>1597</v>
      </c>
      <c r="N39" t="s">
        <v>1527</v>
      </c>
      <c r="O39">
        <f>MATCH(M39,mapPRC!$A$2:$A$1240,0)</f>
        <v>169</v>
      </c>
      <c r="U39" t="s">
        <v>1386</v>
      </c>
      <c r="V39" t="s">
        <v>916</v>
      </c>
    </row>
    <row r="40" spans="1:22">
      <c r="A40" t="s">
        <v>1594</v>
      </c>
      <c r="B40" t="s">
        <v>4939</v>
      </c>
      <c r="C40">
        <f>MATCH(A40,mapPRC!A$2:A$1240,0)</f>
        <v>172</v>
      </c>
      <c r="G40" t="s">
        <v>1594</v>
      </c>
      <c r="H40" t="s">
        <v>4939</v>
      </c>
      <c r="I40">
        <f>MATCH(G40,mapPRC!A$2:A$1240,0)</f>
        <v>172</v>
      </c>
      <c r="M40" t="s">
        <v>1596</v>
      </c>
      <c r="N40" t="s">
        <v>1525</v>
      </c>
      <c r="O40">
        <f>MATCH(M40,mapPRC!$A$2:$A$1240,0)</f>
        <v>170</v>
      </c>
      <c r="U40" t="s">
        <v>859</v>
      </c>
      <c r="V40" t="s">
        <v>921</v>
      </c>
    </row>
    <row r="41" spans="1:22">
      <c r="A41" t="s">
        <v>1593</v>
      </c>
      <c r="B41" t="s">
        <v>4940</v>
      </c>
      <c r="C41">
        <f>MATCH(A41,mapPRC!A$2:A$1240,0)</f>
        <v>173</v>
      </c>
      <c r="G41" t="s">
        <v>1593</v>
      </c>
      <c r="H41" t="s">
        <v>4940</v>
      </c>
      <c r="I41">
        <f>MATCH(G41,mapPRC!A$2:A$1240,0)</f>
        <v>173</v>
      </c>
      <c r="M41" t="s">
        <v>1595</v>
      </c>
      <c r="N41" t="s">
        <v>1523</v>
      </c>
      <c r="O41">
        <f>MATCH(M41,mapPRC!$A$2:$A$1240,0)</f>
        <v>171</v>
      </c>
      <c r="U41" t="s">
        <v>42</v>
      </c>
      <c r="V41" t="s">
        <v>1217</v>
      </c>
    </row>
    <row r="42" spans="1:22">
      <c r="A42" t="s">
        <v>1592</v>
      </c>
      <c r="B42" t="s">
        <v>4941</v>
      </c>
      <c r="C42">
        <f>MATCH(A42,mapPRC!A$2:A$1240,0)</f>
        <v>174</v>
      </c>
      <c r="G42" t="s">
        <v>1592</v>
      </c>
      <c r="H42" t="s">
        <v>4941</v>
      </c>
      <c r="I42">
        <f>MATCH(G42,mapPRC!A$2:A$1240,0)</f>
        <v>174</v>
      </c>
      <c r="M42" t="s">
        <v>1594</v>
      </c>
      <c r="N42" t="s">
        <v>1521</v>
      </c>
      <c r="O42">
        <f>MATCH(M42,mapPRC!$A$2:$A$1240,0)</f>
        <v>172</v>
      </c>
      <c r="U42" t="s">
        <v>2856</v>
      </c>
      <c r="V42" t="s">
        <v>1060</v>
      </c>
    </row>
    <row r="43" spans="1:22">
      <c r="A43" t="s">
        <v>1591</v>
      </c>
      <c r="B43" t="s">
        <v>4942</v>
      </c>
      <c r="C43">
        <f>MATCH(A43,mapPRC!A$2:A$1240,0)</f>
        <v>175</v>
      </c>
      <c r="G43" t="s">
        <v>1591</v>
      </c>
      <c r="H43" t="s">
        <v>4942</v>
      </c>
      <c r="I43">
        <f>MATCH(G43,mapPRC!A$2:A$1240,0)</f>
        <v>175</v>
      </c>
      <c r="M43" t="s">
        <v>1593</v>
      </c>
      <c r="N43" t="s">
        <v>1519</v>
      </c>
      <c r="O43">
        <f>MATCH(M43,mapPRC!$A$2:$A$1240,0)</f>
        <v>173</v>
      </c>
      <c r="U43" t="s">
        <v>2857</v>
      </c>
      <c r="V43" t="s">
        <v>732</v>
      </c>
    </row>
    <row r="44" spans="1:22">
      <c r="A44" t="s">
        <v>1590</v>
      </c>
      <c r="B44" t="s">
        <v>4943</v>
      </c>
      <c r="C44">
        <f>MATCH(A44,mapPRC!A$2:A$1240,0)</f>
        <v>176</v>
      </c>
      <c r="G44" t="s">
        <v>1590</v>
      </c>
      <c r="H44" t="s">
        <v>4943</v>
      </c>
      <c r="I44">
        <f>MATCH(G44,mapPRC!A$2:A$1240,0)</f>
        <v>176</v>
      </c>
      <c r="M44" t="s">
        <v>1592</v>
      </c>
      <c r="N44" t="s">
        <v>1517</v>
      </c>
      <c r="O44">
        <f>MATCH(M44,mapPRC!$A$2:$A$1240,0)</f>
        <v>174</v>
      </c>
      <c r="U44" t="s">
        <v>2858</v>
      </c>
      <c r="V44" t="s">
        <v>1057</v>
      </c>
    </row>
    <row r="45" spans="1:22">
      <c r="A45" t="s">
        <v>1589</v>
      </c>
      <c r="B45" t="s">
        <v>4944</v>
      </c>
      <c r="C45">
        <f>MATCH(A45,mapPRC!A$2:A$1240,0)</f>
        <v>177</v>
      </c>
      <c r="G45" t="s">
        <v>1589</v>
      </c>
      <c r="H45" t="s">
        <v>4944</v>
      </c>
      <c r="I45">
        <f>MATCH(G45,mapPRC!A$2:A$1240,0)</f>
        <v>177</v>
      </c>
      <c r="M45" t="s">
        <v>1591</v>
      </c>
      <c r="N45" t="s">
        <v>1515</v>
      </c>
      <c r="O45">
        <f>MATCH(M45,mapPRC!$A$2:$A$1240,0)</f>
        <v>175</v>
      </c>
      <c r="U45" t="s">
        <v>2903</v>
      </c>
      <c r="V45" t="s">
        <v>1220</v>
      </c>
    </row>
    <row r="46" spans="1:22">
      <c r="A46" t="s">
        <v>1588</v>
      </c>
      <c r="B46" t="s">
        <v>4945</v>
      </c>
      <c r="C46">
        <f>MATCH(A46,mapPRC!A$2:A$1240,0)</f>
        <v>178</v>
      </c>
      <c r="G46" t="s">
        <v>1588</v>
      </c>
      <c r="H46" t="s">
        <v>4945</v>
      </c>
      <c r="I46">
        <f>MATCH(G46,mapPRC!A$2:A$1240,0)</f>
        <v>178</v>
      </c>
      <c r="M46" t="s">
        <v>1590</v>
      </c>
      <c r="N46" t="s">
        <v>1513</v>
      </c>
      <c r="O46">
        <f>MATCH(M46,mapPRC!$A$2:$A$1240,0)</f>
        <v>176</v>
      </c>
      <c r="U46" t="s">
        <v>2859</v>
      </c>
      <c r="V46" t="s">
        <v>392</v>
      </c>
    </row>
    <row r="47" spans="1:22">
      <c r="A47" t="s">
        <v>1587</v>
      </c>
      <c r="B47" t="s">
        <v>4946</v>
      </c>
      <c r="C47">
        <f>MATCH(A47,mapPRC!A$2:A$1240,0)</f>
        <v>179</v>
      </c>
      <c r="G47" t="s">
        <v>1587</v>
      </c>
      <c r="H47" t="s">
        <v>4946</v>
      </c>
      <c r="I47">
        <f>MATCH(G47,mapPRC!A$2:A$1240,0)</f>
        <v>179</v>
      </c>
      <c r="M47" t="s">
        <v>1589</v>
      </c>
      <c r="N47" t="s">
        <v>1511</v>
      </c>
      <c r="O47">
        <f>MATCH(M47,mapPRC!$A$2:$A$1240,0)</f>
        <v>177</v>
      </c>
      <c r="U47" t="s">
        <v>1262</v>
      </c>
      <c r="V47" t="s">
        <v>411</v>
      </c>
    </row>
    <row r="48" spans="1:22">
      <c r="A48" t="s">
        <v>1586</v>
      </c>
      <c r="B48" t="s">
        <v>4947</v>
      </c>
      <c r="C48">
        <f>MATCH(A48,mapPRC!A$2:A$1240,0)</f>
        <v>180</v>
      </c>
      <c r="G48" t="s">
        <v>1586</v>
      </c>
      <c r="H48" t="s">
        <v>4947</v>
      </c>
      <c r="I48">
        <f>MATCH(G48,mapPRC!A$2:A$1240,0)</f>
        <v>180</v>
      </c>
      <c r="M48" t="s">
        <v>1588</v>
      </c>
      <c r="N48" t="s">
        <v>1509</v>
      </c>
      <c r="O48">
        <f>MATCH(M48,mapPRC!$A$2:$A$1240,0)</f>
        <v>178</v>
      </c>
      <c r="U48" t="s">
        <v>1235</v>
      </c>
      <c r="V48" t="s">
        <v>3529</v>
      </c>
    </row>
    <row r="49" spans="1:22">
      <c r="A49" t="s">
        <v>1585</v>
      </c>
      <c r="B49" t="s">
        <v>4948</v>
      </c>
      <c r="C49">
        <f>MATCH(A49,mapPRC!A$2:A$1240,0)</f>
        <v>181</v>
      </c>
      <c r="G49" t="s">
        <v>1585</v>
      </c>
      <c r="H49" t="s">
        <v>4948</v>
      </c>
      <c r="I49">
        <f>MATCH(G49,mapPRC!A$2:A$1240,0)</f>
        <v>181</v>
      </c>
      <c r="M49" t="s">
        <v>1587</v>
      </c>
      <c r="N49" t="s">
        <v>1507</v>
      </c>
      <c r="O49">
        <f>MATCH(M49,mapPRC!$A$2:$A$1240,0)</f>
        <v>179</v>
      </c>
      <c r="U49" t="s">
        <v>598</v>
      </c>
      <c r="V49" t="s">
        <v>1000</v>
      </c>
    </row>
    <row r="50" spans="1:22">
      <c r="A50" t="s">
        <v>1584</v>
      </c>
      <c r="B50" t="s">
        <v>4949</v>
      </c>
      <c r="C50">
        <f>MATCH(A50,mapPRC!A$2:A$1240,0)</f>
        <v>182</v>
      </c>
      <c r="G50" t="s">
        <v>1584</v>
      </c>
      <c r="H50" t="s">
        <v>4949</v>
      </c>
      <c r="I50">
        <f>MATCH(G50,mapPRC!A$2:A$1240,0)</f>
        <v>182</v>
      </c>
      <c r="M50" t="s">
        <v>1586</v>
      </c>
      <c r="N50" t="s">
        <v>1505</v>
      </c>
      <c r="O50">
        <f>MATCH(M50,mapPRC!$A$2:$A$1240,0)</f>
        <v>180</v>
      </c>
      <c r="U50" t="s">
        <v>578</v>
      </c>
      <c r="V50" t="s">
        <v>1209</v>
      </c>
    </row>
    <row r="51" spans="1:22">
      <c r="A51" t="s">
        <v>1582</v>
      </c>
      <c r="B51" t="s">
        <v>4951</v>
      </c>
      <c r="C51">
        <f>MATCH(A51,mapPRC!A$2:A$1240,0)</f>
        <v>183</v>
      </c>
      <c r="G51" t="s">
        <v>1582</v>
      </c>
      <c r="H51" t="s">
        <v>4951</v>
      </c>
      <c r="I51">
        <f>MATCH(G51,mapPRC!A$2:A$1240,0)</f>
        <v>183</v>
      </c>
      <c r="M51" t="s">
        <v>1585</v>
      </c>
      <c r="N51" t="s">
        <v>1502</v>
      </c>
      <c r="O51">
        <f>MATCH(M51,mapPRC!$A$2:$A$1240,0)</f>
        <v>181</v>
      </c>
      <c r="U51" t="s">
        <v>37</v>
      </c>
      <c r="V51" t="s">
        <v>1211</v>
      </c>
    </row>
    <row r="52" spans="1:22">
      <c r="A52" t="s">
        <v>1583</v>
      </c>
      <c r="B52" t="s">
        <v>4950</v>
      </c>
      <c r="C52">
        <f>MATCH(A52,mapPRC!A$2:A$1240,0)</f>
        <v>184</v>
      </c>
      <c r="G52" t="s">
        <v>1583</v>
      </c>
      <c r="H52" t="s">
        <v>4950</v>
      </c>
      <c r="I52">
        <f>MATCH(G52,mapPRC!A$2:A$1240,0)</f>
        <v>184</v>
      </c>
      <c r="M52" t="s">
        <v>1584</v>
      </c>
      <c r="N52" t="s">
        <v>1500</v>
      </c>
      <c r="O52">
        <f>MATCH(M52,mapPRC!$A$2:$A$1240,0)</f>
        <v>182</v>
      </c>
      <c r="U52" t="s">
        <v>416</v>
      </c>
      <c r="V52" t="s">
        <v>1206</v>
      </c>
    </row>
    <row r="53" spans="1:22">
      <c r="A53" t="s">
        <v>1581</v>
      </c>
      <c r="B53" t="s">
        <v>4952</v>
      </c>
      <c r="C53">
        <f>MATCH(A53,mapPRC!A$2:A$1240,0)</f>
        <v>185</v>
      </c>
      <c r="G53" t="s">
        <v>1581</v>
      </c>
      <c r="H53" t="s">
        <v>4952</v>
      </c>
      <c r="I53">
        <f>MATCH(G53,mapPRC!A$2:A$1240,0)</f>
        <v>185</v>
      </c>
      <c r="M53" t="s">
        <v>1582</v>
      </c>
      <c r="N53" t="s">
        <v>1496</v>
      </c>
      <c r="O53">
        <f>MATCH(M53,mapPRC!$A$2:$A$1240,0)</f>
        <v>183</v>
      </c>
      <c r="U53" t="s">
        <v>3225</v>
      </c>
      <c r="V53" t="s">
        <v>3372</v>
      </c>
    </row>
    <row r="54" spans="1:22">
      <c r="A54" t="s">
        <v>1580</v>
      </c>
      <c r="B54" t="s">
        <v>4953</v>
      </c>
      <c r="C54">
        <f>MATCH(A54,mapPRC!A$2:A$1240,0)</f>
        <v>186</v>
      </c>
      <c r="G54" t="s">
        <v>1580</v>
      </c>
      <c r="H54" t="s">
        <v>4953</v>
      </c>
      <c r="I54">
        <f>MATCH(G54,mapPRC!A$2:A$1240,0)</f>
        <v>186</v>
      </c>
      <c r="M54" t="s">
        <v>1583</v>
      </c>
      <c r="N54" t="s">
        <v>1498</v>
      </c>
      <c r="O54">
        <f>MATCH(M54,mapPRC!$A$2:$A$1240,0)</f>
        <v>184</v>
      </c>
      <c r="U54" t="s">
        <v>830</v>
      </c>
      <c r="V54" t="s">
        <v>3371</v>
      </c>
    </row>
    <row r="55" spans="1:22">
      <c r="A55" t="s">
        <v>1579</v>
      </c>
      <c r="B55" t="s">
        <v>4954</v>
      </c>
      <c r="C55">
        <f>MATCH(A55,mapPRC!A$2:A$1240,0)</f>
        <v>187</v>
      </c>
      <c r="G55" t="s">
        <v>1579</v>
      </c>
      <c r="H55" t="s">
        <v>4954</v>
      </c>
      <c r="I55">
        <f>MATCH(G55,mapPRC!A$2:A$1240,0)</f>
        <v>187</v>
      </c>
      <c r="M55" t="s">
        <v>1581</v>
      </c>
      <c r="N55" t="s">
        <v>1494</v>
      </c>
      <c r="O55">
        <f>MATCH(M55,mapPRC!$A$2:$A$1240,0)</f>
        <v>185</v>
      </c>
      <c r="U55" t="s">
        <v>3226</v>
      </c>
      <c r="V55" t="s">
        <v>1461</v>
      </c>
    </row>
    <row r="56" spans="1:22">
      <c r="A56" t="s">
        <v>1577</v>
      </c>
      <c r="B56" t="s">
        <v>4913</v>
      </c>
      <c r="C56">
        <f>MATCH(A56,mapPRC!A$2:A$1240,0)</f>
        <v>188</v>
      </c>
      <c r="G56" t="s">
        <v>1577</v>
      </c>
      <c r="H56" t="s">
        <v>4913</v>
      </c>
      <c r="I56">
        <f>MATCH(G56,mapPRC!A$2:A$1240,0)</f>
        <v>188</v>
      </c>
      <c r="M56" t="s">
        <v>1580</v>
      </c>
      <c r="N56" t="s">
        <v>1492</v>
      </c>
      <c r="O56">
        <f>MATCH(M56,mapPRC!$A$2:$A$1240,0)</f>
        <v>186</v>
      </c>
      <c r="U56" t="s">
        <v>3227</v>
      </c>
      <c r="V56" t="s">
        <v>3513</v>
      </c>
    </row>
    <row r="57" spans="1:22">
      <c r="A57" t="s">
        <v>1575</v>
      </c>
      <c r="B57" t="s">
        <v>1574</v>
      </c>
      <c r="C57">
        <f>MATCH(A57,mapPRC!A$2:A$1240,0)</f>
        <v>189</v>
      </c>
      <c r="G57" t="s">
        <v>1575</v>
      </c>
      <c r="H57" t="s">
        <v>1574</v>
      </c>
      <c r="I57">
        <f>MATCH(G57,mapPRC!A$2:A$1240,0)</f>
        <v>189</v>
      </c>
      <c r="M57" t="s">
        <v>1579</v>
      </c>
      <c r="N57" t="s">
        <v>1490</v>
      </c>
      <c r="O57">
        <f>MATCH(M57,mapPRC!$A$2:$A$1240,0)</f>
        <v>187</v>
      </c>
      <c r="U57" t="s">
        <v>3228</v>
      </c>
      <c r="V57" t="s">
        <v>3376</v>
      </c>
    </row>
    <row r="58" spans="1:22">
      <c r="A58" t="s">
        <v>1573</v>
      </c>
      <c r="B58" t="s">
        <v>4914</v>
      </c>
      <c r="C58">
        <f>MATCH(A58,mapPRC!A$2:A$1240,0)</f>
        <v>190</v>
      </c>
      <c r="G58" t="s">
        <v>1573</v>
      </c>
      <c r="H58" t="s">
        <v>4914</v>
      </c>
      <c r="I58">
        <f>MATCH(G58,mapPRC!A$2:A$1240,0)</f>
        <v>190</v>
      </c>
      <c r="M58" t="s">
        <v>1577</v>
      </c>
      <c r="N58" t="s">
        <v>1576</v>
      </c>
      <c r="O58">
        <f>MATCH(M58,mapPRC!$A$2:$A$1240,0)</f>
        <v>188</v>
      </c>
      <c r="U58" t="s">
        <v>3229</v>
      </c>
      <c r="V58" t="s">
        <v>3377</v>
      </c>
    </row>
    <row r="59" spans="1:22">
      <c r="A59" t="s">
        <v>1571</v>
      </c>
      <c r="B59" t="s">
        <v>4915</v>
      </c>
      <c r="C59">
        <f>MATCH(A59,mapPRC!A$2:A$1240,0)</f>
        <v>191</v>
      </c>
      <c r="G59" t="s">
        <v>1571</v>
      </c>
      <c r="H59" t="s">
        <v>4915</v>
      </c>
      <c r="I59">
        <f>MATCH(G59,mapPRC!A$2:A$1240,0)</f>
        <v>191</v>
      </c>
      <c r="M59" t="s">
        <v>1575</v>
      </c>
      <c r="N59" t="s">
        <v>1574</v>
      </c>
      <c r="O59">
        <f>MATCH(M59,mapPRC!$A$2:$A$1240,0)</f>
        <v>189</v>
      </c>
      <c r="U59" t="s">
        <v>3230</v>
      </c>
      <c r="V59" t="s">
        <v>1391</v>
      </c>
    </row>
    <row r="60" spans="1:22">
      <c r="A60" t="s">
        <v>1569</v>
      </c>
      <c r="B60" t="s">
        <v>4916</v>
      </c>
      <c r="C60">
        <f>MATCH(A60,mapPRC!A$2:A$1240,0)</f>
        <v>192</v>
      </c>
      <c r="G60" t="s">
        <v>1569</v>
      </c>
      <c r="H60" t="s">
        <v>4916</v>
      </c>
      <c r="I60">
        <f>MATCH(G60,mapPRC!A$2:A$1240,0)</f>
        <v>192</v>
      </c>
      <c r="M60" t="s">
        <v>1573</v>
      </c>
      <c r="N60" t="s">
        <v>1572</v>
      </c>
      <c r="O60">
        <f>MATCH(M60,mapPRC!$A$2:$A$1240,0)</f>
        <v>190</v>
      </c>
      <c r="U60" t="s">
        <v>3231</v>
      </c>
      <c r="V60" t="s">
        <v>366</v>
      </c>
    </row>
    <row r="61" spans="1:22">
      <c r="A61" t="s">
        <v>1567</v>
      </c>
      <c r="B61" t="s">
        <v>4917</v>
      </c>
      <c r="C61">
        <f>MATCH(A61,mapPRC!A$2:A$1240,0)</f>
        <v>193</v>
      </c>
      <c r="G61" t="s">
        <v>1567</v>
      </c>
      <c r="H61" t="s">
        <v>4917</v>
      </c>
      <c r="I61">
        <f>MATCH(G61,mapPRC!A$2:A$1240,0)</f>
        <v>193</v>
      </c>
      <c r="M61" t="s">
        <v>1571</v>
      </c>
      <c r="N61" t="s">
        <v>1570</v>
      </c>
      <c r="O61">
        <f>MATCH(M61,mapPRC!$A$2:$A$1240,0)</f>
        <v>191</v>
      </c>
      <c r="U61" t="s">
        <v>3232</v>
      </c>
      <c r="V61" t="s">
        <v>351</v>
      </c>
    </row>
    <row r="62" spans="1:22">
      <c r="A62" t="s">
        <v>1565</v>
      </c>
      <c r="B62" t="s">
        <v>4918</v>
      </c>
      <c r="C62">
        <f>MATCH(A62,mapPRC!A$2:A$1240,0)</f>
        <v>194</v>
      </c>
      <c r="G62" t="s">
        <v>1565</v>
      </c>
      <c r="H62" t="s">
        <v>4918</v>
      </c>
      <c r="I62">
        <f>MATCH(G62,mapPRC!A$2:A$1240,0)</f>
        <v>194</v>
      </c>
      <c r="M62" t="s">
        <v>1569</v>
      </c>
      <c r="N62" t="s">
        <v>1568</v>
      </c>
      <c r="O62">
        <f>MATCH(M62,mapPRC!$A$2:$A$1240,0)</f>
        <v>192</v>
      </c>
      <c r="U62" t="s">
        <v>3233</v>
      </c>
      <c r="V62" t="s">
        <v>143</v>
      </c>
    </row>
    <row r="63" spans="1:22">
      <c r="A63" t="s">
        <v>1563</v>
      </c>
      <c r="B63" t="s">
        <v>4919</v>
      </c>
      <c r="C63">
        <f>MATCH(A63,mapPRC!A$2:A$1240,0)</f>
        <v>195</v>
      </c>
      <c r="G63" t="s">
        <v>1563</v>
      </c>
      <c r="H63" t="s">
        <v>4919</v>
      </c>
      <c r="I63">
        <f>MATCH(G63,mapPRC!A$2:A$1240,0)</f>
        <v>195</v>
      </c>
      <c r="M63" t="s">
        <v>1567</v>
      </c>
      <c r="N63" t="s">
        <v>1566</v>
      </c>
      <c r="O63">
        <f>MATCH(M63,mapPRC!$A$2:$A$1240,0)</f>
        <v>193</v>
      </c>
      <c r="U63" t="s">
        <v>3234</v>
      </c>
      <c r="V63" t="s">
        <v>190</v>
      </c>
    </row>
    <row r="64" spans="1:22">
      <c r="A64" t="s">
        <v>1561</v>
      </c>
      <c r="B64" t="s">
        <v>4920</v>
      </c>
      <c r="C64">
        <f>MATCH(A64,mapPRC!A$2:A$1240,0)</f>
        <v>196</v>
      </c>
      <c r="G64" t="s">
        <v>1561</v>
      </c>
      <c r="H64" t="s">
        <v>4920</v>
      </c>
      <c r="I64">
        <f>MATCH(G64,mapPRC!A$2:A$1240,0)</f>
        <v>196</v>
      </c>
      <c r="M64" t="s">
        <v>1565</v>
      </c>
      <c r="N64" t="s">
        <v>1564</v>
      </c>
      <c r="O64">
        <f>MATCH(M64,mapPRC!$A$2:$A$1240,0)</f>
        <v>194</v>
      </c>
      <c r="U64" t="s">
        <v>3235</v>
      </c>
      <c r="V64" t="s">
        <v>175</v>
      </c>
    </row>
    <row r="65" spans="1:22">
      <c r="A65" t="s">
        <v>1559</v>
      </c>
      <c r="B65" t="s">
        <v>4921</v>
      </c>
      <c r="C65">
        <f>MATCH(A65,mapPRC!A$2:A$1240,0)</f>
        <v>197</v>
      </c>
      <c r="G65" t="s">
        <v>1559</v>
      </c>
      <c r="H65" t="s">
        <v>4921</v>
      </c>
      <c r="I65">
        <f>MATCH(G65,mapPRC!A$2:A$1240,0)</f>
        <v>197</v>
      </c>
      <c r="M65" t="s">
        <v>1563</v>
      </c>
      <c r="N65" t="s">
        <v>1562</v>
      </c>
      <c r="O65">
        <f>MATCH(M65,mapPRC!$A$2:$A$1240,0)</f>
        <v>195</v>
      </c>
      <c r="U65" t="s">
        <v>3520</v>
      </c>
      <c r="V65" t="s">
        <v>1313</v>
      </c>
    </row>
    <row r="66" spans="1:22">
      <c r="A66" t="s">
        <v>1557</v>
      </c>
      <c r="B66" t="s">
        <v>4922</v>
      </c>
      <c r="C66">
        <f>MATCH(A66,mapPRC!A$2:A$1240,0)</f>
        <v>198</v>
      </c>
      <c r="G66" t="s">
        <v>1557</v>
      </c>
      <c r="H66" t="s">
        <v>4922</v>
      </c>
      <c r="I66">
        <f>MATCH(G66,mapPRC!A$2:A$1240,0)</f>
        <v>198</v>
      </c>
      <c r="M66" t="s">
        <v>1561</v>
      </c>
      <c r="N66" t="s">
        <v>1560</v>
      </c>
      <c r="O66">
        <f>MATCH(M66,mapPRC!$A$2:$A$1240,0)</f>
        <v>196</v>
      </c>
      <c r="U66" t="s">
        <v>3519</v>
      </c>
      <c r="V66" t="s">
        <v>3515</v>
      </c>
    </row>
    <row r="67" spans="1:22">
      <c r="A67" t="s">
        <v>1555</v>
      </c>
      <c r="B67" t="s">
        <v>4923</v>
      </c>
      <c r="C67">
        <f>MATCH(A67,mapPRC!A$2:A$1240,0)</f>
        <v>199</v>
      </c>
      <c r="G67" t="s">
        <v>1555</v>
      </c>
      <c r="H67" t="s">
        <v>4923</v>
      </c>
      <c r="I67">
        <f>MATCH(G67,mapPRC!A$2:A$1240,0)</f>
        <v>199</v>
      </c>
      <c r="M67" t="s">
        <v>1559</v>
      </c>
      <c r="N67" t="s">
        <v>1558</v>
      </c>
      <c r="O67">
        <f>MATCH(M67,mapPRC!$A$2:$A$1240,0)</f>
        <v>197</v>
      </c>
      <c r="U67" t="s">
        <v>3532</v>
      </c>
      <c r="V67" t="s">
        <v>1454</v>
      </c>
    </row>
    <row r="68" spans="1:22">
      <c r="A68" t="s">
        <v>1552</v>
      </c>
      <c r="B68" t="s">
        <v>4924</v>
      </c>
      <c r="C68">
        <f>MATCH(A68,mapPRC!A$2:A$1240,0)</f>
        <v>200</v>
      </c>
      <c r="G68" t="s">
        <v>1552</v>
      </c>
      <c r="H68" t="s">
        <v>4924</v>
      </c>
      <c r="I68">
        <f>MATCH(G68,mapPRC!A$2:A$1240,0)</f>
        <v>200</v>
      </c>
      <c r="M68" t="s">
        <v>1557</v>
      </c>
      <c r="N68" t="s">
        <v>1556</v>
      </c>
      <c r="O68">
        <f>MATCH(M68,mapPRC!$A$2:$A$1240,0)</f>
        <v>198</v>
      </c>
      <c r="U68" t="s">
        <v>3380</v>
      </c>
      <c r="V68" t="s">
        <v>3518</v>
      </c>
    </row>
    <row r="69" spans="1:22">
      <c r="A69" t="s">
        <v>1550</v>
      </c>
      <c r="B69" t="s">
        <v>4925</v>
      </c>
      <c r="C69">
        <f>MATCH(A69,mapPRC!A$2:A$1240,0)</f>
        <v>201</v>
      </c>
      <c r="G69" t="s">
        <v>1550</v>
      </c>
      <c r="H69" t="s">
        <v>4925</v>
      </c>
      <c r="I69">
        <f>MATCH(G69,mapPRC!A$2:A$1240,0)</f>
        <v>201</v>
      </c>
      <c r="M69" t="s">
        <v>1555</v>
      </c>
      <c r="N69" t="s">
        <v>1554</v>
      </c>
      <c r="O69">
        <f>MATCH(M69,mapPRC!$A$2:$A$1240,0)</f>
        <v>199</v>
      </c>
      <c r="U69" t="s">
        <v>3381</v>
      </c>
      <c r="V69" t="s">
        <v>1310</v>
      </c>
    </row>
    <row r="70" spans="1:22">
      <c r="A70" t="s">
        <v>1548</v>
      </c>
      <c r="B70" t="s">
        <v>4926</v>
      </c>
      <c r="C70">
        <f>MATCH(A70,mapPRC!A$2:A$1240,0)</f>
        <v>202</v>
      </c>
      <c r="G70" t="s">
        <v>1548</v>
      </c>
      <c r="H70" t="s">
        <v>4926</v>
      </c>
      <c r="I70">
        <f>MATCH(G70,mapPRC!A$2:A$1240,0)</f>
        <v>202</v>
      </c>
      <c r="M70" t="s">
        <v>1552</v>
      </c>
      <c r="N70" t="s">
        <v>1551</v>
      </c>
      <c r="O70">
        <f>MATCH(M70,mapPRC!$A$2:$A$1240,0)</f>
        <v>200</v>
      </c>
      <c r="U70" t="s">
        <v>3382</v>
      </c>
      <c r="V70" t="s">
        <v>1045</v>
      </c>
    </row>
    <row r="71" spans="1:22">
      <c r="A71" t="s">
        <v>1546</v>
      </c>
      <c r="B71" t="s">
        <v>4927</v>
      </c>
      <c r="C71">
        <f>MATCH(A71,mapPRC!A$2:A$1240,0)</f>
        <v>203</v>
      </c>
      <c r="G71" t="s">
        <v>1546</v>
      </c>
      <c r="H71" t="s">
        <v>4927</v>
      </c>
      <c r="I71">
        <f>MATCH(G71,mapPRC!A$2:A$1240,0)</f>
        <v>203</v>
      </c>
      <c r="M71" t="s">
        <v>1550</v>
      </c>
      <c r="N71" t="s">
        <v>1549</v>
      </c>
      <c r="O71">
        <f>MATCH(M71,mapPRC!$A$2:$A$1240,0)</f>
        <v>201</v>
      </c>
      <c r="U71" t="s">
        <v>423</v>
      </c>
      <c r="V71" t="s">
        <v>1054</v>
      </c>
    </row>
    <row r="72" spans="1:22">
      <c r="A72" t="s">
        <v>1544</v>
      </c>
      <c r="B72" t="s">
        <v>4928</v>
      </c>
      <c r="C72">
        <f>MATCH(A72,mapPRC!A$2:A$1240,0)</f>
        <v>204</v>
      </c>
      <c r="G72" t="s">
        <v>1544</v>
      </c>
      <c r="H72" t="s">
        <v>4928</v>
      </c>
      <c r="I72">
        <f>MATCH(G72,mapPRC!A$2:A$1240,0)</f>
        <v>204</v>
      </c>
      <c r="M72" t="s">
        <v>1548</v>
      </c>
      <c r="N72" t="s">
        <v>1547</v>
      </c>
      <c r="O72">
        <f>MATCH(M72,mapPRC!$A$2:$A$1240,0)</f>
        <v>202</v>
      </c>
      <c r="U72" t="s">
        <v>1022</v>
      </c>
      <c r="V72" t="s">
        <v>1301</v>
      </c>
    </row>
    <row r="73" spans="1:22">
      <c r="A73" t="s">
        <v>1542</v>
      </c>
      <c r="B73" t="s">
        <v>4929</v>
      </c>
      <c r="C73">
        <f>MATCH(A73,mapPRC!A$2:A$1240,0)</f>
        <v>205</v>
      </c>
      <c r="G73" t="s">
        <v>1542</v>
      </c>
      <c r="H73" t="s">
        <v>4929</v>
      </c>
      <c r="I73">
        <f>MATCH(G73,mapPRC!A$2:A$1240,0)</f>
        <v>205</v>
      </c>
      <c r="M73" t="s">
        <v>1546</v>
      </c>
      <c r="N73" t="s">
        <v>1545</v>
      </c>
      <c r="O73">
        <f>MATCH(M73,mapPRC!$A$2:$A$1240,0)</f>
        <v>203</v>
      </c>
      <c r="U73" t="s">
        <v>1193</v>
      </c>
      <c r="V73" t="s">
        <v>1466</v>
      </c>
    </row>
    <row r="74" spans="1:22">
      <c r="A74" t="s">
        <v>1540</v>
      </c>
      <c r="B74" t="s">
        <v>4930</v>
      </c>
      <c r="C74">
        <f>MATCH(A74,mapPRC!A$2:A$1240,0)</f>
        <v>206</v>
      </c>
      <c r="G74" t="s">
        <v>1540</v>
      </c>
      <c r="H74" t="s">
        <v>4930</v>
      </c>
      <c r="I74">
        <f>MATCH(G74,mapPRC!A$2:A$1240,0)</f>
        <v>206</v>
      </c>
      <c r="M74" t="s">
        <v>1544</v>
      </c>
      <c r="N74" t="s">
        <v>1543</v>
      </c>
      <c r="O74">
        <f>MATCH(M74,mapPRC!$A$2:$A$1240,0)</f>
        <v>204</v>
      </c>
      <c r="U74" t="s">
        <v>3147</v>
      </c>
      <c r="V74" t="s">
        <v>3370</v>
      </c>
    </row>
    <row r="75" spans="1:22">
      <c r="A75" t="s">
        <v>1538</v>
      </c>
      <c r="B75" t="s">
        <v>4931</v>
      </c>
      <c r="C75">
        <f>MATCH(A75,mapPRC!A$2:A$1240,0)</f>
        <v>207</v>
      </c>
      <c r="G75" t="s">
        <v>1538</v>
      </c>
      <c r="H75" t="s">
        <v>4931</v>
      </c>
      <c r="I75">
        <f>MATCH(G75,mapPRC!A$2:A$1240,0)</f>
        <v>207</v>
      </c>
      <c r="M75" t="s">
        <v>1542</v>
      </c>
      <c r="N75" t="s">
        <v>1541</v>
      </c>
      <c r="O75">
        <f>MATCH(M75,mapPRC!$A$2:$A$1240,0)</f>
        <v>205</v>
      </c>
      <c r="U75" t="s">
        <v>3223</v>
      </c>
      <c r="V75" t="s">
        <v>1433</v>
      </c>
    </row>
    <row r="76" spans="1:22">
      <c r="A76" t="s">
        <v>1536</v>
      </c>
      <c r="B76" t="s">
        <v>4932</v>
      </c>
      <c r="C76">
        <f>MATCH(A76,mapPRC!A$2:A$1240,0)</f>
        <v>208</v>
      </c>
      <c r="G76" t="s">
        <v>1536</v>
      </c>
      <c r="H76" t="s">
        <v>4932</v>
      </c>
      <c r="I76">
        <f>MATCH(G76,mapPRC!A$2:A$1240,0)</f>
        <v>208</v>
      </c>
      <c r="M76" t="s">
        <v>1540</v>
      </c>
      <c r="N76" t="s">
        <v>1539</v>
      </c>
      <c r="O76">
        <f>MATCH(M76,mapPRC!$A$2:$A$1240,0)</f>
        <v>206</v>
      </c>
      <c r="U76" t="s">
        <v>778</v>
      </c>
      <c r="V76" t="s">
        <v>3304</v>
      </c>
    </row>
    <row r="77" spans="1:22">
      <c r="A77" t="s">
        <v>1534</v>
      </c>
      <c r="B77" t="s">
        <v>4933</v>
      </c>
      <c r="C77">
        <f>MATCH(A77,mapPRC!A$2:A$1240,0)</f>
        <v>209</v>
      </c>
      <c r="G77" t="s">
        <v>1534</v>
      </c>
      <c r="H77" t="s">
        <v>4933</v>
      </c>
      <c r="I77">
        <f>MATCH(G77,mapPRC!A$2:A$1240,0)</f>
        <v>209</v>
      </c>
      <c r="M77" t="s">
        <v>1538</v>
      </c>
      <c r="N77" t="s">
        <v>1537</v>
      </c>
      <c r="O77">
        <f>MATCH(M77,mapPRC!$A$2:$A$1240,0)</f>
        <v>207</v>
      </c>
      <c r="U77" t="s">
        <v>3224</v>
      </c>
      <c r="V77" t="s">
        <v>1386</v>
      </c>
    </row>
    <row r="78" spans="1:22">
      <c r="A78" t="s">
        <v>1532</v>
      </c>
      <c r="B78" t="s">
        <v>4934</v>
      </c>
      <c r="C78">
        <f>MATCH(A78,mapPRC!A$2:A$1240,0)</f>
        <v>210</v>
      </c>
      <c r="G78" t="s">
        <v>1532</v>
      </c>
      <c r="H78" t="s">
        <v>4934</v>
      </c>
      <c r="I78">
        <f>MATCH(G78,mapPRC!A$2:A$1240,0)</f>
        <v>210</v>
      </c>
      <c r="M78" t="s">
        <v>1536</v>
      </c>
      <c r="N78" t="s">
        <v>1535</v>
      </c>
      <c r="O78">
        <f>MATCH(M78,mapPRC!$A$2:$A$1240,0)</f>
        <v>208</v>
      </c>
      <c r="U78" t="s">
        <v>718</v>
      </c>
      <c r="V78" t="s">
        <v>859</v>
      </c>
    </row>
    <row r="79" spans="1:22">
      <c r="A79" t="s">
        <v>1530</v>
      </c>
      <c r="B79" t="s">
        <v>4935</v>
      </c>
      <c r="C79">
        <f>MATCH(A79,mapPRC!A$2:A$1240,0)</f>
        <v>211</v>
      </c>
      <c r="G79" t="s">
        <v>1530</v>
      </c>
      <c r="H79" t="s">
        <v>4935</v>
      </c>
      <c r="I79">
        <f>MATCH(G79,mapPRC!A$2:A$1240,0)</f>
        <v>211</v>
      </c>
      <c r="M79" t="s">
        <v>1534</v>
      </c>
      <c r="N79" t="s">
        <v>1533</v>
      </c>
      <c r="O79">
        <f>MATCH(M79,mapPRC!$A$2:$A$1240,0)</f>
        <v>209</v>
      </c>
      <c r="U79" t="s">
        <v>1159</v>
      </c>
      <c r="V79" t="s">
        <v>1051</v>
      </c>
    </row>
    <row r="80" spans="1:22">
      <c r="A80" t="s">
        <v>1528</v>
      </c>
      <c r="B80" t="s">
        <v>4936</v>
      </c>
      <c r="C80">
        <f>MATCH(A80,mapPRC!A$2:A$1240,0)</f>
        <v>212</v>
      </c>
      <c r="G80" t="s">
        <v>1528</v>
      </c>
      <c r="H80" t="s">
        <v>4936</v>
      </c>
      <c r="I80">
        <f>MATCH(G80,mapPRC!A$2:A$1240,0)</f>
        <v>212</v>
      </c>
      <c r="M80" t="s">
        <v>1532</v>
      </c>
      <c r="N80" t="s">
        <v>1531</v>
      </c>
      <c r="O80">
        <f>MATCH(M80,mapPRC!$A$2:$A$1240,0)</f>
        <v>210</v>
      </c>
      <c r="U80" t="s">
        <v>1064</v>
      </c>
      <c r="V80" t="s">
        <v>3522</v>
      </c>
    </row>
    <row r="81" spans="1:22">
      <c r="A81" t="s">
        <v>1526</v>
      </c>
      <c r="B81" t="s">
        <v>4937</v>
      </c>
      <c r="C81">
        <f>MATCH(A81,mapPRC!A$2:A$1240,0)</f>
        <v>213</v>
      </c>
      <c r="G81" t="s">
        <v>1526</v>
      </c>
      <c r="H81" t="s">
        <v>4937</v>
      </c>
      <c r="I81">
        <f>MATCH(G81,mapPRC!A$2:A$1240,0)</f>
        <v>213</v>
      </c>
      <c r="M81" t="s">
        <v>1530</v>
      </c>
      <c r="N81" t="s">
        <v>1529</v>
      </c>
      <c r="O81">
        <f>MATCH(M81,mapPRC!$A$2:$A$1240,0)</f>
        <v>211</v>
      </c>
      <c r="U81" t="s">
        <v>3525</v>
      </c>
      <c r="V81" t="s">
        <v>3647</v>
      </c>
    </row>
    <row r="82" spans="1:22">
      <c r="A82" t="s">
        <v>1524</v>
      </c>
      <c r="B82" t="s">
        <v>4938</v>
      </c>
      <c r="C82">
        <f>MATCH(A82,mapPRC!A$2:A$1240,0)</f>
        <v>214</v>
      </c>
      <c r="G82" t="s">
        <v>1524</v>
      </c>
      <c r="H82" t="s">
        <v>4938</v>
      </c>
      <c r="I82">
        <f>MATCH(G82,mapPRC!A$2:A$1240,0)</f>
        <v>214</v>
      </c>
      <c r="M82" t="s">
        <v>1528</v>
      </c>
      <c r="N82" t="s">
        <v>1527</v>
      </c>
      <c r="O82">
        <f>MATCH(M82,mapPRC!$A$2:$A$1240,0)</f>
        <v>212</v>
      </c>
      <c r="U82" t="s">
        <v>3524</v>
      </c>
      <c r="V82" t="s">
        <v>598</v>
      </c>
    </row>
    <row r="83" spans="1:22">
      <c r="A83" t="s">
        <v>1522</v>
      </c>
      <c r="B83" t="s">
        <v>4939</v>
      </c>
      <c r="C83">
        <f>MATCH(A83,mapPRC!A$2:A$1240,0)</f>
        <v>215</v>
      </c>
      <c r="G83" t="s">
        <v>1522</v>
      </c>
      <c r="H83" t="s">
        <v>4939</v>
      </c>
      <c r="I83">
        <f>MATCH(G83,mapPRC!A$2:A$1240,0)</f>
        <v>215</v>
      </c>
      <c r="M83" t="s">
        <v>1526</v>
      </c>
      <c r="N83" t="s">
        <v>1525</v>
      </c>
      <c r="O83">
        <f>MATCH(M83,mapPRC!$A$2:$A$1240,0)</f>
        <v>213</v>
      </c>
      <c r="U83" t="s">
        <v>3212</v>
      </c>
      <c r="V83" t="s">
        <v>578</v>
      </c>
    </row>
    <row r="84" spans="1:22">
      <c r="A84" t="s">
        <v>1520</v>
      </c>
      <c r="B84" t="s">
        <v>4940</v>
      </c>
      <c r="C84">
        <f>MATCH(A84,mapPRC!A$2:A$1240,0)</f>
        <v>216</v>
      </c>
      <c r="G84" t="s">
        <v>1520</v>
      </c>
      <c r="H84" t="s">
        <v>4940</v>
      </c>
      <c r="I84">
        <f>MATCH(G84,mapPRC!A$2:A$1240,0)</f>
        <v>216</v>
      </c>
      <c r="M84" t="s">
        <v>1524</v>
      </c>
      <c r="N84" t="s">
        <v>1523</v>
      </c>
      <c r="O84">
        <f>MATCH(M84,mapPRC!$A$2:$A$1240,0)</f>
        <v>214</v>
      </c>
      <c r="U84" t="s">
        <v>30</v>
      </c>
      <c r="V84" t="s">
        <v>909</v>
      </c>
    </row>
    <row r="85" spans="1:22">
      <c r="A85" t="s">
        <v>1518</v>
      </c>
      <c r="B85" t="s">
        <v>4941</v>
      </c>
      <c r="C85">
        <f>MATCH(A85,mapPRC!A$2:A$1240,0)</f>
        <v>217</v>
      </c>
      <c r="G85" t="s">
        <v>1518</v>
      </c>
      <c r="H85" t="s">
        <v>4941</v>
      </c>
      <c r="I85">
        <f>MATCH(G85,mapPRC!A$2:A$1240,0)</f>
        <v>217</v>
      </c>
      <c r="M85" t="s">
        <v>1522</v>
      </c>
      <c r="N85" t="s">
        <v>1521</v>
      </c>
      <c r="O85">
        <f>MATCH(M85,mapPRC!$A$2:$A$1240,0)</f>
        <v>215</v>
      </c>
      <c r="U85" t="s">
        <v>25</v>
      </c>
      <c r="V85" t="s">
        <v>906</v>
      </c>
    </row>
    <row r="86" spans="1:22">
      <c r="A86" t="s">
        <v>1516</v>
      </c>
      <c r="B86" t="s">
        <v>4942</v>
      </c>
      <c r="C86">
        <f>MATCH(A86,mapPRC!A$2:A$1240,0)</f>
        <v>218</v>
      </c>
      <c r="G86" t="s">
        <v>1516</v>
      </c>
      <c r="H86" t="s">
        <v>4942</v>
      </c>
      <c r="I86">
        <f>MATCH(G86,mapPRC!A$2:A$1240,0)</f>
        <v>218</v>
      </c>
      <c r="M86" t="s">
        <v>1520</v>
      </c>
      <c r="N86" t="s">
        <v>1519</v>
      </c>
      <c r="O86">
        <f>MATCH(M86,mapPRC!$A$2:$A$1240,0)</f>
        <v>216</v>
      </c>
      <c r="U86" t="s">
        <v>1107</v>
      </c>
      <c r="V86" t="s">
        <v>1071</v>
      </c>
    </row>
    <row r="87" spans="1:22">
      <c r="A87" t="s">
        <v>1514</v>
      </c>
      <c r="B87" t="s">
        <v>4943</v>
      </c>
      <c r="C87">
        <f>MATCH(A87,mapPRC!A$2:A$1240,0)</f>
        <v>219</v>
      </c>
      <c r="G87" t="s">
        <v>1514</v>
      </c>
      <c r="H87" t="s">
        <v>4943</v>
      </c>
      <c r="I87">
        <f>MATCH(G87,mapPRC!A$2:A$1240,0)</f>
        <v>219</v>
      </c>
      <c r="M87" t="s">
        <v>1518</v>
      </c>
      <c r="N87" t="s">
        <v>1517</v>
      </c>
      <c r="O87">
        <f>MATCH(M87,mapPRC!$A$2:$A$1240,0)</f>
        <v>217</v>
      </c>
      <c r="U87" t="s">
        <v>3136</v>
      </c>
      <c r="V87" t="s">
        <v>3528</v>
      </c>
    </row>
    <row r="88" spans="1:22">
      <c r="A88" t="s">
        <v>1512</v>
      </c>
      <c r="B88" t="s">
        <v>4944</v>
      </c>
      <c r="C88">
        <f>MATCH(A88,mapPRC!A$2:A$1240,0)</f>
        <v>220</v>
      </c>
      <c r="G88" t="s">
        <v>1512</v>
      </c>
      <c r="H88" t="s">
        <v>4944</v>
      </c>
      <c r="I88">
        <f>MATCH(G88,mapPRC!A$2:A$1240,0)</f>
        <v>220</v>
      </c>
      <c r="M88" t="s">
        <v>1516</v>
      </c>
      <c r="N88" t="s">
        <v>1515</v>
      </c>
      <c r="O88">
        <f>MATCH(M88,mapPRC!$A$2:$A$1240,0)</f>
        <v>218</v>
      </c>
      <c r="U88" t="s">
        <v>959</v>
      </c>
      <c r="V88" t="s">
        <v>416</v>
      </c>
    </row>
    <row r="89" spans="1:22">
      <c r="A89" t="s">
        <v>1510</v>
      </c>
      <c r="B89" t="s">
        <v>4945</v>
      </c>
      <c r="C89">
        <f>MATCH(A89,mapPRC!A$2:A$1240,0)</f>
        <v>221</v>
      </c>
      <c r="G89" t="s">
        <v>1510</v>
      </c>
      <c r="H89" t="s">
        <v>4945</v>
      </c>
      <c r="I89">
        <f>MATCH(G89,mapPRC!A$2:A$1240,0)</f>
        <v>221</v>
      </c>
      <c r="M89" t="s">
        <v>1514</v>
      </c>
      <c r="N89" t="s">
        <v>1513</v>
      </c>
      <c r="O89">
        <f>MATCH(M89,mapPRC!$A$2:$A$1240,0)</f>
        <v>219</v>
      </c>
      <c r="U89" t="s">
        <v>457</v>
      </c>
      <c r="V89" t="s">
        <v>705</v>
      </c>
    </row>
    <row r="90" spans="1:22">
      <c r="A90" t="s">
        <v>1508</v>
      </c>
      <c r="B90" t="s">
        <v>4946</v>
      </c>
      <c r="C90">
        <f>MATCH(A90,mapPRC!A$2:A$1240,0)</f>
        <v>222</v>
      </c>
      <c r="G90" t="s">
        <v>1508</v>
      </c>
      <c r="H90" t="s">
        <v>4946</v>
      </c>
      <c r="I90">
        <f>MATCH(G90,mapPRC!A$2:A$1240,0)</f>
        <v>222</v>
      </c>
      <c r="M90" t="s">
        <v>1512</v>
      </c>
      <c r="N90" t="s">
        <v>1511</v>
      </c>
      <c r="O90">
        <f>MATCH(M90,mapPRC!$A$2:$A$1240,0)</f>
        <v>220</v>
      </c>
      <c r="U90" t="s">
        <v>1772</v>
      </c>
      <c r="V90" t="s">
        <v>702</v>
      </c>
    </row>
    <row r="91" spans="1:22">
      <c r="A91" t="s">
        <v>1506</v>
      </c>
      <c r="B91" t="s">
        <v>4947</v>
      </c>
      <c r="C91">
        <f>MATCH(A91,mapPRC!A$2:A$1240,0)</f>
        <v>223</v>
      </c>
      <c r="G91" t="s">
        <v>1506</v>
      </c>
      <c r="H91" t="s">
        <v>4947</v>
      </c>
      <c r="I91">
        <f>MATCH(G91,mapPRC!A$2:A$1240,0)</f>
        <v>223</v>
      </c>
      <c r="M91" t="s">
        <v>1510</v>
      </c>
      <c r="N91" t="s">
        <v>1509</v>
      </c>
      <c r="O91">
        <f>MATCH(M91,mapPRC!$A$2:$A$1240,0)</f>
        <v>221</v>
      </c>
      <c r="V91" t="s">
        <v>693</v>
      </c>
    </row>
    <row r="92" spans="1:22">
      <c r="A92" t="s">
        <v>1503</v>
      </c>
      <c r="B92" t="s">
        <v>4948</v>
      </c>
      <c r="C92">
        <f>MATCH(A92,mapPRC!A$2:A$1240,0)</f>
        <v>224</v>
      </c>
      <c r="G92" t="s">
        <v>1503</v>
      </c>
      <c r="H92" t="s">
        <v>4948</v>
      </c>
      <c r="I92">
        <f>MATCH(G92,mapPRC!A$2:A$1240,0)</f>
        <v>224</v>
      </c>
      <c r="M92" t="s">
        <v>1508</v>
      </c>
      <c r="N92" t="s">
        <v>1507</v>
      </c>
      <c r="O92">
        <f>MATCH(M92,mapPRC!$A$2:$A$1240,0)</f>
        <v>222</v>
      </c>
      <c r="V92" t="s">
        <v>680</v>
      </c>
    </row>
    <row r="93" spans="1:22">
      <c r="A93" t="s">
        <v>1501</v>
      </c>
      <c r="B93" t="s">
        <v>4949</v>
      </c>
      <c r="C93">
        <f>MATCH(A93,mapPRC!A$2:A$1240,0)</f>
        <v>225</v>
      </c>
      <c r="G93" t="s">
        <v>1501</v>
      </c>
      <c r="H93" t="s">
        <v>4949</v>
      </c>
      <c r="I93">
        <f>MATCH(G93,mapPRC!A$2:A$1240,0)</f>
        <v>225</v>
      </c>
      <c r="M93" t="s">
        <v>1506</v>
      </c>
      <c r="N93" t="s">
        <v>1505</v>
      </c>
      <c r="O93">
        <f>MATCH(M93,mapPRC!$A$2:$A$1240,0)</f>
        <v>223</v>
      </c>
      <c r="V93" t="s">
        <v>661</v>
      </c>
    </row>
    <row r="94" spans="1:22">
      <c r="A94" t="s">
        <v>1497</v>
      </c>
      <c r="B94" t="s">
        <v>4951</v>
      </c>
      <c r="C94">
        <f>MATCH(A94,mapPRC!A$2:A$1240,0)</f>
        <v>226</v>
      </c>
      <c r="G94" t="s">
        <v>1497</v>
      </c>
      <c r="H94" t="s">
        <v>4951</v>
      </c>
      <c r="I94">
        <f>MATCH(G94,mapPRC!A$2:A$1240,0)</f>
        <v>226</v>
      </c>
      <c r="M94" t="s">
        <v>1503</v>
      </c>
      <c r="N94" t="s">
        <v>1502</v>
      </c>
      <c r="O94">
        <f>MATCH(M94,mapPRC!$A$2:$A$1240,0)</f>
        <v>224</v>
      </c>
      <c r="V94" t="s">
        <v>658</v>
      </c>
    </row>
    <row r="95" spans="1:22">
      <c r="A95" t="s">
        <v>1499</v>
      </c>
      <c r="B95" t="s">
        <v>4950</v>
      </c>
      <c r="C95">
        <f>MATCH(A95,mapPRC!A$2:A$1240,0)</f>
        <v>227</v>
      </c>
      <c r="G95" t="s">
        <v>1499</v>
      </c>
      <c r="H95" t="s">
        <v>4950</v>
      </c>
      <c r="I95">
        <f>MATCH(G95,mapPRC!A$2:A$1240,0)</f>
        <v>227</v>
      </c>
      <c r="M95" t="s">
        <v>1501</v>
      </c>
      <c r="N95" t="s">
        <v>1500</v>
      </c>
      <c r="O95">
        <f>MATCH(M95,mapPRC!$A$2:$A$1240,0)</f>
        <v>225</v>
      </c>
      <c r="V95" t="s">
        <v>653</v>
      </c>
    </row>
    <row r="96" spans="1:22">
      <c r="A96" t="s">
        <v>1495</v>
      </c>
      <c r="B96" t="s">
        <v>4952</v>
      </c>
      <c r="C96">
        <f>MATCH(A96,mapPRC!A$2:A$1240,0)</f>
        <v>228</v>
      </c>
      <c r="G96" t="s">
        <v>1495</v>
      </c>
      <c r="H96" t="s">
        <v>4952</v>
      </c>
      <c r="I96">
        <f>MATCH(G96,mapPRC!A$2:A$1240,0)</f>
        <v>228</v>
      </c>
      <c r="M96" t="s">
        <v>1497</v>
      </c>
      <c r="N96" t="s">
        <v>1496</v>
      </c>
      <c r="O96">
        <f>MATCH(M96,mapPRC!$A$2:$A$1240,0)</f>
        <v>226</v>
      </c>
      <c r="V96" t="s">
        <v>626</v>
      </c>
    </row>
    <row r="97" spans="1:22">
      <c r="A97" t="s">
        <v>1493</v>
      </c>
      <c r="B97" t="s">
        <v>4953</v>
      </c>
      <c r="C97">
        <f>MATCH(A97,mapPRC!A$2:A$1240,0)</f>
        <v>229</v>
      </c>
      <c r="G97" t="s">
        <v>1493</v>
      </c>
      <c r="H97" t="s">
        <v>4953</v>
      </c>
      <c r="I97">
        <f>MATCH(G97,mapPRC!A$2:A$1240,0)</f>
        <v>229</v>
      </c>
      <c r="M97" t="s">
        <v>1499</v>
      </c>
      <c r="N97" t="s">
        <v>1498</v>
      </c>
      <c r="O97">
        <f>MATCH(M97,mapPRC!$A$2:$A$1240,0)</f>
        <v>227</v>
      </c>
      <c r="V97" t="s">
        <v>623</v>
      </c>
    </row>
    <row r="98" spans="1:22">
      <c r="A98" t="s">
        <v>1491</v>
      </c>
      <c r="B98" t="s">
        <v>4954</v>
      </c>
      <c r="C98">
        <f>MATCH(A98,mapPRC!A$2:A$1240,0)</f>
        <v>230</v>
      </c>
      <c r="G98" t="s">
        <v>1491</v>
      </c>
      <c r="H98" t="s">
        <v>4954</v>
      </c>
      <c r="I98">
        <f>MATCH(G98,mapPRC!A$2:A$1240,0)</f>
        <v>230</v>
      </c>
      <c r="M98" t="s">
        <v>1495</v>
      </c>
      <c r="N98" t="s">
        <v>1494</v>
      </c>
      <c r="O98">
        <f>MATCH(M98,mapPRC!$A$2:$A$1240,0)</f>
        <v>228</v>
      </c>
      <c r="V98" t="s">
        <v>618</v>
      </c>
    </row>
    <row r="99" spans="1:22">
      <c r="A99" t="s">
        <v>4955</v>
      </c>
      <c r="B99" t="s">
        <v>4955</v>
      </c>
      <c r="C99" t="e">
        <f>MATCH(A99,mapPRC!A$2:A$1240,0)</f>
        <v>#N/A</v>
      </c>
      <c r="G99" t="s">
        <v>4955</v>
      </c>
      <c r="H99" t="s">
        <v>4955</v>
      </c>
      <c r="I99" t="e">
        <f>MATCH(G99,mapPRC!A$2:A$1240,0)</f>
        <v>#N/A</v>
      </c>
      <c r="M99" t="s">
        <v>1493</v>
      </c>
      <c r="N99" t="s">
        <v>1492</v>
      </c>
      <c r="O99">
        <f>MATCH(M99,mapPRC!$A$2:$A$1240,0)</f>
        <v>229</v>
      </c>
      <c r="V99" t="s">
        <v>3225</v>
      </c>
    </row>
    <row r="100" spans="1:22">
      <c r="A100" t="s">
        <v>4956</v>
      </c>
      <c r="B100" t="s">
        <v>4957</v>
      </c>
      <c r="C100">
        <f>MATCH(A100,mapPRC!A$2:A$1240,0)</f>
        <v>239</v>
      </c>
      <c r="G100" t="s">
        <v>4956</v>
      </c>
      <c r="H100" t="s">
        <v>4957</v>
      </c>
      <c r="I100">
        <f>MATCH(G100,mapPRC!A$2:A$1240,0)</f>
        <v>239</v>
      </c>
      <c r="J100">
        <v>1</v>
      </c>
      <c r="M100" t="s">
        <v>1491</v>
      </c>
      <c r="N100" t="s">
        <v>1490</v>
      </c>
      <c r="O100">
        <f>MATCH(M100,mapPRC!$A$2:$A$1240,0)</f>
        <v>230</v>
      </c>
      <c r="V100" t="s">
        <v>3226</v>
      </c>
    </row>
    <row r="101" spans="1:22">
      <c r="A101" t="s">
        <v>4958</v>
      </c>
      <c r="B101" t="s">
        <v>4959</v>
      </c>
      <c r="C101">
        <f>MATCH(A101,mapPRC!A$2:A$1240,0)</f>
        <v>240</v>
      </c>
      <c r="G101" t="s">
        <v>4958</v>
      </c>
      <c r="H101" t="s">
        <v>4959</v>
      </c>
      <c r="I101">
        <f>MATCH(G101,mapPRC!A$2:A$1240,0)</f>
        <v>240</v>
      </c>
      <c r="J101">
        <v>1</v>
      </c>
      <c r="M101" t="s">
        <v>1488</v>
      </c>
      <c r="N101" t="s">
        <v>1487</v>
      </c>
      <c r="O101">
        <f>MATCH(M101,mapPRC!$A$2:$A$1240,0)</f>
        <v>231</v>
      </c>
      <c r="V101" t="s">
        <v>3227</v>
      </c>
    </row>
    <row r="102" spans="1:22">
      <c r="A102" t="s">
        <v>3880</v>
      </c>
      <c r="B102" t="s">
        <v>4960</v>
      </c>
      <c r="C102">
        <f>MATCH(A102,mapPRC!A$2:A$1240,0)</f>
        <v>241</v>
      </c>
      <c r="G102" t="s">
        <v>3880</v>
      </c>
      <c r="H102" t="s">
        <v>4960</v>
      </c>
      <c r="I102">
        <f>MATCH(G102,mapPRC!A$2:A$1240,0)</f>
        <v>241</v>
      </c>
      <c r="M102" t="s">
        <v>1486</v>
      </c>
      <c r="N102" t="s">
        <v>1485</v>
      </c>
      <c r="O102">
        <f>MATCH(M102,mapPRC!$A$2:$A$1240,0)</f>
        <v>232</v>
      </c>
      <c r="V102" t="s">
        <v>3228</v>
      </c>
    </row>
    <row r="103" spans="1:22">
      <c r="A103" t="s">
        <v>16</v>
      </c>
      <c r="B103" t="s">
        <v>4963</v>
      </c>
      <c r="C103">
        <f>MATCH(A103,mapPRC!A$2:A$1240,0)</f>
        <v>242</v>
      </c>
      <c r="G103" t="s">
        <v>16</v>
      </c>
      <c r="H103" t="s">
        <v>4963</v>
      </c>
      <c r="I103">
        <f>MATCH(G103,mapPRC!A$2:A$1240,0)</f>
        <v>242</v>
      </c>
      <c r="M103" t="s">
        <v>1484</v>
      </c>
      <c r="N103" t="s">
        <v>1483</v>
      </c>
      <c r="O103">
        <f>MATCH(M103,mapPRC!$A$2:$A$1240,0)</f>
        <v>233</v>
      </c>
      <c r="V103" t="s">
        <v>3229</v>
      </c>
    </row>
    <row r="104" spans="1:22">
      <c r="A104" t="s">
        <v>14</v>
      </c>
      <c r="B104" t="s">
        <v>4964</v>
      </c>
      <c r="C104">
        <f>MATCH(A104,mapPRC!A$2:A$1240,0)</f>
        <v>243</v>
      </c>
      <c r="G104" t="s">
        <v>14</v>
      </c>
      <c r="H104" t="s">
        <v>4964</v>
      </c>
      <c r="I104">
        <f>MATCH(G104,mapPRC!A$2:A$1240,0)</f>
        <v>243</v>
      </c>
      <c r="M104" t="s">
        <v>1482</v>
      </c>
      <c r="N104" t="s">
        <v>1481</v>
      </c>
      <c r="O104">
        <f>MATCH(M104,mapPRC!$A$2:$A$1240,0)</f>
        <v>234</v>
      </c>
      <c r="V104" t="s">
        <v>3230</v>
      </c>
    </row>
    <row r="105" spans="1:22">
      <c r="A105" t="s">
        <v>12</v>
      </c>
      <c r="B105" t="s">
        <v>4965</v>
      </c>
      <c r="C105">
        <f>MATCH(A105,mapPRC!A$2:A$1240,0)</f>
        <v>244</v>
      </c>
      <c r="G105" t="s">
        <v>12</v>
      </c>
      <c r="H105" t="s">
        <v>4965</v>
      </c>
      <c r="I105">
        <f>MATCH(G105,mapPRC!A$2:A$1240,0)</f>
        <v>244</v>
      </c>
      <c r="M105" t="s">
        <v>1480</v>
      </c>
      <c r="N105" t="s">
        <v>1479</v>
      </c>
      <c r="O105">
        <f>MATCH(M105,mapPRC!$A$2:$A$1240,0)</f>
        <v>235</v>
      </c>
      <c r="V105" t="s">
        <v>3231</v>
      </c>
    </row>
    <row r="106" spans="1:22">
      <c r="A106" t="s">
        <v>10</v>
      </c>
      <c r="B106" t="s">
        <v>4966</v>
      </c>
      <c r="C106">
        <f>MATCH(A106,mapPRC!A$2:A$1240,0)</f>
        <v>245</v>
      </c>
      <c r="G106" t="s">
        <v>10</v>
      </c>
      <c r="H106" t="s">
        <v>4966</v>
      </c>
      <c r="I106">
        <f>MATCH(G106,mapPRC!A$2:A$1240,0)</f>
        <v>245</v>
      </c>
      <c r="M106" t="s">
        <v>1478</v>
      </c>
      <c r="N106" t="s">
        <v>1477</v>
      </c>
      <c r="O106">
        <f>MATCH(M106,mapPRC!$A$2:$A$1240,0)</f>
        <v>236</v>
      </c>
      <c r="V106" t="s">
        <v>3232</v>
      </c>
    </row>
    <row r="107" spans="1:22">
      <c r="A107" t="s">
        <v>1468</v>
      </c>
      <c r="B107" t="s">
        <v>4961</v>
      </c>
      <c r="C107">
        <f>MATCH(A107,mapPRC!A$2:A$1240,0)</f>
        <v>246</v>
      </c>
      <c r="G107" t="s">
        <v>1468</v>
      </c>
      <c r="H107" t="s">
        <v>4961</v>
      </c>
      <c r="I107">
        <f>MATCH(G107,mapPRC!A$2:A$1240,0)</f>
        <v>246</v>
      </c>
      <c r="M107" t="s">
        <v>1476</v>
      </c>
      <c r="N107" t="s">
        <v>1475</v>
      </c>
      <c r="O107">
        <f>MATCH(M107,mapPRC!$A$2:$A$1240,0)</f>
        <v>237</v>
      </c>
      <c r="V107" t="s">
        <v>3233</v>
      </c>
    </row>
    <row r="108" spans="1:22">
      <c r="A108" t="s">
        <v>1470</v>
      </c>
      <c r="B108" t="s">
        <v>4962</v>
      </c>
      <c r="C108">
        <f>MATCH(A108,mapPRC!A$2:A$1240,0)</f>
        <v>247</v>
      </c>
      <c r="G108" t="s">
        <v>1470</v>
      </c>
      <c r="H108" t="s">
        <v>4962</v>
      </c>
      <c r="I108">
        <f>MATCH(G108,mapPRC!A$2:A$1240,0)</f>
        <v>247</v>
      </c>
      <c r="M108" t="s">
        <v>1474</v>
      </c>
      <c r="N108" t="s">
        <v>1473</v>
      </c>
      <c r="O108">
        <f>MATCH(M108,mapPRC!$A$2:$A$1240,0)</f>
        <v>238</v>
      </c>
      <c r="V108" t="s">
        <v>3234</v>
      </c>
    </row>
    <row r="109" spans="1:22">
      <c r="A109" t="s">
        <v>1465</v>
      </c>
      <c r="B109" t="s">
        <v>4967</v>
      </c>
      <c r="C109">
        <f>MATCH(A109,mapPRC!A$2:A$1240,0)</f>
        <v>248</v>
      </c>
      <c r="G109" t="s">
        <v>1465</v>
      </c>
      <c r="H109" t="s">
        <v>4967</v>
      </c>
      <c r="I109">
        <f>MATCH(G109,mapPRC!A$2:A$1240,0)</f>
        <v>248</v>
      </c>
      <c r="M109" t="s">
        <v>16</v>
      </c>
      <c r="N109" t="s">
        <v>15</v>
      </c>
      <c r="O109">
        <f>MATCH(M109,mapPRC!$A$2:$A$1240,0)</f>
        <v>242</v>
      </c>
      <c r="V109" t="s">
        <v>3235</v>
      </c>
    </row>
    <row r="110" spans="1:22">
      <c r="A110" t="s">
        <v>1463</v>
      </c>
      <c r="B110" t="s">
        <v>4968</v>
      </c>
      <c r="C110">
        <f>MATCH(A110,mapPRC!A$2:A$1240,0)</f>
        <v>249</v>
      </c>
      <c r="G110" t="s">
        <v>1463</v>
      </c>
      <c r="H110" t="s">
        <v>4968</v>
      </c>
      <c r="I110">
        <f>MATCH(G110,mapPRC!A$2:A$1240,0)</f>
        <v>249</v>
      </c>
      <c r="M110" t="s">
        <v>14</v>
      </c>
      <c r="N110" t="s">
        <v>13</v>
      </c>
      <c r="O110">
        <f>MATCH(M110,mapPRC!$A$2:$A$1240,0)</f>
        <v>243</v>
      </c>
      <c r="V110" t="s">
        <v>1048</v>
      </c>
    </row>
    <row r="111" spans="1:22">
      <c r="A111" t="s">
        <v>1460</v>
      </c>
      <c r="B111" t="s">
        <v>4969</v>
      </c>
      <c r="C111">
        <f>MATCH(A111,mapPRC!A$2:A$1240,0)</f>
        <v>252</v>
      </c>
      <c r="G111" t="s">
        <v>1460</v>
      </c>
      <c r="H111" t="s">
        <v>4969</v>
      </c>
      <c r="I111">
        <f>MATCH(G111,mapPRC!A$2:A$1240,0)</f>
        <v>252</v>
      </c>
      <c r="M111" t="s">
        <v>12</v>
      </c>
      <c r="N111" t="s">
        <v>11</v>
      </c>
      <c r="O111">
        <f>MATCH(M111,mapPRC!$A$2:$A$1240,0)</f>
        <v>244</v>
      </c>
      <c r="V111" t="s">
        <v>3520</v>
      </c>
    </row>
    <row r="112" spans="1:22">
      <c r="A112" t="s">
        <v>1447</v>
      </c>
      <c r="B112" t="s">
        <v>4972</v>
      </c>
      <c r="C112">
        <f>MATCH(A112,mapPRC!A$2:A$1240,0)</f>
        <v>255</v>
      </c>
      <c r="G112" t="s">
        <v>1447</v>
      </c>
      <c r="H112" t="s">
        <v>4972</v>
      </c>
      <c r="I112">
        <f>MATCH(G112,mapPRC!A$2:A$1240,0)</f>
        <v>255</v>
      </c>
      <c r="M112" t="s">
        <v>10</v>
      </c>
      <c r="N112" t="s">
        <v>9</v>
      </c>
      <c r="O112">
        <f>MATCH(M112,mapPRC!$A$2:$A$1240,0)</f>
        <v>245</v>
      </c>
      <c r="V112" t="s">
        <v>3523</v>
      </c>
    </row>
    <row r="113" spans="1:22">
      <c r="A113" t="s">
        <v>1458</v>
      </c>
      <c r="B113" t="s">
        <v>4970</v>
      </c>
      <c r="C113">
        <f>MATCH(A113,mapPRC!A$2:A$1240,0)</f>
        <v>257</v>
      </c>
      <c r="G113" t="s">
        <v>1458</v>
      </c>
      <c r="H113" t="s">
        <v>4970</v>
      </c>
      <c r="I113">
        <f>MATCH(G113,mapPRC!A$2:A$1240,0)</f>
        <v>257</v>
      </c>
      <c r="M113" t="s">
        <v>1468</v>
      </c>
      <c r="N113" t="s">
        <v>3452</v>
      </c>
      <c r="O113">
        <f>MATCH(M113,mapPRC!$A$2:$A$1240,0)</f>
        <v>246</v>
      </c>
      <c r="V113" t="s">
        <v>3519</v>
      </c>
    </row>
    <row r="114" spans="1:22">
      <c r="A114" t="s">
        <v>1456</v>
      </c>
      <c r="B114" t="s">
        <v>4971</v>
      </c>
      <c r="C114">
        <f>MATCH(A114,mapPRC!A$2:A$1240,0)</f>
        <v>261</v>
      </c>
      <c r="G114" t="s">
        <v>1456</v>
      </c>
      <c r="H114" t="s">
        <v>4971</v>
      </c>
      <c r="I114">
        <f>MATCH(G114,mapPRC!A$2:A$1240,0)</f>
        <v>261</v>
      </c>
      <c r="M114" t="s">
        <v>1470</v>
      </c>
      <c r="N114" t="s">
        <v>3453</v>
      </c>
      <c r="O114">
        <f>MATCH(M114,mapPRC!$A$2:$A$1240,0)</f>
        <v>247</v>
      </c>
      <c r="V114" t="s">
        <v>3532</v>
      </c>
    </row>
    <row r="115" spans="1:22">
      <c r="A115" t="s">
        <v>1437</v>
      </c>
      <c r="B115" t="s">
        <v>4973</v>
      </c>
      <c r="C115">
        <f>MATCH(A115,mapPRC!A$2:A$1240,0)</f>
        <v>263</v>
      </c>
      <c r="G115" t="s">
        <v>1437</v>
      </c>
      <c r="H115" t="s">
        <v>4973</v>
      </c>
      <c r="I115">
        <f>MATCH(G115,mapPRC!A$2:A$1240,0)</f>
        <v>263</v>
      </c>
      <c r="M115" t="s">
        <v>1465</v>
      </c>
      <c r="N115" t="s">
        <v>1464</v>
      </c>
      <c r="O115">
        <f>MATCH(M115,mapPRC!$A$2:$A$1240,0)</f>
        <v>248</v>
      </c>
      <c r="V115" t="s">
        <v>3380</v>
      </c>
    </row>
    <row r="116" spans="1:22">
      <c r="A116" t="s">
        <v>1435</v>
      </c>
      <c r="B116" t="s">
        <v>4974</v>
      </c>
      <c r="C116">
        <f>MATCH(A116,mapPRC!A$2:A$1240,0)</f>
        <v>274</v>
      </c>
      <c r="G116" t="s">
        <v>1435</v>
      </c>
      <c r="H116" t="s">
        <v>4974</v>
      </c>
      <c r="I116">
        <f>MATCH(G116,mapPRC!A$2:A$1240,0)</f>
        <v>274</v>
      </c>
      <c r="M116" t="s">
        <v>1463</v>
      </c>
      <c r="N116" t="s">
        <v>1462</v>
      </c>
      <c r="O116">
        <f>MATCH(M116,mapPRC!$A$2:$A$1240,0)</f>
        <v>249</v>
      </c>
      <c r="V116" t="s">
        <v>3530</v>
      </c>
    </row>
    <row r="117" spans="1:22">
      <c r="A117" t="s">
        <v>5733</v>
      </c>
      <c r="B117" t="s">
        <v>5731</v>
      </c>
      <c r="C117">
        <f>MATCH(A117,mapPRC!A$2:A$1240,0)</f>
        <v>283</v>
      </c>
      <c r="G117" t="s">
        <v>5733</v>
      </c>
      <c r="H117" t="s">
        <v>5731</v>
      </c>
      <c r="I117">
        <f>MATCH(G117,mapPRC!A$2:A$1240,0)</f>
        <v>283</v>
      </c>
      <c r="M117" t="s">
        <v>1460</v>
      </c>
      <c r="N117" t="s">
        <v>1459</v>
      </c>
      <c r="O117">
        <f>MATCH(M117,mapPRC!$A$2:$A$1240,0)</f>
        <v>252</v>
      </c>
      <c r="V117" t="s">
        <v>3531</v>
      </c>
    </row>
    <row r="118" spans="1:22">
      <c r="A118" t="s">
        <v>1416</v>
      </c>
      <c r="B118" t="s">
        <v>4975</v>
      </c>
      <c r="C118">
        <f>MATCH(A118,mapPRC!A$2:A$1240,0)</f>
        <v>285</v>
      </c>
      <c r="G118" t="s">
        <v>1416</v>
      </c>
      <c r="H118" t="s">
        <v>4975</v>
      </c>
      <c r="I118">
        <f>MATCH(G118,mapPRC!A$2:A$1240,0)</f>
        <v>285</v>
      </c>
      <c r="M118" t="s">
        <v>1447</v>
      </c>
      <c r="N118" t="s">
        <v>3454</v>
      </c>
      <c r="O118">
        <f>MATCH(M118,mapPRC!$A$2:$A$1240,0)</f>
        <v>255</v>
      </c>
      <c r="V118" t="s">
        <v>3382</v>
      </c>
    </row>
    <row r="119" spans="1:22">
      <c r="A119" t="s">
        <v>3044</v>
      </c>
      <c r="B119" t="s">
        <v>4976</v>
      </c>
      <c r="C119">
        <f>MATCH(A119,mapPRC!A$2:A$1240,0)</f>
        <v>286</v>
      </c>
      <c r="G119" t="s">
        <v>3044</v>
      </c>
      <c r="H119" t="s">
        <v>4976</v>
      </c>
      <c r="I119">
        <f>MATCH(G119,mapPRC!A$2:A$1240,0)</f>
        <v>286</v>
      </c>
      <c r="M119" t="s">
        <v>1458</v>
      </c>
      <c r="N119" t="s">
        <v>1457</v>
      </c>
      <c r="O119">
        <f>MATCH(M119,mapPRC!$A$2:$A$1240,0)</f>
        <v>257</v>
      </c>
      <c r="V119" t="s">
        <v>423</v>
      </c>
    </row>
    <row r="120" spans="1:22">
      <c r="A120" t="s">
        <v>5734</v>
      </c>
      <c r="B120" t="s">
        <v>5732</v>
      </c>
      <c r="C120">
        <f>MATCH(A120,mapPRC!A$2:A$1240,0)</f>
        <v>284</v>
      </c>
      <c r="G120" t="s">
        <v>5734</v>
      </c>
      <c r="H120" t="s">
        <v>5732</v>
      </c>
      <c r="I120">
        <f>MATCH(G120,mapPRC!A$2:A$1240,0)</f>
        <v>284</v>
      </c>
      <c r="M120" t="s">
        <v>1456</v>
      </c>
      <c r="N120" t="s">
        <v>1455</v>
      </c>
      <c r="O120">
        <f>MATCH(M120,mapPRC!$A$2:$A$1240,0)</f>
        <v>261</v>
      </c>
      <c r="V120" t="s">
        <v>3379</v>
      </c>
    </row>
    <row r="121" spans="1:22">
      <c r="A121" t="s">
        <v>1414</v>
      </c>
      <c r="B121" t="s">
        <v>4977</v>
      </c>
      <c r="C121">
        <f>MATCH(A121,mapPRC!A$2:A$1240,0)</f>
        <v>287</v>
      </c>
      <c r="G121" t="s">
        <v>1414</v>
      </c>
      <c r="H121" t="s">
        <v>4977</v>
      </c>
      <c r="I121">
        <f>MATCH(G121,mapPRC!A$2:A$1240,0)</f>
        <v>287</v>
      </c>
      <c r="M121" t="s">
        <v>1437</v>
      </c>
      <c r="N121" t="s">
        <v>1436</v>
      </c>
      <c r="O121">
        <f>MATCH(M121,mapPRC!$A$2:$A$1240,0)</f>
        <v>263</v>
      </c>
      <c r="V121" t="s">
        <v>3147</v>
      </c>
    </row>
    <row r="122" spans="1:22">
      <c r="A122" t="s">
        <v>1407</v>
      </c>
      <c r="B122" t="s">
        <v>4978</v>
      </c>
      <c r="C122">
        <f>MATCH(A122,mapPRC!A$2:A$1240,0)</f>
        <v>291</v>
      </c>
      <c r="G122" t="s">
        <v>1407</v>
      </c>
      <c r="H122" t="s">
        <v>4978</v>
      </c>
      <c r="I122">
        <f>MATCH(G122,mapPRC!A$2:A$1240,0)</f>
        <v>291</v>
      </c>
      <c r="M122" t="s">
        <v>1435</v>
      </c>
      <c r="N122" t="s">
        <v>1434</v>
      </c>
      <c r="O122">
        <f>MATCH(M122,mapPRC!$A$2:$A$1240,0)</f>
        <v>274</v>
      </c>
      <c r="V122" t="s">
        <v>615</v>
      </c>
    </row>
    <row r="123" spans="1:22">
      <c r="A123" t="s">
        <v>1390</v>
      </c>
      <c r="B123" t="s">
        <v>4979</v>
      </c>
      <c r="C123">
        <f>MATCH(A123,mapPRC!A$2:A$1240,0)</f>
        <v>306</v>
      </c>
      <c r="G123" t="s">
        <v>1390</v>
      </c>
      <c r="H123" t="s">
        <v>4979</v>
      </c>
      <c r="I123">
        <f>MATCH(G123,mapPRC!A$2:A$1240,0)</f>
        <v>306</v>
      </c>
      <c r="M123" t="s">
        <v>1416</v>
      </c>
      <c r="N123" t="s">
        <v>1415</v>
      </c>
      <c r="O123">
        <f>MATCH(M123,mapPRC!$A$2:$A$1240,0)</f>
        <v>285</v>
      </c>
      <c r="V123" t="s">
        <v>612</v>
      </c>
    </row>
    <row r="124" spans="1:22">
      <c r="A124" t="s">
        <v>1365</v>
      </c>
      <c r="B124" t="s">
        <v>4980</v>
      </c>
      <c r="C124">
        <f>MATCH(A124,mapPRC!A$2:A$1240,0)</f>
        <v>318</v>
      </c>
      <c r="G124" t="s">
        <v>1365</v>
      </c>
      <c r="H124" t="s">
        <v>4980</v>
      </c>
      <c r="I124">
        <f>MATCH(G124,mapPRC!A$2:A$1240,0)</f>
        <v>318</v>
      </c>
      <c r="M124" t="s">
        <v>3044</v>
      </c>
      <c r="N124" t="s">
        <v>3045</v>
      </c>
      <c r="O124">
        <f>MATCH(M124,mapPRC!$A$2:$A$1240,0)</f>
        <v>286</v>
      </c>
      <c r="V124" t="s">
        <v>36</v>
      </c>
    </row>
    <row r="125" spans="1:22">
      <c r="A125" t="s">
        <v>1362</v>
      </c>
      <c r="B125" t="s">
        <v>4981</v>
      </c>
      <c r="C125">
        <f>MATCH(A125,mapPRC!A$2:A$1240,0)</f>
        <v>319</v>
      </c>
      <c r="G125" t="s">
        <v>1362</v>
      </c>
      <c r="H125" t="s">
        <v>4981</v>
      </c>
      <c r="I125">
        <f>MATCH(G125,mapPRC!A$2:A$1240,0)</f>
        <v>319</v>
      </c>
      <c r="M125" t="s">
        <v>1414</v>
      </c>
      <c r="N125" t="s">
        <v>1413</v>
      </c>
      <c r="O125">
        <f>MATCH(M125,mapPRC!$A$2:$A$1240,0)</f>
        <v>287</v>
      </c>
      <c r="V125" t="s">
        <v>603</v>
      </c>
    </row>
    <row r="126" spans="1:22">
      <c r="A126" t="s">
        <v>1360</v>
      </c>
      <c r="B126" t="s">
        <v>4983</v>
      </c>
      <c r="C126">
        <f>MATCH(A126,mapPRC!A$2:A$1240,0)</f>
        <v>320</v>
      </c>
      <c r="G126" t="s">
        <v>1360</v>
      </c>
      <c r="H126" t="s">
        <v>4983</v>
      </c>
      <c r="I126">
        <f>MATCH(G126,mapPRC!A$2:A$1240,0)</f>
        <v>320</v>
      </c>
      <c r="M126" t="s">
        <v>1407</v>
      </c>
      <c r="N126" t="s">
        <v>1406</v>
      </c>
      <c r="O126">
        <f>MATCH(M126,mapPRC!$A$2:$A$1240,0)</f>
        <v>291</v>
      </c>
      <c r="V126" t="s">
        <v>729</v>
      </c>
    </row>
    <row r="127" spans="1:22">
      <c r="A127" t="s">
        <v>1358</v>
      </c>
      <c r="B127" t="s">
        <v>4984</v>
      </c>
      <c r="C127">
        <f>MATCH(A127,mapPRC!A$2:A$1240,0)</f>
        <v>321</v>
      </c>
      <c r="G127" t="s">
        <v>1358</v>
      </c>
      <c r="H127" t="s">
        <v>4984</v>
      </c>
      <c r="I127">
        <f>MATCH(G127,mapPRC!A$2:A$1240,0)</f>
        <v>321</v>
      </c>
      <c r="M127" t="s">
        <v>1390</v>
      </c>
      <c r="N127" t="s">
        <v>2053</v>
      </c>
      <c r="O127">
        <f>MATCH(M127,mapPRC!$A$2:$A$1240,0)</f>
        <v>306</v>
      </c>
      <c r="V127" t="s">
        <v>1063</v>
      </c>
    </row>
    <row r="128" spans="1:22">
      <c r="A128" t="s">
        <v>3456</v>
      </c>
      <c r="B128" t="s">
        <v>4982</v>
      </c>
      <c r="C128">
        <f>MATCH(A128,mapPRC!A$2:A$1240,0)</f>
        <v>357</v>
      </c>
      <c r="G128" t="s">
        <v>3456</v>
      </c>
      <c r="H128" t="s">
        <v>4982</v>
      </c>
      <c r="I128">
        <f>MATCH(G128,mapPRC!A$2:A$1240,0)</f>
        <v>357</v>
      </c>
      <c r="M128" t="s">
        <v>1365</v>
      </c>
      <c r="N128" t="s">
        <v>3455</v>
      </c>
      <c r="O128">
        <f>MATCH(M128,mapPRC!$A$2:$A$1240,0)</f>
        <v>318</v>
      </c>
      <c r="V128" t="s">
        <v>400</v>
      </c>
    </row>
    <row r="129" spans="1:22">
      <c r="A129" t="s">
        <v>1356</v>
      </c>
      <c r="B129" t="s">
        <v>4985</v>
      </c>
      <c r="C129">
        <f>MATCH(A129,mapPRC!A$2:A$1240,0)</f>
        <v>322</v>
      </c>
      <c r="G129" t="s">
        <v>1356</v>
      </c>
      <c r="H129" t="s">
        <v>4985</v>
      </c>
      <c r="I129">
        <f>MATCH(G129,mapPRC!A$2:A$1240,0)</f>
        <v>322</v>
      </c>
      <c r="M129" t="s">
        <v>1362</v>
      </c>
      <c r="N129" t="s">
        <v>1361</v>
      </c>
      <c r="O129">
        <f>MATCH(M129,mapPRC!$A$2:$A$1240,0)</f>
        <v>319</v>
      </c>
      <c r="V129" t="s">
        <v>3223</v>
      </c>
    </row>
    <row r="130" spans="1:22">
      <c r="A130" t="s">
        <v>1354</v>
      </c>
      <c r="B130" t="s">
        <v>4986</v>
      </c>
      <c r="C130">
        <f>MATCH(A130,mapPRC!A$2:A$1240,0)</f>
        <v>323</v>
      </c>
      <c r="G130" t="s">
        <v>1354</v>
      </c>
      <c r="H130" t="s">
        <v>4986</v>
      </c>
      <c r="I130">
        <f>MATCH(G130,mapPRC!A$2:A$1240,0)</f>
        <v>323</v>
      </c>
      <c r="M130" t="s">
        <v>1360</v>
      </c>
      <c r="N130" t="s">
        <v>1359</v>
      </c>
      <c r="O130">
        <f>MATCH(M130,mapPRC!$A$2:$A$1240,0)</f>
        <v>320</v>
      </c>
      <c r="V130" t="s">
        <v>991</v>
      </c>
    </row>
    <row r="131" spans="1:22">
      <c r="A131" t="s">
        <v>1352</v>
      </c>
      <c r="B131" t="s">
        <v>4987</v>
      </c>
      <c r="C131">
        <f>MATCH(A131,mapPRC!A$2:A$1240,0)</f>
        <v>324</v>
      </c>
      <c r="G131" t="s">
        <v>1352</v>
      </c>
      <c r="H131" t="s">
        <v>4987</v>
      </c>
      <c r="I131">
        <f>MATCH(G131,mapPRC!A$2:A$1240,0)</f>
        <v>324</v>
      </c>
      <c r="M131" t="s">
        <v>1358</v>
      </c>
      <c r="N131" t="s">
        <v>1357</v>
      </c>
      <c r="O131">
        <f>MATCH(M131,mapPRC!$A$2:$A$1240,0)</f>
        <v>321</v>
      </c>
      <c r="V131" t="s">
        <v>3224</v>
      </c>
    </row>
    <row r="132" spans="1:22">
      <c r="A132" t="s">
        <v>1348</v>
      </c>
      <c r="B132" t="s">
        <v>4988</v>
      </c>
      <c r="C132">
        <f>MATCH(A132,mapPRC!A$2:A$1240,0)</f>
        <v>326</v>
      </c>
      <c r="G132" t="s">
        <v>1348</v>
      </c>
      <c r="H132" t="s">
        <v>4988</v>
      </c>
      <c r="I132">
        <f>MATCH(G132,mapPRC!A$2:A$1240,0)</f>
        <v>326</v>
      </c>
      <c r="M132" t="s">
        <v>3456</v>
      </c>
      <c r="N132" t="s">
        <v>3457</v>
      </c>
      <c r="O132">
        <f>MATCH(M132,mapPRC!$A$2:$A$1240,0)</f>
        <v>357</v>
      </c>
      <c r="V132" t="s">
        <v>24</v>
      </c>
    </row>
    <row r="133" spans="1:22">
      <c r="A133" t="s">
        <v>1346</v>
      </c>
      <c r="B133" t="s">
        <v>4989</v>
      </c>
      <c r="C133">
        <f>MATCH(A133,mapPRC!A$2:A$1240,0)</f>
        <v>327</v>
      </c>
      <c r="G133" t="s">
        <v>1346</v>
      </c>
      <c r="H133" t="s">
        <v>4989</v>
      </c>
      <c r="I133">
        <f>MATCH(G133,mapPRC!A$2:A$1240,0)</f>
        <v>327</v>
      </c>
      <c r="M133" t="s">
        <v>1356</v>
      </c>
      <c r="N133" t="s">
        <v>1355</v>
      </c>
      <c r="O133">
        <f>MATCH(M133,mapPRC!$A$2:$A$1240,0)</f>
        <v>322</v>
      </c>
      <c r="V133" t="s">
        <v>485</v>
      </c>
    </row>
    <row r="134" spans="1:22">
      <c r="A134" t="s">
        <v>1344</v>
      </c>
      <c r="B134" t="s">
        <v>4990</v>
      </c>
      <c r="C134">
        <f>MATCH(A134,mapPRC!A$2:A$1240,0)</f>
        <v>328</v>
      </c>
      <c r="G134" t="s">
        <v>1344</v>
      </c>
      <c r="H134" t="s">
        <v>4990</v>
      </c>
      <c r="I134">
        <f>MATCH(G134,mapPRC!A$2:A$1240,0)</f>
        <v>328</v>
      </c>
      <c r="M134" t="s">
        <v>1354</v>
      </c>
      <c r="N134" t="s">
        <v>1353</v>
      </c>
      <c r="O134">
        <f>MATCH(M134,mapPRC!$A$2:$A$1240,0)</f>
        <v>323</v>
      </c>
      <c r="V134" t="s">
        <v>482</v>
      </c>
    </row>
    <row r="135" spans="1:22">
      <c r="A135" t="s">
        <v>1342</v>
      </c>
      <c r="B135" t="s">
        <v>4991</v>
      </c>
      <c r="C135">
        <f>MATCH(A135,mapPRC!A$2:A$1240,0)</f>
        <v>329</v>
      </c>
      <c r="G135" t="s">
        <v>1342</v>
      </c>
      <c r="H135" t="s">
        <v>4991</v>
      </c>
      <c r="I135">
        <f>MATCH(G135,mapPRC!A$2:A$1240,0)</f>
        <v>329</v>
      </c>
      <c r="M135" t="s">
        <v>1352</v>
      </c>
      <c r="N135" t="s">
        <v>1351</v>
      </c>
      <c r="O135">
        <f>MATCH(M135,mapPRC!$A$2:$A$1240,0)</f>
        <v>324</v>
      </c>
      <c r="V135" t="s">
        <v>472</v>
      </c>
    </row>
    <row r="136" spans="1:22">
      <c r="A136" t="s">
        <v>2977</v>
      </c>
      <c r="B136" t="s">
        <v>1325</v>
      </c>
      <c r="C136">
        <f>MATCH(A136,mapPRC!A$2:A$1240,0)</f>
        <v>330</v>
      </c>
      <c r="G136" t="s">
        <v>2977</v>
      </c>
      <c r="H136" t="s">
        <v>1325</v>
      </c>
      <c r="I136">
        <f>MATCH(G136,mapPRC!A$2:A$1240,0)</f>
        <v>330</v>
      </c>
      <c r="M136" t="s">
        <v>1348</v>
      </c>
      <c r="N136" t="s">
        <v>1347</v>
      </c>
      <c r="O136">
        <f>MATCH(M136,mapPRC!$A$2:$A$1240,0)</f>
        <v>326</v>
      </c>
      <c r="V136" t="s">
        <v>479</v>
      </c>
    </row>
    <row r="137" spans="1:22">
      <c r="A137" t="s">
        <v>1340</v>
      </c>
      <c r="B137" t="s">
        <v>4992</v>
      </c>
      <c r="C137">
        <f>MATCH(A137,mapPRC!A$2:A$1240,0)</f>
        <v>331</v>
      </c>
      <c r="G137" t="s">
        <v>1340</v>
      </c>
      <c r="H137" t="s">
        <v>4992</v>
      </c>
      <c r="I137">
        <f>MATCH(G137,mapPRC!A$2:A$1240,0)</f>
        <v>331</v>
      </c>
      <c r="M137" t="s">
        <v>1346</v>
      </c>
      <c r="N137" t="s">
        <v>1345</v>
      </c>
      <c r="O137">
        <f>MATCH(M137,mapPRC!$A$2:$A$1240,0)</f>
        <v>327</v>
      </c>
      <c r="V137" t="s">
        <v>467</v>
      </c>
    </row>
    <row r="138" spans="1:22">
      <c r="A138" t="s">
        <v>1338</v>
      </c>
      <c r="B138" t="s">
        <v>4993</v>
      </c>
      <c r="C138">
        <f>MATCH(A138,mapPRC!A$2:A$1240,0)</f>
        <v>332</v>
      </c>
      <c r="G138" t="s">
        <v>1338</v>
      </c>
      <c r="H138" t="s">
        <v>4993</v>
      </c>
      <c r="I138">
        <f>MATCH(G138,mapPRC!A$2:A$1240,0)</f>
        <v>332</v>
      </c>
      <c r="M138" t="s">
        <v>1344</v>
      </c>
      <c r="N138" t="s">
        <v>1343</v>
      </c>
      <c r="O138">
        <f>MATCH(M138,mapPRC!$A$2:$A$1240,0)</f>
        <v>328</v>
      </c>
      <c r="V138" t="s">
        <v>33</v>
      </c>
    </row>
    <row r="139" spans="1:22">
      <c r="A139" t="s">
        <v>1336</v>
      </c>
      <c r="B139" t="s">
        <v>4994</v>
      </c>
      <c r="C139">
        <f>MATCH(A139,mapPRC!A$2:A$1240,0)</f>
        <v>333</v>
      </c>
      <c r="G139" t="s">
        <v>1336</v>
      </c>
      <c r="H139" t="s">
        <v>4994</v>
      </c>
      <c r="I139">
        <f>MATCH(G139,mapPRC!A$2:A$1240,0)</f>
        <v>333</v>
      </c>
      <c r="M139" t="s">
        <v>1342</v>
      </c>
      <c r="N139" t="s">
        <v>1341</v>
      </c>
      <c r="O139">
        <f>MATCH(M139,mapPRC!$A$2:$A$1240,0)</f>
        <v>329</v>
      </c>
      <c r="V139" t="s">
        <v>545</v>
      </c>
    </row>
    <row r="140" spans="1:22">
      <c r="A140" t="s">
        <v>1334</v>
      </c>
      <c r="B140" t="s">
        <v>4995</v>
      </c>
      <c r="C140">
        <f>MATCH(A140,mapPRC!A$2:A$1240,0)</f>
        <v>334</v>
      </c>
      <c r="G140" t="s">
        <v>1334</v>
      </c>
      <c r="H140" t="s">
        <v>4995</v>
      </c>
      <c r="I140">
        <f>MATCH(G140,mapPRC!A$2:A$1240,0)</f>
        <v>334</v>
      </c>
      <c r="M140" t="s">
        <v>2977</v>
      </c>
      <c r="N140" t="s">
        <v>3458</v>
      </c>
      <c r="O140">
        <f>MATCH(M140,mapPRC!$A$2:$A$1240,0)</f>
        <v>330</v>
      </c>
      <c r="V140" t="s">
        <v>3378</v>
      </c>
    </row>
    <row r="141" spans="1:22">
      <c r="A141" t="s">
        <v>1332</v>
      </c>
      <c r="B141" t="s">
        <v>4996</v>
      </c>
      <c r="C141">
        <f>MATCH(A141,mapPRC!A$2:A$1240,0)</f>
        <v>335</v>
      </c>
      <c r="G141" t="s">
        <v>1332</v>
      </c>
      <c r="H141" t="s">
        <v>4996</v>
      </c>
      <c r="I141">
        <f>MATCH(G141,mapPRC!A$2:A$1240,0)</f>
        <v>335</v>
      </c>
      <c r="M141" t="s">
        <v>1340</v>
      </c>
      <c r="N141" t="s">
        <v>1339</v>
      </c>
      <c r="O141">
        <f>MATCH(M141,mapPRC!$A$2:$A$1240,0)</f>
        <v>331</v>
      </c>
      <c r="V141" t="s">
        <v>726</v>
      </c>
    </row>
    <row r="142" spans="1:22">
      <c r="A142" t="s">
        <v>2974</v>
      </c>
      <c r="B142" t="s">
        <v>1330</v>
      </c>
      <c r="C142">
        <f>MATCH(A142,mapPRC!A$2:A$1240,0)</f>
        <v>336</v>
      </c>
      <c r="G142" t="s">
        <v>2974</v>
      </c>
      <c r="H142" t="s">
        <v>1330</v>
      </c>
      <c r="I142">
        <f>MATCH(G142,mapPRC!A$2:A$1240,0)</f>
        <v>336</v>
      </c>
      <c r="M142" t="s">
        <v>1338</v>
      </c>
      <c r="N142" t="s">
        <v>1337</v>
      </c>
      <c r="O142">
        <f>MATCH(M142,mapPRC!$A$2:$A$1240,0)</f>
        <v>332</v>
      </c>
      <c r="V142" t="s">
        <v>3527</v>
      </c>
    </row>
    <row r="143" spans="1:22">
      <c r="A143" t="s">
        <v>1329</v>
      </c>
      <c r="B143" t="s">
        <v>4997</v>
      </c>
      <c r="C143">
        <f>MATCH(A143,mapPRC!A$2:A$1240,0)</f>
        <v>337</v>
      </c>
      <c r="G143" t="s">
        <v>1329</v>
      </c>
      <c r="H143" t="s">
        <v>4997</v>
      </c>
      <c r="I143">
        <f>MATCH(G143,mapPRC!A$2:A$1240,0)</f>
        <v>337</v>
      </c>
      <c r="M143" t="s">
        <v>1336</v>
      </c>
      <c r="N143" t="s">
        <v>1335</v>
      </c>
      <c r="O143">
        <f>MATCH(M143,mapPRC!$A$2:$A$1240,0)</f>
        <v>333</v>
      </c>
      <c r="V143" t="s">
        <v>3526</v>
      </c>
    </row>
    <row r="144" spans="1:22">
      <c r="A144" t="s">
        <v>1327</v>
      </c>
      <c r="B144" t="s">
        <v>4998</v>
      </c>
      <c r="C144">
        <f>MATCH(A144,mapPRC!A$2:A$1240,0)</f>
        <v>338</v>
      </c>
      <c r="G144" t="s">
        <v>1327</v>
      </c>
      <c r="H144" t="s">
        <v>4998</v>
      </c>
      <c r="I144">
        <f>MATCH(G144,mapPRC!A$2:A$1240,0)</f>
        <v>338</v>
      </c>
      <c r="M144" t="s">
        <v>1334</v>
      </c>
      <c r="N144" t="s">
        <v>1333</v>
      </c>
      <c r="O144">
        <f>MATCH(M144,mapPRC!$A$2:$A$1240,0)</f>
        <v>334</v>
      </c>
      <c r="V144" t="s">
        <v>3524</v>
      </c>
    </row>
    <row r="145" spans="1:22">
      <c r="A145" t="s">
        <v>1324</v>
      </c>
      <c r="B145" t="s">
        <v>4999</v>
      </c>
      <c r="C145">
        <f>MATCH(A145,mapPRC!A$2:A$1240,0)</f>
        <v>339</v>
      </c>
      <c r="G145" t="s">
        <v>1324</v>
      </c>
      <c r="H145" t="s">
        <v>4999</v>
      </c>
      <c r="I145">
        <f>MATCH(G145,mapPRC!A$2:A$1240,0)</f>
        <v>339</v>
      </c>
      <c r="M145" t="s">
        <v>1332</v>
      </c>
      <c r="N145" t="s">
        <v>1331</v>
      </c>
      <c r="O145">
        <f>MATCH(M145,mapPRC!$A$2:$A$1240,0)</f>
        <v>335</v>
      </c>
      <c r="V145" t="s">
        <v>0</v>
      </c>
    </row>
    <row r="146" spans="1:22">
      <c r="A146" t="s">
        <v>2975</v>
      </c>
      <c r="B146" t="s">
        <v>2976</v>
      </c>
      <c r="C146">
        <f>MATCH(A146,mapPRC!A$2:A$1240,0)</f>
        <v>340</v>
      </c>
      <c r="G146" t="s">
        <v>2975</v>
      </c>
      <c r="H146" t="s">
        <v>2976</v>
      </c>
      <c r="I146">
        <f>MATCH(G146,mapPRC!A$2:A$1240,0)</f>
        <v>340</v>
      </c>
      <c r="M146" t="s">
        <v>2974</v>
      </c>
      <c r="N146" t="s">
        <v>3459</v>
      </c>
      <c r="O146">
        <f>MATCH(M146,mapPRC!$A$2:$A$1240,0)</f>
        <v>336</v>
      </c>
      <c r="V146" t="s">
        <v>1040</v>
      </c>
    </row>
    <row r="147" spans="1:22">
      <c r="A147" t="s">
        <v>2984</v>
      </c>
      <c r="B147" t="s">
        <v>5000</v>
      </c>
      <c r="C147">
        <f>MATCH(A147,mapPRC!A$2:A$1240,0)</f>
        <v>358</v>
      </c>
      <c r="G147" t="s">
        <v>2984</v>
      </c>
      <c r="H147" t="s">
        <v>5000</v>
      </c>
      <c r="I147">
        <f>MATCH(G147,mapPRC!A$2:A$1240,0)</f>
        <v>358</v>
      </c>
      <c r="M147" t="s">
        <v>1329</v>
      </c>
      <c r="N147" t="s">
        <v>3460</v>
      </c>
      <c r="O147">
        <f>MATCH(M147,mapPRC!$A$2:$A$1240,0)</f>
        <v>337</v>
      </c>
      <c r="V147" t="s">
        <v>1200</v>
      </c>
    </row>
    <row r="148" spans="1:22">
      <c r="A148" t="s">
        <v>3046</v>
      </c>
      <c r="B148" t="s">
        <v>5001</v>
      </c>
      <c r="C148">
        <f>MATCH(A148,mapPRC!A$2:A$1240,0)</f>
        <v>359</v>
      </c>
      <c r="G148" t="s">
        <v>3046</v>
      </c>
      <c r="H148" t="s">
        <v>5001</v>
      </c>
      <c r="I148">
        <f>MATCH(G148,mapPRC!A$2:A$1240,0)</f>
        <v>359</v>
      </c>
      <c r="M148" t="s">
        <v>1327</v>
      </c>
      <c r="N148" t="s">
        <v>3461</v>
      </c>
      <c r="O148">
        <f>MATCH(M148,mapPRC!$A$2:$A$1240,0)</f>
        <v>338</v>
      </c>
      <c r="V148" t="s">
        <v>3212</v>
      </c>
    </row>
    <row r="149" spans="1:22">
      <c r="A149" t="s">
        <v>3465</v>
      </c>
      <c r="B149" t="s">
        <v>5002</v>
      </c>
      <c r="C149">
        <f>MATCH(A149,mapPRC!A$2:A$1240,0)</f>
        <v>361</v>
      </c>
      <c r="G149" t="s">
        <v>3465</v>
      </c>
      <c r="H149" t="s">
        <v>5002</v>
      </c>
      <c r="I149">
        <f>MATCH(G149,mapPRC!A$2:A$1240,0)</f>
        <v>361</v>
      </c>
      <c r="M149" t="s">
        <v>1324</v>
      </c>
      <c r="N149" t="s">
        <v>1323</v>
      </c>
      <c r="O149">
        <f>MATCH(M149,mapPRC!$A$2:$A$1240,0)</f>
        <v>339</v>
      </c>
      <c r="V149" t="s">
        <v>983</v>
      </c>
    </row>
    <row r="150" spans="1:22">
      <c r="A150" t="s">
        <v>1321</v>
      </c>
      <c r="B150" t="s">
        <v>2980</v>
      </c>
      <c r="C150">
        <f>MATCH(A150,mapPRC!A$2:A$1240,0)</f>
        <v>360</v>
      </c>
      <c r="G150" t="s">
        <v>1321</v>
      </c>
      <c r="H150" t="s">
        <v>2980</v>
      </c>
      <c r="I150">
        <f>MATCH(G150,mapPRC!A$2:A$1240,0)</f>
        <v>360</v>
      </c>
      <c r="M150" t="s">
        <v>2975</v>
      </c>
      <c r="N150" t="s">
        <v>3462</v>
      </c>
      <c r="O150">
        <f>MATCH(M150,mapPRC!$A$2:$A$1240,0)</f>
        <v>340</v>
      </c>
      <c r="V150" t="s">
        <v>462</v>
      </c>
    </row>
    <row r="151" spans="1:22">
      <c r="A151" t="s">
        <v>2981</v>
      </c>
      <c r="B151" t="s">
        <v>2982</v>
      </c>
      <c r="C151">
        <f>MATCH(A151,mapPRC!A$2:A$1240,0)</f>
        <v>362</v>
      </c>
      <c r="G151" t="s">
        <v>2981</v>
      </c>
      <c r="H151" t="s">
        <v>2982</v>
      </c>
      <c r="I151">
        <f>MATCH(G151,mapPRC!A$2:A$1240,0)</f>
        <v>362</v>
      </c>
      <c r="M151" t="s">
        <v>2984</v>
      </c>
      <c r="N151" t="s">
        <v>3463</v>
      </c>
      <c r="O151">
        <f>MATCH(M151,mapPRC!$A$2:$A$1240,0)</f>
        <v>358</v>
      </c>
      <c r="V151" t="s">
        <v>3375</v>
      </c>
    </row>
    <row r="152" spans="1:22">
      <c r="A152" t="s">
        <v>1320</v>
      </c>
      <c r="B152" t="s">
        <v>2979</v>
      </c>
      <c r="C152">
        <f>MATCH(A152,mapPRC!A$2:A$1240,0)</f>
        <v>363</v>
      </c>
      <c r="G152" t="s">
        <v>1320</v>
      </c>
      <c r="H152" t="s">
        <v>2979</v>
      </c>
      <c r="I152">
        <f>MATCH(G152,mapPRC!A$2:A$1240,0)</f>
        <v>363</v>
      </c>
      <c r="M152" t="s">
        <v>3046</v>
      </c>
      <c r="N152" t="s">
        <v>3464</v>
      </c>
      <c r="O152">
        <f>MATCH(M152,mapPRC!$A$2:$A$1240,0)</f>
        <v>359</v>
      </c>
      <c r="V152" t="s">
        <v>3136</v>
      </c>
    </row>
    <row r="153" spans="1:22">
      <c r="A153" t="s">
        <v>3470</v>
      </c>
      <c r="B153" t="s">
        <v>5003</v>
      </c>
      <c r="C153">
        <f>MATCH(A153,mapPRC!A$2:A$1240,0)</f>
        <v>368</v>
      </c>
      <c r="G153" t="s">
        <v>3470</v>
      </c>
      <c r="H153" t="s">
        <v>5003</v>
      </c>
      <c r="I153">
        <f>MATCH(G153,mapPRC!A$2:A$1240,0)</f>
        <v>368</v>
      </c>
      <c r="M153" t="s">
        <v>3465</v>
      </c>
      <c r="N153" t="s">
        <v>3466</v>
      </c>
      <c r="O153">
        <f>MATCH(M153,mapPRC!$A$2:$A$1240,0)</f>
        <v>361</v>
      </c>
      <c r="V153" t="s">
        <v>1021</v>
      </c>
    </row>
    <row r="154" spans="1:22">
      <c r="A154" t="s">
        <v>1309</v>
      </c>
      <c r="B154" t="s">
        <v>5004</v>
      </c>
      <c r="C154">
        <f>MATCH(A154,mapPRC!A$2:A$1240,0)</f>
        <v>369</v>
      </c>
      <c r="G154" t="s">
        <v>1309</v>
      </c>
      <c r="H154" t="s">
        <v>5004</v>
      </c>
      <c r="I154">
        <f>MATCH(G154,mapPRC!A$2:A$1240,0)</f>
        <v>369</v>
      </c>
      <c r="M154" t="s">
        <v>1321</v>
      </c>
      <c r="N154" t="s">
        <v>3467</v>
      </c>
      <c r="O154">
        <f>MATCH(M154,mapPRC!$A$2:$A$1240,0)</f>
        <v>360</v>
      </c>
      <c r="V154" t="s">
        <v>1553</v>
      </c>
    </row>
    <row r="155" spans="1:22">
      <c r="A155" t="s">
        <v>1307</v>
      </c>
      <c r="B155" t="s">
        <v>5005</v>
      </c>
      <c r="C155">
        <f>MATCH(A155,mapPRC!A$2:A$1240,0)</f>
        <v>370</v>
      </c>
      <c r="G155" t="s">
        <v>1307</v>
      </c>
      <c r="H155" t="s">
        <v>5005</v>
      </c>
      <c r="I155">
        <f>MATCH(G155,mapPRC!A$2:A$1240,0)</f>
        <v>370</v>
      </c>
      <c r="M155" t="s">
        <v>2981</v>
      </c>
      <c r="N155" t="s">
        <v>3468</v>
      </c>
      <c r="O155">
        <f>MATCH(M155,mapPRC!$A$2:$A$1240,0)</f>
        <v>362</v>
      </c>
      <c r="V155" t="s">
        <v>1504</v>
      </c>
    </row>
    <row r="156" spans="1:22">
      <c r="A156" t="s">
        <v>1304</v>
      </c>
      <c r="B156" t="s">
        <v>5006</v>
      </c>
      <c r="C156">
        <f>MATCH(A156,mapPRC!A$2:A$1240,0)</f>
        <v>371</v>
      </c>
      <c r="G156" t="s">
        <v>1304</v>
      </c>
      <c r="H156" t="s">
        <v>5006</v>
      </c>
      <c r="I156">
        <f>MATCH(G156,mapPRC!A$2:A$1240,0)</f>
        <v>371</v>
      </c>
      <c r="M156" t="s">
        <v>1320</v>
      </c>
      <c r="N156" t="s">
        <v>3469</v>
      </c>
      <c r="O156">
        <f>MATCH(M156,mapPRC!$A$2:$A$1240,0)</f>
        <v>363</v>
      </c>
      <c r="V156" t="s">
        <v>1037</v>
      </c>
    </row>
    <row r="157" spans="1:22">
      <c r="A157" t="s">
        <v>1302</v>
      </c>
      <c r="B157" t="s">
        <v>2978</v>
      </c>
      <c r="C157">
        <f>MATCH(A157,mapPRC!A$2:A$1240,0)</f>
        <v>372</v>
      </c>
      <c r="G157" t="s">
        <v>1302</v>
      </c>
      <c r="H157" t="s">
        <v>2978</v>
      </c>
      <c r="I157">
        <f>MATCH(G157,mapPRC!A$2:A$1240,0)</f>
        <v>372</v>
      </c>
      <c r="M157" t="s">
        <v>3470</v>
      </c>
      <c r="N157" t="s">
        <v>3471</v>
      </c>
      <c r="O157">
        <f>MATCH(M157,mapPRC!$A$2:$A$1240,0)</f>
        <v>368</v>
      </c>
      <c r="V157" t="s">
        <v>756</v>
      </c>
    </row>
    <row r="158" spans="1:22">
      <c r="A158" t="s">
        <v>1300</v>
      </c>
      <c r="B158" t="s">
        <v>5007</v>
      </c>
      <c r="C158">
        <f>MATCH(A158,mapPRC!A$2:A$1240,0)</f>
        <v>373</v>
      </c>
      <c r="G158" t="s">
        <v>1300</v>
      </c>
      <c r="H158" t="s">
        <v>5007</v>
      </c>
      <c r="I158">
        <f>MATCH(G158,mapPRC!A$2:A$1240,0)</f>
        <v>373</v>
      </c>
      <c r="M158" t="s">
        <v>1309</v>
      </c>
      <c r="N158" t="s">
        <v>1308</v>
      </c>
      <c r="O158">
        <f>MATCH(M158,mapPRC!$A$2:$A$1240,0)</f>
        <v>369</v>
      </c>
      <c r="V158" t="s">
        <v>1196</v>
      </c>
    </row>
    <row r="159" spans="1:22">
      <c r="A159" t="s">
        <v>1298</v>
      </c>
      <c r="B159" t="s">
        <v>1297</v>
      </c>
      <c r="C159">
        <f>MATCH(A159,mapPRC!A$2:A$1240,0)</f>
        <v>374</v>
      </c>
      <c r="G159" t="s">
        <v>1298</v>
      </c>
      <c r="H159" t="s">
        <v>1297</v>
      </c>
      <c r="I159">
        <f>MATCH(G159,mapPRC!A$2:A$1240,0)</f>
        <v>374</v>
      </c>
      <c r="M159" t="s">
        <v>1307</v>
      </c>
      <c r="N159" t="s">
        <v>1306</v>
      </c>
      <c r="O159">
        <f>MATCH(M159,mapPRC!$A$2:$A$1240,0)</f>
        <v>370</v>
      </c>
      <c r="V159" t="s">
        <v>1192</v>
      </c>
    </row>
    <row r="160" spans="1:22">
      <c r="A160" t="s">
        <v>3047</v>
      </c>
      <c r="B160" t="s">
        <v>5008</v>
      </c>
      <c r="C160">
        <f>MATCH(A160,mapPRC!A$2:A$1240,0)</f>
        <v>398</v>
      </c>
      <c r="G160" t="s">
        <v>3047</v>
      </c>
      <c r="H160" t="s">
        <v>5008</v>
      </c>
      <c r="I160">
        <f>MATCH(G160,mapPRC!A$2:A$1240,0)</f>
        <v>398</v>
      </c>
      <c r="M160" t="s">
        <v>1304</v>
      </c>
      <c r="N160" t="s">
        <v>1303</v>
      </c>
      <c r="O160">
        <f>MATCH(M160,mapPRC!$A$2:$A$1240,0)</f>
        <v>371</v>
      </c>
      <c r="V160" t="s">
        <v>3050</v>
      </c>
    </row>
    <row r="161" spans="1:22">
      <c r="A161" t="s">
        <v>3398</v>
      </c>
      <c r="B161" t="s">
        <v>5009</v>
      </c>
      <c r="C161">
        <f>MATCH(A161,mapPRC!A$2:A$1240,0)</f>
        <v>399</v>
      </c>
      <c r="G161" t="s">
        <v>3398</v>
      </c>
      <c r="H161" t="s">
        <v>5009</v>
      </c>
      <c r="I161">
        <f>MATCH(G161,mapPRC!A$2:A$1240,0)</f>
        <v>399</v>
      </c>
      <c r="M161" t="s">
        <v>1302</v>
      </c>
      <c r="N161" t="s">
        <v>3472</v>
      </c>
      <c r="O161">
        <f>MATCH(M161,mapPRC!$A$2:$A$1240,0)</f>
        <v>372</v>
      </c>
      <c r="V161" t="s">
        <v>739</v>
      </c>
    </row>
    <row r="162" spans="1:22">
      <c r="A162" t="s">
        <v>1295</v>
      </c>
      <c r="B162" t="s">
        <v>5010</v>
      </c>
      <c r="C162">
        <f>MATCH(A162,mapPRC!A$2:A$1240,0)</f>
        <v>400</v>
      </c>
      <c r="G162" t="s">
        <v>1295</v>
      </c>
      <c r="H162" t="s">
        <v>5010</v>
      </c>
      <c r="I162">
        <f>MATCH(G162,mapPRC!A$2:A$1240,0)</f>
        <v>400</v>
      </c>
      <c r="M162" t="s">
        <v>1300</v>
      </c>
      <c r="N162" t="s">
        <v>1299</v>
      </c>
      <c r="O162">
        <f>MATCH(M162,mapPRC!$A$2:$A$1240,0)</f>
        <v>373</v>
      </c>
      <c r="V162" t="s">
        <v>29</v>
      </c>
    </row>
    <row r="163" spans="1:22">
      <c r="A163" t="s">
        <v>1293</v>
      </c>
      <c r="B163" t="s">
        <v>5011</v>
      </c>
      <c r="C163">
        <f>MATCH(A163,mapPRC!A$2:A$1240,0)</f>
        <v>401</v>
      </c>
      <c r="G163" t="s">
        <v>1293</v>
      </c>
      <c r="H163" t="s">
        <v>5011</v>
      </c>
      <c r="I163">
        <f>MATCH(G163,mapPRC!A$2:A$1240,0)</f>
        <v>401</v>
      </c>
      <c r="M163" t="s">
        <v>1298</v>
      </c>
      <c r="N163" t="s">
        <v>3473</v>
      </c>
      <c r="O163">
        <f>MATCH(M163,mapPRC!$A$2:$A$1240,0)</f>
        <v>374</v>
      </c>
      <c r="V163" t="s">
        <v>542</v>
      </c>
    </row>
    <row r="164" spans="1:22">
      <c r="A164" t="s">
        <v>1291</v>
      </c>
      <c r="B164" t="s">
        <v>5012</v>
      </c>
      <c r="C164">
        <f>MATCH(A164,mapPRC!A$2:A$1240,0)</f>
        <v>402</v>
      </c>
      <c r="G164" t="s">
        <v>1291</v>
      </c>
      <c r="H164" t="s">
        <v>5012</v>
      </c>
      <c r="I164">
        <f>MATCH(G164,mapPRC!A$2:A$1240,0)</f>
        <v>402</v>
      </c>
      <c r="M164" t="s">
        <v>3383</v>
      </c>
      <c r="N164" t="s">
        <v>3384</v>
      </c>
      <c r="O164">
        <f>MATCH(M164,mapPRC!$A$2:$A$1240,0)</f>
        <v>396</v>
      </c>
      <c r="V164" t="s">
        <v>539</v>
      </c>
    </row>
    <row r="165" spans="1:22">
      <c r="A165" t="s">
        <v>1289</v>
      </c>
      <c r="B165" t="s">
        <v>5013</v>
      </c>
      <c r="C165">
        <f>MATCH(A165,mapPRC!A$2:A$1240,0)</f>
        <v>403</v>
      </c>
      <c r="G165" t="s">
        <v>1289</v>
      </c>
      <c r="H165" t="s">
        <v>5013</v>
      </c>
      <c r="I165">
        <f>MATCH(G165,mapPRC!A$2:A$1240,0)</f>
        <v>403</v>
      </c>
      <c r="M165" t="s">
        <v>3385</v>
      </c>
      <c r="N165" t="s">
        <v>3386</v>
      </c>
      <c r="O165">
        <f>MATCH(M165,mapPRC!$A$2:$A$1240,0)</f>
        <v>397</v>
      </c>
      <c r="V165" t="s">
        <v>522</v>
      </c>
    </row>
    <row r="166" spans="1:22">
      <c r="A166" t="s">
        <v>1287</v>
      </c>
      <c r="B166" t="s">
        <v>5014</v>
      </c>
      <c r="C166">
        <f>MATCH(A166,mapPRC!A$2:A$1240,0)</f>
        <v>404</v>
      </c>
      <c r="G166" t="s">
        <v>1287</v>
      </c>
      <c r="H166" t="s">
        <v>5014</v>
      </c>
      <c r="I166">
        <f>MATCH(G166,mapPRC!A$2:A$1240,0)</f>
        <v>404</v>
      </c>
      <c r="M166" t="s">
        <v>3047</v>
      </c>
      <c r="N166" t="s">
        <v>3048</v>
      </c>
      <c r="O166">
        <f>MATCH(M166,mapPRC!$A$2:$A$1240,0)</f>
        <v>398</v>
      </c>
      <c r="V166" t="s">
        <v>536</v>
      </c>
    </row>
    <row r="167" spans="1:22">
      <c r="A167" t="s">
        <v>1285</v>
      </c>
      <c r="B167" t="s">
        <v>5015</v>
      </c>
      <c r="C167">
        <f>MATCH(A167,mapPRC!A$2:A$1240,0)</f>
        <v>405</v>
      </c>
      <c r="G167" t="s">
        <v>1285</v>
      </c>
      <c r="H167" t="s">
        <v>5015</v>
      </c>
      <c r="I167">
        <f>MATCH(G167,mapPRC!A$2:A$1240,0)</f>
        <v>405</v>
      </c>
      <c r="M167" t="s">
        <v>3398</v>
      </c>
      <c r="N167" t="s">
        <v>3399</v>
      </c>
      <c r="O167">
        <f>MATCH(M167,mapPRC!$A$2:$A$1240,0)</f>
        <v>399</v>
      </c>
      <c r="V167" t="s">
        <v>525</v>
      </c>
    </row>
    <row r="168" spans="1:22">
      <c r="A168" t="s">
        <v>1283</v>
      </c>
      <c r="B168" t="s">
        <v>5016</v>
      </c>
      <c r="C168">
        <f>MATCH(A168,mapPRC!A$2:A$1240,0)</f>
        <v>406</v>
      </c>
      <c r="G168" t="s">
        <v>1283</v>
      </c>
      <c r="H168" t="s">
        <v>5016</v>
      </c>
      <c r="I168">
        <f>MATCH(G168,mapPRC!A$2:A$1240,0)</f>
        <v>406</v>
      </c>
      <c r="M168" t="s">
        <v>1295</v>
      </c>
      <c r="N168" t="s">
        <v>1294</v>
      </c>
      <c r="O168">
        <f>MATCH(M168,mapPRC!$A$2:$A$1240,0)</f>
        <v>400</v>
      </c>
      <c r="V168" t="s">
        <v>457</v>
      </c>
    </row>
    <row r="169" spans="1:22">
      <c r="A169" t="s">
        <v>1281</v>
      </c>
      <c r="B169" t="s">
        <v>5017</v>
      </c>
      <c r="C169">
        <f>MATCH(A169,mapPRC!A$2:A$1240,0)</f>
        <v>407</v>
      </c>
      <c r="G169" t="s">
        <v>1281</v>
      </c>
      <c r="H169" t="s">
        <v>5017</v>
      </c>
      <c r="I169">
        <f>MATCH(G169,mapPRC!A$2:A$1240,0)</f>
        <v>407</v>
      </c>
      <c r="M169" t="s">
        <v>1293</v>
      </c>
      <c r="N169" t="s">
        <v>1292</v>
      </c>
      <c r="O169">
        <f>MATCH(M169,mapPRC!$A$2:$A$1240,0)</f>
        <v>401</v>
      </c>
      <c r="V169" t="s">
        <v>1772</v>
      </c>
    </row>
    <row r="170" spans="1:22">
      <c r="A170" t="s">
        <v>1279</v>
      </c>
      <c r="B170" t="s">
        <v>5018</v>
      </c>
      <c r="C170">
        <f>MATCH(A170,mapPRC!A$2:A$1240,0)</f>
        <v>408</v>
      </c>
      <c r="G170" t="s">
        <v>1279</v>
      </c>
      <c r="H170" t="s">
        <v>5018</v>
      </c>
      <c r="I170">
        <f>MATCH(G170,mapPRC!A$2:A$1240,0)</f>
        <v>408</v>
      </c>
      <c r="M170" t="s">
        <v>1291</v>
      </c>
      <c r="N170" t="s">
        <v>1290</v>
      </c>
      <c r="O170">
        <f>MATCH(M170,mapPRC!$A$2:$A$1240,0)</f>
        <v>402</v>
      </c>
      <c r="V170" t="s">
        <v>717</v>
      </c>
    </row>
    <row r="171" spans="1:22">
      <c r="A171" t="s">
        <v>3051</v>
      </c>
      <c r="B171" t="s">
        <v>5019</v>
      </c>
      <c r="C171">
        <f>MATCH(A171,mapPRC!A$2:A$1240,0)</f>
        <v>409</v>
      </c>
      <c r="G171" t="s">
        <v>3051</v>
      </c>
      <c r="H171" t="s">
        <v>5019</v>
      </c>
      <c r="I171">
        <f>MATCH(G171,mapPRC!A$2:A$1240,0)</f>
        <v>409</v>
      </c>
      <c r="M171" t="s">
        <v>1289</v>
      </c>
      <c r="N171" t="s">
        <v>1288</v>
      </c>
      <c r="O171">
        <f>MATCH(M171,mapPRC!$A$2:$A$1240,0)</f>
        <v>403</v>
      </c>
    </row>
    <row r="172" spans="1:22">
      <c r="A172" t="s">
        <v>1276</v>
      </c>
      <c r="B172" t="s">
        <v>5019</v>
      </c>
      <c r="C172">
        <f>MATCH(A172,mapPRC!A$2:A$1240,0)</f>
        <v>410</v>
      </c>
      <c r="G172" t="s">
        <v>1276</v>
      </c>
      <c r="H172" t="s">
        <v>5019</v>
      </c>
      <c r="I172">
        <f>MATCH(G172,mapPRC!A$2:A$1240,0)</f>
        <v>410</v>
      </c>
      <c r="M172" t="s">
        <v>3498</v>
      </c>
      <c r="N172" t="s">
        <v>3499</v>
      </c>
      <c r="O172">
        <f>MATCH(M172,mapPRC!$A$2:$A$1240,0)</f>
        <v>419</v>
      </c>
    </row>
    <row r="173" spans="1:22">
      <c r="A173" t="s">
        <v>3680</v>
      </c>
      <c r="B173" t="s">
        <v>5020</v>
      </c>
      <c r="C173">
        <f>MATCH(A173,mapPRC!A$2:A$1240,0)</f>
        <v>411</v>
      </c>
      <c r="G173" t="s">
        <v>3680</v>
      </c>
      <c r="H173" t="s">
        <v>5020</v>
      </c>
      <c r="I173">
        <f>MATCH(G173,mapPRC!A$2:A$1240,0)</f>
        <v>411</v>
      </c>
      <c r="M173" t="s">
        <v>1287</v>
      </c>
      <c r="N173" t="s">
        <v>1286</v>
      </c>
      <c r="O173">
        <f>MATCH(M173,mapPRC!$A$2:$A$1240,0)</f>
        <v>404</v>
      </c>
    </row>
    <row r="174" spans="1:22">
      <c r="A174" t="s">
        <v>1274</v>
      </c>
      <c r="B174" t="s">
        <v>5019</v>
      </c>
      <c r="C174">
        <f>MATCH(A174,mapPRC!A$2:A$1240,0)</f>
        <v>413</v>
      </c>
      <c r="G174" t="s">
        <v>1274</v>
      </c>
      <c r="H174" t="s">
        <v>5019</v>
      </c>
      <c r="I174">
        <f>MATCH(G174,mapPRC!A$2:A$1240,0)</f>
        <v>413</v>
      </c>
      <c r="M174" t="s">
        <v>3500</v>
      </c>
      <c r="N174" t="s">
        <v>3501</v>
      </c>
      <c r="O174">
        <f>MATCH(M174,mapPRC!$A$2:$A$1240,0)</f>
        <v>421</v>
      </c>
    </row>
    <row r="175" spans="1:22">
      <c r="A175" t="s">
        <v>3681</v>
      </c>
      <c r="B175" t="s">
        <v>3679</v>
      </c>
      <c r="C175">
        <f>MATCH(A175,mapPRC!A$2:A$1240,0)</f>
        <v>412</v>
      </c>
      <c r="G175" t="s">
        <v>3681</v>
      </c>
      <c r="H175" t="s">
        <v>3679</v>
      </c>
      <c r="I175">
        <f>MATCH(G175,mapPRC!A$2:A$1240,0)</f>
        <v>412</v>
      </c>
      <c r="M175" t="s">
        <v>1285</v>
      </c>
      <c r="N175" t="s">
        <v>1284</v>
      </c>
      <c r="O175">
        <f>MATCH(M175,mapPRC!$A$2:$A$1240,0)</f>
        <v>405</v>
      </c>
    </row>
    <row r="176" spans="1:22">
      <c r="A176" t="s">
        <v>1272</v>
      </c>
      <c r="B176" t="s">
        <v>5019</v>
      </c>
      <c r="C176">
        <f>MATCH(A176,mapPRC!A$2:A$1240,0)</f>
        <v>414</v>
      </c>
      <c r="G176" t="s">
        <v>1272</v>
      </c>
      <c r="H176" t="s">
        <v>5019</v>
      </c>
      <c r="I176">
        <f>MATCH(G176,mapPRC!A$2:A$1240,0)</f>
        <v>414</v>
      </c>
      <c r="M176" t="s">
        <v>1283</v>
      </c>
      <c r="N176" t="s">
        <v>1282</v>
      </c>
      <c r="O176">
        <f>MATCH(M176,mapPRC!$A$2:$A$1240,0)</f>
        <v>406</v>
      </c>
    </row>
    <row r="177" spans="1:15">
      <c r="A177" t="s">
        <v>1270</v>
      </c>
      <c r="B177" t="s">
        <v>5019</v>
      </c>
      <c r="C177">
        <f>MATCH(A177,mapPRC!A$2:A$1240,0)</f>
        <v>415</v>
      </c>
      <c r="G177" t="s">
        <v>1270</v>
      </c>
      <c r="H177" t="s">
        <v>5019</v>
      </c>
      <c r="I177">
        <f>MATCH(G177,mapPRC!A$2:A$1240,0)</f>
        <v>415</v>
      </c>
      <c r="M177" t="s">
        <v>3502</v>
      </c>
      <c r="N177" t="s">
        <v>3503</v>
      </c>
      <c r="O177">
        <f>MATCH(M177,mapPRC!$A$2:$A$1240,0)</f>
        <v>422</v>
      </c>
    </row>
    <row r="178" spans="1:15">
      <c r="A178" t="s">
        <v>1268</v>
      </c>
      <c r="B178" t="s">
        <v>5019</v>
      </c>
      <c r="C178">
        <f>MATCH(A178,mapPRC!A$2:A$1240,0)</f>
        <v>416</v>
      </c>
      <c r="G178" t="s">
        <v>1268</v>
      </c>
      <c r="H178" t="s">
        <v>5019</v>
      </c>
      <c r="I178">
        <f>MATCH(G178,mapPRC!A$2:A$1240,0)</f>
        <v>416</v>
      </c>
      <c r="M178" t="s">
        <v>1281</v>
      </c>
      <c r="N178" t="s">
        <v>1280</v>
      </c>
      <c r="O178">
        <f>MATCH(M178,mapPRC!$A$2:$A$1240,0)</f>
        <v>407</v>
      </c>
    </row>
    <row r="179" spans="1:15">
      <c r="A179" t="s">
        <v>3795</v>
      </c>
      <c r="B179" t="s">
        <v>5021</v>
      </c>
      <c r="C179">
        <f>MATCH(A179,mapPRC!A$2:A$1240,0)</f>
        <v>417</v>
      </c>
      <c r="G179" t="s">
        <v>3795</v>
      </c>
      <c r="H179" t="s">
        <v>5021</v>
      </c>
      <c r="I179">
        <f>MATCH(G179,mapPRC!A$2:A$1240,0)</f>
        <v>417</v>
      </c>
      <c r="M179" t="s">
        <v>1279</v>
      </c>
      <c r="N179" t="s">
        <v>1278</v>
      </c>
      <c r="O179">
        <f>MATCH(M179,mapPRC!$A$2:$A$1240,0)</f>
        <v>408</v>
      </c>
    </row>
    <row r="180" spans="1:15">
      <c r="A180" t="s">
        <v>1261</v>
      </c>
      <c r="B180" t="s">
        <v>5022</v>
      </c>
      <c r="C180">
        <f>MATCH(A180,mapPRC!A$2:A$1240,0)</f>
        <v>428</v>
      </c>
      <c r="G180" t="s">
        <v>1261</v>
      </c>
      <c r="H180" t="s">
        <v>5022</v>
      </c>
      <c r="I180">
        <f>MATCH(G180,mapPRC!A$2:A$1240,0)</f>
        <v>428</v>
      </c>
      <c r="M180" t="s">
        <v>3051</v>
      </c>
      <c r="N180" t="s">
        <v>1277</v>
      </c>
      <c r="O180">
        <f>MATCH(M180,mapPRC!$A$2:$A$1240,0)</f>
        <v>409</v>
      </c>
    </row>
    <row r="181" spans="1:15">
      <c r="A181" t="s">
        <v>1259</v>
      </c>
      <c r="B181" t="s">
        <v>5023</v>
      </c>
      <c r="C181">
        <f>MATCH(A181,mapPRC!A$2:A$1240,0)</f>
        <v>429</v>
      </c>
      <c r="G181" t="s">
        <v>1259</v>
      </c>
      <c r="H181" t="s">
        <v>5023</v>
      </c>
      <c r="I181">
        <f>MATCH(G181,mapPRC!A$2:A$1240,0)</f>
        <v>429</v>
      </c>
      <c r="M181" t="s">
        <v>1276</v>
      </c>
      <c r="N181" t="s">
        <v>1275</v>
      </c>
      <c r="O181">
        <f>MATCH(M181,mapPRC!$A$2:$A$1240,0)</f>
        <v>410</v>
      </c>
    </row>
    <row r="182" spans="1:15">
      <c r="A182" t="s">
        <v>1257</v>
      </c>
      <c r="B182" t="s">
        <v>5024</v>
      </c>
      <c r="C182">
        <f>MATCH(A182,mapPRC!A$2:A$1240,0)</f>
        <v>430</v>
      </c>
      <c r="G182" t="s">
        <v>1257</v>
      </c>
      <c r="H182" t="s">
        <v>5024</v>
      </c>
      <c r="I182">
        <f>MATCH(G182,mapPRC!A$2:A$1240,0)</f>
        <v>430</v>
      </c>
      <c r="M182" t="s">
        <v>1274</v>
      </c>
      <c r="N182" t="s">
        <v>1273</v>
      </c>
      <c r="O182">
        <f>MATCH(M182,mapPRC!$A$2:$A$1240,0)</f>
        <v>413</v>
      </c>
    </row>
    <row r="183" spans="1:15">
      <c r="A183" t="s">
        <v>1255</v>
      </c>
      <c r="B183" t="s">
        <v>5025</v>
      </c>
      <c r="C183">
        <f>MATCH(A183,mapPRC!A$2:A$1240,0)</f>
        <v>431</v>
      </c>
      <c r="G183" t="s">
        <v>1255</v>
      </c>
      <c r="H183" t="s">
        <v>5025</v>
      </c>
      <c r="I183">
        <f>MATCH(G183,mapPRC!A$2:A$1240,0)</f>
        <v>431</v>
      </c>
      <c r="M183" t="s">
        <v>1272</v>
      </c>
      <c r="N183" t="s">
        <v>1271</v>
      </c>
      <c r="O183">
        <f>MATCH(M183,mapPRC!$A$2:$A$1240,0)</f>
        <v>414</v>
      </c>
    </row>
    <row r="184" spans="1:15">
      <c r="A184" t="s">
        <v>1253</v>
      </c>
      <c r="B184" t="s">
        <v>5026</v>
      </c>
      <c r="C184">
        <f>MATCH(A184,mapPRC!A$2:A$1240,0)</f>
        <v>432</v>
      </c>
      <c r="G184" t="s">
        <v>1253</v>
      </c>
      <c r="H184" t="s">
        <v>5026</v>
      </c>
      <c r="I184">
        <f>MATCH(G184,mapPRC!A$2:A$1240,0)</f>
        <v>432</v>
      </c>
      <c r="M184" t="s">
        <v>1270</v>
      </c>
      <c r="N184" t="s">
        <v>1269</v>
      </c>
      <c r="O184">
        <f>MATCH(M184,mapPRC!$A$2:$A$1240,0)</f>
        <v>415</v>
      </c>
    </row>
    <row r="185" spans="1:15">
      <c r="A185" t="s">
        <v>1251</v>
      </c>
      <c r="B185" t="s">
        <v>5027</v>
      </c>
      <c r="C185">
        <f>MATCH(A185,mapPRC!A$2:A$1240,0)</f>
        <v>433</v>
      </c>
      <c r="G185" t="s">
        <v>1251</v>
      </c>
      <c r="H185" t="s">
        <v>5027</v>
      </c>
      <c r="I185">
        <f>MATCH(G185,mapPRC!A$2:A$1240,0)</f>
        <v>433</v>
      </c>
      <c r="M185" t="s">
        <v>1268</v>
      </c>
      <c r="N185" t="s">
        <v>1267</v>
      </c>
      <c r="O185">
        <f>MATCH(M185,mapPRC!$A$2:$A$1240,0)</f>
        <v>416</v>
      </c>
    </row>
    <row r="186" spans="1:15">
      <c r="A186" t="s">
        <v>1249</v>
      </c>
      <c r="B186" t="s">
        <v>5028</v>
      </c>
      <c r="C186">
        <f>MATCH(A186,mapPRC!A$2:A$1240,0)</f>
        <v>434</v>
      </c>
      <c r="G186" t="s">
        <v>1249</v>
      </c>
      <c r="H186" t="s">
        <v>5028</v>
      </c>
      <c r="I186">
        <f>MATCH(G186,mapPRC!A$2:A$1240,0)</f>
        <v>434</v>
      </c>
      <c r="M186" t="s">
        <v>1266</v>
      </c>
      <c r="N186" t="s">
        <v>1265</v>
      </c>
      <c r="O186" t="e">
        <f>MATCH(M186,mapPRC!$A$2:$A$1240,0)</f>
        <v>#N/A</v>
      </c>
    </row>
    <row r="187" spans="1:15">
      <c r="A187" t="s">
        <v>1247</v>
      </c>
      <c r="B187" t="s">
        <v>5029</v>
      </c>
      <c r="C187">
        <f>MATCH(A187,mapPRC!A$2:A$1240,0)</f>
        <v>435</v>
      </c>
      <c r="G187" t="s">
        <v>1247</v>
      </c>
      <c r="H187" t="s">
        <v>5029</v>
      </c>
      <c r="I187">
        <f>MATCH(G187,mapPRC!A$2:A$1240,0)</f>
        <v>435</v>
      </c>
      <c r="M187" t="s">
        <v>1261</v>
      </c>
      <c r="N187" t="s">
        <v>1260</v>
      </c>
      <c r="O187">
        <f>MATCH(M187,mapPRC!$A$2:$A$1240,0)</f>
        <v>428</v>
      </c>
    </row>
    <row r="188" spans="1:15">
      <c r="A188" t="s">
        <v>1245</v>
      </c>
      <c r="B188" t="s">
        <v>5030</v>
      </c>
      <c r="C188">
        <f>MATCH(A188,mapPRC!A$2:A$1240,0)</f>
        <v>436</v>
      </c>
      <c r="G188" t="s">
        <v>1245</v>
      </c>
      <c r="H188" t="s">
        <v>5030</v>
      </c>
      <c r="I188">
        <f>MATCH(G188,mapPRC!A$2:A$1240,0)</f>
        <v>436</v>
      </c>
      <c r="M188" t="s">
        <v>1259</v>
      </c>
      <c r="N188" t="s">
        <v>1258</v>
      </c>
      <c r="O188">
        <f>MATCH(M188,mapPRC!$A$2:$A$1240,0)</f>
        <v>429</v>
      </c>
    </row>
    <row r="189" spans="1:15">
      <c r="A189" t="s">
        <v>1243</v>
      </c>
      <c r="B189" t="s">
        <v>5031</v>
      </c>
      <c r="C189">
        <f>MATCH(A189,mapPRC!A$2:A$1240,0)</f>
        <v>437</v>
      </c>
      <c r="G189" t="s">
        <v>1243</v>
      </c>
      <c r="H189" t="s">
        <v>5031</v>
      </c>
      <c r="I189">
        <f>MATCH(G189,mapPRC!A$2:A$1240,0)</f>
        <v>437</v>
      </c>
      <c r="M189" t="s">
        <v>1257</v>
      </c>
      <c r="N189" t="s">
        <v>1256</v>
      </c>
      <c r="O189">
        <f>MATCH(M189,mapPRC!$A$2:$A$1240,0)</f>
        <v>430</v>
      </c>
    </row>
    <row r="190" spans="1:15">
      <c r="A190" t="s">
        <v>1242</v>
      </c>
      <c r="B190" t="s">
        <v>5031</v>
      </c>
      <c r="C190">
        <f>MATCH(A190,mapPRC!A$2:A$1240,0)</f>
        <v>438</v>
      </c>
      <c r="G190" t="s">
        <v>1242</v>
      </c>
      <c r="H190" t="s">
        <v>5031</v>
      </c>
      <c r="I190">
        <f>MATCH(G190,mapPRC!A$2:A$1240,0)</f>
        <v>438</v>
      </c>
      <c r="M190" t="s">
        <v>1255</v>
      </c>
      <c r="N190" t="s">
        <v>1254</v>
      </c>
      <c r="O190">
        <f>MATCH(M190,mapPRC!$A$2:$A$1240,0)</f>
        <v>431</v>
      </c>
    </row>
    <row r="191" spans="1:15">
      <c r="A191" t="s">
        <v>1241</v>
      </c>
      <c r="B191" t="s">
        <v>5031</v>
      </c>
      <c r="C191">
        <f>MATCH(A191,mapPRC!A$2:A$1240,0)</f>
        <v>439</v>
      </c>
      <c r="G191" t="s">
        <v>1241</v>
      </c>
      <c r="H191" t="s">
        <v>5031</v>
      </c>
      <c r="I191">
        <f>MATCH(G191,mapPRC!A$2:A$1240,0)</f>
        <v>439</v>
      </c>
      <c r="M191" t="s">
        <v>1253</v>
      </c>
      <c r="N191" t="s">
        <v>1252</v>
      </c>
      <c r="O191">
        <f>MATCH(M191,mapPRC!$A$2:$A$1240,0)</f>
        <v>432</v>
      </c>
    </row>
    <row r="192" spans="1:15">
      <c r="A192" t="s">
        <v>3684</v>
      </c>
      <c r="B192" t="s">
        <v>5032</v>
      </c>
      <c r="C192">
        <f>MATCH(A192,mapPRC!A$2:A$1240,0)</f>
        <v>440</v>
      </c>
      <c r="G192" t="s">
        <v>3684</v>
      </c>
      <c r="H192" t="s">
        <v>5032</v>
      </c>
      <c r="I192">
        <f>MATCH(G192,mapPRC!A$2:A$1240,0)</f>
        <v>440</v>
      </c>
      <c r="M192" t="s">
        <v>1251</v>
      </c>
      <c r="N192" t="s">
        <v>1250</v>
      </c>
      <c r="O192">
        <f>MATCH(M192,mapPRC!$A$2:$A$1240,0)</f>
        <v>433</v>
      </c>
    </row>
    <row r="193" spans="1:16">
      <c r="A193" t="s">
        <v>1240</v>
      </c>
      <c r="B193" t="s">
        <v>5031</v>
      </c>
      <c r="C193">
        <f>MATCH(A193,mapPRC!A$2:A$1240,0)</f>
        <v>442</v>
      </c>
      <c r="G193" t="s">
        <v>1240</v>
      </c>
      <c r="H193" t="s">
        <v>5031</v>
      </c>
      <c r="I193">
        <f>MATCH(G193,mapPRC!A$2:A$1240,0)</f>
        <v>442</v>
      </c>
      <c r="M193" t="s">
        <v>1249</v>
      </c>
      <c r="N193" t="s">
        <v>1248</v>
      </c>
      <c r="O193">
        <f>MATCH(M193,mapPRC!$A$2:$A$1240,0)</f>
        <v>434</v>
      </c>
    </row>
    <row r="194" spans="1:16">
      <c r="A194" t="s">
        <v>3685</v>
      </c>
      <c r="B194" t="s">
        <v>3683</v>
      </c>
      <c r="C194">
        <f>MATCH(A194,mapPRC!A$2:A$1240,0)</f>
        <v>441</v>
      </c>
      <c r="G194" t="s">
        <v>3685</v>
      </c>
      <c r="H194" t="s">
        <v>3683</v>
      </c>
      <c r="I194">
        <f>MATCH(G194,mapPRC!A$2:A$1240,0)</f>
        <v>441</v>
      </c>
      <c r="M194" t="s">
        <v>1247</v>
      </c>
      <c r="N194" t="s">
        <v>1246</v>
      </c>
      <c r="O194">
        <f>MATCH(M194,mapPRC!$A$2:$A$1240,0)</f>
        <v>435</v>
      </c>
    </row>
    <row r="195" spans="1:16">
      <c r="A195" t="s">
        <v>1239</v>
      </c>
      <c r="B195" t="s">
        <v>5031</v>
      </c>
      <c r="C195">
        <f>MATCH(A195,mapPRC!A$2:A$1240,0)</f>
        <v>443</v>
      </c>
      <c r="G195" t="s">
        <v>1239</v>
      </c>
      <c r="H195" t="s">
        <v>5031</v>
      </c>
      <c r="I195">
        <f>MATCH(G195,mapPRC!A$2:A$1240,0)</f>
        <v>443</v>
      </c>
      <c r="M195" t="s">
        <v>1245</v>
      </c>
      <c r="N195" t="s">
        <v>1244</v>
      </c>
      <c r="O195">
        <f>MATCH(M195,mapPRC!$A$2:$A$1240,0)</f>
        <v>436</v>
      </c>
    </row>
    <row r="196" spans="1:16">
      <c r="A196" t="s">
        <v>1238</v>
      </c>
      <c r="B196" t="s">
        <v>5031</v>
      </c>
      <c r="C196">
        <f>MATCH(A196,mapPRC!A$2:A$1240,0)</f>
        <v>444</v>
      </c>
      <c r="G196" t="s">
        <v>1238</v>
      </c>
      <c r="H196" t="s">
        <v>5031</v>
      </c>
      <c r="I196">
        <f>MATCH(G196,mapPRC!A$2:A$1240,0)</f>
        <v>444</v>
      </c>
      <c r="M196" t="s">
        <v>1243</v>
      </c>
      <c r="N196" t="s">
        <v>1236</v>
      </c>
      <c r="O196">
        <f>MATCH(M196,mapPRC!$A$2:$A$1240,0)</f>
        <v>437</v>
      </c>
    </row>
    <row r="197" spans="1:16">
      <c r="A197" t="s">
        <v>1237</v>
      </c>
      <c r="B197" t="s">
        <v>5031</v>
      </c>
      <c r="C197">
        <f>MATCH(A197,mapPRC!A$2:A$1240,0)</f>
        <v>445</v>
      </c>
      <c r="G197" t="s">
        <v>1237</v>
      </c>
      <c r="H197" t="s">
        <v>5031</v>
      </c>
      <c r="I197">
        <f>MATCH(G197,mapPRC!A$2:A$1240,0)</f>
        <v>445</v>
      </c>
      <c r="M197" t="s">
        <v>1242</v>
      </c>
      <c r="N197" t="s">
        <v>1236</v>
      </c>
      <c r="O197">
        <f>MATCH(M197,mapPRC!$A$2:$A$1240,0)</f>
        <v>438</v>
      </c>
    </row>
    <row r="198" spans="1:16">
      <c r="A198" t="s">
        <v>3400</v>
      </c>
      <c r="B198" t="s">
        <v>5035</v>
      </c>
      <c r="C198" t="e">
        <f>MATCH(A198,mapPRC!A$2:A$1240,0)</f>
        <v>#N/A</v>
      </c>
      <c r="G198" t="s">
        <v>3400</v>
      </c>
      <c r="H198" t="s">
        <v>5035</v>
      </c>
      <c r="I198" t="e">
        <f>MATCH(G198,mapPRC!A$2:A$1240,0)</f>
        <v>#N/A</v>
      </c>
      <c r="M198" t="s">
        <v>1241</v>
      </c>
      <c r="N198" t="s">
        <v>1236</v>
      </c>
      <c r="O198">
        <f>MATCH(M198,mapPRC!$A$2:$A$1240,0)</f>
        <v>439</v>
      </c>
    </row>
    <row r="199" spans="1:16">
      <c r="A199" t="s">
        <v>3402</v>
      </c>
      <c r="B199" t="s">
        <v>5033</v>
      </c>
      <c r="C199">
        <f>MATCH(A199,mapPRC!A$2:A$1240,0)</f>
        <v>423</v>
      </c>
      <c r="G199" t="s">
        <v>3402</v>
      </c>
      <c r="H199" t="s">
        <v>5033</v>
      </c>
      <c r="I199">
        <f>MATCH(G199,mapPRC!A$2:A$1240,0)</f>
        <v>423</v>
      </c>
      <c r="M199" t="s">
        <v>1240</v>
      </c>
      <c r="N199" t="s">
        <v>1236</v>
      </c>
      <c r="O199">
        <f>MATCH(M199,mapPRC!$A$2:$A$1240,0)</f>
        <v>442</v>
      </c>
    </row>
    <row r="200" spans="1:16">
      <c r="A200" t="s">
        <v>3404</v>
      </c>
      <c r="B200" t="s">
        <v>5034</v>
      </c>
      <c r="C200">
        <f>MATCH(A200,mapPRC!A$2:A$1240,0)</f>
        <v>424</v>
      </c>
      <c r="G200" t="s">
        <v>3404</v>
      </c>
      <c r="H200" t="s">
        <v>5034</v>
      </c>
      <c r="I200">
        <f>MATCH(G200,mapPRC!A$2:A$1240,0)</f>
        <v>424</v>
      </c>
      <c r="M200" t="s">
        <v>1239</v>
      </c>
      <c r="N200" t="s">
        <v>1236</v>
      </c>
      <c r="O200">
        <f>MATCH(M200,mapPRC!$A$2:$A$1240,0)</f>
        <v>443</v>
      </c>
    </row>
    <row r="201" spans="1:16">
      <c r="A201" t="s">
        <v>3628</v>
      </c>
      <c r="B201" t="s">
        <v>5038</v>
      </c>
      <c r="C201">
        <f>MATCH(A201,mapPRC!A$2:A$1240,0)</f>
        <v>446</v>
      </c>
      <c r="G201" t="s">
        <v>3628</v>
      </c>
      <c r="H201" t="s">
        <v>5038</v>
      </c>
      <c r="I201">
        <f>MATCH(G201,mapPRC!A$2:A$1240,0)</f>
        <v>446</v>
      </c>
      <c r="M201" t="s">
        <v>1238</v>
      </c>
      <c r="N201" t="s">
        <v>1236</v>
      </c>
      <c r="O201">
        <f>MATCH(M201,mapPRC!$A$2:$A$1240,0)</f>
        <v>444</v>
      </c>
    </row>
    <row r="202" spans="1:16">
      <c r="A202" t="s">
        <v>3630</v>
      </c>
      <c r="B202" t="s">
        <v>5036</v>
      </c>
      <c r="C202">
        <f>MATCH(A202,mapPRC!A$2:A$1240,0)</f>
        <v>447</v>
      </c>
      <c r="G202" t="s">
        <v>3630</v>
      </c>
      <c r="H202" t="s">
        <v>5036</v>
      </c>
      <c r="I202">
        <f>MATCH(G202,mapPRC!A$2:A$1240,0)</f>
        <v>447</v>
      </c>
      <c r="M202" t="s">
        <v>1237</v>
      </c>
      <c r="N202" t="s">
        <v>1236</v>
      </c>
      <c r="O202">
        <f>MATCH(M202,mapPRC!$A$2:$A$1240,0)</f>
        <v>445</v>
      </c>
    </row>
    <row r="203" spans="1:16">
      <c r="A203" t="s">
        <v>3632</v>
      </c>
      <c r="B203" t="s">
        <v>5037</v>
      </c>
      <c r="C203">
        <f>MATCH(A203,mapPRC!A$2:A$1240,0)</f>
        <v>448</v>
      </c>
      <c r="G203" t="s">
        <v>3632</v>
      </c>
      <c r="H203" t="s">
        <v>5037</v>
      </c>
      <c r="I203">
        <f>MATCH(G203,mapPRC!A$2:A$1240,0)</f>
        <v>448</v>
      </c>
      <c r="M203" t="s">
        <v>3400</v>
      </c>
      <c r="N203" t="s">
        <v>3401</v>
      </c>
      <c r="O203" t="e">
        <f>MATCH(M203,mapPRC!$A$2:$A$1240,0)</f>
        <v>#N/A</v>
      </c>
    </row>
    <row r="204" spans="1:16">
      <c r="A204" t="s">
        <v>1231</v>
      </c>
      <c r="B204" t="s">
        <v>5740</v>
      </c>
      <c r="C204">
        <f>MATCH(A204,mapPRC!A$2:A$1240,0)</f>
        <v>449</v>
      </c>
      <c r="G204" t="s">
        <v>1231</v>
      </c>
      <c r="H204" t="s">
        <v>5740</v>
      </c>
      <c r="I204">
        <f>MATCH(G204,mapPRC!A$2:A$1240,0)</f>
        <v>449</v>
      </c>
      <c r="M204" t="s">
        <v>3402</v>
      </c>
      <c r="N204" t="s">
        <v>3403</v>
      </c>
      <c r="O204">
        <f>MATCH(M204,mapPRC!$A$2:$A$1240,0)</f>
        <v>423</v>
      </c>
    </row>
    <row r="205" spans="1:16">
      <c r="A205" t="s">
        <v>1228</v>
      </c>
      <c r="B205" t="s">
        <v>5741</v>
      </c>
      <c r="C205">
        <f>MATCH(A205,mapPRC!A$2:A$1240,0)</f>
        <v>450</v>
      </c>
      <c r="G205" t="s">
        <v>1228</v>
      </c>
      <c r="H205" t="s">
        <v>5741</v>
      </c>
      <c r="I205">
        <f>MATCH(G205,mapPRC!A$2:A$1240,0)</f>
        <v>450</v>
      </c>
      <c r="M205" t="s">
        <v>3404</v>
      </c>
      <c r="N205" t="s">
        <v>3405</v>
      </c>
      <c r="O205">
        <f>MATCH(M205,mapPRC!$A$2:$A$1240,0)</f>
        <v>424</v>
      </c>
    </row>
    <row r="206" spans="1:16">
      <c r="A206" t="s">
        <v>1222</v>
      </c>
      <c r="B206" t="s">
        <v>5742</v>
      </c>
      <c r="C206" t="e">
        <f>MATCH(A206,mapPRC!A$2:A$1240,0)</f>
        <v>#N/A</v>
      </c>
      <c r="G206" t="s">
        <v>1222</v>
      </c>
      <c r="H206" t="s">
        <v>5742</v>
      </c>
      <c r="I206" t="e">
        <f>MATCH(G206,mapPRC!A$2:A$1240,0)</f>
        <v>#N/A</v>
      </c>
      <c r="M206" t="s">
        <v>3628</v>
      </c>
      <c r="N206" t="s">
        <v>3629</v>
      </c>
      <c r="O206">
        <f>MATCH(M206,mapPRC!$A$2:$A$1240,0)</f>
        <v>446</v>
      </c>
      <c r="P206">
        <v>1</v>
      </c>
    </row>
    <row r="207" spans="1:16">
      <c r="A207" t="s">
        <v>1219</v>
      </c>
      <c r="B207" t="s">
        <v>5039</v>
      </c>
      <c r="C207" t="e">
        <f>MATCH(A207,mapPRC!A$2:A$1240,0)</f>
        <v>#N/A</v>
      </c>
      <c r="G207" t="s">
        <v>1219</v>
      </c>
      <c r="H207" t="s">
        <v>5039</v>
      </c>
      <c r="I207" t="e">
        <f>MATCH(G207,mapPRC!A$2:A$1240,0)</f>
        <v>#N/A</v>
      </c>
      <c r="M207" t="s">
        <v>3630</v>
      </c>
      <c r="N207" t="s">
        <v>3631</v>
      </c>
      <c r="O207">
        <f>MATCH(M207,mapPRC!$A$2:$A$1240,0)</f>
        <v>447</v>
      </c>
      <c r="P207">
        <v>1</v>
      </c>
    </row>
    <row r="208" spans="1:16">
      <c r="A208" t="s">
        <v>1213</v>
      </c>
      <c r="B208" t="s">
        <v>5743</v>
      </c>
      <c r="C208">
        <f>MATCH(A208,mapPRC!A$2:A$1240,0)</f>
        <v>454</v>
      </c>
      <c r="G208" t="s">
        <v>1213</v>
      </c>
      <c r="H208" t="s">
        <v>5743</v>
      </c>
      <c r="I208">
        <f>MATCH(G208,mapPRC!A$2:A$1240,0)</f>
        <v>454</v>
      </c>
      <c r="M208" t="s">
        <v>3632</v>
      </c>
      <c r="N208" t="s">
        <v>3633</v>
      </c>
      <c r="O208">
        <f>MATCH(M208,mapPRC!$A$2:$A$1240,0)</f>
        <v>448</v>
      </c>
      <c r="P208">
        <v>1</v>
      </c>
    </row>
    <row r="209" spans="1:15">
      <c r="A209" t="s">
        <v>1208</v>
      </c>
      <c r="B209" t="s">
        <v>5040</v>
      </c>
      <c r="C209" t="e">
        <f>MATCH(A209,mapPRC!A$2:A$1240,0)</f>
        <v>#N/A</v>
      </c>
      <c r="G209" t="s">
        <v>1208</v>
      </c>
      <c r="H209" t="s">
        <v>5040</v>
      </c>
      <c r="I209" t="e">
        <f>MATCH(G209,mapPRC!A$2:A$1240,0)</f>
        <v>#N/A</v>
      </c>
      <c r="M209" t="s">
        <v>1231</v>
      </c>
      <c r="N209" t="s">
        <v>1230</v>
      </c>
      <c r="O209">
        <f>MATCH(M209,mapPRC!$A$2:$A$1240,0)</f>
        <v>449</v>
      </c>
    </row>
    <row r="210" spans="1:15">
      <c r="A210" t="s">
        <v>3406</v>
      </c>
      <c r="B210" t="s">
        <v>5041</v>
      </c>
      <c r="C210" t="e">
        <f>MATCH(A210,mapPRC!A$2:A$1240,0)</f>
        <v>#N/A</v>
      </c>
      <c r="G210" t="s">
        <v>3406</v>
      </c>
      <c r="H210" t="s">
        <v>5041</v>
      </c>
      <c r="I210" t="e">
        <f>MATCH(G210,mapPRC!A$2:A$1240,0)</f>
        <v>#N/A</v>
      </c>
      <c r="M210" t="s">
        <v>1234</v>
      </c>
      <c r="N210" t="s">
        <v>1232</v>
      </c>
      <c r="O210" t="e">
        <f>MATCH(M210,mapPRC!$A$2:$A$1240,0)</f>
        <v>#N/A</v>
      </c>
    </row>
    <row r="211" spans="1:15">
      <c r="A211" t="s">
        <v>3408</v>
      </c>
      <c r="B211" t="s">
        <v>5042</v>
      </c>
      <c r="C211" t="e">
        <f>MATCH(A211,mapPRC!A$2:A$1240,0)</f>
        <v>#N/A</v>
      </c>
      <c r="G211" t="s">
        <v>3408</v>
      </c>
      <c r="H211" t="s">
        <v>5042</v>
      </c>
      <c r="I211" t="e">
        <f>MATCH(G211,mapPRC!A$2:A$1240,0)</f>
        <v>#N/A</v>
      </c>
      <c r="M211" t="s">
        <v>1233</v>
      </c>
      <c r="N211" t="s">
        <v>1232</v>
      </c>
      <c r="O211" t="e">
        <f>MATCH(M211,mapPRC!$A$2:$A$1240,0)</f>
        <v>#N/A</v>
      </c>
    </row>
    <row r="212" spans="1:15">
      <c r="A212" t="s">
        <v>3052</v>
      </c>
      <c r="B212" t="s">
        <v>5043</v>
      </c>
      <c r="C212" t="e">
        <f>MATCH(A212,mapPRC!A$2:A$1240,0)</f>
        <v>#N/A</v>
      </c>
      <c r="G212" t="s">
        <v>3052</v>
      </c>
      <c r="H212" t="s">
        <v>5043</v>
      </c>
      <c r="I212" t="e">
        <f>MATCH(G212,mapPRC!A$2:A$1240,0)</f>
        <v>#N/A</v>
      </c>
      <c r="M212" t="s">
        <v>1228</v>
      </c>
      <c r="N212" t="s">
        <v>1227</v>
      </c>
      <c r="O212">
        <f>MATCH(M212,mapPRC!$A$2:$A$1240,0)</f>
        <v>450</v>
      </c>
    </row>
    <row r="213" spans="1:15">
      <c r="A213" t="s">
        <v>3054</v>
      </c>
      <c r="B213" t="s">
        <v>5044</v>
      </c>
      <c r="C213" t="e">
        <f>MATCH(A213,mapPRC!A$2:A$1240,0)</f>
        <v>#N/A</v>
      </c>
      <c r="G213" t="s">
        <v>3054</v>
      </c>
      <c r="H213" t="s">
        <v>5044</v>
      </c>
      <c r="I213" t="e">
        <f>MATCH(G213,mapPRC!A$2:A$1240,0)</f>
        <v>#N/A</v>
      </c>
      <c r="M213" t="s">
        <v>1222</v>
      </c>
      <c r="N213" t="s">
        <v>1221</v>
      </c>
      <c r="O213" t="e">
        <f>MATCH(M213,mapPRC!$A$2:$A$1240,0)</f>
        <v>#N/A</v>
      </c>
    </row>
    <row r="214" spans="1:15">
      <c r="A214" t="s">
        <v>3056</v>
      </c>
      <c r="B214" t="s">
        <v>5045</v>
      </c>
      <c r="C214" t="e">
        <f>MATCH(A214,mapPRC!A$2:A$1240,0)</f>
        <v>#N/A</v>
      </c>
      <c r="G214" t="s">
        <v>3056</v>
      </c>
      <c r="H214" t="s">
        <v>5045</v>
      </c>
      <c r="I214" t="e">
        <f>MATCH(G214,mapPRC!A$2:A$1240,0)</f>
        <v>#N/A</v>
      </c>
      <c r="M214" t="s">
        <v>1225</v>
      </c>
      <c r="N214" t="s">
        <v>1223</v>
      </c>
      <c r="O214" t="e">
        <f>MATCH(M214,mapPRC!$A$2:$A$1240,0)</f>
        <v>#N/A</v>
      </c>
    </row>
    <row r="215" spans="1:15">
      <c r="A215" t="s">
        <v>3058</v>
      </c>
      <c r="B215" t="s">
        <v>5046</v>
      </c>
      <c r="C215" t="e">
        <f>MATCH(A215,mapPRC!A$2:A$1240,0)</f>
        <v>#N/A</v>
      </c>
      <c r="G215" t="s">
        <v>3058</v>
      </c>
      <c r="H215" t="s">
        <v>5046</v>
      </c>
      <c r="I215" t="e">
        <f>MATCH(G215,mapPRC!A$2:A$1240,0)</f>
        <v>#N/A</v>
      </c>
      <c r="M215" t="s">
        <v>1224</v>
      </c>
      <c r="N215" t="s">
        <v>1223</v>
      </c>
      <c r="O215" t="e">
        <f>MATCH(M215,mapPRC!$A$2:$A$1240,0)</f>
        <v>#N/A</v>
      </c>
    </row>
    <row r="216" spans="1:15">
      <c r="A216" t="s">
        <v>1202</v>
      </c>
      <c r="B216" t="s">
        <v>5744</v>
      </c>
      <c r="C216" t="e">
        <f>MATCH(A216,mapPRC!A$2:A$1240,0)</f>
        <v>#N/A</v>
      </c>
      <c r="G216" t="s">
        <v>1202</v>
      </c>
      <c r="H216" t="s">
        <v>5744</v>
      </c>
      <c r="I216" t="e">
        <f>MATCH(G216,mapPRC!A$2:A$1240,0)</f>
        <v>#N/A</v>
      </c>
      <c r="M216" t="s">
        <v>1219</v>
      </c>
      <c r="N216" t="s">
        <v>1218</v>
      </c>
      <c r="O216" t="e">
        <f>MATCH(M216,mapPRC!$A$2:$A$1240,0)</f>
        <v>#N/A</v>
      </c>
    </row>
    <row r="217" spans="1:15">
      <c r="A217" t="s">
        <v>1197</v>
      </c>
      <c r="B217" t="s">
        <v>5745</v>
      </c>
      <c r="C217">
        <f>MATCH(A217,mapPRC!A$2:A$1240,0)</f>
        <v>464</v>
      </c>
      <c r="G217" t="s">
        <v>1197</v>
      </c>
      <c r="H217" t="s">
        <v>5745</v>
      </c>
      <c r="I217">
        <f>MATCH(G217,mapPRC!A$2:A$1240,0)</f>
        <v>464</v>
      </c>
      <c r="M217" t="s">
        <v>1213</v>
      </c>
      <c r="N217" t="s">
        <v>1212</v>
      </c>
      <c r="O217">
        <f>MATCH(M217,mapPRC!$A$2:$A$1240,0)</f>
        <v>454</v>
      </c>
    </row>
    <row r="218" spans="1:15">
      <c r="A218" t="s">
        <v>1195</v>
      </c>
      <c r="B218" t="s">
        <v>5047</v>
      </c>
      <c r="C218">
        <f>MATCH(A218,mapPRC!A$2:A$1240,0)</f>
        <v>465</v>
      </c>
      <c r="G218" t="s">
        <v>1195</v>
      </c>
      <c r="H218" t="s">
        <v>5047</v>
      </c>
      <c r="I218">
        <f>MATCH(G218,mapPRC!A$2:A$1240,0)</f>
        <v>465</v>
      </c>
      <c r="M218" t="s">
        <v>1216</v>
      </c>
      <c r="N218" t="s">
        <v>1212</v>
      </c>
      <c r="O218" t="e">
        <f>MATCH(M218,mapPRC!$A$2:$A$1240,0)</f>
        <v>#N/A</v>
      </c>
    </row>
    <row r="219" spans="1:15">
      <c r="A219" t="s">
        <v>3410</v>
      </c>
      <c r="B219" t="s">
        <v>5048</v>
      </c>
      <c r="C219" t="e">
        <f>MATCH(A219,mapPRC!A$2:A$1240,0)</f>
        <v>#N/A</v>
      </c>
      <c r="G219" t="s">
        <v>3410</v>
      </c>
      <c r="H219" t="s">
        <v>5048</v>
      </c>
      <c r="I219" t="e">
        <f>MATCH(G219,mapPRC!A$2:A$1240,0)</f>
        <v>#N/A</v>
      </c>
      <c r="M219" t="s">
        <v>1215</v>
      </c>
      <c r="N219" t="s">
        <v>1214</v>
      </c>
      <c r="O219" t="e">
        <f>MATCH(M219,mapPRC!$A$2:$A$1240,0)</f>
        <v>#N/A</v>
      </c>
    </row>
    <row r="220" spans="1:15">
      <c r="A220" t="s">
        <v>1191</v>
      </c>
      <c r="B220" t="s">
        <v>5049</v>
      </c>
      <c r="C220">
        <f>MATCH(A220,mapPRC!A$2:A$1240,0)</f>
        <v>466</v>
      </c>
      <c r="G220" t="s">
        <v>1191</v>
      </c>
      <c r="H220" t="s">
        <v>5049</v>
      </c>
      <c r="I220">
        <f>MATCH(G220,mapPRC!A$2:A$1240,0)</f>
        <v>466</v>
      </c>
      <c r="M220" t="s">
        <v>1210</v>
      </c>
      <c r="N220" t="s">
        <v>1207</v>
      </c>
      <c r="O220" t="e">
        <f>MATCH(M220,mapPRC!$A$2:$A$1240,0)</f>
        <v>#N/A</v>
      </c>
    </row>
    <row r="221" spans="1:15">
      <c r="A221" t="s">
        <v>1189</v>
      </c>
      <c r="B221" t="s">
        <v>5050</v>
      </c>
      <c r="C221">
        <f>MATCH(A221,mapPRC!A$2:A$1240,0)</f>
        <v>467</v>
      </c>
      <c r="G221" t="s">
        <v>1189</v>
      </c>
      <c r="H221" t="s">
        <v>5050</v>
      </c>
      <c r="I221">
        <f>MATCH(G221,mapPRC!A$2:A$1240,0)</f>
        <v>467</v>
      </c>
      <c r="M221" t="s">
        <v>1208</v>
      </c>
      <c r="N221" t="s">
        <v>1207</v>
      </c>
      <c r="O221" t="e">
        <f>MATCH(M221,mapPRC!$A$2:$A$1240,0)</f>
        <v>#N/A</v>
      </c>
    </row>
    <row r="222" spans="1:15">
      <c r="A222" t="s">
        <v>1187</v>
      </c>
      <c r="B222" t="s">
        <v>5051</v>
      </c>
      <c r="C222">
        <f>MATCH(A222,mapPRC!A$2:A$1240,0)</f>
        <v>468</v>
      </c>
      <c r="G222" t="s">
        <v>1187</v>
      </c>
      <c r="H222" t="s">
        <v>5051</v>
      </c>
      <c r="I222">
        <f>MATCH(G222,mapPRC!A$2:A$1240,0)</f>
        <v>468</v>
      </c>
      <c r="M222" t="s">
        <v>3406</v>
      </c>
      <c r="N222" t="s">
        <v>3407</v>
      </c>
      <c r="O222" t="e">
        <f>MATCH(M222,mapPRC!$A$2:$A$1240,0)</f>
        <v>#N/A</v>
      </c>
    </row>
    <row r="223" spans="1:15">
      <c r="A223" t="s">
        <v>1185</v>
      </c>
      <c r="B223" t="s">
        <v>5052</v>
      </c>
      <c r="C223">
        <f>MATCH(A223,mapPRC!A$2:A$1240,0)</f>
        <v>469</v>
      </c>
      <c r="G223" t="s">
        <v>1185</v>
      </c>
      <c r="H223" t="s">
        <v>5052</v>
      </c>
      <c r="I223">
        <f>MATCH(G223,mapPRC!A$2:A$1240,0)</f>
        <v>469</v>
      </c>
      <c r="M223" t="s">
        <v>3408</v>
      </c>
      <c r="N223" t="s">
        <v>3409</v>
      </c>
      <c r="O223" t="e">
        <f>MATCH(M223,mapPRC!$A$2:$A$1240,0)</f>
        <v>#N/A</v>
      </c>
    </row>
    <row r="224" spans="1:15">
      <c r="A224" t="s">
        <v>1183</v>
      </c>
      <c r="B224" t="s">
        <v>5053</v>
      </c>
      <c r="C224">
        <f>MATCH(A224,mapPRC!A$2:A$1240,0)</f>
        <v>470</v>
      </c>
      <c r="G224" t="s">
        <v>1183</v>
      </c>
      <c r="H224" t="s">
        <v>5053</v>
      </c>
      <c r="I224">
        <f>MATCH(G224,mapPRC!A$2:A$1240,0)</f>
        <v>470</v>
      </c>
      <c r="M224" t="s">
        <v>3052</v>
      </c>
      <c r="N224" t="s">
        <v>3053</v>
      </c>
      <c r="O224" t="e">
        <f>MATCH(M224,mapPRC!$A$2:$A$1240,0)</f>
        <v>#N/A</v>
      </c>
    </row>
    <row r="225" spans="1:15">
      <c r="A225" t="s">
        <v>1181</v>
      </c>
      <c r="B225" t="s">
        <v>5054</v>
      </c>
      <c r="C225">
        <f>MATCH(A225,mapPRC!A$2:A$1240,0)</f>
        <v>471</v>
      </c>
      <c r="G225" t="s">
        <v>1181</v>
      </c>
      <c r="H225" t="s">
        <v>5054</v>
      </c>
      <c r="I225">
        <f>MATCH(G225,mapPRC!A$2:A$1240,0)</f>
        <v>471</v>
      </c>
      <c r="M225" t="s">
        <v>3054</v>
      </c>
      <c r="N225" t="s">
        <v>3055</v>
      </c>
      <c r="O225" t="e">
        <f>MATCH(M225,mapPRC!$A$2:$A$1240,0)</f>
        <v>#N/A</v>
      </c>
    </row>
    <row r="226" spans="1:15">
      <c r="A226" t="s">
        <v>1179</v>
      </c>
      <c r="B226" t="s">
        <v>5055</v>
      </c>
      <c r="C226">
        <f>MATCH(A226,mapPRC!A$2:A$1240,0)</f>
        <v>472</v>
      </c>
      <c r="G226" t="s">
        <v>1179</v>
      </c>
      <c r="H226" t="s">
        <v>5055</v>
      </c>
      <c r="I226">
        <f>MATCH(G226,mapPRC!A$2:A$1240,0)</f>
        <v>472</v>
      </c>
      <c r="M226" t="s">
        <v>3056</v>
      </c>
      <c r="N226" t="s">
        <v>3057</v>
      </c>
      <c r="O226" t="e">
        <f>MATCH(M226,mapPRC!$A$2:$A$1240,0)</f>
        <v>#N/A</v>
      </c>
    </row>
    <row r="227" spans="1:15">
      <c r="A227" t="s">
        <v>1177</v>
      </c>
      <c r="B227" t="s">
        <v>5056</v>
      </c>
      <c r="C227">
        <f>MATCH(A227,mapPRC!A$2:A$1240,0)</f>
        <v>473</v>
      </c>
      <c r="G227" t="s">
        <v>1177</v>
      </c>
      <c r="H227" t="s">
        <v>5056</v>
      </c>
      <c r="I227">
        <f>MATCH(G227,mapPRC!A$2:A$1240,0)</f>
        <v>473</v>
      </c>
      <c r="M227" t="s">
        <v>3058</v>
      </c>
      <c r="N227" t="s">
        <v>3059</v>
      </c>
      <c r="O227" t="e">
        <f>MATCH(M227,mapPRC!$A$2:$A$1240,0)</f>
        <v>#N/A</v>
      </c>
    </row>
    <row r="228" spans="1:15">
      <c r="A228" t="s">
        <v>1175</v>
      </c>
      <c r="B228" t="s">
        <v>5057</v>
      </c>
      <c r="C228">
        <f>MATCH(A228,mapPRC!A$2:A$1240,0)</f>
        <v>474</v>
      </c>
      <c r="G228" t="s">
        <v>1175</v>
      </c>
      <c r="H228" t="s">
        <v>5057</v>
      </c>
      <c r="I228">
        <f>MATCH(G228,mapPRC!A$2:A$1240,0)</f>
        <v>474</v>
      </c>
      <c r="M228" t="s">
        <v>1202</v>
      </c>
      <c r="N228" t="s">
        <v>1201</v>
      </c>
      <c r="O228" t="e">
        <f>MATCH(M228,mapPRC!$A$2:$A$1240,0)</f>
        <v>#N/A</v>
      </c>
    </row>
    <row r="229" spans="1:15">
      <c r="A229" t="s">
        <v>3411</v>
      </c>
      <c r="B229" t="s">
        <v>5058</v>
      </c>
      <c r="C229">
        <f>MATCH(A229,mapPRC!A$2:A$1240,0)</f>
        <v>476</v>
      </c>
      <c r="G229" t="s">
        <v>3411</v>
      </c>
      <c r="H229" t="s">
        <v>5058</v>
      </c>
      <c r="I229">
        <f>MATCH(G229,mapPRC!A$2:A$1240,0)</f>
        <v>476</v>
      </c>
      <c r="M229" t="s">
        <v>1205</v>
      </c>
      <c r="N229" t="s">
        <v>1203</v>
      </c>
      <c r="O229" t="e">
        <f>MATCH(M229,mapPRC!$A$2:$A$1240,0)</f>
        <v>#N/A</v>
      </c>
    </row>
    <row r="230" spans="1:15">
      <c r="A230" t="s">
        <v>1173</v>
      </c>
      <c r="B230" t="s">
        <v>5059</v>
      </c>
      <c r="C230">
        <f>MATCH(A230,mapPRC!A$2:A$1240,0)</f>
        <v>475</v>
      </c>
      <c r="G230" t="s">
        <v>1173</v>
      </c>
      <c r="H230" t="s">
        <v>5059</v>
      </c>
      <c r="I230">
        <f>MATCH(G230,mapPRC!A$2:A$1240,0)</f>
        <v>475</v>
      </c>
      <c r="M230" t="s">
        <v>1204</v>
      </c>
      <c r="N230" t="s">
        <v>1203</v>
      </c>
      <c r="O230" t="e">
        <f>MATCH(M230,mapPRC!$A$2:$A$1240,0)</f>
        <v>#N/A</v>
      </c>
    </row>
    <row r="231" spans="1:15">
      <c r="A231" t="s">
        <v>1171</v>
      </c>
      <c r="B231" t="s">
        <v>5060</v>
      </c>
      <c r="C231">
        <f>MATCH(A231,mapPRC!A$2:A$1240,0)</f>
        <v>477</v>
      </c>
      <c r="G231" t="s">
        <v>1171</v>
      </c>
      <c r="H231" t="s">
        <v>5060</v>
      </c>
      <c r="I231">
        <f>MATCH(G231,mapPRC!A$2:A$1240,0)</f>
        <v>477</v>
      </c>
      <c r="M231" t="s">
        <v>1197</v>
      </c>
      <c r="N231" t="s">
        <v>1194</v>
      </c>
      <c r="O231">
        <f>MATCH(M231,mapPRC!$A$2:$A$1240,0)</f>
        <v>464</v>
      </c>
    </row>
    <row r="232" spans="1:15">
      <c r="A232" t="s">
        <v>1169</v>
      </c>
      <c r="B232" t="s">
        <v>5060</v>
      </c>
      <c r="C232">
        <f>MATCH(A232,mapPRC!A$2:A$1240,0)</f>
        <v>478</v>
      </c>
      <c r="G232" t="s">
        <v>1169</v>
      </c>
      <c r="H232" t="s">
        <v>5060</v>
      </c>
      <c r="I232">
        <f>MATCH(G232,mapPRC!A$2:A$1240,0)</f>
        <v>478</v>
      </c>
      <c r="M232" t="s">
        <v>1199</v>
      </c>
      <c r="N232" t="s">
        <v>1194</v>
      </c>
      <c r="O232" t="e">
        <f>MATCH(M232,mapPRC!$A$2:$A$1240,0)</f>
        <v>#N/A</v>
      </c>
    </row>
    <row r="233" spans="1:15">
      <c r="A233" t="s">
        <v>3676</v>
      </c>
      <c r="B233" t="s">
        <v>5061</v>
      </c>
      <c r="C233">
        <f>MATCH(A233,mapPRC!A$2:A$1240,0)</f>
        <v>479</v>
      </c>
      <c r="G233" t="s">
        <v>3676</v>
      </c>
      <c r="H233" t="s">
        <v>5061</v>
      </c>
      <c r="I233">
        <f>MATCH(G233,mapPRC!A$2:A$1240,0)</f>
        <v>479</v>
      </c>
      <c r="M233" t="s">
        <v>1198</v>
      </c>
      <c r="N233" t="s">
        <v>1194</v>
      </c>
      <c r="O233" t="e">
        <f>MATCH(M233,mapPRC!$A$2:$A$1240,0)</f>
        <v>#N/A</v>
      </c>
    </row>
    <row r="234" spans="1:15">
      <c r="A234" t="s">
        <v>1167</v>
      </c>
      <c r="B234" t="s">
        <v>5060</v>
      </c>
      <c r="C234">
        <f>MATCH(A234,mapPRC!A$2:A$1240,0)</f>
        <v>481</v>
      </c>
      <c r="G234" t="s">
        <v>1167</v>
      </c>
      <c r="H234" t="s">
        <v>5060</v>
      </c>
      <c r="I234">
        <f>MATCH(G234,mapPRC!A$2:A$1240,0)</f>
        <v>481</v>
      </c>
      <c r="M234" t="s">
        <v>1195</v>
      </c>
      <c r="N234" t="s">
        <v>1194</v>
      </c>
      <c r="O234">
        <f>MATCH(M234,mapPRC!$A$2:$A$1240,0)</f>
        <v>465</v>
      </c>
    </row>
    <row r="235" spans="1:15">
      <c r="A235" t="s">
        <v>3677</v>
      </c>
      <c r="B235" t="s">
        <v>3675</v>
      </c>
      <c r="C235">
        <f>MATCH(A235,mapPRC!A$2:A$1240,0)</f>
        <v>480</v>
      </c>
      <c r="G235" t="s">
        <v>3677</v>
      </c>
      <c r="H235" t="s">
        <v>3675</v>
      </c>
      <c r="I235">
        <f>MATCH(G235,mapPRC!A$2:A$1240,0)</f>
        <v>480</v>
      </c>
      <c r="M235" t="s">
        <v>3410</v>
      </c>
      <c r="N235" t="s">
        <v>3060</v>
      </c>
      <c r="O235" t="e">
        <f>MATCH(M235,mapPRC!$A$2:$A$1240,0)</f>
        <v>#N/A</v>
      </c>
    </row>
    <row r="236" spans="1:15">
      <c r="A236" t="s">
        <v>1165</v>
      </c>
      <c r="B236" t="s">
        <v>5060</v>
      </c>
      <c r="C236">
        <f>MATCH(A236,mapPRC!A$2:A$1240,0)</f>
        <v>482</v>
      </c>
      <c r="G236" t="s">
        <v>1165</v>
      </c>
      <c r="H236" t="s">
        <v>5060</v>
      </c>
      <c r="I236">
        <f>MATCH(G236,mapPRC!A$2:A$1240,0)</f>
        <v>482</v>
      </c>
      <c r="M236" t="s">
        <v>1191</v>
      </c>
      <c r="N236" t="s">
        <v>1190</v>
      </c>
      <c r="O236">
        <f>MATCH(M236,mapPRC!$A$2:$A$1240,0)</f>
        <v>466</v>
      </c>
    </row>
    <row r="237" spans="1:15">
      <c r="A237" t="s">
        <v>1163</v>
      </c>
      <c r="B237" t="s">
        <v>5060</v>
      </c>
      <c r="C237">
        <f>MATCH(A237,mapPRC!A$2:A$1240,0)</f>
        <v>483</v>
      </c>
      <c r="G237" t="s">
        <v>1163</v>
      </c>
      <c r="H237" t="s">
        <v>5060</v>
      </c>
      <c r="I237">
        <f>MATCH(G237,mapPRC!A$2:A$1240,0)</f>
        <v>483</v>
      </c>
      <c r="M237" t="s">
        <v>1189</v>
      </c>
      <c r="N237" t="s">
        <v>1188</v>
      </c>
      <c r="O237">
        <f>MATCH(M237,mapPRC!$A$2:$A$1240,0)</f>
        <v>467</v>
      </c>
    </row>
    <row r="238" spans="1:15">
      <c r="A238" t="s">
        <v>1161</v>
      </c>
      <c r="B238" t="s">
        <v>5060</v>
      </c>
      <c r="C238">
        <f>MATCH(A238,mapPRC!A$2:A$1240,0)</f>
        <v>484</v>
      </c>
      <c r="G238" t="s">
        <v>1161</v>
      </c>
      <c r="H238" t="s">
        <v>5060</v>
      </c>
      <c r="I238">
        <f>MATCH(G238,mapPRC!A$2:A$1240,0)</f>
        <v>484</v>
      </c>
      <c r="M238" t="s">
        <v>1187</v>
      </c>
      <c r="N238" t="s">
        <v>1186</v>
      </c>
      <c r="O238">
        <f>MATCH(M238,mapPRC!$A$2:$A$1240,0)</f>
        <v>468</v>
      </c>
    </row>
    <row r="239" spans="1:15">
      <c r="A239" t="s">
        <v>1158</v>
      </c>
      <c r="B239" t="s">
        <v>5062</v>
      </c>
      <c r="C239">
        <f>MATCH(A239,mapPRC!A$2:A$1240,0)</f>
        <v>485</v>
      </c>
      <c r="G239" t="s">
        <v>1158</v>
      </c>
      <c r="H239" t="s">
        <v>5062</v>
      </c>
      <c r="I239">
        <f>MATCH(G239,mapPRC!A$2:A$1240,0)</f>
        <v>485</v>
      </c>
      <c r="M239" t="s">
        <v>1185</v>
      </c>
      <c r="N239" t="s">
        <v>1184</v>
      </c>
      <c r="O239">
        <f>MATCH(M239,mapPRC!$A$2:$A$1240,0)</f>
        <v>469</v>
      </c>
    </row>
    <row r="240" spans="1:15">
      <c r="A240" t="s">
        <v>1156</v>
      </c>
      <c r="B240" t="s">
        <v>5063</v>
      </c>
      <c r="C240">
        <f>MATCH(A240,mapPRC!A$2:A$1240,0)</f>
        <v>486</v>
      </c>
      <c r="G240" t="s">
        <v>1156</v>
      </c>
      <c r="H240" t="s">
        <v>5063</v>
      </c>
      <c r="I240">
        <f>MATCH(G240,mapPRC!A$2:A$1240,0)</f>
        <v>486</v>
      </c>
      <c r="M240" t="s">
        <v>1183</v>
      </c>
      <c r="N240" t="s">
        <v>1182</v>
      </c>
      <c r="O240">
        <f>MATCH(M240,mapPRC!$A$2:$A$1240,0)</f>
        <v>470</v>
      </c>
    </row>
    <row r="241" spans="1:15">
      <c r="A241" t="s">
        <v>1154</v>
      </c>
      <c r="B241" t="s">
        <v>5064</v>
      </c>
      <c r="C241">
        <f>MATCH(A241,mapPRC!A$2:A$1240,0)</f>
        <v>487</v>
      </c>
      <c r="G241" t="s">
        <v>1154</v>
      </c>
      <c r="H241" t="s">
        <v>5064</v>
      </c>
      <c r="I241">
        <f>MATCH(G241,mapPRC!A$2:A$1240,0)</f>
        <v>487</v>
      </c>
      <c r="M241" t="s">
        <v>1181</v>
      </c>
      <c r="N241" t="s">
        <v>1180</v>
      </c>
      <c r="O241">
        <f>MATCH(M241,mapPRC!$A$2:$A$1240,0)</f>
        <v>471</v>
      </c>
    </row>
    <row r="242" spans="1:15">
      <c r="A242" t="s">
        <v>5065</v>
      </c>
      <c r="B242" t="s">
        <v>5066</v>
      </c>
      <c r="C242">
        <f>MATCH(A242,mapPRC!A$2:A$1240,0)</f>
        <v>489</v>
      </c>
      <c r="G242" t="s">
        <v>5065</v>
      </c>
      <c r="H242" t="s">
        <v>5066</v>
      </c>
      <c r="I242">
        <f>MATCH(G242,mapPRC!A$2:A$1240,0)</f>
        <v>489</v>
      </c>
      <c r="M242" t="s">
        <v>1179</v>
      </c>
      <c r="N242" t="s">
        <v>1178</v>
      </c>
      <c r="O242">
        <f>MATCH(M242,mapPRC!$A$2:$A$1240,0)</f>
        <v>472</v>
      </c>
    </row>
    <row r="243" spans="1:15">
      <c r="A243" t="s">
        <v>1152</v>
      </c>
      <c r="B243" t="s">
        <v>5067</v>
      </c>
      <c r="C243">
        <f>MATCH(A243,mapPRC!A$2:A$1240,0)</f>
        <v>490</v>
      </c>
      <c r="G243" t="s">
        <v>1152</v>
      </c>
      <c r="H243" t="s">
        <v>5067</v>
      </c>
      <c r="I243">
        <f>MATCH(G243,mapPRC!A$2:A$1240,0)</f>
        <v>490</v>
      </c>
      <c r="M243" t="s">
        <v>1177</v>
      </c>
      <c r="N243" t="s">
        <v>1176</v>
      </c>
      <c r="O243">
        <f>MATCH(M243,mapPRC!$A$2:$A$1240,0)</f>
        <v>473</v>
      </c>
    </row>
    <row r="244" spans="1:15">
      <c r="A244" t="s">
        <v>1150</v>
      </c>
      <c r="B244" t="s">
        <v>5068</v>
      </c>
      <c r="C244">
        <f>MATCH(A244,mapPRC!A$2:A$1240,0)</f>
        <v>491</v>
      </c>
      <c r="G244" t="s">
        <v>1150</v>
      </c>
      <c r="H244" t="s">
        <v>5068</v>
      </c>
      <c r="I244">
        <f>MATCH(G244,mapPRC!A$2:A$1240,0)</f>
        <v>491</v>
      </c>
      <c r="M244" t="s">
        <v>1175</v>
      </c>
      <c r="N244" t="s">
        <v>1174</v>
      </c>
      <c r="O244">
        <f>MATCH(M244,mapPRC!$A$2:$A$1240,0)</f>
        <v>474</v>
      </c>
    </row>
    <row r="245" spans="1:15">
      <c r="A245" t="s">
        <v>5069</v>
      </c>
      <c r="B245" t="s">
        <v>5070</v>
      </c>
      <c r="C245">
        <f>MATCH(A245,mapPRC!A$2:A$1240,0)</f>
        <v>492</v>
      </c>
      <c r="G245" t="s">
        <v>5069</v>
      </c>
      <c r="H245" t="s">
        <v>5070</v>
      </c>
      <c r="I245">
        <f>MATCH(G245,mapPRC!A$2:A$1240,0)</f>
        <v>492</v>
      </c>
      <c r="M245" t="s">
        <v>3411</v>
      </c>
      <c r="N245" t="s">
        <v>3412</v>
      </c>
      <c r="O245">
        <f>MATCH(M245,mapPRC!$A$2:$A$1240,0)</f>
        <v>476</v>
      </c>
    </row>
    <row r="246" spans="1:15">
      <c r="A246" t="s">
        <v>5071</v>
      </c>
      <c r="B246" t="s">
        <v>5072</v>
      </c>
      <c r="C246">
        <f>MATCH(A246,mapPRC!A$2:A$1240,0)</f>
        <v>494</v>
      </c>
      <c r="G246" t="s">
        <v>5071</v>
      </c>
      <c r="H246" t="s">
        <v>5072</v>
      </c>
      <c r="I246">
        <f>MATCH(G246,mapPRC!A$2:A$1240,0)</f>
        <v>494</v>
      </c>
      <c r="M246" t="s">
        <v>1173</v>
      </c>
      <c r="N246" t="s">
        <v>1172</v>
      </c>
      <c r="O246">
        <f>MATCH(M246,mapPRC!$A$2:$A$1240,0)</f>
        <v>475</v>
      </c>
    </row>
    <row r="247" spans="1:15">
      <c r="A247" t="s">
        <v>1148</v>
      </c>
      <c r="B247" t="s">
        <v>5073</v>
      </c>
      <c r="C247">
        <f>MATCH(A247,mapPRC!A$2:A$1240,0)</f>
        <v>495</v>
      </c>
      <c r="G247" t="s">
        <v>1148</v>
      </c>
      <c r="H247" t="s">
        <v>5073</v>
      </c>
      <c r="I247">
        <f>MATCH(G247,mapPRC!A$2:A$1240,0)</f>
        <v>495</v>
      </c>
      <c r="M247" t="s">
        <v>1171</v>
      </c>
      <c r="N247" t="s">
        <v>1170</v>
      </c>
      <c r="O247">
        <f>MATCH(M247,mapPRC!$A$2:$A$1240,0)</f>
        <v>477</v>
      </c>
    </row>
    <row r="248" spans="1:15">
      <c r="A248" t="s">
        <v>1146</v>
      </c>
      <c r="B248" t="s">
        <v>5074</v>
      </c>
      <c r="C248">
        <f>MATCH(A248,mapPRC!A$2:A$1240,0)</f>
        <v>496</v>
      </c>
      <c r="G248" t="s">
        <v>1146</v>
      </c>
      <c r="H248" t="s">
        <v>5074</v>
      </c>
      <c r="I248">
        <f>MATCH(G248,mapPRC!A$2:A$1240,0)</f>
        <v>496</v>
      </c>
      <c r="M248" t="s">
        <v>1169</v>
      </c>
      <c r="N248" t="s">
        <v>1168</v>
      </c>
      <c r="O248">
        <f>MATCH(M248,mapPRC!$A$2:$A$1240,0)</f>
        <v>478</v>
      </c>
    </row>
    <row r="249" spans="1:15">
      <c r="A249" t="s">
        <v>1144</v>
      </c>
      <c r="B249" t="s">
        <v>5075</v>
      </c>
      <c r="C249">
        <f>MATCH(A249,mapPRC!A$2:A$1240,0)</f>
        <v>497</v>
      </c>
      <c r="G249" t="s">
        <v>1144</v>
      </c>
      <c r="H249" t="s">
        <v>5075</v>
      </c>
      <c r="I249">
        <f>MATCH(G249,mapPRC!A$2:A$1240,0)</f>
        <v>497</v>
      </c>
      <c r="M249" t="s">
        <v>1167</v>
      </c>
      <c r="N249" t="s">
        <v>1166</v>
      </c>
      <c r="O249">
        <f>MATCH(M249,mapPRC!$A$2:$A$1240,0)</f>
        <v>481</v>
      </c>
    </row>
    <row r="250" spans="1:15">
      <c r="A250" t="s">
        <v>1142</v>
      </c>
      <c r="B250" t="s">
        <v>5076</v>
      </c>
      <c r="C250">
        <f>MATCH(A250,mapPRC!A$2:A$1240,0)</f>
        <v>498</v>
      </c>
      <c r="G250" t="s">
        <v>1142</v>
      </c>
      <c r="H250" t="s">
        <v>5076</v>
      </c>
      <c r="I250">
        <f>MATCH(G250,mapPRC!A$2:A$1240,0)</f>
        <v>498</v>
      </c>
      <c r="M250" t="s">
        <v>1165</v>
      </c>
      <c r="N250" t="s">
        <v>1164</v>
      </c>
      <c r="O250">
        <f>MATCH(M250,mapPRC!$A$2:$A$1240,0)</f>
        <v>482</v>
      </c>
    </row>
    <row r="251" spans="1:15">
      <c r="A251" t="s">
        <v>1140</v>
      </c>
      <c r="B251" t="s">
        <v>5077</v>
      </c>
      <c r="C251">
        <f>MATCH(A251,mapPRC!A$2:A$1240,0)</f>
        <v>499</v>
      </c>
      <c r="G251" t="s">
        <v>1140</v>
      </c>
      <c r="H251" t="s">
        <v>5077</v>
      </c>
      <c r="I251">
        <f>MATCH(G251,mapPRC!A$2:A$1240,0)</f>
        <v>499</v>
      </c>
      <c r="M251" t="s">
        <v>1163</v>
      </c>
      <c r="N251" t="s">
        <v>1162</v>
      </c>
      <c r="O251">
        <f>MATCH(M251,mapPRC!$A$2:$A$1240,0)</f>
        <v>483</v>
      </c>
    </row>
    <row r="252" spans="1:15">
      <c r="A252" t="s">
        <v>1138</v>
      </c>
      <c r="B252" t="s">
        <v>5078</v>
      </c>
      <c r="C252">
        <f>MATCH(A252,mapPRC!A$2:A$1240,0)</f>
        <v>500</v>
      </c>
      <c r="G252" t="s">
        <v>1138</v>
      </c>
      <c r="H252" t="s">
        <v>5078</v>
      </c>
      <c r="I252">
        <f>MATCH(G252,mapPRC!A$2:A$1240,0)</f>
        <v>500</v>
      </c>
      <c r="M252" t="s">
        <v>1161</v>
      </c>
      <c r="N252" t="s">
        <v>1160</v>
      </c>
      <c r="O252">
        <f>MATCH(M252,mapPRC!$A$2:$A$1240,0)</f>
        <v>484</v>
      </c>
    </row>
    <row r="253" spans="1:15">
      <c r="A253" t="s">
        <v>1136</v>
      </c>
      <c r="B253" t="s">
        <v>5079</v>
      </c>
      <c r="C253">
        <f>MATCH(A253,mapPRC!A$2:A$1240,0)</f>
        <v>501</v>
      </c>
      <c r="G253" t="s">
        <v>1136</v>
      </c>
      <c r="H253" t="s">
        <v>5079</v>
      </c>
      <c r="I253">
        <f>MATCH(G253,mapPRC!A$2:A$1240,0)</f>
        <v>501</v>
      </c>
      <c r="M253" t="s">
        <v>1158</v>
      </c>
      <c r="N253" t="s">
        <v>1157</v>
      </c>
      <c r="O253">
        <f>MATCH(M253,mapPRC!$A$2:$A$1240,0)</f>
        <v>485</v>
      </c>
    </row>
    <row r="254" spans="1:15">
      <c r="A254" t="s">
        <v>1134</v>
      </c>
      <c r="B254" t="s">
        <v>5080</v>
      </c>
      <c r="C254">
        <f>MATCH(A254,mapPRC!A$2:A$1240,0)</f>
        <v>502</v>
      </c>
      <c r="G254" t="s">
        <v>1134</v>
      </c>
      <c r="H254" t="s">
        <v>5080</v>
      </c>
      <c r="I254">
        <f>MATCH(G254,mapPRC!A$2:A$1240,0)</f>
        <v>502</v>
      </c>
      <c r="M254" t="s">
        <v>1156</v>
      </c>
      <c r="N254" t="s">
        <v>1155</v>
      </c>
      <c r="O254">
        <f>MATCH(M254,mapPRC!$A$2:$A$1240,0)</f>
        <v>486</v>
      </c>
    </row>
    <row r="255" spans="1:15">
      <c r="A255" t="s">
        <v>1132</v>
      </c>
      <c r="B255" t="s">
        <v>5081</v>
      </c>
      <c r="C255">
        <f>MATCH(A255,mapPRC!A$2:A$1240,0)</f>
        <v>506</v>
      </c>
      <c r="G255" t="s">
        <v>1132</v>
      </c>
      <c r="H255" t="s">
        <v>5081</v>
      </c>
      <c r="I255">
        <f>MATCH(G255,mapPRC!A$2:A$1240,0)</f>
        <v>506</v>
      </c>
      <c r="M255" t="s">
        <v>1154</v>
      </c>
      <c r="N255" t="s">
        <v>1153</v>
      </c>
      <c r="O255">
        <f>MATCH(M255,mapPRC!$A$2:$A$1240,0)</f>
        <v>487</v>
      </c>
    </row>
    <row r="256" spans="1:15">
      <c r="A256" t="s">
        <v>1130</v>
      </c>
      <c r="B256" t="s">
        <v>5082</v>
      </c>
      <c r="C256">
        <f>MATCH(A256,mapPRC!A$2:A$1240,0)</f>
        <v>507</v>
      </c>
      <c r="G256" t="s">
        <v>1130</v>
      </c>
      <c r="H256" t="s">
        <v>5082</v>
      </c>
      <c r="I256">
        <f>MATCH(G256,mapPRC!A$2:A$1240,0)</f>
        <v>507</v>
      </c>
      <c r="M256" t="s">
        <v>1152</v>
      </c>
      <c r="N256" t="s">
        <v>1151</v>
      </c>
      <c r="O256">
        <f>MATCH(M256,mapPRC!$A$2:$A$1240,0)</f>
        <v>490</v>
      </c>
    </row>
    <row r="257" spans="1:15">
      <c r="A257" t="s">
        <v>1128</v>
      </c>
      <c r="B257" t="s">
        <v>5083</v>
      </c>
      <c r="C257">
        <f>MATCH(A257,mapPRC!A$2:A$1240,0)</f>
        <v>508</v>
      </c>
      <c r="G257" t="s">
        <v>1128</v>
      </c>
      <c r="H257" t="s">
        <v>5083</v>
      </c>
      <c r="I257">
        <f>MATCH(G257,mapPRC!A$2:A$1240,0)</f>
        <v>508</v>
      </c>
      <c r="M257" t="s">
        <v>1150</v>
      </c>
      <c r="N257" t="s">
        <v>1149</v>
      </c>
      <c r="O257">
        <f>MATCH(M257,mapPRC!$A$2:$A$1240,0)</f>
        <v>491</v>
      </c>
    </row>
    <row r="258" spans="1:15">
      <c r="A258" t="s">
        <v>1126</v>
      </c>
      <c r="B258" t="s">
        <v>5084</v>
      </c>
      <c r="C258">
        <f>MATCH(A258,mapPRC!A$2:A$1240,0)</f>
        <v>509</v>
      </c>
      <c r="G258" t="s">
        <v>1126</v>
      </c>
      <c r="H258" t="s">
        <v>5084</v>
      </c>
      <c r="I258">
        <f>MATCH(G258,mapPRC!A$2:A$1240,0)</f>
        <v>509</v>
      </c>
      <c r="M258" t="s">
        <v>1148</v>
      </c>
      <c r="N258" t="s">
        <v>1147</v>
      </c>
      <c r="O258">
        <f>MATCH(M258,mapPRC!$A$2:$A$1240,0)</f>
        <v>495</v>
      </c>
    </row>
    <row r="259" spans="1:15">
      <c r="A259" t="s">
        <v>1124</v>
      </c>
      <c r="B259" t="s">
        <v>5085</v>
      </c>
      <c r="C259">
        <f>MATCH(A259,mapPRC!A$2:A$1240,0)</f>
        <v>510</v>
      </c>
      <c r="G259" t="s">
        <v>1124</v>
      </c>
      <c r="H259" t="s">
        <v>5085</v>
      </c>
      <c r="I259">
        <f>MATCH(G259,mapPRC!A$2:A$1240,0)</f>
        <v>510</v>
      </c>
      <c r="M259" t="s">
        <v>1146</v>
      </c>
      <c r="N259" t="s">
        <v>1145</v>
      </c>
      <c r="O259">
        <f>MATCH(M259,mapPRC!$A$2:$A$1240,0)</f>
        <v>496</v>
      </c>
    </row>
    <row r="260" spans="1:15">
      <c r="A260" t="s">
        <v>1122</v>
      </c>
      <c r="B260" t="s">
        <v>5086</v>
      </c>
      <c r="C260">
        <f>MATCH(A260,mapPRC!A$2:A$1240,0)</f>
        <v>511</v>
      </c>
      <c r="G260" t="s">
        <v>1122</v>
      </c>
      <c r="H260" t="s">
        <v>5086</v>
      </c>
      <c r="I260">
        <f>MATCH(G260,mapPRC!A$2:A$1240,0)</f>
        <v>511</v>
      </c>
      <c r="M260" t="s">
        <v>1144</v>
      </c>
      <c r="N260" t="s">
        <v>1143</v>
      </c>
      <c r="O260">
        <f>MATCH(M260,mapPRC!$A$2:$A$1240,0)</f>
        <v>497</v>
      </c>
    </row>
    <row r="261" spans="1:15">
      <c r="A261" t="s">
        <v>1120</v>
      </c>
      <c r="B261" t="s">
        <v>5087</v>
      </c>
      <c r="C261">
        <f>MATCH(A261,mapPRC!A$2:A$1240,0)</f>
        <v>512</v>
      </c>
      <c r="G261" t="s">
        <v>1120</v>
      </c>
      <c r="H261" t="s">
        <v>5087</v>
      </c>
      <c r="I261">
        <f>MATCH(G261,mapPRC!A$2:A$1240,0)</f>
        <v>512</v>
      </c>
      <c r="M261" t="s">
        <v>1142</v>
      </c>
      <c r="N261" t="s">
        <v>1141</v>
      </c>
      <c r="O261">
        <f>MATCH(M261,mapPRC!$A$2:$A$1240,0)</f>
        <v>498</v>
      </c>
    </row>
    <row r="262" spans="1:15">
      <c r="A262" t="s">
        <v>1118</v>
      </c>
      <c r="B262" t="s">
        <v>5088</v>
      </c>
      <c r="C262">
        <f>MATCH(A262,mapPRC!A$2:A$1240,0)</f>
        <v>513</v>
      </c>
      <c r="G262" t="s">
        <v>1118</v>
      </c>
      <c r="H262" t="s">
        <v>5088</v>
      </c>
      <c r="I262">
        <f>MATCH(G262,mapPRC!A$2:A$1240,0)</f>
        <v>513</v>
      </c>
      <c r="M262" t="s">
        <v>1140</v>
      </c>
      <c r="N262" t="s">
        <v>1139</v>
      </c>
      <c r="O262">
        <f>MATCH(M262,mapPRC!$A$2:$A$1240,0)</f>
        <v>499</v>
      </c>
    </row>
    <row r="263" spans="1:15">
      <c r="A263" t="s">
        <v>1116</v>
      </c>
      <c r="B263" t="s">
        <v>5089</v>
      </c>
      <c r="C263">
        <f>MATCH(A263,mapPRC!A$2:A$1240,0)</f>
        <v>514</v>
      </c>
      <c r="G263" t="s">
        <v>1116</v>
      </c>
      <c r="H263" t="s">
        <v>5089</v>
      </c>
      <c r="I263">
        <f>MATCH(G263,mapPRC!A$2:A$1240,0)</f>
        <v>514</v>
      </c>
      <c r="M263" t="s">
        <v>1138</v>
      </c>
      <c r="N263" t="s">
        <v>1137</v>
      </c>
      <c r="O263">
        <f>MATCH(M263,mapPRC!$A$2:$A$1240,0)</f>
        <v>500</v>
      </c>
    </row>
    <row r="264" spans="1:15">
      <c r="A264" t="s">
        <v>1114</v>
      </c>
      <c r="B264" t="s">
        <v>5090</v>
      </c>
      <c r="C264">
        <f>MATCH(A264,mapPRC!A$2:A$1240,0)</f>
        <v>515</v>
      </c>
      <c r="G264" t="s">
        <v>1114</v>
      </c>
      <c r="H264" t="s">
        <v>5090</v>
      </c>
      <c r="I264">
        <f>MATCH(G264,mapPRC!A$2:A$1240,0)</f>
        <v>515</v>
      </c>
      <c r="M264" t="s">
        <v>1136</v>
      </c>
      <c r="N264" t="s">
        <v>1135</v>
      </c>
      <c r="O264">
        <f>MATCH(M264,mapPRC!$A$2:$A$1240,0)</f>
        <v>501</v>
      </c>
    </row>
    <row r="265" spans="1:15">
      <c r="A265" t="s">
        <v>1113</v>
      </c>
      <c r="B265" t="s">
        <v>5090</v>
      </c>
      <c r="C265">
        <f>MATCH(A265,mapPRC!A$2:A$1240,0)</f>
        <v>516</v>
      </c>
      <c r="G265" t="s">
        <v>1113</v>
      </c>
      <c r="H265" t="s">
        <v>5090</v>
      </c>
      <c r="I265">
        <f>MATCH(G265,mapPRC!A$2:A$1240,0)</f>
        <v>516</v>
      </c>
      <c r="M265" t="s">
        <v>1134</v>
      </c>
      <c r="N265" t="s">
        <v>1133</v>
      </c>
      <c r="O265">
        <f>MATCH(M265,mapPRC!$A$2:$A$1240,0)</f>
        <v>502</v>
      </c>
    </row>
    <row r="266" spans="1:15">
      <c r="A266" t="s">
        <v>1112</v>
      </c>
      <c r="B266" t="s">
        <v>5090</v>
      </c>
      <c r="C266">
        <f>MATCH(A266,mapPRC!A$2:A$1240,0)</f>
        <v>517</v>
      </c>
      <c r="G266" t="s">
        <v>1112</v>
      </c>
      <c r="H266" t="s">
        <v>5090</v>
      </c>
      <c r="I266">
        <f>MATCH(G266,mapPRC!A$2:A$1240,0)</f>
        <v>517</v>
      </c>
      <c r="M266" t="s">
        <v>1132</v>
      </c>
      <c r="N266" t="s">
        <v>1131</v>
      </c>
      <c r="O266">
        <f>MATCH(M266,mapPRC!$A$2:$A$1240,0)</f>
        <v>506</v>
      </c>
    </row>
    <row r="267" spans="1:15">
      <c r="A267" t="s">
        <v>1111</v>
      </c>
      <c r="B267" t="s">
        <v>5090</v>
      </c>
      <c r="C267">
        <f>MATCH(A267,mapPRC!A$2:A$1240,0)</f>
        <v>518</v>
      </c>
      <c r="G267" t="s">
        <v>1111</v>
      </c>
      <c r="H267" t="s">
        <v>5090</v>
      </c>
      <c r="I267">
        <f>MATCH(G267,mapPRC!A$2:A$1240,0)</f>
        <v>518</v>
      </c>
      <c r="M267" t="s">
        <v>1130</v>
      </c>
      <c r="N267" t="s">
        <v>1129</v>
      </c>
      <c r="O267">
        <f>MATCH(M267,mapPRC!$A$2:$A$1240,0)</f>
        <v>507</v>
      </c>
    </row>
    <row r="268" spans="1:15">
      <c r="A268" t="s">
        <v>1110</v>
      </c>
      <c r="B268" t="s">
        <v>5090</v>
      </c>
      <c r="C268">
        <f>MATCH(A268,mapPRC!A$2:A$1240,0)</f>
        <v>519</v>
      </c>
      <c r="G268" t="s">
        <v>1110</v>
      </c>
      <c r="H268" t="s">
        <v>5090</v>
      </c>
      <c r="I268">
        <f>MATCH(G268,mapPRC!A$2:A$1240,0)</f>
        <v>519</v>
      </c>
      <c r="M268" t="s">
        <v>1128</v>
      </c>
      <c r="N268" t="s">
        <v>1127</v>
      </c>
      <c r="O268">
        <f>MATCH(M268,mapPRC!$A$2:$A$1240,0)</f>
        <v>508</v>
      </c>
    </row>
    <row r="269" spans="1:15">
      <c r="A269" t="s">
        <v>1109</v>
      </c>
      <c r="B269" t="s">
        <v>5090</v>
      </c>
      <c r="C269">
        <f>MATCH(A269,mapPRC!A$2:A$1240,0)</f>
        <v>520</v>
      </c>
      <c r="G269" t="s">
        <v>1109</v>
      </c>
      <c r="H269" t="s">
        <v>5090</v>
      </c>
      <c r="I269">
        <f>MATCH(G269,mapPRC!A$2:A$1240,0)</f>
        <v>520</v>
      </c>
      <c r="M269" t="s">
        <v>1126</v>
      </c>
      <c r="N269" t="s">
        <v>1125</v>
      </c>
      <c r="O269">
        <f>MATCH(M269,mapPRC!$A$2:$A$1240,0)</f>
        <v>509</v>
      </c>
    </row>
    <row r="270" spans="1:15">
      <c r="A270" t="s">
        <v>1103</v>
      </c>
      <c r="B270" t="s">
        <v>5091</v>
      </c>
      <c r="C270">
        <f>MATCH(A270,mapPRC!A$2:A$1240,0)</f>
        <v>523</v>
      </c>
      <c r="G270" t="s">
        <v>1103</v>
      </c>
      <c r="H270" t="s">
        <v>5091</v>
      </c>
      <c r="I270">
        <f>MATCH(G270,mapPRC!A$2:A$1240,0)</f>
        <v>523</v>
      </c>
      <c r="M270" t="s">
        <v>1124</v>
      </c>
      <c r="N270" t="s">
        <v>1123</v>
      </c>
      <c r="O270">
        <f>MATCH(M270,mapPRC!$A$2:$A$1240,0)</f>
        <v>510</v>
      </c>
    </row>
    <row r="271" spans="1:15">
      <c r="A271" t="s">
        <v>1100</v>
      </c>
      <c r="B271" t="s">
        <v>5092</v>
      </c>
      <c r="C271">
        <f>MATCH(A271,mapPRC!A$2:A$1240,0)</f>
        <v>524</v>
      </c>
      <c r="G271" t="s">
        <v>1100</v>
      </c>
      <c r="H271" t="s">
        <v>5092</v>
      </c>
      <c r="I271">
        <f>MATCH(G271,mapPRC!A$2:A$1240,0)</f>
        <v>524</v>
      </c>
      <c r="M271" t="s">
        <v>1122</v>
      </c>
      <c r="N271" t="s">
        <v>1121</v>
      </c>
      <c r="O271">
        <f>MATCH(M271,mapPRC!$A$2:$A$1240,0)</f>
        <v>511</v>
      </c>
    </row>
    <row r="272" spans="1:15">
      <c r="A272" t="s">
        <v>1098</v>
      </c>
      <c r="B272" t="s">
        <v>5093</v>
      </c>
      <c r="C272">
        <f>MATCH(A272,mapPRC!A$2:A$1240,0)</f>
        <v>525</v>
      </c>
      <c r="G272" t="s">
        <v>1098</v>
      </c>
      <c r="H272" t="s">
        <v>5093</v>
      </c>
      <c r="I272">
        <f>MATCH(G272,mapPRC!A$2:A$1240,0)</f>
        <v>525</v>
      </c>
      <c r="M272" t="s">
        <v>1120</v>
      </c>
      <c r="N272" t="s">
        <v>1119</v>
      </c>
      <c r="O272">
        <f>MATCH(M272,mapPRC!$A$2:$A$1240,0)</f>
        <v>512</v>
      </c>
    </row>
    <row r="273" spans="1:15">
      <c r="A273" t="s">
        <v>1097</v>
      </c>
      <c r="B273" t="s">
        <v>5094</v>
      </c>
      <c r="C273">
        <f>MATCH(A273,mapPRC!A$2:A$1240,0)</f>
        <v>526</v>
      </c>
      <c r="G273" t="s">
        <v>1097</v>
      </c>
      <c r="H273" t="s">
        <v>5094</v>
      </c>
      <c r="I273">
        <f>MATCH(G273,mapPRC!A$2:A$1240,0)</f>
        <v>526</v>
      </c>
      <c r="M273" t="s">
        <v>1118</v>
      </c>
      <c r="N273" t="s">
        <v>1117</v>
      </c>
      <c r="O273">
        <f>MATCH(M273,mapPRC!$A$2:$A$1240,0)</f>
        <v>513</v>
      </c>
    </row>
    <row r="274" spans="1:15">
      <c r="A274" t="s">
        <v>1093</v>
      </c>
      <c r="B274" t="s">
        <v>5095</v>
      </c>
      <c r="C274">
        <f>MATCH(A274,mapPRC!A$2:A$1240,0)</f>
        <v>527</v>
      </c>
      <c r="G274" t="s">
        <v>1093</v>
      </c>
      <c r="H274" t="s">
        <v>5095</v>
      </c>
      <c r="I274">
        <f>MATCH(G274,mapPRC!A$2:A$1240,0)</f>
        <v>527</v>
      </c>
      <c r="M274" t="s">
        <v>1116</v>
      </c>
      <c r="N274" t="s">
        <v>1115</v>
      </c>
      <c r="O274">
        <f>MATCH(M274,mapPRC!$A$2:$A$1240,0)</f>
        <v>514</v>
      </c>
    </row>
    <row r="275" spans="1:15">
      <c r="A275" t="s">
        <v>1089</v>
      </c>
      <c r="B275" t="s">
        <v>5096</v>
      </c>
      <c r="C275">
        <f>MATCH(A275,mapPRC!A$2:A$1240,0)</f>
        <v>530</v>
      </c>
      <c r="G275" t="s">
        <v>1089</v>
      </c>
      <c r="H275" t="s">
        <v>5096</v>
      </c>
      <c r="I275">
        <f>MATCH(G275,mapPRC!A$2:A$1240,0)</f>
        <v>530</v>
      </c>
      <c r="M275" t="s">
        <v>1114</v>
      </c>
      <c r="N275" t="s">
        <v>1108</v>
      </c>
      <c r="O275">
        <f>MATCH(M275,mapPRC!$A$2:$A$1240,0)</f>
        <v>515</v>
      </c>
    </row>
    <row r="276" spans="1:15">
      <c r="A276" t="s">
        <v>1088</v>
      </c>
      <c r="B276" t="s">
        <v>5097</v>
      </c>
      <c r="C276">
        <f>MATCH(A276,mapPRC!A$2:A$1240,0)</f>
        <v>533</v>
      </c>
      <c r="G276" t="s">
        <v>1088</v>
      </c>
      <c r="H276" t="s">
        <v>5097</v>
      </c>
      <c r="I276">
        <f>MATCH(G276,mapPRC!A$2:A$1240,0)</f>
        <v>533</v>
      </c>
      <c r="M276" t="s">
        <v>1113</v>
      </c>
      <c r="N276" t="s">
        <v>1108</v>
      </c>
      <c r="O276">
        <f>MATCH(M276,mapPRC!$A$2:$A$1240,0)</f>
        <v>516</v>
      </c>
    </row>
    <row r="277" spans="1:15">
      <c r="A277" t="s">
        <v>1084</v>
      </c>
      <c r="B277" t="s">
        <v>5098</v>
      </c>
      <c r="C277">
        <f>MATCH(A277,mapPRC!A$2:A$1240,0)</f>
        <v>534</v>
      </c>
      <c r="G277" t="s">
        <v>1084</v>
      </c>
      <c r="H277" t="s">
        <v>5098</v>
      </c>
      <c r="I277">
        <f>MATCH(G277,mapPRC!A$2:A$1240,0)</f>
        <v>534</v>
      </c>
      <c r="M277" t="s">
        <v>1112</v>
      </c>
      <c r="N277" t="s">
        <v>1108</v>
      </c>
      <c r="O277">
        <f>MATCH(M277,mapPRC!$A$2:$A$1240,0)</f>
        <v>517</v>
      </c>
    </row>
    <row r="278" spans="1:15">
      <c r="A278" t="s">
        <v>1083</v>
      </c>
      <c r="B278" t="s">
        <v>5099</v>
      </c>
      <c r="C278">
        <f>MATCH(A278,mapPRC!A$2:A$1240,0)</f>
        <v>537</v>
      </c>
      <c r="G278" t="s">
        <v>1083</v>
      </c>
      <c r="H278" t="s">
        <v>5099</v>
      </c>
      <c r="I278">
        <f>MATCH(G278,mapPRC!A$2:A$1240,0)</f>
        <v>537</v>
      </c>
      <c r="M278" t="s">
        <v>1111</v>
      </c>
      <c r="N278" t="s">
        <v>1108</v>
      </c>
      <c r="O278">
        <f>MATCH(M278,mapPRC!$A$2:$A$1240,0)</f>
        <v>518</v>
      </c>
    </row>
    <row r="279" spans="1:15">
      <c r="A279" t="s">
        <v>1081</v>
      </c>
      <c r="B279" t="s">
        <v>5100</v>
      </c>
      <c r="C279">
        <f>MATCH(A279,mapPRC!A$2:A$1240,0)</f>
        <v>538</v>
      </c>
      <c r="G279" t="s">
        <v>1081</v>
      </c>
      <c r="H279" t="s">
        <v>5100</v>
      </c>
      <c r="I279">
        <f>MATCH(G279,mapPRC!A$2:A$1240,0)</f>
        <v>538</v>
      </c>
      <c r="M279" t="s">
        <v>1110</v>
      </c>
      <c r="N279" t="s">
        <v>1108</v>
      </c>
      <c r="O279">
        <f>MATCH(M279,mapPRC!$A$2:$A$1240,0)</f>
        <v>519</v>
      </c>
    </row>
    <row r="280" spans="1:15">
      <c r="A280" t="s">
        <v>1080</v>
      </c>
      <c r="B280" t="s">
        <v>5101</v>
      </c>
      <c r="C280">
        <f>MATCH(A280,mapPRC!A$2:A$1240,0)</f>
        <v>539</v>
      </c>
      <c r="G280" t="s">
        <v>1080</v>
      </c>
      <c r="H280" t="s">
        <v>5101</v>
      </c>
      <c r="I280">
        <f>MATCH(G280,mapPRC!A$2:A$1240,0)</f>
        <v>539</v>
      </c>
      <c r="M280" t="s">
        <v>1109</v>
      </c>
      <c r="N280" t="s">
        <v>1108</v>
      </c>
      <c r="O280">
        <f>MATCH(M280,mapPRC!$A$2:$A$1240,0)</f>
        <v>520</v>
      </c>
    </row>
    <row r="281" spans="1:15">
      <c r="A281" t="s">
        <v>3426</v>
      </c>
      <c r="B281" t="s">
        <v>5102</v>
      </c>
      <c r="C281">
        <f>MATCH(A281,mapPRC!A$2:A$1240,0)</f>
        <v>540</v>
      </c>
      <c r="G281" t="s">
        <v>3426</v>
      </c>
      <c r="H281" t="s">
        <v>5102</v>
      </c>
      <c r="I281">
        <f>MATCH(G281,mapPRC!A$2:A$1240,0)</f>
        <v>540</v>
      </c>
      <c r="M281" t="s">
        <v>1106</v>
      </c>
      <c r="N281" t="s">
        <v>3413</v>
      </c>
      <c r="O281">
        <f>MATCH(M281,mapPRC!$A$2:$A$1240,0)</f>
        <v>521</v>
      </c>
    </row>
    <row r="282" spans="1:15">
      <c r="A282" t="s">
        <v>3428</v>
      </c>
      <c r="B282" t="s">
        <v>5103</v>
      </c>
      <c r="C282">
        <f>MATCH(A282,mapPRC!A$2:A$1240,0)</f>
        <v>541</v>
      </c>
      <c r="G282" t="s">
        <v>3428</v>
      </c>
      <c r="H282" t="s">
        <v>5103</v>
      </c>
      <c r="I282">
        <f>MATCH(G282,mapPRC!A$2:A$1240,0)</f>
        <v>541</v>
      </c>
      <c r="M282" t="s">
        <v>1105</v>
      </c>
      <c r="N282" t="s">
        <v>3414</v>
      </c>
      <c r="O282">
        <f>MATCH(M282,mapPRC!$A$2:$A$1240,0)</f>
        <v>522</v>
      </c>
    </row>
    <row r="283" spans="1:15">
      <c r="A283" t="s">
        <v>3430</v>
      </c>
      <c r="B283" t="s">
        <v>5104</v>
      </c>
      <c r="C283">
        <f>MATCH(A283,mapPRC!A$2:A$1240,0)</f>
        <v>542</v>
      </c>
      <c r="G283" t="s">
        <v>3430</v>
      </c>
      <c r="H283" t="s">
        <v>5104</v>
      </c>
      <c r="I283">
        <f>MATCH(G283,mapPRC!A$2:A$1240,0)</f>
        <v>542</v>
      </c>
      <c r="M283" t="s">
        <v>1103</v>
      </c>
      <c r="N283" t="s">
        <v>3415</v>
      </c>
      <c r="O283">
        <f>MATCH(M283,mapPRC!$A$2:$A$1240,0)</f>
        <v>523</v>
      </c>
    </row>
    <row r="284" spans="1:15">
      <c r="A284" t="s">
        <v>3432</v>
      </c>
      <c r="B284" t="s">
        <v>5105</v>
      </c>
      <c r="C284">
        <f>MATCH(A284,mapPRC!A$2:A$1240,0)</f>
        <v>543</v>
      </c>
      <c r="G284" t="s">
        <v>3432</v>
      </c>
      <c r="H284" t="s">
        <v>5105</v>
      </c>
      <c r="I284">
        <f>MATCH(G284,mapPRC!A$2:A$1240,0)</f>
        <v>543</v>
      </c>
      <c r="M284" t="s">
        <v>1100</v>
      </c>
      <c r="N284" t="s">
        <v>3416</v>
      </c>
      <c r="O284">
        <f>MATCH(M284,mapPRC!$A$2:$A$1240,0)</f>
        <v>524</v>
      </c>
    </row>
    <row r="285" spans="1:15">
      <c r="A285" t="s">
        <v>3434</v>
      </c>
      <c r="B285" t="s">
        <v>5106</v>
      </c>
      <c r="C285">
        <f>MATCH(A285,mapPRC!A$2:A$1240,0)</f>
        <v>544</v>
      </c>
      <c r="G285" t="s">
        <v>3434</v>
      </c>
      <c r="H285" t="s">
        <v>5106</v>
      </c>
      <c r="I285">
        <f>MATCH(G285,mapPRC!A$2:A$1240,0)</f>
        <v>544</v>
      </c>
      <c r="M285" t="s">
        <v>1098</v>
      </c>
      <c r="N285" t="s">
        <v>3417</v>
      </c>
      <c r="O285">
        <f>MATCH(M285,mapPRC!$A$2:$A$1240,0)</f>
        <v>525</v>
      </c>
    </row>
    <row r="286" spans="1:15">
      <c r="A286" t="s">
        <v>1073</v>
      </c>
      <c r="B286" t="s">
        <v>5107</v>
      </c>
      <c r="C286">
        <f>MATCH(A286,mapPRC!A$2:A$1240,0)</f>
        <v>547</v>
      </c>
      <c r="G286" t="s">
        <v>1073</v>
      </c>
      <c r="H286" t="s">
        <v>5107</v>
      </c>
      <c r="I286">
        <f>MATCH(G286,mapPRC!A$2:A$1240,0)</f>
        <v>547</v>
      </c>
      <c r="M286" t="s">
        <v>1097</v>
      </c>
      <c r="N286" t="s">
        <v>3418</v>
      </c>
      <c r="O286">
        <f>MATCH(M286,mapPRC!$A$2:$A$1240,0)</f>
        <v>526</v>
      </c>
    </row>
    <row r="287" spans="1:15">
      <c r="A287" t="s">
        <v>1066</v>
      </c>
      <c r="B287" t="s">
        <v>5108</v>
      </c>
      <c r="C287">
        <f>MATCH(A287,mapPRC!A$2:A$1240,0)</f>
        <v>550</v>
      </c>
      <c r="G287" t="s">
        <v>1066</v>
      </c>
      <c r="H287" t="s">
        <v>5108</v>
      </c>
      <c r="I287">
        <f>MATCH(G287,mapPRC!A$2:A$1240,0)</f>
        <v>550</v>
      </c>
      <c r="M287" t="s">
        <v>1093</v>
      </c>
      <c r="N287" t="s">
        <v>3419</v>
      </c>
      <c r="O287">
        <f>MATCH(M287,mapPRC!$A$2:$A$1240,0)</f>
        <v>527</v>
      </c>
    </row>
    <row r="288" spans="1:15">
      <c r="A288" t="s">
        <v>1062</v>
      </c>
      <c r="B288" t="s">
        <v>5109</v>
      </c>
      <c r="C288">
        <f>MATCH(A288,mapPRC!A$2:A$1240,0)</f>
        <v>552</v>
      </c>
      <c r="G288" t="s">
        <v>1062</v>
      </c>
      <c r="H288" t="s">
        <v>5109</v>
      </c>
      <c r="I288">
        <f>MATCH(G288,mapPRC!A$2:A$1240,0)</f>
        <v>552</v>
      </c>
      <c r="M288" t="s">
        <v>1095</v>
      </c>
      <c r="N288" t="s">
        <v>3419</v>
      </c>
      <c r="O288">
        <f>MATCH(M288,mapPRC!$A$2:$A$1240,0)</f>
        <v>528</v>
      </c>
    </row>
    <row r="289" spans="1:15">
      <c r="A289" t="s">
        <v>1059</v>
      </c>
      <c r="B289" t="s">
        <v>5110</v>
      </c>
      <c r="C289">
        <f>MATCH(A289,mapPRC!A$2:A$1240,0)</f>
        <v>553</v>
      </c>
      <c r="G289" t="s">
        <v>1059</v>
      </c>
      <c r="H289" t="s">
        <v>5110</v>
      </c>
      <c r="I289">
        <f>MATCH(G289,mapPRC!A$2:A$1240,0)</f>
        <v>553</v>
      </c>
      <c r="M289" t="s">
        <v>1094</v>
      </c>
      <c r="N289" t="s">
        <v>3419</v>
      </c>
      <c r="O289">
        <f>MATCH(M289,mapPRC!$A$2:$A$1240,0)</f>
        <v>529</v>
      </c>
    </row>
    <row r="290" spans="1:15">
      <c r="A290" t="s">
        <v>1056</v>
      </c>
      <c r="B290" t="s">
        <v>5111</v>
      </c>
      <c r="C290">
        <f>MATCH(A290,mapPRC!A$2:A$1240,0)</f>
        <v>554</v>
      </c>
      <c r="G290" t="s">
        <v>1056</v>
      </c>
      <c r="H290" t="s">
        <v>5111</v>
      </c>
      <c r="I290">
        <f>MATCH(G290,mapPRC!A$2:A$1240,0)</f>
        <v>554</v>
      </c>
      <c r="M290" t="s">
        <v>1089</v>
      </c>
      <c r="N290" t="s">
        <v>3420</v>
      </c>
      <c r="O290">
        <f>MATCH(M290,mapPRC!$A$2:$A$1240,0)</f>
        <v>530</v>
      </c>
    </row>
    <row r="291" spans="1:15">
      <c r="A291" t="s">
        <v>1053</v>
      </c>
      <c r="B291" t="s">
        <v>5112</v>
      </c>
      <c r="C291">
        <f>MATCH(A291,mapPRC!A$2:A$1240,0)</f>
        <v>555</v>
      </c>
      <c r="G291" t="s">
        <v>1053</v>
      </c>
      <c r="H291" t="s">
        <v>5112</v>
      </c>
      <c r="I291">
        <f>MATCH(G291,mapPRC!A$2:A$1240,0)</f>
        <v>555</v>
      </c>
      <c r="M291" t="s">
        <v>1091</v>
      </c>
      <c r="N291" t="s">
        <v>3421</v>
      </c>
      <c r="O291">
        <f>MATCH(M291,mapPRC!$A$2:$A$1240,0)</f>
        <v>531</v>
      </c>
    </row>
    <row r="292" spans="1:15">
      <c r="A292" t="s">
        <v>1050</v>
      </c>
      <c r="B292" t="s">
        <v>5113</v>
      </c>
      <c r="C292">
        <f>MATCH(A292,mapPRC!A$2:A$1240,0)</f>
        <v>556</v>
      </c>
      <c r="G292" t="s">
        <v>1050</v>
      </c>
      <c r="H292" t="s">
        <v>5113</v>
      </c>
      <c r="I292">
        <f>MATCH(G292,mapPRC!A$2:A$1240,0)</f>
        <v>556</v>
      </c>
      <c r="M292" t="s">
        <v>1090</v>
      </c>
      <c r="N292" t="s">
        <v>3421</v>
      </c>
      <c r="O292">
        <f>MATCH(M292,mapPRC!$A$2:$A$1240,0)</f>
        <v>532</v>
      </c>
    </row>
    <row r="293" spans="1:15">
      <c r="A293" t="s">
        <v>1047</v>
      </c>
      <c r="B293" t="s">
        <v>5114</v>
      </c>
      <c r="C293">
        <f>MATCH(A293,mapPRC!A$2:A$1240,0)</f>
        <v>557</v>
      </c>
      <c r="G293" t="s">
        <v>1047</v>
      </c>
      <c r="H293" t="s">
        <v>5114</v>
      </c>
      <c r="I293">
        <f>MATCH(G293,mapPRC!A$2:A$1240,0)</f>
        <v>557</v>
      </c>
      <c r="M293" t="s">
        <v>1088</v>
      </c>
      <c r="N293" t="s">
        <v>3420</v>
      </c>
      <c r="O293">
        <f>MATCH(M293,mapPRC!$A$2:$A$1240,0)</f>
        <v>533</v>
      </c>
    </row>
    <row r="294" spans="1:15">
      <c r="A294" t="s">
        <v>1044</v>
      </c>
      <c r="B294" t="s">
        <v>5115</v>
      </c>
      <c r="C294">
        <f>MATCH(A294,mapPRC!A$2:A$1240,0)</f>
        <v>558</v>
      </c>
      <c r="G294" t="s">
        <v>1044</v>
      </c>
      <c r="H294" t="s">
        <v>5115</v>
      </c>
      <c r="I294">
        <f>MATCH(G294,mapPRC!A$2:A$1240,0)</f>
        <v>558</v>
      </c>
      <c r="M294" t="s">
        <v>1084</v>
      </c>
      <c r="N294" t="s">
        <v>3422</v>
      </c>
      <c r="O294">
        <f>MATCH(M294,mapPRC!$A$2:$A$1240,0)</f>
        <v>534</v>
      </c>
    </row>
    <row r="295" spans="1:15">
      <c r="A295" t="s">
        <v>1042</v>
      </c>
      <c r="B295" t="s">
        <v>5116</v>
      </c>
      <c r="C295">
        <f>MATCH(A295,mapPRC!A$2:A$1240,0)</f>
        <v>559</v>
      </c>
      <c r="G295" t="s">
        <v>1042</v>
      </c>
      <c r="H295" t="s">
        <v>5116</v>
      </c>
      <c r="I295">
        <f>MATCH(G295,mapPRC!A$2:A$1240,0)</f>
        <v>559</v>
      </c>
      <c r="M295" t="s">
        <v>1087</v>
      </c>
      <c r="N295" t="s">
        <v>3423</v>
      </c>
      <c r="O295">
        <f>MATCH(M295,mapPRC!$A$2:$A$1240,0)</f>
        <v>535</v>
      </c>
    </row>
    <row r="296" spans="1:15">
      <c r="A296" t="s">
        <v>1039</v>
      </c>
      <c r="B296" t="s">
        <v>5117</v>
      </c>
      <c r="C296">
        <f>MATCH(A296,mapPRC!A$2:A$1240,0)</f>
        <v>560</v>
      </c>
      <c r="G296" t="s">
        <v>1039</v>
      </c>
      <c r="H296" t="s">
        <v>5117</v>
      </c>
      <c r="I296">
        <f>MATCH(G296,mapPRC!A$2:A$1240,0)</f>
        <v>560</v>
      </c>
      <c r="M296" t="s">
        <v>1086</v>
      </c>
      <c r="N296" t="s">
        <v>3423</v>
      </c>
      <c r="O296">
        <f>MATCH(M296,mapPRC!$A$2:$A$1240,0)</f>
        <v>536</v>
      </c>
    </row>
    <row r="297" spans="1:15">
      <c r="A297" t="s">
        <v>3442</v>
      </c>
      <c r="B297" t="s">
        <v>5118</v>
      </c>
      <c r="C297">
        <f>MATCH(A297,mapPRC!A$2:A$1240,0)</f>
        <v>562</v>
      </c>
      <c r="G297" t="s">
        <v>3442</v>
      </c>
      <c r="H297" t="s">
        <v>5118</v>
      </c>
      <c r="I297">
        <f>MATCH(G297,mapPRC!A$2:A$1240,0)</f>
        <v>562</v>
      </c>
      <c r="M297" t="s">
        <v>1083</v>
      </c>
      <c r="N297" t="s">
        <v>3422</v>
      </c>
      <c r="O297">
        <f>MATCH(M297,mapPRC!$A$2:$A$1240,0)</f>
        <v>537</v>
      </c>
    </row>
    <row r="298" spans="1:15">
      <c r="A298" t="s">
        <v>1036</v>
      </c>
      <c r="B298" t="s">
        <v>5119</v>
      </c>
      <c r="C298">
        <f>MATCH(A298,mapPRC!A$2:A$1240,0)</f>
        <v>561</v>
      </c>
      <c r="G298" t="s">
        <v>1036</v>
      </c>
      <c r="H298" t="s">
        <v>5119</v>
      </c>
      <c r="I298">
        <f>MATCH(G298,mapPRC!A$2:A$1240,0)</f>
        <v>561</v>
      </c>
      <c r="M298" t="s">
        <v>1081</v>
      </c>
      <c r="N298" t="s">
        <v>3424</v>
      </c>
      <c r="O298">
        <f>MATCH(M298,mapPRC!$A$2:$A$1240,0)</f>
        <v>538</v>
      </c>
    </row>
    <row r="299" spans="1:15">
      <c r="A299" t="s">
        <v>1034</v>
      </c>
      <c r="B299" t="s">
        <v>5120</v>
      </c>
      <c r="C299">
        <f>MATCH(A299,mapPRC!A$2:A$1240,0)</f>
        <v>563</v>
      </c>
      <c r="G299" t="s">
        <v>1034</v>
      </c>
      <c r="H299" t="s">
        <v>5120</v>
      </c>
      <c r="I299">
        <f>MATCH(G299,mapPRC!A$2:A$1240,0)</f>
        <v>563</v>
      </c>
      <c r="M299" t="s">
        <v>1080</v>
      </c>
      <c r="N299" t="s">
        <v>3425</v>
      </c>
      <c r="O299">
        <f>MATCH(M299,mapPRC!$A$2:$A$1240,0)</f>
        <v>539</v>
      </c>
    </row>
    <row r="300" spans="1:15">
      <c r="A300" t="s">
        <v>1032</v>
      </c>
      <c r="B300" t="s">
        <v>5120</v>
      </c>
      <c r="C300">
        <f>MATCH(A300,mapPRC!A$2:A$1240,0)</f>
        <v>564</v>
      </c>
      <c r="G300" t="s">
        <v>1032</v>
      </c>
      <c r="H300" t="s">
        <v>5120</v>
      </c>
      <c r="I300">
        <f>MATCH(G300,mapPRC!A$2:A$1240,0)</f>
        <v>564</v>
      </c>
      <c r="M300" t="s">
        <v>3426</v>
      </c>
      <c r="N300" t="s">
        <v>3427</v>
      </c>
      <c r="O300">
        <f>MATCH(M300,mapPRC!$A$2:$A$1240,0)</f>
        <v>540</v>
      </c>
    </row>
    <row r="301" spans="1:15">
      <c r="A301" t="s">
        <v>3689</v>
      </c>
      <c r="B301" t="s">
        <v>5121</v>
      </c>
      <c r="C301">
        <f>MATCH(A301,mapPRC!A$2:A$1240,0)</f>
        <v>565</v>
      </c>
      <c r="G301" t="s">
        <v>3689</v>
      </c>
      <c r="H301" t="s">
        <v>5121</v>
      </c>
      <c r="I301">
        <f>MATCH(G301,mapPRC!A$2:A$1240,0)</f>
        <v>565</v>
      </c>
      <c r="M301" t="s">
        <v>3428</v>
      </c>
      <c r="N301" t="s">
        <v>3429</v>
      </c>
      <c r="O301">
        <f>MATCH(M301,mapPRC!$A$2:$A$1240,0)</f>
        <v>541</v>
      </c>
    </row>
    <row r="302" spans="1:15">
      <c r="A302" t="s">
        <v>1030</v>
      </c>
      <c r="B302" t="s">
        <v>5120</v>
      </c>
      <c r="C302">
        <f>MATCH(A302,mapPRC!A$2:A$1240,0)</f>
        <v>567</v>
      </c>
      <c r="G302" t="s">
        <v>1030</v>
      </c>
      <c r="H302" t="s">
        <v>5120</v>
      </c>
      <c r="I302">
        <f>MATCH(G302,mapPRC!A$2:A$1240,0)</f>
        <v>567</v>
      </c>
      <c r="M302" t="s">
        <v>3430</v>
      </c>
      <c r="N302" t="s">
        <v>3431</v>
      </c>
      <c r="O302">
        <f>MATCH(M302,mapPRC!$A$2:$A$1240,0)</f>
        <v>542</v>
      </c>
    </row>
    <row r="303" spans="1:15">
      <c r="A303" t="s">
        <v>3688</v>
      </c>
      <c r="B303" t="s">
        <v>3687</v>
      </c>
      <c r="C303">
        <f>MATCH(A303,mapPRC!A$2:A$1240,0)</f>
        <v>566</v>
      </c>
      <c r="G303" t="s">
        <v>3688</v>
      </c>
      <c r="H303" t="s">
        <v>3687</v>
      </c>
      <c r="I303">
        <f>MATCH(G303,mapPRC!A$2:A$1240,0)</f>
        <v>566</v>
      </c>
      <c r="M303" t="s">
        <v>3432</v>
      </c>
      <c r="N303" t="s">
        <v>3433</v>
      </c>
      <c r="O303">
        <f>MATCH(M303,mapPRC!$A$2:$A$1240,0)</f>
        <v>543</v>
      </c>
    </row>
    <row r="304" spans="1:15">
      <c r="A304" t="s">
        <v>1028</v>
      </c>
      <c r="B304" t="s">
        <v>5120</v>
      </c>
      <c r="C304">
        <f>MATCH(A304,mapPRC!A$2:A$1240,0)</f>
        <v>568</v>
      </c>
      <c r="G304" t="s">
        <v>1028</v>
      </c>
      <c r="H304" t="s">
        <v>5120</v>
      </c>
      <c r="I304">
        <f>MATCH(G304,mapPRC!A$2:A$1240,0)</f>
        <v>568</v>
      </c>
      <c r="M304" t="s">
        <v>3434</v>
      </c>
      <c r="N304" t="s">
        <v>3435</v>
      </c>
      <c r="O304">
        <f>MATCH(M304,mapPRC!$A$2:$A$1240,0)</f>
        <v>544</v>
      </c>
    </row>
    <row r="305" spans="1:15">
      <c r="A305" t="s">
        <v>1026</v>
      </c>
      <c r="B305" t="s">
        <v>5120</v>
      </c>
      <c r="C305">
        <f>MATCH(A305,mapPRC!A$2:A$1240,0)</f>
        <v>569</v>
      </c>
      <c r="G305" t="s">
        <v>1026</v>
      </c>
      <c r="H305" t="s">
        <v>5120</v>
      </c>
      <c r="I305">
        <f>MATCH(G305,mapPRC!A$2:A$1240,0)</f>
        <v>569</v>
      </c>
      <c r="M305" t="s">
        <v>1077</v>
      </c>
      <c r="N305" t="s">
        <v>3436</v>
      </c>
      <c r="O305">
        <f>MATCH(M305,mapPRC!$A$2:$A$1240,0)</f>
        <v>545</v>
      </c>
    </row>
    <row r="306" spans="1:15">
      <c r="A306" t="s">
        <v>1024</v>
      </c>
      <c r="B306" t="s">
        <v>5120</v>
      </c>
      <c r="C306">
        <f>MATCH(A306,mapPRC!A$2:A$1240,0)</f>
        <v>570</v>
      </c>
      <c r="G306" t="s">
        <v>1024</v>
      </c>
      <c r="H306" t="s">
        <v>5120</v>
      </c>
      <c r="I306">
        <f>MATCH(G306,mapPRC!A$2:A$1240,0)</f>
        <v>570</v>
      </c>
      <c r="M306" t="s">
        <v>1075</v>
      </c>
      <c r="N306" t="s">
        <v>3437</v>
      </c>
      <c r="O306">
        <f>MATCH(M306,mapPRC!$A$2:$A$1240,0)</f>
        <v>546</v>
      </c>
    </row>
    <row r="307" spans="1:15">
      <c r="A307" t="s">
        <v>3727</v>
      </c>
      <c r="B307" t="s">
        <v>3730</v>
      </c>
      <c r="C307">
        <f>MATCH(A307,mapPRC!A$2:A$1240,0)</f>
        <v>571</v>
      </c>
      <c r="G307" t="s">
        <v>3727</v>
      </c>
      <c r="H307" t="s">
        <v>3730</v>
      </c>
      <c r="I307">
        <f>MATCH(G307,mapPRC!A$2:A$1240,0)</f>
        <v>571</v>
      </c>
      <c r="M307" t="s">
        <v>1073</v>
      </c>
      <c r="N307" t="s">
        <v>3438</v>
      </c>
      <c r="O307">
        <f>MATCH(M307,mapPRC!$A$2:$A$1240,0)</f>
        <v>547</v>
      </c>
    </row>
    <row r="308" spans="1:15">
      <c r="A308" t="s">
        <v>3729</v>
      </c>
      <c r="B308" t="s">
        <v>3731</v>
      </c>
      <c r="C308">
        <f>MATCH(A308,mapPRC!A$2:A$1240,0)</f>
        <v>572</v>
      </c>
      <c r="G308" t="s">
        <v>3729</v>
      </c>
      <c r="H308" t="s">
        <v>3731</v>
      </c>
      <c r="I308">
        <f>MATCH(G308,mapPRC!A$2:A$1240,0)</f>
        <v>572</v>
      </c>
      <c r="M308" t="s">
        <v>1070</v>
      </c>
      <c r="N308" t="s">
        <v>3439</v>
      </c>
      <c r="O308">
        <f>MATCH(M308,mapPRC!$A$2:$A$1240,0)</f>
        <v>548</v>
      </c>
    </row>
    <row r="309" spans="1:15">
      <c r="A309" t="s">
        <v>1018</v>
      </c>
      <c r="B309" t="s">
        <v>5122</v>
      </c>
      <c r="C309">
        <f>MATCH(A309,mapPRC!A$2:A$1240,0)</f>
        <v>573</v>
      </c>
      <c r="G309" t="s">
        <v>1018</v>
      </c>
      <c r="H309" t="s">
        <v>5122</v>
      </c>
      <c r="I309">
        <f>MATCH(G309,mapPRC!A$2:A$1240,0)</f>
        <v>573</v>
      </c>
      <c r="M309" t="s">
        <v>1068</v>
      </c>
      <c r="N309" t="s">
        <v>3440</v>
      </c>
      <c r="O309">
        <f>MATCH(M309,mapPRC!$A$2:$A$1240,0)</f>
        <v>549</v>
      </c>
    </row>
    <row r="310" spans="1:15">
      <c r="A310" t="s">
        <v>1020</v>
      </c>
      <c r="B310" t="s">
        <v>5123</v>
      </c>
      <c r="C310" t="e">
        <f>MATCH(A310,mapPRC!A$2:A$1240,0)</f>
        <v>#N/A</v>
      </c>
      <c r="G310" t="s">
        <v>1020</v>
      </c>
      <c r="H310" t="s">
        <v>5123</v>
      </c>
      <c r="I310" t="e">
        <f>MATCH(G310,mapPRC!A$2:A$1240,0)</f>
        <v>#N/A</v>
      </c>
      <c r="M310" t="s">
        <v>1066</v>
      </c>
      <c r="N310" t="s">
        <v>3441</v>
      </c>
      <c r="O310">
        <f>MATCH(M310,mapPRC!$A$2:$A$1240,0)</f>
        <v>550</v>
      </c>
    </row>
    <row r="311" spans="1:15">
      <c r="A311" t="s">
        <v>1019</v>
      </c>
      <c r="B311" t="s">
        <v>5124</v>
      </c>
      <c r="C311" t="e">
        <f>MATCH(A311,mapPRC!A$2:A$1240,0)</f>
        <v>#N/A</v>
      </c>
      <c r="G311" t="s">
        <v>1019</v>
      </c>
      <c r="H311" t="s">
        <v>5124</v>
      </c>
      <c r="I311" t="e">
        <f>MATCH(G311,mapPRC!A$2:A$1240,0)</f>
        <v>#N/A</v>
      </c>
      <c r="M311" t="s">
        <v>1062</v>
      </c>
      <c r="N311" t="s">
        <v>1061</v>
      </c>
      <c r="O311">
        <f>MATCH(M311,mapPRC!$A$2:$A$1240,0)</f>
        <v>552</v>
      </c>
    </row>
    <row r="312" spans="1:15">
      <c r="A312" t="s">
        <v>1016</v>
      </c>
      <c r="B312" t="s">
        <v>5125</v>
      </c>
      <c r="C312">
        <f>MATCH(A312,mapPRC!A$2:A$1240,0)</f>
        <v>576</v>
      </c>
      <c r="G312" t="s">
        <v>1016</v>
      </c>
      <c r="H312" t="s">
        <v>5125</v>
      </c>
      <c r="I312">
        <f>MATCH(G312,mapPRC!A$2:A$1240,0)</f>
        <v>576</v>
      </c>
      <c r="M312" t="s">
        <v>1059</v>
      </c>
      <c r="N312" t="s">
        <v>1058</v>
      </c>
      <c r="O312">
        <f>MATCH(M312,mapPRC!$A$2:$A$1240,0)</f>
        <v>553</v>
      </c>
    </row>
    <row r="313" spans="1:15">
      <c r="A313" t="s">
        <v>3690</v>
      </c>
      <c r="B313" t="s">
        <v>3691</v>
      </c>
      <c r="C313" t="e">
        <f>MATCH(A313,mapPRC!A$2:A$1240,0)</f>
        <v>#N/A</v>
      </c>
      <c r="G313" t="s">
        <v>3690</v>
      </c>
      <c r="H313" t="s">
        <v>3691</v>
      </c>
      <c r="I313" t="e">
        <f>MATCH(G313,mapPRC!A$2:A$1240,0)</f>
        <v>#N/A</v>
      </c>
      <c r="M313" t="s">
        <v>1056</v>
      </c>
      <c r="N313" t="s">
        <v>1055</v>
      </c>
      <c r="O313">
        <f>MATCH(M313,mapPRC!$A$2:$A$1240,0)</f>
        <v>554</v>
      </c>
    </row>
    <row r="314" spans="1:15">
      <c r="A314" t="s">
        <v>1004</v>
      </c>
      <c r="B314" t="s">
        <v>5126</v>
      </c>
      <c r="C314">
        <f>MATCH(A314,mapPRC!A$2:A$1240,0)</f>
        <v>583</v>
      </c>
      <c r="G314" t="s">
        <v>1004</v>
      </c>
      <c r="H314" t="s">
        <v>5126</v>
      </c>
      <c r="I314">
        <f>MATCH(G314,mapPRC!A$2:A$1240,0)</f>
        <v>583</v>
      </c>
      <c r="M314" t="s">
        <v>1053</v>
      </c>
      <c r="N314" t="s">
        <v>1052</v>
      </c>
      <c r="O314">
        <f>MATCH(M314,mapPRC!$A$2:$A$1240,0)</f>
        <v>555</v>
      </c>
    </row>
    <row r="315" spans="1:15">
      <c r="A315" t="s">
        <v>1006</v>
      </c>
      <c r="B315" t="s">
        <v>5127</v>
      </c>
      <c r="C315" t="e">
        <f>MATCH(A315,mapPRC!A$2:A$1240,0)</f>
        <v>#N/A</v>
      </c>
      <c r="G315" t="s">
        <v>1006</v>
      </c>
      <c r="H315" t="s">
        <v>5127</v>
      </c>
      <c r="I315" t="e">
        <f>MATCH(G315,mapPRC!A$2:A$1240,0)</f>
        <v>#N/A</v>
      </c>
      <c r="M315" t="s">
        <v>1050</v>
      </c>
      <c r="N315" t="s">
        <v>1049</v>
      </c>
      <c r="O315">
        <f>MATCH(M315,mapPRC!$A$2:$A$1240,0)</f>
        <v>556</v>
      </c>
    </row>
    <row r="316" spans="1:15">
      <c r="A316" t="s">
        <v>1005</v>
      </c>
      <c r="B316" t="s">
        <v>5128</v>
      </c>
      <c r="C316" t="e">
        <f>MATCH(A316,mapPRC!A$2:A$1240,0)</f>
        <v>#N/A</v>
      </c>
      <c r="G316" t="s">
        <v>1005</v>
      </c>
      <c r="H316" t="s">
        <v>5128</v>
      </c>
      <c r="I316" t="e">
        <f>MATCH(G316,mapPRC!A$2:A$1240,0)</f>
        <v>#N/A</v>
      </c>
      <c r="M316" t="s">
        <v>1047</v>
      </c>
      <c r="N316" t="s">
        <v>1046</v>
      </c>
      <c r="O316">
        <f>MATCH(M316,mapPRC!$A$2:$A$1240,0)</f>
        <v>557</v>
      </c>
    </row>
    <row r="317" spans="1:15">
      <c r="A317" t="s">
        <v>1002</v>
      </c>
      <c r="B317" t="s">
        <v>5129</v>
      </c>
      <c r="C317">
        <f>MATCH(A317,mapPRC!A$2:A$1240,0)</f>
        <v>586</v>
      </c>
      <c r="G317" t="s">
        <v>1002</v>
      </c>
      <c r="H317" t="s">
        <v>5129</v>
      </c>
      <c r="I317">
        <f>MATCH(G317,mapPRC!A$2:A$1240,0)</f>
        <v>586</v>
      </c>
      <c r="M317" t="s">
        <v>1044</v>
      </c>
      <c r="N317" t="s">
        <v>1043</v>
      </c>
      <c r="O317">
        <f>MATCH(M317,mapPRC!$A$2:$A$1240,0)</f>
        <v>558</v>
      </c>
    </row>
    <row r="318" spans="1:15">
      <c r="A318" t="s">
        <v>999</v>
      </c>
      <c r="B318" t="s">
        <v>5130</v>
      </c>
      <c r="C318" t="e">
        <f>MATCH(A318,mapPRC!A$2:A$1240,0)</f>
        <v>#N/A</v>
      </c>
      <c r="G318" t="s">
        <v>999</v>
      </c>
      <c r="H318" t="s">
        <v>5130</v>
      </c>
      <c r="I318" t="e">
        <f>MATCH(G318,mapPRC!A$2:A$1240,0)</f>
        <v>#N/A</v>
      </c>
      <c r="M318" t="s">
        <v>1042</v>
      </c>
      <c r="N318" t="s">
        <v>1041</v>
      </c>
      <c r="O318">
        <f>MATCH(M318,mapPRC!$A$2:$A$1240,0)</f>
        <v>559</v>
      </c>
    </row>
    <row r="319" spans="1:15">
      <c r="A319" t="s">
        <v>3785</v>
      </c>
      <c r="B319" t="s">
        <v>5131</v>
      </c>
      <c r="C319" t="e">
        <f>MATCH(A319,mapPRC!A$2:A$1240,0)</f>
        <v>#N/A</v>
      </c>
      <c r="G319" t="s">
        <v>3785</v>
      </c>
      <c r="H319" t="s">
        <v>5131</v>
      </c>
      <c r="I319" t="e">
        <f>MATCH(G319,mapPRC!A$2:A$1240,0)</f>
        <v>#N/A</v>
      </c>
      <c r="M319" t="s">
        <v>1039</v>
      </c>
      <c r="N319" t="s">
        <v>1038</v>
      </c>
      <c r="O319">
        <f>MATCH(M319,mapPRC!$A$2:$A$1240,0)</f>
        <v>560</v>
      </c>
    </row>
    <row r="320" spans="1:15">
      <c r="A320" t="s">
        <v>995</v>
      </c>
      <c r="B320" t="s">
        <v>5132</v>
      </c>
      <c r="C320">
        <f>MATCH(A320,mapPRC!A$2:A$1240,0)</f>
        <v>587</v>
      </c>
      <c r="G320" t="s">
        <v>995</v>
      </c>
      <c r="H320" t="s">
        <v>5132</v>
      </c>
      <c r="I320">
        <f>MATCH(G320,mapPRC!A$2:A$1240,0)</f>
        <v>587</v>
      </c>
      <c r="M320" t="s">
        <v>3442</v>
      </c>
      <c r="N320" t="s">
        <v>3443</v>
      </c>
      <c r="O320">
        <f>MATCH(M320,mapPRC!$A$2:$A$1240,0)</f>
        <v>562</v>
      </c>
    </row>
    <row r="321" spans="1:15">
      <c r="A321" t="s">
        <v>997</v>
      </c>
      <c r="B321" t="s">
        <v>5133</v>
      </c>
      <c r="C321" t="e">
        <f>MATCH(A321,mapPRC!A$2:A$1240,0)</f>
        <v>#N/A</v>
      </c>
      <c r="G321" t="s">
        <v>997</v>
      </c>
      <c r="H321" t="s">
        <v>5133</v>
      </c>
      <c r="I321" t="e">
        <f>MATCH(G321,mapPRC!A$2:A$1240,0)</f>
        <v>#N/A</v>
      </c>
      <c r="M321" t="s">
        <v>1036</v>
      </c>
      <c r="N321" t="s">
        <v>1035</v>
      </c>
      <c r="O321">
        <f>MATCH(M321,mapPRC!$A$2:$A$1240,0)</f>
        <v>561</v>
      </c>
    </row>
    <row r="322" spans="1:15">
      <c r="A322" t="s">
        <v>996</v>
      </c>
      <c r="B322" t="s">
        <v>5134</v>
      </c>
      <c r="C322" t="e">
        <f>MATCH(A322,mapPRC!A$2:A$1240,0)</f>
        <v>#N/A</v>
      </c>
      <c r="G322" t="s">
        <v>996</v>
      </c>
      <c r="H322" t="s">
        <v>5134</v>
      </c>
      <c r="I322" t="e">
        <f>MATCH(G322,mapPRC!A$2:A$1240,0)</f>
        <v>#N/A</v>
      </c>
      <c r="M322" t="s">
        <v>1034</v>
      </c>
      <c r="N322" t="s">
        <v>1033</v>
      </c>
      <c r="O322">
        <f>MATCH(M322,mapPRC!$A$2:$A$1240,0)</f>
        <v>563</v>
      </c>
    </row>
    <row r="323" spans="1:15">
      <c r="A323" t="s">
        <v>993</v>
      </c>
      <c r="B323" t="s">
        <v>5135</v>
      </c>
      <c r="C323">
        <f>MATCH(A323,mapPRC!A$2:A$1240,0)</f>
        <v>590</v>
      </c>
      <c r="G323" t="s">
        <v>993</v>
      </c>
      <c r="H323" t="s">
        <v>5135</v>
      </c>
      <c r="I323">
        <f>MATCH(G323,mapPRC!A$2:A$1240,0)</f>
        <v>590</v>
      </c>
      <c r="M323" t="s">
        <v>1032</v>
      </c>
      <c r="N323" t="s">
        <v>1031</v>
      </c>
      <c r="O323">
        <f>MATCH(M323,mapPRC!$A$2:$A$1240,0)</f>
        <v>564</v>
      </c>
    </row>
    <row r="324" spans="1:15">
      <c r="A324" t="s">
        <v>987</v>
      </c>
      <c r="B324" t="s">
        <v>5136</v>
      </c>
      <c r="C324">
        <f>MATCH(A324,mapPRC!A$2:A$1240,0)</f>
        <v>591</v>
      </c>
      <c r="G324" t="s">
        <v>987</v>
      </c>
      <c r="H324" t="s">
        <v>5136</v>
      </c>
      <c r="I324">
        <f>MATCH(G324,mapPRC!A$2:A$1240,0)</f>
        <v>591</v>
      </c>
      <c r="M324" t="s">
        <v>1030</v>
      </c>
      <c r="N324" t="s">
        <v>1029</v>
      </c>
      <c r="O324">
        <f>MATCH(M324,mapPRC!$A$2:$A$1240,0)</f>
        <v>567</v>
      </c>
    </row>
    <row r="325" spans="1:15">
      <c r="A325" t="s">
        <v>990</v>
      </c>
      <c r="B325" t="s">
        <v>5137</v>
      </c>
      <c r="C325" t="e">
        <f>MATCH(A325,mapPRC!A$2:A$1240,0)</f>
        <v>#N/A</v>
      </c>
      <c r="G325" t="s">
        <v>990</v>
      </c>
      <c r="H325" t="s">
        <v>5137</v>
      </c>
      <c r="I325" t="e">
        <f>MATCH(G325,mapPRC!A$2:A$1240,0)</f>
        <v>#N/A</v>
      </c>
      <c r="M325" t="s">
        <v>1028</v>
      </c>
      <c r="N325" t="s">
        <v>1027</v>
      </c>
      <c r="O325">
        <f>MATCH(M325,mapPRC!$A$2:$A$1240,0)</f>
        <v>568</v>
      </c>
    </row>
    <row r="326" spans="1:15">
      <c r="A326" t="s">
        <v>989</v>
      </c>
      <c r="B326" t="s">
        <v>5138</v>
      </c>
      <c r="C326" t="e">
        <f>MATCH(A326,mapPRC!A$2:A$1240,0)</f>
        <v>#N/A</v>
      </c>
      <c r="G326" t="s">
        <v>989</v>
      </c>
      <c r="H326" t="s">
        <v>5138</v>
      </c>
      <c r="I326" t="e">
        <f>MATCH(G326,mapPRC!A$2:A$1240,0)</f>
        <v>#N/A</v>
      </c>
      <c r="M326" t="s">
        <v>1026</v>
      </c>
      <c r="N326" t="s">
        <v>1025</v>
      </c>
      <c r="O326">
        <f>MATCH(M326,mapPRC!$A$2:$A$1240,0)</f>
        <v>569</v>
      </c>
    </row>
    <row r="327" spans="1:15">
      <c r="A327" t="s">
        <v>985</v>
      </c>
      <c r="B327" t="s">
        <v>5139</v>
      </c>
      <c r="C327">
        <f>MATCH(A327,mapPRC!A$2:A$1240,0)</f>
        <v>594</v>
      </c>
      <c r="G327" t="s">
        <v>985</v>
      </c>
      <c r="H327" t="s">
        <v>5139</v>
      </c>
      <c r="I327">
        <f>MATCH(G327,mapPRC!A$2:A$1240,0)</f>
        <v>594</v>
      </c>
      <c r="M327" t="s">
        <v>1024</v>
      </c>
      <c r="N327" t="s">
        <v>1023</v>
      </c>
      <c r="O327">
        <f>MATCH(M327,mapPRC!$A$2:$A$1240,0)</f>
        <v>570</v>
      </c>
    </row>
    <row r="328" spans="1:15">
      <c r="A328" t="s">
        <v>980</v>
      </c>
      <c r="B328" t="s">
        <v>5140</v>
      </c>
      <c r="C328">
        <f>MATCH(A328,mapPRC!A$2:A$1240,0)</f>
        <v>595</v>
      </c>
      <c r="G328" t="s">
        <v>980</v>
      </c>
      <c r="H328" t="s">
        <v>5140</v>
      </c>
      <c r="I328">
        <f>MATCH(G328,mapPRC!A$2:A$1240,0)</f>
        <v>595</v>
      </c>
      <c r="M328" t="s">
        <v>1018</v>
      </c>
      <c r="N328" t="s">
        <v>1017</v>
      </c>
      <c r="O328">
        <f>MATCH(M328,mapPRC!$A$2:$A$1240,0)</f>
        <v>573</v>
      </c>
    </row>
    <row r="329" spans="1:15">
      <c r="A329" t="s">
        <v>982</v>
      </c>
      <c r="B329" t="s">
        <v>5141</v>
      </c>
      <c r="C329" t="e">
        <f>MATCH(A329,mapPRC!A$2:A$1240,0)</f>
        <v>#N/A</v>
      </c>
      <c r="G329" t="s">
        <v>982</v>
      </c>
      <c r="H329" t="s">
        <v>5141</v>
      </c>
      <c r="I329" t="e">
        <f>MATCH(G329,mapPRC!A$2:A$1240,0)</f>
        <v>#N/A</v>
      </c>
      <c r="M329" t="s">
        <v>1020</v>
      </c>
      <c r="N329" t="s">
        <v>1017</v>
      </c>
      <c r="O329" t="e">
        <f>MATCH(M329,mapPRC!$A$2:$A$1240,0)</f>
        <v>#N/A</v>
      </c>
    </row>
    <row r="330" spans="1:15">
      <c r="A330" t="s">
        <v>981</v>
      </c>
      <c r="B330" t="s">
        <v>5142</v>
      </c>
      <c r="C330" t="e">
        <f>MATCH(A330,mapPRC!A$2:A$1240,0)</f>
        <v>#N/A</v>
      </c>
      <c r="G330" t="s">
        <v>981</v>
      </c>
      <c r="H330" t="s">
        <v>5142</v>
      </c>
      <c r="I330" t="e">
        <f>MATCH(G330,mapPRC!A$2:A$1240,0)</f>
        <v>#N/A</v>
      </c>
      <c r="M330" t="s">
        <v>1019</v>
      </c>
      <c r="N330" t="s">
        <v>1017</v>
      </c>
      <c r="O330" t="e">
        <f>MATCH(M330,mapPRC!$A$2:$A$1240,0)</f>
        <v>#N/A</v>
      </c>
    </row>
    <row r="331" spans="1:15">
      <c r="A331" t="s">
        <v>979</v>
      </c>
      <c r="B331" t="s">
        <v>5143</v>
      </c>
      <c r="C331">
        <f>MATCH(A331,mapPRC!A$2:A$1240,0)</f>
        <v>598</v>
      </c>
      <c r="G331" t="s">
        <v>979</v>
      </c>
      <c r="H331" t="s">
        <v>5143</v>
      </c>
      <c r="I331">
        <f>MATCH(G331,mapPRC!A$2:A$1240,0)</f>
        <v>598</v>
      </c>
      <c r="M331" t="s">
        <v>1016</v>
      </c>
      <c r="N331" t="s">
        <v>1015</v>
      </c>
      <c r="O331">
        <f>MATCH(M331,mapPRC!$A$2:$A$1240,0)</f>
        <v>576</v>
      </c>
    </row>
    <row r="332" spans="1:15">
      <c r="A332" t="s">
        <v>977</v>
      </c>
      <c r="B332" t="s">
        <v>5144</v>
      </c>
      <c r="C332">
        <f>MATCH(A332,mapPRC!A$2:A$1240,0)</f>
        <v>599</v>
      </c>
      <c r="G332" t="s">
        <v>977</v>
      </c>
      <c r="H332" t="s">
        <v>5144</v>
      </c>
      <c r="I332">
        <f>MATCH(G332,mapPRC!A$2:A$1240,0)</f>
        <v>599</v>
      </c>
      <c r="M332" t="s">
        <v>1013</v>
      </c>
      <c r="N332" t="s">
        <v>1012</v>
      </c>
      <c r="O332" t="e">
        <f>MATCH(M332,mapPRC!$A$2:$A$1240,0)</f>
        <v>#N/A</v>
      </c>
    </row>
    <row r="333" spans="1:15">
      <c r="A333" t="s">
        <v>976</v>
      </c>
      <c r="B333" t="s">
        <v>5145</v>
      </c>
      <c r="C333">
        <f>MATCH(A333,mapPRC!A$2:A$1240,0)</f>
        <v>601</v>
      </c>
      <c r="G333" t="s">
        <v>976</v>
      </c>
      <c r="H333" t="s">
        <v>5145</v>
      </c>
      <c r="I333">
        <f>MATCH(G333,mapPRC!A$2:A$1240,0)</f>
        <v>601</v>
      </c>
      <c r="M333" t="s">
        <v>1011</v>
      </c>
      <c r="N333" t="s">
        <v>1010</v>
      </c>
      <c r="O333" t="e">
        <f>MATCH(M333,mapPRC!$A$2:$A$1240,0)</f>
        <v>#N/A</v>
      </c>
    </row>
    <row r="334" spans="1:15">
      <c r="A334" t="s">
        <v>974</v>
      </c>
      <c r="B334" t="s">
        <v>5146</v>
      </c>
      <c r="C334">
        <f>MATCH(A334,mapPRC!A$2:A$1240,0)</f>
        <v>602</v>
      </c>
      <c r="G334" t="s">
        <v>974</v>
      </c>
      <c r="H334" t="s">
        <v>5146</v>
      </c>
      <c r="I334">
        <f>MATCH(G334,mapPRC!A$2:A$1240,0)</f>
        <v>602</v>
      </c>
      <c r="M334" t="s">
        <v>1009</v>
      </c>
      <c r="N334" t="s">
        <v>1008</v>
      </c>
      <c r="O334" t="e">
        <f>MATCH(M334,mapPRC!$A$2:$A$1240,0)</f>
        <v>#N/A</v>
      </c>
    </row>
    <row r="335" spans="1:15">
      <c r="A335" t="s">
        <v>973</v>
      </c>
      <c r="B335" t="s">
        <v>5147</v>
      </c>
      <c r="C335">
        <f>MATCH(A335,mapPRC!A$2:A$1240,0)</f>
        <v>604</v>
      </c>
      <c r="G335" t="s">
        <v>973</v>
      </c>
      <c r="H335" t="s">
        <v>5147</v>
      </c>
      <c r="I335">
        <f>MATCH(G335,mapPRC!A$2:A$1240,0)</f>
        <v>604</v>
      </c>
      <c r="M335" t="s">
        <v>1004</v>
      </c>
      <c r="N335" t="s">
        <v>1003</v>
      </c>
      <c r="O335">
        <f>MATCH(M335,mapPRC!$A$2:$A$1240,0)</f>
        <v>583</v>
      </c>
    </row>
    <row r="336" spans="1:15">
      <c r="A336" t="s">
        <v>971</v>
      </c>
      <c r="B336" t="s">
        <v>5148</v>
      </c>
      <c r="C336">
        <f>MATCH(A336,mapPRC!A$2:A$1240,0)</f>
        <v>605</v>
      </c>
      <c r="G336" t="s">
        <v>971</v>
      </c>
      <c r="H336" t="s">
        <v>5148</v>
      </c>
      <c r="I336">
        <f>MATCH(G336,mapPRC!A$2:A$1240,0)</f>
        <v>605</v>
      </c>
      <c r="M336" t="s">
        <v>1006</v>
      </c>
      <c r="N336" t="s">
        <v>1003</v>
      </c>
      <c r="O336" t="e">
        <f>MATCH(M336,mapPRC!$A$2:$A$1240,0)</f>
        <v>#N/A</v>
      </c>
    </row>
    <row r="337" spans="1:15">
      <c r="A337" t="s">
        <v>970</v>
      </c>
      <c r="B337" t="s">
        <v>5149</v>
      </c>
      <c r="C337">
        <f>MATCH(A337,mapPRC!A$2:A$1240,0)</f>
        <v>607</v>
      </c>
      <c r="G337" t="s">
        <v>970</v>
      </c>
      <c r="H337" t="s">
        <v>5149</v>
      </c>
      <c r="I337">
        <f>MATCH(G337,mapPRC!A$2:A$1240,0)</f>
        <v>607</v>
      </c>
      <c r="M337" t="s">
        <v>1005</v>
      </c>
      <c r="N337" t="s">
        <v>1003</v>
      </c>
      <c r="O337" t="e">
        <f>MATCH(M337,mapPRC!$A$2:$A$1240,0)</f>
        <v>#N/A</v>
      </c>
    </row>
    <row r="338" spans="1:15">
      <c r="A338" t="s">
        <v>968</v>
      </c>
      <c r="B338" t="s">
        <v>5150</v>
      </c>
      <c r="C338">
        <f>MATCH(A338,mapPRC!A$2:A$1240,0)</f>
        <v>608</v>
      </c>
      <c r="G338" t="s">
        <v>968</v>
      </c>
      <c r="H338" t="s">
        <v>5150</v>
      </c>
      <c r="I338">
        <f>MATCH(G338,mapPRC!A$2:A$1240,0)</f>
        <v>608</v>
      </c>
      <c r="M338" t="s">
        <v>1002</v>
      </c>
      <c r="N338" t="s">
        <v>1001</v>
      </c>
      <c r="O338">
        <f>MATCH(M338,mapPRC!$A$2:$A$1240,0)</f>
        <v>586</v>
      </c>
    </row>
    <row r="339" spans="1:15">
      <c r="A339" t="s">
        <v>966</v>
      </c>
      <c r="B339" t="s">
        <v>5151</v>
      </c>
      <c r="C339">
        <f>MATCH(A339,mapPRC!A$2:A$1240,0)</f>
        <v>611</v>
      </c>
      <c r="G339" t="s">
        <v>966</v>
      </c>
      <c r="H339" t="s">
        <v>5151</v>
      </c>
      <c r="I339">
        <f>MATCH(G339,mapPRC!A$2:A$1240,0)</f>
        <v>611</v>
      </c>
      <c r="M339" t="s">
        <v>999</v>
      </c>
      <c r="N339" t="s">
        <v>998</v>
      </c>
      <c r="O339" t="e">
        <f>MATCH(M339,mapPRC!$A$2:$A$1240,0)</f>
        <v>#N/A</v>
      </c>
    </row>
    <row r="340" spans="1:15">
      <c r="A340" t="s">
        <v>964</v>
      </c>
      <c r="B340" t="s">
        <v>5152</v>
      </c>
      <c r="C340">
        <f>MATCH(A340,mapPRC!A$2:A$1240,0)</f>
        <v>613</v>
      </c>
      <c r="G340" t="s">
        <v>964</v>
      </c>
      <c r="H340" t="s">
        <v>5152</v>
      </c>
      <c r="I340">
        <f>MATCH(G340,mapPRC!A$2:A$1240,0)</f>
        <v>613</v>
      </c>
      <c r="M340" t="s">
        <v>995</v>
      </c>
      <c r="N340" t="s">
        <v>994</v>
      </c>
      <c r="O340">
        <f>MATCH(M340,mapPRC!$A$2:$A$1240,0)</f>
        <v>587</v>
      </c>
    </row>
    <row r="341" spans="1:15">
      <c r="A341" t="s">
        <v>951</v>
      </c>
      <c r="B341" t="s">
        <v>5153</v>
      </c>
      <c r="C341">
        <f>MATCH(A341,mapPRC!A$2:A$1240,0)</f>
        <v>623</v>
      </c>
      <c r="G341" t="s">
        <v>951</v>
      </c>
      <c r="H341" t="s">
        <v>5153</v>
      </c>
      <c r="I341">
        <f>MATCH(G341,mapPRC!A$2:A$1240,0)</f>
        <v>623</v>
      </c>
      <c r="M341" t="s">
        <v>997</v>
      </c>
      <c r="N341" t="s">
        <v>994</v>
      </c>
      <c r="O341" t="e">
        <f>MATCH(M341,mapPRC!$A$2:$A$1240,0)</f>
        <v>#N/A</v>
      </c>
    </row>
    <row r="342" spans="1:15">
      <c r="A342" t="s">
        <v>949</v>
      </c>
      <c r="B342" t="s">
        <v>5154</v>
      </c>
      <c r="C342">
        <f>MATCH(A342,mapPRC!A$2:A$1240,0)</f>
        <v>624</v>
      </c>
      <c r="G342" t="s">
        <v>949</v>
      </c>
      <c r="H342" t="s">
        <v>5154</v>
      </c>
      <c r="I342">
        <f>MATCH(G342,mapPRC!A$2:A$1240,0)</f>
        <v>624</v>
      </c>
      <c r="M342" t="s">
        <v>996</v>
      </c>
      <c r="N342" t="s">
        <v>994</v>
      </c>
      <c r="O342" t="e">
        <f>MATCH(M342,mapPRC!$A$2:$A$1240,0)</f>
        <v>#N/A</v>
      </c>
    </row>
    <row r="343" spans="1:15">
      <c r="A343" t="s">
        <v>947</v>
      </c>
      <c r="B343" t="s">
        <v>5155</v>
      </c>
      <c r="C343">
        <f>MATCH(A343,mapPRC!A$2:A$1240,0)</f>
        <v>625</v>
      </c>
      <c r="G343" t="s">
        <v>947</v>
      </c>
      <c r="H343" t="s">
        <v>5155</v>
      </c>
      <c r="I343">
        <f>MATCH(G343,mapPRC!A$2:A$1240,0)</f>
        <v>625</v>
      </c>
      <c r="M343" t="s">
        <v>993</v>
      </c>
      <c r="N343" t="s">
        <v>992</v>
      </c>
      <c r="O343">
        <f>MATCH(M343,mapPRC!$A$2:$A$1240,0)</f>
        <v>590</v>
      </c>
    </row>
    <row r="344" spans="1:15">
      <c r="A344" t="s">
        <v>945</v>
      </c>
      <c r="B344" t="s">
        <v>5156</v>
      </c>
      <c r="C344">
        <f>MATCH(A344,mapPRC!A$2:A$1240,0)</f>
        <v>627</v>
      </c>
      <c r="G344" t="s">
        <v>945</v>
      </c>
      <c r="H344" t="s">
        <v>5156</v>
      </c>
      <c r="I344">
        <f>MATCH(G344,mapPRC!A$2:A$1240,0)</f>
        <v>627</v>
      </c>
      <c r="M344" t="s">
        <v>987</v>
      </c>
      <c r="N344" t="s">
        <v>986</v>
      </c>
      <c r="O344">
        <f>MATCH(M344,mapPRC!$A$2:$A$1240,0)</f>
        <v>591</v>
      </c>
    </row>
    <row r="345" spans="1:15">
      <c r="A345" t="s">
        <v>937</v>
      </c>
      <c r="B345" t="s">
        <v>5157</v>
      </c>
      <c r="C345">
        <f>MATCH(A345,mapPRC!A$2:A$1240,0)</f>
        <v>631</v>
      </c>
      <c r="G345" t="s">
        <v>937</v>
      </c>
      <c r="H345" t="s">
        <v>5157</v>
      </c>
      <c r="I345">
        <f>MATCH(G345,mapPRC!A$2:A$1240,0)</f>
        <v>631</v>
      </c>
      <c r="M345" t="s">
        <v>990</v>
      </c>
      <c r="N345" t="s">
        <v>988</v>
      </c>
      <c r="O345" t="e">
        <f>MATCH(M345,mapPRC!$A$2:$A$1240,0)</f>
        <v>#N/A</v>
      </c>
    </row>
    <row r="346" spans="1:15">
      <c r="A346" t="s">
        <v>934</v>
      </c>
      <c r="B346" t="s">
        <v>5158</v>
      </c>
      <c r="C346">
        <f>MATCH(A346,mapPRC!A$2:A$1240,0)</f>
        <v>632</v>
      </c>
      <c r="G346" t="s">
        <v>934</v>
      </c>
      <c r="H346" t="s">
        <v>5158</v>
      </c>
      <c r="I346">
        <f>MATCH(G346,mapPRC!A$2:A$1240,0)</f>
        <v>632</v>
      </c>
      <c r="M346" t="s">
        <v>989</v>
      </c>
      <c r="N346" t="s">
        <v>988</v>
      </c>
      <c r="O346" t="e">
        <f>MATCH(M346,mapPRC!$A$2:$A$1240,0)</f>
        <v>#N/A</v>
      </c>
    </row>
    <row r="347" spans="1:15">
      <c r="A347" t="s">
        <v>918</v>
      </c>
      <c r="B347" t="s">
        <v>5159</v>
      </c>
      <c r="C347">
        <f>MATCH(A347,mapPRC!A$2:A$1240,0)</f>
        <v>642</v>
      </c>
      <c r="G347" t="s">
        <v>918</v>
      </c>
      <c r="H347" t="s">
        <v>5159</v>
      </c>
      <c r="I347">
        <f>MATCH(G347,mapPRC!A$2:A$1240,0)</f>
        <v>642</v>
      </c>
      <c r="M347" t="s">
        <v>985</v>
      </c>
      <c r="N347" t="s">
        <v>984</v>
      </c>
      <c r="O347">
        <f>MATCH(M347,mapPRC!$A$2:$A$1240,0)</f>
        <v>594</v>
      </c>
    </row>
    <row r="348" spans="1:15">
      <c r="A348" t="s">
        <v>2860</v>
      </c>
      <c r="B348" t="s">
        <v>2861</v>
      </c>
      <c r="C348">
        <f>MATCH(A348,mapPRC!A$2:A$1240,0)</f>
        <v>643</v>
      </c>
      <c r="G348" t="s">
        <v>2860</v>
      </c>
      <c r="H348" t="s">
        <v>2861</v>
      </c>
      <c r="I348">
        <f>MATCH(G348,mapPRC!A$2:A$1240,0)</f>
        <v>643</v>
      </c>
      <c r="M348" t="s">
        <v>980</v>
      </c>
      <c r="N348" t="s">
        <v>978</v>
      </c>
      <c r="O348">
        <f>MATCH(M348,mapPRC!$A$2:$A$1240,0)</f>
        <v>595</v>
      </c>
    </row>
    <row r="349" spans="1:15">
      <c r="A349" t="s">
        <v>2862</v>
      </c>
      <c r="B349" t="s">
        <v>2863</v>
      </c>
      <c r="C349">
        <f>MATCH(A349,mapPRC!A$2:A$1240,0)</f>
        <v>644</v>
      </c>
      <c r="G349" t="s">
        <v>2862</v>
      </c>
      <c r="H349" t="s">
        <v>2863</v>
      </c>
      <c r="I349">
        <f>MATCH(G349,mapPRC!A$2:A$1240,0)</f>
        <v>644</v>
      </c>
      <c r="M349" t="s">
        <v>982</v>
      </c>
      <c r="N349" t="s">
        <v>978</v>
      </c>
      <c r="O349" t="e">
        <f>MATCH(M349,mapPRC!$A$2:$A$1240,0)</f>
        <v>#N/A</v>
      </c>
    </row>
    <row r="350" spans="1:15">
      <c r="A350" t="s">
        <v>3666</v>
      </c>
      <c r="B350" t="s">
        <v>3667</v>
      </c>
      <c r="C350">
        <f>MATCH(A350,mapPRC!A$2:A$1240,0)</f>
        <v>645</v>
      </c>
      <c r="G350" t="s">
        <v>3666</v>
      </c>
      <c r="H350" t="s">
        <v>3667</v>
      </c>
      <c r="I350">
        <f>MATCH(G350,mapPRC!A$2:A$1240,0)</f>
        <v>645</v>
      </c>
      <c r="M350" t="s">
        <v>981</v>
      </c>
      <c r="N350" t="s">
        <v>978</v>
      </c>
      <c r="O350" t="e">
        <f>MATCH(M350,mapPRC!$A$2:$A$1240,0)</f>
        <v>#N/A</v>
      </c>
    </row>
    <row r="351" spans="1:15">
      <c r="A351" t="s">
        <v>2865</v>
      </c>
      <c r="B351" t="s">
        <v>2866</v>
      </c>
      <c r="C351">
        <f>MATCH(A351,mapPRC!A$2:A$1240,0)</f>
        <v>647</v>
      </c>
      <c r="G351" t="s">
        <v>2865</v>
      </c>
      <c r="H351" t="s">
        <v>2866</v>
      </c>
      <c r="I351">
        <f>MATCH(G351,mapPRC!A$2:A$1240,0)</f>
        <v>647</v>
      </c>
      <c r="M351" t="s">
        <v>979</v>
      </c>
      <c r="N351" t="s">
        <v>978</v>
      </c>
      <c r="O351">
        <f>MATCH(M351,mapPRC!$A$2:$A$1240,0)</f>
        <v>598</v>
      </c>
    </row>
    <row r="352" spans="1:15">
      <c r="A352" t="s">
        <v>2867</v>
      </c>
      <c r="B352" t="s">
        <v>2868</v>
      </c>
      <c r="C352">
        <f>MATCH(A352,mapPRC!A$2:A$1240,0)</f>
        <v>648</v>
      </c>
      <c r="G352" t="s">
        <v>2867</v>
      </c>
      <c r="H352" t="s">
        <v>2868</v>
      </c>
      <c r="I352">
        <f>MATCH(G352,mapPRC!A$2:A$1240,0)</f>
        <v>648</v>
      </c>
      <c r="M352" t="s">
        <v>977</v>
      </c>
      <c r="N352" t="s">
        <v>975</v>
      </c>
      <c r="O352">
        <f>MATCH(M352,mapPRC!$A$2:$A$1240,0)</f>
        <v>599</v>
      </c>
    </row>
    <row r="353" spans="1:15">
      <c r="A353" t="s">
        <v>2869</v>
      </c>
      <c r="B353" t="s">
        <v>2870</v>
      </c>
      <c r="C353">
        <f>MATCH(A353,mapPRC!A$2:A$1240,0)</f>
        <v>649</v>
      </c>
      <c r="G353" t="s">
        <v>2869</v>
      </c>
      <c r="H353" t="s">
        <v>2870</v>
      </c>
      <c r="I353">
        <f>MATCH(G353,mapPRC!A$2:A$1240,0)</f>
        <v>649</v>
      </c>
      <c r="M353" t="s">
        <v>976</v>
      </c>
      <c r="N353" t="s">
        <v>975</v>
      </c>
      <c r="O353">
        <f>MATCH(M353,mapPRC!$A$2:$A$1240,0)</f>
        <v>601</v>
      </c>
    </row>
    <row r="354" spans="1:15">
      <c r="A354" t="s">
        <v>2871</v>
      </c>
      <c r="B354" t="s">
        <v>2872</v>
      </c>
      <c r="C354">
        <f>MATCH(A354,mapPRC!A$2:A$1240,0)</f>
        <v>650</v>
      </c>
      <c r="G354" t="s">
        <v>2871</v>
      </c>
      <c r="H354" t="s">
        <v>2872</v>
      </c>
      <c r="I354">
        <f>MATCH(G354,mapPRC!A$2:A$1240,0)</f>
        <v>650</v>
      </c>
      <c r="M354" t="s">
        <v>974</v>
      </c>
      <c r="N354" t="s">
        <v>972</v>
      </c>
      <c r="O354">
        <f>MATCH(M354,mapPRC!$A$2:$A$1240,0)</f>
        <v>602</v>
      </c>
    </row>
    <row r="355" spans="1:15">
      <c r="A355" t="s">
        <v>2873</v>
      </c>
      <c r="B355" t="s">
        <v>2874</v>
      </c>
      <c r="C355">
        <f>MATCH(A355,mapPRC!A$2:A$1240,0)</f>
        <v>651</v>
      </c>
      <c r="G355" t="s">
        <v>2873</v>
      </c>
      <c r="H355" t="s">
        <v>2874</v>
      </c>
      <c r="I355">
        <f>MATCH(G355,mapPRC!A$2:A$1240,0)</f>
        <v>651</v>
      </c>
      <c r="M355" t="s">
        <v>973</v>
      </c>
      <c r="N355" t="s">
        <v>972</v>
      </c>
      <c r="O355">
        <f>MATCH(M355,mapPRC!$A$2:$A$1240,0)</f>
        <v>604</v>
      </c>
    </row>
    <row r="356" spans="1:15">
      <c r="A356" t="s">
        <v>2875</v>
      </c>
      <c r="B356" t="s">
        <v>2876</v>
      </c>
      <c r="C356">
        <f>MATCH(A356,mapPRC!A$2:A$1240,0)</f>
        <v>652</v>
      </c>
      <c r="G356" t="s">
        <v>2875</v>
      </c>
      <c r="H356" t="s">
        <v>2876</v>
      </c>
      <c r="I356">
        <f>MATCH(G356,mapPRC!A$2:A$1240,0)</f>
        <v>652</v>
      </c>
      <c r="M356" t="s">
        <v>971</v>
      </c>
      <c r="N356" t="s">
        <v>969</v>
      </c>
      <c r="O356">
        <f>MATCH(M356,mapPRC!$A$2:$A$1240,0)</f>
        <v>605</v>
      </c>
    </row>
    <row r="357" spans="1:15">
      <c r="A357" t="s">
        <v>2877</v>
      </c>
      <c r="B357" t="s">
        <v>5160</v>
      </c>
      <c r="C357">
        <f>MATCH(A357,mapPRC!A$2:A$1240,0)</f>
        <v>653</v>
      </c>
      <c r="G357" t="s">
        <v>2877</v>
      </c>
      <c r="H357" t="s">
        <v>5160</v>
      </c>
      <c r="I357">
        <f>MATCH(G357,mapPRC!A$2:A$1240,0)</f>
        <v>653</v>
      </c>
      <c r="M357" t="s">
        <v>970</v>
      </c>
      <c r="N357" t="s">
        <v>969</v>
      </c>
      <c r="O357">
        <f>MATCH(M357,mapPRC!$A$2:$A$1240,0)</f>
        <v>607</v>
      </c>
    </row>
    <row r="358" spans="1:15">
      <c r="A358" t="s">
        <v>2879</v>
      </c>
      <c r="B358" t="s">
        <v>2880</v>
      </c>
      <c r="C358">
        <f>MATCH(A358,mapPRC!A$2:A$1240,0)</f>
        <v>654</v>
      </c>
      <c r="G358" t="s">
        <v>2879</v>
      </c>
      <c r="H358" t="s">
        <v>2880</v>
      </c>
      <c r="I358">
        <f>MATCH(G358,mapPRC!A$2:A$1240,0)</f>
        <v>654</v>
      </c>
      <c r="M358" t="s">
        <v>968</v>
      </c>
      <c r="N358" t="s">
        <v>967</v>
      </c>
      <c r="O358">
        <f>MATCH(M358,mapPRC!$A$2:$A$1240,0)</f>
        <v>608</v>
      </c>
    </row>
    <row r="359" spans="1:15">
      <c r="A359" t="s">
        <v>2881</v>
      </c>
      <c r="B359" t="s">
        <v>2882</v>
      </c>
      <c r="C359">
        <f>MATCH(A359,mapPRC!A$2:A$1240,0)</f>
        <v>655</v>
      </c>
      <c r="G359" t="s">
        <v>2881</v>
      </c>
      <c r="H359" t="s">
        <v>2882</v>
      </c>
      <c r="I359">
        <f>MATCH(G359,mapPRC!A$2:A$1240,0)</f>
        <v>655</v>
      </c>
      <c r="M359" t="s">
        <v>3444</v>
      </c>
      <c r="N359" t="s">
        <v>3445</v>
      </c>
      <c r="O359">
        <f>MATCH(M359,mapPRC!$A$2:$A$1240,0)</f>
        <v>610</v>
      </c>
    </row>
    <row r="360" spans="1:15">
      <c r="A360" t="s">
        <v>2883</v>
      </c>
      <c r="B360" t="s">
        <v>2884</v>
      </c>
      <c r="C360">
        <f>MATCH(A360,mapPRC!A$2:A$1240,0)</f>
        <v>656</v>
      </c>
      <c r="G360" t="s">
        <v>2883</v>
      </c>
      <c r="H360" t="s">
        <v>2884</v>
      </c>
      <c r="I360">
        <f>MATCH(G360,mapPRC!A$2:A$1240,0)</f>
        <v>656</v>
      </c>
      <c r="M360" t="s">
        <v>966</v>
      </c>
      <c r="N360" t="s">
        <v>965</v>
      </c>
      <c r="O360">
        <f>MATCH(M360,mapPRC!$A$2:$A$1240,0)</f>
        <v>611</v>
      </c>
    </row>
    <row r="361" spans="1:15">
      <c r="A361" t="s">
        <v>2885</v>
      </c>
      <c r="B361" t="s">
        <v>2886</v>
      </c>
      <c r="C361">
        <f>MATCH(A361,mapPRC!A$2:A$1240,0)</f>
        <v>657</v>
      </c>
      <c r="G361" t="s">
        <v>2885</v>
      </c>
      <c r="H361" t="s">
        <v>2886</v>
      </c>
      <c r="I361">
        <f>MATCH(G361,mapPRC!A$2:A$1240,0)</f>
        <v>657</v>
      </c>
      <c r="M361" t="s">
        <v>964</v>
      </c>
      <c r="N361" t="s">
        <v>963</v>
      </c>
      <c r="O361">
        <f>MATCH(M361,mapPRC!$A$2:$A$1240,0)</f>
        <v>613</v>
      </c>
    </row>
    <row r="362" spans="1:15">
      <c r="A362" t="s">
        <v>2887</v>
      </c>
      <c r="B362" t="s">
        <v>2888</v>
      </c>
      <c r="C362">
        <f>MATCH(A362,mapPRC!A$2:A$1240,0)</f>
        <v>658</v>
      </c>
      <c r="G362" t="s">
        <v>2887</v>
      </c>
      <c r="H362" t="s">
        <v>2888</v>
      </c>
      <c r="I362">
        <f>MATCH(G362,mapPRC!A$2:A$1240,0)</f>
        <v>658</v>
      </c>
      <c r="M362" t="s">
        <v>962</v>
      </c>
      <c r="N362" t="s">
        <v>961</v>
      </c>
      <c r="O362" t="e">
        <f>MATCH(M362,mapPRC!$A$2:$A$1240,0)</f>
        <v>#N/A</v>
      </c>
    </row>
    <row r="363" spans="1:15">
      <c r="A363" t="s">
        <v>2889</v>
      </c>
      <c r="B363" t="s">
        <v>5161</v>
      </c>
      <c r="C363">
        <f>MATCH(A363,mapPRC!A$2:A$1240,0)</f>
        <v>659</v>
      </c>
      <c r="G363" t="s">
        <v>2889</v>
      </c>
      <c r="H363" t="s">
        <v>5161</v>
      </c>
      <c r="I363">
        <f>MATCH(G363,mapPRC!A$2:A$1240,0)</f>
        <v>659</v>
      </c>
      <c r="M363" t="s">
        <v>8</v>
      </c>
      <c r="N363" t="s">
        <v>7</v>
      </c>
      <c r="O363">
        <f>MATCH(M363,mapPRC!$A$2:$A$1240,0)</f>
        <v>616</v>
      </c>
    </row>
    <row r="364" spans="1:15">
      <c r="A364" t="s">
        <v>2891</v>
      </c>
      <c r="B364" t="s">
        <v>2892</v>
      </c>
      <c r="C364">
        <f>MATCH(A364,mapPRC!A$2:A$1240,0)</f>
        <v>660</v>
      </c>
      <c r="G364" t="s">
        <v>2891</v>
      </c>
      <c r="H364" t="s">
        <v>2892</v>
      </c>
      <c r="I364">
        <f>MATCH(G364,mapPRC!A$2:A$1240,0)</f>
        <v>660</v>
      </c>
      <c r="M364" t="s">
        <v>6</v>
      </c>
      <c r="N364" t="s">
        <v>5</v>
      </c>
      <c r="O364">
        <f>MATCH(M364,mapPRC!$A$2:$A$1240,0)</f>
        <v>617</v>
      </c>
    </row>
    <row r="365" spans="1:15">
      <c r="A365" t="s">
        <v>2893</v>
      </c>
      <c r="B365" t="s">
        <v>2894</v>
      </c>
      <c r="C365">
        <f>MATCH(A365,mapPRC!A$2:A$1240,0)</f>
        <v>661</v>
      </c>
      <c r="G365" t="s">
        <v>2893</v>
      </c>
      <c r="H365" t="s">
        <v>2894</v>
      </c>
      <c r="I365">
        <f>MATCH(G365,mapPRC!A$2:A$1240,0)</f>
        <v>661</v>
      </c>
      <c r="M365" t="s">
        <v>4</v>
      </c>
      <c r="N365" t="s">
        <v>3</v>
      </c>
      <c r="O365">
        <f>MATCH(M365,mapPRC!$A$2:$A$1240,0)</f>
        <v>618</v>
      </c>
    </row>
    <row r="366" spans="1:15">
      <c r="A366" t="s">
        <v>2895</v>
      </c>
      <c r="B366" t="s">
        <v>2896</v>
      </c>
      <c r="C366">
        <f>MATCH(A366,mapPRC!A$2:A$1240,0)</f>
        <v>662</v>
      </c>
      <c r="G366" t="s">
        <v>2895</v>
      </c>
      <c r="H366" t="s">
        <v>2896</v>
      </c>
      <c r="I366">
        <f>MATCH(G366,mapPRC!A$2:A$1240,0)</f>
        <v>662</v>
      </c>
      <c r="M366" t="s">
        <v>2</v>
      </c>
      <c r="N366" t="s">
        <v>1</v>
      </c>
      <c r="O366">
        <f>MATCH(M366,mapPRC!$A$2:$A$1240,0)</f>
        <v>619</v>
      </c>
    </row>
    <row r="367" spans="1:15">
      <c r="A367" t="s">
        <v>2897</v>
      </c>
      <c r="B367" t="s">
        <v>2898</v>
      </c>
      <c r="C367">
        <f>MATCH(A367,mapPRC!A$2:A$1240,0)</f>
        <v>663</v>
      </c>
      <c r="G367" t="s">
        <v>2897</v>
      </c>
      <c r="H367" t="s">
        <v>2898</v>
      </c>
      <c r="I367">
        <f>MATCH(G367,mapPRC!A$2:A$1240,0)</f>
        <v>663</v>
      </c>
      <c r="M367" t="s">
        <v>957</v>
      </c>
      <c r="N367" t="s">
        <v>956</v>
      </c>
      <c r="O367">
        <f>MATCH(M367,mapPRC!$A$2:$A$1240,0)</f>
        <v>620</v>
      </c>
    </row>
    <row r="368" spans="1:15">
      <c r="A368" t="s">
        <v>2899</v>
      </c>
      <c r="B368" t="s">
        <v>2900</v>
      </c>
      <c r="C368">
        <f>MATCH(A368,mapPRC!A$2:A$1240,0)</f>
        <v>664</v>
      </c>
      <c r="G368" t="s">
        <v>2899</v>
      </c>
      <c r="H368" t="s">
        <v>2900</v>
      </c>
      <c r="I368">
        <f>MATCH(G368,mapPRC!A$2:A$1240,0)</f>
        <v>664</v>
      </c>
      <c r="M368" t="s">
        <v>955</v>
      </c>
      <c r="N368" t="s">
        <v>954</v>
      </c>
      <c r="O368">
        <f>MATCH(M368,mapPRC!$A$2:$A$1240,0)</f>
        <v>621</v>
      </c>
    </row>
    <row r="369" spans="1:15">
      <c r="A369" t="s">
        <v>2901</v>
      </c>
      <c r="B369" t="s">
        <v>2902</v>
      </c>
      <c r="C369">
        <f>MATCH(A369,mapPRC!A$2:A$1240,0)</f>
        <v>665</v>
      </c>
      <c r="G369" t="s">
        <v>2901</v>
      </c>
      <c r="H369" t="s">
        <v>2902</v>
      </c>
      <c r="I369">
        <f>MATCH(G369,mapPRC!A$2:A$1240,0)</f>
        <v>665</v>
      </c>
      <c r="M369" t="s">
        <v>953</v>
      </c>
      <c r="N369" t="s">
        <v>952</v>
      </c>
      <c r="O369">
        <f>MATCH(M369,mapPRC!$A$2:$A$1240,0)</f>
        <v>622</v>
      </c>
    </row>
    <row r="370" spans="1:15">
      <c r="A370" t="s">
        <v>3061</v>
      </c>
      <c r="B370" t="s">
        <v>5162</v>
      </c>
      <c r="C370">
        <f>MATCH(A370,mapPRC!A$2:A$1240,0)</f>
        <v>666</v>
      </c>
      <c r="G370" t="s">
        <v>3061</v>
      </c>
      <c r="H370" t="s">
        <v>5162</v>
      </c>
      <c r="I370">
        <f>MATCH(G370,mapPRC!A$2:A$1240,0)</f>
        <v>666</v>
      </c>
      <c r="M370" t="s">
        <v>951</v>
      </c>
      <c r="N370" t="s">
        <v>950</v>
      </c>
      <c r="O370">
        <f>MATCH(M370,mapPRC!$A$2:$A$1240,0)</f>
        <v>623</v>
      </c>
    </row>
    <row r="371" spans="1:15">
      <c r="A371" t="s">
        <v>8</v>
      </c>
      <c r="B371" t="s">
        <v>5174</v>
      </c>
      <c r="C371">
        <f>MATCH(A371,mapPRC!A$2:A$1240,0)</f>
        <v>616</v>
      </c>
      <c r="G371" t="s">
        <v>8</v>
      </c>
      <c r="H371" t="s">
        <v>5174</v>
      </c>
      <c r="I371">
        <f>MATCH(G371,mapPRC!A$2:A$1240,0)</f>
        <v>616</v>
      </c>
      <c r="M371" t="s">
        <v>949</v>
      </c>
      <c r="N371" t="s">
        <v>948</v>
      </c>
      <c r="O371">
        <f>MATCH(M371,mapPRC!$A$2:$A$1240,0)</f>
        <v>624</v>
      </c>
    </row>
    <row r="372" spans="1:15">
      <c r="A372" t="s">
        <v>6</v>
      </c>
      <c r="B372" t="s">
        <v>5175</v>
      </c>
      <c r="C372">
        <f>MATCH(A372,mapPRC!A$2:A$1240,0)</f>
        <v>617</v>
      </c>
      <c r="G372" t="s">
        <v>6</v>
      </c>
      <c r="H372" t="s">
        <v>5175</v>
      </c>
      <c r="I372">
        <f>MATCH(G372,mapPRC!A$2:A$1240,0)</f>
        <v>617</v>
      </c>
      <c r="M372" t="s">
        <v>947</v>
      </c>
      <c r="N372" t="s">
        <v>946</v>
      </c>
      <c r="O372">
        <f>MATCH(M372,mapPRC!$A$2:$A$1240,0)</f>
        <v>625</v>
      </c>
    </row>
    <row r="373" spans="1:15">
      <c r="A373" t="s">
        <v>4</v>
      </c>
      <c r="B373" t="s">
        <v>5176</v>
      </c>
      <c r="C373">
        <f>MATCH(A373,mapPRC!A$2:A$1240,0)</f>
        <v>618</v>
      </c>
      <c r="G373" t="s">
        <v>4</v>
      </c>
      <c r="H373" t="s">
        <v>5176</v>
      </c>
      <c r="I373">
        <f>MATCH(G373,mapPRC!A$2:A$1240,0)</f>
        <v>618</v>
      </c>
      <c r="M373" t="s">
        <v>945</v>
      </c>
      <c r="N373" t="s">
        <v>944</v>
      </c>
      <c r="O373">
        <f>MATCH(M373,mapPRC!$A$2:$A$1240,0)</f>
        <v>627</v>
      </c>
    </row>
    <row r="374" spans="1:15">
      <c r="A374" t="s">
        <v>2</v>
      </c>
      <c r="B374" t="s">
        <v>5177</v>
      </c>
      <c r="C374">
        <f>MATCH(A374,mapPRC!A$2:A$1240,0)</f>
        <v>619</v>
      </c>
      <c r="G374" t="s">
        <v>2</v>
      </c>
      <c r="H374" t="s">
        <v>5177</v>
      </c>
      <c r="I374">
        <f>MATCH(G374,mapPRC!A$2:A$1240,0)</f>
        <v>619</v>
      </c>
      <c r="M374" t="s">
        <v>943</v>
      </c>
      <c r="N374" t="s">
        <v>942</v>
      </c>
      <c r="O374">
        <f>MATCH(M374,mapPRC!$A$2:$A$1240,0)</f>
        <v>628</v>
      </c>
    </row>
    <row r="375" spans="1:15">
      <c r="A375" t="s">
        <v>915</v>
      </c>
      <c r="B375" t="s">
        <v>5163</v>
      </c>
      <c r="C375">
        <f>MATCH(A375,mapPRC!A$2:A$1240,0)</f>
        <v>667</v>
      </c>
      <c r="G375" t="s">
        <v>915</v>
      </c>
      <c r="H375" t="s">
        <v>5163</v>
      </c>
      <c r="I375">
        <f>MATCH(G375,mapPRC!A$2:A$1240,0)</f>
        <v>667</v>
      </c>
      <c r="M375" t="s">
        <v>941</v>
      </c>
      <c r="N375" t="s">
        <v>940</v>
      </c>
      <c r="O375">
        <f>MATCH(M375,mapPRC!$A$2:$A$1240,0)</f>
        <v>629</v>
      </c>
    </row>
    <row r="376" spans="1:15">
      <c r="A376" t="s">
        <v>913</v>
      </c>
      <c r="B376" t="s">
        <v>5164</v>
      </c>
      <c r="C376">
        <f>MATCH(A376,mapPRC!A$2:A$1240,0)</f>
        <v>668</v>
      </c>
      <c r="G376" t="s">
        <v>913</v>
      </c>
      <c r="H376" t="s">
        <v>5164</v>
      </c>
      <c r="I376">
        <f>MATCH(G376,mapPRC!A$2:A$1240,0)</f>
        <v>668</v>
      </c>
      <c r="M376" t="s">
        <v>939</v>
      </c>
      <c r="N376" t="s">
        <v>938</v>
      </c>
      <c r="O376">
        <f>MATCH(M376,mapPRC!$A$2:$A$1240,0)</f>
        <v>630</v>
      </c>
    </row>
    <row r="377" spans="1:15">
      <c r="A377" t="s">
        <v>911</v>
      </c>
      <c r="B377" t="s">
        <v>5165</v>
      </c>
      <c r="C377">
        <f>MATCH(A377,mapPRC!A$2:A$1240,0)</f>
        <v>669</v>
      </c>
      <c r="G377" t="s">
        <v>911</v>
      </c>
      <c r="H377" t="s">
        <v>5165</v>
      </c>
      <c r="I377">
        <f>MATCH(G377,mapPRC!A$2:A$1240,0)</f>
        <v>669</v>
      </c>
      <c r="M377" t="s">
        <v>937</v>
      </c>
      <c r="N377" t="s">
        <v>936</v>
      </c>
      <c r="O377">
        <f>MATCH(M377,mapPRC!$A$2:$A$1240,0)</f>
        <v>631</v>
      </c>
    </row>
    <row r="378" spans="1:15">
      <c r="A378" t="s">
        <v>908</v>
      </c>
      <c r="B378" t="s">
        <v>5166</v>
      </c>
      <c r="C378">
        <f>MATCH(A378,mapPRC!A$2:A$1240,0)</f>
        <v>670</v>
      </c>
      <c r="G378" t="s">
        <v>908</v>
      </c>
      <c r="H378" t="s">
        <v>5166</v>
      </c>
      <c r="I378">
        <f>MATCH(G378,mapPRC!A$2:A$1240,0)</f>
        <v>670</v>
      </c>
      <c r="M378" t="s">
        <v>934</v>
      </c>
      <c r="N378" t="s">
        <v>933</v>
      </c>
      <c r="O378">
        <f>MATCH(M378,mapPRC!$A$2:$A$1240,0)</f>
        <v>632</v>
      </c>
    </row>
    <row r="379" spans="1:15">
      <c r="A379" t="s">
        <v>6281</v>
      </c>
      <c r="B379" t="s">
        <v>6282</v>
      </c>
      <c r="C379">
        <f>MATCH(A379,mapPRC!A$2:A$1240,0)</f>
        <v>671</v>
      </c>
      <c r="D379">
        <v>1</v>
      </c>
    </row>
    <row r="380" spans="1:15">
      <c r="A380" t="s">
        <v>905</v>
      </c>
      <c r="B380" t="s">
        <v>5167</v>
      </c>
      <c r="C380">
        <f>MATCH(A380,mapPRC!A$2:A$1240,0)</f>
        <v>672</v>
      </c>
      <c r="G380" t="s">
        <v>905</v>
      </c>
      <c r="H380" t="s">
        <v>5167</v>
      </c>
      <c r="I380">
        <f>MATCH(G380,mapPRC!A$2:A$1240,0)</f>
        <v>672</v>
      </c>
      <c r="M380" t="s">
        <v>918</v>
      </c>
      <c r="N380" t="s">
        <v>917</v>
      </c>
      <c r="O380">
        <f>MATCH(M380,mapPRC!$A$2:$A$1240,0)</f>
        <v>642</v>
      </c>
    </row>
    <row r="381" spans="1:15">
      <c r="A381" t="s">
        <v>901</v>
      </c>
      <c r="B381" t="s">
        <v>5168</v>
      </c>
      <c r="C381">
        <f>MATCH(A381,mapPRC!A$2:A$1240,0)</f>
        <v>674</v>
      </c>
      <c r="G381" t="s">
        <v>901</v>
      </c>
      <c r="H381" t="s">
        <v>5168</v>
      </c>
      <c r="I381">
        <f>MATCH(G381,mapPRC!A$2:A$1240,0)</f>
        <v>674</v>
      </c>
      <c r="M381" t="s">
        <v>2860</v>
      </c>
      <c r="N381" t="s">
        <v>3474</v>
      </c>
      <c r="O381">
        <f>MATCH(M381,mapPRC!$A$2:$A$1240,0)</f>
        <v>643</v>
      </c>
    </row>
    <row r="382" spans="1:15">
      <c r="A382" t="s">
        <v>5169</v>
      </c>
      <c r="B382" t="s">
        <v>5170</v>
      </c>
      <c r="C382" t="e">
        <f>MATCH(A382,mapPRC!A$2:A$1240,0)</f>
        <v>#N/A</v>
      </c>
      <c r="G382" t="s">
        <v>5169</v>
      </c>
      <c r="H382" t="s">
        <v>5170</v>
      </c>
      <c r="I382" t="e">
        <f>MATCH(G382,mapPRC!A$2:A$1240,0)</f>
        <v>#N/A</v>
      </c>
      <c r="M382" t="s">
        <v>2862</v>
      </c>
      <c r="N382" t="s">
        <v>3475</v>
      </c>
      <c r="O382">
        <f>MATCH(M382,mapPRC!$A$2:$A$1240,0)</f>
        <v>644</v>
      </c>
    </row>
    <row r="383" spans="1:15">
      <c r="A383" t="s">
        <v>899</v>
      </c>
      <c r="B383" t="s">
        <v>5171</v>
      </c>
      <c r="C383">
        <f>MATCH(A383,mapPRC!A$2:A$1240,0)</f>
        <v>675</v>
      </c>
      <c r="G383" t="s">
        <v>899</v>
      </c>
      <c r="H383" t="s">
        <v>5171</v>
      </c>
      <c r="I383">
        <f>MATCH(G383,mapPRC!A$2:A$1240,0)</f>
        <v>675</v>
      </c>
      <c r="M383" t="s">
        <v>2864</v>
      </c>
      <c r="N383" t="s">
        <v>3476</v>
      </c>
      <c r="O383">
        <f>MATCH(M383,mapPRC!$A$2:$A$1240,0)</f>
        <v>646</v>
      </c>
    </row>
    <row r="384" spans="1:15">
      <c r="A384" t="s">
        <v>895</v>
      </c>
      <c r="B384" t="s">
        <v>5172</v>
      </c>
      <c r="C384">
        <f>MATCH(A384,mapPRC!A$2:A$1240,0)</f>
        <v>677</v>
      </c>
      <c r="G384" t="s">
        <v>895</v>
      </c>
      <c r="H384" t="s">
        <v>5172</v>
      </c>
      <c r="I384">
        <f>MATCH(G384,mapPRC!A$2:A$1240,0)</f>
        <v>677</v>
      </c>
      <c r="M384" t="s">
        <v>2865</v>
      </c>
      <c r="N384" t="s">
        <v>3477</v>
      </c>
      <c r="O384">
        <f>MATCH(M384,mapPRC!$A$2:$A$1240,0)</f>
        <v>647</v>
      </c>
    </row>
    <row r="385" spans="1:15">
      <c r="A385" t="s">
        <v>5746</v>
      </c>
      <c r="B385" t="s">
        <v>5747</v>
      </c>
      <c r="C385" t="e">
        <f>MATCH(A385,mapPRC!A$2:A$1240,0)</f>
        <v>#N/A</v>
      </c>
      <c r="G385" t="s">
        <v>5746</v>
      </c>
      <c r="H385" t="s">
        <v>5747</v>
      </c>
      <c r="I385" t="e">
        <f>MATCH(G385,mapPRC!A$2:A$1240,0)</f>
        <v>#N/A</v>
      </c>
      <c r="M385" t="s">
        <v>2867</v>
      </c>
      <c r="N385" t="s">
        <v>3478</v>
      </c>
      <c r="O385">
        <f>MATCH(M385,mapPRC!$A$2:$A$1240,0)</f>
        <v>648</v>
      </c>
    </row>
    <row r="386" spans="1:15">
      <c r="A386" t="s">
        <v>893</v>
      </c>
      <c r="B386" t="s">
        <v>5173</v>
      </c>
      <c r="C386">
        <f>MATCH(A386,mapPRC!A$2:A$1240,0)</f>
        <v>678</v>
      </c>
      <c r="G386" t="s">
        <v>893</v>
      </c>
      <c r="H386" t="s">
        <v>5173</v>
      </c>
      <c r="I386">
        <f>MATCH(G386,mapPRC!A$2:A$1240,0)</f>
        <v>678</v>
      </c>
      <c r="M386" t="s">
        <v>2869</v>
      </c>
      <c r="N386" t="s">
        <v>3479</v>
      </c>
      <c r="O386">
        <f>MATCH(M386,mapPRC!$A$2:$A$1240,0)</f>
        <v>649</v>
      </c>
    </row>
    <row r="387" spans="1:15">
      <c r="A387" t="s">
        <v>889</v>
      </c>
      <c r="B387" t="s">
        <v>5178</v>
      </c>
      <c r="C387">
        <f>MATCH(A387,mapPRC!A$2:A$1240,0)</f>
        <v>681</v>
      </c>
      <c r="G387" t="s">
        <v>889</v>
      </c>
      <c r="H387" t="s">
        <v>5178</v>
      </c>
      <c r="I387">
        <f>MATCH(G387,mapPRC!A$2:A$1240,0)</f>
        <v>681</v>
      </c>
      <c r="M387" t="s">
        <v>2871</v>
      </c>
      <c r="N387" t="s">
        <v>3480</v>
      </c>
      <c r="O387">
        <f>MATCH(M387,mapPRC!$A$2:$A$1240,0)</f>
        <v>650</v>
      </c>
    </row>
    <row r="388" spans="1:15">
      <c r="A388" t="s">
        <v>885</v>
      </c>
      <c r="B388" t="s">
        <v>5179</v>
      </c>
      <c r="C388">
        <f>MATCH(A388,mapPRC!A$2:A$1240,0)</f>
        <v>683</v>
      </c>
      <c r="G388" t="s">
        <v>885</v>
      </c>
      <c r="H388" t="s">
        <v>5179</v>
      </c>
      <c r="I388">
        <f>MATCH(G388,mapPRC!A$2:A$1240,0)</f>
        <v>683</v>
      </c>
      <c r="M388" t="s">
        <v>2873</v>
      </c>
      <c r="N388" t="s">
        <v>3481</v>
      </c>
      <c r="O388">
        <f>MATCH(M388,mapPRC!$A$2:$A$1240,0)</f>
        <v>651</v>
      </c>
    </row>
    <row r="389" spans="1:15">
      <c r="A389" t="s">
        <v>883</v>
      </c>
      <c r="B389" t="s">
        <v>5180</v>
      </c>
      <c r="C389">
        <f>MATCH(A389,mapPRC!A$2:A$1240,0)</f>
        <v>685</v>
      </c>
      <c r="G389" t="s">
        <v>883</v>
      </c>
      <c r="H389" t="s">
        <v>5180</v>
      </c>
      <c r="I389">
        <f>MATCH(G389,mapPRC!A$2:A$1240,0)</f>
        <v>685</v>
      </c>
      <c r="M389" t="s">
        <v>2875</v>
      </c>
      <c r="N389" t="s">
        <v>3482</v>
      </c>
      <c r="O389">
        <f>MATCH(M389,mapPRC!$A$2:$A$1240,0)</f>
        <v>652</v>
      </c>
    </row>
    <row r="390" spans="1:15">
      <c r="A390" t="s">
        <v>879</v>
      </c>
      <c r="B390" t="s">
        <v>5181</v>
      </c>
      <c r="C390">
        <f>MATCH(A390,mapPRC!A$2:A$1240,0)</f>
        <v>691</v>
      </c>
      <c r="G390" t="s">
        <v>879</v>
      </c>
      <c r="H390" t="s">
        <v>5181</v>
      </c>
      <c r="I390">
        <f>MATCH(G390,mapPRC!A$2:A$1240,0)</f>
        <v>691</v>
      </c>
      <c r="M390" t="s">
        <v>2877</v>
      </c>
      <c r="N390" t="s">
        <v>3483</v>
      </c>
      <c r="O390">
        <f>MATCH(M390,mapPRC!$A$2:$A$1240,0)</f>
        <v>653</v>
      </c>
    </row>
    <row r="391" spans="1:15">
      <c r="A391" t="s">
        <v>877</v>
      </c>
      <c r="B391" t="s">
        <v>5182</v>
      </c>
      <c r="C391">
        <f>MATCH(A391,mapPRC!A$2:A$1240,0)</f>
        <v>692</v>
      </c>
      <c r="G391" t="s">
        <v>877</v>
      </c>
      <c r="H391" t="s">
        <v>5182</v>
      </c>
      <c r="I391">
        <f>MATCH(G391,mapPRC!A$2:A$1240,0)</f>
        <v>692</v>
      </c>
      <c r="M391" t="s">
        <v>2879</v>
      </c>
      <c r="N391" t="s">
        <v>3484</v>
      </c>
      <c r="O391">
        <f>MATCH(M391,mapPRC!$A$2:$A$1240,0)</f>
        <v>654</v>
      </c>
    </row>
    <row r="392" spans="1:15">
      <c r="A392" t="s">
        <v>875</v>
      </c>
      <c r="B392" t="s">
        <v>5183</v>
      </c>
      <c r="C392">
        <f>MATCH(A392,mapPRC!A$2:A$1240,0)</f>
        <v>693</v>
      </c>
      <c r="G392" t="s">
        <v>875</v>
      </c>
      <c r="H392" t="s">
        <v>5183</v>
      </c>
      <c r="I392">
        <f>MATCH(G392,mapPRC!A$2:A$1240,0)</f>
        <v>693</v>
      </c>
      <c r="M392" t="s">
        <v>2881</v>
      </c>
      <c r="N392" t="s">
        <v>3485</v>
      </c>
      <c r="O392">
        <f>MATCH(M392,mapPRC!$A$2:$A$1240,0)</f>
        <v>655</v>
      </c>
    </row>
    <row r="393" spans="1:15">
      <c r="A393" t="s">
        <v>3737</v>
      </c>
      <c r="B393" t="s">
        <v>5184</v>
      </c>
      <c r="C393">
        <f>MATCH(A393,mapPRC!A$2:A$1240,0)</f>
        <v>695</v>
      </c>
      <c r="G393" t="s">
        <v>3737</v>
      </c>
      <c r="H393" t="s">
        <v>5184</v>
      </c>
      <c r="I393">
        <f>MATCH(G393,mapPRC!A$2:A$1240,0)</f>
        <v>695</v>
      </c>
      <c r="M393" t="s">
        <v>2883</v>
      </c>
      <c r="N393" t="s">
        <v>3486</v>
      </c>
      <c r="O393">
        <f>MATCH(M393,mapPRC!$A$2:$A$1240,0)</f>
        <v>656</v>
      </c>
    </row>
    <row r="394" spans="1:15">
      <c r="A394" t="s">
        <v>871</v>
      </c>
      <c r="B394" t="s">
        <v>5185</v>
      </c>
      <c r="C394">
        <f>MATCH(A394,mapPRC!A$2:A$1240,0)</f>
        <v>704</v>
      </c>
      <c r="G394" t="s">
        <v>871</v>
      </c>
      <c r="H394" t="s">
        <v>5185</v>
      </c>
      <c r="I394">
        <f>MATCH(G394,mapPRC!A$2:A$1240,0)</f>
        <v>704</v>
      </c>
      <c r="M394" t="s">
        <v>2885</v>
      </c>
      <c r="N394" t="s">
        <v>3487</v>
      </c>
      <c r="O394">
        <f>MATCH(M394,mapPRC!$A$2:$A$1240,0)</f>
        <v>657</v>
      </c>
    </row>
    <row r="395" spans="1:15">
      <c r="A395" t="s">
        <v>869</v>
      </c>
      <c r="B395" t="s">
        <v>5186</v>
      </c>
      <c r="C395">
        <f>MATCH(A395,mapPRC!A$2:A$1240,0)</f>
        <v>705</v>
      </c>
      <c r="G395" t="s">
        <v>869</v>
      </c>
      <c r="H395" t="s">
        <v>5186</v>
      </c>
      <c r="I395">
        <f>MATCH(G395,mapPRC!A$2:A$1240,0)</f>
        <v>705</v>
      </c>
      <c r="M395" t="s">
        <v>2887</v>
      </c>
      <c r="N395" t="s">
        <v>3488</v>
      </c>
      <c r="O395">
        <f>MATCH(M395,mapPRC!$A$2:$A$1240,0)</f>
        <v>658</v>
      </c>
    </row>
    <row r="396" spans="1:15">
      <c r="A396" t="s">
        <v>867</v>
      </c>
      <c r="B396" t="s">
        <v>5187</v>
      </c>
      <c r="C396">
        <f>MATCH(A396,mapPRC!A$2:A$1240,0)</f>
        <v>706</v>
      </c>
      <c r="G396" t="s">
        <v>867</v>
      </c>
      <c r="H396" t="s">
        <v>5187</v>
      </c>
      <c r="I396">
        <f>MATCH(G396,mapPRC!A$2:A$1240,0)</f>
        <v>706</v>
      </c>
      <c r="M396" t="s">
        <v>2889</v>
      </c>
      <c r="N396" t="s">
        <v>3489</v>
      </c>
      <c r="O396">
        <f>MATCH(M396,mapPRC!$A$2:$A$1240,0)</f>
        <v>659</v>
      </c>
    </row>
    <row r="397" spans="1:15">
      <c r="A397" t="s">
        <v>865</v>
      </c>
      <c r="B397" t="s">
        <v>5188</v>
      </c>
      <c r="C397">
        <f>MATCH(A397,mapPRC!A$2:A$1240,0)</f>
        <v>707</v>
      </c>
      <c r="G397" t="s">
        <v>865</v>
      </c>
      <c r="H397" t="s">
        <v>5188</v>
      </c>
      <c r="I397">
        <f>MATCH(G397,mapPRC!A$2:A$1240,0)</f>
        <v>707</v>
      </c>
      <c r="M397" t="s">
        <v>2891</v>
      </c>
      <c r="N397" t="s">
        <v>3490</v>
      </c>
      <c r="O397">
        <f>MATCH(M397,mapPRC!$A$2:$A$1240,0)</f>
        <v>660</v>
      </c>
    </row>
    <row r="398" spans="1:15">
      <c r="A398" t="s">
        <v>863</v>
      </c>
      <c r="B398" t="s">
        <v>5189</v>
      </c>
      <c r="C398">
        <f>MATCH(A398,mapPRC!A$2:A$1240,0)</f>
        <v>708</v>
      </c>
      <c r="G398" t="s">
        <v>863</v>
      </c>
      <c r="H398" t="s">
        <v>5189</v>
      </c>
      <c r="I398">
        <f>MATCH(G398,mapPRC!A$2:A$1240,0)</f>
        <v>708</v>
      </c>
      <c r="M398" t="s">
        <v>2893</v>
      </c>
      <c r="N398" t="s">
        <v>3491</v>
      </c>
      <c r="O398">
        <f>MATCH(M398,mapPRC!$A$2:$A$1240,0)</f>
        <v>661</v>
      </c>
    </row>
    <row r="399" spans="1:15">
      <c r="A399" t="s">
        <v>861</v>
      </c>
      <c r="B399" t="s">
        <v>5190</v>
      </c>
      <c r="C399">
        <f>MATCH(A399,mapPRC!A$2:A$1240,0)</f>
        <v>709</v>
      </c>
      <c r="G399" t="s">
        <v>861</v>
      </c>
      <c r="H399" t="s">
        <v>5190</v>
      </c>
      <c r="I399">
        <f>MATCH(G399,mapPRC!A$2:A$1240,0)</f>
        <v>709</v>
      </c>
      <c r="M399" t="s">
        <v>2895</v>
      </c>
      <c r="N399" t="s">
        <v>3492</v>
      </c>
      <c r="O399">
        <f>MATCH(M399,mapPRC!$A$2:$A$1240,0)</f>
        <v>662</v>
      </c>
    </row>
    <row r="400" spans="1:15">
      <c r="A400" t="s">
        <v>3733</v>
      </c>
      <c r="B400" t="s">
        <v>3735</v>
      </c>
      <c r="C400">
        <f>MATCH(A400,mapPRC!A$2:A$1240,0)</f>
        <v>712</v>
      </c>
      <c r="G400" t="s">
        <v>3733</v>
      </c>
      <c r="H400" t="s">
        <v>3735</v>
      </c>
      <c r="I400">
        <f>MATCH(G400,mapPRC!A$2:A$1240,0)</f>
        <v>712</v>
      </c>
      <c r="M400" t="s">
        <v>2897</v>
      </c>
      <c r="N400" t="s">
        <v>3493</v>
      </c>
      <c r="O400">
        <f>MATCH(M400,mapPRC!$A$2:$A$1240,0)</f>
        <v>663</v>
      </c>
    </row>
    <row r="401" spans="1:15">
      <c r="A401" t="s">
        <v>3734</v>
      </c>
      <c r="B401" t="s">
        <v>3736</v>
      </c>
      <c r="C401">
        <f>MATCH(A401,mapPRC!A$2:A$1240,0)</f>
        <v>713</v>
      </c>
      <c r="G401" t="s">
        <v>3734</v>
      </c>
      <c r="H401" t="s">
        <v>3736</v>
      </c>
      <c r="I401">
        <f>MATCH(G401,mapPRC!A$2:A$1240,0)</f>
        <v>713</v>
      </c>
      <c r="M401" t="s">
        <v>2899</v>
      </c>
      <c r="N401" t="s">
        <v>3494</v>
      </c>
      <c r="O401">
        <f>MATCH(M401,mapPRC!$A$2:$A$1240,0)</f>
        <v>664</v>
      </c>
    </row>
    <row r="402" spans="1:15">
      <c r="A402" t="s">
        <v>858</v>
      </c>
      <c r="B402" t="s">
        <v>5191</v>
      </c>
      <c r="C402">
        <f>MATCH(A402,mapPRC!A$2:A$1240,0)</f>
        <v>714</v>
      </c>
      <c r="G402" t="s">
        <v>858</v>
      </c>
      <c r="H402" t="s">
        <v>5191</v>
      </c>
      <c r="I402">
        <f>MATCH(G402,mapPRC!A$2:A$1240,0)</f>
        <v>714</v>
      </c>
      <c r="M402" t="s">
        <v>2901</v>
      </c>
      <c r="N402" t="s">
        <v>3495</v>
      </c>
      <c r="O402">
        <f>MATCH(M402,mapPRC!$A$2:$A$1240,0)</f>
        <v>665</v>
      </c>
    </row>
    <row r="403" spans="1:15">
      <c r="A403" t="s">
        <v>857</v>
      </c>
      <c r="B403" t="s">
        <v>5192</v>
      </c>
      <c r="C403">
        <f>MATCH(A403,mapPRC!A$2:A$1240,0)</f>
        <v>715</v>
      </c>
      <c r="G403" t="s">
        <v>857</v>
      </c>
      <c r="H403" t="s">
        <v>5192</v>
      </c>
      <c r="I403">
        <f>MATCH(G403,mapPRC!A$2:A$1240,0)</f>
        <v>715</v>
      </c>
      <c r="M403" t="s">
        <v>3061</v>
      </c>
      <c r="N403" t="s">
        <v>3062</v>
      </c>
      <c r="O403">
        <f>MATCH(M403,mapPRC!$A$2:$A$1240,0)</f>
        <v>666</v>
      </c>
    </row>
    <row r="404" spans="1:15">
      <c r="A404" t="s">
        <v>856</v>
      </c>
      <c r="B404" t="s">
        <v>5193</v>
      </c>
      <c r="C404">
        <f>MATCH(A404,mapPRC!A$2:A$1240,0)</f>
        <v>716</v>
      </c>
      <c r="G404" t="s">
        <v>856</v>
      </c>
      <c r="H404" t="s">
        <v>5193</v>
      </c>
      <c r="I404">
        <f>MATCH(G404,mapPRC!A$2:A$1240,0)</f>
        <v>716</v>
      </c>
      <c r="M404" t="s">
        <v>915</v>
      </c>
      <c r="N404" t="s">
        <v>914</v>
      </c>
      <c r="O404">
        <f>MATCH(M404,mapPRC!$A$2:$A$1240,0)</f>
        <v>667</v>
      </c>
    </row>
    <row r="405" spans="1:15">
      <c r="A405" t="s">
        <v>855</v>
      </c>
      <c r="B405" t="s">
        <v>5194</v>
      </c>
      <c r="C405">
        <f>MATCH(A405,mapPRC!A$2:A$1240,0)</f>
        <v>717</v>
      </c>
      <c r="G405" t="s">
        <v>855</v>
      </c>
      <c r="H405" t="s">
        <v>5194</v>
      </c>
      <c r="I405">
        <f>MATCH(G405,mapPRC!A$2:A$1240,0)</f>
        <v>717</v>
      </c>
      <c r="M405" t="s">
        <v>913</v>
      </c>
      <c r="N405" t="s">
        <v>912</v>
      </c>
      <c r="O405">
        <f>MATCH(M405,mapPRC!$A$2:$A$1240,0)</f>
        <v>668</v>
      </c>
    </row>
    <row r="406" spans="1:15">
      <c r="A406" t="s">
        <v>854</v>
      </c>
      <c r="B406" t="s">
        <v>5195</v>
      </c>
      <c r="C406">
        <f>MATCH(A406,mapPRC!A$2:A$1240,0)</f>
        <v>718</v>
      </c>
      <c r="G406" t="s">
        <v>854</v>
      </c>
      <c r="H406" t="s">
        <v>5195</v>
      </c>
      <c r="I406">
        <f>MATCH(G406,mapPRC!A$2:A$1240,0)</f>
        <v>718</v>
      </c>
      <c r="M406" t="s">
        <v>911</v>
      </c>
      <c r="N406" t="s">
        <v>910</v>
      </c>
      <c r="O406">
        <f>MATCH(M406,mapPRC!$A$2:$A$1240,0)</f>
        <v>669</v>
      </c>
    </row>
    <row r="407" spans="1:15">
      <c r="A407" t="s">
        <v>853</v>
      </c>
      <c r="B407" t="s">
        <v>5196</v>
      </c>
      <c r="C407">
        <f>MATCH(A407,mapPRC!A$2:A$1240,0)</f>
        <v>719</v>
      </c>
      <c r="G407" t="s">
        <v>853</v>
      </c>
      <c r="H407" t="s">
        <v>5196</v>
      </c>
      <c r="I407">
        <f>MATCH(G407,mapPRC!A$2:A$1240,0)</f>
        <v>719</v>
      </c>
      <c r="M407" t="s">
        <v>908</v>
      </c>
      <c r="N407" t="s">
        <v>907</v>
      </c>
      <c r="O407">
        <f>MATCH(M407,mapPRC!$A$2:$A$1240,0)</f>
        <v>670</v>
      </c>
    </row>
    <row r="408" spans="1:15">
      <c r="A408" t="s">
        <v>851</v>
      </c>
      <c r="B408" t="s">
        <v>5197</v>
      </c>
      <c r="C408">
        <f>MATCH(A408,mapPRC!A$2:A$1240,0)</f>
        <v>720</v>
      </c>
      <c r="G408" t="s">
        <v>851</v>
      </c>
      <c r="H408" t="s">
        <v>5197</v>
      </c>
      <c r="I408">
        <f>MATCH(G408,mapPRC!A$2:A$1240,0)</f>
        <v>720</v>
      </c>
      <c r="M408" t="s">
        <v>905</v>
      </c>
      <c r="N408" t="s">
        <v>904</v>
      </c>
      <c r="O408">
        <f>MATCH(M408,mapPRC!$A$2:$A$1240,0)</f>
        <v>672</v>
      </c>
    </row>
    <row r="409" spans="1:15">
      <c r="A409" t="s">
        <v>850</v>
      </c>
      <c r="B409" t="s">
        <v>5198</v>
      </c>
      <c r="C409">
        <f>MATCH(A409,mapPRC!A$2:A$1240,0)</f>
        <v>721</v>
      </c>
      <c r="G409" t="s">
        <v>850</v>
      </c>
      <c r="H409" t="s">
        <v>5198</v>
      </c>
      <c r="I409">
        <f>MATCH(G409,mapPRC!A$2:A$1240,0)</f>
        <v>721</v>
      </c>
      <c r="M409" t="s">
        <v>903</v>
      </c>
      <c r="N409" t="s">
        <v>902</v>
      </c>
      <c r="O409">
        <f>MATCH(M409,mapPRC!$A$2:$A$1240,0)</f>
        <v>673</v>
      </c>
    </row>
    <row r="410" spans="1:15">
      <c r="A410" t="s">
        <v>849</v>
      </c>
      <c r="B410" t="s">
        <v>5199</v>
      </c>
      <c r="C410">
        <f>MATCH(A410,mapPRC!A$2:A$1240,0)</f>
        <v>722</v>
      </c>
      <c r="G410" t="s">
        <v>849</v>
      </c>
      <c r="H410" t="s">
        <v>5199</v>
      </c>
      <c r="I410">
        <f>MATCH(G410,mapPRC!A$2:A$1240,0)</f>
        <v>722</v>
      </c>
      <c r="M410" t="s">
        <v>901</v>
      </c>
      <c r="N410" t="s">
        <v>900</v>
      </c>
      <c r="O410">
        <f>MATCH(M410,mapPRC!$A$2:$A$1240,0)</f>
        <v>674</v>
      </c>
    </row>
    <row r="411" spans="1:15">
      <c r="A411" t="s">
        <v>848</v>
      </c>
      <c r="B411" t="s">
        <v>5200</v>
      </c>
      <c r="C411">
        <f>MATCH(A411,mapPRC!A$2:A$1240,0)</f>
        <v>723</v>
      </c>
      <c r="G411" t="s">
        <v>848</v>
      </c>
      <c r="H411" t="s">
        <v>5200</v>
      </c>
      <c r="I411">
        <f>MATCH(G411,mapPRC!A$2:A$1240,0)</f>
        <v>723</v>
      </c>
      <c r="M411" t="s">
        <v>899</v>
      </c>
      <c r="N411" t="s">
        <v>898</v>
      </c>
      <c r="O411">
        <f>MATCH(M411,mapPRC!$A$2:$A$1240,0)</f>
        <v>675</v>
      </c>
    </row>
    <row r="412" spans="1:15">
      <c r="A412" t="s">
        <v>847</v>
      </c>
      <c r="B412" t="s">
        <v>5201</v>
      </c>
      <c r="C412">
        <f>MATCH(A412,mapPRC!A$2:A$1240,0)</f>
        <v>724</v>
      </c>
      <c r="G412" t="s">
        <v>847</v>
      </c>
      <c r="H412" t="s">
        <v>5201</v>
      </c>
      <c r="I412">
        <f>MATCH(G412,mapPRC!A$2:A$1240,0)</f>
        <v>724</v>
      </c>
      <c r="M412" t="s">
        <v>897</v>
      </c>
      <c r="N412" t="s">
        <v>896</v>
      </c>
      <c r="O412">
        <f>MATCH(M412,mapPRC!$A$2:$A$1240,0)</f>
        <v>676</v>
      </c>
    </row>
    <row r="413" spans="1:15">
      <c r="A413" t="s">
        <v>845</v>
      </c>
      <c r="B413" t="s">
        <v>5202</v>
      </c>
      <c r="C413">
        <f>MATCH(A413,mapPRC!A$2:A$1240,0)</f>
        <v>725</v>
      </c>
      <c r="G413" t="s">
        <v>845</v>
      </c>
      <c r="H413" t="s">
        <v>5202</v>
      </c>
      <c r="I413">
        <f>MATCH(G413,mapPRC!A$2:A$1240,0)</f>
        <v>725</v>
      </c>
      <c r="M413" t="s">
        <v>895</v>
      </c>
      <c r="N413" t="s">
        <v>894</v>
      </c>
      <c r="O413">
        <f>MATCH(M413,mapPRC!$A$2:$A$1240,0)</f>
        <v>677</v>
      </c>
    </row>
    <row r="414" spans="1:15">
      <c r="A414" t="s">
        <v>841</v>
      </c>
      <c r="B414" t="s">
        <v>5203</v>
      </c>
      <c r="C414">
        <f>MATCH(A414,mapPRC!A$2:A$1240,0)</f>
        <v>727</v>
      </c>
      <c r="G414" t="s">
        <v>841</v>
      </c>
      <c r="H414" t="s">
        <v>5203</v>
      </c>
      <c r="I414">
        <f>MATCH(G414,mapPRC!A$2:A$1240,0)</f>
        <v>727</v>
      </c>
      <c r="M414" t="s">
        <v>893</v>
      </c>
      <c r="N414" t="s">
        <v>892</v>
      </c>
      <c r="O414">
        <f>MATCH(M414,mapPRC!$A$2:$A$1240,0)</f>
        <v>678</v>
      </c>
    </row>
    <row r="415" spans="1:15">
      <c r="A415" t="s">
        <v>839</v>
      </c>
      <c r="B415" t="s">
        <v>5204</v>
      </c>
      <c r="C415">
        <f>MATCH(A415,mapPRC!A$2:A$1240,0)</f>
        <v>728</v>
      </c>
      <c r="G415" t="s">
        <v>839</v>
      </c>
      <c r="H415" t="s">
        <v>5204</v>
      </c>
      <c r="I415">
        <f>MATCH(G415,mapPRC!A$2:A$1240,0)</f>
        <v>728</v>
      </c>
      <c r="M415" t="s">
        <v>891</v>
      </c>
      <c r="N415" t="s">
        <v>890</v>
      </c>
      <c r="O415">
        <f>MATCH(M415,mapPRC!$A$2:$A$1240,0)</f>
        <v>680</v>
      </c>
    </row>
    <row r="416" spans="1:15">
      <c r="A416" t="s">
        <v>837</v>
      </c>
      <c r="B416" t="s">
        <v>5205</v>
      </c>
      <c r="C416">
        <f>MATCH(A416,mapPRC!A$2:A$1240,0)</f>
        <v>729</v>
      </c>
      <c r="G416" t="s">
        <v>837</v>
      </c>
      <c r="H416" t="s">
        <v>5205</v>
      </c>
      <c r="I416">
        <f>MATCH(G416,mapPRC!A$2:A$1240,0)</f>
        <v>729</v>
      </c>
      <c r="M416" t="s">
        <v>889</v>
      </c>
      <c r="N416" t="s">
        <v>888</v>
      </c>
      <c r="O416">
        <f>MATCH(M416,mapPRC!$A$2:$A$1240,0)</f>
        <v>681</v>
      </c>
    </row>
    <row r="417" spans="1:15">
      <c r="A417" t="s">
        <v>836</v>
      </c>
      <c r="B417" t="s">
        <v>5206</v>
      </c>
      <c r="C417">
        <f>MATCH(A417,mapPRC!A$2:A$1240,0)</f>
        <v>730</v>
      </c>
      <c r="G417" t="s">
        <v>836</v>
      </c>
      <c r="H417" t="s">
        <v>5206</v>
      </c>
      <c r="I417">
        <f>MATCH(G417,mapPRC!A$2:A$1240,0)</f>
        <v>730</v>
      </c>
      <c r="M417" t="s">
        <v>887</v>
      </c>
      <c r="N417" t="s">
        <v>886</v>
      </c>
      <c r="O417">
        <f>MATCH(M417,mapPRC!$A$2:$A$1240,0)</f>
        <v>682</v>
      </c>
    </row>
    <row r="418" spans="1:15">
      <c r="A418" t="s">
        <v>835</v>
      </c>
      <c r="B418" t="s">
        <v>5207</v>
      </c>
      <c r="C418">
        <f>MATCH(A418,mapPRC!A$2:A$1240,0)</f>
        <v>731</v>
      </c>
      <c r="G418" t="s">
        <v>835</v>
      </c>
      <c r="H418" t="s">
        <v>5207</v>
      </c>
      <c r="I418">
        <f>MATCH(G418,mapPRC!A$2:A$1240,0)</f>
        <v>731</v>
      </c>
      <c r="M418" t="s">
        <v>885</v>
      </c>
      <c r="N418" t="s">
        <v>884</v>
      </c>
      <c r="O418">
        <f>MATCH(M418,mapPRC!$A$2:$A$1240,0)</f>
        <v>683</v>
      </c>
    </row>
    <row r="419" spans="1:15">
      <c r="A419" t="s">
        <v>829</v>
      </c>
      <c r="B419" t="s">
        <v>5208</v>
      </c>
      <c r="C419">
        <f>MATCH(A419,mapPRC!A$2:A$1240,0)</f>
        <v>735</v>
      </c>
      <c r="G419" t="s">
        <v>829</v>
      </c>
      <c r="H419" t="s">
        <v>5208</v>
      </c>
      <c r="I419">
        <f>MATCH(G419,mapPRC!A$2:A$1240,0)</f>
        <v>735</v>
      </c>
      <c r="M419" t="s">
        <v>883</v>
      </c>
      <c r="N419" t="s">
        <v>882</v>
      </c>
      <c r="O419">
        <f>MATCH(M419,mapPRC!$A$2:$A$1240,0)</f>
        <v>685</v>
      </c>
    </row>
    <row r="420" spans="1:15">
      <c r="A420" t="s">
        <v>828</v>
      </c>
      <c r="B420" t="s">
        <v>5209</v>
      </c>
      <c r="C420">
        <f>MATCH(A420,mapPRC!A$2:A$1240,0)</f>
        <v>736</v>
      </c>
      <c r="G420" t="s">
        <v>828</v>
      </c>
      <c r="H420" t="s">
        <v>5209</v>
      </c>
      <c r="I420">
        <f>MATCH(G420,mapPRC!A$2:A$1240,0)</f>
        <v>736</v>
      </c>
      <c r="M420" t="s">
        <v>879</v>
      </c>
      <c r="N420" t="s">
        <v>878</v>
      </c>
      <c r="O420">
        <f>MATCH(M420,mapPRC!$A$2:$A$1240,0)</f>
        <v>691</v>
      </c>
    </row>
    <row r="421" spans="1:15">
      <c r="A421" t="s">
        <v>827</v>
      </c>
      <c r="B421" t="s">
        <v>5210</v>
      </c>
      <c r="C421">
        <f>MATCH(A421,mapPRC!A$2:A$1240,0)</f>
        <v>737</v>
      </c>
      <c r="G421" t="s">
        <v>827</v>
      </c>
      <c r="H421" t="s">
        <v>5210</v>
      </c>
      <c r="I421">
        <f>MATCH(G421,mapPRC!A$2:A$1240,0)</f>
        <v>737</v>
      </c>
      <c r="M421" t="s">
        <v>877</v>
      </c>
      <c r="N421" t="s">
        <v>876</v>
      </c>
      <c r="O421">
        <f>MATCH(M421,mapPRC!$A$2:$A$1240,0)</f>
        <v>692</v>
      </c>
    </row>
    <row r="422" spans="1:15">
      <c r="A422" t="s">
        <v>826</v>
      </c>
      <c r="B422" t="s">
        <v>5211</v>
      </c>
      <c r="C422">
        <f>MATCH(A422,mapPRC!A$2:A$1240,0)</f>
        <v>738</v>
      </c>
      <c r="G422" t="s">
        <v>826</v>
      </c>
      <c r="H422" t="s">
        <v>5211</v>
      </c>
      <c r="I422">
        <f>MATCH(G422,mapPRC!A$2:A$1240,0)</f>
        <v>738</v>
      </c>
      <c r="M422" t="s">
        <v>875</v>
      </c>
      <c r="N422" t="s">
        <v>874</v>
      </c>
      <c r="O422">
        <f>MATCH(M422,mapPRC!$A$2:$A$1240,0)</f>
        <v>693</v>
      </c>
    </row>
    <row r="423" spans="1:15">
      <c r="A423" t="s">
        <v>825</v>
      </c>
      <c r="B423" t="s">
        <v>5212</v>
      </c>
      <c r="C423">
        <f>MATCH(A423,mapPRC!A$2:A$1240,0)</f>
        <v>739</v>
      </c>
      <c r="G423" t="s">
        <v>825</v>
      </c>
      <c r="H423" t="s">
        <v>5212</v>
      </c>
      <c r="I423">
        <f>MATCH(G423,mapPRC!A$2:A$1240,0)</f>
        <v>739</v>
      </c>
      <c r="M423" t="s">
        <v>3504</v>
      </c>
      <c r="N423" t="s">
        <v>3505</v>
      </c>
      <c r="O423">
        <f>MATCH(M423,mapPRC!$A$2:$A$1240,0)</f>
        <v>702</v>
      </c>
    </row>
    <row r="424" spans="1:15">
      <c r="A424" t="s">
        <v>823</v>
      </c>
      <c r="B424" t="s">
        <v>5213</v>
      </c>
      <c r="C424">
        <f>MATCH(A424,mapPRC!A$2:A$1240,0)</f>
        <v>740</v>
      </c>
      <c r="G424" t="s">
        <v>823</v>
      </c>
      <c r="H424" t="s">
        <v>5213</v>
      </c>
      <c r="I424">
        <f>MATCH(G424,mapPRC!A$2:A$1240,0)</f>
        <v>740</v>
      </c>
      <c r="M424" t="s">
        <v>871</v>
      </c>
      <c r="N424" t="s">
        <v>870</v>
      </c>
      <c r="O424">
        <f>MATCH(M424,mapPRC!$A$2:$A$1240,0)</f>
        <v>704</v>
      </c>
    </row>
    <row r="425" spans="1:15">
      <c r="A425" t="s">
        <v>821</v>
      </c>
      <c r="B425" t="s">
        <v>5214</v>
      </c>
      <c r="C425">
        <f>MATCH(A425,mapPRC!A$2:A$1240,0)</f>
        <v>741</v>
      </c>
      <c r="G425" t="s">
        <v>821</v>
      </c>
      <c r="H425" t="s">
        <v>5214</v>
      </c>
      <c r="I425">
        <f>MATCH(G425,mapPRC!A$2:A$1240,0)</f>
        <v>741</v>
      </c>
      <c r="M425" t="s">
        <v>869</v>
      </c>
      <c r="N425" t="s">
        <v>868</v>
      </c>
      <c r="O425">
        <f>MATCH(M425,mapPRC!$A$2:$A$1240,0)</f>
        <v>705</v>
      </c>
    </row>
    <row r="426" spans="1:15">
      <c r="A426" t="s">
        <v>819</v>
      </c>
      <c r="B426" t="s">
        <v>5215</v>
      </c>
      <c r="C426">
        <f>MATCH(A426,mapPRC!A$2:A$1240,0)</f>
        <v>742</v>
      </c>
      <c r="G426" t="s">
        <v>819</v>
      </c>
      <c r="H426" t="s">
        <v>5215</v>
      </c>
      <c r="I426">
        <f>MATCH(G426,mapPRC!A$2:A$1240,0)</f>
        <v>742</v>
      </c>
      <c r="M426" t="s">
        <v>867</v>
      </c>
      <c r="N426" t="s">
        <v>866</v>
      </c>
      <c r="O426">
        <f>MATCH(M426,mapPRC!$A$2:$A$1240,0)</f>
        <v>706</v>
      </c>
    </row>
    <row r="427" spans="1:15">
      <c r="A427" t="s">
        <v>816</v>
      </c>
      <c r="B427" t="s">
        <v>5216</v>
      </c>
      <c r="C427">
        <f>MATCH(A427,mapPRC!A$2:A$1240,0)</f>
        <v>744</v>
      </c>
      <c r="G427" t="s">
        <v>816</v>
      </c>
      <c r="H427" t="s">
        <v>5216</v>
      </c>
      <c r="I427">
        <f>MATCH(G427,mapPRC!A$2:A$1240,0)</f>
        <v>744</v>
      </c>
      <c r="M427" t="s">
        <v>865</v>
      </c>
      <c r="N427" t="s">
        <v>864</v>
      </c>
      <c r="O427">
        <f>MATCH(M427,mapPRC!$A$2:$A$1240,0)</f>
        <v>707</v>
      </c>
    </row>
    <row r="428" spans="1:15">
      <c r="A428" t="s">
        <v>815</v>
      </c>
      <c r="B428" t="s">
        <v>5217</v>
      </c>
      <c r="C428">
        <f>MATCH(A428,mapPRC!A$2:A$1240,0)</f>
        <v>745</v>
      </c>
      <c r="G428" t="s">
        <v>815</v>
      </c>
      <c r="H428" t="s">
        <v>5217</v>
      </c>
      <c r="I428">
        <f>MATCH(G428,mapPRC!A$2:A$1240,0)</f>
        <v>745</v>
      </c>
      <c r="J428">
        <v>1</v>
      </c>
      <c r="M428" t="s">
        <v>863</v>
      </c>
      <c r="N428" t="s">
        <v>862</v>
      </c>
      <c r="O428">
        <f>MATCH(M428,mapPRC!$A$2:$A$1240,0)</f>
        <v>708</v>
      </c>
    </row>
    <row r="429" spans="1:15">
      <c r="A429" t="s">
        <v>813</v>
      </c>
      <c r="B429" t="s">
        <v>5218</v>
      </c>
      <c r="C429">
        <f>MATCH(A429,mapPRC!A$2:A$1240,0)</f>
        <v>746</v>
      </c>
      <c r="G429" t="s">
        <v>813</v>
      </c>
      <c r="H429" t="s">
        <v>5218</v>
      </c>
      <c r="I429">
        <f>MATCH(G429,mapPRC!A$2:A$1240,0)</f>
        <v>746</v>
      </c>
      <c r="M429" t="s">
        <v>861</v>
      </c>
      <c r="N429" t="s">
        <v>860</v>
      </c>
      <c r="O429">
        <f>MATCH(M429,mapPRC!$A$2:$A$1240,0)</f>
        <v>709</v>
      </c>
    </row>
    <row r="430" spans="1:15">
      <c r="A430" t="s">
        <v>5219</v>
      </c>
      <c r="B430" t="s">
        <v>5220</v>
      </c>
      <c r="C430">
        <f>MATCH(A430,mapPRC!A$2:A$1240,0)</f>
        <v>747</v>
      </c>
      <c r="G430" t="s">
        <v>5219</v>
      </c>
      <c r="H430" t="s">
        <v>5220</v>
      </c>
      <c r="I430">
        <f>MATCH(G430,mapPRC!A$2:A$1240,0)</f>
        <v>747</v>
      </c>
      <c r="M430" t="s">
        <v>858</v>
      </c>
      <c r="N430" t="s">
        <v>852</v>
      </c>
      <c r="O430">
        <f>MATCH(M430,mapPRC!$A$2:$A$1240,0)</f>
        <v>714</v>
      </c>
    </row>
    <row r="431" spans="1:15">
      <c r="A431" t="s">
        <v>809</v>
      </c>
      <c r="B431" t="s">
        <v>5221</v>
      </c>
      <c r="C431">
        <f>MATCH(A431,mapPRC!A$2:A$1240,0)</f>
        <v>749</v>
      </c>
      <c r="G431" t="s">
        <v>809</v>
      </c>
      <c r="H431" t="s">
        <v>5221</v>
      </c>
      <c r="I431">
        <f>MATCH(G431,mapPRC!A$2:A$1240,0)</f>
        <v>749</v>
      </c>
      <c r="M431" t="s">
        <v>857</v>
      </c>
      <c r="N431" t="s">
        <v>852</v>
      </c>
      <c r="O431">
        <f>MATCH(M431,mapPRC!$A$2:$A$1240,0)</f>
        <v>715</v>
      </c>
    </row>
    <row r="432" spans="1:15">
      <c r="A432" t="s">
        <v>807</v>
      </c>
      <c r="B432" t="s">
        <v>5222</v>
      </c>
      <c r="C432">
        <f>MATCH(A432,mapPRC!A$2:A$1240,0)</f>
        <v>750</v>
      </c>
      <c r="G432" t="s">
        <v>807</v>
      </c>
      <c r="H432" t="s">
        <v>5222</v>
      </c>
      <c r="I432">
        <f>MATCH(G432,mapPRC!A$2:A$1240,0)</f>
        <v>750</v>
      </c>
      <c r="M432" t="s">
        <v>856</v>
      </c>
      <c r="N432" t="s">
        <v>852</v>
      </c>
      <c r="O432">
        <f>MATCH(M432,mapPRC!$A$2:$A$1240,0)</f>
        <v>716</v>
      </c>
    </row>
    <row r="433" spans="1:15">
      <c r="A433" t="s">
        <v>805</v>
      </c>
      <c r="B433" t="s">
        <v>5223</v>
      </c>
      <c r="C433">
        <f>MATCH(A433,mapPRC!A$2:A$1240,0)</f>
        <v>751</v>
      </c>
      <c r="G433" t="s">
        <v>805</v>
      </c>
      <c r="H433" t="s">
        <v>5223</v>
      </c>
      <c r="I433">
        <f>MATCH(G433,mapPRC!A$2:A$1240,0)</f>
        <v>751</v>
      </c>
      <c r="M433" t="s">
        <v>855</v>
      </c>
      <c r="N433" t="s">
        <v>852</v>
      </c>
      <c r="O433">
        <f>MATCH(M433,mapPRC!$A$2:$A$1240,0)</f>
        <v>717</v>
      </c>
    </row>
    <row r="434" spans="1:15">
      <c r="A434" t="s">
        <v>804</v>
      </c>
      <c r="B434" t="s">
        <v>5224</v>
      </c>
      <c r="C434">
        <f>MATCH(A434,mapPRC!A$2:A$1240,0)</f>
        <v>752</v>
      </c>
      <c r="G434" t="s">
        <v>804</v>
      </c>
      <c r="H434" t="s">
        <v>5224</v>
      </c>
      <c r="I434">
        <f>MATCH(G434,mapPRC!A$2:A$1240,0)</f>
        <v>752</v>
      </c>
      <c r="M434" t="s">
        <v>854</v>
      </c>
      <c r="N434" t="s">
        <v>852</v>
      </c>
      <c r="O434">
        <f>MATCH(M434,mapPRC!$A$2:$A$1240,0)</f>
        <v>718</v>
      </c>
    </row>
    <row r="435" spans="1:15">
      <c r="A435" t="s">
        <v>802</v>
      </c>
      <c r="B435" t="s">
        <v>5225</v>
      </c>
      <c r="C435">
        <f>MATCH(A435,mapPRC!A$2:A$1240,0)</f>
        <v>754</v>
      </c>
      <c r="G435" t="s">
        <v>802</v>
      </c>
      <c r="H435" t="s">
        <v>5225</v>
      </c>
      <c r="I435">
        <f>MATCH(G435,mapPRC!A$2:A$1240,0)</f>
        <v>754</v>
      </c>
      <c r="M435" t="s">
        <v>853</v>
      </c>
      <c r="N435" t="s">
        <v>852</v>
      </c>
      <c r="O435">
        <f>MATCH(M435,mapPRC!$A$2:$A$1240,0)</f>
        <v>719</v>
      </c>
    </row>
    <row r="436" spans="1:15">
      <c r="A436" t="s">
        <v>800</v>
      </c>
      <c r="B436" t="s">
        <v>5226</v>
      </c>
      <c r="C436">
        <f>MATCH(A436,mapPRC!A$2:A$1240,0)</f>
        <v>756</v>
      </c>
      <c r="G436" t="s">
        <v>800</v>
      </c>
      <c r="H436" t="s">
        <v>5226</v>
      </c>
      <c r="I436">
        <f>MATCH(G436,mapPRC!A$2:A$1240,0)</f>
        <v>756</v>
      </c>
      <c r="M436" t="s">
        <v>851</v>
      </c>
      <c r="N436" t="s">
        <v>846</v>
      </c>
      <c r="O436">
        <f>MATCH(M436,mapPRC!$A$2:$A$1240,0)</f>
        <v>720</v>
      </c>
    </row>
    <row r="437" spans="1:15">
      <c r="A437" t="s">
        <v>799</v>
      </c>
      <c r="B437" t="s">
        <v>5227</v>
      </c>
      <c r="C437">
        <f>MATCH(A437,mapPRC!A$2:A$1240,0)</f>
        <v>757</v>
      </c>
      <c r="G437" t="s">
        <v>799</v>
      </c>
      <c r="H437" t="s">
        <v>5227</v>
      </c>
      <c r="I437">
        <f>MATCH(G437,mapPRC!A$2:A$1240,0)</f>
        <v>757</v>
      </c>
      <c r="M437" t="s">
        <v>850</v>
      </c>
      <c r="N437" t="s">
        <v>846</v>
      </c>
      <c r="O437">
        <f>MATCH(M437,mapPRC!$A$2:$A$1240,0)</f>
        <v>721</v>
      </c>
    </row>
    <row r="438" spans="1:15">
      <c r="A438" t="s">
        <v>777</v>
      </c>
      <c r="B438" t="s">
        <v>5228</v>
      </c>
      <c r="C438">
        <f>MATCH(A438,mapPRC!A$2:A$1240,0)</f>
        <v>772</v>
      </c>
      <c r="G438" t="s">
        <v>777</v>
      </c>
      <c r="H438" t="s">
        <v>5228</v>
      </c>
      <c r="I438">
        <f>MATCH(G438,mapPRC!A$2:A$1240,0)</f>
        <v>772</v>
      </c>
      <c r="M438" t="s">
        <v>849</v>
      </c>
      <c r="N438" t="s">
        <v>846</v>
      </c>
      <c r="O438">
        <f>MATCH(M438,mapPRC!$A$2:$A$1240,0)</f>
        <v>722</v>
      </c>
    </row>
    <row r="439" spans="1:15">
      <c r="A439" t="s">
        <v>776</v>
      </c>
      <c r="B439" t="s">
        <v>5229</v>
      </c>
      <c r="C439">
        <f>MATCH(A439,mapPRC!A$2:A$1240,0)</f>
        <v>773</v>
      </c>
      <c r="G439" t="s">
        <v>776</v>
      </c>
      <c r="H439" t="s">
        <v>5229</v>
      </c>
      <c r="I439">
        <f>MATCH(G439,mapPRC!A$2:A$1240,0)</f>
        <v>773</v>
      </c>
      <c r="M439" t="s">
        <v>848</v>
      </c>
      <c r="N439" t="s">
        <v>846</v>
      </c>
      <c r="O439">
        <f>MATCH(M439,mapPRC!$A$2:$A$1240,0)</f>
        <v>723</v>
      </c>
    </row>
    <row r="440" spans="1:15">
      <c r="A440" t="s">
        <v>775</v>
      </c>
      <c r="B440" t="s">
        <v>5230</v>
      </c>
      <c r="C440">
        <f>MATCH(A440,mapPRC!A$2:A$1240,0)</f>
        <v>774</v>
      </c>
      <c r="G440" t="s">
        <v>775</v>
      </c>
      <c r="H440" t="s">
        <v>5230</v>
      </c>
      <c r="I440">
        <f>MATCH(G440,mapPRC!A$2:A$1240,0)</f>
        <v>774</v>
      </c>
      <c r="M440" t="s">
        <v>847</v>
      </c>
      <c r="N440" t="s">
        <v>846</v>
      </c>
      <c r="O440">
        <f>MATCH(M440,mapPRC!$A$2:$A$1240,0)</f>
        <v>724</v>
      </c>
    </row>
    <row r="441" spans="1:15">
      <c r="A441" t="s">
        <v>774</v>
      </c>
      <c r="B441" t="s">
        <v>5231</v>
      </c>
      <c r="C441">
        <f>MATCH(A441,mapPRC!A$2:A$1240,0)</f>
        <v>775</v>
      </c>
      <c r="G441" t="s">
        <v>774</v>
      </c>
      <c r="H441" t="s">
        <v>5231</v>
      </c>
      <c r="I441">
        <f>MATCH(G441,mapPRC!A$2:A$1240,0)</f>
        <v>775</v>
      </c>
      <c r="M441" t="s">
        <v>845</v>
      </c>
      <c r="N441" t="s">
        <v>844</v>
      </c>
      <c r="O441">
        <f>MATCH(M441,mapPRC!$A$2:$A$1240,0)</f>
        <v>725</v>
      </c>
    </row>
    <row r="442" spans="1:15">
      <c r="A442" t="s">
        <v>773</v>
      </c>
      <c r="B442" t="s">
        <v>5232</v>
      </c>
      <c r="C442">
        <f>MATCH(A442,mapPRC!A$2:A$1240,0)</f>
        <v>776</v>
      </c>
      <c r="G442" t="s">
        <v>773</v>
      </c>
      <c r="H442" t="s">
        <v>5232</v>
      </c>
      <c r="I442">
        <f>MATCH(G442,mapPRC!A$2:A$1240,0)</f>
        <v>776</v>
      </c>
      <c r="M442" t="s">
        <v>841</v>
      </c>
      <c r="N442" t="s">
        <v>840</v>
      </c>
      <c r="O442">
        <f>MATCH(M442,mapPRC!$A$2:$A$1240,0)</f>
        <v>727</v>
      </c>
    </row>
    <row r="443" spans="1:15">
      <c r="A443" t="s">
        <v>772</v>
      </c>
      <c r="B443" t="s">
        <v>5233</v>
      </c>
      <c r="C443">
        <f>MATCH(A443,mapPRC!A$2:A$1240,0)</f>
        <v>777</v>
      </c>
      <c r="G443" t="s">
        <v>772</v>
      </c>
      <c r="H443" t="s">
        <v>5233</v>
      </c>
      <c r="I443">
        <f>MATCH(G443,mapPRC!A$2:A$1240,0)</f>
        <v>777</v>
      </c>
      <c r="M443" t="s">
        <v>839</v>
      </c>
      <c r="N443" t="s">
        <v>838</v>
      </c>
      <c r="O443">
        <f>MATCH(M443,mapPRC!$A$2:$A$1240,0)</f>
        <v>728</v>
      </c>
    </row>
    <row r="444" spans="1:15">
      <c r="A444" t="s">
        <v>770</v>
      </c>
      <c r="B444" t="s">
        <v>5234</v>
      </c>
      <c r="C444">
        <f>MATCH(A444,mapPRC!A$2:A$1240,0)</f>
        <v>778</v>
      </c>
      <c r="G444" t="s">
        <v>770</v>
      </c>
      <c r="H444" t="s">
        <v>5234</v>
      </c>
      <c r="I444">
        <f>MATCH(G444,mapPRC!A$2:A$1240,0)</f>
        <v>778</v>
      </c>
      <c r="M444" t="s">
        <v>837</v>
      </c>
      <c r="N444" t="s">
        <v>831</v>
      </c>
      <c r="O444">
        <f>MATCH(M444,mapPRC!$A$2:$A$1240,0)</f>
        <v>729</v>
      </c>
    </row>
    <row r="445" spans="1:15">
      <c r="A445" t="s">
        <v>769</v>
      </c>
      <c r="B445" t="s">
        <v>5235</v>
      </c>
      <c r="C445">
        <f>MATCH(A445,mapPRC!A$2:A$1240,0)</f>
        <v>779</v>
      </c>
      <c r="G445" t="s">
        <v>769</v>
      </c>
      <c r="H445" t="s">
        <v>5235</v>
      </c>
      <c r="I445">
        <f>MATCH(G445,mapPRC!A$2:A$1240,0)</f>
        <v>779</v>
      </c>
      <c r="M445" t="s">
        <v>836</v>
      </c>
      <c r="N445" t="s">
        <v>831</v>
      </c>
      <c r="O445">
        <f>MATCH(M445,mapPRC!$A$2:$A$1240,0)</f>
        <v>730</v>
      </c>
    </row>
    <row r="446" spans="1:15">
      <c r="A446" t="s">
        <v>768</v>
      </c>
      <c r="B446" t="s">
        <v>5236</v>
      </c>
      <c r="C446">
        <f>MATCH(A446,mapPRC!A$2:A$1240,0)</f>
        <v>780</v>
      </c>
      <c r="G446" t="s">
        <v>768</v>
      </c>
      <c r="H446" t="s">
        <v>5236</v>
      </c>
      <c r="I446">
        <f>MATCH(G446,mapPRC!A$2:A$1240,0)</f>
        <v>780</v>
      </c>
      <c r="M446" t="s">
        <v>835</v>
      </c>
      <c r="N446" t="s">
        <v>831</v>
      </c>
      <c r="O446">
        <f>MATCH(M446,mapPRC!$A$2:$A$1240,0)</f>
        <v>731</v>
      </c>
    </row>
    <row r="447" spans="1:15">
      <c r="A447" t="s">
        <v>767</v>
      </c>
      <c r="B447" t="s">
        <v>5237</v>
      </c>
      <c r="C447">
        <f>MATCH(A447,mapPRC!A$2:A$1240,0)</f>
        <v>781</v>
      </c>
      <c r="G447" t="s">
        <v>767</v>
      </c>
      <c r="H447" t="s">
        <v>5237</v>
      </c>
      <c r="I447">
        <f>MATCH(G447,mapPRC!A$2:A$1240,0)</f>
        <v>781</v>
      </c>
      <c r="M447" t="s">
        <v>834</v>
      </c>
      <c r="N447" t="s">
        <v>831</v>
      </c>
      <c r="O447">
        <f>MATCH(M447,mapPRC!$A$2:$A$1240,0)</f>
        <v>732</v>
      </c>
    </row>
    <row r="448" spans="1:15">
      <c r="A448" t="s">
        <v>766</v>
      </c>
      <c r="B448" t="s">
        <v>5238</v>
      </c>
      <c r="C448">
        <f>MATCH(A448,mapPRC!A$2:A$1240,0)</f>
        <v>782</v>
      </c>
      <c r="G448" t="s">
        <v>766</v>
      </c>
      <c r="H448" t="s">
        <v>5238</v>
      </c>
      <c r="I448">
        <f>MATCH(G448,mapPRC!A$2:A$1240,0)</f>
        <v>782</v>
      </c>
      <c r="M448" t="s">
        <v>833</v>
      </c>
      <c r="N448" t="s">
        <v>831</v>
      </c>
      <c r="O448">
        <f>MATCH(M448,mapPRC!$A$2:$A$1240,0)</f>
        <v>733</v>
      </c>
    </row>
    <row r="449" spans="1:15">
      <c r="A449" t="s">
        <v>765</v>
      </c>
      <c r="B449" t="s">
        <v>5239</v>
      </c>
      <c r="C449">
        <f>MATCH(A449,mapPRC!A$2:A$1240,0)</f>
        <v>783</v>
      </c>
      <c r="G449" t="s">
        <v>765</v>
      </c>
      <c r="H449" t="s">
        <v>5239</v>
      </c>
      <c r="I449">
        <f>MATCH(G449,mapPRC!A$2:A$1240,0)</f>
        <v>783</v>
      </c>
      <c r="J449">
        <v>1</v>
      </c>
      <c r="M449" t="s">
        <v>832</v>
      </c>
      <c r="N449" t="s">
        <v>831</v>
      </c>
      <c r="O449">
        <f>MATCH(M449,mapPRC!$A$2:$A$1240,0)</f>
        <v>734</v>
      </c>
    </row>
    <row r="450" spans="1:15">
      <c r="A450" t="s">
        <v>763</v>
      </c>
      <c r="B450" t="s">
        <v>5240</v>
      </c>
      <c r="C450">
        <f>MATCH(A450,mapPRC!A$2:A$1240,0)</f>
        <v>784</v>
      </c>
      <c r="G450" t="s">
        <v>763</v>
      </c>
      <c r="H450" t="s">
        <v>5240</v>
      </c>
      <c r="I450">
        <f>MATCH(G450,mapPRC!A$2:A$1240,0)</f>
        <v>784</v>
      </c>
      <c r="M450" t="s">
        <v>829</v>
      </c>
      <c r="N450" t="s">
        <v>824</v>
      </c>
      <c r="O450">
        <f>MATCH(M450,mapPRC!$A$2:$A$1240,0)</f>
        <v>735</v>
      </c>
    </row>
    <row r="451" spans="1:15">
      <c r="A451" t="s">
        <v>5241</v>
      </c>
      <c r="B451" t="s">
        <v>5242</v>
      </c>
      <c r="C451">
        <f>MATCH(A451,mapPRC!A$2:A$1240,0)</f>
        <v>785</v>
      </c>
      <c r="G451" t="s">
        <v>5241</v>
      </c>
      <c r="H451" t="s">
        <v>5242</v>
      </c>
      <c r="I451">
        <f>MATCH(G451,mapPRC!A$2:A$1240,0)</f>
        <v>785</v>
      </c>
      <c r="M451" t="s">
        <v>828</v>
      </c>
      <c r="N451" t="s">
        <v>824</v>
      </c>
      <c r="O451">
        <f>MATCH(M451,mapPRC!$A$2:$A$1240,0)</f>
        <v>736</v>
      </c>
    </row>
    <row r="452" spans="1:15">
      <c r="A452" t="s">
        <v>760</v>
      </c>
      <c r="B452" t="s">
        <v>5243</v>
      </c>
      <c r="C452">
        <f>MATCH(A452,mapPRC!A$2:A$1240,0)</f>
        <v>787</v>
      </c>
      <c r="G452" t="s">
        <v>760</v>
      </c>
      <c r="H452" t="s">
        <v>5243</v>
      </c>
      <c r="I452">
        <f>MATCH(G452,mapPRC!A$2:A$1240,0)</f>
        <v>787</v>
      </c>
      <c r="M452" t="s">
        <v>827</v>
      </c>
      <c r="N452" t="s">
        <v>824</v>
      </c>
      <c r="O452">
        <f>MATCH(M452,mapPRC!$A$2:$A$1240,0)</f>
        <v>737</v>
      </c>
    </row>
    <row r="453" spans="1:15">
      <c r="A453" t="s">
        <v>758</v>
      </c>
      <c r="B453" t="s">
        <v>5244</v>
      </c>
      <c r="C453">
        <f>MATCH(A453,mapPRC!A$2:A$1240,0)</f>
        <v>788</v>
      </c>
      <c r="G453" t="s">
        <v>758</v>
      </c>
      <c r="H453" t="s">
        <v>5244</v>
      </c>
      <c r="I453">
        <f>MATCH(G453,mapPRC!A$2:A$1240,0)</f>
        <v>788</v>
      </c>
      <c r="M453" t="s">
        <v>826</v>
      </c>
      <c r="N453" t="s">
        <v>824</v>
      </c>
      <c r="O453">
        <f>MATCH(M453,mapPRC!$A$2:$A$1240,0)</f>
        <v>738</v>
      </c>
    </row>
    <row r="454" spans="1:15">
      <c r="A454" t="s">
        <v>755</v>
      </c>
      <c r="B454" t="s">
        <v>5245</v>
      </c>
      <c r="C454">
        <f>MATCH(A454,mapPRC!A$2:A$1240,0)</f>
        <v>789</v>
      </c>
      <c r="G454" t="s">
        <v>755</v>
      </c>
      <c r="H454" t="s">
        <v>5245</v>
      </c>
      <c r="I454">
        <f>MATCH(G454,mapPRC!A$2:A$1240,0)</f>
        <v>789</v>
      </c>
      <c r="M454" t="s">
        <v>825</v>
      </c>
      <c r="N454" t="s">
        <v>824</v>
      </c>
      <c r="O454">
        <f>MATCH(M454,mapPRC!$A$2:$A$1240,0)</f>
        <v>739</v>
      </c>
    </row>
    <row r="455" spans="1:15">
      <c r="A455" t="s">
        <v>754</v>
      </c>
      <c r="B455" t="s">
        <v>5246</v>
      </c>
      <c r="C455">
        <f>MATCH(A455,mapPRC!A$2:A$1240,0)</f>
        <v>790</v>
      </c>
      <c r="G455" t="s">
        <v>754</v>
      </c>
      <c r="H455" t="s">
        <v>5246</v>
      </c>
      <c r="I455">
        <f>MATCH(G455,mapPRC!A$2:A$1240,0)</f>
        <v>790</v>
      </c>
      <c r="M455" t="s">
        <v>823</v>
      </c>
      <c r="N455" t="s">
        <v>822</v>
      </c>
      <c r="O455">
        <f>MATCH(M455,mapPRC!$A$2:$A$1240,0)</f>
        <v>740</v>
      </c>
    </row>
    <row r="456" spans="1:15">
      <c r="A456" t="s">
        <v>752</v>
      </c>
      <c r="B456" t="s">
        <v>5247</v>
      </c>
      <c r="C456">
        <f>MATCH(A456,mapPRC!A$2:A$1240,0)</f>
        <v>792</v>
      </c>
      <c r="G456" t="s">
        <v>752</v>
      </c>
      <c r="H456" t="s">
        <v>5247</v>
      </c>
      <c r="I456">
        <f>MATCH(G456,mapPRC!A$2:A$1240,0)</f>
        <v>792</v>
      </c>
      <c r="M456" t="s">
        <v>821</v>
      </c>
      <c r="N456" t="s">
        <v>820</v>
      </c>
      <c r="O456">
        <f>MATCH(M456,mapPRC!$A$2:$A$1240,0)</f>
        <v>741</v>
      </c>
    </row>
    <row r="457" spans="1:15">
      <c r="A457" t="s">
        <v>751</v>
      </c>
      <c r="B457" t="s">
        <v>5248</v>
      </c>
      <c r="C457">
        <f>MATCH(A457,mapPRC!A$2:A$1240,0)</f>
        <v>793</v>
      </c>
      <c r="G457" t="s">
        <v>751</v>
      </c>
      <c r="H457" t="s">
        <v>5248</v>
      </c>
      <c r="I457">
        <f>MATCH(G457,mapPRC!A$2:A$1240,0)</f>
        <v>793</v>
      </c>
      <c r="M457" t="s">
        <v>819</v>
      </c>
      <c r="N457" t="s">
        <v>817</v>
      </c>
      <c r="O457">
        <f>MATCH(M457,mapPRC!$A$2:$A$1240,0)</f>
        <v>742</v>
      </c>
    </row>
    <row r="458" spans="1:15">
      <c r="A458" t="s">
        <v>750</v>
      </c>
      <c r="B458" t="s">
        <v>5249</v>
      </c>
      <c r="C458">
        <f>MATCH(A458,mapPRC!A$2:A$1240,0)</f>
        <v>794</v>
      </c>
      <c r="G458" t="s">
        <v>750</v>
      </c>
      <c r="H458" t="s">
        <v>5249</v>
      </c>
      <c r="I458">
        <f>MATCH(G458,mapPRC!A$2:A$1240,0)</f>
        <v>794</v>
      </c>
      <c r="M458" t="s">
        <v>818</v>
      </c>
      <c r="N458" t="s">
        <v>817</v>
      </c>
      <c r="O458">
        <f>MATCH(M458,mapPRC!$A$2:$A$1240,0)</f>
        <v>743</v>
      </c>
    </row>
    <row r="459" spans="1:15">
      <c r="A459" t="s">
        <v>749</v>
      </c>
      <c r="B459" t="s">
        <v>5250</v>
      </c>
      <c r="C459">
        <f>MATCH(A459,mapPRC!A$2:A$1240,0)</f>
        <v>795</v>
      </c>
      <c r="G459" t="s">
        <v>749</v>
      </c>
      <c r="H459" t="s">
        <v>5250</v>
      </c>
      <c r="I459">
        <f>MATCH(G459,mapPRC!A$2:A$1240,0)</f>
        <v>795</v>
      </c>
      <c r="M459" t="s">
        <v>816</v>
      </c>
      <c r="N459" t="s">
        <v>814</v>
      </c>
      <c r="O459">
        <f>MATCH(M459,mapPRC!$A$2:$A$1240,0)</f>
        <v>744</v>
      </c>
    </row>
    <row r="460" spans="1:15">
      <c r="A460" t="s">
        <v>748</v>
      </c>
      <c r="B460" t="s">
        <v>5251</v>
      </c>
      <c r="C460">
        <f>MATCH(A460,mapPRC!A$2:A$1240,0)</f>
        <v>796</v>
      </c>
      <c r="G460" t="s">
        <v>748</v>
      </c>
      <c r="H460" t="s">
        <v>5251</v>
      </c>
      <c r="I460">
        <f>MATCH(G460,mapPRC!A$2:A$1240,0)</f>
        <v>796</v>
      </c>
      <c r="M460" t="s">
        <v>815</v>
      </c>
      <c r="N460" t="s">
        <v>814</v>
      </c>
      <c r="O460">
        <f>MATCH(M460,mapPRC!$A$2:$A$1240,0)</f>
        <v>745</v>
      </c>
    </row>
    <row r="461" spans="1:15">
      <c r="A461" t="s">
        <v>747</v>
      </c>
      <c r="B461" t="s">
        <v>5252</v>
      </c>
      <c r="C461">
        <f>MATCH(A461,mapPRC!A$2:A$1240,0)</f>
        <v>797</v>
      </c>
      <c r="G461" t="s">
        <v>747</v>
      </c>
      <c r="H461" t="s">
        <v>5252</v>
      </c>
      <c r="I461">
        <f>MATCH(G461,mapPRC!A$2:A$1240,0)</f>
        <v>797</v>
      </c>
      <c r="M461" t="s">
        <v>813</v>
      </c>
      <c r="N461" t="s">
        <v>812</v>
      </c>
      <c r="O461">
        <f>MATCH(M461,mapPRC!$A$2:$A$1240,0)</f>
        <v>746</v>
      </c>
    </row>
    <row r="462" spans="1:15">
      <c r="A462" t="s">
        <v>3067</v>
      </c>
      <c r="B462" t="s">
        <v>5253</v>
      </c>
      <c r="C462">
        <f>MATCH(A462,mapPRC!A$2:A$1240,0)</f>
        <v>815</v>
      </c>
      <c r="G462" t="s">
        <v>3067</v>
      </c>
      <c r="H462" t="s">
        <v>5253</v>
      </c>
      <c r="I462">
        <f>MATCH(G462,mapPRC!A$2:A$1240,0)</f>
        <v>815</v>
      </c>
      <c r="M462" t="s">
        <v>809</v>
      </c>
      <c r="N462" t="s">
        <v>808</v>
      </c>
      <c r="O462">
        <f>MATCH(M462,mapPRC!$A$2:$A$1240,0)</f>
        <v>749</v>
      </c>
    </row>
    <row r="463" spans="1:15">
      <c r="A463" t="s">
        <v>3069</v>
      </c>
      <c r="B463" t="s">
        <v>5254</v>
      </c>
      <c r="C463">
        <f>MATCH(A463,mapPRC!A$2:A$1240,0)</f>
        <v>816</v>
      </c>
      <c r="G463" t="s">
        <v>3069</v>
      </c>
      <c r="H463" t="s">
        <v>5254</v>
      </c>
      <c r="I463">
        <f>MATCH(G463,mapPRC!A$2:A$1240,0)</f>
        <v>816</v>
      </c>
      <c r="M463" t="s">
        <v>807</v>
      </c>
      <c r="N463" t="s">
        <v>806</v>
      </c>
      <c r="O463">
        <f>MATCH(M463,mapPRC!$A$2:$A$1240,0)</f>
        <v>750</v>
      </c>
    </row>
    <row r="464" spans="1:15">
      <c r="A464" t="s">
        <v>3071</v>
      </c>
      <c r="B464" t="s">
        <v>5255</v>
      </c>
      <c r="C464">
        <f>MATCH(A464,mapPRC!A$2:A$1240,0)</f>
        <v>818</v>
      </c>
      <c r="G464" t="s">
        <v>3071</v>
      </c>
      <c r="H464" t="s">
        <v>5255</v>
      </c>
      <c r="I464">
        <f>MATCH(G464,mapPRC!A$2:A$1240,0)</f>
        <v>818</v>
      </c>
      <c r="M464" t="s">
        <v>805</v>
      </c>
      <c r="N464" t="s">
        <v>798</v>
      </c>
      <c r="O464">
        <f>MATCH(M464,mapPRC!$A$2:$A$1240,0)</f>
        <v>751</v>
      </c>
    </row>
    <row r="465" spans="1:15">
      <c r="A465" t="s">
        <v>3073</v>
      </c>
      <c r="B465" t="s">
        <v>5256</v>
      </c>
      <c r="C465">
        <f>MATCH(A465,mapPRC!A$2:A$1240,0)</f>
        <v>819</v>
      </c>
      <c r="G465" t="s">
        <v>3073</v>
      </c>
      <c r="H465" t="s">
        <v>5256</v>
      </c>
      <c r="I465">
        <f>MATCH(G465,mapPRC!A$2:A$1240,0)</f>
        <v>819</v>
      </c>
      <c r="M465" t="s">
        <v>804</v>
      </c>
      <c r="N465" t="s">
        <v>798</v>
      </c>
      <c r="O465">
        <f>MATCH(M465,mapPRC!$A$2:$A$1240,0)</f>
        <v>752</v>
      </c>
    </row>
    <row r="466" spans="1:15">
      <c r="A466" t="s">
        <v>712</v>
      </c>
      <c r="B466" t="s">
        <v>5257</v>
      </c>
      <c r="C466">
        <f>MATCH(A466,mapPRC!A$2:A$1240,0)</f>
        <v>822</v>
      </c>
      <c r="G466" t="s">
        <v>712</v>
      </c>
      <c r="H466" t="s">
        <v>5257</v>
      </c>
      <c r="I466">
        <f>MATCH(G466,mapPRC!A$2:A$1240,0)</f>
        <v>822</v>
      </c>
      <c r="M466" t="s">
        <v>802</v>
      </c>
      <c r="N466" t="s">
        <v>798</v>
      </c>
      <c r="O466">
        <f>MATCH(M466,mapPRC!$A$2:$A$1240,0)</f>
        <v>754</v>
      </c>
    </row>
    <row r="467" spans="1:15">
      <c r="A467" t="s">
        <v>710</v>
      </c>
      <c r="B467" t="s">
        <v>5258</v>
      </c>
      <c r="C467">
        <f>MATCH(A467,mapPRC!A$2:A$1240,0)</f>
        <v>823</v>
      </c>
      <c r="G467" t="s">
        <v>710</v>
      </c>
      <c r="H467" t="s">
        <v>5258</v>
      </c>
      <c r="I467">
        <f>MATCH(G467,mapPRC!A$2:A$1240,0)</f>
        <v>823</v>
      </c>
      <c r="M467" t="s">
        <v>800</v>
      </c>
      <c r="N467" t="s">
        <v>798</v>
      </c>
      <c r="O467">
        <f>MATCH(M467,mapPRC!$A$2:$A$1240,0)</f>
        <v>756</v>
      </c>
    </row>
    <row r="468" spans="1:15">
      <c r="A468" t="s">
        <v>707</v>
      </c>
      <c r="B468" t="s">
        <v>5259</v>
      </c>
      <c r="C468">
        <f>MATCH(A468,mapPRC!A$2:A$1240,0)</f>
        <v>824</v>
      </c>
      <c r="G468" t="s">
        <v>707</v>
      </c>
      <c r="H468" t="s">
        <v>5259</v>
      </c>
      <c r="I468">
        <f>MATCH(G468,mapPRC!A$2:A$1240,0)</f>
        <v>824</v>
      </c>
      <c r="M468" t="s">
        <v>799</v>
      </c>
      <c r="N468" t="s">
        <v>798</v>
      </c>
      <c r="O468">
        <f>MATCH(M468,mapPRC!$A$2:$A$1240,0)</f>
        <v>757</v>
      </c>
    </row>
    <row r="469" spans="1:15">
      <c r="A469" t="s">
        <v>704</v>
      </c>
      <c r="B469" t="s">
        <v>5260</v>
      </c>
      <c r="C469">
        <f>MATCH(A469,mapPRC!A$2:A$1240,0)</f>
        <v>825</v>
      </c>
      <c r="G469" t="s">
        <v>704</v>
      </c>
      <c r="H469" t="s">
        <v>5260</v>
      </c>
      <c r="I469">
        <f>MATCH(G469,mapPRC!A$2:A$1240,0)</f>
        <v>825</v>
      </c>
      <c r="M469" t="s">
        <v>777</v>
      </c>
      <c r="N469" t="s">
        <v>771</v>
      </c>
      <c r="O469">
        <f>MATCH(M469,mapPRC!$A$2:$A$1240,0)</f>
        <v>772</v>
      </c>
    </row>
    <row r="470" spans="1:15">
      <c r="A470" t="s">
        <v>701</v>
      </c>
      <c r="B470" t="s">
        <v>5261</v>
      </c>
      <c r="C470">
        <f>MATCH(A470,mapPRC!A$2:A$1240,0)</f>
        <v>826</v>
      </c>
      <c r="G470" t="s">
        <v>701</v>
      </c>
      <c r="H470" t="s">
        <v>5261</v>
      </c>
      <c r="I470">
        <f>MATCH(G470,mapPRC!A$2:A$1240,0)</f>
        <v>826</v>
      </c>
      <c r="M470" t="s">
        <v>776</v>
      </c>
      <c r="N470" t="s">
        <v>771</v>
      </c>
      <c r="O470">
        <f>MATCH(M470,mapPRC!$A$2:$A$1240,0)</f>
        <v>773</v>
      </c>
    </row>
    <row r="471" spans="1:15">
      <c r="A471" t="s">
        <v>699</v>
      </c>
      <c r="B471" t="s">
        <v>5262</v>
      </c>
      <c r="C471">
        <f>MATCH(A471,mapPRC!A$2:A$1240,0)</f>
        <v>827</v>
      </c>
      <c r="G471" t="s">
        <v>699</v>
      </c>
      <c r="H471" t="s">
        <v>5262</v>
      </c>
      <c r="I471">
        <f>MATCH(G471,mapPRC!A$2:A$1240,0)</f>
        <v>827</v>
      </c>
      <c r="M471" t="s">
        <v>775</v>
      </c>
      <c r="N471" t="s">
        <v>771</v>
      </c>
      <c r="O471">
        <f>MATCH(M471,mapPRC!$A$2:$A$1240,0)</f>
        <v>774</v>
      </c>
    </row>
    <row r="472" spans="1:15">
      <c r="A472" t="s">
        <v>697</v>
      </c>
      <c r="B472" t="s">
        <v>5263</v>
      </c>
      <c r="C472">
        <f>MATCH(A472,mapPRC!A$2:A$1240,0)</f>
        <v>828</v>
      </c>
      <c r="G472" t="s">
        <v>697</v>
      </c>
      <c r="H472" t="s">
        <v>5263</v>
      </c>
      <c r="I472">
        <f>MATCH(G472,mapPRC!A$2:A$1240,0)</f>
        <v>828</v>
      </c>
      <c r="M472" t="s">
        <v>774</v>
      </c>
      <c r="N472" t="s">
        <v>771</v>
      </c>
      <c r="O472">
        <f>MATCH(M472,mapPRC!$A$2:$A$1240,0)</f>
        <v>775</v>
      </c>
    </row>
    <row r="473" spans="1:15">
      <c r="A473" t="s">
        <v>695</v>
      </c>
      <c r="B473" t="s">
        <v>5264</v>
      </c>
      <c r="C473">
        <f>MATCH(A473,mapPRC!A$2:A$1240,0)</f>
        <v>829</v>
      </c>
      <c r="G473" t="s">
        <v>695</v>
      </c>
      <c r="H473" t="s">
        <v>5264</v>
      </c>
      <c r="I473">
        <f>MATCH(G473,mapPRC!A$2:A$1240,0)</f>
        <v>829</v>
      </c>
      <c r="M473" t="s">
        <v>773</v>
      </c>
      <c r="N473" t="s">
        <v>771</v>
      </c>
      <c r="O473">
        <f>MATCH(M473,mapPRC!$A$2:$A$1240,0)</f>
        <v>776</v>
      </c>
    </row>
    <row r="474" spans="1:15">
      <c r="A474" t="s">
        <v>692</v>
      </c>
      <c r="B474" t="s">
        <v>5265</v>
      </c>
      <c r="C474">
        <f>MATCH(A474,mapPRC!A$2:A$1240,0)</f>
        <v>830</v>
      </c>
      <c r="G474" t="s">
        <v>692</v>
      </c>
      <c r="H474" t="s">
        <v>5265</v>
      </c>
      <c r="I474">
        <f>MATCH(G474,mapPRC!A$2:A$1240,0)</f>
        <v>830</v>
      </c>
      <c r="M474" t="s">
        <v>772</v>
      </c>
      <c r="N474" t="s">
        <v>771</v>
      </c>
      <c r="O474">
        <f>MATCH(M474,mapPRC!$A$2:$A$1240,0)</f>
        <v>777</v>
      </c>
    </row>
    <row r="475" spans="1:15">
      <c r="A475" t="s">
        <v>690</v>
      </c>
      <c r="B475" t="s">
        <v>5266</v>
      </c>
      <c r="C475">
        <f>MATCH(A475,mapPRC!A$2:A$1240,0)</f>
        <v>831</v>
      </c>
      <c r="G475" t="s">
        <v>690</v>
      </c>
      <c r="H475" t="s">
        <v>5266</v>
      </c>
      <c r="I475">
        <f>MATCH(G475,mapPRC!A$2:A$1240,0)</f>
        <v>831</v>
      </c>
      <c r="M475" t="s">
        <v>770</v>
      </c>
      <c r="N475" t="s">
        <v>764</v>
      </c>
      <c r="O475">
        <f>MATCH(M475,mapPRC!$A$2:$A$1240,0)</f>
        <v>778</v>
      </c>
    </row>
    <row r="476" spans="1:15">
      <c r="A476" t="s">
        <v>688</v>
      </c>
      <c r="B476" t="s">
        <v>5267</v>
      </c>
      <c r="C476">
        <f>MATCH(A476,mapPRC!A$2:A$1240,0)</f>
        <v>832</v>
      </c>
      <c r="G476" t="s">
        <v>688</v>
      </c>
      <c r="H476" t="s">
        <v>5267</v>
      </c>
      <c r="I476">
        <f>MATCH(G476,mapPRC!A$2:A$1240,0)</f>
        <v>832</v>
      </c>
      <c r="M476" t="s">
        <v>769</v>
      </c>
      <c r="N476" t="s">
        <v>764</v>
      </c>
      <c r="O476">
        <f>MATCH(M476,mapPRC!$A$2:$A$1240,0)</f>
        <v>779</v>
      </c>
    </row>
    <row r="477" spans="1:15">
      <c r="A477" t="s">
        <v>686</v>
      </c>
      <c r="B477" t="s">
        <v>5268</v>
      </c>
      <c r="C477">
        <f>MATCH(A477,mapPRC!A$2:A$1240,0)</f>
        <v>833</v>
      </c>
      <c r="G477" t="s">
        <v>686</v>
      </c>
      <c r="H477" t="s">
        <v>5268</v>
      </c>
      <c r="I477">
        <f>MATCH(G477,mapPRC!A$2:A$1240,0)</f>
        <v>833</v>
      </c>
      <c r="M477" t="s">
        <v>768</v>
      </c>
      <c r="N477" t="s">
        <v>764</v>
      </c>
      <c r="O477">
        <f>MATCH(M477,mapPRC!$A$2:$A$1240,0)</f>
        <v>780</v>
      </c>
    </row>
    <row r="478" spans="1:15">
      <c r="A478" t="s">
        <v>684</v>
      </c>
      <c r="B478" t="s">
        <v>5269</v>
      </c>
      <c r="C478">
        <f>MATCH(A478,mapPRC!A$2:A$1240,0)</f>
        <v>834</v>
      </c>
      <c r="G478" t="s">
        <v>684</v>
      </c>
      <c r="H478" t="s">
        <v>5269</v>
      </c>
      <c r="I478">
        <f>MATCH(G478,mapPRC!A$2:A$1240,0)</f>
        <v>834</v>
      </c>
      <c r="M478" t="s">
        <v>767</v>
      </c>
      <c r="N478" t="s">
        <v>764</v>
      </c>
      <c r="O478">
        <f>MATCH(M478,mapPRC!$A$2:$A$1240,0)</f>
        <v>781</v>
      </c>
    </row>
    <row r="479" spans="1:15">
      <c r="A479" t="s">
        <v>682</v>
      </c>
      <c r="B479" t="s">
        <v>5270</v>
      </c>
      <c r="C479">
        <f>MATCH(A479,mapPRC!A$2:A$1240,0)</f>
        <v>835</v>
      </c>
      <c r="G479" t="s">
        <v>682</v>
      </c>
      <c r="H479" t="s">
        <v>5270</v>
      </c>
      <c r="I479">
        <f>MATCH(G479,mapPRC!A$2:A$1240,0)</f>
        <v>835</v>
      </c>
      <c r="M479" t="s">
        <v>766</v>
      </c>
      <c r="N479" t="s">
        <v>764</v>
      </c>
      <c r="O479">
        <f>MATCH(M479,mapPRC!$A$2:$A$1240,0)</f>
        <v>782</v>
      </c>
    </row>
    <row r="480" spans="1:15">
      <c r="A480" t="s">
        <v>679</v>
      </c>
      <c r="B480" t="s">
        <v>5271</v>
      </c>
      <c r="C480">
        <f>MATCH(A480,mapPRC!A$2:A$1240,0)</f>
        <v>836</v>
      </c>
      <c r="G480" t="s">
        <v>679</v>
      </c>
      <c r="H480" t="s">
        <v>5271</v>
      </c>
      <c r="I480">
        <f>MATCH(G480,mapPRC!A$2:A$1240,0)</f>
        <v>836</v>
      </c>
      <c r="M480" t="s">
        <v>765</v>
      </c>
      <c r="N480" t="s">
        <v>764</v>
      </c>
      <c r="O480">
        <f>MATCH(M480,mapPRC!$A$2:$A$1240,0)</f>
        <v>783</v>
      </c>
    </row>
    <row r="481" spans="1:15">
      <c r="A481" t="s">
        <v>677</v>
      </c>
      <c r="B481" t="s">
        <v>5272</v>
      </c>
      <c r="C481">
        <f>MATCH(A481,mapPRC!A$2:A$1240,0)</f>
        <v>837</v>
      </c>
      <c r="G481" t="s">
        <v>677</v>
      </c>
      <c r="H481" t="s">
        <v>5272</v>
      </c>
      <c r="I481">
        <f>MATCH(G481,mapPRC!A$2:A$1240,0)</f>
        <v>837</v>
      </c>
      <c r="M481" t="s">
        <v>763</v>
      </c>
      <c r="N481" t="s">
        <v>762</v>
      </c>
      <c r="O481">
        <f>MATCH(M481,mapPRC!$A$2:$A$1240,0)</f>
        <v>784</v>
      </c>
    </row>
    <row r="482" spans="1:15">
      <c r="A482" t="s">
        <v>675</v>
      </c>
      <c r="B482" t="s">
        <v>5273</v>
      </c>
      <c r="C482">
        <f>MATCH(A482,mapPRC!A$2:A$1240,0)</f>
        <v>838</v>
      </c>
      <c r="G482" t="s">
        <v>675</v>
      </c>
      <c r="H482" t="s">
        <v>5273</v>
      </c>
      <c r="I482">
        <f>MATCH(G482,mapPRC!A$2:A$1240,0)</f>
        <v>838</v>
      </c>
      <c r="M482" t="s">
        <v>760</v>
      </c>
      <c r="N482" t="s">
        <v>759</v>
      </c>
      <c r="O482">
        <f>MATCH(M482,mapPRC!$A$2:$A$1240,0)</f>
        <v>787</v>
      </c>
    </row>
    <row r="483" spans="1:15">
      <c r="A483" t="s">
        <v>673</v>
      </c>
      <c r="B483" t="s">
        <v>5274</v>
      </c>
      <c r="C483">
        <f>MATCH(A483,mapPRC!A$2:A$1240,0)</f>
        <v>839</v>
      </c>
      <c r="G483" t="s">
        <v>673</v>
      </c>
      <c r="H483" t="s">
        <v>5274</v>
      </c>
      <c r="I483">
        <f>MATCH(G483,mapPRC!A$2:A$1240,0)</f>
        <v>839</v>
      </c>
      <c r="M483" t="s">
        <v>758</v>
      </c>
      <c r="N483" t="s">
        <v>757</v>
      </c>
      <c r="O483">
        <f>MATCH(M483,mapPRC!$A$2:$A$1240,0)</f>
        <v>788</v>
      </c>
    </row>
    <row r="484" spans="1:15">
      <c r="A484" t="s">
        <v>5748</v>
      </c>
      <c r="B484" t="s">
        <v>5749</v>
      </c>
      <c r="C484">
        <f>MATCH(A484,mapPRC!A$2:A$1240,0)</f>
        <v>840</v>
      </c>
      <c r="G484" t="s">
        <v>5748</v>
      </c>
      <c r="H484" t="s">
        <v>5749</v>
      </c>
      <c r="I484">
        <f>MATCH(G484,mapPRC!A$2:A$1240,0)</f>
        <v>840</v>
      </c>
      <c r="J484">
        <v>1</v>
      </c>
      <c r="M484" t="s">
        <v>755</v>
      </c>
      <c r="N484" t="s">
        <v>746</v>
      </c>
      <c r="O484">
        <f>MATCH(M484,mapPRC!$A$2:$A$1240,0)</f>
        <v>789</v>
      </c>
    </row>
    <row r="485" spans="1:15">
      <c r="A485" t="s">
        <v>671</v>
      </c>
      <c r="B485" t="s">
        <v>5275</v>
      </c>
      <c r="C485">
        <f>MATCH(A485,mapPRC!A$2:A$1240,0)</f>
        <v>841</v>
      </c>
      <c r="G485" t="s">
        <v>671</v>
      </c>
      <c r="H485" t="s">
        <v>5275</v>
      </c>
      <c r="I485">
        <f>MATCH(G485,mapPRC!A$2:A$1240,0)</f>
        <v>841</v>
      </c>
      <c r="M485" t="s">
        <v>754</v>
      </c>
      <c r="N485" t="s">
        <v>746</v>
      </c>
      <c r="O485">
        <f>MATCH(M485,mapPRC!$A$2:$A$1240,0)</f>
        <v>790</v>
      </c>
    </row>
    <row r="486" spans="1:15">
      <c r="A486" t="s">
        <v>669</v>
      </c>
      <c r="B486" t="s">
        <v>5276</v>
      </c>
      <c r="C486">
        <f>MATCH(A486,mapPRC!A$2:A$1240,0)</f>
        <v>842</v>
      </c>
      <c r="G486" t="s">
        <v>669</v>
      </c>
      <c r="H486" t="s">
        <v>5276</v>
      </c>
      <c r="I486">
        <f>MATCH(G486,mapPRC!A$2:A$1240,0)</f>
        <v>842</v>
      </c>
      <c r="M486" t="s">
        <v>753</v>
      </c>
      <c r="N486" t="s">
        <v>746</v>
      </c>
      <c r="O486">
        <f>MATCH(M486,mapPRC!$A$2:$A$1240,0)</f>
        <v>791</v>
      </c>
    </row>
    <row r="487" spans="1:15">
      <c r="A487" t="s">
        <v>667</v>
      </c>
      <c r="B487" t="s">
        <v>5277</v>
      </c>
      <c r="C487">
        <f>MATCH(A487,mapPRC!A$2:A$1240,0)</f>
        <v>843</v>
      </c>
      <c r="G487" t="s">
        <v>667</v>
      </c>
      <c r="H487" t="s">
        <v>5277</v>
      </c>
      <c r="I487">
        <f>MATCH(G487,mapPRC!A$2:A$1240,0)</f>
        <v>843</v>
      </c>
      <c r="M487" t="s">
        <v>752</v>
      </c>
      <c r="N487" t="s">
        <v>746</v>
      </c>
      <c r="O487">
        <f>MATCH(M487,mapPRC!$A$2:$A$1240,0)</f>
        <v>792</v>
      </c>
    </row>
    <row r="488" spans="1:15">
      <c r="A488" t="s">
        <v>665</v>
      </c>
      <c r="B488" t="s">
        <v>5278</v>
      </c>
      <c r="C488">
        <f>MATCH(A488,mapPRC!A$2:A$1240,0)</f>
        <v>844</v>
      </c>
      <c r="G488" t="s">
        <v>665</v>
      </c>
      <c r="H488" t="s">
        <v>5278</v>
      </c>
      <c r="I488">
        <f>MATCH(G488,mapPRC!A$2:A$1240,0)</f>
        <v>844</v>
      </c>
      <c r="M488" t="s">
        <v>751</v>
      </c>
      <c r="N488" t="s">
        <v>746</v>
      </c>
      <c r="O488">
        <f>MATCH(M488,mapPRC!$A$2:$A$1240,0)</f>
        <v>793</v>
      </c>
    </row>
    <row r="489" spans="1:15">
      <c r="A489" t="s">
        <v>5750</v>
      </c>
      <c r="B489" t="s">
        <v>5751</v>
      </c>
      <c r="C489">
        <f>MATCH(A489,mapPRC!A$2:A$1240,0)</f>
        <v>845</v>
      </c>
      <c r="G489" t="s">
        <v>5750</v>
      </c>
      <c r="H489" t="s">
        <v>5751</v>
      </c>
      <c r="I489">
        <f>MATCH(G489,mapPRC!A$2:A$1240,0)</f>
        <v>845</v>
      </c>
      <c r="J489">
        <v>1</v>
      </c>
      <c r="M489" t="s">
        <v>750</v>
      </c>
      <c r="N489" t="s">
        <v>746</v>
      </c>
      <c r="O489">
        <f>MATCH(M489,mapPRC!$A$2:$A$1240,0)</f>
        <v>794</v>
      </c>
    </row>
    <row r="490" spans="1:15">
      <c r="A490" t="s">
        <v>663</v>
      </c>
      <c r="B490" t="s">
        <v>5279</v>
      </c>
      <c r="C490">
        <f>MATCH(A490,mapPRC!A$2:A$1240,0)</f>
        <v>846</v>
      </c>
      <c r="G490" t="s">
        <v>663</v>
      </c>
      <c r="H490" t="s">
        <v>5279</v>
      </c>
      <c r="I490">
        <f>MATCH(G490,mapPRC!A$2:A$1240,0)</f>
        <v>846</v>
      </c>
      <c r="M490" t="s">
        <v>749</v>
      </c>
      <c r="N490" t="s">
        <v>746</v>
      </c>
      <c r="O490">
        <f>MATCH(M490,mapPRC!$A$2:$A$1240,0)</f>
        <v>795</v>
      </c>
    </row>
    <row r="491" spans="1:15">
      <c r="A491" t="s">
        <v>660</v>
      </c>
      <c r="B491" t="s">
        <v>5280</v>
      </c>
      <c r="C491">
        <f>MATCH(A491,mapPRC!A$2:A$1240,0)</f>
        <v>847</v>
      </c>
      <c r="G491" t="s">
        <v>660</v>
      </c>
      <c r="H491" t="s">
        <v>5280</v>
      </c>
      <c r="I491">
        <f>MATCH(G491,mapPRC!A$2:A$1240,0)</f>
        <v>847</v>
      </c>
      <c r="M491" t="s">
        <v>748</v>
      </c>
      <c r="N491" t="s">
        <v>746</v>
      </c>
      <c r="O491">
        <f>MATCH(M491,mapPRC!$A$2:$A$1240,0)</f>
        <v>796</v>
      </c>
    </row>
    <row r="492" spans="1:15">
      <c r="A492" t="s">
        <v>657</v>
      </c>
      <c r="B492" t="s">
        <v>5281</v>
      </c>
      <c r="C492">
        <f>MATCH(A492,mapPRC!A$2:A$1240,0)</f>
        <v>848</v>
      </c>
      <c r="G492" t="s">
        <v>657</v>
      </c>
      <c r="H492" t="s">
        <v>5281</v>
      </c>
      <c r="I492">
        <f>MATCH(G492,mapPRC!A$2:A$1240,0)</f>
        <v>848</v>
      </c>
      <c r="M492" t="s">
        <v>747</v>
      </c>
      <c r="N492" t="s">
        <v>746</v>
      </c>
      <c r="O492">
        <f>MATCH(M492,mapPRC!$A$2:$A$1240,0)</f>
        <v>797</v>
      </c>
    </row>
    <row r="493" spans="1:15">
      <c r="A493" t="s">
        <v>655</v>
      </c>
      <c r="B493" t="s">
        <v>5282</v>
      </c>
      <c r="C493">
        <f>MATCH(A493,mapPRC!A$2:A$1240,0)</f>
        <v>849</v>
      </c>
      <c r="G493" t="s">
        <v>655</v>
      </c>
      <c r="H493" t="s">
        <v>5282</v>
      </c>
      <c r="I493">
        <f>MATCH(G493,mapPRC!A$2:A$1240,0)</f>
        <v>849</v>
      </c>
      <c r="M493" t="s">
        <v>3067</v>
      </c>
      <c r="N493" t="s">
        <v>3068</v>
      </c>
      <c r="O493">
        <f>MATCH(M493,mapPRC!$A$2:$A$1240,0)</f>
        <v>815</v>
      </c>
    </row>
    <row r="494" spans="1:15">
      <c r="A494" t="s">
        <v>5752</v>
      </c>
      <c r="B494" t="s">
        <v>5753</v>
      </c>
      <c r="C494">
        <f>MATCH(A494,mapPRC!A$2:A$1240,0)</f>
        <v>850</v>
      </c>
      <c r="G494" t="s">
        <v>5752</v>
      </c>
      <c r="H494" t="s">
        <v>5753</v>
      </c>
      <c r="I494">
        <f>MATCH(G494,mapPRC!A$2:A$1240,0)</f>
        <v>850</v>
      </c>
      <c r="J494">
        <v>1</v>
      </c>
      <c r="M494" t="s">
        <v>3069</v>
      </c>
      <c r="N494" t="s">
        <v>3070</v>
      </c>
      <c r="O494">
        <f>MATCH(M494,mapPRC!$A$2:$A$1240,0)</f>
        <v>816</v>
      </c>
    </row>
    <row r="495" spans="1:15">
      <c r="A495" t="s">
        <v>652</v>
      </c>
      <c r="B495" t="s">
        <v>5283</v>
      </c>
      <c r="C495">
        <f>MATCH(A495,mapPRC!A$2:A$1240,0)</f>
        <v>851</v>
      </c>
      <c r="G495" t="s">
        <v>652</v>
      </c>
      <c r="H495" t="s">
        <v>5283</v>
      </c>
      <c r="I495">
        <f>MATCH(G495,mapPRC!A$2:A$1240,0)</f>
        <v>851</v>
      </c>
      <c r="M495" t="s">
        <v>3071</v>
      </c>
      <c r="N495" t="s">
        <v>3072</v>
      </c>
      <c r="O495">
        <f>MATCH(M495,mapPRC!$A$2:$A$1240,0)</f>
        <v>818</v>
      </c>
    </row>
    <row r="496" spans="1:15">
      <c r="A496" t="s">
        <v>650</v>
      </c>
      <c r="B496" t="s">
        <v>5284</v>
      </c>
      <c r="C496">
        <f>MATCH(A496,mapPRC!A$2:A$1240,0)</f>
        <v>852</v>
      </c>
      <c r="G496" t="s">
        <v>650</v>
      </c>
      <c r="H496" t="s">
        <v>5284</v>
      </c>
      <c r="I496">
        <f>MATCH(G496,mapPRC!A$2:A$1240,0)</f>
        <v>852</v>
      </c>
      <c r="M496" t="s">
        <v>3073</v>
      </c>
      <c r="N496" t="s">
        <v>3074</v>
      </c>
      <c r="O496">
        <f>MATCH(M496,mapPRC!$A$2:$A$1240,0)</f>
        <v>819</v>
      </c>
    </row>
    <row r="497" spans="1:15">
      <c r="A497" t="s">
        <v>648</v>
      </c>
      <c r="B497" t="s">
        <v>5285</v>
      </c>
      <c r="C497">
        <f>MATCH(A497,mapPRC!A$2:A$1240,0)</f>
        <v>853</v>
      </c>
      <c r="G497" t="s">
        <v>648</v>
      </c>
      <c r="H497" t="s">
        <v>5285</v>
      </c>
      <c r="I497">
        <f>MATCH(G497,mapPRC!A$2:A$1240,0)</f>
        <v>853</v>
      </c>
      <c r="M497" t="s">
        <v>712</v>
      </c>
      <c r="N497" t="s">
        <v>711</v>
      </c>
      <c r="O497">
        <f>MATCH(M497,mapPRC!$A$2:$A$1240,0)</f>
        <v>822</v>
      </c>
    </row>
    <row r="498" spans="1:15">
      <c r="A498" t="s">
        <v>646</v>
      </c>
      <c r="B498" t="s">
        <v>5286</v>
      </c>
      <c r="C498">
        <f>MATCH(A498,mapPRC!A$2:A$1240,0)</f>
        <v>854</v>
      </c>
      <c r="G498" t="s">
        <v>646</v>
      </c>
      <c r="H498" t="s">
        <v>5286</v>
      </c>
      <c r="I498">
        <f>MATCH(G498,mapPRC!A$2:A$1240,0)</f>
        <v>854</v>
      </c>
      <c r="M498" t="s">
        <v>710</v>
      </c>
      <c r="N498" t="s">
        <v>709</v>
      </c>
      <c r="O498">
        <f>MATCH(M498,mapPRC!$A$2:$A$1240,0)</f>
        <v>823</v>
      </c>
    </row>
    <row r="499" spans="1:15">
      <c r="A499" t="s">
        <v>5754</v>
      </c>
      <c r="B499" t="s">
        <v>5755</v>
      </c>
      <c r="C499">
        <f>MATCH(A499,mapPRC!A$2:A$1240,0)</f>
        <v>855</v>
      </c>
      <c r="G499" t="s">
        <v>5754</v>
      </c>
      <c r="H499" t="s">
        <v>5755</v>
      </c>
      <c r="I499">
        <f>MATCH(G499,mapPRC!A$2:A$1240,0)</f>
        <v>855</v>
      </c>
      <c r="J499">
        <v>1</v>
      </c>
      <c r="M499" t="s">
        <v>707</v>
      </c>
      <c r="N499" t="s">
        <v>706</v>
      </c>
      <c r="O499">
        <f>MATCH(M499,mapPRC!$A$2:$A$1240,0)</f>
        <v>824</v>
      </c>
    </row>
    <row r="500" spans="1:15">
      <c r="A500" t="s">
        <v>644</v>
      </c>
      <c r="B500" t="s">
        <v>5287</v>
      </c>
      <c r="C500">
        <f>MATCH(A500,mapPRC!A$2:A$1240,0)</f>
        <v>856</v>
      </c>
      <c r="G500" t="s">
        <v>644</v>
      </c>
      <c r="H500" t="s">
        <v>5287</v>
      </c>
      <c r="I500">
        <f>MATCH(G500,mapPRC!A$2:A$1240,0)</f>
        <v>856</v>
      </c>
      <c r="M500" t="s">
        <v>704</v>
      </c>
      <c r="N500" t="s">
        <v>703</v>
      </c>
      <c r="O500">
        <f>MATCH(M500,mapPRC!$A$2:$A$1240,0)</f>
        <v>825</v>
      </c>
    </row>
    <row r="501" spans="1:15">
      <c r="A501" t="s">
        <v>642</v>
      </c>
      <c r="B501" t="s">
        <v>5288</v>
      </c>
      <c r="C501">
        <f>MATCH(A501,mapPRC!A$2:A$1240,0)</f>
        <v>857</v>
      </c>
      <c r="G501" t="s">
        <v>642</v>
      </c>
      <c r="H501" t="s">
        <v>5288</v>
      </c>
      <c r="I501">
        <f>MATCH(G501,mapPRC!A$2:A$1240,0)</f>
        <v>857</v>
      </c>
      <c r="M501" t="s">
        <v>701</v>
      </c>
      <c r="N501" t="s">
        <v>700</v>
      </c>
      <c r="O501">
        <f>MATCH(M501,mapPRC!$A$2:$A$1240,0)</f>
        <v>826</v>
      </c>
    </row>
    <row r="502" spans="1:15">
      <c r="A502" t="s">
        <v>640</v>
      </c>
      <c r="B502" t="s">
        <v>5289</v>
      </c>
      <c r="C502">
        <f>MATCH(A502,mapPRC!A$2:A$1240,0)</f>
        <v>858</v>
      </c>
      <c r="G502" t="s">
        <v>640</v>
      </c>
      <c r="H502" t="s">
        <v>5289</v>
      </c>
      <c r="I502">
        <f>MATCH(G502,mapPRC!A$2:A$1240,0)</f>
        <v>858</v>
      </c>
      <c r="M502" t="s">
        <v>699</v>
      </c>
      <c r="N502" t="s">
        <v>698</v>
      </c>
      <c r="O502">
        <f>MATCH(M502,mapPRC!$A$2:$A$1240,0)</f>
        <v>827</v>
      </c>
    </row>
    <row r="503" spans="1:15">
      <c r="A503" t="s">
        <v>638</v>
      </c>
      <c r="B503" t="s">
        <v>5290</v>
      </c>
      <c r="C503">
        <f>MATCH(A503,mapPRC!A$2:A$1240,0)</f>
        <v>859</v>
      </c>
      <c r="G503" t="s">
        <v>638</v>
      </c>
      <c r="H503" t="s">
        <v>5290</v>
      </c>
      <c r="I503">
        <f>MATCH(G503,mapPRC!A$2:A$1240,0)</f>
        <v>859</v>
      </c>
      <c r="M503" t="s">
        <v>697</v>
      </c>
      <c r="N503" t="s">
        <v>696</v>
      </c>
      <c r="O503">
        <f>MATCH(M503,mapPRC!$A$2:$A$1240,0)</f>
        <v>828</v>
      </c>
    </row>
    <row r="504" spans="1:15">
      <c r="A504" t="s">
        <v>5756</v>
      </c>
      <c r="B504" t="s">
        <v>5757</v>
      </c>
      <c r="C504">
        <f>MATCH(A504,mapPRC!A$2:A$1240,0)</f>
        <v>860</v>
      </c>
      <c r="G504" t="s">
        <v>5756</v>
      </c>
      <c r="H504" t="s">
        <v>5757</v>
      </c>
      <c r="I504">
        <f>MATCH(G504,mapPRC!A$2:A$1240,0)</f>
        <v>860</v>
      </c>
      <c r="J504">
        <v>1</v>
      </c>
      <c r="M504" t="s">
        <v>695</v>
      </c>
      <c r="N504" t="s">
        <v>694</v>
      </c>
      <c r="O504">
        <f>MATCH(M504,mapPRC!$A$2:$A$1240,0)</f>
        <v>829</v>
      </c>
    </row>
    <row r="505" spans="1:15">
      <c r="A505" t="s">
        <v>636</v>
      </c>
      <c r="B505" t="s">
        <v>5291</v>
      </c>
      <c r="C505">
        <f>MATCH(A505,mapPRC!A$2:A$1240,0)</f>
        <v>861</v>
      </c>
      <c r="G505" t="s">
        <v>636</v>
      </c>
      <c r="H505" t="s">
        <v>5291</v>
      </c>
      <c r="I505">
        <f>MATCH(G505,mapPRC!A$2:A$1240,0)</f>
        <v>861</v>
      </c>
      <c r="M505" t="s">
        <v>692</v>
      </c>
      <c r="N505" t="s">
        <v>691</v>
      </c>
      <c r="O505">
        <f>MATCH(M505,mapPRC!$A$2:$A$1240,0)</f>
        <v>830</v>
      </c>
    </row>
    <row r="506" spans="1:15">
      <c r="A506" t="s">
        <v>634</v>
      </c>
      <c r="B506" t="s">
        <v>5292</v>
      </c>
      <c r="C506">
        <f>MATCH(A506,mapPRC!A$2:A$1240,0)</f>
        <v>862</v>
      </c>
      <c r="G506" t="s">
        <v>634</v>
      </c>
      <c r="H506" t="s">
        <v>5292</v>
      </c>
      <c r="I506">
        <f>MATCH(G506,mapPRC!A$2:A$1240,0)</f>
        <v>862</v>
      </c>
      <c r="M506" t="s">
        <v>690</v>
      </c>
      <c r="N506" t="s">
        <v>689</v>
      </c>
      <c r="O506">
        <f>MATCH(M506,mapPRC!$A$2:$A$1240,0)</f>
        <v>831</v>
      </c>
    </row>
    <row r="507" spans="1:15">
      <c r="A507" t="s">
        <v>632</v>
      </c>
      <c r="B507" t="s">
        <v>5293</v>
      </c>
      <c r="C507">
        <f>MATCH(A507,mapPRC!A$2:A$1240,0)</f>
        <v>863</v>
      </c>
      <c r="G507" t="s">
        <v>632</v>
      </c>
      <c r="H507" t="s">
        <v>5293</v>
      </c>
      <c r="I507">
        <f>MATCH(G507,mapPRC!A$2:A$1240,0)</f>
        <v>863</v>
      </c>
      <c r="M507" t="s">
        <v>688</v>
      </c>
      <c r="N507" t="s">
        <v>687</v>
      </c>
      <c r="O507">
        <f>MATCH(M507,mapPRC!$A$2:$A$1240,0)</f>
        <v>832</v>
      </c>
    </row>
    <row r="508" spans="1:15">
      <c r="A508" t="s">
        <v>630</v>
      </c>
      <c r="B508" t="s">
        <v>5294</v>
      </c>
      <c r="C508">
        <f>MATCH(A508,mapPRC!A$2:A$1240,0)</f>
        <v>864</v>
      </c>
      <c r="G508" t="s">
        <v>630</v>
      </c>
      <c r="H508" t="s">
        <v>5294</v>
      </c>
      <c r="I508">
        <f>MATCH(G508,mapPRC!A$2:A$1240,0)</f>
        <v>864</v>
      </c>
      <c r="M508" t="s">
        <v>686</v>
      </c>
      <c r="N508" t="s">
        <v>685</v>
      </c>
      <c r="O508">
        <f>MATCH(M508,mapPRC!$A$2:$A$1240,0)</f>
        <v>833</v>
      </c>
    </row>
    <row r="509" spans="1:15">
      <c r="A509" t="s">
        <v>5758</v>
      </c>
      <c r="B509" t="s">
        <v>5759</v>
      </c>
      <c r="C509">
        <f>MATCH(A509,mapPRC!A$2:A$1240,0)</f>
        <v>865</v>
      </c>
      <c r="G509" t="s">
        <v>5758</v>
      </c>
      <c r="H509" t="s">
        <v>5759</v>
      </c>
      <c r="I509">
        <f>MATCH(G509,mapPRC!A$2:A$1240,0)</f>
        <v>865</v>
      </c>
      <c r="J509">
        <v>1</v>
      </c>
      <c r="M509" t="s">
        <v>684</v>
      </c>
      <c r="N509" t="s">
        <v>683</v>
      </c>
      <c r="O509">
        <f>MATCH(M509,mapPRC!$A$2:$A$1240,0)</f>
        <v>834</v>
      </c>
    </row>
    <row r="510" spans="1:15">
      <c r="A510" t="s">
        <v>628</v>
      </c>
      <c r="B510" t="s">
        <v>5295</v>
      </c>
      <c r="C510">
        <f>MATCH(A510,mapPRC!A$2:A$1240,0)</f>
        <v>866</v>
      </c>
      <c r="G510" t="s">
        <v>628</v>
      </c>
      <c r="H510" t="s">
        <v>5295</v>
      </c>
      <c r="I510">
        <f>MATCH(G510,mapPRC!A$2:A$1240,0)</f>
        <v>866</v>
      </c>
      <c r="M510" t="s">
        <v>682</v>
      </c>
      <c r="N510" t="s">
        <v>681</v>
      </c>
      <c r="O510">
        <f>MATCH(M510,mapPRC!$A$2:$A$1240,0)</f>
        <v>835</v>
      </c>
    </row>
    <row r="511" spans="1:15">
      <c r="A511" t="s">
        <v>625</v>
      </c>
      <c r="B511" t="s">
        <v>5296</v>
      </c>
      <c r="C511">
        <f>MATCH(A511,mapPRC!A$2:A$1240,0)</f>
        <v>867</v>
      </c>
      <c r="G511" t="s">
        <v>625</v>
      </c>
      <c r="H511" t="s">
        <v>5296</v>
      </c>
      <c r="I511">
        <f>MATCH(G511,mapPRC!A$2:A$1240,0)</f>
        <v>867</v>
      </c>
      <c r="M511" t="s">
        <v>679</v>
      </c>
      <c r="N511" t="s">
        <v>678</v>
      </c>
      <c r="O511">
        <f>MATCH(M511,mapPRC!$A$2:$A$1240,0)</f>
        <v>836</v>
      </c>
    </row>
    <row r="512" spans="1:15">
      <c r="A512" t="s">
        <v>622</v>
      </c>
      <c r="B512" t="s">
        <v>5297</v>
      </c>
      <c r="C512">
        <f>MATCH(A512,mapPRC!A$2:A$1240,0)</f>
        <v>868</v>
      </c>
      <c r="G512" t="s">
        <v>622</v>
      </c>
      <c r="H512" t="s">
        <v>5297</v>
      </c>
      <c r="I512">
        <f>MATCH(G512,mapPRC!A$2:A$1240,0)</f>
        <v>868</v>
      </c>
      <c r="M512" t="s">
        <v>677</v>
      </c>
      <c r="N512" t="s">
        <v>676</v>
      </c>
      <c r="O512">
        <f>MATCH(M512,mapPRC!$A$2:$A$1240,0)</f>
        <v>837</v>
      </c>
    </row>
    <row r="513" spans="1:15">
      <c r="A513" t="s">
        <v>620</v>
      </c>
      <c r="B513" t="s">
        <v>5298</v>
      </c>
      <c r="C513">
        <f>MATCH(A513,mapPRC!A$2:A$1240,0)</f>
        <v>869</v>
      </c>
      <c r="G513" t="s">
        <v>620</v>
      </c>
      <c r="H513" t="s">
        <v>5298</v>
      </c>
      <c r="I513">
        <f>MATCH(G513,mapPRC!A$2:A$1240,0)</f>
        <v>869</v>
      </c>
      <c r="M513" t="s">
        <v>675</v>
      </c>
      <c r="N513" t="s">
        <v>674</v>
      </c>
      <c r="O513">
        <f>MATCH(M513,mapPRC!$A$2:$A$1240,0)</f>
        <v>838</v>
      </c>
    </row>
    <row r="514" spans="1:15">
      <c r="A514" t="s">
        <v>617</v>
      </c>
      <c r="B514" t="s">
        <v>5299</v>
      </c>
      <c r="C514">
        <f>MATCH(A514,mapPRC!A$2:A$1240,0)</f>
        <v>870</v>
      </c>
      <c r="G514" t="s">
        <v>617</v>
      </c>
      <c r="H514" t="s">
        <v>5299</v>
      </c>
      <c r="I514">
        <f>MATCH(G514,mapPRC!A$2:A$1240,0)</f>
        <v>870</v>
      </c>
      <c r="M514" t="s">
        <v>673</v>
      </c>
      <c r="N514" t="s">
        <v>672</v>
      </c>
      <c r="O514">
        <f>MATCH(M514,mapPRC!$A$2:$A$1240,0)</f>
        <v>839</v>
      </c>
    </row>
    <row r="515" spans="1:15">
      <c r="A515" t="s">
        <v>614</v>
      </c>
      <c r="B515" t="s">
        <v>5300</v>
      </c>
      <c r="C515">
        <f>MATCH(A515,mapPRC!A$2:A$1240,0)</f>
        <v>871</v>
      </c>
      <c r="G515" t="s">
        <v>614</v>
      </c>
      <c r="H515" t="s">
        <v>5300</v>
      </c>
      <c r="I515">
        <f>MATCH(G515,mapPRC!A$2:A$1240,0)</f>
        <v>871</v>
      </c>
      <c r="M515" t="s">
        <v>671</v>
      </c>
      <c r="N515" t="s">
        <v>670</v>
      </c>
      <c r="O515">
        <f>MATCH(M515,mapPRC!$A$2:$A$1240,0)</f>
        <v>841</v>
      </c>
    </row>
    <row r="516" spans="1:15">
      <c r="A516" t="s">
        <v>611</v>
      </c>
      <c r="B516" t="s">
        <v>5301</v>
      </c>
      <c r="C516">
        <f>MATCH(A516,mapPRC!A$2:A$1240,0)</f>
        <v>872</v>
      </c>
      <c r="G516" t="s">
        <v>611</v>
      </c>
      <c r="H516" t="s">
        <v>5301</v>
      </c>
      <c r="I516">
        <f>MATCH(G516,mapPRC!A$2:A$1240,0)</f>
        <v>872</v>
      </c>
      <c r="M516" t="s">
        <v>669</v>
      </c>
      <c r="N516" t="s">
        <v>668</v>
      </c>
      <c r="O516">
        <f>MATCH(M516,mapPRC!$A$2:$A$1240,0)</f>
        <v>842</v>
      </c>
    </row>
    <row r="517" spans="1:15">
      <c r="A517" t="s">
        <v>41</v>
      </c>
      <c r="B517" t="s">
        <v>5303</v>
      </c>
      <c r="C517">
        <f>MATCH(A517,mapPRC!A$2:A$1240,0)</f>
        <v>873</v>
      </c>
      <c r="G517" t="s">
        <v>41</v>
      </c>
      <c r="H517" t="s">
        <v>5303</v>
      </c>
      <c r="I517">
        <f>MATCH(G517,mapPRC!A$2:A$1240,0)</f>
        <v>873</v>
      </c>
      <c r="M517" t="s">
        <v>667</v>
      </c>
      <c r="N517" t="s">
        <v>666</v>
      </c>
      <c r="O517">
        <f>MATCH(M517,mapPRC!$A$2:$A$1240,0)</f>
        <v>843</v>
      </c>
    </row>
    <row r="518" spans="1:15">
      <c r="A518" t="s">
        <v>609</v>
      </c>
      <c r="B518" t="s">
        <v>5302</v>
      </c>
      <c r="C518">
        <f>MATCH(A518,mapPRC!A$2:A$1240,0)</f>
        <v>874</v>
      </c>
      <c r="G518" t="s">
        <v>609</v>
      </c>
      <c r="H518" t="s">
        <v>5302</v>
      </c>
      <c r="I518">
        <f>MATCH(G518,mapPRC!A$2:A$1240,0)</f>
        <v>874</v>
      </c>
      <c r="M518" t="s">
        <v>665</v>
      </c>
      <c r="N518" t="s">
        <v>664</v>
      </c>
      <c r="O518">
        <f>MATCH(M518,mapPRC!$A$2:$A$1240,0)</f>
        <v>844</v>
      </c>
    </row>
    <row r="519" spans="1:15">
      <c r="A519" t="s">
        <v>607</v>
      </c>
      <c r="B519" t="s">
        <v>5304</v>
      </c>
      <c r="C519">
        <f>MATCH(A519,mapPRC!A$2:A$1240,0)</f>
        <v>875</v>
      </c>
      <c r="G519" t="s">
        <v>607</v>
      </c>
      <c r="H519" t="s">
        <v>5304</v>
      </c>
      <c r="I519">
        <f>MATCH(G519,mapPRC!A$2:A$1240,0)</f>
        <v>875</v>
      </c>
      <c r="M519" t="s">
        <v>663</v>
      </c>
      <c r="N519" t="s">
        <v>662</v>
      </c>
      <c r="O519">
        <f>MATCH(M519,mapPRC!$A$2:$A$1240,0)</f>
        <v>846</v>
      </c>
    </row>
    <row r="520" spans="1:15">
      <c r="A520" t="s">
        <v>39</v>
      </c>
      <c r="B520" t="s">
        <v>5306</v>
      </c>
      <c r="C520">
        <f>MATCH(A520,mapPRC!A$2:A$1240,0)</f>
        <v>876</v>
      </c>
      <c r="G520" t="s">
        <v>39</v>
      </c>
      <c r="H520" t="s">
        <v>5306</v>
      </c>
      <c r="I520">
        <f>MATCH(G520,mapPRC!A$2:A$1240,0)</f>
        <v>876</v>
      </c>
      <c r="M520" t="s">
        <v>660</v>
      </c>
      <c r="N520" t="s">
        <v>659</v>
      </c>
      <c r="O520">
        <f>MATCH(M520,mapPRC!$A$2:$A$1240,0)</f>
        <v>847</v>
      </c>
    </row>
    <row r="521" spans="1:15">
      <c r="A521" t="s">
        <v>605</v>
      </c>
      <c r="B521" t="s">
        <v>5305</v>
      </c>
      <c r="C521">
        <f>MATCH(A521,mapPRC!A$2:A$1240,0)</f>
        <v>877</v>
      </c>
      <c r="G521" t="s">
        <v>605</v>
      </c>
      <c r="H521" t="s">
        <v>5305</v>
      </c>
      <c r="I521">
        <f>MATCH(G521,mapPRC!A$2:A$1240,0)</f>
        <v>877</v>
      </c>
      <c r="M521" t="s">
        <v>657</v>
      </c>
      <c r="N521" t="s">
        <v>656</v>
      </c>
      <c r="O521">
        <f>MATCH(M521,mapPRC!$A$2:$A$1240,0)</f>
        <v>848</v>
      </c>
    </row>
    <row r="522" spans="1:15">
      <c r="A522" t="s">
        <v>602</v>
      </c>
      <c r="B522" t="s">
        <v>5307</v>
      </c>
      <c r="C522">
        <f>MATCH(A522,mapPRC!A$2:A$1240,0)</f>
        <v>878</v>
      </c>
      <c r="G522" t="s">
        <v>602</v>
      </c>
      <c r="H522" t="s">
        <v>5307</v>
      </c>
      <c r="I522">
        <f>MATCH(G522,mapPRC!A$2:A$1240,0)</f>
        <v>878</v>
      </c>
      <c r="M522" t="s">
        <v>655</v>
      </c>
      <c r="N522" t="s">
        <v>654</v>
      </c>
      <c r="O522">
        <f>MATCH(M522,mapPRC!$A$2:$A$1240,0)</f>
        <v>849</v>
      </c>
    </row>
    <row r="523" spans="1:15">
      <c r="A523" t="s">
        <v>600</v>
      </c>
      <c r="B523" t="s">
        <v>5308</v>
      </c>
      <c r="C523">
        <f>MATCH(A523,mapPRC!A$2:A$1240,0)</f>
        <v>879</v>
      </c>
      <c r="G523" t="s">
        <v>600</v>
      </c>
      <c r="H523" t="s">
        <v>5308</v>
      </c>
      <c r="I523">
        <f>MATCH(G523,mapPRC!A$2:A$1240,0)</f>
        <v>879</v>
      </c>
      <c r="M523" t="s">
        <v>652</v>
      </c>
      <c r="N523" t="s">
        <v>651</v>
      </c>
      <c r="O523">
        <f>MATCH(M523,mapPRC!$A$2:$A$1240,0)</f>
        <v>851</v>
      </c>
    </row>
    <row r="524" spans="1:15">
      <c r="A524" t="s">
        <v>597</v>
      </c>
      <c r="B524" t="s">
        <v>5309</v>
      </c>
      <c r="C524">
        <f>MATCH(A524,mapPRC!A$2:A$1240,0)</f>
        <v>880</v>
      </c>
      <c r="G524" t="s">
        <v>597</v>
      </c>
      <c r="H524" t="s">
        <v>5309</v>
      </c>
      <c r="I524">
        <f>MATCH(G524,mapPRC!A$2:A$1240,0)</f>
        <v>880</v>
      </c>
      <c r="M524" t="s">
        <v>650</v>
      </c>
      <c r="N524" t="s">
        <v>649</v>
      </c>
      <c r="O524">
        <f>MATCH(M524,mapPRC!$A$2:$A$1240,0)</f>
        <v>852</v>
      </c>
    </row>
    <row r="525" spans="1:15">
      <c r="A525" t="s">
        <v>595</v>
      </c>
      <c r="B525" t="s">
        <v>5310</v>
      </c>
      <c r="C525">
        <f>MATCH(A525,mapPRC!A$2:A$1240,0)</f>
        <v>881</v>
      </c>
      <c r="G525" t="s">
        <v>595</v>
      </c>
      <c r="H525" t="s">
        <v>5310</v>
      </c>
      <c r="I525">
        <f>MATCH(G525,mapPRC!A$2:A$1240,0)</f>
        <v>881</v>
      </c>
      <c r="M525" t="s">
        <v>648</v>
      </c>
      <c r="N525" t="s">
        <v>647</v>
      </c>
      <c r="O525">
        <f>MATCH(M525,mapPRC!$A$2:$A$1240,0)</f>
        <v>853</v>
      </c>
    </row>
    <row r="526" spans="1:15">
      <c r="A526" t="s">
        <v>591</v>
      </c>
      <c r="B526" t="s">
        <v>5311</v>
      </c>
      <c r="C526">
        <f>MATCH(A526,mapPRC!A$2:A$1240,0)</f>
        <v>883</v>
      </c>
      <c r="G526" t="s">
        <v>591</v>
      </c>
      <c r="H526" t="s">
        <v>5311</v>
      </c>
      <c r="I526">
        <f>MATCH(G526,mapPRC!A$2:A$1240,0)</f>
        <v>883</v>
      </c>
      <c r="M526" t="s">
        <v>646</v>
      </c>
      <c r="N526" t="s">
        <v>645</v>
      </c>
      <c r="O526">
        <f>MATCH(M526,mapPRC!$A$2:$A$1240,0)</f>
        <v>854</v>
      </c>
    </row>
    <row r="527" spans="1:15">
      <c r="A527" t="s">
        <v>589</v>
      </c>
      <c r="B527" t="s">
        <v>5312</v>
      </c>
      <c r="C527">
        <f>MATCH(A527,mapPRC!A$2:A$1240,0)</f>
        <v>884</v>
      </c>
      <c r="G527" t="s">
        <v>589</v>
      </c>
      <c r="H527" t="s">
        <v>5312</v>
      </c>
      <c r="I527">
        <f>MATCH(G527,mapPRC!A$2:A$1240,0)</f>
        <v>884</v>
      </c>
      <c r="M527" t="s">
        <v>644</v>
      </c>
      <c r="N527" t="s">
        <v>643</v>
      </c>
      <c r="O527">
        <f>MATCH(M527,mapPRC!$A$2:$A$1240,0)</f>
        <v>856</v>
      </c>
    </row>
    <row r="528" spans="1:15">
      <c r="A528" t="s">
        <v>588</v>
      </c>
      <c r="B528" t="s">
        <v>5313</v>
      </c>
      <c r="C528">
        <f>MATCH(A528,mapPRC!A$2:A$1240,0)</f>
        <v>885</v>
      </c>
      <c r="G528" t="s">
        <v>588</v>
      </c>
      <c r="H528" t="s">
        <v>5313</v>
      </c>
      <c r="I528">
        <f>MATCH(G528,mapPRC!A$2:A$1240,0)</f>
        <v>885</v>
      </c>
      <c r="M528" t="s">
        <v>642</v>
      </c>
      <c r="N528" t="s">
        <v>641</v>
      </c>
      <c r="O528">
        <f>MATCH(M528,mapPRC!$A$2:$A$1240,0)</f>
        <v>857</v>
      </c>
    </row>
    <row r="529" spans="1:15">
      <c r="A529" t="s">
        <v>586</v>
      </c>
      <c r="B529" t="s">
        <v>5314</v>
      </c>
      <c r="C529">
        <f>MATCH(A529,mapPRC!A$2:A$1240,0)</f>
        <v>886</v>
      </c>
      <c r="G529" t="s">
        <v>586</v>
      </c>
      <c r="H529" t="s">
        <v>5314</v>
      </c>
      <c r="I529">
        <f>MATCH(G529,mapPRC!A$2:A$1240,0)</f>
        <v>886</v>
      </c>
      <c r="M529" t="s">
        <v>640</v>
      </c>
      <c r="N529" t="s">
        <v>639</v>
      </c>
      <c r="O529">
        <f>MATCH(M529,mapPRC!$A$2:$A$1240,0)</f>
        <v>858</v>
      </c>
    </row>
    <row r="530" spans="1:15">
      <c r="A530" t="s">
        <v>584</v>
      </c>
      <c r="B530" t="s">
        <v>5315</v>
      </c>
      <c r="C530">
        <f>MATCH(A530,mapPRC!A$2:A$1240,0)</f>
        <v>887</v>
      </c>
      <c r="G530" t="s">
        <v>584</v>
      </c>
      <c r="H530" t="s">
        <v>5315</v>
      </c>
      <c r="I530">
        <f>MATCH(G530,mapPRC!A$2:A$1240,0)</f>
        <v>887</v>
      </c>
      <c r="M530" t="s">
        <v>638</v>
      </c>
      <c r="N530" t="s">
        <v>637</v>
      </c>
      <c r="O530">
        <f>MATCH(M530,mapPRC!$A$2:$A$1240,0)</f>
        <v>859</v>
      </c>
    </row>
    <row r="531" spans="1:15">
      <c r="A531" t="s">
        <v>582</v>
      </c>
      <c r="B531" t="s">
        <v>5316</v>
      </c>
      <c r="C531">
        <f>MATCH(A531,mapPRC!A$2:A$1240,0)</f>
        <v>888</v>
      </c>
      <c r="G531" t="s">
        <v>582</v>
      </c>
      <c r="H531" t="s">
        <v>5316</v>
      </c>
      <c r="I531">
        <f>MATCH(G531,mapPRC!A$2:A$1240,0)</f>
        <v>888</v>
      </c>
      <c r="M531" t="s">
        <v>636</v>
      </c>
      <c r="N531" t="s">
        <v>635</v>
      </c>
      <c r="O531">
        <f>MATCH(M531,mapPRC!$A$2:$A$1240,0)</f>
        <v>861</v>
      </c>
    </row>
    <row r="532" spans="1:15">
      <c r="A532" t="s">
        <v>580</v>
      </c>
      <c r="B532" t="s">
        <v>5317</v>
      </c>
      <c r="C532">
        <f>MATCH(A532,mapPRC!A$2:A$1240,0)</f>
        <v>889</v>
      </c>
      <c r="G532" t="s">
        <v>580</v>
      </c>
      <c r="H532" t="s">
        <v>5317</v>
      </c>
      <c r="I532">
        <f>MATCH(G532,mapPRC!A$2:A$1240,0)</f>
        <v>889</v>
      </c>
      <c r="M532" t="s">
        <v>634</v>
      </c>
      <c r="N532" t="s">
        <v>633</v>
      </c>
      <c r="O532">
        <f>MATCH(M532,mapPRC!$A$2:$A$1240,0)</f>
        <v>862</v>
      </c>
    </row>
    <row r="533" spans="1:15">
      <c r="A533" t="s">
        <v>577</v>
      </c>
      <c r="B533" t="s">
        <v>5318</v>
      </c>
      <c r="C533">
        <f>MATCH(A533,mapPRC!A$2:A$1240,0)</f>
        <v>890</v>
      </c>
      <c r="G533" t="s">
        <v>577</v>
      </c>
      <c r="H533" t="s">
        <v>5318</v>
      </c>
      <c r="I533">
        <f>MATCH(G533,mapPRC!A$2:A$1240,0)</f>
        <v>890</v>
      </c>
      <c r="M533" t="s">
        <v>632</v>
      </c>
      <c r="N533" t="s">
        <v>631</v>
      </c>
      <c r="O533">
        <f>MATCH(M533,mapPRC!$A$2:$A$1240,0)</f>
        <v>863</v>
      </c>
    </row>
    <row r="534" spans="1:15">
      <c r="A534" t="s">
        <v>574</v>
      </c>
      <c r="B534" t="s">
        <v>5319</v>
      </c>
      <c r="C534">
        <f>MATCH(A534,mapPRC!A$2:A$1240,0)</f>
        <v>891</v>
      </c>
      <c r="G534" t="s">
        <v>574</v>
      </c>
      <c r="H534" t="s">
        <v>5319</v>
      </c>
      <c r="I534">
        <f>MATCH(G534,mapPRC!A$2:A$1240,0)</f>
        <v>891</v>
      </c>
      <c r="M534" t="s">
        <v>630</v>
      </c>
      <c r="N534" t="s">
        <v>629</v>
      </c>
      <c r="O534">
        <f>MATCH(M534,mapPRC!$A$2:$A$1240,0)</f>
        <v>864</v>
      </c>
    </row>
    <row r="535" spans="1:15">
      <c r="A535" t="s">
        <v>571</v>
      </c>
      <c r="B535" t="s">
        <v>5320</v>
      </c>
      <c r="C535">
        <f>MATCH(A535,mapPRC!A$2:A$1240,0)</f>
        <v>892</v>
      </c>
      <c r="G535" t="s">
        <v>571</v>
      </c>
      <c r="H535" t="s">
        <v>5320</v>
      </c>
      <c r="I535">
        <f>MATCH(G535,mapPRC!A$2:A$1240,0)</f>
        <v>892</v>
      </c>
      <c r="M535" t="s">
        <v>628</v>
      </c>
      <c r="N535" t="s">
        <v>627</v>
      </c>
      <c r="O535">
        <f>MATCH(M535,mapPRC!$A$2:$A$1240,0)</f>
        <v>866</v>
      </c>
    </row>
    <row r="536" spans="1:15">
      <c r="A536" t="s">
        <v>568</v>
      </c>
      <c r="B536" t="s">
        <v>5321</v>
      </c>
      <c r="C536">
        <f>MATCH(A536,mapPRC!A$2:A$1240,0)</f>
        <v>893</v>
      </c>
      <c r="G536" t="s">
        <v>568</v>
      </c>
      <c r="H536" t="s">
        <v>5321</v>
      </c>
      <c r="I536">
        <f>MATCH(G536,mapPRC!A$2:A$1240,0)</f>
        <v>893</v>
      </c>
      <c r="M536" t="s">
        <v>625</v>
      </c>
      <c r="N536" t="s">
        <v>624</v>
      </c>
      <c r="O536">
        <f>MATCH(M536,mapPRC!$A$2:$A$1240,0)</f>
        <v>867</v>
      </c>
    </row>
    <row r="537" spans="1:15">
      <c r="A537" t="s">
        <v>565</v>
      </c>
      <c r="B537" t="s">
        <v>5322</v>
      </c>
      <c r="C537">
        <f>MATCH(A537,mapPRC!A$2:A$1240,0)</f>
        <v>894</v>
      </c>
      <c r="G537" t="s">
        <v>565</v>
      </c>
      <c r="H537" t="s">
        <v>5322</v>
      </c>
      <c r="I537">
        <f>MATCH(G537,mapPRC!A$2:A$1240,0)</f>
        <v>894</v>
      </c>
      <c r="M537" t="s">
        <v>622</v>
      </c>
      <c r="N537" t="s">
        <v>621</v>
      </c>
      <c r="O537">
        <f>MATCH(M537,mapPRC!$A$2:$A$1240,0)</f>
        <v>868</v>
      </c>
    </row>
    <row r="538" spans="1:15">
      <c r="A538" t="s">
        <v>561</v>
      </c>
      <c r="B538" t="s">
        <v>5324</v>
      </c>
      <c r="C538">
        <f>MATCH(A538,mapPRC!A$2:A$1240,0)</f>
        <v>895</v>
      </c>
      <c r="G538" t="s">
        <v>561</v>
      </c>
      <c r="H538" t="s">
        <v>5324</v>
      </c>
      <c r="I538">
        <f>MATCH(G538,mapPRC!A$2:A$1240,0)</f>
        <v>895</v>
      </c>
      <c r="M538" t="s">
        <v>620</v>
      </c>
      <c r="N538" t="s">
        <v>619</v>
      </c>
      <c r="O538">
        <f>MATCH(M538,mapPRC!$A$2:$A$1240,0)</f>
        <v>869</v>
      </c>
    </row>
    <row r="539" spans="1:15">
      <c r="A539" t="s">
        <v>563</v>
      </c>
      <c r="B539" t="s">
        <v>5323</v>
      </c>
      <c r="C539">
        <f>MATCH(A539,mapPRC!A$2:A$1240,0)</f>
        <v>896</v>
      </c>
      <c r="G539" t="s">
        <v>563</v>
      </c>
      <c r="H539" t="s">
        <v>5323</v>
      </c>
      <c r="I539">
        <f>MATCH(G539,mapPRC!A$2:A$1240,0)</f>
        <v>896</v>
      </c>
      <c r="M539" t="s">
        <v>617</v>
      </c>
      <c r="N539" t="s">
        <v>616</v>
      </c>
      <c r="O539">
        <f>MATCH(M539,mapPRC!$A$2:$A$1240,0)</f>
        <v>870</v>
      </c>
    </row>
    <row r="540" spans="1:15">
      <c r="A540" t="s">
        <v>559</v>
      </c>
      <c r="B540" t="s">
        <v>5325</v>
      </c>
      <c r="C540">
        <f>MATCH(A540,mapPRC!A$2:A$1240,0)</f>
        <v>897</v>
      </c>
      <c r="G540" t="s">
        <v>559</v>
      </c>
      <c r="H540" t="s">
        <v>5325</v>
      </c>
      <c r="I540">
        <f>MATCH(G540,mapPRC!A$2:A$1240,0)</f>
        <v>897</v>
      </c>
      <c r="M540" t="s">
        <v>614</v>
      </c>
      <c r="N540" t="s">
        <v>613</v>
      </c>
      <c r="O540">
        <f>MATCH(M540,mapPRC!$A$2:$A$1240,0)</f>
        <v>871</v>
      </c>
    </row>
    <row r="541" spans="1:15">
      <c r="A541" t="s">
        <v>555</v>
      </c>
      <c r="B541" t="s">
        <v>5327</v>
      </c>
      <c r="C541">
        <f>MATCH(A541,mapPRC!A$2:A$1240,0)</f>
        <v>898</v>
      </c>
      <c r="G541" t="s">
        <v>555</v>
      </c>
      <c r="H541" t="s">
        <v>5327</v>
      </c>
      <c r="I541">
        <f>MATCH(G541,mapPRC!A$2:A$1240,0)</f>
        <v>898</v>
      </c>
      <c r="M541" t="s">
        <v>611</v>
      </c>
      <c r="N541" t="s">
        <v>610</v>
      </c>
      <c r="O541">
        <f>MATCH(M541,mapPRC!$A$2:$A$1240,0)</f>
        <v>872</v>
      </c>
    </row>
    <row r="542" spans="1:15">
      <c r="A542" t="s">
        <v>552</v>
      </c>
      <c r="B542" t="s">
        <v>5328</v>
      </c>
      <c r="C542">
        <f>MATCH(A542,mapPRC!A$2:A$1240,0)</f>
        <v>899</v>
      </c>
      <c r="G542" t="s">
        <v>552</v>
      </c>
      <c r="H542" t="s">
        <v>5328</v>
      </c>
      <c r="I542">
        <f>MATCH(G542,mapPRC!A$2:A$1240,0)</f>
        <v>899</v>
      </c>
      <c r="M542" t="s">
        <v>41</v>
      </c>
      <c r="N542" t="s">
        <v>40</v>
      </c>
      <c r="O542">
        <f>MATCH(M542,mapPRC!$A$2:$A$1240,0)</f>
        <v>873</v>
      </c>
    </row>
    <row r="543" spans="1:15">
      <c r="A543" t="s">
        <v>557</v>
      </c>
      <c r="B543" t="s">
        <v>5326</v>
      </c>
      <c r="C543">
        <f>MATCH(A543,mapPRC!A$2:A$1240,0)</f>
        <v>900</v>
      </c>
      <c r="G543" t="s">
        <v>557</v>
      </c>
      <c r="H543" t="s">
        <v>5326</v>
      </c>
      <c r="I543">
        <f>MATCH(G543,mapPRC!A$2:A$1240,0)</f>
        <v>900</v>
      </c>
      <c r="M543" t="s">
        <v>609</v>
      </c>
      <c r="N543" t="s">
        <v>608</v>
      </c>
      <c r="O543">
        <f>MATCH(M543,mapPRC!$A$2:$A$1240,0)</f>
        <v>874</v>
      </c>
    </row>
    <row r="544" spans="1:15">
      <c r="A544" t="s">
        <v>35</v>
      </c>
      <c r="B544" t="s">
        <v>5329</v>
      </c>
      <c r="C544">
        <f>MATCH(A544,mapPRC!A$2:A$1240,0)</f>
        <v>901</v>
      </c>
      <c r="G544" t="s">
        <v>35</v>
      </c>
      <c r="H544" t="s">
        <v>5329</v>
      </c>
      <c r="I544">
        <f>MATCH(G544,mapPRC!A$2:A$1240,0)</f>
        <v>901</v>
      </c>
      <c r="M544" t="s">
        <v>607</v>
      </c>
      <c r="N544" t="s">
        <v>606</v>
      </c>
      <c r="O544">
        <f>MATCH(M544,mapPRC!$A$2:$A$1240,0)</f>
        <v>875</v>
      </c>
    </row>
    <row r="545" spans="1:15">
      <c r="A545" t="s">
        <v>549</v>
      </c>
      <c r="B545" t="s">
        <v>5330</v>
      </c>
      <c r="C545">
        <f>MATCH(A545,mapPRC!A$2:A$1240,0)</f>
        <v>902</v>
      </c>
      <c r="G545" t="s">
        <v>549</v>
      </c>
      <c r="H545" t="s">
        <v>5330</v>
      </c>
      <c r="I545">
        <f>MATCH(G545,mapPRC!A$2:A$1240,0)</f>
        <v>902</v>
      </c>
      <c r="M545" t="s">
        <v>39</v>
      </c>
      <c r="N545" t="s">
        <v>38</v>
      </c>
      <c r="O545">
        <f>MATCH(M545,mapPRC!$A$2:$A$1240,0)</f>
        <v>876</v>
      </c>
    </row>
    <row r="546" spans="1:15">
      <c r="A546" t="s">
        <v>547</v>
      </c>
      <c r="B546" t="s">
        <v>5331</v>
      </c>
      <c r="C546">
        <f>MATCH(A546,mapPRC!A$2:A$1240,0)</f>
        <v>903</v>
      </c>
      <c r="G546" t="s">
        <v>547</v>
      </c>
      <c r="H546" t="s">
        <v>5331</v>
      </c>
      <c r="I546">
        <f>MATCH(G546,mapPRC!A$2:A$1240,0)</f>
        <v>903</v>
      </c>
      <c r="M546" t="s">
        <v>605</v>
      </c>
      <c r="N546" t="s">
        <v>604</v>
      </c>
      <c r="O546">
        <f>MATCH(M546,mapPRC!$A$2:$A$1240,0)</f>
        <v>877</v>
      </c>
    </row>
    <row r="547" spans="1:15">
      <c r="A547" t="s">
        <v>544</v>
      </c>
      <c r="B547" t="s">
        <v>5332</v>
      </c>
      <c r="C547">
        <f>MATCH(A547,mapPRC!A$2:A$1240,0)</f>
        <v>904</v>
      </c>
      <c r="G547" t="s">
        <v>544</v>
      </c>
      <c r="H547" t="s">
        <v>5332</v>
      </c>
      <c r="I547">
        <f>MATCH(G547,mapPRC!A$2:A$1240,0)</f>
        <v>904</v>
      </c>
      <c r="M547" t="s">
        <v>602</v>
      </c>
      <c r="N547" t="s">
        <v>601</v>
      </c>
      <c r="O547">
        <f>MATCH(M547,mapPRC!$A$2:$A$1240,0)</f>
        <v>878</v>
      </c>
    </row>
    <row r="548" spans="1:15">
      <c r="A548" t="s">
        <v>3077</v>
      </c>
      <c r="B548" t="s">
        <v>5333</v>
      </c>
      <c r="C548">
        <f>MATCH(A548,mapPRC!A$2:A$1240,0)</f>
        <v>905</v>
      </c>
      <c r="G548" t="s">
        <v>3077</v>
      </c>
      <c r="H548" t="s">
        <v>5333</v>
      </c>
      <c r="I548">
        <f>MATCH(G548,mapPRC!A$2:A$1240,0)</f>
        <v>905</v>
      </c>
      <c r="M548" t="s">
        <v>600</v>
      </c>
      <c r="N548" t="s">
        <v>599</v>
      </c>
      <c r="O548">
        <f>MATCH(M548,mapPRC!$A$2:$A$1240,0)</f>
        <v>879</v>
      </c>
    </row>
    <row r="549" spans="1:15">
      <c r="A549" t="s">
        <v>32</v>
      </c>
      <c r="B549" t="s">
        <v>5334</v>
      </c>
      <c r="C549">
        <f>MATCH(A549,mapPRC!A$2:A$1240,0)</f>
        <v>906</v>
      </c>
      <c r="G549" t="s">
        <v>32</v>
      </c>
      <c r="H549" t="s">
        <v>5334</v>
      </c>
      <c r="I549">
        <f>MATCH(G549,mapPRC!A$2:A$1240,0)</f>
        <v>906</v>
      </c>
      <c r="M549" t="s">
        <v>597</v>
      </c>
      <c r="N549" t="s">
        <v>596</v>
      </c>
      <c r="O549">
        <f>MATCH(M549,mapPRC!$A$2:$A$1240,0)</f>
        <v>880</v>
      </c>
    </row>
    <row r="550" spans="1:15">
      <c r="A550" t="s">
        <v>541</v>
      </c>
      <c r="B550" t="s">
        <v>5335</v>
      </c>
      <c r="C550">
        <f>MATCH(A550,mapPRC!A$2:A$1240,0)</f>
        <v>907</v>
      </c>
      <c r="G550" t="s">
        <v>541</v>
      </c>
      <c r="H550" t="s">
        <v>5335</v>
      </c>
      <c r="I550">
        <f>MATCH(G550,mapPRC!A$2:A$1240,0)</f>
        <v>907</v>
      </c>
      <c r="M550" t="s">
        <v>595</v>
      </c>
      <c r="N550" t="s">
        <v>594</v>
      </c>
      <c r="O550">
        <f>MATCH(M550,mapPRC!$A$2:$A$1240,0)</f>
        <v>881</v>
      </c>
    </row>
    <row r="551" spans="1:15">
      <c r="A551" t="s">
        <v>538</v>
      </c>
      <c r="B551" t="s">
        <v>5336</v>
      </c>
      <c r="C551">
        <f>MATCH(A551,mapPRC!A$2:A$1240,0)</f>
        <v>908</v>
      </c>
      <c r="G551" t="s">
        <v>538</v>
      </c>
      <c r="H551" t="s">
        <v>5336</v>
      </c>
      <c r="I551">
        <f>MATCH(G551,mapPRC!A$2:A$1240,0)</f>
        <v>908</v>
      </c>
      <c r="M551" t="s">
        <v>593</v>
      </c>
      <c r="N551" t="s">
        <v>592</v>
      </c>
      <c r="O551">
        <f>MATCH(M551,mapPRC!$A$2:$A$1240,0)</f>
        <v>882</v>
      </c>
    </row>
    <row r="552" spans="1:15">
      <c r="A552" t="s">
        <v>535</v>
      </c>
      <c r="B552" t="s">
        <v>5337</v>
      </c>
      <c r="C552">
        <f>MATCH(A552,mapPRC!A$2:A$1240,0)</f>
        <v>909</v>
      </c>
      <c r="G552" t="s">
        <v>535</v>
      </c>
      <c r="H552" t="s">
        <v>5337</v>
      </c>
      <c r="I552">
        <f>MATCH(G552,mapPRC!A$2:A$1240,0)</f>
        <v>909</v>
      </c>
      <c r="M552" t="s">
        <v>591</v>
      </c>
      <c r="N552" t="s">
        <v>590</v>
      </c>
      <c r="O552">
        <f>MATCH(M552,mapPRC!$A$2:$A$1240,0)</f>
        <v>883</v>
      </c>
    </row>
    <row r="553" spans="1:15">
      <c r="A553" t="s">
        <v>531</v>
      </c>
      <c r="B553" t="s">
        <v>5339</v>
      </c>
      <c r="C553">
        <f>MATCH(A553,mapPRC!A$2:A$1240,0)</f>
        <v>910</v>
      </c>
      <c r="G553" t="s">
        <v>531</v>
      </c>
      <c r="H553" t="s">
        <v>5339</v>
      </c>
      <c r="I553">
        <f>MATCH(G553,mapPRC!A$2:A$1240,0)</f>
        <v>910</v>
      </c>
      <c r="M553" t="s">
        <v>589</v>
      </c>
      <c r="N553" t="s">
        <v>587</v>
      </c>
      <c r="O553">
        <f>MATCH(M553,mapPRC!$A$2:$A$1240,0)</f>
        <v>884</v>
      </c>
    </row>
    <row r="554" spans="1:15">
      <c r="A554" t="s">
        <v>533</v>
      </c>
      <c r="B554" t="s">
        <v>5338</v>
      </c>
      <c r="C554">
        <f>MATCH(A554,mapPRC!A$2:A$1240,0)</f>
        <v>911</v>
      </c>
      <c r="G554" t="s">
        <v>533</v>
      </c>
      <c r="H554" t="s">
        <v>5338</v>
      </c>
      <c r="I554">
        <f>MATCH(G554,mapPRC!A$2:A$1240,0)</f>
        <v>911</v>
      </c>
      <c r="M554" t="s">
        <v>588</v>
      </c>
      <c r="N554" t="s">
        <v>587</v>
      </c>
      <c r="O554">
        <f>MATCH(M554,mapPRC!$A$2:$A$1240,0)</f>
        <v>885</v>
      </c>
    </row>
    <row r="555" spans="1:15">
      <c r="A555" t="s">
        <v>529</v>
      </c>
      <c r="B555" t="s">
        <v>5340</v>
      </c>
      <c r="C555">
        <f>MATCH(A555,mapPRC!A$2:A$1240,0)</f>
        <v>912</v>
      </c>
      <c r="G555" t="s">
        <v>529</v>
      </c>
      <c r="H555" t="s">
        <v>5340</v>
      </c>
      <c r="I555">
        <f>MATCH(G555,mapPRC!A$2:A$1240,0)</f>
        <v>912</v>
      </c>
      <c r="M555" t="s">
        <v>586</v>
      </c>
      <c r="N555" t="s">
        <v>585</v>
      </c>
      <c r="O555">
        <f>MATCH(M555,mapPRC!$A$2:$A$1240,0)</f>
        <v>886</v>
      </c>
    </row>
    <row r="556" spans="1:15">
      <c r="A556" t="s">
        <v>3079</v>
      </c>
      <c r="B556" t="s">
        <v>5342</v>
      </c>
      <c r="C556">
        <f>MATCH(A556,mapPRC!A$2:A$1240,0)</f>
        <v>913</v>
      </c>
      <c r="G556" t="s">
        <v>3079</v>
      </c>
      <c r="H556" t="s">
        <v>5342</v>
      </c>
      <c r="I556">
        <f>MATCH(G556,mapPRC!A$2:A$1240,0)</f>
        <v>913</v>
      </c>
      <c r="M556" t="s">
        <v>584</v>
      </c>
      <c r="N556" t="s">
        <v>583</v>
      </c>
      <c r="O556">
        <f>MATCH(M556,mapPRC!$A$2:$A$1240,0)</f>
        <v>887</v>
      </c>
    </row>
    <row r="557" spans="1:15">
      <c r="A557" t="s">
        <v>524</v>
      </c>
      <c r="B557" t="s">
        <v>5343</v>
      </c>
      <c r="C557">
        <f>MATCH(A557,mapPRC!A$2:A$1240,0)</f>
        <v>914</v>
      </c>
      <c r="G557" t="s">
        <v>524</v>
      </c>
      <c r="H557" t="s">
        <v>5343</v>
      </c>
      <c r="I557">
        <f>MATCH(G557,mapPRC!A$2:A$1240,0)</f>
        <v>914</v>
      </c>
      <c r="M557" t="s">
        <v>582</v>
      </c>
      <c r="N557" t="s">
        <v>581</v>
      </c>
      <c r="O557">
        <f>MATCH(M557,mapPRC!$A$2:$A$1240,0)</f>
        <v>888</v>
      </c>
    </row>
    <row r="558" spans="1:15">
      <c r="A558" t="s">
        <v>527</v>
      </c>
      <c r="B558" t="s">
        <v>5341</v>
      </c>
      <c r="C558">
        <f>MATCH(A558,mapPRC!A$2:A$1240,0)</f>
        <v>915</v>
      </c>
      <c r="G558" t="s">
        <v>527</v>
      </c>
      <c r="H558" t="s">
        <v>5341</v>
      </c>
      <c r="I558">
        <f>MATCH(G558,mapPRC!A$2:A$1240,0)</f>
        <v>915</v>
      </c>
      <c r="M558" t="s">
        <v>580</v>
      </c>
      <c r="N558" t="s">
        <v>579</v>
      </c>
      <c r="O558">
        <f>MATCH(M558,mapPRC!$A$2:$A$1240,0)</f>
        <v>889</v>
      </c>
    </row>
    <row r="559" spans="1:15">
      <c r="A559" t="s">
        <v>521</v>
      </c>
      <c r="B559" t="s">
        <v>5344</v>
      </c>
      <c r="C559">
        <f>MATCH(A559,mapPRC!A$2:A$1240,0)</f>
        <v>916</v>
      </c>
      <c r="G559" t="s">
        <v>521</v>
      </c>
      <c r="H559" t="s">
        <v>5344</v>
      </c>
      <c r="I559">
        <f>MATCH(G559,mapPRC!A$2:A$1240,0)</f>
        <v>916</v>
      </c>
      <c r="M559" t="s">
        <v>577</v>
      </c>
      <c r="N559" t="s">
        <v>576</v>
      </c>
      <c r="O559">
        <f>MATCH(M559,mapPRC!$A$2:$A$1240,0)</f>
        <v>890</v>
      </c>
    </row>
    <row r="560" spans="1:15">
      <c r="A560" t="s">
        <v>518</v>
      </c>
      <c r="B560" t="s">
        <v>5345</v>
      </c>
      <c r="C560">
        <f>MATCH(A560,mapPRC!A$2:A$1240,0)</f>
        <v>917</v>
      </c>
      <c r="G560" t="s">
        <v>518</v>
      </c>
      <c r="H560" t="s">
        <v>5345</v>
      </c>
      <c r="I560">
        <f>MATCH(G560,mapPRC!A$2:A$1240,0)</f>
        <v>917</v>
      </c>
      <c r="M560" t="s">
        <v>574</v>
      </c>
      <c r="N560" t="s">
        <v>573</v>
      </c>
      <c r="O560">
        <f>MATCH(M560,mapPRC!$A$2:$A$1240,0)</f>
        <v>891</v>
      </c>
    </row>
    <row r="561" spans="1:15">
      <c r="A561" t="s">
        <v>515</v>
      </c>
      <c r="B561" t="s">
        <v>5346</v>
      </c>
      <c r="C561">
        <f>MATCH(A561,mapPRC!A$2:A$1240,0)</f>
        <v>918</v>
      </c>
      <c r="G561" t="s">
        <v>515</v>
      </c>
      <c r="H561" t="s">
        <v>5346</v>
      </c>
      <c r="I561">
        <f>MATCH(G561,mapPRC!A$2:A$1240,0)</f>
        <v>918</v>
      </c>
      <c r="M561" t="s">
        <v>571</v>
      </c>
      <c r="N561" t="s">
        <v>570</v>
      </c>
      <c r="O561">
        <f>MATCH(M561,mapPRC!$A$2:$A$1240,0)</f>
        <v>892</v>
      </c>
    </row>
    <row r="562" spans="1:15">
      <c r="A562" t="s">
        <v>512</v>
      </c>
      <c r="B562" t="s">
        <v>5347</v>
      </c>
      <c r="C562">
        <f>MATCH(A562,mapPRC!A$2:A$1240,0)</f>
        <v>919</v>
      </c>
      <c r="G562" t="s">
        <v>512</v>
      </c>
      <c r="H562" t="s">
        <v>5347</v>
      </c>
      <c r="I562">
        <f>MATCH(G562,mapPRC!A$2:A$1240,0)</f>
        <v>919</v>
      </c>
      <c r="M562" t="s">
        <v>568</v>
      </c>
      <c r="N562" t="s">
        <v>567</v>
      </c>
      <c r="O562">
        <f>MATCH(M562,mapPRC!$A$2:$A$1240,0)</f>
        <v>893</v>
      </c>
    </row>
    <row r="563" spans="1:15">
      <c r="A563" t="s">
        <v>509</v>
      </c>
      <c r="B563" t="s">
        <v>5348</v>
      </c>
      <c r="C563">
        <f>MATCH(A563,mapPRC!A$2:A$1240,0)</f>
        <v>920</v>
      </c>
      <c r="G563" t="s">
        <v>509</v>
      </c>
      <c r="H563" t="s">
        <v>5348</v>
      </c>
      <c r="I563">
        <f>MATCH(G563,mapPRC!A$2:A$1240,0)</f>
        <v>920</v>
      </c>
      <c r="M563" t="s">
        <v>565</v>
      </c>
      <c r="N563" t="s">
        <v>564</v>
      </c>
      <c r="O563">
        <f>MATCH(M563,mapPRC!$A$2:$A$1240,0)</f>
        <v>894</v>
      </c>
    </row>
    <row r="564" spans="1:15">
      <c r="A564" t="s">
        <v>506</v>
      </c>
      <c r="B564" t="s">
        <v>5349</v>
      </c>
      <c r="C564">
        <f>MATCH(A564,mapPRC!A$2:A$1240,0)</f>
        <v>921</v>
      </c>
      <c r="G564" t="s">
        <v>506</v>
      </c>
      <c r="H564" t="s">
        <v>5349</v>
      </c>
      <c r="I564">
        <f>MATCH(G564,mapPRC!A$2:A$1240,0)</f>
        <v>921</v>
      </c>
      <c r="M564" t="s">
        <v>561</v>
      </c>
      <c r="N564" t="s">
        <v>560</v>
      </c>
      <c r="O564">
        <f>MATCH(M564,mapPRC!$A$2:$A$1240,0)</f>
        <v>895</v>
      </c>
    </row>
    <row r="565" spans="1:15">
      <c r="A565" t="s">
        <v>503</v>
      </c>
      <c r="B565" t="s">
        <v>5350</v>
      </c>
      <c r="C565">
        <f>MATCH(A565,mapPRC!A$2:A$1240,0)</f>
        <v>922</v>
      </c>
      <c r="G565" t="s">
        <v>503</v>
      </c>
      <c r="H565" t="s">
        <v>5350</v>
      </c>
      <c r="I565">
        <f>MATCH(G565,mapPRC!A$2:A$1240,0)</f>
        <v>922</v>
      </c>
      <c r="M565" t="s">
        <v>563</v>
      </c>
      <c r="N565" t="s">
        <v>562</v>
      </c>
      <c r="O565">
        <f>MATCH(M565,mapPRC!$A$2:$A$1240,0)</f>
        <v>896</v>
      </c>
    </row>
    <row r="566" spans="1:15">
      <c r="A566" t="s">
        <v>500</v>
      </c>
      <c r="B566" t="s">
        <v>5351</v>
      </c>
      <c r="C566">
        <f>MATCH(A566,mapPRC!A$2:A$1240,0)</f>
        <v>923</v>
      </c>
      <c r="G566" t="s">
        <v>500</v>
      </c>
      <c r="H566" t="s">
        <v>5351</v>
      </c>
      <c r="I566">
        <f>MATCH(G566,mapPRC!A$2:A$1240,0)</f>
        <v>923</v>
      </c>
      <c r="M566" t="s">
        <v>559</v>
      </c>
      <c r="N566" t="s">
        <v>558</v>
      </c>
      <c r="O566">
        <f>MATCH(M566,mapPRC!$A$2:$A$1240,0)</f>
        <v>897</v>
      </c>
    </row>
    <row r="567" spans="1:15">
      <c r="A567" t="s">
        <v>497</v>
      </c>
      <c r="B567" t="s">
        <v>5352</v>
      </c>
      <c r="C567">
        <f>MATCH(A567,mapPRC!A$2:A$1240,0)</f>
        <v>924</v>
      </c>
      <c r="G567" t="s">
        <v>497</v>
      </c>
      <c r="H567" t="s">
        <v>5352</v>
      </c>
      <c r="I567">
        <f>MATCH(G567,mapPRC!A$2:A$1240,0)</f>
        <v>924</v>
      </c>
      <c r="M567" t="s">
        <v>555</v>
      </c>
      <c r="N567" t="s">
        <v>554</v>
      </c>
      <c r="O567">
        <f>MATCH(M567,mapPRC!$A$2:$A$1240,0)</f>
        <v>898</v>
      </c>
    </row>
    <row r="568" spans="1:15">
      <c r="A568" t="s">
        <v>494</v>
      </c>
      <c r="B568" t="s">
        <v>5353</v>
      </c>
      <c r="C568">
        <f>MATCH(A568,mapPRC!A$2:A$1240,0)</f>
        <v>925</v>
      </c>
      <c r="G568" t="s">
        <v>494</v>
      </c>
      <c r="H568" t="s">
        <v>5353</v>
      </c>
      <c r="I568">
        <f>MATCH(G568,mapPRC!A$2:A$1240,0)</f>
        <v>925</v>
      </c>
      <c r="M568" t="s">
        <v>552</v>
      </c>
      <c r="N568" t="s">
        <v>551</v>
      </c>
      <c r="O568">
        <f>MATCH(M568,mapPRC!$A$2:$A$1240,0)</f>
        <v>899</v>
      </c>
    </row>
    <row r="569" spans="1:15">
      <c r="A569" t="s">
        <v>492</v>
      </c>
      <c r="B569" t="s">
        <v>5354</v>
      </c>
      <c r="C569">
        <f>MATCH(A569,mapPRC!A$2:A$1240,0)</f>
        <v>926</v>
      </c>
      <c r="G569" t="s">
        <v>492</v>
      </c>
      <c r="H569" t="s">
        <v>5354</v>
      </c>
      <c r="I569">
        <f>MATCH(G569,mapPRC!A$2:A$1240,0)</f>
        <v>926</v>
      </c>
      <c r="M569" t="s">
        <v>557</v>
      </c>
      <c r="N569" t="s">
        <v>556</v>
      </c>
      <c r="O569">
        <f>MATCH(M569,mapPRC!$A$2:$A$1240,0)</f>
        <v>900</v>
      </c>
    </row>
    <row r="570" spans="1:15">
      <c r="A570" t="s">
        <v>489</v>
      </c>
      <c r="B570" t="s">
        <v>5355</v>
      </c>
      <c r="C570">
        <f>MATCH(A570,mapPRC!A$2:A$1240,0)</f>
        <v>927</v>
      </c>
      <c r="G570" t="s">
        <v>489</v>
      </c>
      <c r="H570" t="s">
        <v>5355</v>
      </c>
      <c r="I570">
        <f>MATCH(G570,mapPRC!A$2:A$1240,0)</f>
        <v>927</v>
      </c>
      <c r="M570" t="s">
        <v>35</v>
      </c>
      <c r="N570" t="s">
        <v>34</v>
      </c>
      <c r="O570">
        <f>MATCH(M570,mapPRC!$A$2:$A$1240,0)</f>
        <v>901</v>
      </c>
    </row>
    <row r="571" spans="1:15">
      <c r="A571" t="s">
        <v>487</v>
      </c>
      <c r="B571" t="s">
        <v>5356</v>
      </c>
      <c r="C571">
        <f>MATCH(A571,mapPRC!A$2:A$1240,0)</f>
        <v>928</v>
      </c>
      <c r="G571" t="s">
        <v>487</v>
      </c>
      <c r="H571" t="s">
        <v>5356</v>
      </c>
      <c r="I571">
        <f>MATCH(G571,mapPRC!A$2:A$1240,0)</f>
        <v>928</v>
      </c>
      <c r="M571" t="s">
        <v>549</v>
      </c>
      <c r="N571" t="s">
        <v>548</v>
      </c>
      <c r="O571">
        <f>MATCH(M571,mapPRC!$A$2:$A$1240,0)</f>
        <v>902</v>
      </c>
    </row>
    <row r="572" spans="1:15">
      <c r="A572" t="s">
        <v>28</v>
      </c>
      <c r="B572" t="s">
        <v>5357</v>
      </c>
      <c r="C572">
        <f>MATCH(A572,mapPRC!A$2:A$1240,0)</f>
        <v>929</v>
      </c>
      <c r="G572" t="s">
        <v>28</v>
      </c>
      <c r="H572" t="s">
        <v>5357</v>
      </c>
      <c r="I572">
        <f>MATCH(G572,mapPRC!A$2:A$1240,0)</f>
        <v>929</v>
      </c>
      <c r="M572" t="s">
        <v>547</v>
      </c>
      <c r="N572" t="s">
        <v>546</v>
      </c>
      <c r="O572">
        <f>MATCH(M572,mapPRC!$A$2:$A$1240,0)</f>
        <v>903</v>
      </c>
    </row>
    <row r="573" spans="1:15">
      <c r="A573" t="s">
        <v>484</v>
      </c>
      <c r="B573" t="s">
        <v>5358</v>
      </c>
      <c r="C573">
        <f>MATCH(A573,mapPRC!A$2:A$1240,0)</f>
        <v>930</v>
      </c>
      <c r="G573" t="s">
        <v>484</v>
      </c>
      <c r="H573" t="s">
        <v>5358</v>
      </c>
      <c r="I573">
        <f>MATCH(G573,mapPRC!A$2:A$1240,0)</f>
        <v>930</v>
      </c>
      <c r="M573" t="s">
        <v>544</v>
      </c>
      <c r="N573" t="s">
        <v>543</v>
      </c>
      <c r="O573">
        <f>MATCH(M573,mapPRC!$A$2:$A$1240,0)</f>
        <v>904</v>
      </c>
    </row>
    <row r="574" spans="1:15">
      <c r="A574" t="s">
        <v>481</v>
      </c>
      <c r="B574" t="s">
        <v>5359</v>
      </c>
      <c r="C574">
        <f>MATCH(A574,mapPRC!A$2:A$1240,0)</f>
        <v>931</v>
      </c>
      <c r="G574" t="s">
        <v>481</v>
      </c>
      <c r="H574" t="s">
        <v>5359</v>
      </c>
      <c r="I574">
        <f>MATCH(G574,mapPRC!A$2:A$1240,0)</f>
        <v>931</v>
      </c>
      <c r="M574" t="s">
        <v>3077</v>
      </c>
      <c r="N574" t="s">
        <v>3078</v>
      </c>
      <c r="O574">
        <f>MATCH(M574,mapPRC!$A$2:$A$1240,0)</f>
        <v>905</v>
      </c>
    </row>
    <row r="575" spans="1:15">
      <c r="A575" t="s">
        <v>478</v>
      </c>
      <c r="B575" t="s">
        <v>5360</v>
      </c>
      <c r="C575">
        <f>MATCH(A575,mapPRC!A$2:A$1240,0)</f>
        <v>932</v>
      </c>
      <c r="G575" t="s">
        <v>478</v>
      </c>
      <c r="H575" t="s">
        <v>5360</v>
      </c>
      <c r="I575">
        <f>MATCH(G575,mapPRC!A$2:A$1240,0)</f>
        <v>932</v>
      </c>
      <c r="M575" t="s">
        <v>32</v>
      </c>
      <c r="N575" t="s">
        <v>31</v>
      </c>
      <c r="O575">
        <f>MATCH(M575,mapPRC!$A$2:$A$1240,0)</f>
        <v>906</v>
      </c>
    </row>
    <row r="576" spans="1:15">
      <c r="A576" t="s">
        <v>474</v>
      </c>
      <c r="B576" t="s">
        <v>5362</v>
      </c>
      <c r="C576">
        <f>MATCH(A576,mapPRC!A$2:A$1240,0)</f>
        <v>933</v>
      </c>
      <c r="G576" t="s">
        <v>474</v>
      </c>
      <c r="H576" t="s">
        <v>5362</v>
      </c>
      <c r="I576">
        <f>MATCH(G576,mapPRC!A$2:A$1240,0)</f>
        <v>933</v>
      </c>
      <c r="M576" t="s">
        <v>541</v>
      </c>
      <c r="N576" t="s">
        <v>540</v>
      </c>
      <c r="O576">
        <f>MATCH(M576,mapPRC!$A$2:$A$1240,0)</f>
        <v>907</v>
      </c>
    </row>
    <row r="577" spans="1:15">
      <c r="A577" t="s">
        <v>476</v>
      </c>
      <c r="B577" t="s">
        <v>5361</v>
      </c>
      <c r="C577">
        <f>MATCH(A577,mapPRC!A$2:A$1240,0)</f>
        <v>934</v>
      </c>
      <c r="G577" t="s">
        <v>476</v>
      </c>
      <c r="H577" t="s">
        <v>5361</v>
      </c>
      <c r="I577">
        <f>MATCH(G577,mapPRC!A$2:A$1240,0)</f>
        <v>934</v>
      </c>
      <c r="M577" t="s">
        <v>538</v>
      </c>
      <c r="N577" t="s">
        <v>537</v>
      </c>
      <c r="O577">
        <f>MATCH(M577,mapPRC!$A$2:$A$1240,0)</f>
        <v>908</v>
      </c>
    </row>
    <row r="578" spans="1:15">
      <c r="A578" t="s">
        <v>471</v>
      </c>
      <c r="B578" t="s">
        <v>5363</v>
      </c>
      <c r="C578">
        <f>MATCH(A578,mapPRC!A$2:A$1240,0)</f>
        <v>935</v>
      </c>
      <c r="G578" t="s">
        <v>471</v>
      </c>
      <c r="H578" t="s">
        <v>5363</v>
      </c>
      <c r="I578">
        <f>MATCH(G578,mapPRC!A$2:A$1240,0)</f>
        <v>935</v>
      </c>
      <c r="M578" t="s">
        <v>535</v>
      </c>
      <c r="N578" t="s">
        <v>534</v>
      </c>
      <c r="O578">
        <f>MATCH(M578,mapPRC!$A$2:$A$1240,0)</f>
        <v>909</v>
      </c>
    </row>
    <row r="579" spans="1:15">
      <c r="A579" t="s">
        <v>469</v>
      </c>
      <c r="B579" t="s">
        <v>5364</v>
      </c>
      <c r="C579">
        <f>MATCH(A579,mapPRC!A$2:A$1240,0)</f>
        <v>936</v>
      </c>
      <c r="G579" t="s">
        <v>469</v>
      </c>
      <c r="H579" t="s">
        <v>5364</v>
      </c>
      <c r="I579">
        <f>MATCH(G579,mapPRC!A$2:A$1240,0)</f>
        <v>936</v>
      </c>
      <c r="M579" t="s">
        <v>531</v>
      </c>
      <c r="N579" t="s">
        <v>530</v>
      </c>
      <c r="O579">
        <f>MATCH(M579,mapPRC!$A$2:$A$1240,0)</f>
        <v>910</v>
      </c>
    </row>
    <row r="580" spans="1:15">
      <c r="A580" t="s">
        <v>466</v>
      </c>
      <c r="B580" t="s">
        <v>5365</v>
      </c>
      <c r="C580">
        <f>MATCH(A580,mapPRC!A$2:A$1240,0)</f>
        <v>937</v>
      </c>
      <c r="G580" t="s">
        <v>466</v>
      </c>
      <c r="H580" t="s">
        <v>5365</v>
      </c>
      <c r="I580">
        <f>MATCH(G580,mapPRC!A$2:A$1240,0)</f>
        <v>937</v>
      </c>
      <c r="M580" t="s">
        <v>533</v>
      </c>
      <c r="N580" t="s">
        <v>532</v>
      </c>
      <c r="O580">
        <f>MATCH(M580,mapPRC!$A$2:$A$1240,0)</f>
        <v>911</v>
      </c>
    </row>
    <row r="581" spans="1:15">
      <c r="A581" t="s">
        <v>464</v>
      </c>
      <c r="B581" t="s">
        <v>5366</v>
      </c>
      <c r="C581">
        <f>MATCH(A581,mapPRC!A$2:A$1240,0)</f>
        <v>938</v>
      </c>
      <c r="G581" t="s">
        <v>464</v>
      </c>
      <c r="H581" t="s">
        <v>5366</v>
      </c>
      <c r="I581">
        <f>MATCH(G581,mapPRC!A$2:A$1240,0)</f>
        <v>938</v>
      </c>
      <c r="M581" t="s">
        <v>529</v>
      </c>
      <c r="N581" t="s">
        <v>528</v>
      </c>
      <c r="O581">
        <f>MATCH(M581,mapPRC!$A$2:$A$1240,0)</f>
        <v>912</v>
      </c>
    </row>
    <row r="582" spans="1:15">
      <c r="A582" t="s">
        <v>461</v>
      </c>
      <c r="B582" t="s">
        <v>5367</v>
      </c>
      <c r="C582">
        <f>MATCH(A582,mapPRC!A$2:A$1240,0)</f>
        <v>939</v>
      </c>
      <c r="G582" t="s">
        <v>461</v>
      </c>
      <c r="H582" t="s">
        <v>5367</v>
      </c>
      <c r="I582">
        <f>MATCH(G582,mapPRC!A$2:A$1240,0)</f>
        <v>939</v>
      </c>
      <c r="M582" t="s">
        <v>3079</v>
      </c>
      <c r="N582" t="s">
        <v>3080</v>
      </c>
      <c r="O582">
        <f>MATCH(M582,mapPRC!$A$2:$A$1240,0)</f>
        <v>913</v>
      </c>
    </row>
    <row r="583" spans="1:15">
      <c r="A583" t="s">
        <v>459</v>
      </c>
      <c r="B583" t="s">
        <v>5368</v>
      </c>
      <c r="C583">
        <f>MATCH(A583,mapPRC!A$2:A$1240,0)</f>
        <v>940</v>
      </c>
      <c r="G583" t="s">
        <v>459</v>
      </c>
      <c r="H583" t="s">
        <v>5368</v>
      </c>
      <c r="I583">
        <f>MATCH(G583,mapPRC!A$2:A$1240,0)</f>
        <v>940</v>
      </c>
      <c r="M583" t="s">
        <v>524</v>
      </c>
      <c r="N583" t="s">
        <v>523</v>
      </c>
      <c r="O583">
        <f>MATCH(M583,mapPRC!$A$2:$A$1240,0)</f>
        <v>914</v>
      </c>
    </row>
    <row r="584" spans="1:15">
      <c r="A584" t="s">
        <v>441</v>
      </c>
      <c r="B584" t="s">
        <v>5369</v>
      </c>
      <c r="C584">
        <f>MATCH(A584,mapPRC!A$2:A$1240,0)</f>
        <v>959</v>
      </c>
      <c r="G584" t="s">
        <v>441</v>
      </c>
      <c r="H584" t="s">
        <v>5369</v>
      </c>
      <c r="I584">
        <f>MATCH(G584,mapPRC!A$2:A$1240,0)</f>
        <v>959</v>
      </c>
      <c r="M584" t="s">
        <v>527</v>
      </c>
      <c r="N584" t="s">
        <v>526</v>
      </c>
      <c r="O584">
        <f>MATCH(M584,mapPRC!$A$2:$A$1240,0)</f>
        <v>915</v>
      </c>
    </row>
    <row r="585" spans="1:15">
      <c r="A585" t="s">
        <v>437</v>
      </c>
      <c r="B585" t="s">
        <v>5370</v>
      </c>
      <c r="C585">
        <f>MATCH(A585,mapPRC!A$2:A$1240,0)</f>
        <v>960</v>
      </c>
      <c r="G585" t="s">
        <v>437</v>
      </c>
      <c r="H585" t="s">
        <v>5370</v>
      </c>
      <c r="I585">
        <f>MATCH(G585,mapPRC!A$2:A$1240,0)</f>
        <v>960</v>
      </c>
      <c r="M585" t="s">
        <v>521</v>
      </c>
      <c r="N585" t="s">
        <v>520</v>
      </c>
      <c r="O585">
        <f>MATCH(M585,mapPRC!$A$2:$A$1240,0)</f>
        <v>916</v>
      </c>
    </row>
    <row r="586" spans="1:15">
      <c r="A586" t="s">
        <v>435</v>
      </c>
      <c r="B586" t="s">
        <v>5371</v>
      </c>
      <c r="C586">
        <f>MATCH(A586,mapPRC!A$2:A$1240,0)</f>
        <v>980</v>
      </c>
      <c r="G586" t="s">
        <v>435</v>
      </c>
      <c r="H586" t="s">
        <v>5371</v>
      </c>
      <c r="I586">
        <f>MATCH(G586,mapPRC!A$2:A$1240,0)</f>
        <v>980</v>
      </c>
      <c r="M586" t="s">
        <v>518</v>
      </c>
      <c r="N586" t="s">
        <v>517</v>
      </c>
      <c r="O586">
        <f>MATCH(M586,mapPRC!$A$2:$A$1240,0)</f>
        <v>917</v>
      </c>
    </row>
    <row r="587" spans="1:15">
      <c r="A587" t="s">
        <v>433</v>
      </c>
      <c r="B587" t="s">
        <v>5372</v>
      </c>
      <c r="C587">
        <f>MATCH(A587,mapPRC!A$2:A$1240,0)</f>
        <v>981</v>
      </c>
      <c r="G587" t="s">
        <v>433</v>
      </c>
      <c r="H587" t="s">
        <v>5372</v>
      </c>
      <c r="I587">
        <f>MATCH(G587,mapPRC!A$2:A$1240,0)</f>
        <v>981</v>
      </c>
      <c r="M587" t="s">
        <v>515</v>
      </c>
      <c r="N587" t="s">
        <v>514</v>
      </c>
      <c r="O587">
        <f>MATCH(M587,mapPRC!$A$2:$A$1240,0)</f>
        <v>918</v>
      </c>
    </row>
    <row r="588" spans="1:15">
      <c r="A588" t="s">
        <v>431</v>
      </c>
      <c r="B588" t="s">
        <v>5373</v>
      </c>
      <c r="C588">
        <f>MATCH(A588,mapPRC!A$2:A$1240,0)</f>
        <v>983</v>
      </c>
      <c r="G588" t="s">
        <v>431</v>
      </c>
      <c r="H588" t="s">
        <v>5373</v>
      </c>
      <c r="I588">
        <f>MATCH(G588,mapPRC!A$2:A$1240,0)</f>
        <v>983</v>
      </c>
      <c r="M588" t="s">
        <v>512</v>
      </c>
      <c r="N588" t="s">
        <v>511</v>
      </c>
      <c r="O588">
        <f>MATCH(M588,mapPRC!$A$2:$A$1240,0)</f>
        <v>919</v>
      </c>
    </row>
    <row r="589" spans="1:15">
      <c r="A589" t="s">
        <v>6279</v>
      </c>
      <c r="B589" t="s">
        <v>6280</v>
      </c>
      <c r="C589">
        <f>MATCH(A589,mapPRC!A$2:A$1240,0)</f>
        <v>984</v>
      </c>
      <c r="D589">
        <v>1</v>
      </c>
    </row>
    <row r="590" spans="1:15">
      <c r="A590" t="s">
        <v>427</v>
      </c>
      <c r="B590" t="s">
        <v>5374</v>
      </c>
      <c r="C590">
        <f>MATCH(A590,mapPRC!A$2:A$1240,0)</f>
        <v>985</v>
      </c>
      <c r="G590" t="s">
        <v>427</v>
      </c>
      <c r="H590" t="s">
        <v>5374</v>
      </c>
      <c r="I590">
        <f>MATCH(G590,mapPRC!A$2:A$1240,0)</f>
        <v>985</v>
      </c>
      <c r="M590" t="s">
        <v>509</v>
      </c>
      <c r="N590" t="s">
        <v>508</v>
      </c>
      <c r="O590">
        <f>MATCH(M590,mapPRC!$A$2:$A$1240,0)</f>
        <v>920</v>
      </c>
    </row>
    <row r="591" spans="1:15">
      <c r="A591" t="s">
        <v>425</v>
      </c>
      <c r="B591" t="s">
        <v>5375</v>
      </c>
      <c r="C591">
        <f>MATCH(A591,mapPRC!A$2:A$1240,0)</f>
        <v>986</v>
      </c>
      <c r="G591" t="s">
        <v>425</v>
      </c>
      <c r="H591" t="s">
        <v>5375</v>
      </c>
      <c r="I591">
        <f>MATCH(G591,mapPRC!A$2:A$1240,0)</f>
        <v>986</v>
      </c>
      <c r="J591">
        <v>1</v>
      </c>
      <c r="M591" t="s">
        <v>506</v>
      </c>
      <c r="N591" t="s">
        <v>505</v>
      </c>
      <c r="O591">
        <f>MATCH(M591,mapPRC!$A$2:$A$1240,0)</f>
        <v>921</v>
      </c>
    </row>
    <row r="592" spans="1:15">
      <c r="A592" t="s">
        <v>422</v>
      </c>
      <c r="B592" t="s">
        <v>5376</v>
      </c>
      <c r="C592">
        <f>MATCH(A592,mapPRC!A$2:A$1240,0)</f>
        <v>988</v>
      </c>
      <c r="G592" t="s">
        <v>422</v>
      </c>
      <c r="H592" t="s">
        <v>5376</v>
      </c>
      <c r="I592">
        <f>MATCH(G592,mapPRC!A$2:A$1240,0)</f>
        <v>988</v>
      </c>
      <c r="M592" t="s">
        <v>503</v>
      </c>
      <c r="N592" t="s">
        <v>502</v>
      </c>
      <c r="O592">
        <f>MATCH(M592,mapPRC!$A$2:$A$1240,0)</f>
        <v>922</v>
      </c>
    </row>
    <row r="593" spans="1:15">
      <c r="A593" t="s">
        <v>420</v>
      </c>
      <c r="B593" t="s">
        <v>5377</v>
      </c>
      <c r="C593">
        <f>MATCH(A593,mapPRC!A$2:A$1240,0)</f>
        <v>989</v>
      </c>
      <c r="G593" t="s">
        <v>420</v>
      </c>
      <c r="H593" t="s">
        <v>5377</v>
      </c>
      <c r="I593">
        <f>MATCH(G593,mapPRC!A$2:A$1240,0)</f>
        <v>989</v>
      </c>
      <c r="M593" t="s">
        <v>500</v>
      </c>
      <c r="N593" t="s">
        <v>499</v>
      </c>
      <c r="O593">
        <f>MATCH(M593,mapPRC!$A$2:$A$1240,0)</f>
        <v>923</v>
      </c>
    </row>
    <row r="594" spans="1:15">
      <c r="A594" t="s">
        <v>418</v>
      </c>
      <c r="B594" t="s">
        <v>5378</v>
      </c>
      <c r="C594">
        <f>MATCH(A594,mapPRC!A$2:A$1240,0)</f>
        <v>990</v>
      </c>
      <c r="G594" t="s">
        <v>418</v>
      </c>
      <c r="H594" t="s">
        <v>5378</v>
      </c>
      <c r="I594">
        <f>MATCH(G594,mapPRC!A$2:A$1240,0)</f>
        <v>990</v>
      </c>
      <c r="M594" t="s">
        <v>497</v>
      </c>
      <c r="N594" t="s">
        <v>496</v>
      </c>
      <c r="O594">
        <f>MATCH(M594,mapPRC!$A$2:$A$1240,0)</f>
        <v>924</v>
      </c>
    </row>
    <row r="595" spans="1:15">
      <c r="A595" t="s">
        <v>415</v>
      </c>
      <c r="B595" t="s">
        <v>5379</v>
      </c>
      <c r="C595">
        <f>MATCH(A595,mapPRC!A$2:A$1240,0)</f>
        <v>991</v>
      </c>
      <c r="G595" t="s">
        <v>415</v>
      </c>
      <c r="H595" t="s">
        <v>5379</v>
      </c>
      <c r="I595">
        <f>MATCH(G595,mapPRC!A$2:A$1240,0)</f>
        <v>991</v>
      </c>
      <c r="M595" t="s">
        <v>494</v>
      </c>
      <c r="N595" t="s">
        <v>493</v>
      </c>
      <c r="O595">
        <f>MATCH(M595,mapPRC!$A$2:$A$1240,0)</f>
        <v>925</v>
      </c>
    </row>
    <row r="596" spans="1:15">
      <c r="A596" t="s">
        <v>413</v>
      </c>
      <c r="B596" t="s">
        <v>5380</v>
      </c>
      <c r="C596">
        <f>MATCH(A596,mapPRC!A$2:A$1240,0)</f>
        <v>992</v>
      </c>
      <c r="G596" t="s">
        <v>413</v>
      </c>
      <c r="H596" t="s">
        <v>5380</v>
      </c>
      <c r="I596">
        <f>MATCH(G596,mapPRC!A$2:A$1240,0)</f>
        <v>992</v>
      </c>
      <c r="M596" t="s">
        <v>492</v>
      </c>
      <c r="N596" t="s">
        <v>491</v>
      </c>
      <c r="O596">
        <f>MATCH(M596,mapPRC!$A$2:$A$1240,0)</f>
        <v>926</v>
      </c>
    </row>
    <row r="597" spans="1:15">
      <c r="A597" t="s">
        <v>402</v>
      </c>
      <c r="B597" t="s">
        <v>5382</v>
      </c>
      <c r="C597">
        <f>MATCH(A597,mapPRC!A$2:A$1240,0)</f>
        <v>995</v>
      </c>
      <c r="G597" t="s">
        <v>402</v>
      </c>
      <c r="H597" t="s">
        <v>5382</v>
      </c>
      <c r="I597">
        <f>MATCH(G597,mapPRC!A$2:A$1240,0)</f>
        <v>995</v>
      </c>
      <c r="M597" t="s">
        <v>489</v>
      </c>
      <c r="N597" t="s">
        <v>488</v>
      </c>
      <c r="O597">
        <f>MATCH(M597,mapPRC!$A$2:$A$1240,0)</f>
        <v>927</v>
      </c>
    </row>
    <row r="598" spans="1:15">
      <c r="A598" t="s">
        <v>405</v>
      </c>
      <c r="B598" t="s">
        <v>5381</v>
      </c>
      <c r="C598">
        <f>MATCH(A598,mapPRC!A$2:A$1240,0)</f>
        <v>996</v>
      </c>
      <c r="G598" t="s">
        <v>405</v>
      </c>
      <c r="H598" t="s">
        <v>5381</v>
      </c>
      <c r="I598">
        <f>MATCH(G598,mapPRC!A$2:A$1240,0)</f>
        <v>996</v>
      </c>
      <c r="M598" t="s">
        <v>487</v>
      </c>
      <c r="N598" t="s">
        <v>486</v>
      </c>
      <c r="O598">
        <f>MATCH(M598,mapPRC!$A$2:$A$1240,0)</f>
        <v>928</v>
      </c>
    </row>
    <row r="599" spans="1:15">
      <c r="A599" t="s">
        <v>5383</v>
      </c>
      <c r="B599" t="s">
        <v>5384</v>
      </c>
      <c r="C599">
        <f>MATCH(A599,mapPRC!A$2:A$1240,0)</f>
        <v>997</v>
      </c>
      <c r="G599" t="s">
        <v>5383</v>
      </c>
      <c r="H599" t="s">
        <v>5384</v>
      </c>
      <c r="I599">
        <f>MATCH(G599,mapPRC!A$2:A$1240,0)</f>
        <v>997</v>
      </c>
      <c r="M599" t="s">
        <v>28</v>
      </c>
      <c r="N599" t="s">
        <v>27</v>
      </c>
      <c r="O599">
        <f>MATCH(M599,mapPRC!$A$2:$A$1240,0)</f>
        <v>929</v>
      </c>
    </row>
    <row r="600" spans="1:15">
      <c r="A600" t="s">
        <v>398</v>
      </c>
      <c r="B600" t="s">
        <v>5385</v>
      </c>
      <c r="C600">
        <f>MATCH(A600,mapPRC!A$2:A$1240,0)</f>
        <v>998</v>
      </c>
      <c r="G600" t="s">
        <v>398</v>
      </c>
      <c r="H600" t="s">
        <v>5385</v>
      </c>
      <c r="I600">
        <f>MATCH(G600,mapPRC!A$2:A$1240,0)</f>
        <v>998</v>
      </c>
      <c r="M600" t="s">
        <v>484</v>
      </c>
      <c r="N600" t="s">
        <v>483</v>
      </c>
      <c r="O600">
        <f>MATCH(M600,mapPRC!$A$2:$A$1240,0)</f>
        <v>930</v>
      </c>
    </row>
    <row r="601" spans="1:15">
      <c r="A601" t="s">
        <v>396</v>
      </c>
      <c r="B601" t="s">
        <v>5386</v>
      </c>
      <c r="C601">
        <f>MATCH(A601,mapPRC!A$2:A$1240,0)</f>
        <v>999</v>
      </c>
      <c r="G601" t="s">
        <v>396</v>
      </c>
      <c r="H601" t="s">
        <v>5386</v>
      </c>
      <c r="I601">
        <f>MATCH(G601,mapPRC!A$2:A$1240,0)</f>
        <v>999</v>
      </c>
      <c r="M601" t="s">
        <v>481</v>
      </c>
      <c r="N601" t="s">
        <v>480</v>
      </c>
      <c r="O601">
        <f>MATCH(M601,mapPRC!$A$2:$A$1240,0)</f>
        <v>931</v>
      </c>
    </row>
    <row r="602" spans="1:15">
      <c r="A602" t="s">
        <v>394</v>
      </c>
      <c r="B602" t="s">
        <v>5387</v>
      </c>
      <c r="C602">
        <f>MATCH(A602,mapPRC!A$2:A$1240,0)</f>
        <v>1000</v>
      </c>
      <c r="G602" t="s">
        <v>394</v>
      </c>
      <c r="H602" t="s">
        <v>5387</v>
      </c>
      <c r="I602">
        <f>MATCH(G602,mapPRC!A$2:A$1240,0)</f>
        <v>1000</v>
      </c>
      <c r="M602" t="s">
        <v>478</v>
      </c>
      <c r="N602" t="s">
        <v>477</v>
      </c>
      <c r="O602">
        <f>MATCH(M602,mapPRC!$A$2:$A$1240,0)</f>
        <v>932</v>
      </c>
    </row>
    <row r="603" spans="1:15">
      <c r="A603" t="s">
        <v>385</v>
      </c>
      <c r="B603" t="s">
        <v>5388</v>
      </c>
      <c r="C603">
        <f>MATCH(A603,mapPRC!A$2:A$1240,0)</f>
        <v>1003</v>
      </c>
      <c r="G603" t="s">
        <v>385</v>
      </c>
      <c r="H603" t="s">
        <v>5388</v>
      </c>
      <c r="I603">
        <f>MATCH(G603,mapPRC!A$2:A$1240,0)</f>
        <v>1003</v>
      </c>
      <c r="M603" t="s">
        <v>474</v>
      </c>
      <c r="N603" t="s">
        <v>473</v>
      </c>
      <c r="O603">
        <f>MATCH(M603,mapPRC!$A$2:$A$1240,0)</f>
        <v>933</v>
      </c>
    </row>
    <row r="604" spans="1:15">
      <c r="A604" t="s">
        <v>370</v>
      </c>
      <c r="B604" t="s">
        <v>5389</v>
      </c>
      <c r="C604">
        <f>MATCH(A604,mapPRC!A$2:A$1240,0)</f>
        <v>1010</v>
      </c>
      <c r="G604" t="s">
        <v>370</v>
      </c>
      <c r="H604" t="s">
        <v>5389</v>
      </c>
      <c r="I604">
        <f>MATCH(G604,mapPRC!A$2:A$1240,0)</f>
        <v>1010</v>
      </c>
      <c r="M604" t="s">
        <v>476</v>
      </c>
      <c r="N604" t="s">
        <v>475</v>
      </c>
      <c r="O604">
        <f>MATCH(M604,mapPRC!$A$2:$A$1240,0)</f>
        <v>934</v>
      </c>
    </row>
    <row r="605" spans="1:15">
      <c r="A605" t="s">
        <v>368</v>
      </c>
      <c r="B605" t="s">
        <v>5390</v>
      </c>
      <c r="C605">
        <f>MATCH(A605,mapPRC!A$2:A$1240,0)</f>
        <v>1011</v>
      </c>
      <c r="G605" t="s">
        <v>368</v>
      </c>
      <c r="H605" t="s">
        <v>5390</v>
      </c>
      <c r="I605">
        <f>MATCH(G605,mapPRC!A$2:A$1240,0)</f>
        <v>1011</v>
      </c>
      <c r="M605" t="s">
        <v>471</v>
      </c>
      <c r="N605" t="s">
        <v>470</v>
      </c>
      <c r="O605">
        <f>MATCH(M605,mapPRC!$A$2:$A$1240,0)</f>
        <v>935</v>
      </c>
    </row>
    <row r="606" spans="1:15">
      <c r="A606" t="s">
        <v>365</v>
      </c>
      <c r="B606" t="s">
        <v>5391</v>
      </c>
      <c r="C606">
        <f>MATCH(A606,mapPRC!A$2:A$1240,0)</f>
        <v>1012</v>
      </c>
      <c r="G606" t="s">
        <v>365</v>
      </c>
      <c r="H606" t="s">
        <v>5391</v>
      </c>
      <c r="I606">
        <f>MATCH(G606,mapPRC!A$2:A$1240,0)</f>
        <v>1012</v>
      </c>
      <c r="M606" t="s">
        <v>469</v>
      </c>
      <c r="N606" t="s">
        <v>468</v>
      </c>
      <c r="O606">
        <f>MATCH(M606,mapPRC!$A$2:$A$1240,0)</f>
        <v>936</v>
      </c>
    </row>
    <row r="607" spans="1:15">
      <c r="A607" t="s">
        <v>363</v>
      </c>
      <c r="B607" t="s">
        <v>5392</v>
      </c>
      <c r="C607">
        <f>MATCH(A607,mapPRC!A$2:A$1240,0)</f>
        <v>1013</v>
      </c>
      <c r="G607" t="s">
        <v>363</v>
      </c>
      <c r="H607" t="s">
        <v>5392</v>
      </c>
      <c r="I607">
        <f>MATCH(G607,mapPRC!A$2:A$1240,0)</f>
        <v>1013</v>
      </c>
      <c r="M607" t="s">
        <v>466</v>
      </c>
      <c r="N607" t="s">
        <v>465</v>
      </c>
      <c r="O607">
        <f>MATCH(M607,mapPRC!$A$2:$A$1240,0)</f>
        <v>937</v>
      </c>
    </row>
    <row r="608" spans="1:15">
      <c r="A608" t="s">
        <v>361</v>
      </c>
      <c r="B608" t="s">
        <v>5393</v>
      </c>
      <c r="C608">
        <f>MATCH(A608,mapPRC!A$2:A$1240,0)</f>
        <v>1014</v>
      </c>
      <c r="G608" t="s">
        <v>361</v>
      </c>
      <c r="H608" t="s">
        <v>5393</v>
      </c>
      <c r="I608">
        <f>MATCH(G608,mapPRC!A$2:A$1240,0)</f>
        <v>1014</v>
      </c>
      <c r="M608" t="s">
        <v>464</v>
      </c>
      <c r="N608" t="s">
        <v>463</v>
      </c>
      <c r="O608">
        <f>MATCH(M608,mapPRC!$A$2:$A$1240,0)</f>
        <v>938</v>
      </c>
    </row>
    <row r="609" spans="1:16">
      <c r="A609" t="s">
        <v>359</v>
      </c>
      <c r="B609" t="s">
        <v>5394</v>
      </c>
      <c r="C609">
        <f>MATCH(A609,mapPRC!A$2:A$1240,0)</f>
        <v>1015</v>
      </c>
      <c r="G609" t="s">
        <v>359</v>
      </c>
      <c r="H609" t="s">
        <v>5394</v>
      </c>
      <c r="I609">
        <f>MATCH(G609,mapPRC!A$2:A$1240,0)</f>
        <v>1015</v>
      </c>
      <c r="M609" t="s">
        <v>461</v>
      </c>
      <c r="N609" t="s">
        <v>460</v>
      </c>
      <c r="O609">
        <f>MATCH(M609,mapPRC!$A$2:$A$1240,0)</f>
        <v>939</v>
      </c>
    </row>
    <row r="610" spans="1:16">
      <c r="A610" t="s">
        <v>357</v>
      </c>
      <c r="B610" t="s">
        <v>5395</v>
      </c>
      <c r="C610">
        <f>MATCH(A610,mapPRC!A$2:A$1240,0)</f>
        <v>1016</v>
      </c>
      <c r="G610" t="s">
        <v>357</v>
      </c>
      <c r="H610" t="s">
        <v>5395</v>
      </c>
      <c r="I610">
        <f>MATCH(G610,mapPRC!A$2:A$1240,0)</f>
        <v>1016</v>
      </c>
      <c r="M610" t="s">
        <v>459</v>
      </c>
      <c r="N610" t="s">
        <v>458</v>
      </c>
      <c r="O610">
        <f>MATCH(M610,mapPRC!$A$2:$A$1240,0)</f>
        <v>940</v>
      </c>
    </row>
    <row r="611" spans="1:16">
      <c r="A611" t="s">
        <v>355</v>
      </c>
      <c r="B611" t="s">
        <v>5396</v>
      </c>
      <c r="C611">
        <f>MATCH(A611,mapPRC!A$2:A$1240,0)</f>
        <v>1020</v>
      </c>
      <c r="G611" t="s">
        <v>355</v>
      </c>
      <c r="H611" t="s">
        <v>5396</v>
      </c>
      <c r="I611">
        <f>MATCH(G611,mapPRC!A$2:A$1240,0)</f>
        <v>1020</v>
      </c>
      <c r="M611" t="s">
        <v>456</v>
      </c>
      <c r="N611" t="s">
        <v>455</v>
      </c>
      <c r="O611">
        <f>MATCH(M611,mapPRC!$A$2:$A$1240,0)</f>
        <v>941</v>
      </c>
    </row>
    <row r="612" spans="1:16">
      <c r="A612" t="s">
        <v>353</v>
      </c>
      <c r="B612" t="s">
        <v>5397</v>
      </c>
      <c r="C612">
        <f>MATCH(A612,mapPRC!A$2:A$1240,0)</f>
        <v>1021</v>
      </c>
      <c r="G612" t="s">
        <v>353</v>
      </c>
      <c r="H612" t="s">
        <v>5397</v>
      </c>
      <c r="I612">
        <f>MATCH(G612,mapPRC!A$2:A$1240,0)</f>
        <v>1021</v>
      </c>
      <c r="M612" t="s">
        <v>454</v>
      </c>
      <c r="N612" t="s">
        <v>453</v>
      </c>
      <c r="O612">
        <f>MATCH(M612,mapPRC!$A$2:$A$1240,0)</f>
        <v>942</v>
      </c>
    </row>
    <row r="613" spans="1:16">
      <c r="A613" t="s">
        <v>350</v>
      </c>
      <c r="B613" t="s">
        <v>5398</v>
      </c>
      <c r="C613">
        <f>MATCH(A613,mapPRC!A$2:A$1240,0)</f>
        <v>1022</v>
      </c>
      <c r="G613" t="s">
        <v>350</v>
      </c>
      <c r="H613" t="s">
        <v>5398</v>
      </c>
      <c r="I613">
        <f>MATCH(G613,mapPRC!A$2:A$1240,0)</f>
        <v>1022</v>
      </c>
      <c r="M613" t="s">
        <v>452</v>
      </c>
      <c r="N613" t="s">
        <v>451</v>
      </c>
      <c r="O613">
        <f>MATCH(M613,mapPRC!$A$2:$A$1240,0)</f>
        <v>943</v>
      </c>
    </row>
    <row r="614" spans="1:16">
      <c r="A614" t="s">
        <v>348</v>
      </c>
      <c r="B614" t="s">
        <v>5399</v>
      </c>
      <c r="C614">
        <f>MATCH(A614,mapPRC!A$2:A$1240,0)</f>
        <v>1023</v>
      </c>
      <c r="G614" t="s">
        <v>348</v>
      </c>
      <c r="H614" t="s">
        <v>5399</v>
      </c>
      <c r="I614">
        <f>MATCH(G614,mapPRC!A$2:A$1240,0)</f>
        <v>1023</v>
      </c>
      <c r="M614" t="s">
        <v>450</v>
      </c>
      <c r="N614" t="s">
        <v>449</v>
      </c>
      <c r="O614">
        <f>MATCH(M614,mapPRC!$A$2:$A$1240,0)</f>
        <v>944</v>
      </c>
    </row>
    <row r="615" spans="1:16">
      <c r="A615" t="s">
        <v>346</v>
      </c>
      <c r="B615" t="s">
        <v>5400</v>
      </c>
      <c r="C615">
        <f>MATCH(A615,mapPRC!A$2:A$1240,0)</f>
        <v>1024</v>
      </c>
      <c r="G615" t="s">
        <v>346</v>
      </c>
      <c r="H615" t="s">
        <v>5400</v>
      </c>
      <c r="I615">
        <f>MATCH(G615,mapPRC!A$2:A$1240,0)</f>
        <v>1024</v>
      </c>
      <c r="M615" t="s">
        <v>447</v>
      </c>
      <c r="N615" t="s">
        <v>446</v>
      </c>
      <c r="O615">
        <f>MATCH(M615,mapPRC!$A$2:$A$1240,0)</f>
        <v>945</v>
      </c>
    </row>
    <row r="616" spans="1:16">
      <c r="A616" t="s">
        <v>344</v>
      </c>
      <c r="B616" t="s">
        <v>5401</v>
      </c>
      <c r="C616">
        <f>MATCH(A616,mapPRC!A$2:A$1240,0)</f>
        <v>1025</v>
      </c>
      <c r="G616" t="s">
        <v>344</v>
      </c>
      <c r="H616" t="s">
        <v>5401</v>
      </c>
      <c r="I616">
        <f>MATCH(G616,mapPRC!A$2:A$1240,0)</f>
        <v>1025</v>
      </c>
      <c r="M616" t="s">
        <v>3634</v>
      </c>
      <c r="N616" t="s">
        <v>3635</v>
      </c>
      <c r="O616">
        <f>MATCH(M616,mapPRC!$A$2:$A$1240,0)</f>
        <v>946</v>
      </c>
      <c r="P616">
        <v>1</v>
      </c>
    </row>
    <row r="617" spans="1:16">
      <c r="A617" t="s">
        <v>342</v>
      </c>
      <c r="B617" t="s">
        <v>5402</v>
      </c>
      <c r="C617">
        <f>MATCH(A617,mapPRC!A$2:A$1240,0)</f>
        <v>1026</v>
      </c>
      <c r="G617" t="s">
        <v>342</v>
      </c>
      <c r="H617" t="s">
        <v>5402</v>
      </c>
      <c r="I617">
        <f>MATCH(G617,mapPRC!A$2:A$1240,0)</f>
        <v>1026</v>
      </c>
      <c r="M617" t="s">
        <v>3636</v>
      </c>
      <c r="N617" t="s">
        <v>3637</v>
      </c>
      <c r="O617">
        <f>MATCH(M617,mapPRC!$A$2:$A$1240,0)</f>
        <v>951</v>
      </c>
      <c r="P617">
        <v>1</v>
      </c>
    </row>
    <row r="618" spans="1:16">
      <c r="A618" t="s">
        <v>340</v>
      </c>
      <c r="B618" t="s">
        <v>5403</v>
      </c>
      <c r="C618">
        <f>MATCH(A618,mapPRC!A$2:A$1240,0)</f>
        <v>1027</v>
      </c>
      <c r="G618" t="s">
        <v>340</v>
      </c>
      <c r="H618" t="s">
        <v>5403</v>
      </c>
      <c r="I618">
        <f>MATCH(G618,mapPRC!A$2:A$1240,0)</f>
        <v>1027</v>
      </c>
      <c r="M618" t="s">
        <v>3638</v>
      </c>
      <c r="N618" t="s">
        <v>3639</v>
      </c>
      <c r="O618">
        <f>MATCH(M618,mapPRC!$A$2:$A$1240,0)</f>
        <v>953</v>
      </c>
      <c r="P618">
        <v>1</v>
      </c>
    </row>
    <row r="619" spans="1:16">
      <c r="A619" t="s">
        <v>338</v>
      </c>
      <c r="B619" t="s">
        <v>5404</v>
      </c>
      <c r="C619">
        <f>MATCH(A619,mapPRC!A$2:A$1240,0)</f>
        <v>1029</v>
      </c>
      <c r="G619" t="s">
        <v>338</v>
      </c>
      <c r="H619" t="s">
        <v>5404</v>
      </c>
      <c r="I619">
        <f>MATCH(G619,mapPRC!A$2:A$1240,0)</f>
        <v>1029</v>
      </c>
      <c r="M619" t="s">
        <v>3640</v>
      </c>
      <c r="N619" t="s">
        <v>3641</v>
      </c>
      <c r="O619">
        <f>MATCH(M619,mapPRC!$A$2:$A$1240,0)</f>
        <v>954</v>
      </c>
      <c r="P619">
        <v>1</v>
      </c>
    </row>
    <row r="620" spans="1:16">
      <c r="A620" t="s">
        <v>333</v>
      </c>
      <c r="B620" t="s">
        <v>5405</v>
      </c>
      <c r="C620">
        <f>MATCH(A620,mapPRC!A$2:A$1240,0)</f>
        <v>1031</v>
      </c>
      <c r="G620" t="s">
        <v>333</v>
      </c>
      <c r="H620" t="s">
        <v>5405</v>
      </c>
      <c r="I620">
        <f>MATCH(G620,mapPRC!A$2:A$1240,0)</f>
        <v>1031</v>
      </c>
      <c r="M620" t="s">
        <v>443</v>
      </c>
      <c r="N620" t="s">
        <v>442</v>
      </c>
      <c r="O620">
        <f>MATCH(M620,mapPRC!$A$2:$A$1240,0)</f>
        <v>958</v>
      </c>
    </row>
    <row r="621" spans="1:16">
      <c r="A621" t="s">
        <v>328</v>
      </c>
      <c r="B621" t="s">
        <v>5406</v>
      </c>
      <c r="C621">
        <f>MATCH(A621,mapPRC!A$2:A$1240,0)</f>
        <v>1033</v>
      </c>
      <c r="G621" t="s">
        <v>328</v>
      </c>
      <c r="H621" t="s">
        <v>5406</v>
      </c>
      <c r="I621">
        <f>MATCH(G621,mapPRC!A$2:A$1240,0)</f>
        <v>1033</v>
      </c>
      <c r="M621" t="s">
        <v>441</v>
      </c>
      <c r="N621" t="s">
        <v>440</v>
      </c>
      <c r="O621">
        <f>MATCH(M621,mapPRC!$A$2:$A$1240,0)</f>
        <v>959</v>
      </c>
    </row>
    <row r="622" spans="1:16">
      <c r="A622" t="s">
        <v>318</v>
      </c>
      <c r="B622" t="s">
        <v>5407</v>
      </c>
      <c r="C622">
        <f>MATCH(A622,mapPRC!A$2:A$1240,0)</f>
        <v>1038</v>
      </c>
      <c r="G622" t="s">
        <v>318</v>
      </c>
      <c r="H622" t="s">
        <v>5407</v>
      </c>
      <c r="I622">
        <f>MATCH(G622,mapPRC!A$2:A$1240,0)</f>
        <v>1038</v>
      </c>
      <c r="M622" t="s">
        <v>437</v>
      </c>
      <c r="N622" t="s">
        <v>436</v>
      </c>
      <c r="O622">
        <f>MATCH(M622,mapPRC!$A$2:$A$1240,0)</f>
        <v>960</v>
      </c>
    </row>
    <row r="623" spans="1:16">
      <c r="A623" t="s">
        <v>305</v>
      </c>
      <c r="B623" t="s">
        <v>5408</v>
      </c>
      <c r="C623">
        <f>MATCH(A623,mapPRC!A$2:A$1240,0)</f>
        <v>1045</v>
      </c>
      <c r="G623" t="s">
        <v>305</v>
      </c>
      <c r="H623" t="s">
        <v>5408</v>
      </c>
      <c r="I623">
        <f>MATCH(G623,mapPRC!A$2:A$1240,0)</f>
        <v>1045</v>
      </c>
      <c r="M623" t="s">
        <v>3510</v>
      </c>
      <c r="N623" t="s">
        <v>3511</v>
      </c>
      <c r="O623">
        <f>MATCH(M623,mapPRC!$A$2:$A$1240,0)</f>
        <v>977</v>
      </c>
    </row>
    <row r="624" spans="1:16">
      <c r="A624" t="s">
        <v>301</v>
      </c>
      <c r="B624" t="s">
        <v>5409</v>
      </c>
      <c r="C624">
        <f>MATCH(A624,mapPRC!A$2:A$1240,0)</f>
        <v>1047</v>
      </c>
      <c r="G624" t="s">
        <v>301</v>
      </c>
      <c r="H624" t="s">
        <v>5409</v>
      </c>
      <c r="I624">
        <f>MATCH(G624,mapPRC!A$2:A$1240,0)</f>
        <v>1047</v>
      </c>
      <c r="M624" t="s">
        <v>3387</v>
      </c>
      <c r="N624" t="s">
        <v>3388</v>
      </c>
      <c r="O624">
        <f>MATCH(M624,mapPRC!$A$2:$A$1240,0)</f>
        <v>975</v>
      </c>
    </row>
    <row r="625" spans="1:15">
      <c r="A625" t="s">
        <v>3446</v>
      </c>
      <c r="B625" t="s">
        <v>5410</v>
      </c>
      <c r="C625">
        <f>MATCH(A625,mapPRC!A$2:A$1240,0)</f>
        <v>1048</v>
      </c>
      <c r="G625" t="s">
        <v>3446</v>
      </c>
      <c r="H625" t="s">
        <v>5410</v>
      </c>
      <c r="I625">
        <f>MATCH(G625,mapPRC!A$2:A$1240,0)</f>
        <v>1048</v>
      </c>
      <c r="M625" t="s">
        <v>3389</v>
      </c>
      <c r="N625" t="s">
        <v>3390</v>
      </c>
      <c r="O625">
        <f>MATCH(M625,mapPRC!$A$2:$A$1240,0)</f>
        <v>976</v>
      </c>
    </row>
    <row r="626" spans="1:15">
      <c r="A626" t="s">
        <v>299</v>
      </c>
      <c r="B626" t="s">
        <v>5411</v>
      </c>
      <c r="C626">
        <f>MATCH(A626,mapPRC!A$2:A$1240,0)</f>
        <v>1049</v>
      </c>
      <c r="G626" t="s">
        <v>299</v>
      </c>
      <c r="H626" t="s">
        <v>5411</v>
      </c>
      <c r="I626">
        <f>MATCH(G626,mapPRC!A$2:A$1240,0)</f>
        <v>1049</v>
      </c>
      <c r="M626" t="s">
        <v>3391</v>
      </c>
      <c r="N626" t="s">
        <v>3392</v>
      </c>
      <c r="O626">
        <f>MATCH(M626,mapPRC!$A$2:$A$1240,0)</f>
        <v>979</v>
      </c>
    </row>
    <row r="627" spans="1:15">
      <c r="A627" t="s">
        <v>23</v>
      </c>
      <c r="B627" t="s">
        <v>5412</v>
      </c>
      <c r="C627">
        <f>MATCH(A627,mapPRC!A$2:A$1240,0)</f>
        <v>1050</v>
      </c>
      <c r="G627" t="s">
        <v>23</v>
      </c>
      <c r="H627" t="s">
        <v>5412</v>
      </c>
      <c r="I627">
        <f>MATCH(G627,mapPRC!A$2:A$1240,0)</f>
        <v>1050</v>
      </c>
      <c r="M627" t="s">
        <v>435</v>
      </c>
      <c r="N627" t="s">
        <v>434</v>
      </c>
      <c r="O627">
        <f>MATCH(M627,mapPRC!$A$2:$A$1240,0)</f>
        <v>980</v>
      </c>
    </row>
    <row r="628" spans="1:15">
      <c r="A628" t="s">
        <v>5413</v>
      </c>
      <c r="B628" t="s">
        <v>5414</v>
      </c>
      <c r="C628">
        <f>MATCH(A628,mapPRC!A$2:A$1240,0)</f>
        <v>1051</v>
      </c>
      <c r="D628">
        <v>1</v>
      </c>
      <c r="G628" t="s">
        <v>5413</v>
      </c>
      <c r="H628" t="s">
        <v>5414</v>
      </c>
      <c r="I628">
        <f>MATCH(G628,mapPRC!A$2:A$1240,0)</f>
        <v>1051</v>
      </c>
      <c r="J628">
        <v>1</v>
      </c>
      <c r="M628" t="s">
        <v>433</v>
      </c>
      <c r="N628" t="s">
        <v>432</v>
      </c>
      <c r="O628">
        <f>MATCH(M628,mapPRC!$A$2:$A$1240,0)</f>
        <v>981</v>
      </c>
    </row>
    <row r="629" spans="1:15">
      <c r="A629" t="s">
        <v>297</v>
      </c>
      <c r="B629" t="s">
        <v>5415</v>
      </c>
      <c r="C629">
        <f>MATCH(A629,mapPRC!A$2:A$1240,0)</f>
        <v>1052</v>
      </c>
      <c r="G629" t="s">
        <v>297</v>
      </c>
      <c r="H629" t="s">
        <v>5415</v>
      </c>
      <c r="I629">
        <f>MATCH(G629,mapPRC!A$2:A$1240,0)</f>
        <v>1052</v>
      </c>
      <c r="M629" t="s">
        <v>431</v>
      </c>
      <c r="N629" t="s">
        <v>430</v>
      </c>
      <c r="O629">
        <f>MATCH(M629,mapPRC!$A$2:$A$1240,0)</f>
        <v>983</v>
      </c>
    </row>
    <row r="630" spans="1:15">
      <c r="A630" t="s">
        <v>295</v>
      </c>
      <c r="B630" t="s">
        <v>5416</v>
      </c>
      <c r="C630">
        <f>MATCH(A630,mapPRC!A$2:A$1240,0)</f>
        <v>1053</v>
      </c>
      <c r="G630" t="s">
        <v>295</v>
      </c>
      <c r="H630" t="s">
        <v>5416</v>
      </c>
      <c r="I630">
        <f>MATCH(G630,mapPRC!A$2:A$1240,0)</f>
        <v>1053</v>
      </c>
      <c r="M630" t="s">
        <v>427</v>
      </c>
      <c r="N630" t="s">
        <v>426</v>
      </c>
      <c r="O630">
        <f>MATCH(M630,mapPRC!$A$2:$A$1240,0)</f>
        <v>985</v>
      </c>
    </row>
    <row r="631" spans="1:15">
      <c r="A631" t="s">
        <v>293</v>
      </c>
      <c r="B631" t="s">
        <v>5417</v>
      </c>
      <c r="C631">
        <f>MATCH(A631,mapPRC!A$2:A$1240,0)</f>
        <v>1054</v>
      </c>
      <c r="G631" t="s">
        <v>293</v>
      </c>
      <c r="H631" t="s">
        <v>5417</v>
      </c>
      <c r="I631">
        <f>MATCH(G631,mapPRC!A$2:A$1240,0)</f>
        <v>1054</v>
      </c>
      <c r="M631" t="s">
        <v>425</v>
      </c>
      <c r="N631" t="s">
        <v>424</v>
      </c>
      <c r="O631">
        <f>MATCH(M631,mapPRC!$A$2:$A$1240,0)</f>
        <v>986</v>
      </c>
    </row>
    <row r="632" spans="1:15">
      <c r="A632" t="s">
        <v>289</v>
      </c>
      <c r="B632" t="s">
        <v>5418</v>
      </c>
      <c r="C632">
        <f>MATCH(A632,mapPRC!A$2:A$1240,0)</f>
        <v>1056</v>
      </c>
      <c r="G632" t="s">
        <v>289</v>
      </c>
      <c r="H632" t="s">
        <v>5418</v>
      </c>
      <c r="I632">
        <f>MATCH(G632,mapPRC!A$2:A$1240,0)</f>
        <v>1056</v>
      </c>
      <c r="M632" t="s">
        <v>422</v>
      </c>
      <c r="N632" t="s">
        <v>421</v>
      </c>
      <c r="O632">
        <f>MATCH(M632,mapPRC!$A$2:$A$1240,0)</f>
        <v>988</v>
      </c>
    </row>
    <row r="633" spans="1:15">
      <c r="A633" t="s">
        <v>5419</v>
      </c>
      <c r="B633" t="s">
        <v>5420</v>
      </c>
      <c r="C633">
        <f>MATCH(A633,mapPRC!A$2:A$1240,0)</f>
        <v>1057</v>
      </c>
      <c r="D633">
        <v>1</v>
      </c>
      <c r="G633" t="s">
        <v>5419</v>
      </c>
      <c r="H633" t="s">
        <v>5420</v>
      </c>
      <c r="I633">
        <f>MATCH(G633,mapPRC!A$2:A$1240,0)</f>
        <v>1057</v>
      </c>
      <c r="J633">
        <v>1</v>
      </c>
      <c r="M633" t="s">
        <v>420</v>
      </c>
      <c r="N633" t="s">
        <v>419</v>
      </c>
      <c r="O633">
        <f>MATCH(M633,mapPRC!$A$2:$A$1240,0)</f>
        <v>989</v>
      </c>
    </row>
    <row r="634" spans="1:15">
      <c r="A634" t="s">
        <v>3506</v>
      </c>
      <c r="B634" t="s">
        <v>5760</v>
      </c>
      <c r="C634">
        <f>MATCH(A634,mapPRC!A$2:A$1240,0)</f>
        <v>1058</v>
      </c>
      <c r="G634" t="s">
        <v>3506</v>
      </c>
      <c r="H634" t="s">
        <v>5760</v>
      </c>
      <c r="I634">
        <f>MATCH(G634,mapPRC!A$2:A$1240,0)</f>
        <v>1058</v>
      </c>
      <c r="M634" t="s">
        <v>418</v>
      </c>
      <c r="N634" t="s">
        <v>417</v>
      </c>
      <c r="O634">
        <f>MATCH(M634,mapPRC!$A$2:$A$1240,0)</f>
        <v>990</v>
      </c>
    </row>
    <row r="635" spans="1:15">
      <c r="A635" t="s">
        <v>287</v>
      </c>
      <c r="B635" t="s">
        <v>5421</v>
      </c>
      <c r="C635">
        <f>MATCH(A635,mapPRC!A$2:A$1240,0)</f>
        <v>1060</v>
      </c>
      <c r="G635" t="s">
        <v>287</v>
      </c>
      <c r="H635" t="s">
        <v>5421</v>
      </c>
      <c r="I635">
        <f>MATCH(G635,mapPRC!A$2:A$1240,0)</f>
        <v>1060</v>
      </c>
      <c r="M635" t="s">
        <v>415</v>
      </c>
      <c r="N635" t="s">
        <v>414</v>
      </c>
      <c r="O635">
        <f>MATCH(M635,mapPRC!$A$2:$A$1240,0)</f>
        <v>991</v>
      </c>
    </row>
    <row r="636" spans="1:15">
      <c r="A636" t="s">
        <v>285</v>
      </c>
      <c r="B636" t="s">
        <v>5422</v>
      </c>
      <c r="C636">
        <f>MATCH(A636,mapPRC!A$2:A$1240,0)</f>
        <v>1061</v>
      </c>
      <c r="G636" t="s">
        <v>285</v>
      </c>
      <c r="H636" t="s">
        <v>5422</v>
      </c>
      <c r="I636">
        <f>MATCH(G636,mapPRC!A$2:A$1240,0)</f>
        <v>1061</v>
      </c>
      <c r="M636" t="s">
        <v>413</v>
      </c>
      <c r="N636" t="s">
        <v>412</v>
      </c>
      <c r="O636">
        <f>MATCH(M636,mapPRC!$A$2:$A$1240,0)</f>
        <v>992</v>
      </c>
    </row>
    <row r="637" spans="1:15">
      <c r="A637" t="s">
        <v>283</v>
      </c>
      <c r="B637" t="s">
        <v>5423</v>
      </c>
      <c r="C637">
        <f>MATCH(A637,mapPRC!A$2:A$1240,0)</f>
        <v>1062</v>
      </c>
      <c r="G637" t="s">
        <v>283</v>
      </c>
      <c r="H637" t="s">
        <v>5423</v>
      </c>
      <c r="I637">
        <f>MATCH(G637,mapPRC!A$2:A$1240,0)</f>
        <v>1062</v>
      </c>
      <c r="M637" t="s">
        <v>410</v>
      </c>
      <c r="N637" t="s">
        <v>409</v>
      </c>
      <c r="O637">
        <f>MATCH(M637,mapPRC!$A$2:$A$1240,0)</f>
        <v>993</v>
      </c>
    </row>
    <row r="638" spans="1:15">
      <c r="A638" t="s">
        <v>281</v>
      </c>
      <c r="B638" t="s">
        <v>5424</v>
      </c>
      <c r="C638">
        <f>MATCH(A638,mapPRC!A$2:A$1240,0)</f>
        <v>1063</v>
      </c>
      <c r="G638" t="s">
        <v>281</v>
      </c>
      <c r="H638" t="s">
        <v>5424</v>
      </c>
      <c r="I638">
        <f>MATCH(G638,mapPRC!A$2:A$1240,0)</f>
        <v>1063</v>
      </c>
      <c r="M638" t="s">
        <v>408</v>
      </c>
      <c r="N638" t="s">
        <v>407</v>
      </c>
      <c r="O638">
        <f>MATCH(M638,mapPRC!$A$2:$A$1240,0)</f>
        <v>994</v>
      </c>
    </row>
    <row r="639" spans="1:15">
      <c r="A639" t="s">
        <v>5761</v>
      </c>
      <c r="B639" t="s">
        <v>5739</v>
      </c>
      <c r="C639">
        <f>MATCH(A639,mapPRC!A$2:A$1240,0)</f>
        <v>1059</v>
      </c>
      <c r="D639">
        <v>1</v>
      </c>
      <c r="G639" t="s">
        <v>5761</v>
      </c>
      <c r="H639" t="s">
        <v>5739</v>
      </c>
      <c r="I639">
        <f>MATCH(G639,mapPRC!A$2:A$1240,0)</f>
        <v>1059</v>
      </c>
      <c r="J639">
        <v>1</v>
      </c>
      <c r="M639" t="s">
        <v>402</v>
      </c>
      <c r="N639" t="s">
        <v>401</v>
      </c>
      <c r="O639">
        <f>MATCH(M639,mapPRC!$A$2:$A$1240,0)</f>
        <v>995</v>
      </c>
    </row>
    <row r="640" spans="1:15">
      <c r="A640" t="s">
        <v>279</v>
      </c>
      <c r="B640" t="s">
        <v>5425</v>
      </c>
      <c r="C640">
        <f>MATCH(A640,mapPRC!A$2:A$1240,0)</f>
        <v>1064</v>
      </c>
      <c r="G640" t="s">
        <v>279</v>
      </c>
      <c r="H640" t="s">
        <v>5425</v>
      </c>
      <c r="I640">
        <f>MATCH(G640,mapPRC!A$2:A$1240,0)</f>
        <v>1064</v>
      </c>
      <c r="M640" t="s">
        <v>405</v>
      </c>
      <c r="N640" t="s">
        <v>404</v>
      </c>
      <c r="O640">
        <f>MATCH(M640,mapPRC!$A$2:$A$1240,0)</f>
        <v>996</v>
      </c>
    </row>
    <row r="641" spans="1:16">
      <c r="A641" t="s">
        <v>5762</v>
      </c>
      <c r="B641" t="s">
        <v>5763</v>
      </c>
      <c r="C641">
        <f>MATCH(A641,mapPRC!A$2:A$1240,0)</f>
        <v>1065</v>
      </c>
      <c r="D641">
        <v>1</v>
      </c>
      <c r="G641" t="s">
        <v>5762</v>
      </c>
      <c r="H641" t="s">
        <v>5763</v>
      </c>
      <c r="I641">
        <f>MATCH(G641,mapPRC!A$2:A$1240,0)</f>
        <v>1065</v>
      </c>
      <c r="J641">
        <v>1</v>
      </c>
      <c r="M641" t="s">
        <v>3642</v>
      </c>
      <c r="N641" t="s">
        <v>3643</v>
      </c>
      <c r="O641" t="e">
        <f>MATCH(M641,mapPRC!$A$2:$A$1240,0)</f>
        <v>#N/A</v>
      </c>
      <c r="P641">
        <v>1</v>
      </c>
    </row>
    <row r="642" spans="1:16">
      <c r="A642" t="s">
        <v>277</v>
      </c>
      <c r="B642" t="s">
        <v>5426</v>
      </c>
      <c r="C642">
        <f>MATCH(A642,mapPRC!A$2:A$1240,0)</f>
        <v>1066</v>
      </c>
      <c r="G642" t="s">
        <v>277</v>
      </c>
      <c r="H642" t="s">
        <v>5426</v>
      </c>
      <c r="I642">
        <f>MATCH(G642,mapPRC!A$2:A$1240,0)</f>
        <v>1066</v>
      </c>
      <c r="M642" t="s">
        <v>398</v>
      </c>
      <c r="N642" t="s">
        <v>397</v>
      </c>
      <c r="O642">
        <f>MATCH(M642,mapPRC!$A$2:$A$1240,0)</f>
        <v>998</v>
      </c>
    </row>
    <row r="643" spans="1:16">
      <c r="A643" t="s">
        <v>268</v>
      </c>
      <c r="B643" t="s">
        <v>5427</v>
      </c>
      <c r="C643">
        <f>MATCH(A643,mapPRC!A$2:A$1240,0)</f>
        <v>1070</v>
      </c>
      <c r="G643" t="s">
        <v>268</v>
      </c>
      <c r="H643" t="s">
        <v>5427</v>
      </c>
      <c r="I643">
        <f>MATCH(G643,mapPRC!A$2:A$1240,0)</f>
        <v>1070</v>
      </c>
      <c r="M643" t="s">
        <v>396</v>
      </c>
      <c r="N643" t="s">
        <v>395</v>
      </c>
      <c r="O643">
        <f>MATCH(M643,mapPRC!$A$2:$A$1240,0)</f>
        <v>999</v>
      </c>
    </row>
    <row r="644" spans="1:16">
      <c r="A644" t="s">
        <v>261</v>
      </c>
      <c r="B644" t="s">
        <v>5428</v>
      </c>
      <c r="C644">
        <f>MATCH(A644,mapPRC!A$2:A$1240,0)</f>
        <v>1076</v>
      </c>
      <c r="G644" t="s">
        <v>261</v>
      </c>
      <c r="H644" t="s">
        <v>5428</v>
      </c>
      <c r="I644">
        <f>MATCH(G644,mapPRC!A$2:A$1240,0)</f>
        <v>1076</v>
      </c>
      <c r="M644" t="s">
        <v>394</v>
      </c>
      <c r="N644" t="s">
        <v>393</v>
      </c>
      <c r="O644">
        <f>MATCH(M644,mapPRC!$A$2:$A$1240,0)</f>
        <v>1000</v>
      </c>
    </row>
    <row r="645" spans="1:16">
      <c r="A645" t="s">
        <v>3728</v>
      </c>
      <c r="B645" t="s">
        <v>5429</v>
      </c>
      <c r="C645">
        <f>MATCH(A645,mapPRC!A$2:A$1240,0)</f>
        <v>1078</v>
      </c>
      <c r="G645" t="s">
        <v>3728</v>
      </c>
      <c r="H645" t="s">
        <v>5429</v>
      </c>
      <c r="I645">
        <f>MATCH(G645,mapPRC!A$2:A$1240,0)</f>
        <v>1078</v>
      </c>
      <c r="M645" t="s">
        <v>391</v>
      </c>
      <c r="N645" t="s">
        <v>390</v>
      </c>
      <c r="O645">
        <f>MATCH(M645,mapPRC!$A$2:$A$1240,0)</f>
        <v>1001</v>
      </c>
    </row>
    <row r="646" spans="1:16">
      <c r="A646" t="s">
        <v>3692</v>
      </c>
      <c r="B646" t="s">
        <v>5430</v>
      </c>
      <c r="C646">
        <f>MATCH(A646,mapPRC!A$2:A$1240,0)</f>
        <v>1080</v>
      </c>
      <c r="G646" t="s">
        <v>3692</v>
      </c>
      <c r="H646" t="s">
        <v>5430</v>
      </c>
      <c r="I646">
        <f>MATCH(G646,mapPRC!A$2:A$1240,0)</f>
        <v>1080</v>
      </c>
      <c r="M646" t="s">
        <v>389</v>
      </c>
      <c r="N646" t="s">
        <v>388</v>
      </c>
      <c r="O646">
        <f>MATCH(M646,mapPRC!$A$2:$A$1240,0)</f>
        <v>1002</v>
      </c>
    </row>
    <row r="647" spans="1:16">
      <c r="A647" t="s">
        <v>254</v>
      </c>
      <c r="B647" t="s">
        <v>5431</v>
      </c>
      <c r="C647">
        <f>MATCH(A647,mapPRC!A$2:A$1240,0)</f>
        <v>1081</v>
      </c>
      <c r="G647" t="s">
        <v>254</v>
      </c>
      <c r="H647" t="s">
        <v>5431</v>
      </c>
      <c r="I647">
        <f>MATCH(G647,mapPRC!A$2:A$1240,0)</f>
        <v>1081</v>
      </c>
      <c r="M647" t="s">
        <v>385</v>
      </c>
      <c r="N647" t="s">
        <v>384</v>
      </c>
      <c r="O647">
        <f>MATCH(M647,mapPRC!$A$2:$A$1240,0)</f>
        <v>1003</v>
      </c>
    </row>
    <row r="648" spans="1:16">
      <c r="A648" t="s">
        <v>252</v>
      </c>
      <c r="B648" t="s">
        <v>5432</v>
      </c>
      <c r="C648">
        <f>MATCH(A648,mapPRC!A$2:A$1240,0)</f>
        <v>1082</v>
      </c>
      <c r="G648" t="s">
        <v>252</v>
      </c>
      <c r="H648" t="s">
        <v>5432</v>
      </c>
      <c r="I648">
        <f>MATCH(G648,mapPRC!A$2:A$1240,0)</f>
        <v>1082</v>
      </c>
      <c r="M648" t="s">
        <v>372</v>
      </c>
      <c r="N648" t="s">
        <v>371</v>
      </c>
      <c r="O648">
        <f>MATCH(M648,mapPRC!$A$2:$A$1240,0)</f>
        <v>1009</v>
      </c>
    </row>
    <row r="649" spans="1:16">
      <c r="A649" t="s">
        <v>250</v>
      </c>
      <c r="B649" t="s">
        <v>5433</v>
      </c>
      <c r="C649">
        <f>MATCH(A649,mapPRC!A$2:A$1240,0)</f>
        <v>1083</v>
      </c>
      <c r="G649" t="s">
        <v>250</v>
      </c>
      <c r="H649" t="s">
        <v>5433</v>
      </c>
      <c r="I649">
        <f>MATCH(G649,mapPRC!A$2:A$1240,0)</f>
        <v>1083</v>
      </c>
      <c r="M649" t="s">
        <v>370</v>
      </c>
      <c r="N649" t="s">
        <v>2390</v>
      </c>
      <c r="O649">
        <f>MATCH(M649,mapPRC!$A$2:$A$1240,0)</f>
        <v>1010</v>
      </c>
    </row>
    <row r="650" spans="1:16">
      <c r="A650" t="s">
        <v>3693</v>
      </c>
      <c r="B650" t="s">
        <v>5434</v>
      </c>
      <c r="C650">
        <f>MATCH(A650,mapPRC!A$2:A$1240,0)</f>
        <v>1088</v>
      </c>
      <c r="G650" t="s">
        <v>3693</v>
      </c>
      <c r="H650" t="s">
        <v>5434</v>
      </c>
      <c r="I650">
        <f>MATCH(G650,mapPRC!A$2:A$1240,0)</f>
        <v>1088</v>
      </c>
      <c r="M650" t="s">
        <v>368</v>
      </c>
      <c r="N650" t="s">
        <v>2388</v>
      </c>
      <c r="O650">
        <f>MATCH(M650,mapPRC!$A$2:$A$1240,0)</f>
        <v>1011</v>
      </c>
    </row>
    <row r="651" spans="1:16">
      <c r="A651" t="s">
        <v>3694</v>
      </c>
      <c r="B651" t="s">
        <v>5435</v>
      </c>
      <c r="C651">
        <f>MATCH(A651,mapPRC!A$2:A$1240,0)</f>
        <v>1089</v>
      </c>
      <c r="G651" t="s">
        <v>3694</v>
      </c>
      <c r="H651" t="s">
        <v>5435</v>
      </c>
      <c r="I651">
        <f>MATCH(G651,mapPRC!A$2:A$1240,0)</f>
        <v>1089</v>
      </c>
      <c r="M651" t="s">
        <v>365</v>
      </c>
      <c r="N651" t="s">
        <v>2380</v>
      </c>
      <c r="O651">
        <f>MATCH(M651,mapPRC!$A$2:$A$1240,0)</f>
        <v>1012</v>
      </c>
    </row>
    <row r="652" spans="1:16">
      <c r="A652" t="s">
        <v>234</v>
      </c>
      <c r="B652" t="s">
        <v>5436</v>
      </c>
      <c r="C652">
        <f>MATCH(A652,mapPRC!A$2:A$1240,0)</f>
        <v>1094</v>
      </c>
      <c r="G652" t="s">
        <v>234</v>
      </c>
      <c r="H652" t="s">
        <v>5436</v>
      </c>
      <c r="I652">
        <f>MATCH(G652,mapPRC!A$2:A$1240,0)</f>
        <v>1094</v>
      </c>
      <c r="M652" t="s">
        <v>363</v>
      </c>
      <c r="N652" t="s">
        <v>2378</v>
      </c>
      <c r="O652">
        <f>MATCH(M652,mapPRC!$A$2:$A$1240,0)</f>
        <v>1013</v>
      </c>
    </row>
    <row r="653" spans="1:16">
      <c r="A653" t="s">
        <v>230</v>
      </c>
      <c r="B653" t="s">
        <v>5764</v>
      </c>
      <c r="C653">
        <f>MATCH(A653,mapPRC!A$2:A$1240,0)</f>
        <v>1096</v>
      </c>
      <c r="G653" t="s">
        <v>230</v>
      </c>
      <c r="H653" t="s">
        <v>5764</v>
      </c>
      <c r="I653">
        <f>MATCH(G653,mapPRC!A$2:A$1240,0)</f>
        <v>1096</v>
      </c>
      <c r="M653" t="s">
        <v>361</v>
      </c>
      <c r="N653" t="s">
        <v>2376</v>
      </c>
      <c r="O653">
        <f>MATCH(M653,mapPRC!$A$2:$A$1240,0)</f>
        <v>1014</v>
      </c>
    </row>
    <row r="654" spans="1:16">
      <c r="A654" t="s">
        <v>226</v>
      </c>
      <c r="B654" t="s">
        <v>5765</v>
      </c>
      <c r="C654">
        <f>MATCH(A654,mapPRC!A$2:A$1240,0)</f>
        <v>1097</v>
      </c>
      <c r="G654" t="s">
        <v>226</v>
      </c>
      <c r="H654" t="s">
        <v>5765</v>
      </c>
      <c r="I654">
        <f>MATCH(G654,mapPRC!A$2:A$1240,0)</f>
        <v>1097</v>
      </c>
      <c r="M654" t="s">
        <v>359</v>
      </c>
      <c r="N654" t="s">
        <v>2374</v>
      </c>
      <c r="O654">
        <f>MATCH(M654,mapPRC!$A$2:$A$1240,0)</f>
        <v>1015</v>
      </c>
    </row>
    <row r="655" spans="1:16">
      <c r="A655" t="s">
        <v>218</v>
      </c>
      <c r="B655" t="s">
        <v>5766</v>
      </c>
      <c r="C655">
        <f>MATCH(A655,mapPRC!A$2:A$1240,0)</f>
        <v>1103</v>
      </c>
      <c r="G655" t="s">
        <v>218</v>
      </c>
      <c r="H655" t="s">
        <v>5766</v>
      </c>
      <c r="I655">
        <f>MATCH(G655,mapPRC!A$2:A$1240,0)</f>
        <v>1103</v>
      </c>
      <c r="M655" t="s">
        <v>357</v>
      </c>
      <c r="N655" t="s">
        <v>2372</v>
      </c>
      <c r="O655">
        <f>MATCH(M655,mapPRC!$A$2:$A$1240,0)</f>
        <v>1016</v>
      </c>
    </row>
    <row r="656" spans="1:16">
      <c r="A656" t="s">
        <v>216</v>
      </c>
      <c r="B656" t="s">
        <v>5437</v>
      </c>
      <c r="C656">
        <f>MATCH(A656,mapPRC!A$2:A$1240,0)</f>
        <v>1104</v>
      </c>
      <c r="G656" t="s">
        <v>216</v>
      </c>
      <c r="H656" t="s">
        <v>5437</v>
      </c>
      <c r="I656">
        <f>MATCH(G656,mapPRC!A$2:A$1240,0)</f>
        <v>1104</v>
      </c>
      <c r="M656" t="s">
        <v>3644</v>
      </c>
      <c r="N656" t="s">
        <v>3645</v>
      </c>
      <c r="O656">
        <f>MATCH(M656,mapPRC!$A$2:$A$1240,0)</f>
        <v>1018</v>
      </c>
      <c r="P656">
        <v>1</v>
      </c>
    </row>
    <row r="657" spans="1:15">
      <c r="A657" t="s">
        <v>206</v>
      </c>
      <c r="B657" t="s">
        <v>5438</v>
      </c>
      <c r="C657">
        <f>MATCH(A657,mapPRC!A$2:A$1240,0)</f>
        <v>1109</v>
      </c>
      <c r="G657" t="s">
        <v>206</v>
      </c>
      <c r="H657" t="s">
        <v>5438</v>
      </c>
      <c r="I657">
        <f>MATCH(G657,mapPRC!A$2:A$1240,0)</f>
        <v>1109</v>
      </c>
      <c r="M657" t="s">
        <v>355</v>
      </c>
      <c r="N657" t="s">
        <v>354</v>
      </c>
      <c r="O657">
        <f>MATCH(M657,mapPRC!$A$2:$A$1240,0)</f>
        <v>1020</v>
      </c>
    </row>
    <row r="658" spans="1:15">
      <c r="A658" t="s">
        <v>204</v>
      </c>
      <c r="B658" t="s">
        <v>5439</v>
      </c>
      <c r="C658">
        <f>MATCH(A658,mapPRC!A$2:A$1240,0)</f>
        <v>1110</v>
      </c>
      <c r="G658" t="s">
        <v>204</v>
      </c>
      <c r="H658" t="s">
        <v>5439</v>
      </c>
      <c r="I658">
        <f>MATCH(G658,mapPRC!A$2:A$1240,0)</f>
        <v>1110</v>
      </c>
      <c r="M658" t="s">
        <v>353</v>
      </c>
      <c r="N658" t="s">
        <v>352</v>
      </c>
      <c r="O658">
        <f>MATCH(M658,mapPRC!$A$2:$A$1240,0)</f>
        <v>1021</v>
      </c>
    </row>
    <row r="659" spans="1:15">
      <c r="A659" t="s">
        <v>202</v>
      </c>
      <c r="B659" t="s">
        <v>5440</v>
      </c>
      <c r="C659">
        <f>MATCH(A659,mapPRC!A$2:A$1240,0)</f>
        <v>1111</v>
      </c>
      <c r="G659" t="s">
        <v>202</v>
      </c>
      <c r="H659" t="s">
        <v>5440</v>
      </c>
      <c r="I659">
        <f>MATCH(G659,mapPRC!A$2:A$1240,0)</f>
        <v>1111</v>
      </c>
      <c r="M659" t="s">
        <v>350</v>
      </c>
      <c r="N659" t="s">
        <v>349</v>
      </c>
      <c r="O659">
        <f>MATCH(M659,mapPRC!$A$2:$A$1240,0)</f>
        <v>1022</v>
      </c>
    </row>
    <row r="660" spans="1:15">
      <c r="A660" t="s">
        <v>3362</v>
      </c>
      <c r="B660" t="s">
        <v>5441</v>
      </c>
      <c r="C660">
        <f>MATCH(A660,mapPRC!A$2:A$1240,0)</f>
        <v>1112</v>
      </c>
      <c r="G660" t="s">
        <v>3362</v>
      </c>
      <c r="H660" t="s">
        <v>5441</v>
      </c>
      <c r="I660">
        <f>MATCH(G660,mapPRC!A$2:A$1240,0)</f>
        <v>1112</v>
      </c>
      <c r="M660" t="s">
        <v>348</v>
      </c>
      <c r="N660" t="s">
        <v>347</v>
      </c>
      <c r="O660">
        <f>MATCH(M660,mapPRC!$A$2:$A$1240,0)</f>
        <v>1023</v>
      </c>
    </row>
    <row r="661" spans="1:15">
      <c r="A661" t="s">
        <v>3363</v>
      </c>
      <c r="B661" t="s">
        <v>5442</v>
      </c>
      <c r="C661">
        <f>MATCH(A661,mapPRC!A$2:A$1240,0)</f>
        <v>1113</v>
      </c>
      <c r="G661" t="s">
        <v>3363</v>
      </c>
      <c r="H661" t="s">
        <v>5442</v>
      </c>
      <c r="I661">
        <f>MATCH(G661,mapPRC!A$2:A$1240,0)</f>
        <v>1113</v>
      </c>
      <c r="M661" t="s">
        <v>346</v>
      </c>
      <c r="N661" t="s">
        <v>345</v>
      </c>
      <c r="O661">
        <f>MATCH(M661,mapPRC!$A$2:$A$1240,0)</f>
        <v>1024</v>
      </c>
    </row>
    <row r="662" spans="1:15">
      <c r="A662" t="s">
        <v>200</v>
      </c>
      <c r="B662" t="s">
        <v>5443</v>
      </c>
      <c r="C662">
        <f>MATCH(A662,mapPRC!A$2:A$1240,0)</f>
        <v>1114</v>
      </c>
      <c r="G662" t="s">
        <v>200</v>
      </c>
      <c r="H662" t="s">
        <v>5443</v>
      </c>
      <c r="I662">
        <f>MATCH(G662,mapPRC!A$2:A$1240,0)</f>
        <v>1114</v>
      </c>
      <c r="M662" t="s">
        <v>344</v>
      </c>
      <c r="N662" t="s">
        <v>343</v>
      </c>
      <c r="O662">
        <f>MATCH(M662,mapPRC!$A$2:$A$1240,0)</f>
        <v>1025</v>
      </c>
    </row>
    <row r="663" spans="1:15">
      <c r="A663" t="s">
        <v>198</v>
      </c>
      <c r="B663" t="s">
        <v>5444</v>
      </c>
      <c r="C663">
        <f>MATCH(A663,mapPRC!A$2:A$1240,0)</f>
        <v>1115</v>
      </c>
      <c r="G663" t="s">
        <v>198</v>
      </c>
      <c r="H663" t="s">
        <v>5444</v>
      </c>
      <c r="I663">
        <f>MATCH(G663,mapPRC!A$2:A$1240,0)</f>
        <v>1115</v>
      </c>
      <c r="M663" t="s">
        <v>342</v>
      </c>
      <c r="N663" t="s">
        <v>341</v>
      </c>
      <c r="O663">
        <f>MATCH(M663,mapPRC!$A$2:$A$1240,0)</f>
        <v>1026</v>
      </c>
    </row>
    <row r="664" spans="1:15">
      <c r="A664" t="s">
        <v>196</v>
      </c>
      <c r="B664" t="s">
        <v>5445</v>
      </c>
      <c r="C664">
        <f>MATCH(A664,mapPRC!A$2:A$1240,0)</f>
        <v>1116</v>
      </c>
      <c r="G664" t="s">
        <v>196</v>
      </c>
      <c r="H664" t="s">
        <v>5445</v>
      </c>
      <c r="I664">
        <f>MATCH(G664,mapPRC!A$2:A$1240,0)</f>
        <v>1116</v>
      </c>
      <c r="M664" t="s">
        <v>340</v>
      </c>
      <c r="N664" t="s">
        <v>339</v>
      </c>
      <c r="O664">
        <f>MATCH(M664,mapPRC!$A$2:$A$1240,0)</f>
        <v>1027</v>
      </c>
    </row>
    <row r="665" spans="1:15">
      <c r="A665" t="s">
        <v>194</v>
      </c>
      <c r="B665" t="s">
        <v>5446</v>
      </c>
      <c r="C665">
        <f>MATCH(A665,mapPRC!A$2:A$1240,0)</f>
        <v>1117</v>
      </c>
      <c r="G665" t="s">
        <v>194</v>
      </c>
      <c r="H665" t="s">
        <v>5446</v>
      </c>
      <c r="I665">
        <f>MATCH(G665,mapPRC!A$2:A$1240,0)</f>
        <v>1117</v>
      </c>
      <c r="M665" t="s">
        <v>338</v>
      </c>
      <c r="N665" t="s">
        <v>337</v>
      </c>
      <c r="O665">
        <f>MATCH(M665,mapPRC!$A$2:$A$1240,0)</f>
        <v>1029</v>
      </c>
    </row>
    <row r="666" spans="1:15">
      <c r="A666" t="s">
        <v>192</v>
      </c>
      <c r="B666" t="s">
        <v>5447</v>
      </c>
      <c r="C666">
        <f>MATCH(A666,mapPRC!A$2:A$1240,0)</f>
        <v>1118</v>
      </c>
      <c r="G666" t="s">
        <v>192</v>
      </c>
      <c r="H666" t="s">
        <v>5447</v>
      </c>
      <c r="I666">
        <f>MATCH(G666,mapPRC!A$2:A$1240,0)</f>
        <v>1118</v>
      </c>
      <c r="M666" t="s">
        <v>336</v>
      </c>
      <c r="N666" t="s">
        <v>335</v>
      </c>
      <c r="O666">
        <f>MATCH(M666,mapPRC!$A$2:$A$1240,0)</f>
        <v>1030</v>
      </c>
    </row>
    <row r="667" spans="1:15">
      <c r="A667" t="s">
        <v>189</v>
      </c>
      <c r="B667" t="s">
        <v>5448</v>
      </c>
      <c r="C667">
        <f>MATCH(A667,mapPRC!A$2:A$1240,0)</f>
        <v>1119</v>
      </c>
      <c r="G667" t="s">
        <v>189</v>
      </c>
      <c r="H667" t="s">
        <v>5448</v>
      </c>
      <c r="I667">
        <f>MATCH(G667,mapPRC!A$2:A$1240,0)</f>
        <v>1119</v>
      </c>
      <c r="M667" t="s">
        <v>333</v>
      </c>
      <c r="N667" t="s">
        <v>332</v>
      </c>
      <c r="O667">
        <f>MATCH(M667,mapPRC!$A$2:$A$1240,0)</f>
        <v>1031</v>
      </c>
    </row>
    <row r="668" spans="1:15">
      <c r="A668" t="s">
        <v>187</v>
      </c>
      <c r="B668" t="s">
        <v>5449</v>
      </c>
      <c r="C668">
        <f>MATCH(A668,mapPRC!A$2:A$1240,0)</f>
        <v>1120</v>
      </c>
      <c r="G668" t="s">
        <v>187</v>
      </c>
      <c r="H668" t="s">
        <v>5449</v>
      </c>
      <c r="I668">
        <f>MATCH(G668,mapPRC!A$2:A$1240,0)</f>
        <v>1120</v>
      </c>
      <c r="M668" t="s">
        <v>331</v>
      </c>
      <c r="N668" t="s">
        <v>330</v>
      </c>
      <c r="O668">
        <f>MATCH(M668,mapPRC!$A$2:$A$1240,0)</f>
        <v>1032</v>
      </c>
    </row>
    <row r="669" spans="1:15">
      <c r="A669" t="s">
        <v>185</v>
      </c>
      <c r="B669" t="s">
        <v>5450</v>
      </c>
      <c r="C669">
        <f>MATCH(A669,mapPRC!A$2:A$1240,0)</f>
        <v>1121</v>
      </c>
      <c r="G669" t="s">
        <v>185</v>
      </c>
      <c r="H669" t="s">
        <v>5450</v>
      </c>
      <c r="I669">
        <f>MATCH(G669,mapPRC!A$2:A$1240,0)</f>
        <v>1121</v>
      </c>
      <c r="M669" t="s">
        <v>328</v>
      </c>
      <c r="N669" t="s">
        <v>327</v>
      </c>
      <c r="O669">
        <f>MATCH(M669,mapPRC!$A$2:$A$1240,0)</f>
        <v>1033</v>
      </c>
    </row>
    <row r="670" spans="1:15">
      <c r="A670" t="s">
        <v>177</v>
      </c>
      <c r="B670" t="s">
        <v>5451</v>
      </c>
      <c r="C670">
        <f>MATCH(A670,mapPRC!A$2:A$1240,0)</f>
        <v>1125</v>
      </c>
      <c r="G670" t="s">
        <v>177</v>
      </c>
      <c r="H670" t="s">
        <v>5451</v>
      </c>
      <c r="I670">
        <f>MATCH(G670,mapPRC!A$2:A$1240,0)</f>
        <v>1125</v>
      </c>
      <c r="M670" t="s">
        <v>326</v>
      </c>
      <c r="N670" t="s">
        <v>325</v>
      </c>
      <c r="O670">
        <f>MATCH(M670,mapPRC!$A$2:$A$1240,0)</f>
        <v>1034</v>
      </c>
    </row>
    <row r="671" spans="1:15">
      <c r="A671" t="s">
        <v>170</v>
      </c>
      <c r="B671" t="s">
        <v>5452</v>
      </c>
      <c r="C671">
        <f>MATCH(A671,mapPRC!A$2:A$1240,0)</f>
        <v>1128</v>
      </c>
      <c r="G671" t="s">
        <v>170</v>
      </c>
      <c r="H671" t="s">
        <v>5452</v>
      </c>
      <c r="I671">
        <f>MATCH(G671,mapPRC!A$2:A$1240,0)</f>
        <v>1128</v>
      </c>
      <c r="M671" t="s">
        <v>324</v>
      </c>
      <c r="N671" t="s">
        <v>323</v>
      </c>
      <c r="O671">
        <f>MATCH(M671,mapPRC!$A$2:$A$1240,0)</f>
        <v>1035</v>
      </c>
    </row>
    <row r="672" spans="1:15">
      <c r="A672" t="s">
        <v>168</v>
      </c>
      <c r="B672" t="s">
        <v>5453</v>
      </c>
      <c r="C672">
        <f>MATCH(A672,mapPRC!A$2:A$1240,0)</f>
        <v>1129</v>
      </c>
      <c r="G672" t="s">
        <v>168</v>
      </c>
      <c r="H672" t="s">
        <v>5453</v>
      </c>
      <c r="I672">
        <f>MATCH(G672,mapPRC!A$2:A$1240,0)</f>
        <v>1129</v>
      </c>
      <c r="M672" t="s">
        <v>322</v>
      </c>
      <c r="N672" t="s">
        <v>321</v>
      </c>
      <c r="O672">
        <f>MATCH(M672,mapPRC!$A$2:$A$1240,0)</f>
        <v>1036</v>
      </c>
    </row>
    <row r="673" spans="1:15">
      <c r="A673" t="s">
        <v>166</v>
      </c>
      <c r="B673" t="s">
        <v>5454</v>
      </c>
      <c r="C673">
        <f>MATCH(A673,mapPRC!A$2:A$1240,0)</f>
        <v>1131</v>
      </c>
      <c r="G673" t="s">
        <v>166</v>
      </c>
      <c r="H673" t="s">
        <v>5454</v>
      </c>
      <c r="I673">
        <f>MATCH(G673,mapPRC!A$2:A$1240,0)</f>
        <v>1131</v>
      </c>
      <c r="M673" t="s">
        <v>320</v>
      </c>
      <c r="N673" t="s">
        <v>319</v>
      </c>
      <c r="O673">
        <f>MATCH(M673,mapPRC!$A$2:$A$1240,0)</f>
        <v>1037</v>
      </c>
    </row>
    <row r="674" spans="1:15">
      <c r="A674" t="s">
        <v>164</v>
      </c>
      <c r="B674" t="s">
        <v>5455</v>
      </c>
      <c r="C674">
        <f>MATCH(A674,mapPRC!A$2:A$1240,0)</f>
        <v>1132</v>
      </c>
      <c r="G674" t="s">
        <v>164</v>
      </c>
      <c r="H674" t="s">
        <v>5455</v>
      </c>
      <c r="I674">
        <f>MATCH(G674,mapPRC!A$2:A$1240,0)</f>
        <v>1132</v>
      </c>
      <c r="M674" t="s">
        <v>318</v>
      </c>
      <c r="N674" t="s">
        <v>317</v>
      </c>
      <c r="O674">
        <f>MATCH(M674,mapPRC!$A$2:$A$1240,0)</f>
        <v>1038</v>
      </c>
    </row>
    <row r="675" spans="1:15">
      <c r="A675" t="s">
        <v>162</v>
      </c>
      <c r="B675" t="s">
        <v>5456</v>
      </c>
      <c r="C675">
        <f>MATCH(A675,mapPRC!A$2:A$1240,0)</f>
        <v>1133</v>
      </c>
      <c r="G675" t="s">
        <v>162</v>
      </c>
      <c r="H675" t="s">
        <v>5456</v>
      </c>
      <c r="I675">
        <f>MATCH(G675,mapPRC!A$2:A$1240,0)</f>
        <v>1133</v>
      </c>
      <c r="M675" t="s">
        <v>3081</v>
      </c>
      <c r="N675" t="s">
        <v>3082</v>
      </c>
      <c r="O675">
        <f>MATCH(M675,mapPRC!$A$2:$A$1240,0)</f>
        <v>1039</v>
      </c>
    </row>
    <row r="676" spans="1:15">
      <c r="A676" t="s">
        <v>160</v>
      </c>
      <c r="B676" t="s">
        <v>5457</v>
      </c>
      <c r="C676">
        <f>MATCH(A676,mapPRC!A$2:A$1240,0)</f>
        <v>1134</v>
      </c>
      <c r="G676" t="s">
        <v>160</v>
      </c>
      <c r="H676" t="s">
        <v>5457</v>
      </c>
      <c r="I676">
        <f>MATCH(G676,mapPRC!A$2:A$1240,0)</f>
        <v>1134</v>
      </c>
      <c r="M676" t="s">
        <v>316</v>
      </c>
      <c r="N676" t="s">
        <v>315</v>
      </c>
      <c r="O676">
        <f>MATCH(M676,mapPRC!$A$2:$A$1240,0)</f>
        <v>1040</v>
      </c>
    </row>
    <row r="677" spans="1:15">
      <c r="A677" t="s">
        <v>158</v>
      </c>
      <c r="B677" t="s">
        <v>5458</v>
      </c>
      <c r="C677">
        <f>MATCH(A677,mapPRC!A$2:A$1240,0)</f>
        <v>1135</v>
      </c>
      <c r="G677" t="s">
        <v>158</v>
      </c>
      <c r="H677" t="s">
        <v>5458</v>
      </c>
      <c r="I677">
        <f>MATCH(G677,mapPRC!A$2:A$1240,0)</f>
        <v>1135</v>
      </c>
      <c r="M677" t="s">
        <v>313</v>
      </c>
      <c r="N677" t="s">
        <v>312</v>
      </c>
      <c r="O677">
        <f>MATCH(M677,mapPRC!$A$2:$A$1240,0)</f>
        <v>1041</v>
      </c>
    </row>
    <row r="678" spans="1:15">
      <c r="A678" t="s">
        <v>156</v>
      </c>
      <c r="B678" t="s">
        <v>5459</v>
      </c>
      <c r="C678">
        <f>MATCH(A678,mapPRC!A$2:A$1240,0)</f>
        <v>1136</v>
      </c>
      <c r="G678" t="s">
        <v>156</v>
      </c>
      <c r="H678" t="s">
        <v>5459</v>
      </c>
      <c r="I678">
        <f>MATCH(G678,mapPRC!A$2:A$1240,0)</f>
        <v>1136</v>
      </c>
      <c r="M678" t="s">
        <v>311</v>
      </c>
      <c r="N678" t="s">
        <v>310</v>
      </c>
      <c r="O678">
        <f>MATCH(M678,mapPRC!$A$2:$A$1240,0)</f>
        <v>1042</v>
      </c>
    </row>
    <row r="679" spans="1:15">
      <c r="A679" t="s">
        <v>154</v>
      </c>
      <c r="B679" t="s">
        <v>5460</v>
      </c>
      <c r="C679">
        <f>MATCH(A679,mapPRC!A$2:A$1240,0)</f>
        <v>1137</v>
      </c>
      <c r="G679" t="s">
        <v>154</v>
      </c>
      <c r="H679" t="s">
        <v>5460</v>
      </c>
      <c r="I679">
        <f>MATCH(G679,mapPRC!A$2:A$1240,0)</f>
        <v>1137</v>
      </c>
      <c r="M679" t="s">
        <v>309</v>
      </c>
      <c r="N679" t="s">
        <v>308</v>
      </c>
      <c r="O679">
        <f>MATCH(M679,mapPRC!$A$2:$A$1240,0)</f>
        <v>1043</v>
      </c>
    </row>
    <row r="680" spans="1:15">
      <c r="A680" t="s">
        <v>150</v>
      </c>
      <c r="B680" t="s">
        <v>5461</v>
      </c>
      <c r="C680">
        <f>MATCH(A680,mapPRC!A$2:A$1240,0)</f>
        <v>1138</v>
      </c>
      <c r="G680" t="s">
        <v>150</v>
      </c>
      <c r="H680" t="s">
        <v>5461</v>
      </c>
      <c r="I680">
        <f>MATCH(G680,mapPRC!A$2:A$1240,0)</f>
        <v>1138</v>
      </c>
      <c r="M680" t="s">
        <v>307</v>
      </c>
      <c r="N680" t="s">
        <v>306</v>
      </c>
      <c r="O680">
        <f>MATCH(M680,mapPRC!$A$2:$A$1240,0)</f>
        <v>1044</v>
      </c>
    </row>
    <row r="681" spans="1:15">
      <c r="A681" t="s">
        <v>5462</v>
      </c>
      <c r="B681" t="s">
        <v>5463</v>
      </c>
      <c r="C681">
        <f>MATCH(A681,mapPRC!A$2:A$1240,0)</f>
        <v>1139</v>
      </c>
      <c r="D681">
        <v>1</v>
      </c>
      <c r="G681" t="s">
        <v>5462</v>
      </c>
      <c r="H681" t="s">
        <v>5463</v>
      </c>
      <c r="I681">
        <f>MATCH(G681,mapPRC!A$2:A$1240,0)</f>
        <v>1139</v>
      </c>
      <c r="J681">
        <v>1</v>
      </c>
      <c r="M681" t="s">
        <v>305</v>
      </c>
      <c r="N681" t="s">
        <v>304</v>
      </c>
      <c r="O681">
        <f>MATCH(M681,mapPRC!$A$2:$A$1240,0)</f>
        <v>1045</v>
      </c>
    </row>
    <row r="682" spans="1:15">
      <c r="A682" t="s">
        <v>147</v>
      </c>
      <c r="B682" t="s">
        <v>5464</v>
      </c>
      <c r="C682">
        <f>MATCH(A682,mapPRC!A$2:A$1240,0)</f>
        <v>1141</v>
      </c>
      <c r="G682" t="s">
        <v>147</v>
      </c>
      <c r="H682" t="s">
        <v>5464</v>
      </c>
      <c r="I682">
        <f>MATCH(G682,mapPRC!A$2:A$1240,0)</f>
        <v>1141</v>
      </c>
      <c r="M682" t="s">
        <v>303</v>
      </c>
      <c r="N682" t="s">
        <v>302</v>
      </c>
      <c r="O682">
        <f>MATCH(M682,mapPRC!$A$2:$A$1240,0)</f>
        <v>1046</v>
      </c>
    </row>
    <row r="683" spans="1:15">
      <c r="A683" t="s">
        <v>142</v>
      </c>
      <c r="B683" t="s">
        <v>5465</v>
      </c>
      <c r="C683">
        <f>MATCH(A683,mapPRC!A$2:A$1240,0)</f>
        <v>1142</v>
      </c>
      <c r="G683" t="s">
        <v>142</v>
      </c>
      <c r="H683" t="s">
        <v>5465</v>
      </c>
      <c r="I683">
        <f>MATCH(G683,mapPRC!A$2:A$1240,0)</f>
        <v>1142</v>
      </c>
      <c r="M683" t="s">
        <v>301</v>
      </c>
      <c r="N683" t="s">
        <v>300</v>
      </c>
      <c r="O683">
        <f>MATCH(M683,mapPRC!$A$2:$A$1240,0)</f>
        <v>1047</v>
      </c>
    </row>
    <row r="684" spans="1:15">
      <c r="A684" t="s">
        <v>139</v>
      </c>
      <c r="B684" t="s">
        <v>5466</v>
      </c>
      <c r="C684">
        <f>MATCH(A684,mapPRC!A$2:A$1240,0)</f>
        <v>1143</v>
      </c>
      <c r="G684" t="s">
        <v>139</v>
      </c>
      <c r="H684" t="s">
        <v>5466</v>
      </c>
      <c r="I684">
        <f>MATCH(G684,mapPRC!A$2:A$1240,0)</f>
        <v>1143</v>
      </c>
      <c r="M684" t="s">
        <v>3446</v>
      </c>
      <c r="N684" t="s">
        <v>3447</v>
      </c>
      <c r="O684">
        <f>MATCH(M684,mapPRC!$A$2:$A$1240,0)</f>
        <v>1048</v>
      </c>
    </row>
    <row r="685" spans="1:15">
      <c r="A685" t="s">
        <v>5467</v>
      </c>
      <c r="B685" t="s">
        <v>5468</v>
      </c>
      <c r="C685">
        <f>MATCH(A685,mapPRC!A$2:A$1240,0)</f>
        <v>1144</v>
      </c>
      <c r="D685">
        <v>1</v>
      </c>
      <c r="G685" t="s">
        <v>5467</v>
      </c>
      <c r="H685" t="s">
        <v>5468</v>
      </c>
      <c r="I685">
        <f>MATCH(G685,mapPRC!A$2:A$1240,0)</f>
        <v>1144</v>
      </c>
      <c r="J685">
        <v>1</v>
      </c>
      <c r="M685" t="s">
        <v>299</v>
      </c>
      <c r="N685" t="s">
        <v>298</v>
      </c>
      <c r="O685">
        <f>MATCH(M685,mapPRC!$A$2:$A$1240,0)</f>
        <v>1049</v>
      </c>
    </row>
    <row r="686" spans="1:15">
      <c r="A686" t="s">
        <v>136</v>
      </c>
      <c r="B686" t="s">
        <v>5469</v>
      </c>
      <c r="C686">
        <f>MATCH(A686,mapPRC!A$2:A$1240,0)</f>
        <v>1145</v>
      </c>
      <c r="G686" t="s">
        <v>136</v>
      </c>
      <c r="H686" t="s">
        <v>5469</v>
      </c>
      <c r="I686">
        <f>MATCH(G686,mapPRC!A$2:A$1240,0)</f>
        <v>1145</v>
      </c>
      <c r="M686" t="s">
        <v>23</v>
      </c>
      <c r="N686" t="s">
        <v>3393</v>
      </c>
      <c r="O686">
        <f>MATCH(M686,mapPRC!$A$2:$A$1240,0)</f>
        <v>1050</v>
      </c>
    </row>
    <row r="687" spans="1:15">
      <c r="A687" t="s">
        <v>134</v>
      </c>
      <c r="B687" t="s">
        <v>5470</v>
      </c>
      <c r="C687">
        <f>MATCH(A687,mapPRC!A$2:A$1240,0)</f>
        <v>1146</v>
      </c>
      <c r="G687" t="s">
        <v>134</v>
      </c>
      <c r="H687" t="s">
        <v>5470</v>
      </c>
      <c r="I687">
        <f>MATCH(G687,mapPRC!A$2:A$1240,0)</f>
        <v>1146</v>
      </c>
      <c r="M687" t="s">
        <v>297</v>
      </c>
      <c r="N687" t="s">
        <v>296</v>
      </c>
      <c r="O687">
        <f>MATCH(M687,mapPRC!$A$2:$A$1240,0)</f>
        <v>1052</v>
      </c>
    </row>
    <row r="688" spans="1:15">
      <c r="A688" t="s">
        <v>3396</v>
      </c>
      <c r="B688" t="s">
        <v>5471</v>
      </c>
      <c r="C688">
        <f>MATCH(A688,mapPRC!A$2:A$1240,0)</f>
        <v>1147</v>
      </c>
      <c r="G688" t="s">
        <v>3396</v>
      </c>
      <c r="H688" t="s">
        <v>5471</v>
      </c>
      <c r="I688">
        <f>MATCH(G688,mapPRC!A$2:A$1240,0)</f>
        <v>1147</v>
      </c>
      <c r="M688" t="s">
        <v>295</v>
      </c>
      <c r="N688" t="s">
        <v>294</v>
      </c>
      <c r="O688">
        <f>MATCH(M688,mapPRC!$A$2:$A$1240,0)</f>
        <v>1053</v>
      </c>
    </row>
    <row r="689" spans="1:15">
      <c r="A689" t="s">
        <v>132</v>
      </c>
      <c r="B689" t="s">
        <v>5472</v>
      </c>
      <c r="C689">
        <f>MATCH(A689,mapPRC!A$2:A$1240,0)</f>
        <v>1148</v>
      </c>
      <c r="G689" t="s">
        <v>132</v>
      </c>
      <c r="H689" t="s">
        <v>5472</v>
      </c>
      <c r="I689">
        <f>MATCH(G689,mapPRC!A$2:A$1240,0)</f>
        <v>1148</v>
      </c>
      <c r="M689" t="s">
        <v>293</v>
      </c>
      <c r="N689" t="s">
        <v>292</v>
      </c>
      <c r="O689">
        <f>MATCH(M689,mapPRC!$A$2:$A$1240,0)</f>
        <v>1054</v>
      </c>
    </row>
    <row r="690" spans="1:15">
      <c r="A690" t="s">
        <v>128</v>
      </c>
      <c r="B690" t="s">
        <v>5473</v>
      </c>
      <c r="C690">
        <f>MATCH(A690,mapPRC!A$2:A$1240,0)</f>
        <v>1150</v>
      </c>
      <c r="G690" t="s">
        <v>128</v>
      </c>
      <c r="H690" t="s">
        <v>5473</v>
      </c>
      <c r="I690">
        <f>MATCH(G690,mapPRC!A$2:A$1240,0)</f>
        <v>1150</v>
      </c>
      <c r="M690" t="s">
        <v>291</v>
      </c>
      <c r="N690" t="s">
        <v>290</v>
      </c>
      <c r="O690">
        <f>MATCH(M690,mapPRC!$A$2:$A$1240,0)</f>
        <v>1055</v>
      </c>
    </row>
    <row r="691" spans="1:15">
      <c r="A691" t="s">
        <v>126</v>
      </c>
      <c r="B691" t="s">
        <v>5474</v>
      </c>
      <c r="C691">
        <f>MATCH(A691,mapPRC!A$2:A$1240,0)</f>
        <v>1151</v>
      </c>
      <c r="G691" t="s">
        <v>126</v>
      </c>
      <c r="H691" t="s">
        <v>5474</v>
      </c>
      <c r="I691">
        <f>MATCH(G691,mapPRC!A$2:A$1240,0)</f>
        <v>1151</v>
      </c>
      <c r="M691" t="s">
        <v>289</v>
      </c>
      <c r="N691" t="s">
        <v>288</v>
      </c>
      <c r="O691">
        <f>MATCH(M691,mapPRC!$A$2:$A$1240,0)</f>
        <v>1056</v>
      </c>
    </row>
    <row r="692" spans="1:15">
      <c r="A692" t="s">
        <v>5767</v>
      </c>
      <c r="B692" t="s">
        <v>5768</v>
      </c>
      <c r="C692" t="e">
        <f>MATCH(A692,mapPRC!A$2:A$1240,0)</f>
        <v>#N/A</v>
      </c>
      <c r="G692" t="s">
        <v>5767</v>
      </c>
      <c r="H692" t="s">
        <v>5768</v>
      </c>
      <c r="I692" t="e">
        <f>MATCH(G692,mapPRC!A$2:A$1240,0)</f>
        <v>#N/A</v>
      </c>
      <c r="M692" t="s">
        <v>3506</v>
      </c>
      <c r="N692" t="s">
        <v>3507</v>
      </c>
      <c r="O692">
        <f>MATCH(M692,mapPRC!$A$2:$A$1240,0)</f>
        <v>1058</v>
      </c>
    </row>
    <row r="693" spans="1:15">
      <c r="A693" t="s">
        <v>5769</v>
      </c>
      <c r="B693" t="s">
        <v>5768</v>
      </c>
      <c r="C693" t="e">
        <f>MATCH(A693,mapPRC!A$2:A$1240,0)</f>
        <v>#N/A</v>
      </c>
      <c r="G693" t="s">
        <v>5769</v>
      </c>
      <c r="H693" t="s">
        <v>5768</v>
      </c>
      <c r="I693" t="e">
        <f>MATCH(G693,mapPRC!A$2:A$1240,0)</f>
        <v>#N/A</v>
      </c>
      <c r="M693" t="s">
        <v>287</v>
      </c>
      <c r="N693" t="s">
        <v>286</v>
      </c>
      <c r="O693">
        <f>MATCH(M693,mapPRC!$A$2:$A$1240,0)</f>
        <v>1060</v>
      </c>
    </row>
    <row r="694" spans="1:15">
      <c r="A694" t="s">
        <v>5770</v>
      </c>
      <c r="B694" t="s">
        <v>5768</v>
      </c>
      <c r="C694" t="e">
        <f>MATCH(A694,mapPRC!A$2:A$1240,0)</f>
        <v>#N/A</v>
      </c>
      <c r="G694" t="s">
        <v>5770</v>
      </c>
      <c r="H694" t="s">
        <v>5768</v>
      </c>
      <c r="I694" t="e">
        <f>MATCH(G694,mapPRC!A$2:A$1240,0)</f>
        <v>#N/A</v>
      </c>
      <c r="M694" t="s">
        <v>285</v>
      </c>
      <c r="N694" t="s">
        <v>284</v>
      </c>
      <c r="O694">
        <f>MATCH(M694,mapPRC!$A$2:$A$1240,0)</f>
        <v>1061</v>
      </c>
    </row>
    <row r="695" spans="1:15">
      <c r="A695" t="s">
        <v>5771</v>
      </c>
      <c r="B695" t="s">
        <v>5768</v>
      </c>
      <c r="C695" t="e">
        <f>MATCH(A695,mapPRC!A$2:A$1240,0)</f>
        <v>#N/A</v>
      </c>
      <c r="G695" t="s">
        <v>5771</v>
      </c>
      <c r="H695" t="s">
        <v>5768</v>
      </c>
      <c r="I695" t="e">
        <f>MATCH(G695,mapPRC!A$2:A$1240,0)</f>
        <v>#N/A</v>
      </c>
      <c r="M695" t="s">
        <v>283</v>
      </c>
      <c r="N695" t="s">
        <v>282</v>
      </c>
      <c r="O695">
        <f>MATCH(M695,mapPRC!$A$2:$A$1240,0)</f>
        <v>1062</v>
      </c>
    </row>
    <row r="696" spans="1:15">
      <c r="A696" t="s">
        <v>5772</v>
      </c>
      <c r="B696" t="s">
        <v>5768</v>
      </c>
      <c r="C696" t="e">
        <f>MATCH(A696,mapPRC!A$2:A$1240,0)</f>
        <v>#N/A</v>
      </c>
      <c r="G696" t="s">
        <v>5772</v>
      </c>
      <c r="H696" t="s">
        <v>5768</v>
      </c>
      <c r="I696" t="e">
        <f>MATCH(G696,mapPRC!A$2:A$1240,0)</f>
        <v>#N/A</v>
      </c>
      <c r="M696" t="s">
        <v>281</v>
      </c>
      <c r="N696" t="s">
        <v>280</v>
      </c>
      <c r="O696">
        <f>MATCH(M696,mapPRC!$A$2:$A$1240,0)</f>
        <v>1063</v>
      </c>
    </row>
    <row r="697" spans="1:15">
      <c r="A697" t="s">
        <v>5773</v>
      </c>
      <c r="B697" t="s">
        <v>5768</v>
      </c>
      <c r="C697" t="e">
        <f>MATCH(A697,mapPRC!A$2:A$1240,0)</f>
        <v>#N/A</v>
      </c>
      <c r="G697" t="s">
        <v>5773</v>
      </c>
      <c r="H697" t="s">
        <v>5768</v>
      </c>
      <c r="I697" t="e">
        <f>MATCH(G697,mapPRC!A$2:A$1240,0)</f>
        <v>#N/A</v>
      </c>
      <c r="M697" t="s">
        <v>279</v>
      </c>
      <c r="N697" t="s">
        <v>278</v>
      </c>
      <c r="O697">
        <f>MATCH(M697,mapPRC!$A$2:$A$1240,0)</f>
        <v>1064</v>
      </c>
    </row>
    <row r="698" spans="1:15">
      <c r="A698" t="s">
        <v>5774</v>
      </c>
      <c r="B698" t="s">
        <v>5768</v>
      </c>
      <c r="C698" t="e">
        <f>MATCH(A698,mapPRC!A$2:A$1240,0)</f>
        <v>#N/A</v>
      </c>
      <c r="G698" t="s">
        <v>5774</v>
      </c>
      <c r="H698" t="s">
        <v>5768</v>
      </c>
      <c r="I698" t="e">
        <f>MATCH(G698,mapPRC!A$2:A$1240,0)</f>
        <v>#N/A</v>
      </c>
      <c r="M698" t="s">
        <v>277</v>
      </c>
      <c r="N698" t="s">
        <v>276</v>
      </c>
      <c r="O698">
        <f>MATCH(M698,mapPRC!$A$2:$A$1240,0)</f>
        <v>1066</v>
      </c>
    </row>
    <row r="699" spans="1:15">
      <c r="A699" t="s">
        <v>5775</v>
      </c>
      <c r="B699" t="s">
        <v>5768</v>
      </c>
      <c r="C699" t="e">
        <f>MATCH(A699,mapPRC!A$2:A$1240,0)</f>
        <v>#N/A</v>
      </c>
      <c r="G699" t="s">
        <v>5775</v>
      </c>
      <c r="H699" t="s">
        <v>5768</v>
      </c>
      <c r="I699" t="e">
        <f>MATCH(G699,mapPRC!A$2:A$1240,0)</f>
        <v>#N/A</v>
      </c>
      <c r="M699" t="s">
        <v>275</v>
      </c>
      <c r="N699" t="s">
        <v>274</v>
      </c>
      <c r="O699">
        <f>MATCH(M699,mapPRC!$A$2:$A$1240,0)</f>
        <v>1067</v>
      </c>
    </row>
    <row r="700" spans="1:15">
      <c r="A700" t="s">
        <v>5776</v>
      </c>
      <c r="B700" t="s">
        <v>5768</v>
      </c>
      <c r="C700" t="e">
        <f>MATCH(A700,mapPRC!A$2:A$1240,0)</f>
        <v>#N/A</v>
      </c>
      <c r="G700" t="s">
        <v>5776</v>
      </c>
      <c r="H700" t="s">
        <v>5768</v>
      </c>
      <c r="I700" t="e">
        <f>MATCH(G700,mapPRC!A$2:A$1240,0)</f>
        <v>#N/A</v>
      </c>
      <c r="M700" t="s">
        <v>272</v>
      </c>
      <c r="N700" t="s">
        <v>3448</v>
      </c>
      <c r="O700">
        <f>MATCH(M700,mapPRC!$A$2:$A$1240,0)</f>
        <v>1068</v>
      </c>
    </row>
    <row r="701" spans="1:15">
      <c r="A701" t="s">
        <v>5777</v>
      </c>
      <c r="B701" t="s">
        <v>5768</v>
      </c>
      <c r="C701" t="e">
        <f>MATCH(A701,mapPRC!A$2:A$1240,0)</f>
        <v>#N/A</v>
      </c>
      <c r="G701" t="s">
        <v>5777</v>
      </c>
      <c r="H701" t="s">
        <v>5768</v>
      </c>
      <c r="I701" t="e">
        <f>MATCH(G701,mapPRC!A$2:A$1240,0)</f>
        <v>#N/A</v>
      </c>
      <c r="M701" t="s">
        <v>270</v>
      </c>
      <c r="N701" t="s">
        <v>3449</v>
      </c>
      <c r="O701">
        <f>MATCH(M701,mapPRC!$A$2:$A$1240,0)</f>
        <v>1069</v>
      </c>
    </row>
    <row r="702" spans="1:15">
      <c r="A702" t="s">
        <v>5778</v>
      </c>
      <c r="B702" t="s">
        <v>5768</v>
      </c>
      <c r="C702" t="e">
        <f>MATCH(A702,mapPRC!A$2:A$1240,0)</f>
        <v>#N/A</v>
      </c>
      <c r="G702" t="s">
        <v>5778</v>
      </c>
      <c r="H702" t="s">
        <v>5768</v>
      </c>
      <c r="I702" t="e">
        <f>MATCH(G702,mapPRC!A$2:A$1240,0)</f>
        <v>#N/A</v>
      </c>
      <c r="M702" t="s">
        <v>268</v>
      </c>
      <c r="N702" t="s">
        <v>267</v>
      </c>
      <c r="O702">
        <f>MATCH(M702,mapPRC!$A$2:$A$1240,0)</f>
        <v>1070</v>
      </c>
    </row>
    <row r="703" spans="1:15">
      <c r="A703" t="s">
        <v>5779</v>
      </c>
      <c r="B703" t="s">
        <v>5768</v>
      </c>
      <c r="C703" t="e">
        <f>MATCH(A703,mapPRC!A$2:A$1240,0)</f>
        <v>#N/A</v>
      </c>
      <c r="G703" t="s">
        <v>5779</v>
      </c>
      <c r="H703" t="s">
        <v>5768</v>
      </c>
      <c r="I703" t="e">
        <f>MATCH(G703,mapPRC!A$2:A$1240,0)</f>
        <v>#N/A</v>
      </c>
      <c r="M703" t="s">
        <v>266</v>
      </c>
      <c r="N703" t="s">
        <v>3450</v>
      </c>
      <c r="O703">
        <f>MATCH(M703,mapPRC!$A$2:$A$1240,0)</f>
        <v>1071</v>
      </c>
    </row>
    <row r="704" spans="1:15">
      <c r="A704" t="s">
        <v>5780</v>
      </c>
      <c r="B704" t="s">
        <v>5768</v>
      </c>
      <c r="C704" t="e">
        <f>MATCH(A704,mapPRC!A$2:A$1240,0)</f>
        <v>#N/A</v>
      </c>
      <c r="G704" t="s">
        <v>5780</v>
      </c>
      <c r="H704" t="s">
        <v>5768</v>
      </c>
      <c r="I704" t="e">
        <f>MATCH(G704,mapPRC!A$2:A$1240,0)</f>
        <v>#N/A</v>
      </c>
      <c r="M704" t="s">
        <v>263</v>
      </c>
      <c r="N704" t="s">
        <v>3451</v>
      </c>
      <c r="O704">
        <f>MATCH(M704,mapPRC!$A$2:$A$1240,0)</f>
        <v>1072</v>
      </c>
    </row>
    <row r="705" spans="1:15">
      <c r="A705" t="s">
        <v>5781</v>
      </c>
      <c r="B705" t="s">
        <v>5768</v>
      </c>
      <c r="C705" t="e">
        <f>MATCH(A705,mapPRC!A$2:A$1240,0)</f>
        <v>#N/A</v>
      </c>
      <c r="G705" t="s">
        <v>5781</v>
      </c>
      <c r="H705" t="s">
        <v>5768</v>
      </c>
      <c r="I705" t="e">
        <f>MATCH(G705,mapPRC!A$2:A$1240,0)</f>
        <v>#N/A</v>
      </c>
      <c r="M705" t="s">
        <v>261</v>
      </c>
      <c r="N705" t="s">
        <v>260</v>
      </c>
      <c r="O705">
        <f>MATCH(M705,mapPRC!$A$2:$A$1240,0)</f>
        <v>1076</v>
      </c>
    </row>
    <row r="706" spans="1:15">
      <c r="A706" t="s">
        <v>3634</v>
      </c>
      <c r="B706" t="s">
        <v>5782</v>
      </c>
      <c r="C706">
        <f>MATCH(A706,mapPRC!A$2:A$1240,0)</f>
        <v>946</v>
      </c>
      <c r="G706" t="s">
        <v>3634</v>
      </c>
      <c r="H706" t="s">
        <v>5782</v>
      </c>
      <c r="I706">
        <f>MATCH(G706,mapPRC!A$2:A$1240,0)</f>
        <v>946</v>
      </c>
      <c r="M706" t="s">
        <v>259</v>
      </c>
      <c r="N706" t="s">
        <v>258</v>
      </c>
      <c r="O706">
        <f>MATCH(M706,mapPRC!$A$2:$A$1240,0)</f>
        <v>1077</v>
      </c>
    </row>
    <row r="707" spans="1:15">
      <c r="A707" t="s">
        <v>3636</v>
      </c>
      <c r="B707" t="s">
        <v>5783</v>
      </c>
      <c r="C707">
        <f>MATCH(A707,mapPRC!A$2:A$1240,0)</f>
        <v>951</v>
      </c>
      <c r="G707" t="s">
        <v>3636</v>
      </c>
      <c r="H707" t="s">
        <v>5783</v>
      </c>
      <c r="I707">
        <f>MATCH(G707,mapPRC!A$2:A$1240,0)</f>
        <v>951</v>
      </c>
      <c r="M707" t="s">
        <v>256</v>
      </c>
      <c r="N707" t="s">
        <v>255</v>
      </c>
      <c r="O707">
        <f>MATCH(M707,mapPRC!$A$2:$A$1240,0)</f>
        <v>1079</v>
      </c>
    </row>
    <row r="708" spans="1:15">
      <c r="A708" t="s">
        <v>3638</v>
      </c>
      <c r="B708" t="s">
        <v>5784</v>
      </c>
      <c r="C708">
        <f>MATCH(A708,mapPRC!A$2:A$1240,0)</f>
        <v>953</v>
      </c>
      <c r="G708" t="s">
        <v>3638</v>
      </c>
      <c r="H708" t="s">
        <v>5784</v>
      </c>
      <c r="I708">
        <f>MATCH(G708,mapPRC!A$2:A$1240,0)</f>
        <v>953</v>
      </c>
      <c r="M708" t="s">
        <v>254</v>
      </c>
      <c r="N708" t="s">
        <v>253</v>
      </c>
      <c r="O708">
        <f>MATCH(M708,mapPRC!$A$2:$A$1240,0)</f>
        <v>1081</v>
      </c>
    </row>
    <row r="709" spans="1:15">
      <c r="A709" t="s">
        <v>3713</v>
      </c>
      <c r="B709" t="s">
        <v>5785</v>
      </c>
      <c r="C709">
        <f>MATCH(A709,mapPRC!A$2:A$1240,0)</f>
        <v>950</v>
      </c>
      <c r="G709" t="s">
        <v>3713</v>
      </c>
      <c r="H709" t="s">
        <v>5785</v>
      </c>
      <c r="I709">
        <f>MATCH(G709,mapPRC!A$2:A$1240,0)</f>
        <v>950</v>
      </c>
      <c r="M709" t="s">
        <v>252</v>
      </c>
      <c r="N709" t="s">
        <v>251</v>
      </c>
      <c r="O709">
        <f>MATCH(M709,mapPRC!$A$2:$A$1240,0)</f>
        <v>1082</v>
      </c>
    </row>
    <row r="710" spans="1:15">
      <c r="A710" t="s">
        <v>3640</v>
      </c>
      <c r="B710" t="s">
        <v>5786</v>
      </c>
      <c r="C710">
        <f>MATCH(A710,mapPRC!A$2:A$1240,0)</f>
        <v>954</v>
      </c>
      <c r="G710" t="s">
        <v>3640</v>
      </c>
      <c r="H710" t="s">
        <v>5786</v>
      </c>
      <c r="I710">
        <f>MATCH(G710,mapPRC!A$2:A$1240,0)</f>
        <v>954</v>
      </c>
      <c r="M710" t="s">
        <v>250</v>
      </c>
      <c r="N710" t="s">
        <v>249</v>
      </c>
      <c r="O710">
        <f>MATCH(M710,mapPRC!$A$2:$A$1240,0)</f>
        <v>1083</v>
      </c>
    </row>
    <row r="711" spans="1:15">
      <c r="A711" t="s">
        <v>3786</v>
      </c>
      <c r="B711" t="s">
        <v>5787</v>
      </c>
      <c r="C711">
        <f>MATCH(A711,mapPRC!A$2:A$1240,0)</f>
        <v>978</v>
      </c>
      <c r="G711" t="s">
        <v>3786</v>
      </c>
      <c r="H711" t="s">
        <v>5787</v>
      </c>
      <c r="I711">
        <f>MATCH(G711,mapPRC!A$2:A$1240,0)</f>
        <v>978</v>
      </c>
      <c r="M711" t="s">
        <v>248</v>
      </c>
      <c r="N711" t="s">
        <v>247</v>
      </c>
      <c r="O711">
        <f>MATCH(M711,mapPRC!$A$2:$A$1240,0)</f>
        <v>1084</v>
      </c>
    </row>
    <row r="712" spans="1:15">
      <c r="A712" t="s">
        <v>3710</v>
      </c>
      <c r="B712" t="s">
        <v>5788</v>
      </c>
      <c r="C712">
        <f>MATCH(A712,mapPRC!A$2:A$1240,0)</f>
        <v>957</v>
      </c>
      <c r="G712" t="s">
        <v>3710</v>
      </c>
      <c r="H712" t="s">
        <v>5788</v>
      </c>
      <c r="I712">
        <f>MATCH(G712,mapPRC!A$2:A$1240,0)</f>
        <v>957</v>
      </c>
      <c r="M712" t="s">
        <v>246</v>
      </c>
      <c r="N712" t="s">
        <v>245</v>
      </c>
      <c r="O712">
        <f>MATCH(M712,mapPRC!$A$2:$A$1240,0)</f>
        <v>1085</v>
      </c>
    </row>
    <row r="713" spans="1:15">
      <c r="A713" t="s">
        <v>5789</v>
      </c>
      <c r="B713" t="s">
        <v>5790</v>
      </c>
      <c r="C713" t="e">
        <f>MATCH(A713,mapPRC!A$2:A$1240,0)</f>
        <v>#N/A</v>
      </c>
      <c r="G713" t="s">
        <v>5789</v>
      </c>
      <c r="H713" t="s">
        <v>5790</v>
      </c>
      <c r="I713" t="e">
        <f>MATCH(G713,mapPRC!A$2:A$1240,0)</f>
        <v>#N/A</v>
      </c>
      <c r="M713" t="s">
        <v>244</v>
      </c>
      <c r="N713" t="s">
        <v>243</v>
      </c>
      <c r="O713">
        <f>MATCH(M713,mapPRC!$A$2:$A$1240,0)</f>
        <v>1086</v>
      </c>
    </row>
    <row r="714" spans="1:15">
      <c r="A714" t="s">
        <v>3829</v>
      </c>
      <c r="B714" t="s">
        <v>3830</v>
      </c>
      <c r="C714">
        <f>MATCH(A714,mapPRC!A$2:A$1240,0)</f>
        <v>955</v>
      </c>
      <c r="G714" t="s">
        <v>3829</v>
      </c>
      <c r="H714" t="s">
        <v>3830</v>
      </c>
      <c r="I714">
        <f>MATCH(G714,mapPRC!A$2:A$1240,0)</f>
        <v>955</v>
      </c>
      <c r="M714" t="s">
        <v>242</v>
      </c>
      <c r="N714" t="s">
        <v>241</v>
      </c>
      <c r="O714">
        <f>MATCH(M714,mapPRC!$A$2:$A$1240,0)</f>
        <v>1087</v>
      </c>
    </row>
    <row r="715" spans="1:15">
      <c r="A715" t="s">
        <v>3831</v>
      </c>
      <c r="B715" t="s">
        <v>3832</v>
      </c>
      <c r="C715">
        <f>MATCH(A715,mapPRC!A$2:A$1240,0)</f>
        <v>956</v>
      </c>
      <c r="G715" t="s">
        <v>3831</v>
      </c>
      <c r="H715" t="s">
        <v>3832</v>
      </c>
      <c r="I715">
        <f>MATCH(G715,mapPRC!A$2:A$1240,0)</f>
        <v>956</v>
      </c>
      <c r="M715" t="s">
        <v>240</v>
      </c>
      <c r="N715" t="s">
        <v>239</v>
      </c>
      <c r="O715" t="e">
        <f>MATCH(M715,mapPRC!$A$2:$A$1240,0)</f>
        <v>#N/A</v>
      </c>
    </row>
    <row r="716" spans="1:15">
      <c r="A716" t="s">
        <v>5791</v>
      </c>
      <c r="B716" t="s">
        <v>5792</v>
      </c>
      <c r="C716">
        <f>MATCH(A716,mapPRC!A$2:A$1240,0)</f>
        <v>1018</v>
      </c>
      <c r="G716" t="s">
        <v>5791</v>
      </c>
      <c r="H716" t="s">
        <v>5792</v>
      </c>
      <c r="I716">
        <f>MATCH(G716,mapPRC!A$2:A$1240,0)</f>
        <v>1018</v>
      </c>
      <c r="M716" t="s">
        <v>238</v>
      </c>
      <c r="N716" t="s">
        <v>237</v>
      </c>
      <c r="O716">
        <f>MATCH(M716,mapPRC!$A$2:$A$1240,0)</f>
        <v>1092</v>
      </c>
    </row>
    <row r="717" spans="1:15">
      <c r="A717" t="s">
        <v>5793</v>
      </c>
      <c r="B717" t="s">
        <v>5794</v>
      </c>
      <c r="C717" t="e">
        <f>MATCH(A717,mapPRC!A$2:A$1240,0)</f>
        <v>#N/A</v>
      </c>
      <c r="G717" t="s">
        <v>5793</v>
      </c>
      <c r="H717" t="s">
        <v>5794</v>
      </c>
      <c r="I717" t="e">
        <f>MATCH(G717,mapPRC!A$2:A$1240,0)</f>
        <v>#N/A</v>
      </c>
      <c r="M717" t="s">
        <v>236</v>
      </c>
      <c r="N717" t="s">
        <v>235</v>
      </c>
      <c r="O717">
        <f>MATCH(M717,mapPRC!$A$2:$A$1240,0)</f>
        <v>1093</v>
      </c>
    </row>
    <row r="718" spans="1:15">
      <c r="A718" t="s">
        <v>5795</v>
      </c>
      <c r="B718" t="s">
        <v>5796</v>
      </c>
      <c r="C718" t="e">
        <f>MATCH(A718,mapPRC!A$2:A$1240,0)</f>
        <v>#N/A</v>
      </c>
      <c r="G718" t="s">
        <v>5795</v>
      </c>
      <c r="H718" t="s">
        <v>5796</v>
      </c>
      <c r="I718" t="e">
        <f>MATCH(G718,mapPRC!A$2:A$1240,0)</f>
        <v>#N/A</v>
      </c>
      <c r="M718" t="s">
        <v>234</v>
      </c>
      <c r="N718" t="s">
        <v>233</v>
      </c>
      <c r="O718">
        <f>MATCH(M718,mapPRC!$A$2:$A$1240,0)</f>
        <v>1094</v>
      </c>
    </row>
    <row r="719" spans="1:15">
      <c r="A719" t="s">
        <v>5797</v>
      </c>
      <c r="B719" t="s">
        <v>5798</v>
      </c>
      <c r="C719" t="e">
        <f>MATCH(A719,mapPRC!A$2:A$1240,0)</f>
        <v>#N/A</v>
      </c>
      <c r="G719" t="s">
        <v>5797</v>
      </c>
      <c r="H719" t="s">
        <v>5798</v>
      </c>
      <c r="I719" t="e">
        <f>MATCH(G719,mapPRC!A$2:A$1240,0)</f>
        <v>#N/A</v>
      </c>
      <c r="M719" t="s">
        <v>232</v>
      </c>
      <c r="N719" t="s">
        <v>231</v>
      </c>
      <c r="O719">
        <f>MATCH(M719,mapPRC!$A$2:$A$1240,0)</f>
        <v>1095</v>
      </c>
    </row>
    <row r="720" spans="1:15">
      <c r="A720" t="s">
        <v>5799</v>
      </c>
      <c r="B720" t="s">
        <v>5800</v>
      </c>
      <c r="C720" t="e">
        <f>MATCH(A720,mapPRC!A$2:A$1240,0)</f>
        <v>#N/A</v>
      </c>
      <c r="G720" t="s">
        <v>5799</v>
      </c>
      <c r="H720" t="s">
        <v>5800</v>
      </c>
      <c r="I720" t="e">
        <f>MATCH(G720,mapPRC!A$2:A$1240,0)</f>
        <v>#N/A</v>
      </c>
      <c r="M720" t="s">
        <v>230</v>
      </c>
      <c r="N720" t="s">
        <v>229</v>
      </c>
      <c r="O720">
        <f>MATCH(M720,mapPRC!$A$2:$A$1240,0)</f>
        <v>1096</v>
      </c>
    </row>
    <row r="721" spans="1:15">
      <c r="A721" t="s">
        <v>443</v>
      </c>
      <c r="B721" t="s">
        <v>5801</v>
      </c>
      <c r="C721">
        <f>MATCH(A721,mapPRC!A$2:A$1240,0)</f>
        <v>958</v>
      </c>
      <c r="G721" t="s">
        <v>443</v>
      </c>
      <c r="H721" t="s">
        <v>5801</v>
      </c>
      <c r="I721">
        <f>MATCH(G721,mapPRC!A$2:A$1240,0)</f>
        <v>958</v>
      </c>
      <c r="M721" t="s">
        <v>226</v>
      </c>
      <c r="N721" t="s">
        <v>225</v>
      </c>
      <c r="O721">
        <f>MATCH(M721,mapPRC!$A$2:$A$1240,0)</f>
        <v>1097</v>
      </c>
    </row>
    <row r="722" spans="1:15">
      <c r="A722" t="s">
        <v>3387</v>
      </c>
      <c r="B722" t="s">
        <v>5802</v>
      </c>
      <c r="C722">
        <f>MATCH(A722,mapPRC!A$2:A$1240,0)</f>
        <v>975</v>
      </c>
      <c r="G722" t="s">
        <v>3387</v>
      </c>
      <c r="H722" t="s">
        <v>5802</v>
      </c>
      <c r="I722">
        <f>MATCH(G722,mapPRC!A$2:A$1240,0)</f>
        <v>975</v>
      </c>
      <c r="M722" t="s">
        <v>220</v>
      </c>
      <c r="N722" t="s">
        <v>219</v>
      </c>
      <c r="O722">
        <f>MATCH(M722,mapPRC!$A$2:$A$1240,0)</f>
        <v>1101</v>
      </c>
    </row>
    <row r="723" spans="1:15">
      <c r="A723" t="s">
        <v>3389</v>
      </c>
      <c r="B723" t="s">
        <v>5803</v>
      </c>
      <c r="C723">
        <f>MATCH(A723,mapPRC!A$2:A$1240,0)</f>
        <v>976</v>
      </c>
      <c r="G723" t="s">
        <v>3389</v>
      </c>
      <c r="H723" t="s">
        <v>5803</v>
      </c>
      <c r="I723">
        <f>MATCH(G723,mapPRC!A$2:A$1240,0)</f>
        <v>976</v>
      </c>
      <c r="M723" t="s">
        <v>218</v>
      </c>
      <c r="N723" t="s">
        <v>217</v>
      </c>
      <c r="O723">
        <f>MATCH(M723,mapPRC!$A$2:$A$1240,0)</f>
        <v>1103</v>
      </c>
    </row>
    <row r="724" spans="1:15">
      <c r="A724" t="s">
        <v>391</v>
      </c>
      <c r="B724" t="s">
        <v>5804</v>
      </c>
      <c r="C724">
        <f>MATCH(A724,mapPRC!A$2:A$1240,0)</f>
        <v>1001</v>
      </c>
      <c r="G724" t="s">
        <v>391</v>
      </c>
      <c r="H724" t="s">
        <v>5804</v>
      </c>
      <c r="I724">
        <f>MATCH(G724,mapPRC!A$2:A$1240,0)</f>
        <v>1001</v>
      </c>
      <c r="M724" t="s">
        <v>216</v>
      </c>
      <c r="N724" t="s">
        <v>215</v>
      </c>
      <c r="O724">
        <f>MATCH(M724,mapPRC!$A$2:$A$1240,0)</f>
        <v>1104</v>
      </c>
    </row>
    <row r="725" spans="1:15">
      <c r="A725" t="s">
        <v>389</v>
      </c>
      <c r="B725" t="s">
        <v>5805</v>
      </c>
      <c r="C725">
        <f>MATCH(A725,mapPRC!A$2:A$1240,0)</f>
        <v>1002</v>
      </c>
      <c r="G725" t="s">
        <v>389</v>
      </c>
      <c r="H725" t="s">
        <v>5805</v>
      </c>
      <c r="I725">
        <f>MATCH(G725,mapPRC!A$2:A$1240,0)</f>
        <v>1002</v>
      </c>
      <c r="M725" t="s">
        <v>214</v>
      </c>
      <c r="N725" t="s">
        <v>213</v>
      </c>
      <c r="O725">
        <f>MATCH(M725,mapPRC!$A$2:$A$1240,0)</f>
        <v>1105</v>
      </c>
    </row>
    <row r="726" spans="1:15">
      <c r="A726" t="s">
        <v>5806</v>
      </c>
      <c r="B726" t="s">
        <v>5807</v>
      </c>
      <c r="C726">
        <f>MATCH(A726,mapPRC!A$2:A$1240,0)</f>
        <v>696</v>
      </c>
      <c r="G726" t="s">
        <v>5806</v>
      </c>
      <c r="H726" t="s">
        <v>5807</v>
      </c>
      <c r="I726">
        <f>MATCH(G726,mapPRC!A$2:A$1240,0)</f>
        <v>696</v>
      </c>
      <c r="M726" t="s">
        <v>212</v>
      </c>
      <c r="N726" t="s">
        <v>211</v>
      </c>
      <c r="O726">
        <f>MATCH(M726,mapPRC!$A$2:$A$1240,0)</f>
        <v>1106</v>
      </c>
    </row>
    <row r="727" spans="1:15">
      <c r="A727" t="s">
        <v>3391</v>
      </c>
      <c r="B727" t="s">
        <v>5808</v>
      </c>
      <c r="C727">
        <f>MATCH(A727,mapPRC!A$2:A$1240,0)</f>
        <v>979</v>
      </c>
      <c r="G727" t="s">
        <v>3391</v>
      </c>
      <c r="H727" t="s">
        <v>5808</v>
      </c>
      <c r="I727">
        <f>MATCH(G727,mapPRC!A$2:A$1240,0)</f>
        <v>979</v>
      </c>
      <c r="M727" t="s">
        <v>210</v>
      </c>
      <c r="N727" t="s">
        <v>209</v>
      </c>
      <c r="O727">
        <f>MATCH(M727,mapPRC!$A$2:$A$1240,0)</f>
        <v>1107</v>
      </c>
    </row>
    <row r="728" spans="1:15">
      <c r="A728" t="s">
        <v>5809</v>
      </c>
      <c r="B728" t="s">
        <v>5810</v>
      </c>
      <c r="C728" t="e">
        <f>MATCH(A728,mapPRC!A$2:A$1240,0)</f>
        <v>#N/A</v>
      </c>
      <c r="G728" t="s">
        <v>5809</v>
      </c>
      <c r="H728" t="s">
        <v>5810</v>
      </c>
      <c r="I728" t="e">
        <f>MATCH(G728,mapPRC!A$2:A$1240,0)</f>
        <v>#N/A</v>
      </c>
      <c r="M728" t="s">
        <v>208</v>
      </c>
      <c r="N728" t="s">
        <v>207</v>
      </c>
      <c r="O728">
        <f>MATCH(M728,mapPRC!$A$2:$A$1240,0)</f>
        <v>1108</v>
      </c>
    </row>
    <row r="729" spans="1:15">
      <c r="A729" t="s">
        <v>194</v>
      </c>
      <c r="B729" t="s">
        <v>193</v>
      </c>
      <c r="C729">
        <f>MATCH(A729,mapPRC!A$2:A$1240,0)</f>
        <v>1117</v>
      </c>
      <c r="G729" t="s">
        <v>194</v>
      </c>
      <c r="H729" t="s">
        <v>193</v>
      </c>
      <c r="I729">
        <f>MATCH(G729,mapPRC!A$2:A$1240,0)</f>
        <v>1117</v>
      </c>
      <c r="M729" t="s">
        <v>3394</v>
      </c>
      <c r="N729" t="s">
        <v>3395</v>
      </c>
      <c r="O729">
        <f>MATCH(M729,mapPRC!$A$2:$A$1240,0)</f>
        <v>1102</v>
      </c>
    </row>
    <row r="730" spans="1:15">
      <c r="A730" t="s">
        <v>192</v>
      </c>
      <c r="B730" t="s">
        <v>191</v>
      </c>
      <c r="C730">
        <f>MATCH(A730,mapPRC!A$2:A$1240,0)</f>
        <v>1118</v>
      </c>
      <c r="G730" t="s">
        <v>192</v>
      </c>
      <c r="H730" t="s">
        <v>191</v>
      </c>
      <c r="I730">
        <f>MATCH(G730,mapPRC!A$2:A$1240,0)</f>
        <v>1118</v>
      </c>
      <c r="M730" t="s">
        <v>206</v>
      </c>
      <c r="N730" t="s">
        <v>205</v>
      </c>
      <c r="O730">
        <f>MATCH(M730,mapPRC!$A$2:$A$1240,0)</f>
        <v>1109</v>
      </c>
    </row>
    <row r="731" spans="1:15">
      <c r="A731" t="s">
        <v>189</v>
      </c>
      <c r="B731" t="s">
        <v>188</v>
      </c>
      <c r="C731">
        <f>MATCH(A731,mapPRC!A$2:A$1240,0)</f>
        <v>1119</v>
      </c>
      <c r="G731" t="s">
        <v>189</v>
      </c>
      <c r="H731" t="s">
        <v>188</v>
      </c>
      <c r="I731">
        <f>MATCH(G731,mapPRC!A$2:A$1240,0)</f>
        <v>1119</v>
      </c>
      <c r="M731" t="s">
        <v>204</v>
      </c>
      <c r="N731" t="s">
        <v>203</v>
      </c>
      <c r="O731">
        <f>MATCH(M731,mapPRC!$A$2:$A$1240,0)</f>
        <v>1110</v>
      </c>
    </row>
    <row r="732" spans="1:15">
      <c r="A732" t="s">
        <v>187</v>
      </c>
      <c r="B732" t="s">
        <v>186</v>
      </c>
      <c r="C732">
        <f>MATCH(A732,mapPRC!A$2:A$1240,0)</f>
        <v>1120</v>
      </c>
      <c r="G732" t="s">
        <v>187</v>
      </c>
      <c r="H732" t="s">
        <v>186</v>
      </c>
      <c r="I732">
        <f>MATCH(G732,mapPRC!A$2:A$1240,0)</f>
        <v>1120</v>
      </c>
      <c r="M732" t="s">
        <v>202</v>
      </c>
      <c r="N732" t="s">
        <v>201</v>
      </c>
      <c r="O732">
        <f>MATCH(M732,mapPRC!$A$2:$A$1240,0)</f>
        <v>1111</v>
      </c>
    </row>
    <row r="733" spans="1:15">
      <c r="A733" t="s">
        <v>185</v>
      </c>
      <c r="B733" t="s">
        <v>184</v>
      </c>
      <c r="C733">
        <f>MATCH(A733,mapPRC!A$2:A$1240,0)</f>
        <v>1121</v>
      </c>
      <c r="G733" t="s">
        <v>185</v>
      </c>
      <c r="H733" t="s">
        <v>184</v>
      </c>
      <c r="I733">
        <f>MATCH(G733,mapPRC!A$2:A$1240,0)</f>
        <v>1121</v>
      </c>
      <c r="M733" t="s">
        <v>3362</v>
      </c>
      <c r="N733" t="s">
        <v>3496</v>
      </c>
      <c r="O733">
        <f>MATCH(M733,mapPRC!$A$2:$A$1240,0)</f>
        <v>1112</v>
      </c>
    </row>
    <row r="734" spans="1:15">
      <c r="A734" t="s">
        <v>183</v>
      </c>
      <c r="B734" t="s">
        <v>182</v>
      </c>
      <c r="C734">
        <f>MATCH(A734,mapPRC!A$2:A$1240,0)</f>
        <v>1122</v>
      </c>
      <c r="G734" t="s">
        <v>183</v>
      </c>
      <c r="H734" t="s">
        <v>182</v>
      </c>
      <c r="I734">
        <f>MATCH(G734,mapPRC!A$2:A$1240,0)</f>
        <v>1122</v>
      </c>
      <c r="M734" t="s">
        <v>3363</v>
      </c>
      <c r="N734" t="s">
        <v>3497</v>
      </c>
      <c r="O734">
        <f>MATCH(M734,mapPRC!$A$2:$A$1240,0)</f>
        <v>1113</v>
      </c>
    </row>
    <row r="735" spans="1:15">
      <c r="A735" t="s">
        <v>181</v>
      </c>
      <c r="B735" t="s">
        <v>180</v>
      </c>
      <c r="C735">
        <f>MATCH(A735,mapPRC!A$2:A$1240,0)</f>
        <v>1123</v>
      </c>
      <c r="G735" t="s">
        <v>181</v>
      </c>
      <c r="H735" t="s">
        <v>180</v>
      </c>
      <c r="I735">
        <f>MATCH(G735,mapPRC!A$2:A$1240,0)</f>
        <v>1123</v>
      </c>
      <c r="M735" t="s">
        <v>200</v>
      </c>
      <c r="N735" t="s">
        <v>199</v>
      </c>
      <c r="O735">
        <f>MATCH(M735,mapPRC!$A$2:$A$1240,0)</f>
        <v>1114</v>
      </c>
    </row>
    <row r="736" spans="1:15">
      <c r="A736" t="s">
        <v>179</v>
      </c>
      <c r="B736" t="s">
        <v>178</v>
      </c>
      <c r="C736">
        <f>MATCH(A736,mapPRC!A$2:A$1240,0)</f>
        <v>1124</v>
      </c>
      <c r="G736" t="s">
        <v>179</v>
      </c>
      <c r="H736" t="s">
        <v>178</v>
      </c>
      <c r="I736">
        <f>MATCH(G736,mapPRC!A$2:A$1240,0)</f>
        <v>1124</v>
      </c>
      <c r="M736" t="s">
        <v>198</v>
      </c>
      <c r="N736" t="s">
        <v>197</v>
      </c>
      <c r="O736">
        <f>MATCH(M736,mapPRC!$A$2:$A$1240,0)</f>
        <v>1115</v>
      </c>
    </row>
    <row r="737" spans="1:15">
      <c r="A737" t="s">
        <v>177</v>
      </c>
      <c r="B737" t="s">
        <v>176</v>
      </c>
      <c r="C737">
        <f>MATCH(A737,mapPRC!A$2:A$1240,0)</f>
        <v>1125</v>
      </c>
      <c r="G737" t="s">
        <v>177</v>
      </c>
      <c r="H737" t="s">
        <v>176</v>
      </c>
      <c r="I737">
        <f>MATCH(G737,mapPRC!A$2:A$1240,0)</f>
        <v>1125</v>
      </c>
      <c r="M737" t="s">
        <v>196</v>
      </c>
      <c r="N737" t="s">
        <v>195</v>
      </c>
      <c r="O737">
        <f>MATCH(M737,mapPRC!$A$2:$A$1240,0)</f>
        <v>1116</v>
      </c>
    </row>
    <row r="738" spans="1:15">
      <c r="A738" t="s">
        <v>170</v>
      </c>
      <c r="B738" t="s">
        <v>169</v>
      </c>
      <c r="C738">
        <f>MATCH(A738,mapPRC!A$2:A$1240,0)</f>
        <v>1128</v>
      </c>
      <c r="G738" t="s">
        <v>170</v>
      </c>
      <c r="H738" t="s">
        <v>169</v>
      </c>
      <c r="I738">
        <f>MATCH(G738,mapPRC!A$2:A$1240,0)</f>
        <v>1128</v>
      </c>
      <c r="M738" t="s">
        <v>194</v>
      </c>
      <c r="N738" t="s">
        <v>193</v>
      </c>
      <c r="O738">
        <f>MATCH(M738,mapPRC!$A$2:$A$1240,0)</f>
        <v>1117</v>
      </c>
    </row>
    <row r="739" spans="1:15">
      <c r="A739" t="s">
        <v>168</v>
      </c>
      <c r="B739" t="s">
        <v>167</v>
      </c>
      <c r="C739">
        <f>MATCH(A739,mapPRC!A$2:A$1240,0)</f>
        <v>1129</v>
      </c>
      <c r="G739" t="s">
        <v>168</v>
      </c>
      <c r="H739" t="s">
        <v>167</v>
      </c>
      <c r="I739">
        <f>MATCH(G739,mapPRC!A$2:A$1240,0)</f>
        <v>1129</v>
      </c>
      <c r="M739" t="s">
        <v>192</v>
      </c>
      <c r="N739" t="s">
        <v>191</v>
      </c>
      <c r="O739">
        <f>MATCH(M739,mapPRC!$A$2:$A$1240,0)</f>
        <v>1118</v>
      </c>
    </row>
    <row r="740" spans="1:15">
      <c r="A740" t="s">
        <v>3508</v>
      </c>
      <c r="B740" t="s">
        <v>3509</v>
      </c>
      <c r="C740">
        <f>MATCH(A740,mapPRC!A$2:A$1240,0)</f>
        <v>1130</v>
      </c>
      <c r="G740" t="s">
        <v>3508</v>
      </c>
      <c r="H740" t="s">
        <v>3509</v>
      </c>
      <c r="I740">
        <f>MATCH(G740,mapPRC!A$2:A$1240,0)</f>
        <v>1130</v>
      </c>
      <c r="M740" t="s">
        <v>189</v>
      </c>
      <c r="N740" t="s">
        <v>188</v>
      </c>
      <c r="O740">
        <f>MATCH(M740,mapPRC!$A$2:$A$1240,0)</f>
        <v>1119</v>
      </c>
    </row>
    <row r="741" spans="1:15">
      <c r="A741" t="s">
        <v>166</v>
      </c>
      <c r="B741" t="s">
        <v>165</v>
      </c>
      <c r="C741">
        <f>MATCH(A741,mapPRC!A$2:A$1240,0)</f>
        <v>1131</v>
      </c>
      <c r="G741" t="s">
        <v>166</v>
      </c>
      <c r="H741" t="s">
        <v>165</v>
      </c>
      <c r="I741">
        <f>MATCH(G741,mapPRC!A$2:A$1240,0)</f>
        <v>1131</v>
      </c>
      <c r="M741" t="s">
        <v>187</v>
      </c>
      <c r="N741" t="s">
        <v>186</v>
      </c>
      <c r="O741">
        <f>MATCH(M741,mapPRC!$A$2:$A$1240,0)</f>
        <v>1120</v>
      </c>
    </row>
    <row r="742" spans="1:15">
      <c r="A742" t="s">
        <v>164</v>
      </c>
      <c r="B742" t="s">
        <v>163</v>
      </c>
      <c r="C742">
        <f>MATCH(A742,mapPRC!A$2:A$1240,0)</f>
        <v>1132</v>
      </c>
      <c r="G742" t="s">
        <v>164</v>
      </c>
      <c r="H742" t="s">
        <v>163</v>
      </c>
      <c r="I742">
        <f>MATCH(G742,mapPRC!A$2:A$1240,0)</f>
        <v>1132</v>
      </c>
      <c r="M742" t="s">
        <v>185</v>
      </c>
      <c r="N742" t="s">
        <v>184</v>
      </c>
      <c r="O742">
        <f>MATCH(M742,mapPRC!$A$2:$A$1240,0)</f>
        <v>1121</v>
      </c>
    </row>
    <row r="743" spans="1:15">
      <c r="A743" t="s">
        <v>162</v>
      </c>
      <c r="B743" t="s">
        <v>161</v>
      </c>
      <c r="C743">
        <f>MATCH(A743,mapPRC!A$2:A$1240,0)</f>
        <v>1133</v>
      </c>
      <c r="G743" t="s">
        <v>162</v>
      </c>
      <c r="H743" t="s">
        <v>161</v>
      </c>
      <c r="I743">
        <f>MATCH(G743,mapPRC!A$2:A$1240,0)</f>
        <v>1133</v>
      </c>
      <c r="M743" t="s">
        <v>183</v>
      </c>
      <c r="N743" t="s">
        <v>182</v>
      </c>
      <c r="O743">
        <f>MATCH(M743,mapPRC!$A$2:$A$1240,0)</f>
        <v>1122</v>
      </c>
    </row>
    <row r="744" spans="1:15">
      <c r="A744" t="s">
        <v>160</v>
      </c>
      <c r="B744" t="s">
        <v>159</v>
      </c>
      <c r="C744">
        <f>MATCH(A744,mapPRC!A$2:A$1240,0)</f>
        <v>1134</v>
      </c>
      <c r="G744" t="s">
        <v>160</v>
      </c>
      <c r="H744" t="s">
        <v>159</v>
      </c>
      <c r="I744">
        <f>MATCH(G744,mapPRC!A$2:A$1240,0)</f>
        <v>1134</v>
      </c>
      <c r="M744" t="s">
        <v>181</v>
      </c>
      <c r="N744" t="s">
        <v>180</v>
      </c>
      <c r="O744">
        <f>MATCH(M744,mapPRC!$A$2:$A$1240,0)</f>
        <v>1123</v>
      </c>
    </row>
    <row r="745" spans="1:15">
      <c r="A745" t="s">
        <v>158</v>
      </c>
      <c r="B745" t="s">
        <v>157</v>
      </c>
      <c r="C745">
        <f>MATCH(A745,mapPRC!A$2:A$1240,0)</f>
        <v>1135</v>
      </c>
      <c r="G745" t="s">
        <v>158</v>
      </c>
      <c r="H745" t="s">
        <v>157</v>
      </c>
      <c r="I745">
        <f>MATCH(G745,mapPRC!A$2:A$1240,0)</f>
        <v>1135</v>
      </c>
      <c r="M745" t="s">
        <v>179</v>
      </c>
      <c r="N745" t="s">
        <v>178</v>
      </c>
      <c r="O745">
        <f>MATCH(M745,mapPRC!$A$2:$A$1240,0)</f>
        <v>1124</v>
      </c>
    </row>
    <row r="746" spans="1:15">
      <c r="A746" t="s">
        <v>156</v>
      </c>
      <c r="B746" t="s">
        <v>155</v>
      </c>
      <c r="C746">
        <f>MATCH(A746,mapPRC!A$2:A$1240,0)</f>
        <v>1136</v>
      </c>
      <c r="G746" t="s">
        <v>156</v>
      </c>
      <c r="H746" t="s">
        <v>155</v>
      </c>
      <c r="I746">
        <f>MATCH(G746,mapPRC!A$2:A$1240,0)</f>
        <v>1136</v>
      </c>
      <c r="M746" t="s">
        <v>177</v>
      </c>
      <c r="N746" t="s">
        <v>176</v>
      </c>
      <c r="O746">
        <f>MATCH(M746,mapPRC!$A$2:$A$1240,0)</f>
        <v>1125</v>
      </c>
    </row>
    <row r="747" spans="1:15">
      <c r="A747" t="s">
        <v>154</v>
      </c>
      <c r="B747" t="s">
        <v>153</v>
      </c>
      <c r="C747">
        <f>MATCH(A747,mapPRC!A$2:A$1240,0)</f>
        <v>1137</v>
      </c>
      <c r="G747" t="s">
        <v>154</v>
      </c>
      <c r="H747" t="s">
        <v>153</v>
      </c>
      <c r="I747">
        <f>MATCH(G747,mapPRC!A$2:A$1240,0)</f>
        <v>1137</v>
      </c>
      <c r="M747" t="s">
        <v>170</v>
      </c>
      <c r="N747" t="s">
        <v>169</v>
      </c>
      <c r="O747">
        <f>MATCH(M747,mapPRC!$A$2:$A$1240,0)</f>
        <v>1128</v>
      </c>
    </row>
    <row r="748" spans="1:15">
      <c r="A748" t="s">
        <v>150</v>
      </c>
      <c r="B748" t="s">
        <v>149</v>
      </c>
      <c r="C748">
        <f>MATCH(A748,mapPRC!A$2:A$1240,0)</f>
        <v>1138</v>
      </c>
      <c r="G748" t="s">
        <v>150</v>
      </c>
      <c r="H748" t="s">
        <v>149</v>
      </c>
      <c r="I748">
        <f>MATCH(G748,mapPRC!A$2:A$1240,0)</f>
        <v>1138</v>
      </c>
      <c r="M748" t="s">
        <v>168</v>
      </c>
      <c r="N748" t="s">
        <v>167</v>
      </c>
      <c r="O748">
        <f>MATCH(M748,mapPRC!$A$2:$A$1240,0)</f>
        <v>1129</v>
      </c>
    </row>
    <row r="749" spans="1:15">
      <c r="A749" t="s">
        <v>147</v>
      </c>
      <c r="B749" t="s">
        <v>146</v>
      </c>
      <c r="C749">
        <f>MATCH(A749,mapPRC!A$2:A$1240,0)</f>
        <v>1141</v>
      </c>
      <c r="G749" t="s">
        <v>147</v>
      </c>
      <c r="H749" t="s">
        <v>146</v>
      </c>
      <c r="I749">
        <f>MATCH(G749,mapPRC!A$2:A$1240,0)</f>
        <v>1141</v>
      </c>
      <c r="M749" t="s">
        <v>3508</v>
      </c>
      <c r="N749" t="s">
        <v>3509</v>
      </c>
      <c r="O749">
        <f>MATCH(M749,mapPRC!$A$2:$A$1240,0)</f>
        <v>1130</v>
      </c>
    </row>
    <row r="750" spans="1:15">
      <c r="A750" t="s">
        <v>142</v>
      </c>
      <c r="B750" t="s">
        <v>141</v>
      </c>
      <c r="C750">
        <f>MATCH(A750,mapPRC!A$2:A$1240,0)</f>
        <v>1142</v>
      </c>
      <c r="G750" t="s">
        <v>142</v>
      </c>
      <c r="H750" t="s">
        <v>141</v>
      </c>
      <c r="I750">
        <f>MATCH(G750,mapPRC!A$2:A$1240,0)</f>
        <v>1142</v>
      </c>
      <c r="M750" t="s">
        <v>166</v>
      </c>
      <c r="N750" t="s">
        <v>165</v>
      </c>
      <c r="O750">
        <f>MATCH(M750,mapPRC!$A$2:$A$1240,0)</f>
        <v>1131</v>
      </c>
    </row>
    <row r="751" spans="1:15">
      <c r="A751" t="s">
        <v>139</v>
      </c>
      <c r="B751" t="s">
        <v>138</v>
      </c>
      <c r="C751">
        <f>MATCH(A751,mapPRC!A$2:A$1240,0)</f>
        <v>1143</v>
      </c>
      <c r="G751" t="s">
        <v>139</v>
      </c>
      <c r="H751" t="s">
        <v>138</v>
      </c>
      <c r="I751">
        <f>MATCH(G751,mapPRC!A$2:A$1240,0)</f>
        <v>1143</v>
      </c>
      <c r="M751" t="s">
        <v>164</v>
      </c>
      <c r="N751" t="s">
        <v>163</v>
      </c>
      <c r="O751">
        <f>MATCH(M751,mapPRC!$A$2:$A$1240,0)</f>
        <v>1132</v>
      </c>
    </row>
    <row r="752" spans="1:15">
      <c r="A752" t="s">
        <v>136</v>
      </c>
      <c r="B752" t="s">
        <v>135</v>
      </c>
      <c r="C752">
        <f>MATCH(A752,mapPRC!A$2:A$1240,0)</f>
        <v>1145</v>
      </c>
      <c r="G752" t="s">
        <v>136</v>
      </c>
      <c r="H752" t="s">
        <v>135</v>
      </c>
      <c r="I752">
        <f>MATCH(G752,mapPRC!A$2:A$1240,0)</f>
        <v>1145</v>
      </c>
      <c r="M752" t="s">
        <v>162</v>
      </c>
      <c r="N752" t="s">
        <v>161</v>
      </c>
      <c r="O752">
        <f>MATCH(M752,mapPRC!$A$2:$A$1240,0)</f>
        <v>1133</v>
      </c>
    </row>
    <row r="753" spans="1:15">
      <c r="A753" t="s">
        <v>134</v>
      </c>
      <c r="B753" t="s">
        <v>133</v>
      </c>
      <c r="C753">
        <f>MATCH(A753,mapPRC!A$2:A$1240,0)</f>
        <v>1146</v>
      </c>
      <c r="G753" t="s">
        <v>134</v>
      </c>
      <c r="H753" t="s">
        <v>133</v>
      </c>
      <c r="I753">
        <f>MATCH(G753,mapPRC!A$2:A$1240,0)</f>
        <v>1146</v>
      </c>
      <c r="M753" t="s">
        <v>160</v>
      </c>
      <c r="N753" t="s">
        <v>159</v>
      </c>
      <c r="O753">
        <f>MATCH(M753,mapPRC!$A$2:$A$1240,0)</f>
        <v>1134</v>
      </c>
    </row>
    <row r="754" spans="1:15">
      <c r="A754" t="s">
        <v>3396</v>
      </c>
      <c r="B754" t="s">
        <v>3397</v>
      </c>
      <c r="C754">
        <f>MATCH(A754,mapPRC!A$2:A$1240,0)</f>
        <v>1147</v>
      </c>
      <c r="G754" t="s">
        <v>3396</v>
      </c>
      <c r="H754" t="s">
        <v>3397</v>
      </c>
      <c r="I754">
        <f>MATCH(G754,mapPRC!A$2:A$1240,0)</f>
        <v>1147</v>
      </c>
      <c r="M754" t="s">
        <v>158</v>
      </c>
      <c r="N754" t="s">
        <v>157</v>
      </c>
      <c r="O754">
        <f>MATCH(M754,mapPRC!$A$2:$A$1240,0)</f>
        <v>1135</v>
      </c>
    </row>
    <row r="755" spans="1:15">
      <c r="A755" t="s">
        <v>132</v>
      </c>
      <c r="B755" t="s">
        <v>131</v>
      </c>
      <c r="C755">
        <f>MATCH(A755,mapPRC!A$2:A$1240,0)</f>
        <v>1148</v>
      </c>
      <c r="G755" t="s">
        <v>132</v>
      </c>
      <c r="H755" t="s">
        <v>131</v>
      </c>
      <c r="I755">
        <f>MATCH(G755,mapPRC!A$2:A$1240,0)</f>
        <v>1148</v>
      </c>
      <c r="M755" t="s">
        <v>156</v>
      </c>
      <c r="N755" t="s">
        <v>155</v>
      </c>
      <c r="O755">
        <f>MATCH(M755,mapPRC!$A$2:$A$1240,0)</f>
        <v>1136</v>
      </c>
    </row>
    <row r="756" spans="1:15">
      <c r="A756" t="s">
        <v>130</v>
      </c>
      <c r="B756" t="s">
        <v>129</v>
      </c>
      <c r="C756">
        <f>MATCH(A756,mapPRC!A$2:A$1240,0)</f>
        <v>1149</v>
      </c>
      <c r="G756" t="s">
        <v>130</v>
      </c>
      <c r="H756" t="s">
        <v>129</v>
      </c>
      <c r="I756">
        <f>MATCH(G756,mapPRC!A$2:A$1240,0)</f>
        <v>1149</v>
      </c>
      <c r="M756" t="s">
        <v>154</v>
      </c>
      <c r="N756" t="s">
        <v>153</v>
      </c>
      <c r="O756">
        <f>MATCH(M756,mapPRC!$A$2:$A$1240,0)</f>
        <v>1137</v>
      </c>
    </row>
    <row r="757" spans="1:15">
      <c r="A757" t="s">
        <v>128</v>
      </c>
      <c r="B757" t="s">
        <v>127</v>
      </c>
      <c r="C757">
        <f>MATCH(A757,mapPRC!A$2:A$1240,0)</f>
        <v>1150</v>
      </c>
      <c r="G757" t="s">
        <v>128</v>
      </c>
      <c r="H757" t="s">
        <v>127</v>
      </c>
      <c r="I757">
        <f>MATCH(G757,mapPRC!A$2:A$1240,0)</f>
        <v>1150</v>
      </c>
      <c r="M757" t="s">
        <v>150</v>
      </c>
      <c r="N757" t="s">
        <v>149</v>
      </c>
      <c r="O757">
        <f>MATCH(M757,mapPRC!$A$2:$A$1240,0)</f>
        <v>1138</v>
      </c>
    </row>
    <row r="758" spans="1:15">
      <c r="A758" t="s">
        <v>126</v>
      </c>
      <c r="B758" t="s">
        <v>125</v>
      </c>
      <c r="C758">
        <f>MATCH(A758,mapPRC!A$2:A$1240,0)</f>
        <v>1151</v>
      </c>
      <c r="G758" t="s">
        <v>126</v>
      </c>
      <c r="H758" t="s">
        <v>125</v>
      </c>
      <c r="I758">
        <f>MATCH(G758,mapPRC!A$2:A$1240,0)</f>
        <v>1151</v>
      </c>
      <c r="M758" t="s">
        <v>147</v>
      </c>
      <c r="N758" t="s">
        <v>146</v>
      </c>
      <c r="O758">
        <f>MATCH(M758,mapPRC!$A$2:$A$1240,0)</f>
        <v>1141</v>
      </c>
    </row>
    <row r="759" spans="1:15">
      <c r="A759" t="s">
        <v>124</v>
      </c>
      <c r="B759" t="s">
        <v>123</v>
      </c>
      <c r="C759">
        <f>MATCH(A759,mapPRC!A$2:A$1240,0)</f>
        <v>1153</v>
      </c>
      <c r="G759" t="s">
        <v>124</v>
      </c>
      <c r="H759" t="s">
        <v>123</v>
      </c>
      <c r="I759">
        <f>MATCH(G759,mapPRC!A$2:A$1240,0)</f>
        <v>1153</v>
      </c>
      <c r="M759" t="s">
        <v>142</v>
      </c>
      <c r="N759" t="s">
        <v>141</v>
      </c>
      <c r="O759">
        <f>MATCH(M759,mapPRC!$A$2:$A$1240,0)</f>
        <v>1142</v>
      </c>
    </row>
    <row r="760" spans="1:15">
      <c r="A760" t="s">
        <v>122</v>
      </c>
      <c r="B760" t="s">
        <v>121</v>
      </c>
      <c r="C760">
        <f>MATCH(A760,mapPRC!A$2:A$1240,0)</f>
        <v>1154</v>
      </c>
      <c r="G760" t="s">
        <v>122</v>
      </c>
      <c r="H760" t="s">
        <v>121</v>
      </c>
      <c r="I760">
        <f>MATCH(G760,mapPRC!A$2:A$1240,0)</f>
        <v>1154</v>
      </c>
      <c r="M760" t="s">
        <v>139</v>
      </c>
      <c r="N760" t="s">
        <v>138</v>
      </c>
      <c r="O760">
        <f>MATCH(M760,mapPRC!$A$2:$A$1240,0)</f>
        <v>1143</v>
      </c>
    </row>
    <row r="761" spans="1:15">
      <c r="A761" t="s">
        <v>120</v>
      </c>
      <c r="B761" t="s">
        <v>119</v>
      </c>
      <c r="C761">
        <f>MATCH(A761,mapPRC!A$2:A$1240,0)</f>
        <v>1155</v>
      </c>
      <c r="G761" t="s">
        <v>120</v>
      </c>
      <c r="H761" t="s">
        <v>119</v>
      </c>
      <c r="I761">
        <f>MATCH(G761,mapPRC!A$2:A$1240,0)</f>
        <v>1155</v>
      </c>
      <c r="M761" t="s">
        <v>136</v>
      </c>
      <c r="N761" t="s">
        <v>135</v>
      </c>
      <c r="O761">
        <f>MATCH(M761,mapPRC!$A$2:$A$1240,0)</f>
        <v>1145</v>
      </c>
    </row>
    <row r="762" spans="1:15">
      <c r="A762" t="s">
        <v>118</v>
      </c>
      <c r="B762" t="s">
        <v>117</v>
      </c>
      <c r="C762">
        <f>MATCH(A762,mapPRC!A$2:A$1240,0)</f>
        <v>1156</v>
      </c>
      <c r="G762" t="s">
        <v>118</v>
      </c>
      <c r="H762" t="s">
        <v>117</v>
      </c>
      <c r="I762">
        <f>MATCH(G762,mapPRC!A$2:A$1240,0)</f>
        <v>1156</v>
      </c>
      <c r="M762" t="s">
        <v>134</v>
      </c>
      <c r="N762" t="s">
        <v>133</v>
      </c>
      <c r="O762">
        <f>MATCH(M762,mapPRC!$A$2:$A$1240,0)</f>
        <v>1146</v>
      </c>
    </row>
    <row r="763" spans="1:15">
      <c r="A763" t="s">
        <v>116</v>
      </c>
      <c r="B763" t="s">
        <v>115</v>
      </c>
      <c r="C763">
        <f>MATCH(A763,mapPRC!A$2:A$1240,0)</f>
        <v>1157</v>
      </c>
      <c r="G763" t="s">
        <v>116</v>
      </c>
      <c r="H763" t="s">
        <v>115</v>
      </c>
      <c r="I763">
        <f>MATCH(G763,mapPRC!A$2:A$1240,0)</f>
        <v>1157</v>
      </c>
      <c r="M763" t="s">
        <v>3396</v>
      </c>
      <c r="N763" t="s">
        <v>3397</v>
      </c>
      <c r="O763">
        <f>MATCH(M763,mapPRC!$A$2:$A$1240,0)</f>
        <v>1147</v>
      </c>
    </row>
    <row r="764" spans="1:15">
      <c r="A764" t="s">
        <v>114</v>
      </c>
      <c r="B764" t="s">
        <v>113</v>
      </c>
      <c r="C764">
        <f>MATCH(A764,mapPRC!A$2:A$1240,0)</f>
        <v>1158</v>
      </c>
      <c r="G764" t="s">
        <v>114</v>
      </c>
      <c r="H764" t="s">
        <v>113</v>
      </c>
      <c r="I764">
        <f>MATCH(G764,mapPRC!A$2:A$1240,0)</f>
        <v>1158</v>
      </c>
      <c r="M764" t="s">
        <v>132</v>
      </c>
      <c r="N764" t="s">
        <v>131</v>
      </c>
      <c r="O764">
        <f>MATCH(M764,mapPRC!$A$2:$A$1240,0)</f>
        <v>1148</v>
      </c>
    </row>
    <row r="765" spans="1:15">
      <c r="A765" t="s">
        <v>112</v>
      </c>
      <c r="B765" t="s">
        <v>111</v>
      </c>
      <c r="C765">
        <f>MATCH(A765,mapPRC!A$2:A$1240,0)</f>
        <v>1159</v>
      </c>
      <c r="G765" t="s">
        <v>112</v>
      </c>
      <c r="H765" t="s">
        <v>111</v>
      </c>
      <c r="I765">
        <f>MATCH(G765,mapPRC!A$2:A$1240,0)</f>
        <v>1159</v>
      </c>
      <c r="M765" t="s">
        <v>130</v>
      </c>
      <c r="N765" t="s">
        <v>129</v>
      </c>
      <c r="O765">
        <f>MATCH(M765,mapPRC!$A$2:$A$1240,0)</f>
        <v>1149</v>
      </c>
    </row>
    <row r="766" spans="1:15">
      <c r="A766" t="s">
        <v>110</v>
      </c>
      <c r="B766" t="s">
        <v>109</v>
      </c>
      <c r="C766">
        <f>MATCH(A766,mapPRC!A$2:A$1240,0)</f>
        <v>1160</v>
      </c>
      <c r="G766" t="s">
        <v>110</v>
      </c>
      <c r="H766" t="s">
        <v>109</v>
      </c>
      <c r="I766">
        <f>MATCH(G766,mapPRC!A$2:A$1240,0)</f>
        <v>1160</v>
      </c>
      <c r="M766" t="s">
        <v>128</v>
      </c>
      <c r="N766" t="s">
        <v>127</v>
      </c>
      <c r="O766">
        <f>MATCH(M766,mapPRC!$A$2:$A$1240,0)</f>
        <v>1150</v>
      </c>
    </row>
    <row r="767" spans="1:15">
      <c r="A767" t="s">
        <v>108</v>
      </c>
      <c r="B767" t="s">
        <v>107</v>
      </c>
      <c r="C767">
        <f>MATCH(A767,mapPRC!A$2:A$1240,0)</f>
        <v>1161</v>
      </c>
      <c r="G767" t="s">
        <v>108</v>
      </c>
      <c r="H767" t="s">
        <v>107</v>
      </c>
      <c r="I767">
        <f>MATCH(G767,mapPRC!A$2:A$1240,0)</f>
        <v>1161</v>
      </c>
      <c r="M767" t="s">
        <v>126</v>
      </c>
      <c r="N767" t="s">
        <v>125</v>
      </c>
      <c r="O767">
        <f>MATCH(M767,mapPRC!$A$2:$A$1240,0)</f>
        <v>1151</v>
      </c>
    </row>
    <row r="768" spans="1:15">
      <c r="A768" t="s">
        <v>106</v>
      </c>
      <c r="B768" t="s">
        <v>105</v>
      </c>
      <c r="C768">
        <f>MATCH(A768,mapPRC!A$2:A$1240,0)</f>
        <v>1162</v>
      </c>
      <c r="G768" t="s">
        <v>106</v>
      </c>
      <c r="H768" t="s">
        <v>105</v>
      </c>
      <c r="I768">
        <f>MATCH(G768,mapPRC!A$2:A$1240,0)</f>
        <v>1162</v>
      </c>
      <c r="M768" t="s">
        <v>124</v>
      </c>
      <c r="N768" t="s">
        <v>123</v>
      </c>
      <c r="O768">
        <f>MATCH(M768,mapPRC!$A$2:$A$1240,0)</f>
        <v>1153</v>
      </c>
    </row>
    <row r="769" spans="1:15">
      <c r="A769" t="s">
        <v>104</v>
      </c>
      <c r="B769" t="s">
        <v>103</v>
      </c>
      <c r="C769">
        <f>MATCH(A769,mapPRC!A$2:A$1240,0)</f>
        <v>1163</v>
      </c>
      <c r="G769" t="s">
        <v>104</v>
      </c>
      <c r="H769" t="s">
        <v>103</v>
      </c>
      <c r="I769">
        <f>MATCH(G769,mapPRC!A$2:A$1240,0)</f>
        <v>1163</v>
      </c>
      <c r="M769" t="s">
        <v>122</v>
      </c>
      <c r="N769" t="s">
        <v>121</v>
      </c>
      <c r="O769">
        <f>MATCH(M769,mapPRC!$A$2:$A$1240,0)</f>
        <v>1154</v>
      </c>
    </row>
    <row r="770" spans="1:15">
      <c r="A770" t="s">
        <v>102</v>
      </c>
      <c r="B770" t="s">
        <v>101</v>
      </c>
      <c r="C770">
        <f>MATCH(A770,mapPRC!A$2:A$1240,0)</f>
        <v>1164</v>
      </c>
      <c r="G770" t="s">
        <v>102</v>
      </c>
      <c r="H770" t="s">
        <v>101</v>
      </c>
      <c r="I770">
        <f>MATCH(G770,mapPRC!A$2:A$1240,0)</f>
        <v>1164</v>
      </c>
      <c r="M770" t="s">
        <v>120</v>
      </c>
      <c r="N770" t="s">
        <v>119</v>
      </c>
      <c r="O770">
        <f>MATCH(M770,mapPRC!$A$2:$A$1240,0)</f>
        <v>1155</v>
      </c>
    </row>
    <row r="771" spans="1:15">
      <c r="A771" t="s">
        <v>98</v>
      </c>
      <c r="B771" t="s">
        <v>97</v>
      </c>
      <c r="C771">
        <f>MATCH(A771,mapPRC!A$2:A$1240,0)</f>
        <v>1166</v>
      </c>
      <c r="G771" t="s">
        <v>98</v>
      </c>
      <c r="H771" t="s">
        <v>97</v>
      </c>
      <c r="I771">
        <f>MATCH(G771,mapPRC!A$2:A$1240,0)</f>
        <v>1166</v>
      </c>
      <c r="M771" t="s">
        <v>118</v>
      </c>
      <c r="N771" t="s">
        <v>117</v>
      </c>
      <c r="O771">
        <f>MATCH(M771,mapPRC!$A$2:$A$1240,0)</f>
        <v>1156</v>
      </c>
    </row>
    <row r="772" spans="1:15">
      <c r="A772" t="s">
        <v>96</v>
      </c>
      <c r="B772" t="s">
        <v>95</v>
      </c>
      <c r="C772">
        <f>MATCH(A772,mapPRC!A$2:A$1240,0)</f>
        <v>1167</v>
      </c>
      <c r="G772" t="s">
        <v>96</v>
      </c>
      <c r="H772" t="s">
        <v>95</v>
      </c>
      <c r="I772">
        <f>MATCH(G772,mapPRC!A$2:A$1240,0)</f>
        <v>1167</v>
      </c>
      <c r="M772" t="s">
        <v>116</v>
      </c>
      <c r="N772" t="s">
        <v>115</v>
      </c>
      <c r="O772">
        <f>MATCH(M772,mapPRC!$A$2:$A$1240,0)</f>
        <v>1157</v>
      </c>
    </row>
    <row r="773" spans="1:15">
      <c r="A773" t="s">
        <v>3083</v>
      </c>
      <c r="B773" t="s">
        <v>3084</v>
      </c>
      <c r="C773">
        <f>MATCH(A773,mapPRC!A$2:A$1240,0)</f>
        <v>1168</v>
      </c>
      <c r="G773" t="s">
        <v>3083</v>
      </c>
      <c r="H773" t="s">
        <v>3084</v>
      </c>
      <c r="I773">
        <f>MATCH(G773,mapPRC!A$2:A$1240,0)</f>
        <v>1168</v>
      </c>
      <c r="M773" t="s">
        <v>114</v>
      </c>
      <c r="N773" t="s">
        <v>113</v>
      </c>
      <c r="O773">
        <f>MATCH(M773,mapPRC!$A$2:$A$1240,0)</f>
        <v>1158</v>
      </c>
    </row>
    <row r="774" spans="1:15">
      <c r="A774" t="s">
        <v>94</v>
      </c>
      <c r="B774" t="s">
        <v>93</v>
      </c>
      <c r="C774">
        <f>MATCH(A774,mapPRC!A$2:A$1240,0)</f>
        <v>1169</v>
      </c>
      <c r="G774" t="s">
        <v>94</v>
      </c>
      <c r="H774" t="s">
        <v>93</v>
      </c>
      <c r="I774">
        <f>MATCH(G774,mapPRC!A$2:A$1240,0)</f>
        <v>1169</v>
      </c>
      <c r="M774" t="s">
        <v>112</v>
      </c>
      <c r="N774" t="s">
        <v>111</v>
      </c>
      <c r="O774">
        <f>MATCH(M774,mapPRC!$A$2:$A$1240,0)</f>
        <v>1159</v>
      </c>
    </row>
    <row r="775" spans="1:15">
      <c r="A775" t="s">
        <v>92</v>
      </c>
      <c r="B775" t="s">
        <v>77</v>
      </c>
      <c r="C775">
        <f>MATCH(A775,mapPRC!A$2:A$1240,0)</f>
        <v>1170</v>
      </c>
      <c r="G775" t="s">
        <v>92</v>
      </c>
      <c r="H775" t="s">
        <v>77</v>
      </c>
      <c r="I775">
        <f>MATCH(G775,mapPRC!A$2:A$1240,0)</f>
        <v>1170</v>
      </c>
      <c r="M775" t="s">
        <v>110</v>
      </c>
      <c r="N775" t="s">
        <v>109</v>
      </c>
      <c r="O775">
        <f>MATCH(M775,mapPRC!$A$2:$A$1240,0)</f>
        <v>1160</v>
      </c>
    </row>
    <row r="776" spans="1:15">
      <c r="A776" t="s">
        <v>91</v>
      </c>
      <c r="B776" t="s">
        <v>90</v>
      </c>
      <c r="C776">
        <f>MATCH(A776,mapPRC!A$2:A$1240,0)</f>
        <v>1171</v>
      </c>
      <c r="G776" t="s">
        <v>91</v>
      </c>
      <c r="H776" t="s">
        <v>90</v>
      </c>
      <c r="I776">
        <f>MATCH(G776,mapPRC!A$2:A$1240,0)</f>
        <v>1171</v>
      </c>
      <c r="M776" t="s">
        <v>108</v>
      </c>
      <c r="N776" t="s">
        <v>107</v>
      </c>
      <c r="O776">
        <f>MATCH(M776,mapPRC!$A$2:$A$1240,0)</f>
        <v>1161</v>
      </c>
    </row>
    <row r="777" spans="1:15">
      <c r="A777" t="s">
        <v>89</v>
      </c>
      <c r="B777" t="s">
        <v>88</v>
      </c>
      <c r="C777">
        <f>MATCH(A777,mapPRC!A$2:A$1240,0)</f>
        <v>1172</v>
      </c>
      <c r="G777" t="s">
        <v>89</v>
      </c>
      <c r="H777" t="s">
        <v>88</v>
      </c>
      <c r="I777">
        <f>MATCH(G777,mapPRC!A$2:A$1240,0)</f>
        <v>1172</v>
      </c>
      <c r="M777" t="s">
        <v>106</v>
      </c>
      <c r="N777" t="s">
        <v>105</v>
      </c>
      <c r="O777">
        <f>MATCH(M777,mapPRC!$A$2:$A$1240,0)</f>
        <v>1162</v>
      </c>
    </row>
    <row r="778" spans="1:15">
      <c r="A778" t="s">
        <v>85</v>
      </c>
      <c r="B778" t="s">
        <v>84</v>
      </c>
      <c r="C778">
        <f>MATCH(A778,mapPRC!A$2:A$1240,0)</f>
        <v>1174</v>
      </c>
      <c r="G778" t="s">
        <v>85</v>
      </c>
      <c r="H778" t="s">
        <v>84</v>
      </c>
      <c r="I778">
        <f>MATCH(G778,mapPRC!A$2:A$1240,0)</f>
        <v>1174</v>
      </c>
      <c r="M778" t="s">
        <v>104</v>
      </c>
      <c r="N778" t="s">
        <v>103</v>
      </c>
      <c r="O778">
        <f>MATCH(M778,mapPRC!$A$2:$A$1240,0)</f>
        <v>1163</v>
      </c>
    </row>
    <row r="779" spans="1:15">
      <c r="A779" t="s">
        <v>83</v>
      </c>
      <c r="B779" t="s">
        <v>82</v>
      </c>
      <c r="C779">
        <f>MATCH(A779,mapPRC!A$2:A$1240,0)</f>
        <v>1175</v>
      </c>
      <c r="G779" t="s">
        <v>83</v>
      </c>
      <c r="H779" t="s">
        <v>82</v>
      </c>
      <c r="I779">
        <f>MATCH(G779,mapPRC!A$2:A$1240,0)</f>
        <v>1175</v>
      </c>
      <c r="M779" t="s">
        <v>102</v>
      </c>
      <c r="N779" t="s">
        <v>101</v>
      </c>
      <c r="O779">
        <f>MATCH(M779,mapPRC!$A$2:$A$1240,0)</f>
        <v>1164</v>
      </c>
    </row>
    <row r="780" spans="1:15">
      <c r="A780" t="s">
        <v>81</v>
      </c>
      <c r="B780" t="s">
        <v>80</v>
      </c>
      <c r="C780">
        <f>MATCH(A780,mapPRC!A$2:A$1240,0)</f>
        <v>1176</v>
      </c>
      <c r="G780" t="s">
        <v>81</v>
      </c>
      <c r="H780" t="s">
        <v>80</v>
      </c>
      <c r="I780">
        <f>MATCH(G780,mapPRC!A$2:A$1240,0)</f>
        <v>1176</v>
      </c>
      <c r="M780" t="s">
        <v>98</v>
      </c>
      <c r="N780" t="s">
        <v>97</v>
      </c>
      <c r="O780">
        <f>MATCH(M780,mapPRC!$A$2:$A$1240,0)</f>
        <v>1166</v>
      </c>
    </row>
    <row r="781" spans="1:15">
      <c r="A781" t="s">
        <v>79</v>
      </c>
      <c r="B781" t="s">
        <v>69</v>
      </c>
      <c r="C781">
        <f>MATCH(A781,mapPRC!A$2:A$1240,0)</f>
        <v>1177</v>
      </c>
      <c r="G781" t="s">
        <v>79</v>
      </c>
      <c r="H781" t="s">
        <v>69</v>
      </c>
      <c r="I781">
        <f>MATCH(G781,mapPRC!A$2:A$1240,0)</f>
        <v>1177</v>
      </c>
      <c r="M781" t="s">
        <v>96</v>
      </c>
      <c r="N781" t="s">
        <v>95</v>
      </c>
      <c r="O781">
        <f>MATCH(M781,mapPRC!$A$2:$A$1240,0)</f>
        <v>1167</v>
      </c>
    </row>
    <row r="782" spans="1:15">
      <c r="A782" t="s">
        <v>74</v>
      </c>
      <c r="B782" t="s">
        <v>88</v>
      </c>
      <c r="C782">
        <f>MATCH(A782,mapPRC!A$2:A$1240,0)</f>
        <v>1180</v>
      </c>
      <c r="G782" t="s">
        <v>74</v>
      </c>
      <c r="H782" t="s">
        <v>88</v>
      </c>
      <c r="I782">
        <f>MATCH(G782,mapPRC!A$2:A$1240,0)</f>
        <v>1180</v>
      </c>
      <c r="M782" t="s">
        <v>3083</v>
      </c>
      <c r="N782" t="s">
        <v>3084</v>
      </c>
      <c r="O782">
        <f>MATCH(M782,mapPRC!$A$2:$A$1240,0)</f>
        <v>1168</v>
      </c>
    </row>
    <row r="783" spans="1:15">
      <c r="A783" t="s">
        <v>68</v>
      </c>
      <c r="B783" t="s">
        <v>55</v>
      </c>
      <c r="C783">
        <f>MATCH(A783,mapPRC!A$2:A$1240,0)</f>
        <v>1183</v>
      </c>
      <c r="G783" t="s">
        <v>68</v>
      </c>
      <c r="H783" t="s">
        <v>55</v>
      </c>
      <c r="I783">
        <f>MATCH(G783,mapPRC!A$2:A$1240,0)</f>
        <v>1183</v>
      </c>
      <c r="M783" t="s">
        <v>94</v>
      </c>
      <c r="N783" t="s">
        <v>93</v>
      </c>
      <c r="O783">
        <f>MATCH(M783,mapPRC!$A$2:$A$1240,0)</f>
        <v>1169</v>
      </c>
    </row>
    <row r="784" spans="1:15">
      <c r="A784" t="s">
        <v>67</v>
      </c>
      <c r="B784" t="s">
        <v>66</v>
      </c>
      <c r="C784">
        <f>MATCH(A784,mapPRC!A$2:A$1240,0)</f>
        <v>1184</v>
      </c>
      <c r="G784" t="s">
        <v>67</v>
      </c>
      <c r="H784" t="s">
        <v>66</v>
      </c>
      <c r="I784">
        <f>MATCH(G784,mapPRC!A$2:A$1240,0)</f>
        <v>1184</v>
      </c>
      <c r="M784" t="s">
        <v>92</v>
      </c>
      <c r="N784" t="s">
        <v>77</v>
      </c>
      <c r="O784">
        <f>MATCH(M784,mapPRC!$A$2:$A$1240,0)</f>
        <v>1170</v>
      </c>
    </row>
    <row r="785" spans="1:15">
      <c r="A785" t="s">
        <v>65</v>
      </c>
      <c r="B785" t="s">
        <v>51</v>
      </c>
      <c r="C785">
        <f>MATCH(A785,mapPRC!A$2:A$1240,0)</f>
        <v>1185</v>
      </c>
      <c r="G785" t="s">
        <v>65</v>
      </c>
      <c r="H785" t="s">
        <v>51</v>
      </c>
      <c r="I785">
        <f>MATCH(G785,mapPRC!A$2:A$1240,0)</f>
        <v>1185</v>
      </c>
      <c r="M785" t="s">
        <v>91</v>
      </c>
      <c r="N785" t="s">
        <v>90</v>
      </c>
      <c r="O785">
        <f>MATCH(M785,mapPRC!$A$2:$A$1240,0)</f>
        <v>1171</v>
      </c>
    </row>
    <row r="786" spans="1:15">
      <c r="A786" t="s">
        <v>63</v>
      </c>
      <c r="B786" t="s">
        <v>62</v>
      </c>
      <c r="C786">
        <f>MATCH(A786,mapPRC!A$2:A$1240,0)</f>
        <v>1187</v>
      </c>
      <c r="G786" t="s">
        <v>63</v>
      </c>
      <c r="H786" t="s">
        <v>62</v>
      </c>
      <c r="I786">
        <f>MATCH(G786,mapPRC!A$2:A$1240,0)</f>
        <v>1187</v>
      </c>
      <c r="M786" t="s">
        <v>89</v>
      </c>
      <c r="N786" t="s">
        <v>88</v>
      </c>
      <c r="O786">
        <f>MATCH(M786,mapPRC!$A$2:$A$1240,0)</f>
        <v>1172</v>
      </c>
    </row>
    <row r="787" spans="1:15">
      <c r="A787" t="s">
        <v>61</v>
      </c>
      <c r="B787" t="s">
        <v>60</v>
      </c>
      <c r="C787">
        <f>MATCH(A787,mapPRC!A$2:A$1240,0)</f>
        <v>1188</v>
      </c>
      <c r="G787" t="s">
        <v>61</v>
      </c>
      <c r="H787" t="s">
        <v>60</v>
      </c>
      <c r="I787">
        <f>MATCH(G787,mapPRC!A$2:A$1240,0)</f>
        <v>1188</v>
      </c>
      <c r="M787" t="s">
        <v>85</v>
      </c>
      <c r="N787" t="s">
        <v>84</v>
      </c>
      <c r="O787">
        <f>MATCH(M787,mapPRC!$A$2:$A$1240,0)</f>
        <v>1174</v>
      </c>
    </row>
    <row r="788" spans="1:15">
      <c r="A788" t="s">
        <v>59</v>
      </c>
      <c r="B788" t="s">
        <v>58</v>
      </c>
      <c r="C788">
        <f>MATCH(A788,mapPRC!A$2:A$1240,0)</f>
        <v>1189</v>
      </c>
      <c r="G788" t="s">
        <v>59</v>
      </c>
      <c r="H788" t="s">
        <v>58</v>
      </c>
      <c r="I788">
        <f>MATCH(G788,mapPRC!A$2:A$1240,0)</f>
        <v>1189</v>
      </c>
      <c r="M788" t="s">
        <v>83</v>
      </c>
      <c r="N788" t="s">
        <v>82</v>
      </c>
      <c r="O788">
        <f>MATCH(M788,mapPRC!$A$2:$A$1240,0)</f>
        <v>1175</v>
      </c>
    </row>
    <row r="789" spans="1:15">
      <c r="A789" t="s">
        <v>57</v>
      </c>
      <c r="B789" t="s">
        <v>47</v>
      </c>
      <c r="C789">
        <f>MATCH(A789,mapPRC!A$2:A$1240,0)</f>
        <v>1190</v>
      </c>
      <c r="G789" t="s">
        <v>57</v>
      </c>
      <c r="H789" t="s">
        <v>47</v>
      </c>
      <c r="I789">
        <f>MATCH(G789,mapPRC!A$2:A$1240,0)</f>
        <v>1190</v>
      </c>
      <c r="M789" t="s">
        <v>81</v>
      </c>
      <c r="N789" t="s">
        <v>80</v>
      </c>
      <c r="O789">
        <f>MATCH(M789,mapPRC!$A$2:$A$1240,0)</f>
        <v>1176</v>
      </c>
    </row>
    <row r="790" spans="1:15">
      <c r="A790" t="s">
        <v>52</v>
      </c>
      <c r="B790" t="s">
        <v>51</v>
      </c>
      <c r="C790">
        <f>MATCH(A790,mapPRC!A$2:A$1240,0)</f>
        <v>1193</v>
      </c>
      <c r="G790" t="s">
        <v>52</v>
      </c>
      <c r="H790" t="s">
        <v>51</v>
      </c>
      <c r="I790">
        <f>MATCH(G790,mapPRC!A$2:A$1240,0)</f>
        <v>1193</v>
      </c>
      <c r="M790" t="s">
        <v>79</v>
      </c>
      <c r="N790" t="s">
        <v>69</v>
      </c>
      <c r="O790">
        <f>MATCH(M790,mapPRC!$A$2:$A$1240,0)</f>
        <v>1177</v>
      </c>
    </row>
    <row r="791" spans="1:15">
      <c r="C791" t="e">
        <f>MATCH(A791,mapPRC!A$2:A$1240,0)</f>
        <v>#N/A</v>
      </c>
      <c r="I791" t="e">
        <f>MATCH(G791,mapPRC!A$2:A$1240,0)</f>
        <v>#N/A</v>
      </c>
      <c r="M791" t="s">
        <v>74</v>
      </c>
      <c r="N791" t="s">
        <v>88</v>
      </c>
      <c r="O791">
        <f>MATCH(M791,mapPRC!$A$2:$A$1240,0)</f>
        <v>1180</v>
      </c>
    </row>
    <row r="792" spans="1:15">
      <c r="C792" t="e">
        <f>MATCH(A792,mapPRC!A$2:A$1240,0)</f>
        <v>#N/A</v>
      </c>
      <c r="I792" t="e">
        <f>MATCH(G792,mapPRC!A$2:A$1240,0)</f>
        <v>#N/A</v>
      </c>
      <c r="M792" t="s">
        <v>68</v>
      </c>
      <c r="N792" t="s">
        <v>55</v>
      </c>
      <c r="O792">
        <f>MATCH(M792,mapPRC!$A$2:$A$1240,0)</f>
        <v>1183</v>
      </c>
    </row>
    <row r="793" spans="1:15">
      <c r="C793" t="e">
        <f>MATCH(A793,mapPRC!A$2:A$1240,0)</f>
        <v>#N/A</v>
      </c>
      <c r="I793" t="e">
        <f>MATCH(G793,mapPRC!A$2:A$1240,0)</f>
        <v>#N/A</v>
      </c>
      <c r="M793" t="s">
        <v>67</v>
      </c>
      <c r="N793" t="s">
        <v>66</v>
      </c>
      <c r="O793">
        <f>MATCH(M793,mapPRC!$A$2:$A$1240,0)</f>
        <v>1184</v>
      </c>
    </row>
    <row r="794" spans="1:15">
      <c r="C794" t="e">
        <f>MATCH(A794,mapPRC!A$2:A$1240,0)</f>
        <v>#N/A</v>
      </c>
      <c r="I794" t="e">
        <f>MATCH(G794,mapPRC!A$2:A$1240,0)</f>
        <v>#N/A</v>
      </c>
      <c r="M794" t="s">
        <v>65</v>
      </c>
      <c r="N794" t="s">
        <v>51</v>
      </c>
      <c r="O794">
        <f>MATCH(M794,mapPRC!$A$2:$A$1240,0)</f>
        <v>1185</v>
      </c>
    </row>
    <row r="795" spans="1:15">
      <c r="C795" t="e">
        <f>MATCH(A795,mapPRC!A$2:A$1240,0)</f>
        <v>#N/A</v>
      </c>
      <c r="I795" t="e">
        <f>MATCH(G795,mapPRC!A$2:A$1240,0)</f>
        <v>#N/A</v>
      </c>
      <c r="M795" t="s">
        <v>63</v>
      </c>
      <c r="N795" t="s">
        <v>62</v>
      </c>
      <c r="O795">
        <f>MATCH(M795,mapPRC!$A$2:$A$1240,0)</f>
        <v>1187</v>
      </c>
    </row>
    <row r="796" spans="1:15">
      <c r="C796" t="e">
        <f>MATCH(A796,mapPRC!A$2:A$1240,0)</f>
        <v>#N/A</v>
      </c>
      <c r="I796" t="e">
        <f>MATCH(G796,mapPRC!A$2:A$1240,0)</f>
        <v>#N/A</v>
      </c>
      <c r="M796" t="s">
        <v>61</v>
      </c>
      <c r="N796" t="s">
        <v>60</v>
      </c>
      <c r="O796">
        <f>MATCH(M796,mapPRC!$A$2:$A$1240,0)</f>
        <v>1188</v>
      </c>
    </row>
    <row r="797" spans="1:15">
      <c r="C797" t="e">
        <f>MATCH(A797,mapPRC!A$2:A$1240,0)</f>
        <v>#N/A</v>
      </c>
      <c r="I797" t="e">
        <f>MATCH(G797,mapPRC!A$2:A$1240,0)</f>
        <v>#N/A</v>
      </c>
      <c r="M797" t="s">
        <v>59</v>
      </c>
      <c r="N797" t="s">
        <v>58</v>
      </c>
      <c r="O797">
        <f>MATCH(M797,mapPRC!$A$2:$A$1240,0)</f>
        <v>1189</v>
      </c>
    </row>
    <row r="798" spans="1:15">
      <c r="C798" t="e">
        <f>MATCH(A798,mapPRC!A$2:A$1240,0)</f>
        <v>#N/A</v>
      </c>
      <c r="I798" t="e">
        <f>MATCH(G798,mapPRC!A$2:A$1240,0)</f>
        <v>#N/A</v>
      </c>
      <c r="M798" t="s">
        <v>57</v>
      </c>
      <c r="N798" t="s">
        <v>47</v>
      </c>
      <c r="O798">
        <f>MATCH(M798,mapPRC!$A$2:$A$1240,0)</f>
        <v>1190</v>
      </c>
    </row>
    <row r="799" spans="1:15">
      <c r="C799" t="e">
        <f>MATCH(A799,mapPRC!A$2:A$1240,0)</f>
        <v>#N/A</v>
      </c>
      <c r="I799" t="e">
        <f>MATCH(G799,mapPRC!A$2:A$1240,0)</f>
        <v>#N/A</v>
      </c>
      <c r="M799" t="s">
        <v>52</v>
      </c>
      <c r="N799" t="s">
        <v>51</v>
      </c>
      <c r="O799">
        <f>MATCH(M799,mapPRC!$A$2:$A$1240,0)</f>
        <v>1193</v>
      </c>
    </row>
    <row r="800" spans="1:15">
      <c r="C800" t="e">
        <f>MATCH(A800,mapPRC!A$2:A$1240,0)</f>
        <v>#N/A</v>
      </c>
      <c r="I800" t="e">
        <f>MATCH(G800,mapPRC!A$2:A$1240,0)</f>
        <v>#N/A</v>
      </c>
    </row>
    <row r="801" spans="3:9">
      <c r="C801" t="e">
        <f>MATCH(A801,mapPRC!A$2:A$1240,0)</f>
        <v>#N/A</v>
      </c>
      <c r="I801" t="e">
        <f>MATCH(G801,mapPRC!A$2:A$1240,0)</f>
        <v>#N/A</v>
      </c>
    </row>
    <row r="802" spans="3:9">
      <c r="C802" t="e">
        <f>MATCH(A802,mapPRC!A$2:A$1240,0)</f>
        <v>#N/A</v>
      </c>
      <c r="I802" t="e">
        <f>MATCH(G802,mapPRC!A$2:A$1240,0)</f>
        <v>#N/A</v>
      </c>
    </row>
    <row r="803" spans="3:9">
      <c r="C803" t="e">
        <f>MATCH(A803,mapPRC!A$2:A$1240,0)</f>
        <v>#N/A</v>
      </c>
      <c r="I803" t="e">
        <f>MATCH(G803,mapPRC!A$2:A$1240,0)</f>
        <v>#N/A</v>
      </c>
    </row>
    <row r="804" spans="3:9">
      <c r="C804" t="e">
        <f>MATCH(A804,mapPRC!A$2:A$1240,0)</f>
        <v>#N/A</v>
      </c>
      <c r="I804" t="e">
        <f>MATCH(G804,mapPRC!A$2:A$1240,0)</f>
        <v>#N/A</v>
      </c>
    </row>
    <row r="805" spans="3:9">
      <c r="C805" t="e">
        <f>MATCH(A805,mapPRC!A$2:A$1240,0)</f>
        <v>#N/A</v>
      </c>
      <c r="I805" t="e">
        <f>MATCH(G805,mapPRC!A$2:A$1240,0)</f>
        <v>#N/A</v>
      </c>
    </row>
    <row r="806" spans="3:9">
      <c r="C806" t="e">
        <f>MATCH(A806,mapPRC!A$2:A$1240,0)</f>
        <v>#N/A</v>
      </c>
      <c r="I806" t="e">
        <f>MATCH(G806,mapPRC!A$2:A$1240,0)</f>
        <v>#N/A</v>
      </c>
    </row>
    <row r="807" spans="3:9">
      <c r="C807" t="e">
        <f>MATCH(A807,mapPRC!A$2:A$1240,0)</f>
        <v>#N/A</v>
      </c>
      <c r="I807" t="e">
        <f>MATCH(G807,mapPRC!A$2:A$1240,0)</f>
        <v>#N/A</v>
      </c>
    </row>
    <row r="808" spans="3:9">
      <c r="C808" t="e">
        <f>MATCH(A808,mapPRC!A$2:A$1240,0)</f>
        <v>#N/A</v>
      </c>
      <c r="I808" t="e">
        <f>MATCH(G808,mapPRC!A$2:A$1240,0)</f>
        <v>#N/A</v>
      </c>
    </row>
    <row r="809" spans="3:9">
      <c r="C809" t="e">
        <f>MATCH(A809,mapPRC!A$2:A$1240,0)</f>
        <v>#N/A</v>
      </c>
      <c r="I809" t="e">
        <f>MATCH(G809,mapPRC!A$2:A$1240,0)</f>
        <v>#N/A</v>
      </c>
    </row>
    <row r="810" spans="3:9">
      <c r="C810" t="e">
        <f>MATCH(A810,mapPRC!A$2:A$1240,0)</f>
        <v>#N/A</v>
      </c>
      <c r="I810" t="e">
        <f>MATCH(G810,mapPRC!A$2:A$1240,0)</f>
        <v>#N/A</v>
      </c>
    </row>
    <row r="811" spans="3:9">
      <c r="C811" t="e">
        <f>MATCH(A811,mapPRC!A$2:A$1240,0)</f>
        <v>#N/A</v>
      </c>
      <c r="I811" t="e">
        <f>MATCH(G811,mapPRC!A$2:A$1240,0)</f>
        <v>#N/A</v>
      </c>
    </row>
    <row r="812" spans="3:9">
      <c r="C812" t="e">
        <f>MATCH(A812,mapPRC!A$2:A$1240,0)</f>
        <v>#N/A</v>
      </c>
      <c r="I812" t="e">
        <f>MATCH(G812,mapPRC!A$2:A$1240,0)</f>
        <v>#N/A</v>
      </c>
    </row>
    <row r="813" spans="3:9">
      <c r="C813" t="e">
        <f>MATCH(A813,mapPRC!A$2:A$1240,0)</f>
        <v>#N/A</v>
      </c>
      <c r="I813" t="e">
        <f>MATCH(G813,mapPRC!A$2:A$1240,0)</f>
        <v>#N/A</v>
      </c>
    </row>
    <row r="814" spans="3:9">
      <c r="C814" t="e">
        <f>MATCH(A814,mapPRC!A$2:A$1240,0)</f>
        <v>#N/A</v>
      </c>
      <c r="I814" t="e">
        <f>MATCH(G814,mapPRC!A$2:A$1240,0)</f>
        <v>#N/A</v>
      </c>
    </row>
    <row r="815" spans="3:9">
      <c r="C815" t="e">
        <f>MATCH(A815,mapPRC!A$2:A$1240,0)</f>
        <v>#N/A</v>
      </c>
      <c r="I815" t="e">
        <f>MATCH(G815,mapPRC!A$2:A$1240,0)</f>
        <v>#N/A</v>
      </c>
    </row>
    <row r="816" spans="3:9">
      <c r="C816" t="e">
        <f>MATCH(A816,mapPRC!A$2:A$1240,0)</f>
        <v>#N/A</v>
      </c>
      <c r="I816" t="e">
        <f>MATCH(G816,mapPRC!A$2:A$1240,0)</f>
        <v>#N/A</v>
      </c>
    </row>
    <row r="817" spans="3:9">
      <c r="C817" t="e">
        <f>MATCH(A817,mapPRC!A$2:A$1240,0)</f>
        <v>#N/A</v>
      </c>
      <c r="I817" t="e">
        <f>MATCH(G817,mapPRC!A$2:A$1240,0)</f>
        <v>#N/A</v>
      </c>
    </row>
    <row r="818" spans="3:9">
      <c r="C818" t="e">
        <f>MATCH(A818,mapPRC!A$2:A$1240,0)</f>
        <v>#N/A</v>
      </c>
      <c r="I818" t="e">
        <f>MATCH(G818,mapPRC!A$2:A$1240,0)</f>
        <v>#N/A</v>
      </c>
    </row>
    <row r="819" spans="3:9">
      <c r="C819" t="e">
        <f>MATCH(A819,mapPRC!A$2:A$1240,0)</f>
        <v>#N/A</v>
      </c>
      <c r="I819" t="e">
        <f>MATCH(G819,mapPRC!A$2:A$1240,0)</f>
        <v>#N/A</v>
      </c>
    </row>
    <row r="820" spans="3:9">
      <c r="C820" t="e">
        <f>MATCH(A820,mapPRC!A$2:A$1240,0)</f>
        <v>#N/A</v>
      </c>
      <c r="I820" t="e">
        <f>MATCH(G820,mapPRC!A$2:A$1240,0)</f>
        <v>#N/A</v>
      </c>
    </row>
    <row r="821" spans="3:9">
      <c r="C821" t="e">
        <f>MATCH(A821,mapPRC!A$2:A$1240,0)</f>
        <v>#N/A</v>
      </c>
      <c r="I821" t="e">
        <f>MATCH(G821,mapPRC!A$2:A$1240,0)</f>
        <v>#N/A</v>
      </c>
    </row>
    <row r="822" spans="3:9">
      <c r="C822" t="e">
        <f>MATCH(A822,mapPRC!A$2:A$1240,0)</f>
        <v>#N/A</v>
      </c>
      <c r="I822" t="e">
        <f>MATCH(G822,mapPRC!A$2:A$1240,0)</f>
        <v>#N/A</v>
      </c>
    </row>
    <row r="823" spans="3:9">
      <c r="C823" t="e">
        <f>MATCH(A823,mapPRC!A$2:A$1240,0)</f>
        <v>#N/A</v>
      </c>
      <c r="I823" t="e">
        <f>MATCH(G823,mapPRC!A$2:A$1240,0)</f>
        <v>#N/A</v>
      </c>
    </row>
    <row r="824" spans="3:9">
      <c r="C824" t="e">
        <f>MATCH(A824,mapPRC!A$2:A$1240,0)</f>
        <v>#N/A</v>
      </c>
      <c r="I824" t="e">
        <f>MATCH(G824,mapPRC!A$2:A$1240,0)</f>
        <v>#N/A</v>
      </c>
    </row>
    <row r="825" spans="3:9">
      <c r="C825" t="e">
        <f>MATCH(A825,mapPRC!A$2:A$1240,0)</f>
        <v>#N/A</v>
      </c>
      <c r="I825" t="e">
        <f>MATCH(G825,mapPRC!A$2:A$1240,0)</f>
        <v>#N/A</v>
      </c>
    </row>
    <row r="826" spans="3:9">
      <c r="C826" t="e">
        <f>MATCH(A826,mapPRC!A$2:A$1240,0)</f>
        <v>#N/A</v>
      </c>
      <c r="I826" t="e">
        <f>MATCH(G826,mapPRC!A$2:A$1240,0)</f>
        <v>#N/A</v>
      </c>
    </row>
    <row r="827" spans="3:9">
      <c r="C827" t="e">
        <f>MATCH(A827,mapPRC!A$2:A$1240,0)</f>
        <v>#N/A</v>
      </c>
      <c r="I827" t="e">
        <f>MATCH(G827,mapPRC!A$2:A$1240,0)</f>
        <v>#N/A</v>
      </c>
    </row>
    <row r="828" spans="3:9">
      <c r="C828" t="e">
        <f>MATCH(A828,mapPRC!A$2:A$1240,0)</f>
        <v>#N/A</v>
      </c>
      <c r="I828" t="e">
        <f>MATCH(G828,mapPRC!A$2:A$1240,0)</f>
        <v>#N/A</v>
      </c>
    </row>
    <row r="829" spans="3:9">
      <c r="C829" t="e">
        <f>MATCH(A829,mapPRC!A$2:A$1240,0)</f>
        <v>#N/A</v>
      </c>
      <c r="I829" t="e">
        <f>MATCH(G829,mapPRC!A$2:A$1240,0)</f>
        <v>#N/A</v>
      </c>
    </row>
    <row r="830" spans="3:9">
      <c r="C830" t="e">
        <f>MATCH(A830,mapPRC!A$2:A$1240,0)</f>
        <v>#N/A</v>
      </c>
      <c r="I830" t="e">
        <f>MATCH(G830,mapPRC!A$2:A$1240,0)</f>
        <v>#N/A</v>
      </c>
    </row>
    <row r="831" spans="3:9">
      <c r="C831" t="e">
        <f>MATCH(A831,mapPRC!A$2:A$1240,0)</f>
        <v>#N/A</v>
      </c>
      <c r="I831" t="e">
        <f>MATCH(G831,mapPRC!A$2:A$1240,0)</f>
        <v>#N/A</v>
      </c>
    </row>
    <row r="832" spans="3:9">
      <c r="C832" t="e">
        <f>MATCH(A832,mapPRC!A$2:A$1240,0)</f>
        <v>#N/A</v>
      </c>
      <c r="I832" t="e">
        <f>MATCH(G832,mapPRC!A$2:A$1240,0)</f>
        <v>#N/A</v>
      </c>
    </row>
    <row r="833" spans="3:9">
      <c r="C833" t="e">
        <f>MATCH(A833,mapPRC!A$2:A$1240,0)</f>
        <v>#N/A</v>
      </c>
      <c r="I833" t="e">
        <f>MATCH(G833,mapPRC!A$2:A$1240,0)</f>
        <v>#N/A</v>
      </c>
    </row>
    <row r="834" spans="3:9">
      <c r="C834" t="e">
        <f>MATCH(A834,mapPRC!A$2:A$1240,0)</f>
        <v>#N/A</v>
      </c>
      <c r="I834" t="e">
        <f>MATCH(G834,mapPRC!A$2:A$1240,0)</f>
        <v>#N/A</v>
      </c>
    </row>
    <row r="835" spans="3:9">
      <c r="C835" t="e">
        <f>MATCH(A835,mapPRC!A$2:A$1240,0)</f>
        <v>#N/A</v>
      </c>
      <c r="I835" t="e">
        <f>MATCH(G835,mapPRC!A$2:A$1240,0)</f>
        <v>#N/A</v>
      </c>
    </row>
    <row r="836" spans="3:9">
      <c r="C836" t="e">
        <f>MATCH(A836,mapPRC!A$2:A$1240,0)</f>
        <v>#N/A</v>
      </c>
      <c r="I836" t="e">
        <f>MATCH(G836,mapPRC!A$2:A$1240,0)</f>
        <v>#N/A</v>
      </c>
    </row>
    <row r="837" spans="3:9">
      <c r="C837" t="e">
        <f>MATCH(A837,mapPRC!A$2:A$1240,0)</f>
        <v>#N/A</v>
      </c>
      <c r="I837" t="e">
        <f>MATCH(G837,mapPRC!A$2:A$1240,0)</f>
        <v>#N/A</v>
      </c>
    </row>
    <row r="838" spans="3:9">
      <c r="C838" t="e">
        <f>MATCH(A838,mapPRC!A$2:A$1240,0)</f>
        <v>#N/A</v>
      </c>
      <c r="I838" t="e">
        <f>MATCH(G838,mapPRC!A$2:A$1240,0)</f>
        <v>#N/A</v>
      </c>
    </row>
    <row r="839" spans="3:9">
      <c r="C839" t="e">
        <f>MATCH(A839,mapPRC!A$2:A$1240,0)</f>
        <v>#N/A</v>
      </c>
      <c r="I839" t="e">
        <f>MATCH(G839,mapPRC!A$2:A$1240,0)</f>
        <v>#N/A</v>
      </c>
    </row>
    <row r="840" spans="3:9">
      <c r="C840" t="e">
        <f>MATCH(A840,mapPRC!A$2:A$1240,0)</f>
        <v>#N/A</v>
      </c>
      <c r="I840" t="e">
        <f>MATCH(G840,mapPRC!A$2:A$1240,0)</f>
        <v>#N/A</v>
      </c>
    </row>
    <row r="841" spans="3:9">
      <c r="C841" t="e">
        <f>MATCH(A841,mapPRC!A$2:A$1240,0)</f>
        <v>#N/A</v>
      </c>
      <c r="I841" t="e">
        <f>MATCH(G841,mapPRC!A$2:A$1240,0)</f>
        <v>#N/A</v>
      </c>
    </row>
    <row r="842" spans="3:9">
      <c r="C842" t="e">
        <f>MATCH(A842,mapPRC!A$2:A$1240,0)</f>
        <v>#N/A</v>
      </c>
      <c r="I842" t="e">
        <f>MATCH(G842,mapPRC!A$2:A$1240,0)</f>
        <v>#N/A</v>
      </c>
    </row>
    <row r="843" spans="3:9">
      <c r="C843" t="e">
        <f>MATCH(A843,mapPRC!A$2:A$1240,0)</f>
        <v>#N/A</v>
      </c>
      <c r="I843" t="e">
        <f>MATCH(G843,mapPRC!A$2:A$1240,0)</f>
        <v>#N/A</v>
      </c>
    </row>
    <row r="844" spans="3:9">
      <c r="C844" t="e">
        <f>MATCH(A844,mapPRC!A$2:A$1240,0)</f>
        <v>#N/A</v>
      </c>
      <c r="I844" t="e">
        <f>MATCH(G844,mapPRC!A$2:A$1240,0)</f>
        <v>#N/A</v>
      </c>
    </row>
    <row r="845" spans="3:9">
      <c r="C845" t="e">
        <f>MATCH(A845,mapPRC!A$2:A$1240,0)</f>
        <v>#N/A</v>
      </c>
      <c r="I845" t="e">
        <f>MATCH(G845,mapPRC!A$2:A$1240,0)</f>
        <v>#N/A</v>
      </c>
    </row>
    <row r="846" spans="3:9">
      <c r="C846" t="e">
        <f>MATCH(A846,mapPRC!A$2:A$1240,0)</f>
        <v>#N/A</v>
      </c>
      <c r="I846" t="e">
        <f>MATCH(G846,mapPRC!A$2:A$1240,0)</f>
        <v>#N/A</v>
      </c>
    </row>
    <row r="847" spans="3:9">
      <c r="C847" t="e">
        <f>MATCH(A847,mapPRC!A$2:A$1240,0)</f>
        <v>#N/A</v>
      </c>
      <c r="I847" t="e">
        <f>MATCH(G847,mapPRC!A$2:A$1240,0)</f>
        <v>#N/A</v>
      </c>
    </row>
    <row r="848" spans="3:9">
      <c r="C848" t="e">
        <f>MATCH(A848,mapPRC!A$2:A$1240,0)</f>
        <v>#N/A</v>
      </c>
      <c r="I848" t="e">
        <f>MATCH(G848,mapPRC!A$2:A$1240,0)</f>
        <v>#N/A</v>
      </c>
    </row>
    <row r="849" spans="3:9">
      <c r="C849" t="e">
        <f>MATCH(A849,mapPRC!A$2:A$1240,0)</f>
        <v>#N/A</v>
      </c>
      <c r="I849" t="e">
        <f>MATCH(G849,mapPRC!A$2:A$1240,0)</f>
        <v>#N/A</v>
      </c>
    </row>
    <row r="850" spans="3:9">
      <c r="C850" t="e">
        <f>MATCH(A850,mapPRC!A$2:A$1240,0)</f>
        <v>#N/A</v>
      </c>
      <c r="I850" t="e">
        <f>MATCH(G850,mapPRC!A$2:A$1240,0)</f>
        <v>#N/A</v>
      </c>
    </row>
    <row r="851" spans="3:9">
      <c r="C851" t="e">
        <f>MATCH(A851,mapPRC!A$2:A$1240,0)</f>
        <v>#N/A</v>
      </c>
      <c r="I851" t="e">
        <f>MATCH(G851,mapPRC!A$2:A$1240,0)</f>
        <v>#N/A</v>
      </c>
    </row>
    <row r="852" spans="3:9">
      <c r="C852" t="e">
        <f>MATCH(A852,mapPRC!A$2:A$1240,0)</f>
        <v>#N/A</v>
      </c>
      <c r="I852" t="e">
        <f>MATCH(G852,mapPRC!A$2:A$1240,0)</f>
        <v>#N/A</v>
      </c>
    </row>
    <row r="853" spans="3:9">
      <c r="C853" t="e">
        <f>MATCH(A853,mapPRC!A$2:A$1240,0)</f>
        <v>#N/A</v>
      </c>
      <c r="I853" t="e">
        <f>MATCH(G853,mapPRC!A$2:A$1240,0)</f>
        <v>#N/A</v>
      </c>
    </row>
    <row r="854" spans="3:9">
      <c r="C854" t="e">
        <f>MATCH(A854,mapPRC!A$2:A$1240,0)</f>
        <v>#N/A</v>
      </c>
      <c r="I854" t="e">
        <f>MATCH(G854,mapPRC!A$2:A$1240,0)</f>
        <v>#N/A</v>
      </c>
    </row>
    <row r="855" spans="3:9">
      <c r="C855" t="e">
        <f>MATCH(A855,mapPRC!A$2:A$1240,0)</f>
        <v>#N/A</v>
      </c>
      <c r="I855" t="e">
        <f>MATCH(G855,mapPRC!A$2:A$1240,0)</f>
        <v>#N/A</v>
      </c>
    </row>
    <row r="856" spans="3:9">
      <c r="C856" t="e">
        <f>MATCH(A856,mapPRC!A$2:A$1240,0)</f>
        <v>#N/A</v>
      </c>
      <c r="I856" t="e">
        <f>MATCH(G856,mapPRC!A$2:A$1240,0)</f>
        <v>#N/A</v>
      </c>
    </row>
    <row r="857" spans="3:9">
      <c r="C857" t="e">
        <f>MATCH(A857,mapPRC!A$2:A$1240,0)</f>
        <v>#N/A</v>
      </c>
      <c r="I857" t="e">
        <f>MATCH(G857,mapPRC!A$2:A$1240,0)</f>
        <v>#N/A</v>
      </c>
    </row>
    <row r="858" spans="3:9">
      <c r="C858" t="e">
        <f>MATCH(A858,mapPRC!A$2:A$1240,0)</f>
        <v>#N/A</v>
      </c>
      <c r="I858" t="e">
        <f>MATCH(G858,mapPRC!A$2:A$1240,0)</f>
        <v>#N/A</v>
      </c>
    </row>
    <row r="859" spans="3:9">
      <c r="C859" t="e">
        <f>MATCH(A859,mapPRC!A$2:A$1240,0)</f>
        <v>#N/A</v>
      </c>
      <c r="I859" t="e">
        <f>MATCH(G859,mapPRC!A$2:A$1240,0)</f>
        <v>#N/A</v>
      </c>
    </row>
    <row r="860" spans="3:9">
      <c r="C860" t="e">
        <f>MATCH(A860,mapPRC!A$2:A$1240,0)</f>
        <v>#N/A</v>
      </c>
      <c r="I860" t="e">
        <f>MATCH(G860,mapPRC!A$2:A$1240,0)</f>
        <v>#N/A</v>
      </c>
    </row>
    <row r="861" spans="3:9">
      <c r="C861" t="e">
        <f>MATCH(A861,mapPRC!A$2:A$1240,0)</f>
        <v>#N/A</v>
      </c>
      <c r="I861" t="e">
        <f>MATCH(G861,mapPRC!A$2:A$1240,0)</f>
        <v>#N/A</v>
      </c>
    </row>
    <row r="862" spans="3:9">
      <c r="C862" t="e">
        <f>MATCH(A862,mapPRC!A$2:A$1240,0)</f>
        <v>#N/A</v>
      </c>
      <c r="I862" t="e">
        <f>MATCH(G862,mapPRC!A$2:A$1240,0)</f>
        <v>#N/A</v>
      </c>
    </row>
    <row r="863" spans="3:9">
      <c r="C863" t="e">
        <f>MATCH(A863,mapPRC!A$2:A$1240,0)</f>
        <v>#N/A</v>
      </c>
      <c r="I863" t="e">
        <f>MATCH(G863,mapPRC!A$2:A$1240,0)</f>
        <v>#N/A</v>
      </c>
    </row>
    <row r="864" spans="3:9">
      <c r="C864" t="e">
        <f>MATCH(A864,mapPRC!A$2:A$1240,0)</f>
        <v>#N/A</v>
      </c>
      <c r="I864" t="e">
        <f>MATCH(G864,mapPRC!A$2:A$1240,0)</f>
        <v>#N/A</v>
      </c>
    </row>
    <row r="865" spans="3:9">
      <c r="C865" t="e">
        <f>MATCH(A865,mapPRC!A$2:A$1240,0)</f>
        <v>#N/A</v>
      </c>
      <c r="I865" t="e">
        <f>MATCH(G865,mapPRC!A$2:A$1240,0)</f>
        <v>#N/A</v>
      </c>
    </row>
    <row r="866" spans="3:9">
      <c r="C866" t="e">
        <f>MATCH(A866,mapPRC!A$2:A$1240,0)</f>
        <v>#N/A</v>
      </c>
      <c r="I866" t="e">
        <f>MATCH(G866,mapPRC!A$2:A$1240,0)</f>
        <v>#N/A</v>
      </c>
    </row>
    <row r="867" spans="3:9">
      <c r="C867" t="e">
        <f>MATCH(A867,mapPRC!A$2:A$1240,0)</f>
        <v>#N/A</v>
      </c>
      <c r="I867" t="e">
        <f>MATCH(G867,mapPRC!A$2:A$1240,0)</f>
        <v>#N/A</v>
      </c>
    </row>
    <row r="868" spans="3:9">
      <c r="C868" t="e">
        <f>MATCH(A868,mapPRC!A$2:A$1240,0)</f>
        <v>#N/A</v>
      </c>
      <c r="I868" t="e">
        <f>MATCH(G868,mapPRC!A$2:A$1240,0)</f>
        <v>#N/A</v>
      </c>
    </row>
    <row r="869" spans="3:9">
      <c r="C869" t="e">
        <f>MATCH(A869,mapPRC!A$2:A$1240,0)</f>
        <v>#N/A</v>
      </c>
      <c r="I869" t="e">
        <f>MATCH(G869,mapPRC!A$2:A$1240,0)</f>
        <v>#N/A</v>
      </c>
    </row>
    <row r="870" spans="3:9">
      <c r="C870" t="e">
        <f>MATCH(A870,mapPRC!A$2:A$1240,0)</f>
        <v>#N/A</v>
      </c>
      <c r="I870" t="e">
        <f>MATCH(G870,mapPRC!A$2:A$1240,0)</f>
        <v>#N/A</v>
      </c>
    </row>
    <row r="871" spans="3:9">
      <c r="C871" t="e">
        <f>MATCH(A871,mapPRC!A$2:A$1240,0)</f>
        <v>#N/A</v>
      </c>
      <c r="I871" t="e">
        <f>MATCH(G871,mapPRC!A$2:A$1240,0)</f>
        <v>#N/A</v>
      </c>
    </row>
    <row r="872" spans="3:9">
      <c r="C872" t="e">
        <f>MATCH(A872,mapPRC!A$2:A$1240,0)</f>
        <v>#N/A</v>
      </c>
      <c r="I872" t="e">
        <f>MATCH(G872,mapPRC!A$2:A$1240,0)</f>
        <v>#N/A</v>
      </c>
    </row>
    <row r="873" spans="3:9">
      <c r="C873" t="e">
        <f>MATCH(A873,mapPRC!A$2:A$1240,0)</f>
        <v>#N/A</v>
      </c>
      <c r="I873" t="e">
        <f>MATCH(G873,mapPRC!A$2:A$1240,0)</f>
        <v>#N/A</v>
      </c>
    </row>
    <row r="874" spans="3:9">
      <c r="C874" t="e">
        <f>MATCH(A874,mapPRC!A$2:A$1240,0)</f>
        <v>#N/A</v>
      </c>
      <c r="I874" t="e">
        <f>MATCH(G874,mapPRC!A$2:A$1240,0)</f>
        <v>#N/A</v>
      </c>
    </row>
    <row r="875" spans="3:9">
      <c r="C875" t="e">
        <f>MATCH(A875,mapPRC!A$2:A$1240,0)</f>
        <v>#N/A</v>
      </c>
      <c r="I875" t="e">
        <f>MATCH(G875,mapPRC!A$2:A$1240,0)</f>
        <v>#N/A</v>
      </c>
    </row>
    <row r="876" spans="3:9">
      <c r="C876" t="e">
        <f>MATCH(A876,mapPRC!A$2:A$1240,0)</f>
        <v>#N/A</v>
      </c>
      <c r="I876" t="e">
        <f>MATCH(G876,mapPRC!A$2:A$1240,0)</f>
        <v>#N/A</v>
      </c>
    </row>
    <row r="877" spans="3:9">
      <c r="C877" t="e">
        <f>MATCH(A877,mapPRC!A$2:A$1240,0)</f>
        <v>#N/A</v>
      </c>
      <c r="I877" t="e">
        <f>MATCH(G877,mapPRC!A$2:A$1240,0)</f>
        <v>#N/A</v>
      </c>
    </row>
    <row r="878" spans="3:9">
      <c r="C878" t="e">
        <f>MATCH(A878,mapPRC!A$2:A$1240,0)</f>
        <v>#N/A</v>
      </c>
      <c r="I878" t="e">
        <f>MATCH(G878,mapPRC!A$2:A$1240,0)</f>
        <v>#N/A</v>
      </c>
    </row>
    <row r="879" spans="3:9">
      <c r="C879" t="e">
        <f>MATCH(A879,mapPRC!A$2:A$1240,0)</f>
        <v>#N/A</v>
      </c>
      <c r="I879" t="e">
        <f>MATCH(G879,mapPRC!A$2:A$1240,0)</f>
        <v>#N/A</v>
      </c>
    </row>
    <row r="880" spans="3:9">
      <c r="C880" t="e">
        <f>MATCH(A880,mapPRC!A$2:A$1240,0)</f>
        <v>#N/A</v>
      </c>
      <c r="I880" t="e">
        <f>MATCH(G880,mapPRC!A$2:A$1240,0)</f>
        <v>#N/A</v>
      </c>
    </row>
    <row r="881" spans="3:9">
      <c r="C881" t="e">
        <f>MATCH(A881,mapPRC!A$2:A$1240,0)</f>
        <v>#N/A</v>
      </c>
      <c r="I881" t="e">
        <f>MATCH(G881,mapPRC!A$2:A$1240,0)</f>
        <v>#N/A</v>
      </c>
    </row>
    <row r="882" spans="3:9">
      <c r="C882" t="e">
        <f>MATCH(A882,mapPRC!A$2:A$1240,0)</f>
        <v>#N/A</v>
      </c>
      <c r="I882" t="e">
        <f>MATCH(G882,mapPRC!A$2:A$1240,0)</f>
        <v>#N/A</v>
      </c>
    </row>
    <row r="883" spans="3:9">
      <c r="C883" t="e">
        <f>MATCH(A883,mapPRC!A$2:A$1240,0)</f>
        <v>#N/A</v>
      </c>
      <c r="I883" t="e">
        <f>MATCH(G883,mapPRC!A$2:A$1240,0)</f>
        <v>#N/A</v>
      </c>
    </row>
    <row r="884" spans="3:9">
      <c r="C884" t="e">
        <f>MATCH(A884,mapPRC!A$2:A$1240,0)</f>
        <v>#N/A</v>
      </c>
      <c r="I884" t="e">
        <f>MATCH(G884,mapPRC!A$2:A$1240,0)</f>
        <v>#N/A</v>
      </c>
    </row>
    <row r="885" spans="3:9">
      <c r="C885" t="e">
        <f>MATCH(A885,mapPRC!A$2:A$1240,0)</f>
        <v>#N/A</v>
      </c>
      <c r="I885" t="e">
        <f>MATCH(G885,mapPRC!A$2:A$1240,0)</f>
        <v>#N/A</v>
      </c>
    </row>
    <row r="886" spans="3:9">
      <c r="C886" t="e">
        <f>MATCH(A886,mapPRC!A$2:A$1240,0)</f>
        <v>#N/A</v>
      </c>
      <c r="I886" t="e">
        <f>MATCH(G886,mapPRC!A$2:A$1240,0)</f>
        <v>#N/A</v>
      </c>
    </row>
    <row r="887" spans="3:9">
      <c r="C887" t="e">
        <f>MATCH(A887,mapPRC!A$2:A$1240,0)</f>
        <v>#N/A</v>
      </c>
      <c r="I887" t="e">
        <f>MATCH(G887,mapPRC!A$2:A$1240,0)</f>
        <v>#N/A</v>
      </c>
    </row>
    <row r="888" spans="3:9">
      <c r="C888" t="e">
        <f>MATCH(A888,mapPRC!A$2:A$1240,0)</f>
        <v>#N/A</v>
      </c>
      <c r="I888" t="e">
        <f>MATCH(G888,mapPRC!A$2:A$1240,0)</f>
        <v>#N/A</v>
      </c>
    </row>
    <row r="889" spans="3:9">
      <c r="C889" t="e">
        <f>MATCH(A889,mapPRC!A$2:A$1240,0)</f>
        <v>#N/A</v>
      </c>
      <c r="I889" t="e">
        <f>MATCH(G889,mapPRC!A$2:A$1240,0)</f>
        <v>#N/A</v>
      </c>
    </row>
    <row r="890" spans="3:9">
      <c r="C890" t="e">
        <f>MATCH(A890,mapPRC!A$2:A$1240,0)</f>
        <v>#N/A</v>
      </c>
      <c r="I890" t="e">
        <f>MATCH(G890,mapPRC!A$2:A$1240,0)</f>
        <v>#N/A</v>
      </c>
    </row>
    <row r="891" spans="3:9">
      <c r="C891" t="e">
        <f>MATCH(A891,mapPRC!A$2:A$1240,0)</f>
        <v>#N/A</v>
      </c>
      <c r="I891" t="e">
        <f>MATCH(G891,mapPRC!A$2:A$1240,0)</f>
        <v>#N/A</v>
      </c>
    </row>
    <row r="892" spans="3:9">
      <c r="C892" t="e">
        <f>MATCH(A892,mapPRC!A$2:A$1240,0)</f>
        <v>#N/A</v>
      </c>
      <c r="I892" t="e">
        <f>MATCH(G892,mapPRC!A$2:A$1240,0)</f>
        <v>#N/A</v>
      </c>
    </row>
    <row r="893" spans="3:9">
      <c r="C893" t="e">
        <f>MATCH(A893,mapPRC!A$2:A$1240,0)</f>
        <v>#N/A</v>
      </c>
      <c r="I893" t="e">
        <f>MATCH(G893,mapPRC!A$2:A$1240,0)</f>
        <v>#N/A</v>
      </c>
    </row>
    <row r="894" spans="3:9">
      <c r="C894" t="e">
        <f>MATCH(A894,mapPRC!A$2:A$1240,0)</f>
        <v>#N/A</v>
      </c>
      <c r="I894" t="e">
        <f>MATCH(G894,mapPRC!A$2:A$1240,0)</f>
        <v>#N/A</v>
      </c>
    </row>
    <row r="895" spans="3:9">
      <c r="C895" t="e">
        <f>MATCH(A895,mapPRC!A$2:A$1240,0)</f>
        <v>#N/A</v>
      </c>
      <c r="I895" t="e">
        <f>MATCH(G895,mapPRC!A$2:A$1240,0)</f>
        <v>#N/A</v>
      </c>
    </row>
    <row r="896" spans="3:9">
      <c r="C896" t="e">
        <f>MATCH(A896,mapPRC!A$2:A$1240,0)</f>
        <v>#N/A</v>
      </c>
      <c r="I896" t="e">
        <f>MATCH(G896,mapPRC!A$2:A$1240,0)</f>
        <v>#N/A</v>
      </c>
    </row>
    <row r="897" spans="3:9">
      <c r="C897" t="e">
        <f>MATCH(A897,mapPRC!A$2:A$1240,0)</f>
        <v>#N/A</v>
      </c>
      <c r="I897" t="e">
        <f>MATCH(G897,mapPRC!A$2:A$1240,0)</f>
        <v>#N/A</v>
      </c>
    </row>
    <row r="898" spans="3:9">
      <c r="C898" t="e">
        <f>MATCH(A898,mapPRC!A$2:A$1240,0)</f>
        <v>#N/A</v>
      </c>
      <c r="I898" t="e">
        <f>MATCH(G898,mapPRC!A$2:A$1240,0)</f>
        <v>#N/A</v>
      </c>
    </row>
    <row r="899" spans="3:9">
      <c r="C899" t="e">
        <f>MATCH(A899,mapPRC!A$2:A$1240,0)</f>
        <v>#N/A</v>
      </c>
      <c r="I899" t="e">
        <f>MATCH(G899,mapPRC!A$2:A$1240,0)</f>
        <v>#N/A</v>
      </c>
    </row>
    <row r="900" spans="3:9">
      <c r="C900" t="e">
        <f>MATCH(A900,mapPRC!A$2:A$1240,0)</f>
        <v>#N/A</v>
      </c>
      <c r="I900" t="e">
        <f>MATCH(G900,mapPRC!A$2:A$1240,0)</f>
        <v>#N/A</v>
      </c>
    </row>
    <row r="901" spans="3:9">
      <c r="C901" t="e">
        <f>MATCH(A901,mapPRC!A$2:A$1240,0)</f>
        <v>#N/A</v>
      </c>
      <c r="I901" t="e">
        <f>MATCH(G901,mapPRC!A$2:A$1240,0)</f>
        <v>#N/A</v>
      </c>
    </row>
    <row r="902" spans="3:9">
      <c r="C902" t="e">
        <f>MATCH(A902,mapPRC!A$2:A$1240,0)</f>
        <v>#N/A</v>
      </c>
      <c r="I902" t="e">
        <f>MATCH(G902,mapPRC!A$2:A$1240,0)</f>
        <v>#N/A</v>
      </c>
    </row>
    <row r="903" spans="3:9">
      <c r="C903" t="e">
        <f>MATCH(A903,mapPRC!A$2:A$1240,0)</f>
        <v>#N/A</v>
      </c>
      <c r="I903" t="e">
        <f>MATCH(G903,mapPRC!A$2:A$1240,0)</f>
        <v>#N/A</v>
      </c>
    </row>
    <row r="904" spans="3:9">
      <c r="C904" t="e">
        <f>MATCH(A904,mapPRC!A$2:A$1240,0)</f>
        <v>#N/A</v>
      </c>
      <c r="I904" t="e">
        <f>MATCH(G904,mapPRC!A$2:A$1240,0)</f>
        <v>#N/A</v>
      </c>
    </row>
    <row r="905" spans="3:9">
      <c r="C905" t="e">
        <f>MATCH(A905,mapPRC!A$2:A$1240,0)</f>
        <v>#N/A</v>
      </c>
      <c r="I905" t="e">
        <f>MATCH(G905,mapPRC!A$2:A$1240,0)</f>
        <v>#N/A</v>
      </c>
    </row>
    <row r="906" spans="3:9">
      <c r="C906" t="e">
        <f>MATCH(A906,mapPRC!A$2:A$1240,0)</f>
        <v>#N/A</v>
      </c>
      <c r="I906" t="e">
        <f>MATCH(G906,mapPRC!A$2:A$1240,0)</f>
        <v>#N/A</v>
      </c>
    </row>
    <row r="907" spans="3:9">
      <c r="C907" t="e">
        <f>MATCH(A907,mapPRC!A$2:A$1240,0)</f>
        <v>#N/A</v>
      </c>
      <c r="I907" t="e">
        <f>MATCH(G907,mapPRC!A$2:A$1240,0)</f>
        <v>#N/A</v>
      </c>
    </row>
    <row r="908" spans="3:9">
      <c r="C908" t="e">
        <f>MATCH(A908,mapPRC!A$2:A$1240,0)</f>
        <v>#N/A</v>
      </c>
      <c r="I908" t="e">
        <f>MATCH(G908,mapPRC!A$2:A$1240,0)</f>
        <v>#N/A</v>
      </c>
    </row>
    <row r="909" spans="3:9">
      <c r="C909" t="e">
        <f>MATCH(A909,mapPRC!A$2:A$1240,0)</f>
        <v>#N/A</v>
      </c>
      <c r="I909" t="e">
        <f>MATCH(G909,mapPRC!A$2:A$1240,0)</f>
        <v>#N/A</v>
      </c>
    </row>
    <row r="910" spans="3:9">
      <c r="C910" t="e">
        <f>MATCH(A910,mapPRC!A$2:A$1240,0)</f>
        <v>#N/A</v>
      </c>
      <c r="I910" t="e">
        <f>MATCH(G910,mapPRC!A$2:A$1240,0)</f>
        <v>#N/A</v>
      </c>
    </row>
    <row r="911" spans="3:9">
      <c r="C911" t="e">
        <f>MATCH(A911,mapPRC!A$2:A$1240,0)</f>
        <v>#N/A</v>
      </c>
      <c r="I911" t="e">
        <f>MATCH(G911,mapPRC!A$2:A$1240,0)</f>
        <v>#N/A</v>
      </c>
    </row>
    <row r="912" spans="3:9">
      <c r="C912" t="e">
        <f>MATCH(A912,mapPRC!A$2:A$1240,0)</f>
        <v>#N/A</v>
      </c>
      <c r="I912" t="e">
        <f>MATCH(G912,mapPRC!A$2:A$1240,0)</f>
        <v>#N/A</v>
      </c>
    </row>
    <row r="913" spans="3:9">
      <c r="C913" t="e">
        <f>MATCH(A913,mapPRC!A$2:A$1240,0)</f>
        <v>#N/A</v>
      </c>
      <c r="I913" t="e">
        <f>MATCH(G913,mapPRC!A$2:A$1240,0)</f>
        <v>#N/A</v>
      </c>
    </row>
    <row r="914" spans="3:9">
      <c r="C914" t="e">
        <f>MATCH(A914,mapPRC!A$2:A$1240,0)</f>
        <v>#N/A</v>
      </c>
      <c r="I914" t="e">
        <f>MATCH(G914,mapPRC!A$2:A$1240,0)</f>
        <v>#N/A</v>
      </c>
    </row>
    <row r="915" spans="3:9">
      <c r="C915" t="e">
        <f>MATCH(A915,mapPRC!A$2:A$1240,0)</f>
        <v>#N/A</v>
      </c>
      <c r="I915" t="e">
        <f>MATCH(G915,mapPRC!A$2:A$1240,0)</f>
        <v>#N/A</v>
      </c>
    </row>
    <row r="916" spans="3:9">
      <c r="C916" t="e">
        <f>MATCH(A916,mapPRC!A$2:A$1240,0)</f>
        <v>#N/A</v>
      </c>
      <c r="I916" t="e">
        <f>MATCH(G916,mapPRC!A$2:A$1240,0)</f>
        <v>#N/A</v>
      </c>
    </row>
    <row r="917" spans="3:9">
      <c r="C917" t="e">
        <f>MATCH(A917,mapPRC!A$2:A$1240,0)</f>
        <v>#N/A</v>
      </c>
      <c r="I917" t="e">
        <f>MATCH(G917,mapPRC!A$2:A$1240,0)</f>
        <v>#N/A</v>
      </c>
    </row>
    <row r="918" spans="3:9">
      <c r="C918" t="e">
        <f>MATCH(A918,mapPRC!A$2:A$1240,0)</f>
        <v>#N/A</v>
      </c>
      <c r="I918" t="e">
        <f>MATCH(G918,mapPRC!A$2:A$1240,0)</f>
        <v>#N/A</v>
      </c>
    </row>
    <row r="919" spans="3:9">
      <c r="C919" t="e">
        <f>MATCH(A919,mapPRC!A$2:A$1240,0)</f>
        <v>#N/A</v>
      </c>
      <c r="I919" t="e">
        <f>MATCH(G919,mapPRC!A$2:A$1240,0)</f>
        <v>#N/A</v>
      </c>
    </row>
    <row r="920" spans="3:9">
      <c r="C920" t="e">
        <f>MATCH(A920,mapPRC!A$2:A$1240,0)</f>
        <v>#N/A</v>
      </c>
      <c r="I920" t="e">
        <f>MATCH(G920,mapPRC!A$2:A$1240,0)</f>
        <v>#N/A</v>
      </c>
    </row>
    <row r="921" spans="3:9">
      <c r="C921" t="e">
        <f>MATCH(A921,mapPRC!A$2:A$1240,0)</f>
        <v>#N/A</v>
      </c>
      <c r="I921" t="e">
        <f>MATCH(G921,mapPRC!A$2:A$1240,0)</f>
        <v>#N/A</v>
      </c>
    </row>
    <row r="922" spans="3:9">
      <c r="C922" t="e">
        <f>MATCH(A922,mapPRC!A$2:A$1240,0)</f>
        <v>#N/A</v>
      </c>
      <c r="I922" t="e">
        <f>MATCH(G922,mapPRC!A$2:A$1240,0)</f>
        <v>#N/A</v>
      </c>
    </row>
    <row r="923" spans="3:9">
      <c r="C923" t="e">
        <f>MATCH(A923,mapPRC!A$2:A$1240,0)</f>
        <v>#N/A</v>
      </c>
      <c r="I923" t="e">
        <f>MATCH(G923,mapPRC!A$2:A$1240,0)</f>
        <v>#N/A</v>
      </c>
    </row>
    <row r="924" spans="3:9">
      <c r="C924" t="e">
        <f>MATCH(A924,mapPRC!A$2:A$1240,0)</f>
        <v>#N/A</v>
      </c>
      <c r="I924" t="e">
        <f>MATCH(G924,mapPRC!A$2:A$1240,0)</f>
        <v>#N/A</v>
      </c>
    </row>
    <row r="925" spans="3:9">
      <c r="C925" t="e">
        <f>MATCH(A925,mapPRC!A$2:A$1240,0)</f>
        <v>#N/A</v>
      </c>
      <c r="I925" t="e">
        <f>MATCH(G925,mapPRC!A$2:A$1240,0)</f>
        <v>#N/A</v>
      </c>
    </row>
    <row r="926" spans="3:9">
      <c r="C926" t="e">
        <f>MATCH(A926,mapPRC!A$2:A$1240,0)</f>
        <v>#N/A</v>
      </c>
      <c r="I926" t="e">
        <f>MATCH(G926,mapPRC!A$2:A$1240,0)</f>
        <v>#N/A</v>
      </c>
    </row>
    <row r="927" spans="3:9">
      <c r="C927" t="e">
        <f>MATCH(A927,mapPRC!A$2:A$1240,0)</f>
        <v>#N/A</v>
      </c>
      <c r="I927" t="e">
        <f>MATCH(G927,mapPRC!A$2:A$1240,0)</f>
        <v>#N/A</v>
      </c>
    </row>
    <row r="928" spans="3:9">
      <c r="C928" t="e">
        <f>MATCH(A928,mapPRC!A$2:A$1240,0)</f>
        <v>#N/A</v>
      </c>
      <c r="I928" t="e">
        <f>MATCH(G928,mapPRC!A$2:A$1240,0)</f>
        <v>#N/A</v>
      </c>
    </row>
    <row r="929" spans="3:9">
      <c r="C929" t="e">
        <f>MATCH(A929,mapPRC!A$2:A$1240,0)</f>
        <v>#N/A</v>
      </c>
      <c r="I929" t="e">
        <f>MATCH(G929,mapPRC!A$2:A$1240,0)</f>
        <v>#N/A</v>
      </c>
    </row>
    <row r="930" spans="3:9">
      <c r="C930" t="e">
        <f>MATCH(A930,mapPRC!A$2:A$1240,0)</f>
        <v>#N/A</v>
      </c>
      <c r="I930" t="e">
        <f>MATCH(G930,mapPRC!A$2:A$1240,0)</f>
        <v>#N/A</v>
      </c>
    </row>
    <row r="931" spans="3:9">
      <c r="C931" t="e">
        <f>MATCH(A931,mapPRC!A$2:A$1240,0)</f>
        <v>#N/A</v>
      </c>
      <c r="I931" t="e">
        <f>MATCH(G931,mapPRC!A$2:A$1240,0)</f>
        <v>#N/A</v>
      </c>
    </row>
    <row r="932" spans="3:9">
      <c r="C932" t="e">
        <f>MATCH(A932,mapPRC!A$2:A$1240,0)</f>
        <v>#N/A</v>
      </c>
      <c r="I932" t="e">
        <f>MATCH(G932,mapPRC!A$2:A$1240,0)</f>
        <v>#N/A</v>
      </c>
    </row>
    <row r="933" spans="3:9">
      <c r="C933" t="e">
        <f>MATCH(A933,mapPRC!A$2:A$1240,0)</f>
        <v>#N/A</v>
      </c>
      <c r="I933" t="e">
        <f>MATCH(G933,mapPRC!A$2:A$1240,0)</f>
        <v>#N/A</v>
      </c>
    </row>
    <row r="934" spans="3:9">
      <c r="C934" t="e">
        <f>MATCH(A934,mapPRC!A$2:A$1240,0)</f>
        <v>#N/A</v>
      </c>
      <c r="I934" t="e">
        <f>MATCH(G934,mapPRC!A$2:A$1240,0)</f>
        <v>#N/A</v>
      </c>
    </row>
    <row r="935" spans="3:9">
      <c r="C935" t="e">
        <f>MATCH(A935,mapPRC!A$2:A$1240,0)</f>
        <v>#N/A</v>
      </c>
      <c r="I935" t="e">
        <f>MATCH(G935,mapPRC!A$2:A$1240,0)</f>
        <v>#N/A</v>
      </c>
    </row>
    <row r="936" spans="3:9">
      <c r="C936" t="e">
        <f>MATCH(A936,mapPRC!A$2:A$1240,0)</f>
        <v>#N/A</v>
      </c>
      <c r="I936" t="e">
        <f>MATCH(G936,mapPRC!A$2:A$1240,0)</f>
        <v>#N/A</v>
      </c>
    </row>
    <row r="937" spans="3:9">
      <c r="C937" t="e">
        <f>MATCH(A937,mapPRC!A$2:A$1240,0)</f>
        <v>#N/A</v>
      </c>
      <c r="I937" t="e">
        <f>MATCH(G937,mapPRC!A$2:A$1240,0)</f>
        <v>#N/A</v>
      </c>
    </row>
    <row r="938" spans="3:9">
      <c r="C938" t="e">
        <f>MATCH(A938,mapPRC!A$2:A$1240,0)</f>
        <v>#N/A</v>
      </c>
      <c r="I938" t="e">
        <f>MATCH(G938,mapPRC!A$2:A$1240,0)</f>
        <v>#N/A</v>
      </c>
    </row>
    <row r="939" spans="3:9">
      <c r="C939" t="e">
        <f>MATCH(A939,mapPRC!A$2:A$1240,0)</f>
        <v>#N/A</v>
      </c>
      <c r="I939" t="e">
        <f>MATCH(G939,mapPRC!A$2:A$1240,0)</f>
        <v>#N/A</v>
      </c>
    </row>
    <row r="940" spans="3:9">
      <c r="C940" t="e">
        <f>MATCH(A940,mapPRC!A$2:A$1240,0)</f>
        <v>#N/A</v>
      </c>
      <c r="I940" t="e">
        <f>MATCH(G940,mapPRC!A$2:A$1240,0)</f>
        <v>#N/A</v>
      </c>
    </row>
    <row r="941" spans="3:9">
      <c r="C941" t="e">
        <f>MATCH(A941,mapPRC!A$2:A$1240,0)</f>
        <v>#N/A</v>
      </c>
      <c r="I941" t="e">
        <f>MATCH(G941,mapPRC!A$2:A$1240,0)</f>
        <v>#N/A</v>
      </c>
    </row>
    <row r="942" spans="3:9">
      <c r="C942" t="e">
        <f>MATCH(A942,mapPRC!A$2:A$1240,0)</f>
        <v>#N/A</v>
      </c>
      <c r="I942" t="e">
        <f>MATCH(G942,mapPRC!A$2:A$1240,0)</f>
        <v>#N/A</v>
      </c>
    </row>
    <row r="943" spans="3:9">
      <c r="C943" t="e">
        <f>MATCH(A943,mapPRC!A$2:A$1240,0)</f>
        <v>#N/A</v>
      </c>
      <c r="I943" t="e">
        <f>MATCH(G943,mapPRC!A$2:A$1240,0)</f>
        <v>#N/A</v>
      </c>
    </row>
    <row r="944" spans="3:9">
      <c r="C944" t="e">
        <f>MATCH(A944,mapPRC!A$2:A$1240,0)</f>
        <v>#N/A</v>
      </c>
      <c r="I944" t="e">
        <f>MATCH(G944,mapPRC!A$2:A$1240,0)</f>
        <v>#N/A</v>
      </c>
    </row>
    <row r="945" spans="3:9">
      <c r="C945" t="e">
        <f>MATCH(A945,mapPRC!A$2:A$1240,0)</f>
        <v>#N/A</v>
      </c>
      <c r="I945" t="e">
        <f>MATCH(G945,mapPRC!A$2:A$1240,0)</f>
        <v>#N/A</v>
      </c>
    </row>
    <row r="946" spans="3:9">
      <c r="C946" t="e">
        <f>MATCH(A946,mapPRC!A$2:A$1240,0)</f>
        <v>#N/A</v>
      </c>
      <c r="I946" t="e">
        <f>MATCH(G946,mapPRC!A$2:A$1240,0)</f>
        <v>#N/A</v>
      </c>
    </row>
    <row r="947" spans="3:9">
      <c r="C947" t="e">
        <f>MATCH(A947,mapPRC!A$2:A$1240,0)</f>
        <v>#N/A</v>
      </c>
      <c r="I947" t="e">
        <f>MATCH(G947,mapPRC!A$2:A$1240,0)</f>
        <v>#N/A</v>
      </c>
    </row>
    <row r="948" spans="3:9">
      <c r="C948" t="e">
        <f>MATCH(A948,mapPRC!A$2:A$1240,0)</f>
        <v>#N/A</v>
      </c>
      <c r="I948" t="e">
        <f>MATCH(G948,mapPRC!A$2:A$1240,0)</f>
        <v>#N/A</v>
      </c>
    </row>
    <row r="949" spans="3:9">
      <c r="C949" t="e">
        <f>MATCH(A949,mapPRC!A$2:A$1240,0)</f>
        <v>#N/A</v>
      </c>
      <c r="I949" t="e">
        <f>MATCH(G949,mapPRC!A$2:A$1240,0)</f>
        <v>#N/A</v>
      </c>
    </row>
    <row r="950" spans="3:9">
      <c r="C950" t="e">
        <f>MATCH(A950,mapPRC!A$2:A$1240,0)</f>
        <v>#N/A</v>
      </c>
      <c r="I950" t="e">
        <f>MATCH(G950,mapPRC!A$2:A$1240,0)</f>
        <v>#N/A</v>
      </c>
    </row>
    <row r="951" spans="3:9">
      <c r="C951" t="e">
        <f>MATCH(A951,mapPRC!A$2:A$1240,0)</f>
        <v>#N/A</v>
      </c>
      <c r="I951" t="e">
        <f>MATCH(G951,mapPRC!A$2:A$1240,0)</f>
        <v>#N/A</v>
      </c>
    </row>
    <row r="952" spans="3:9">
      <c r="C952" t="e">
        <f>MATCH(A952,mapPRC!A$2:A$1240,0)</f>
        <v>#N/A</v>
      </c>
      <c r="I952" t="e">
        <f>MATCH(G952,mapPRC!A$2:A$1240,0)</f>
        <v>#N/A</v>
      </c>
    </row>
    <row r="953" spans="3:9">
      <c r="C953" t="e">
        <f>MATCH(A953,mapPRC!A$2:A$1240,0)</f>
        <v>#N/A</v>
      </c>
      <c r="I953" t="e">
        <f>MATCH(G953,mapPRC!A$2:A$1240,0)</f>
        <v>#N/A</v>
      </c>
    </row>
    <row r="954" spans="3:9">
      <c r="C954" t="e">
        <f>MATCH(A954,mapPRC!A$2:A$1240,0)</f>
        <v>#N/A</v>
      </c>
      <c r="I954" t="e">
        <f>MATCH(G954,mapPRC!A$2:A$1240,0)</f>
        <v>#N/A</v>
      </c>
    </row>
    <row r="955" spans="3:9">
      <c r="C955" t="e">
        <f>MATCH(A955,mapPRC!A$2:A$1240,0)</f>
        <v>#N/A</v>
      </c>
      <c r="I955" t="e">
        <f>MATCH(G955,mapPRC!A$2:A$1240,0)</f>
        <v>#N/A</v>
      </c>
    </row>
    <row r="956" spans="3:9">
      <c r="C956" t="e">
        <f>MATCH(A956,mapPRC!A$2:A$1240,0)</f>
        <v>#N/A</v>
      </c>
      <c r="I956" t="e">
        <f>MATCH(G956,mapPRC!A$2:A$1240,0)</f>
        <v>#N/A</v>
      </c>
    </row>
    <row r="957" spans="3:9">
      <c r="C957" t="e">
        <f>MATCH(A957,mapPRC!A$2:A$1240,0)</f>
        <v>#N/A</v>
      </c>
      <c r="I957" t="e">
        <f>MATCH(G957,mapPRC!A$2:A$1240,0)</f>
        <v>#N/A</v>
      </c>
    </row>
    <row r="958" spans="3:9">
      <c r="C958" t="e">
        <f>MATCH(A958,mapPRC!A$2:A$1240,0)</f>
        <v>#N/A</v>
      </c>
      <c r="I958" t="e">
        <f>MATCH(G958,mapPRC!A$2:A$1240,0)</f>
        <v>#N/A</v>
      </c>
    </row>
    <row r="959" spans="3:9">
      <c r="C959" t="e">
        <f>MATCH(A959,mapPRC!A$2:A$1240,0)</f>
        <v>#N/A</v>
      </c>
      <c r="I959" t="e">
        <f>MATCH(G959,mapPRC!A$2:A$1240,0)</f>
        <v>#N/A</v>
      </c>
    </row>
    <row r="960" spans="3:9">
      <c r="C960" t="e">
        <f>MATCH(A960,mapPRC!A$2:A$1240,0)</f>
        <v>#N/A</v>
      </c>
      <c r="I960" t="e">
        <f>MATCH(G960,mapPRC!A$2:A$1240,0)</f>
        <v>#N/A</v>
      </c>
    </row>
    <row r="961" spans="3:9">
      <c r="C961" t="e">
        <f>MATCH(A961,mapPRC!A$2:A$1240,0)</f>
        <v>#N/A</v>
      </c>
      <c r="I961" t="e">
        <f>MATCH(G961,mapPRC!A$2:A$1240,0)</f>
        <v>#N/A</v>
      </c>
    </row>
    <row r="962" spans="3:9">
      <c r="C962" t="e">
        <f>MATCH(A962,mapPRC!A$2:A$1240,0)</f>
        <v>#N/A</v>
      </c>
      <c r="I962" t="e">
        <f>MATCH(G962,mapPRC!A$2:A$1240,0)</f>
        <v>#N/A</v>
      </c>
    </row>
    <row r="963" spans="3:9">
      <c r="C963" t="e">
        <f>MATCH(A963,mapPRC!A$2:A$1240,0)</f>
        <v>#N/A</v>
      </c>
      <c r="I963" t="e">
        <f>MATCH(G963,mapPRC!A$2:A$1240,0)</f>
        <v>#N/A</v>
      </c>
    </row>
    <row r="964" spans="3:9">
      <c r="C964" t="e">
        <f>MATCH(A964,mapPRC!A$2:A$1240,0)</f>
        <v>#N/A</v>
      </c>
      <c r="I964" t="e">
        <f>MATCH(G964,mapPRC!A$2:A$1240,0)</f>
        <v>#N/A</v>
      </c>
    </row>
    <row r="965" spans="3:9">
      <c r="C965" t="e">
        <f>MATCH(A965,mapPRC!A$2:A$1240,0)</f>
        <v>#N/A</v>
      </c>
      <c r="I965" t="e">
        <f>MATCH(G965,mapPRC!A$2:A$1240,0)</f>
        <v>#N/A</v>
      </c>
    </row>
    <row r="966" spans="3:9">
      <c r="C966" t="e">
        <f>MATCH(A966,mapPRC!A$2:A$1240,0)</f>
        <v>#N/A</v>
      </c>
      <c r="I966" t="e">
        <f>MATCH(G966,mapPRC!A$2:A$1240,0)</f>
        <v>#N/A</v>
      </c>
    </row>
    <row r="967" spans="3:9">
      <c r="C967" t="e">
        <f>MATCH(A967,mapPRC!A$2:A$1240,0)</f>
        <v>#N/A</v>
      </c>
      <c r="I967" t="e">
        <f>MATCH(G967,mapPRC!A$2:A$1240,0)</f>
        <v>#N/A</v>
      </c>
    </row>
    <row r="968" spans="3:9">
      <c r="C968" t="e">
        <f>MATCH(A968,mapPRC!A$2:A$1240,0)</f>
        <v>#N/A</v>
      </c>
      <c r="I968" t="e">
        <f>MATCH(G968,mapPRC!A$2:A$1240,0)</f>
        <v>#N/A</v>
      </c>
    </row>
    <row r="969" spans="3:9">
      <c r="C969" t="e">
        <f>MATCH(A969,mapPRC!A$2:A$1240,0)</f>
        <v>#N/A</v>
      </c>
      <c r="I969" t="e">
        <f>MATCH(G969,mapPRC!A$2:A$1240,0)</f>
        <v>#N/A</v>
      </c>
    </row>
    <row r="970" spans="3:9">
      <c r="C970" t="e">
        <f>MATCH(A970,mapPRC!A$2:A$1240,0)</f>
        <v>#N/A</v>
      </c>
      <c r="I970" t="e">
        <f>MATCH(G970,mapPRC!A$2:A$1240,0)</f>
        <v>#N/A</v>
      </c>
    </row>
    <row r="971" spans="3:9">
      <c r="C971" t="e">
        <f>MATCH(A971,mapPRC!A$2:A$1240,0)</f>
        <v>#N/A</v>
      </c>
      <c r="I971" t="e">
        <f>MATCH(G971,mapPRC!A$2:A$1240,0)</f>
        <v>#N/A</v>
      </c>
    </row>
    <row r="972" spans="3:9">
      <c r="C972" t="e">
        <f>MATCH(A972,mapPRC!A$2:A$1240,0)</f>
        <v>#N/A</v>
      </c>
      <c r="I972" t="e">
        <f>MATCH(G972,mapPRC!A$2:A$1240,0)</f>
        <v>#N/A</v>
      </c>
    </row>
    <row r="973" spans="3:9">
      <c r="C973" t="e">
        <f>MATCH(A973,mapPRC!A$2:A$1240,0)</f>
        <v>#N/A</v>
      </c>
      <c r="I973" t="e">
        <f>MATCH(G973,mapPRC!A$2:A$1240,0)</f>
        <v>#N/A</v>
      </c>
    </row>
    <row r="974" spans="3:9">
      <c r="C974" t="e">
        <f>MATCH(A974,mapPRC!A$2:A$1240,0)</f>
        <v>#N/A</v>
      </c>
      <c r="I974" t="e">
        <f>MATCH(G974,mapPRC!A$2:A$1240,0)</f>
        <v>#N/A</v>
      </c>
    </row>
    <row r="975" spans="3:9">
      <c r="C975" t="e">
        <f>MATCH(A975,mapPRC!A$2:A$1240,0)</f>
        <v>#N/A</v>
      </c>
      <c r="I975" t="e">
        <f>MATCH(G975,mapPRC!A$2:A$1240,0)</f>
        <v>#N/A</v>
      </c>
    </row>
    <row r="976" spans="3:9">
      <c r="C976" t="e">
        <f>MATCH(A976,mapPRC!A$2:A$1240,0)</f>
        <v>#N/A</v>
      </c>
      <c r="I976" t="e">
        <f>MATCH(G976,mapPRC!A$2:A$1240,0)</f>
        <v>#N/A</v>
      </c>
    </row>
    <row r="977" spans="3:9">
      <c r="C977" t="e">
        <f>MATCH(A977,mapPRC!A$2:A$1240,0)</f>
        <v>#N/A</v>
      </c>
      <c r="I977" t="e">
        <f>MATCH(G977,mapPRC!A$2:A$1240,0)</f>
        <v>#N/A</v>
      </c>
    </row>
    <row r="978" spans="3:9">
      <c r="C978" t="e">
        <f>MATCH(A978,mapPRC!A$2:A$1240,0)</f>
        <v>#N/A</v>
      </c>
      <c r="I978" t="e">
        <f>MATCH(G978,mapPRC!A$2:A$1240,0)</f>
        <v>#N/A</v>
      </c>
    </row>
    <row r="979" spans="3:9">
      <c r="C979" t="e">
        <f>MATCH(A979,mapPRC!A$2:A$1240,0)</f>
        <v>#N/A</v>
      </c>
      <c r="I979" t="e">
        <f>MATCH(G979,mapPRC!A$2:A$1240,0)</f>
        <v>#N/A</v>
      </c>
    </row>
    <row r="980" spans="3:9">
      <c r="C980" t="e">
        <f>MATCH(A980,mapPRC!A$2:A$1240,0)</f>
        <v>#N/A</v>
      </c>
      <c r="I980" t="e">
        <f>MATCH(G980,mapPRC!A$2:A$1240,0)</f>
        <v>#N/A</v>
      </c>
    </row>
    <row r="981" spans="3:9">
      <c r="C981" t="e">
        <f>MATCH(A981,mapPRC!A$2:A$1240,0)</f>
        <v>#N/A</v>
      </c>
      <c r="I981" t="e">
        <f>MATCH(G981,mapPRC!A$2:A$1240,0)</f>
        <v>#N/A</v>
      </c>
    </row>
    <row r="982" spans="3:9">
      <c r="C982" t="e">
        <f>MATCH(A982,mapPRC!A$2:A$1240,0)</f>
        <v>#N/A</v>
      </c>
      <c r="I982" t="e">
        <f>MATCH(G982,mapPRC!A$2:A$1240,0)</f>
        <v>#N/A</v>
      </c>
    </row>
    <row r="983" spans="3:9">
      <c r="C983" t="e">
        <f>MATCH(A983,mapPRC!A$2:A$1240,0)</f>
        <v>#N/A</v>
      </c>
      <c r="I983" t="e">
        <f>MATCH(G983,mapPRC!A$2:A$1240,0)</f>
        <v>#N/A</v>
      </c>
    </row>
    <row r="984" spans="3:9">
      <c r="C984" t="e">
        <f>MATCH(A984,mapPRC!A$2:A$1240,0)</f>
        <v>#N/A</v>
      </c>
      <c r="I984" t="e">
        <f>MATCH(G984,mapPRC!A$2:A$1240,0)</f>
        <v>#N/A</v>
      </c>
    </row>
    <row r="985" spans="3:9">
      <c r="C985" t="e">
        <f>MATCH(A985,mapPRC!A$2:A$1240,0)</f>
        <v>#N/A</v>
      </c>
      <c r="I985" t="e">
        <f>MATCH(G985,mapPRC!A$2:A$1240,0)</f>
        <v>#N/A</v>
      </c>
    </row>
    <row r="986" spans="3:9">
      <c r="C986" t="e">
        <f>MATCH(A986,mapPRC!A$2:A$1240,0)</f>
        <v>#N/A</v>
      </c>
      <c r="I986" t="e">
        <f>MATCH(G986,mapPRC!A$2:A$1240,0)</f>
        <v>#N/A</v>
      </c>
    </row>
    <row r="987" spans="3:9">
      <c r="C987" t="e">
        <f>MATCH(A987,mapPRC!A$2:A$1240,0)</f>
        <v>#N/A</v>
      </c>
      <c r="I987" t="e">
        <f>MATCH(G987,mapPRC!A$2:A$1240,0)</f>
        <v>#N/A</v>
      </c>
    </row>
    <row r="988" spans="3:9">
      <c r="C988" t="e">
        <f>MATCH(A988,mapPRC!A$2:A$1240,0)</f>
        <v>#N/A</v>
      </c>
      <c r="I988" t="e">
        <f>MATCH(G988,mapPRC!A$2:A$1240,0)</f>
        <v>#N/A</v>
      </c>
    </row>
    <row r="989" spans="3:9">
      <c r="C989" t="e">
        <f>MATCH(A989,mapPRC!A$2:A$1240,0)</f>
        <v>#N/A</v>
      </c>
      <c r="I989" t="e">
        <f>MATCH(G989,mapPRC!A$2:A$1240,0)</f>
        <v>#N/A</v>
      </c>
    </row>
    <row r="990" spans="3:9">
      <c r="C990" t="e">
        <f>MATCH(A990,mapPRC!A$2:A$1240,0)</f>
        <v>#N/A</v>
      </c>
      <c r="I990" t="e">
        <f>MATCH(G990,mapPRC!A$2:A$1240,0)</f>
        <v>#N/A</v>
      </c>
    </row>
    <row r="991" spans="3:9">
      <c r="C991" t="e">
        <f>MATCH(A991,mapPRC!A$2:A$1240,0)</f>
        <v>#N/A</v>
      </c>
      <c r="I991" t="e">
        <f>MATCH(G991,mapPRC!A$2:A$1240,0)</f>
        <v>#N/A</v>
      </c>
    </row>
    <row r="992" spans="3:9">
      <c r="C992" t="e">
        <f>MATCH(A992,mapPRC!A$2:A$1240,0)</f>
        <v>#N/A</v>
      </c>
      <c r="I992" t="e">
        <f>MATCH(G992,mapPRC!A$2:A$1240,0)</f>
        <v>#N/A</v>
      </c>
    </row>
    <row r="993" spans="3:9">
      <c r="C993" t="e">
        <f>MATCH(A993,mapPRC!A$2:A$1240,0)</f>
        <v>#N/A</v>
      </c>
      <c r="I993" t="e">
        <f>MATCH(G993,mapPRC!A$2:A$1240,0)</f>
        <v>#N/A</v>
      </c>
    </row>
    <row r="994" spans="3:9">
      <c r="C994" t="e">
        <f>MATCH(A994,mapPRC!A$2:A$1240,0)</f>
        <v>#N/A</v>
      </c>
      <c r="I994" t="e">
        <f>MATCH(G994,mapPRC!A$2:A$1240,0)</f>
        <v>#N/A</v>
      </c>
    </row>
    <row r="995" spans="3:9">
      <c r="C995" t="e">
        <f>MATCH(A995,mapPRC!A$2:A$1240,0)</f>
        <v>#N/A</v>
      </c>
      <c r="I995" t="e">
        <f>MATCH(G995,mapPRC!A$2:A$1240,0)</f>
        <v>#N/A</v>
      </c>
    </row>
    <row r="996" spans="3:9">
      <c r="C996" t="e">
        <f>MATCH(A996,mapPRC!A$2:A$1240,0)</f>
        <v>#N/A</v>
      </c>
      <c r="I996" t="e">
        <f>MATCH(G996,mapPRC!A$2:A$1240,0)</f>
        <v>#N/A</v>
      </c>
    </row>
    <row r="997" spans="3:9">
      <c r="C997" t="e">
        <f>MATCH(A997,mapPRC!A$2:A$1240,0)</f>
        <v>#N/A</v>
      </c>
      <c r="I997" t="e">
        <f>MATCH(G997,mapPRC!A$2:A$1240,0)</f>
        <v>#N/A</v>
      </c>
    </row>
    <row r="998" spans="3:9">
      <c r="C998" t="e">
        <f>MATCH(A998,mapPRC!A$2:A$1240,0)</f>
        <v>#N/A</v>
      </c>
      <c r="I998" t="e">
        <f>MATCH(G998,mapPRC!A$2:A$1240,0)</f>
        <v>#N/A</v>
      </c>
    </row>
    <row r="999" spans="3:9">
      <c r="C999" t="e">
        <f>MATCH(A999,mapPRC!A$2:A$1240,0)</f>
        <v>#N/A</v>
      </c>
      <c r="I999" t="e">
        <f>MATCH(G999,mapPRC!A$2:A$1240,0)</f>
        <v>#N/A</v>
      </c>
    </row>
    <row r="1000" spans="3:9">
      <c r="C1000" t="e">
        <f>MATCH(A1000,mapPRC!A$2:A$1240,0)</f>
        <v>#N/A</v>
      </c>
      <c r="I1000" t="e">
        <f>MATCH(G1000,mapPRC!A$2:A$1240,0)</f>
        <v>#N/A</v>
      </c>
    </row>
    <row r="1001" spans="3:9">
      <c r="C1001" t="e">
        <f>MATCH(A1001,mapPRC!A$2:A$1240,0)</f>
        <v>#N/A</v>
      </c>
      <c r="I1001" t="e">
        <f>MATCH(G1001,mapPRC!A$2:A$1240,0)</f>
        <v>#N/A</v>
      </c>
    </row>
    <row r="1002" spans="3:9">
      <c r="C1002" t="e">
        <f>MATCH(A1002,mapPRC!A$2:A$1240,0)</f>
        <v>#N/A</v>
      </c>
      <c r="I1002" t="e">
        <f>MATCH(G1002,mapPRC!A$2:A$1240,0)</f>
        <v>#N/A</v>
      </c>
    </row>
  </sheetData>
  <autoFilter ref="G1:V1002" xr:uid="{A58BDC46-230B-48A1-BC81-2AED73C1A1B9}"/>
  <sortState xmlns:xlrd2="http://schemas.microsoft.com/office/spreadsheetml/2017/richdata2" ref="V1:V1002">
    <sortCondition ref="V1:V1002"/>
  </sortState>
  <conditionalFormatting sqref="A589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4.5"/>
  <cols>
    <col min="1" max="1" width="20.7265625" bestFit="1" customWidth="1"/>
    <col min="2" max="2" width="49.81640625" bestFit="1" customWidth="1"/>
    <col min="3" max="3" width="8.453125" bestFit="1" customWidth="1"/>
    <col min="8" max="8" width="20.1796875" bestFit="1" customWidth="1"/>
    <col min="9" max="9" width="49.81640625" bestFit="1" customWidth="1"/>
  </cols>
  <sheetData>
    <row r="1" spans="1:11">
      <c r="A1" t="s">
        <v>2449</v>
      </c>
      <c r="B1" t="s">
        <v>2418</v>
      </c>
      <c r="C1" t="s">
        <v>3512</v>
      </c>
      <c r="D1" t="s">
        <v>3533</v>
      </c>
      <c r="H1" t="s">
        <v>2449</v>
      </c>
      <c r="I1" t="s">
        <v>2418</v>
      </c>
      <c r="J1" t="s">
        <v>3512</v>
      </c>
      <c r="K1" t="s">
        <v>3646</v>
      </c>
    </row>
    <row r="2" spans="1:11">
      <c r="A2" t="s">
        <v>2407</v>
      </c>
      <c r="B2" t="s">
        <v>5476</v>
      </c>
      <c r="C2">
        <f>MATCH(A2,mapCOM!$A$2:$A$1119,0)</f>
        <v>366</v>
      </c>
      <c r="H2" t="s">
        <v>2399</v>
      </c>
      <c r="I2" t="s">
        <v>2398</v>
      </c>
      <c r="J2">
        <f>MATCH(H2,mapCOM!$A$2:$A$1119,0)</f>
        <v>1</v>
      </c>
    </row>
    <row r="3" spans="1:11">
      <c r="A3" t="s">
        <v>2403</v>
      </c>
      <c r="B3" t="s">
        <v>5477</v>
      </c>
      <c r="C3">
        <f>MATCH(A3,mapCOM!A$2:A$1119,0)</f>
        <v>134</v>
      </c>
      <c r="H3" t="s">
        <v>2397</v>
      </c>
      <c r="I3" t="s">
        <v>2396</v>
      </c>
      <c r="J3">
        <f>MATCH(H3,mapCOM!$A$2:$A$1119,0)</f>
        <v>2</v>
      </c>
    </row>
    <row r="4" spans="1:11">
      <c r="A4" t="s">
        <v>2401</v>
      </c>
      <c r="B4" t="s">
        <v>5478</v>
      </c>
      <c r="C4">
        <f>MATCH(A4,mapCOM!A$2:A$1119,0)</f>
        <v>119</v>
      </c>
      <c r="H4" t="s">
        <v>2395</v>
      </c>
      <c r="I4" t="s">
        <v>2394</v>
      </c>
      <c r="J4">
        <f>MATCH(H4,mapCOM!$A$2:$A$1119,0)</f>
        <v>3</v>
      </c>
    </row>
    <row r="5" spans="1:11">
      <c r="A5" t="s">
        <v>2391</v>
      </c>
      <c r="B5" t="s">
        <v>5389</v>
      </c>
      <c r="C5">
        <f>MATCH(A5,mapCOM!A$2:A$1119,0)</f>
        <v>5</v>
      </c>
      <c r="H5" t="s">
        <v>2393</v>
      </c>
      <c r="I5" t="s">
        <v>2392</v>
      </c>
      <c r="J5">
        <f>MATCH(H5,mapCOM!$A$2:$A$1119,0)</f>
        <v>4</v>
      </c>
    </row>
    <row r="6" spans="1:11">
      <c r="A6" t="s">
        <v>2389</v>
      </c>
      <c r="B6" t="s">
        <v>5479</v>
      </c>
      <c r="C6">
        <f>MATCH(A6,mapCOM!A$2:A$1119,0)</f>
        <v>6</v>
      </c>
      <c r="H6" t="s">
        <v>2391</v>
      </c>
      <c r="I6" t="s">
        <v>2390</v>
      </c>
      <c r="J6">
        <f>MATCH(H6,mapCOM!$A$2:$A$1119,0)</f>
        <v>5</v>
      </c>
    </row>
    <row r="7" spans="1:11">
      <c r="A7" t="s">
        <v>2381</v>
      </c>
      <c r="B7" t="s">
        <v>5391</v>
      </c>
      <c r="C7">
        <f>MATCH(A7,mapCOM!A$2:A$1119,0)</f>
        <v>11</v>
      </c>
      <c r="H7" t="s">
        <v>2389</v>
      </c>
      <c r="I7" t="s">
        <v>2388</v>
      </c>
      <c r="J7">
        <f>MATCH(H7,mapCOM!$A$2:$A$1119,0)</f>
        <v>6</v>
      </c>
    </row>
    <row r="8" spans="1:11">
      <c r="A8" t="s">
        <v>2379</v>
      </c>
      <c r="B8" t="s">
        <v>5392</v>
      </c>
      <c r="C8">
        <f>MATCH(A8,mapCOM!A$2:A$1119,0)</f>
        <v>12</v>
      </c>
      <c r="H8" t="s">
        <v>2387</v>
      </c>
      <c r="I8" t="s">
        <v>2386</v>
      </c>
      <c r="J8">
        <f>MATCH(H8,mapCOM!$A$2:$A$1119,0)</f>
        <v>8</v>
      </c>
    </row>
    <row r="9" spans="1:11">
      <c r="A9" t="s">
        <v>2377</v>
      </c>
      <c r="B9" t="s">
        <v>5393</v>
      </c>
      <c r="C9">
        <f>MATCH(A9,mapCOM!A$2:A$1119,0)</f>
        <v>13</v>
      </c>
      <c r="H9" t="s">
        <v>2385</v>
      </c>
      <c r="I9" t="s">
        <v>2384</v>
      </c>
      <c r="J9">
        <f>MATCH(H9,mapCOM!$A$2:$A$1119,0)</f>
        <v>9</v>
      </c>
    </row>
    <row r="10" spans="1:11">
      <c r="A10" t="s">
        <v>2375</v>
      </c>
      <c r="B10" t="s">
        <v>5394</v>
      </c>
      <c r="C10">
        <f>MATCH(A10,mapCOM!A$2:A$1119,0)</f>
        <v>14</v>
      </c>
      <c r="H10" t="s">
        <v>2383</v>
      </c>
      <c r="I10" t="s">
        <v>2382</v>
      </c>
      <c r="J10">
        <f>MATCH(H10,mapCOM!$A$2:$A$1119,0)</f>
        <v>10</v>
      </c>
    </row>
    <row r="11" spans="1:11">
      <c r="A11" t="s">
        <v>2373</v>
      </c>
      <c r="B11" t="s">
        <v>5395</v>
      </c>
      <c r="C11">
        <f>MATCH(A11,mapCOM!A$2:A$1119,0)</f>
        <v>15</v>
      </c>
      <c r="H11" t="s">
        <v>2381</v>
      </c>
      <c r="I11" t="s">
        <v>2380</v>
      </c>
      <c r="J11">
        <f>MATCH(H11,mapCOM!$A$2:$A$1119,0)</f>
        <v>11</v>
      </c>
    </row>
    <row r="12" spans="1:11">
      <c r="A12" t="s">
        <v>2048</v>
      </c>
      <c r="B12" t="s">
        <v>5480</v>
      </c>
      <c r="C12">
        <f>MATCH(A12,mapCOM!A$2:A$1119,0)</f>
        <v>18</v>
      </c>
      <c r="H12" t="s">
        <v>2379</v>
      </c>
      <c r="I12" t="s">
        <v>2378</v>
      </c>
      <c r="J12">
        <f>MATCH(H12,mapCOM!$A$2:$A$1119,0)</f>
        <v>12</v>
      </c>
    </row>
    <row r="13" spans="1:11">
      <c r="A13" t="s">
        <v>2046</v>
      </c>
      <c r="B13" t="s">
        <v>5481</v>
      </c>
      <c r="C13">
        <f>MATCH(A13,mapCOM!A$2:A$1119,0)</f>
        <v>19</v>
      </c>
      <c r="H13" t="s">
        <v>2377</v>
      </c>
      <c r="I13" t="s">
        <v>2376</v>
      </c>
      <c r="J13">
        <f>MATCH(H13,mapCOM!$A$2:$A$1119,0)</f>
        <v>13</v>
      </c>
    </row>
    <row r="14" spans="1:11">
      <c r="A14" t="s">
        <v>2044</v>
      </c>
      <c r="B14" t="s">
        <v>5482</v>
      </c>
      <c r="C14">
        <f>MATCH(A14,mapCOM!A$2:A$1119,0)</f>
        <v>20</v>
      </c>
      <c r="H14" t="s">
        <v>2375</v>
      </c>
      <c r="I14" t="s">
        <v>2374</v>
      </c>
      <c r="J14">
        <f>MATCH(H14,mapCOM!$A$2:$A$1119,0)</f>
        <v>14</v>
      </c>
    </row>
    <row r="15" spans="1:11">
      <c r="A15" t="s">
        <v>2042</v>
      </c>
      <c r="B15" t="s">
        <v>5483</v>
      </c>
      <c r="C15">
        <f>MATCH(A15,mapCOM!A$2:A$1119,0)</f>
        <v>21</v>
      </c>
      <c r="H15" t="s">
        <v>2373</v>
      </c>
      <c r="I15" t="s">
        <v>2372</v>
      </c>
      <c r="J15">
        <f>MATCH(H15,mapCOM!$A$2:$A$1119,0)</f>
        <v>15</v>
      </c>
    </row>
    <row r="16" spans="1:11">
      <c r="A16" t="s">
        <v>2040</v>
      </c>
      <c r="B16" t="s">
        <v>5484</v>
      </c>
      <c r="C16">
        <f>MATCH(A16,mapCOM!A$2:A$1119,0)</f>
        <v>22</v>
      </c>
      <c r="H16" t="s">
        <v>2371</v>
      </c>
      <c r="I16" t="s">
        <v>2370</v>
      </c>
      <c r="J16">
        <f>MATCH(H16,mapCOM!$A$2:$A$1119,0)</f>
        <v>16</v>
      </c>
    </row>
    <row r="17" spans="1:10">
      <c r="A17" t="s">
        <v>2367</v>
      </c>
      <c r="B17" t="s">
        <v>5485</v>
      </c>
      <c r="C17">
        <f>MATCH(A17,mapCOM!A$2:A$1119,0)</f>
        <v>25</v>
      </c>
      <c r="H17" t="s">
        <v>2369</v>
      </c>
      <c r="I17" t="s">
        <v>2368</v>
      </c>
      <c r="J17">
        <f>MATCH(H17,mapCOM!$A$2:$A$1119,0)</f>
        <v>17</v>
      </c>
    </row>
    <row r="18" spans="1:10">
      <c r="A18" t="s">
        <v>2365</v>
      </c>
      <c r="B18" t="s">
        <v>3769</v>
      </c>
      <c r="C18">
        <f>MATCH(A18,mapCOM!A$2:A$1119,0)</f>
        <v>27</v>
      </c>
      <c r="H18" t="s">
        <v>2048</v>
      </c>
      <c r="I18" t="s">
        <v>2047</v>
      </c>
      <c r="J18">
        <f>MATCH(H18,mapCOM!$A$2:$A$1119,0)</f>
        <v>18</v>
      </c>
    </row>
    <row r="19" spans="1:10">
      <c r="A19" t="s">
        <v>2363</v>
      </c>
      <c r="B19" t="s">
        <v>3770</v>
      </c>
      <c r="C19">
        <f>MATCH(A19,mapCOM!A$2:A$1119,0)</f>
        <v>28</v>
      </c>
      <c r="H19" t="s">
        <v>2046</v>
      </c>
      <c r="I19" t="s">
        <v>2045</v>
      </c>
      <c r="J19">
        <f>MATCH(H19,mapCOM!$A$2:$A$1119,0)</f>
        <v>19</v>
      </c>
    </row>
    <row r="20" spans="1:10">
      <c r="A20" t="s">
        <v>2361</v>
      </c>
      <c r="B20" t="s">
        <v>2214</v>
      </c>
      <c r="C20">
        <f>MATCH(A20,mapCOM!A$2:A$1119,0)</f>
        <v>29</v>
      </c>
      <c r="H20" t="s">
        <v>2044</v>
      </c>
      <c r="I20" t="s">
        <v>2043</v>
      </c>
      <c r="J20">
        <f>MATCH(H20,mapCOM!$A$2:$A$1119,0)</f>
        <v>20</v>
      </c>
    </row>
    <row r="21" spans="1:10">
      <c r="A21" t="s">
        <v>2359</v>
      </c>
      <c r="B21" t="s">
        <v>5486</v>
      </c>
      <c r="C21">
        <f>MATCH(A21,mapCOM!A$2:A$1119,0)</f>
        <v>30</v>
      </c>
      <c r="H21" t="s">
        <v>2042</v>
      </c>
      <c r="I21" t="s">
        <v>2041</v>
      </c>
      <c r="J21">
        <f>MATCH(H21,mapCOM!$A$2:$A$1119,0)</f>
        <v>21</v>
      </c>
    </row>
    <row r="22" spans="1:10">
      <c r="A22" t="s">
        <v>2357</v>
      </c>
      <c r="B22" t="s">
        <v>5487</v>
      </c>
      <c r="C22">
        <f>MATCH(A22,mapCOM!A$2:A$1119,0)</f>
        <v>33</v>
      </c>
      <c r="H22" t="s">
        <v>2040</v>
      </c>
      <c r="I22" t="s">
        <v>2039</v>
      </c>
      <c r="J22">
        <f>MATCH(H22,mapCOM!$A$2:$A$1119,0)</f>
        <v>22</v>
      </c>
    </row>
    <row r="23" spans="1:10">
      <c r="A23" t="s">
        <v>2038</v>
      </c>
      <c r="B23" t="s">
        <v>4917</v>
      </c>
      <c r="C23">
        <f>MATCH(A23,mapCOM!A$2:A$1119,0)</f>
        <v>39</v>
      </c>
      <c r="H23" t="s">
        <v>3587</v>
      </c>
      <c r="I23" t="s">
        <v>3588</v>
      </c>
      <c r="J23">
        <f>MATCH(H23,mapCOM!$A$2:$A$1119,0)</f>
        <v>23</v>
      </c>
    </row>
    <row r="24" spans="1:10">
      <c r="A24" t="s">
        <v>2037</v>
      </c>
      <c r="B24" t="s">
        <v>4923</v>
      </c>
      <c r="C24">
        <f>MATCH(A24,mapCOM!A$2:A$1119,0)</f>
        <v>40</v>
      </c>
      <c r="H24" t="s">
        <v>3589</v>
      </c>
      <c r="I24" t="s">
        <v>3590</v>
      </c>
      <c r="J24">
        <f>MATCH(H24,mapCOM!$A$2:$A$1119,0)</f>
        <v>24</v>
      </c>
    </row>
    <row r="25" spans="1:10">
      <c r="A25" t="s">
        <v>2036</v>
      </c>
      <c r="B25" t="s">
        <v>4928</v>
      </c>
      <c r="C25">
        <f>MATCH(A25,mapCOM!A$2:A$1119,0)</f>
        <v>41</v>
      </c>
      <c r="H25" t="s">
        <v>2367</v>
      </c>
      <c r="I25" t="s">
        <v>2366</v>
      </c>
      <c r="J25">
        <f>MATCH(H25,mapCOM!$A$2:$A$1119,0)</f>
        <v>25</v>
      </c>
    </row>
    <row r="26" spans="1:10">
      <c r="A26" t="s">
        <v>2035</v>
      </c>
      <c r="B26" t="s">
        <v>4931</v>
      </c>
      <c r="C26">
        <f>MATCH(A26,mapCOM!A$2:A$1119,0)</f>
        <v>42</v>
      </c>
      <c r="H26" t="s">
        <v>3591</v>
      </c>
      <c r="I26" t="s">
        <v>3592</v>
      </c>
      <c r="J26">
        <f>MATCH(H26,mapCOM!$A$2:$A$1119,0)</f>
        <v>26</v>
      </c>
    </row>
    <row r="27" spans="1:10">
      <c r="A27" t="s">
        <v>2034</v>
      </c>
      <c r="B27" t="s">
        <v>4937</v>
      </c>
      <c r="C27">
        <f>MATCH(A27,mapCOM!A$2:A$1119,0)</f>
        <v>43</v>
      </c>
      <c r="H27" t="s">
        <v>2365</v>
      </c>
      <c r="I27" t="s">
        <v>2364</v>
      </c>
      <c r="J27">
        <f>MATCH(H27,mapCOM!$A$2:$A$1119,0)</f>
        <v>27</v>
      </c>
    </row>
    <row r="28" spans="1:10">
      <c r="A28" t="s">
        <v>2033</v>
      </c>
      <c r="B28" t="s">
        <v>4944</v>
      </c>
      <c r="C28">
        <f>MATCH(A28,mapCOM!A$2:A$1119,0)</f>
        <v>45</v>
      </c>
      <c r="H28" t="s">
        <v>2363</v>
      </c>
      <c r="I28" t="s">
        <v>2362</v>
      </c>
      <c r="J28">
        <f>MATCH(H28,mapCOM!$A$2:$A$1119,0)</f>
        <v>28</v>
      </c>
    </row>
    <row r="29" spans="1:10">
      <c r="A29" t="s">
        <v>2032</v>
      </c>
      <c r="B29" t="s">
        <v>4946</v>
      </c>
      <c r="C29">
        <f>MATCH(A29,mapCOM!A$2:A$1119,0)</f>
        <v>46</v>
      </c>
      <c r="H29" t="s">
        <v>2361</v>
      </c>
      <c r="I29" t="s">
        <v>2360</v>
      </c>
      <c r="J29">
        <f>MATCH(H29,mapCOM!$A$2:$A$1119,0)</f>
        <v>29</v>
      </c>
    </row>
    <row r="30" spans="1:10">
      <c r="A30" t="s">
        <v>2031</v>
      </c>
      <c r="B30" t="s">
        <v>4947</v>
      </c>
      <c r="C30">
        <f>MATCH(A30,mapCOM!A$2:A$1119,0)</f>
        <v>47</v>
      </c>
      <c r="H30" t="s">
        <v>2359</v>
      </c>
      <c r="I30" t="s">
        <v>2358</v>
      </c>
      <c r="J30">
        <f>MATCH(H30,mapCOM!$A$2:$A$1119,0)</f>
        <v>30</v>
      </c>
    </row>
    <row r="31" spans="1:10">
      <c r="A31" t="s">
        <v>2030</v>
      </c>
      <c r="B31" t="s">
        <v>4953</v>
      </c>
      <c r="C31">
        <f>MATCH(A31,mapCOM!A$2:A$1119,0)</f>
        <v>48</v>
      </c>
      <c r="H31" t="s">
        <v>2357</v>
      </c>
      <c r="I31" t="s">
        <v>2356</v>
      </c>
      <c r="J31">
        <f>MATCH(H31,mapCOM!$A$2:$A$1119,0)</f>
        <v>33</v>
      </c>
    </row>
    <row r="32" spans="1:10">
      <c r="A32" t="s">
        <v>3140</v>
      </c>
      <c r="B32" t="s">
        <v>5488</v>
      </c>
      <c r="C32">
        <f>MATCH(A32,mapCOM!A$2:A$1119,0)</f>
        <v>49</v>
      </c>
      <c r="H32" t="s">
        <v>3593</v>
      </c>
      <c r="I32" t="s">
        <v>3594</v>
      </c>
      <c r="J32">
        <f>MATCH(H32,mapCOM!$A$2:$A$1119,0)</f>
        <v>34</v>
      </c>
    </row>
    <row r="33" spans="1:10">
      <c r="A33" t="s">
        <v>3141</v>
      </c>
      <c r="B33" t="s">
        <v>5489</v>
      </c>
      <c r="C33">
        <f>MATCH(A33,mapCOM!A$2:A$1119,0)</f>
        <v>50</v>
      </c>
      <c r="H33" t="s">
        <v>3595</v>
      </c>
      <c r="I33" t="s">
        <v>3596</v>
      </c>
      <c r="J33">
        <f>MATCH(H33,mapCOM!$A$2:$A$1119,0)</f>
        <v>35</v>
      </c>
    </row>
    <row r="34" spans="1:10">
      <c r="A34" t="s">
        <v>5490</v>
      </c>
      <c r="B34" t="s">
        <v>5491</v>
      </c>
      <c r="C34">
        <f>MATCH(A34,mapCOM!A$2:A$1119,0)</f>
        <v>51</v>
      </c>
      <c r="D34">
        <v>1</v>
      </c>
      <c r="H34" t="s">
        <v>3597</v>
      </c>
      <c r="I34" t="s">
        <v>3598</v>
      </c>
      <c r="J34">
        <f>MATCH(H34,mapCOM!$A$2:$A$1119,0)</f>
        <v>36</v>
      </c>
    </row>
    <row r="35" spans="1:10">
      <c r="A35" t="s">
        <v>2089</v>
      </c>
      <c r="B35" t="s">
        <v>5492</v>
      </c>
      <c r="C35">
        <f>MATCH(A35,mapCOM!A$2:A$1119,0)</f>
        <v>53</v>
      </c>
      <c r="H35" t="s">
        <v>2038</v>
      </c>
      <c r="I35" t="s">
        <v>2028</v>
      </c>
      <c r="J35">
        <f>MATCH(H35,mapCOM!$A$2:$A$1119,0)</f>
        <v>39</v>
      </c>
    </row>
    <row r="36" spans="1:10">
      <c r="A36" t="s">
        <v>2352</v>
      </c>
      <c r="B36" t="s">
        <v>5493</v>
      </c>
      <c r="C36">
        <f>MATCH(A36,mapCOM!A$2:A$1119,0)</f>
        <v>54</v>
      </c>
      <c r="H36" t="s">
        <v>2037</v>
      </c>
      <c r="I36" t="s">
        <v>2026</v>
      </c>
      <c r="J36">
        <f>MATCH(H36,mapCOM!$A$2:$A$1119,0)</f>
        <v>40</v>
      </c>
    </row>
    <row r="37" spans="1:10">
      <c r="A37" t="s">
        <v>2351</v>
      </c>
      <c r="B37" t="s">
        <v>5494</v>
      </c>
      <c r="C37">
        <f>MATCH(A37,mapCOM!A$2:A$1119,0)</f>
        <v>56</v>
      </c>
      <c r="H37" t="s">
        <v>2036</v>
      </c>
      <c r="I37" t="s">
        <v>2024</v>
      </c>
      <c r="J37">
        <f>MATCH(H37,mapCOM!$A$2:$A$1119,0)</f>
        <v>41</v>
      </c>
    </row>
    <row r="38" spans="1:10">
      <c r="A38" t="s">
        <v>2349</v>
      </c>
      <c r="B38" t="s">
        <v>5495</v>
      </c>
      <c r="C38">
        <f>MATCH(A38,mapCOM!A$2:A$1119,0)</f>
        <v>57</v>
      </c>
      <c r="H38" t="s">
        <v>2035</v>
      </c>
      <c r="I38" t="s">
        <v>2022</v>
      </c>
      <c r="J38">
        <f>MATCH(H38,mapCOM!$A$2:$A$1119,0)</f>
        <v>42</v>
      </c>
    </row>
    <row r="39" spans="1:10">
      <c r="A39" t="s">
        <v>2085</v>
      </c>
      <c r="B39" t="s">
        <v>5496</v>
      </c>
      <c r="C39">
        <f>MATCH(A39,mapCOM!A$2:A$1119,0)</f>
        <v>60</v>
      </c>
      <c r="H39" t="s">
        <v>2034</v>
      </c>
      <c r="I39" t="s">
        <v>2020</v>
      </c>
      <c r="J39">
        <f>MATCH(H39,mapCOM!$A$2:$A$1119,0)</f>
        <v>43</v>
      </c>
    </row>
    <row r="40" spans="1:10">
      <c r="A40" t="s">
        <v>5497</v>
      </c>
      <c r="B40" t="s">
        <v>5498</v>
      </c>
      <c r="C40">
        <f>MATCH(A40,mapCOM!A$2:A$1119,0)</f>
        <v>61</v>
      </c>
      <c r="D40">
        <v>1</v>
      </c>
      <c r="H40" t="s">
        <v>2033</v>
      </c>
      <c r="I40" t="s">
        <v>2018</v>
      </c>
      <c r="J40">
        <f>MATCH(H40,mapCOM!$A$2:$A$1119,0)</f>
        <v>45</v>
      </c>
    </row>
    <row r="41" spans="1:10">
      <c r="A41" t="s">
        <v>2029</v>
      </c>
      <c r="B41" t="s">
        <v>4917</v>
      </c>
      <c r="C41">
        <f>MATCH(A41,mapCOM!A$2:A$1119,0)</f>
        <v>62</v>
      </c>
      <c r="H41" t="s">
        <v>2032</v>
      </c>
      <c r="I41" t="s">
        <v>2016</v>
      </c>
      <c r="J41">
        <f>MATCH(H41,mapCOM!$A$2:$A$1119,0)</f>
        <v>46</v>
      </c>
    </row>
    <row r="42" spans="1:10">
      <c r="A42" t="s">
        <v>2027</v>
      </c>
      <c r="B42" t="s">
        <v>4923</v>
      </c>
      <c r="C42">
        <f>MATCH(A42,mapCOM!A$2:A$1119,0)</f>
        <v>63</v>
      </c>
      <c r="H42" t="s">
        <v>2031</v>
      </c>
      <c r="I42" t="s">
        <v>2014</v>
      </c>
      <c r="J42">
        <f>MATCH(H42,mapCOM!$A$2:$A$1119,0)</f>
        <v>47</v>
      </c>
    </row>
    <row r="43" spans="1:10">
      <c r="A43" t="s">
        <v>2025</v>
      </c>
      <c r="B43" t="s">
        <v>4928</v>
      </c>
      <c r="C43">
        <f>MATCH(A43,mapCOM!A$2:A$1119,0)</f>
        <v>64</v>
      </c>
      <c r="H43" t="s">
        <v>2030</v>
      </c>
      <c r="I43" t="s">
        <v>2012</v>
      </c>
      <c r="J43">
        <f>MATCH(H43,mapCOM!$A$2:$A$1119,0)</f>
        <v>48</v>
      </c>
    </row>
    <row r="44" spans="1:10">
      <c r="A44" t="s">
        <v>2023</v>
      </c>
      <c r="B44" t="s">
        <v>4931</v>
      </c>
      <c r="C44">
        <f>MATCH(A44,mapCOM!A$2:A$1119,0)</f>
        <v>65</v>
      </c>
      <c r="H44" t="s">
        <v>3140</v>
      </c>
      <c r="I44" t="s">
        <v>3657</v>
      </c>
      <c r="J44">
        <f>MATCH(H44,mapCOM!$A$2:$A$1119,0)</f>
        <v>49</v>
      </c>
    </row>
    <row r="45" spans="1:10">
      <c r="A45" t="s">
        <v>2021</v>
      </c>
      <c r="B45" t="s">
        <v>4937</v>
      </c>
      <c r="C45">
        <f>MATCH(A45,mapCOM!A$2:A$1119,0)</f>
        <v>66</v>
      </c>
      <c r="H45" t="s">
        <v>3141</v>
      </c>
      <c r="I45" t="s">
        <v>3658</v>
      </c>
      <c r="J45">
        <f>MATCH(H45,mapCOM!$A$2:$A$1119,0)</f>
        <v>50</v>
      </c>
    </row>
    <row r="46" spans="1:10">
      <c r="A46" t="s">
        <v>2019</v>
      </c>
      <c r="B46" t="s">
        <v>4944</v>
      </c>
      <c r="C46">
        <f>MATCH(A46,mapCOM!A$2:A$1119,0)</f>
        <v>67</v>
      </c>
      <c r="H46" t="s">
        <v>2355</v>
      </c>
      <c r="I46" t="s">
        <v>2354</v>
      </c>
      <c r="J46">
        <f>MATCH(H46,mapCOM!$A$2:$A$1119,0)</f>
        <v>52</v>
      </c>
    </row>
    <row r="47" spans="1:10">
      <c r="A47" t="s">
        <v>2017</v>
      </c>
      <c r="B47" t="s">
        <v>4946</v>
      </c>
      <c r="C47">
        <f>MATCH(A47,mapCOM!A$2:A$1119,0)</f>
        <v>68</v>
      </c>
      <c r="H47" t="s">
        <v>2089</v>
      </c>
      <c r="I47" t="s">
        <v>2353</v>
      </c>
      <c r="J47">
        <f>MATCH(H47,mapCOM!$A$2:$A$1119,0)</f>
        <v>53</v>
      </c>
    </row>
    <row r="48" spans="1:10">
      <c r="A48" t="s">
        <v>2015</v>
      </c>
      <c r="B48" t="s">
        <v>4947</v>
      </c>
      <c r="C48">
        <f>MATCH(A48,mapCOM!A$2:A$1119,0)</f>
        <v>69</v>
      </c>
      <c r="H48" t="s">
        <v>2352</v>
      </c>
      <c r="I48" t="s">
        <v>2341</v>
      </c>
      <c r="J48">
        <f>MATCH(H48,mapCOM!$A$2:$A$1119,0)</f>
        <v>54</v>
      </c>
    </row>
    <row r="49" spans="1:11">
      <c r="A49" t="s">
        <v>2013</v>
      </c>
      <c r="B49" t="s">
        <v>4953</v>
      </c>
      <c r="C49">
        <f>MATCH(A49,mapCOM!A$2:A$1119,0)</f>
        <v>70</v>
      </c>
      <c r="H49" t="s">
        <v>2351</v>
      </c>
      <c r="I49" t="s">
        <v>2350</v>
      </c>
      <c r="J49">
        <f>MATCH(H49,mapCOM!$A$2:$A$1119,0)</f>
        <v>56</v>
      </c>
    </row>
    <row r="50" spans="1:11">
      <c r="A50" t="s">
        <v>5499</v>
      </c>
      <c r="B50" t="s">
        <v>5491</v>
      </c>
      <c r="C50">
        <f>MATCH(A50,mapCOM!A$2:A$1119,0)</f>
        <v>71</v>
      </c>
      <c r="D50">
        <v>1</v>
      </c>
      <c r="H50" t="s">
        <v>2349</v>
      </c>
      <c r="I50" t="s">
        <v>2348</v>
      </c>
      <c r="J50">
        <f>MATCH(H50,mapCOM!$A$2:$A$1119,0)</f>
        <v>57</v>
      </c>
    </row>
    <row r="51" spans="1:11">
      <c r="A51" t="s">
        <v>2346</v>
      </c>
      <c r="B51" t="s">
        <v>5500</v>
      </c>
      <c r="C51">
        <f>MATCH(A51,mapCOM!A$2:A$1119,0)</f>
        <v>74</v>
      </c>
      <c r="H51" t="s">
        <v>2085</v>
      </c>
      <c r="I51" t="s">
        <v>2347</v>
      </c>
      <c r="J51">
        <f>MATCH(H51,mapCOM!$A$2:$A$1119,0)</f>
        <v>60</v>
      </c>
    </row>
    <row r="52" spans="1:11">
      <c r="A52" t="s">
        <v>2082</v>
      </c>
      <c r="B52" t="s">
        <v>5501</v>
      </c>
      <c r="C52">
        <f>MATCH(A52,mapCOM!A$2:A$1119,0)</f>
        <v>76</v>
      </c>
      <c r="H52" t="s">
        <v>2029</v>
      </c>
      <c r="I52" t="s">
        <v>2028</v>
      </c>
      <c r="J52">
        <f>MATCH(H52,mapCOM!$A$2:$A$1119,0)</f>
        <v>62</v>
      </c>
    </row>
    <row r="53" spans="1:11">
      <c r="A53" t="s">
        <v>2342</v>
      </c>
      <c r="B53" t="s">
        <v>5493</v>
      </c>
      <c r="C53">
        <f>MATCH(A53,mapCOM!A$2:A$1119,0)</f>
        <v>79</v>
      </c>
      <c r="H53" t="s">
        <v>2027</v>
      </c>
      <c r="I53" t="s">
        <v>2026</v>
      </c>
      <c r="J53">
        <f>MATCH(H53,mapCOM!$A$2:$A$1119,0)</f>
        <v>63</v>
      </c>
    </row>
    <row r="54" spans="1:11">
      <c r="A54" t="s">
        <v>2340</v>
      </c>
      <c r="B54" t="s">
        <v>5502</v>
      </c>
      <c r="C54">
        <f>MATCH(A54,mapCOM!A$2:A$1119,0)</f>
        <v>80</v>
      </c>
      <c r="H54" t="s">
        <v>2025</v>
      </c>
      <c r="I54" t="s">
        <v>2024</v>
      </c>
      <c r="J54">
        <f>MATCH(H54,mapCOM!$A$2:$A$1119,0)</f>
        <v>64</v>
      </c>
    </row>
    <row r="55" spans="1:11">
      <c r="A55" t="s">
        <v>3624</v>
      </c>
      <c r="B55" t="s">
        <v>5503</v>
      </c>
      <c r="C55">
        <f>MATCH(A55,mapCOM!A$2:A$1119,0)</f>
        <v>81</v>
      </c>
      <c r="H55" t="s">
        <v>2023</v>
      </c>
      <c r="I55" t="s">
        <v>2022</v>
      </c>
      <c r="J55">
        <f>MATCH(H55,mapCOM!$A$2:$A$1119,0)</f>
        <v>65</v>
      </c>
    </row>
    <row r="56" spans="1:11">
      <c r="A56" t="s">
        <v>3653</v>
      </c>
      <c r="B56" t="s">
        <v>5504</v>
      </c>
      <c r="C56">
        <f>MATCH(A56,mapCOM!A$2:A$1119,0)</f>
        <v>83</v>
      </c>
      <c r="H56" t="s">
        <v>2021</v>
      </c>
      <c r="I56" t="s">
        <v>2020</v>
      </c>
      <c r="J56">
        <f>MATCH(H56,mapCOM!$A$2:$A$1119,0)</f>
        <v>66</v>
      </c>
    </row>
    <row r="57" spans="1:11">
      <c r="A57" t="s">
        <v>3655</v>
      </c>
      <c r="B57" t="s">
        <v>5505</v>
      </c>
      <c r="C57">
        <f>MATCH(A57,mapCOM!A$2:A$1119,0)</f>
        <v>85</v>
      </c>
      <c r="H57" t="s">
        <v>2019</v>
      </c>
      <c r="I57" t="s">
        <v>2018</v>
      </c>
      <c r="J57">
        <f>MATCH(H57,mapCOM!$A$2:$A$1119,0)</f>
        <v>67</v>
      </c>
    </row>
    <row r="58" spans="1:11">
      <c r="A58" t="s">
        <v>2338</v>
      </c>
      <c r="B58" t="s">
        <v>19</v>
      </c>
      <c r="C58">
        <f>MATCH(A58,mapCOM!A$2:A$1119,0)</f>
        <v>89</v>
      </c>
      <c r="H58" t="s">
        <v>2017</v>
      </c>
      <c r="I58" t="s">
        <v>2016</v>
      </c>
      <c r="J58">
        <f>MATCH(H58,mapCOM!$A$2:$A$1119,0)</f>
        <v>68</v>
      </c>
    </row>
    <row r="59" spans="1:11">
      <c r="A59" t="s">
        <v>2336</v>
      </c>
      <c r="B59" t="s">
        <v>5506</v>
      </c>
      <c r="C59">
        <f>MATCH(A59,mapCOM!A$2:A$1119,0)</f>
        <v>90</v>
      </c>
      <c r="H59" t="s">
        <v>2015</v>
      </c>
      <c r="I59" t="s">
        <v>2014</v>
      </c>
      <c r="J59">
        <f>MATCH(H59,mapCOM!$A$2:$A$1119,0)</f>
        <v>69</v>
      </c>
    </row>
    <row r="60" spans="1:11">
      <c r="A60" t="s">
        <v>2328</v>
      </c>
      <c r="B60" t="s">
        <v>5396</v>
      </c>
      <c r="C60">
        <f>MATCH(A60,mapCOM!A$2:A$1119,0)</f>
        <v>100</v>
      </c>
      <c r="H60" t="s">
        <v>2013</v>
      </c>
      <c r="I60" t="s">
        <v>2012</v>
      </c>
      <c r="J60">
        <f>MATCH(H60,mapCOM!$A$2:$A$1119,0)</f>
        <v>70</v>
      </c>
    </row>
    <row r="61" spans="1:11">
      <c r="A61" t="s">
        <v>2326</v>
      </c>
      <c r="B61" t="s">
        <v>5507</v>
      </c>
      <c r="C61">
        <f>MATCH(A61,mapCOM!A$2:A$1119,0)</f>
        <v>101</v>
      </c>
      <c r="H61" t="s">
        <v>3660</v>
      </c>
      <c r="I61" t="s">
        <v>3661</v>
      </c>
      <c r="J61">
        <f>MATCH(H61,mapCOM!$A$2:$A$1119,0)</f>
        <v>72</v>
      </c>
      <c r="K61">
        <v>1</v>
      </c>
    </row>
    <row r="62" spans="1:11">
      <c r="A62" t="s">
        <v>2324</v>
      </c>
      <c r="B62" t="s">
        <v>5398</v>
      </c>
      <c r="C62">
        <f>MATCH(A62,mapCOM!A$2:A$1119,0)</f>
        <v>102</v>
      </c>
      <c r="H62" t="s">
        <v>2346</v>
      </c>
      <c r="I62" t="s">
        <v>2345</v>
      </c>
      <c r="J62">
        <f>MATCH(H62,mapCOM!$A$2:$A$1119,0)</f>
        <v>74</v>
      </c>
    </row>
    <row r="63" spans="1:11">
      <c r="A63" t="s">
        <v>2316</v>
      </c>
      <c r="B63" t="s">
        <v>5399</v>
      </c>
      <c r="C63">
        <f>MATCH(A63,mapCOM!A$2:A$1119,0)</f>
        <v>108</v>
      </c>
      <c r="H63" t="s">
        <v>2082</v>
      </c>
      <c r="I63" t="s">
        <v>2343</v>
      </c>
      <c r="J63">
        <f>MATCH(H63,mapCOM!$A$2:$A$1119,0)</f>
        <v>76</v>
      </c>
    </row>
    <row r="64" spans="1:11">
      <c r="A64" t="s">
        <v>2314</v>
      </c>
      <c r="B64" t="s">
        <v>5400</v>
      </c>
      <c r="C64">
        <f>MATCH(A64,mapCOM!A$2:A$1119,0)</f>
        <v>109</v>
      </c>
      <c r="H64" t="s">
        <v>2342</v>
      </c>
      <c r="I64" t="s">
        <v>2341</v>
      </c>
      <c r="J64">
        <f>MATCH(H64,mapCOM!$A$2:$A$1119,0)</f>
        <v>79</v>
      </c>
    </row>
    <row r="65" spans="1:11">
      <c r="A65" t="s">
        <v>2312</v>
      </c>
      <c r="B65" t="s">
        <v>5401</v>
      </c>
      <c r="C65">
        <f>MATCH(A65,mapCOM!A$2:A$1119,0)</f>
        <v>110</v>
      </c>
      <c r="H65" t="s">
        <v>2340</v>
      </c>
      <c r="I65" t="s">
        <v>2339</v>
      </c>
      <c r="J65">
        <f>MATCH(H65,mapCOM!$A$2:$A$1119,0)</f>
        <v>80</v>
      </c>
    </row>
    <row r="66" spans="1:11">
      <c r="A66" t="s">
        <v>2310</v>
      </c>
      <c r="B66" t="s">
        <v>5402</v>
      </c>
      <c r="C66">
        <f>MATCH(A66,mapCOM!A$2:A$1119,0)</f>
        <v>111</v>
      </c>
      <c r="H66" t="s">
        <v>3624</v>
      </c>
      <c r="I66" t="s">
        <v>3652</v>
      </c>
      <c r="J66">
        <f>MATCH(H66,mapCOM!$A$2:$A$1119,0)</f>
        <v>81</v>
      </c>
    </row>
    <row r="67" spans="1:11">
      <c r="A67" t="s">
        <v>2308</v>
      </c>
      <c r="B67" t="s">
        <v>5403</v>
      </c>
      <c r="C67">
        <f>MATCH(A67,mapCOM!A$2:A$1119,0)</f>
        <v>112</v>
      </c>
      <c r="H67" t="s">
        <v>3653</v>
      </c>
      <c r="I67" t="s">
        <v>3654</v>
      </c>
      <c r="J67">
        <f>MATCH(H67,mapCOM!$A$2:$A$1119,0)</f>
        <v>83</v>
      </c>
      <c r="K67">
        <v>1</v>
      </c>
    </row>
    <row r="68" spans="1:11">
      <c r="A68" t="s">
        <v>2302</v>
      </c>
      <c r="B68" t="s">
        <v>5508</v>
      </c>
      <c r="C68">
        <f>MATCH(A68,mapCOM!A$2:A$1119,0)</f>
        <v>118</v>
      </c>
      <c r="H68" t="s">
        <v>3655</v>
      </c>
      <c r="I68" t="s">
        <v>3656</v>
      </c>
      <c r="J68">
        <f>MATCH(H68,mapCOM!$A$2:$A$1119,0)</f>
        <v>85</v>
      </c>
      <c r="K68">
        <v>1</v>
      </c>
    </row>
    <row r="69" spans="1:11">
      <c r="A69" t="s">
        <v>5509</v>
      </c>
      <c r="B69" t="s">
        <v>5509</v>
      </c>
      <c r="C69" t="e">
        <f>MATCH(A69,mapCOM!A$2:A$1119,0)</f>
        <v>#N/A</v>
      </c>
      <c r="D69">
        <v>1</v>
      </c>
      <c r="H69" t="s">
        <v>3662</v>
      </c>
      <c r="I69" t="s">
        <v>3663</v>
      </c>
      <c r="J69">
        <f>MATCH(H69,mapCOM!$A$2:$A$1119,0)</f>
        <v>88</v>
      </c>
      <c r="K69">
        <v>1</v>
      </c>
    </row>
    <row r="70" spans="1:11">
      <c r="A70" t="s">
        <v>2300</v>
      </c>
      <c r="B70" t="s">
        <v>5510</v>
      </c>
      <c r="C70">
        <f>MATCH(A70,mapCOM!A$2:A$1119,0)</f>
        <v>120</v>
      </c>
      <c r="H70" t="s">
        <v>2338</v>
      </c>
      <c r="I70" t="s">
        <v>2337</v>
      </c>
      <c r="J70">
        <f>MATCH(H70,mapCOM!$A$2:$A$1119,0)</f>
        <v>89</v>
      </c>
    </row>
    <row r="71" spans="1:11">
      <c r="A71" t="s">
        <v>5511</v>
      </c>
      <c r="B71" t="s">
        <v>4960</v>
      </c>
      <c r="C71" t="e">
        <f>MATCH(A71,mapCOM!A$2:A$1119,0)</f>
        <v>#N/A</v>
      </c>
      <c r="D71">
        <v>1</v>
      </c>
      <c r="H71" t="s">
        <v>2336</v>
      </c>
      <c r="I71" t="s">
        <v>2335</v>
      </c>
      <c r="J71">
        <f>MATCH(H71,mapCOM!$A$2:$A$1119,0)</f>
        <v>90</v>
      </c>
    </row>
    <row r="72" spans="1:11">
      <c r="A72" t="s">
        <v>3558</v>
      </c>
      <c r="B72" t="s">
        <v>5512</v>
      </c>
      <c r="C72">
        <f>MATCH(A72,mapCOM!A$2:A$1119,0)</f>
        <v>129</v>
      </c>
      <c r="H72" t="s">
        <v>1832</v>
      </c>
      <c r="I72" t="s">
        <v>1831</v>
      </c>
      <c r="J72">
        <f>MATCH(H72,mapCOM!$A$2:$A$1119,0)</f>
        <v>91</v>
      </c>
    </row>
    <row r="73" spans="1:11">
      <c r="A73" t="s">
        <v>3559</v>
      </c>
      <c r="B73" t="s">
        <v>5513</v>
      </c>
      <c r="C73">
        <f>MATCH(A73,mapCOM!A$2:A$1119,0)</f>
        <v>130</v>
      </c>
      <c r="H73" t="s">
        <v>1830</v>
      </c>
      <c r="I73" t="s">
        <v>1829</v>
      </c>
      <c r="J73">
        <f>MATCH(H73,mapCOM!$A$2:$A$1119,0)</f>
        <v>92</v>
      </c>
    </row>
    <row r="74" spans="1:11">
      <c r="A74" t="s">
        <v>3560</v>
      </c>
      <c r="B74" t="s">
        <v>5514</v>
      </c>
      <c r="C74">
        <f>MATCH(A74,mapCOM!A$2:A$1119,0)</f>
        <v>131</v>
      </c>
      <c r="H74" t="s">
        <v>1828</v>
      </c>
      <c r="I74" t="s">
        <v>1827</v>
      </c>
      <c r="J74">
        <f>MATCH(H74,mapCOM!$A$2:$A$1119,0)</f>
        <v>93</v>
      </c>
    </row>
    <row r="75" spans="1:11">
      <c r="A75" t="s">
        <v>3561</v>
      </c>
      <c r="B75" t="s">
        <v>5515</v>
      </c>
      <c r="C75">
        <f>MATCH(A75,mapCOM!A$2:A$1119,0)</f>
        <v>132</v>
      </c>
      <c r="H75" t="s">
        <v>1826</v>
      </c>
      <c r="I75" t="s">
        <v>1825</v>
      </c>
      <c r="J75">
        <f>MATCH(H75,mapCOM!$A$2:$A$1119,0)</f>
        <v>94</v>
      </c>
    </row>
    <row r="76" spans="1:11">
      <c r="A76" t="s">
        <v>2298</v>
      </c>
      <c r="B76" t="s">
        <v>5516</v>
      </c>
      <c r="C76">
        <f>MATCH(A76,mapCOM!A$2:A$1119,0)</f>
        <v>135</v>
      </c>
      <c r="H76" t="s">
        <v>1824</v>
      </c>
      <c r="I76" t="s">
        <v>1823</v>
      </c>
      <c r="J76">
        <f>MATCH(H76,mapCOM!$A$2:$A$1119,0)</f>
        <v>95</v>
      </c>
    </row>
    <row r="77" spans="1:11">
      <c r="A77" t="s">
        <v>2296</v>
      </c>
      <c r="B77" t="s">
        <v>5517</v>
      </c>
      <c r="C77">
        <f>MATCH(A77,mapCOM!A$2:A$1119,0)</f>
        <v>136</v>
      </c>
      <c r="H77" t="s">
        <v>2334</v>
      </c>
      <c r="I77" t="s">
        <v>2333</v>
      </c>
      <c r="J77">
        <f>MATCH(H77,mapCOM!$A$2:$A$1119,0)</f>
        <v>96</v>
      </c>
    </row>
    <row r="78" spans="1:11">
      <c r="A78" t="s">
        <v>2294</v>
      </c>
      <c r="B78" t="s">
        <v>5518</v>
      </c>
      <c r="C78">
        <f>MATCH(A78,mapCOM!A$2:A$1119,0)</f>
        <v>137</v>
      </c>
      <c r="H78" t="s">
        <v>2332</v>
      </c>
      <c r="I78" t="s">
        <v>2331</v>
      </c>
      <c r="J78">
        <f>MATCH(H78,mapCOM!$A$2:$A$1119,0)</f>
        <v>97</v>
      </c>
    </row>
    <row r="79" spans="1:11">
      <c r="A79" t="s">
        <v>2292</v>
      </c>
      <c r="B79" t="s">
        <v>5519</v>
      </c>
      <c r="C79">
        <f>MATCH(A79,mapCOM!A$2:A$1119,0)</f>
        <v>138</v>
      </c>
      <c r="H79" t="s">
        <v>1822</v>
      </c>
      <c r="I79" t="s">
        <v>1821</v>
      </c>
      <c r="J79">
        <f>MATCH(H79,mapCOM!$A$2:$A$1119,0)</f>
        <v>98</v>
      </c>
    </row>
    <row r="80" spans="1:11">
      <c r="A80" t="s">
        <v>5520</v>
      </c>
      <c r="B80" t="s">
        <v>5521</v>
      </c>
      <c r="C80">
        <f>MATCH(A80,mapCOM!A$2:A$1119,0)</f>
        <v>140</v>
      </c>
      <c r="D80">
        <v>1</v>
      </c>
      <c r="H80" t="s">
        <v>2330</v>
      </c>
      <c r="I80" t="s">
        <v>2329</v>
      </c>
      <c r="J80">
        <f>MATCH(H80,mapCOM!$A$2:$A$1119,0)</f>
        <v>99</v>
      </c>
    </row>
    <row r="81" spans="1:10">
      <c r="A81" t="s">
        <v>2290</v>
      </c>
      <c r="B81" t="s">
        <v>5522</v>
      </c>
      <c r="C81">
        <f>MATCH(A81,mapCOM!A$2:A$1119,0)</f>
        <v>141</v>
      </c>
      <c r="H81" t="s">
        <v>2328</v>
      </c>
      <c r="I81" t="s">
        <v>354</v>
      </c>
      <c r="J81">
        <f>MATCH(H81,mapCOM!$A$2:$A$1119,0)</f>
        <v>100</v>
      </c>
    </row>
    <row r="82" spans="1:10">
      <c r="A82" t="s">
        <v>2288</v>
      </c>
      <c r="B82" t="s">
        <v>5523</v>
      </c>
      <c r="C82">
        <f>MATCH(A82,mapCOM!A$2:A$1119,0)</f>
        <v>142</v>
      </c>
      <c r="H82" t="s">
        <v>2326</v>
      </c>
      <c r="I82" t="s">
        <v>352</v>
      </c>
      <c r="J82">
        <f>MATCH(H82,mapCOM!$A$2:$A$1119,0)</f>
        <v>101</v>
      </c>
    </row>
    <row r="83" spans="1:10">
      <c r="A83" t="s">
        <v>2286</v>
      </c>
      <c r="B83" t="s">
        <v>5524</v>
      </c>
      <c r="C83">
        <f>MATCH(A83,mapCOM!A$2:A$1119,0)</f>
        <v>143</v>
      </c>
      <c r="H83" t="s">
        <v>2324</v>
      </c>
      <c r="I83" t="s">
        <v>349</v>
      </c>
      <c r="J83">
        <f>MATCH(H83,mapCOM!$A$2:$A$1119,0)</f>
        <v>102</v>
      </c>
    </row>
    <row r="84" spans="1:10">
      <c r="A84" t="s">
        <v>2284</v>
      </c>
      <c r="B84" t="s">
        <v>5525</v>
      </c>
      <c r="C84">
        <f>MATCH(A84,mapCOM!A$2:A$1119,0)</f>
        <v>144</v>
      </c>
      <c r="H84" t="s">
        <v>1820</v>
      </c>
      <c r="I84" t="s">
        <v>1819</v>
      </c>
      <c r="J84">
        <f>MATCH(H84,mapCOM!$A$2:$A$1119,0)</f>
        <v>103</v>
      </c>
    </row>
    <row r="85" spans="1:10">
      <c r="A85" t="s">
        <v>5526</v>
      </c>
      <c r="B85" t="s">
        <v>5527</v>
      </c>
      <c r="C85">
        <f>MATCH(A85,mapCOM!A$2:A$1119,0)</f>
        <v>145</v>
      </c>
      <c r="D85">
        <v>1</v>
      </c>
      <c r="H85" t="s">
        <v>2322</v>
      </c>
      <c r="I85" t="s">
        <v>2321</v>
      </c>
      <c r="J85">
        <f>MATCH(H85,mapCOM!$A$2:$A$1119,0)</f>
        <v>104</v>
      </c>
    </row>
    <row r="86" spans="1:10">
      <c r="A86" t="s">
        <v>2282</v>
      </c>
      <c r="B86" t="s">
        <v>5528</v>
      </c>
      <c r="C86">
        <f>MATCH(A86,mapCOM!A$2:A$1119,0)</f>
        <v>146</v>
      </c>
      <c r="H86" t="s">
        <v>2320</v>
      </c>
      <c r="I86" t="s">
        <v>2319</v>
      </c>
      <c r="J86">
        <f>MATCH(H86,mapCOM!$A$2:$A$1119,0)</f>
        <v>105</v>
      </c>
    </row>
    <row r="87" spans="1:10">
      <c r="A87" t="s">
        <v>2280</v>
      </c>
      <c r="B87" t="s">
        <v>5529</v>
      </c>
      <c r="C87">
        <f>MATCH(A87,mapCOM!A$2:A$1119,0)</f>
        <v>148</v>
      </c>
      <c r="H87" t="s">
        <v>1818</v>
      </c>
      <c r="I87" t="s">
        <v>1817</v>
      </c>
      <c r="J87">
        <f>MATCH(H87,mapCOM!$A$2:$A$1119,0)</f>
        <v>106</v>
      </c>
    </row>
    <row r="88" spans="1:10">
      <c r="A88" t="s">
        <v>2278</v>
      </c>
      <c r="B88" t="s">
        <v>5530</v>
      </c>
      <c r="C88">
        <f>MATCH(A88,mapCOM!A$2:A$1119,0)</f>
        <v>149</v>
      </c>
      <c r="H88" t="s">
        <v>2318</v>
      </c>
      <c r="I88" t="s">
        <v>2317</v>
      </c>
      <c r="J88">
        <f>MATCH(H88,mapCOM!$A$2:$A$1119,0)</f>
        <v>107</v>
      </c>
    </row>
    <row r="89" spans="1:10">
      <c r="A89" t="s">
        <v>2276</v>
      </c>
      <c r="B89" t="s">
        <v>5531</v>
      </c>
      <c r="C89">
        <f>MATCH(A89,mapCOM!A$2:A$1119,0)</f>
        <v>150</v>
      </c>
      <c r="H89" t="s">
        <v>2316</v>
      </c>
      <c r="I89" t="s">
        <v>347</v>
      </c>
      <c r="J89">
        <f>MATCH(H89,mapCOM!$A$2:$A$1119,0)</f>
        <v>108</v>
      </c>
    </row>
    <row r="90" spans="1:10">
      <c r="A90" t="s">
        <v>2274</v>
      </c>
      <c r="B90" t="s">
        <v>386</v>
      </c>
      <c r="C90">
        <f>MATCH(A90,mapCOM!A$2:A$1119,0)</f>
        <v>154</v>
      </c>
      <c r="H90" t="s">
        <v>2314</v>
      </c>
      <c r="I90" t="s">
        <v>345</v>
      </c>
      <c r="J90">
        <f>MATCH(H90,mapCOM!$A$2:$A$1119,0)</f>
        <v>109</v>
      </c>
    </row>
    <row r="91" spans="1:10">
      <c r="A91" t="s">
        <v>2272</v>
      </c>
      <c r="B91" t="s">
        <v>2185</v>
      </c>
      <c r="C91">
        <f>MATCH(A91,mapCOM!A$2:A$1119,0)</f>
        <v>156</v>
      </c>
      <c r="H91" t="s">
        <v>2312</v>
      </c>
      <c r="I91" t="s">
        <v>343</v>
      </c>
      <c r="J91">
        <f>MATCH(H91,mapCOM!$A$2:$A$1119,0)</f>
        <v>110</v>
      </c>
    </row>
    <row r="92" spans="1:10">
      <c r="A92" t="s">
        <v>3094</v>
      </c>
      <c r="B92" t="s">
        <v>5532</v>
      </c>
      <c r="C92">
        <f>MATCH(A92,mapCOM!A$2:A$1119,0)</f>
        <v>157</v>
      </c>
      <c r="H92" t="s">
        <v>2310</v>
      </c>
      <c r="I92" t="s">
        <v>341</v>
      </c>
      <c r="J92">
        <f>MATCH(H92,mapCOM!$A$2:$A$1119,0)</f>
        <v>111</v>
      </c>
    </row>
    <row r="93" spans="1:10">
      <c r="A93" t="s">
        <v>2011</v>
      </c>
      <c r="B93" t="s">
        <v>5533</v>
      </c>
      <c r="C93">
        <f>MATCH(A93,mapCOM!A$2:A$1119,0)</f>
        <v>158</v>
      </c>
      <c r="H93" t="s">
        <v>2308</v>
      </c>
      <c r="I93" t="s">
        <v>339</v>
      </c>
      <c r="J93">
        <f>MATCH(H93,mapCOM!$A$2:$A$1119,0)</f>
        <v>112</v>
      </c>
    </row>
    <row r="94" spans="1:10">
      <c r="A94" t="s">
        <v>2010</v>
      </c>
      <c r="B94" t="s">
        <v>5534</v>
      </c>
      <c r="C94">
        <f>MATCH(A94,mapCOM!A$2:A$1119,0)</f>
        <v>159</v>
      </c>
      <c r="H94" t="s">
        <v>2306</v>
      </c>
      <c r="I94" t="s">
        <v>2305</v>
      </c>
      <c r="J94">
        <f>MATCH(H94,mapCOM!$A$2:$A$1119,0)</f>
        <v>113</v>
      </c>
    </row>
    <row r="95" spans="1:10">
      <c r="A95" t="s">
        <v>2009</v>
      </c>
      <c r="B95" t="s">
        <v>5535</v>
      </c>
      <c r="C95">
        <f>MATCH(A95,mapCOM!A$2:A$1119,0)</f>
        <v>160</v>
      </c>
      <c r="H95" t="s">
        <v>1816</v>
      </c>
      <c r="I95" t="s">
        <v>1815</v>
      </c>
      <c r="J95">
        <f>MATCH(H95,mapCOM!$A$2:$A$1119,0)</f>
        <v>114</v>
      </c>
    </row>
    <row r="96" spans="1:10">
      <c r="A96" t="s">
        <v>1810</v>
      </c>
      <c r="B96" t="s">
        <v>5536</v>
      </c>
      <c r="C96">
        <f>MATCH(A96,mapCOM!A$2:A$1119,0)</f>
        <v>161</v>
      </c>
      <c r="H96" t="s">
        <v>2304</v>
      </c>
      <c r="I96" t="s">
        <v>2303</v>
      </c>
      <c r="J96">
        <f>MATCH(H96,mapCOM!$A$2:$A$1119,0)</f>
        <v>115</v>
      </c>
    </row>
    <row r="97" spans="1:10">
      <c r="A97" t="s">
        <v>2008</v>
      </c>
      <c r="B97" t="s">
        <v>5537</v>
      </c>
      <c r="C97">
        <f>MATCH(A97,mapCOM!A$2:A$1119,0)</f>
        <v>162</v>
      </c>
      <c r="H97" t="s">
        <v>1814</v>
      </c>
      <c r="I97" t="s">
        <v>1813</v>
      </c>
      <c r="J97">
        <f>MATCH(H97,mapCOM!$A$2:$A$1119,0)</f>
        <v>116</v>
      </c>
    </row>
    <row r="98" spans="1:10">
      <c r="A98" t="s">
        <v>2007</v>
      </c>
      <c r="B98" t="s">
        <v>5538</v>
      </c>
      <c r="C98">
        <f>MATCH(A98,mapCOM!A$2:A$1119,0)</f>
        <v>165</v>
      </c>
      <c r="H98" t="s">
        <v>1812</v>
      </c>
      <c r="I98" t="s">
        <v>1811</v>
      </c>
      <c r="J98">
        <f>MATCH(H98,mapCOM!$A$2:$A$1119,0)</f>
        <v>117</v>
      </c>
    </row>
    <row r="99" spans="1:10">
      <c r="A99" t="s">
        <v>2006</v>
      </c>
      <c r="B99" t="s">
        <v>5539</v>
      </c>
      <c r="C99">
        <f>MATCH(A99,mapCOM!A$2:A$1119,0)</f>
        <v>166</v>
      </c>
      <c r="H99" t="s">
        <v>2302</v>
      </c>
      <c r="I99" t="s">
        <v>2301</v>
      </c>
      <c r="J99">
        <f>MATCH(H99,mapCOM!$A$2:$A$1119,0)</f>
        <v>118</v>
      </c>
    </row>
    <row r="100" spans="1:10">
      <c r="A100" t="s">
        <v>2005</v>
      </c>
      <c r="B100" t="s">
        <v>5540</v>
      </c>
      <c r="C100">
        <f>MATCH(A100,mapCOM!A$2:A$1119,0)</f>
        <v>167</v>
      </c>
      <c r="H100" t="s">
        <v>2401</v>
      </c>
      <c r="I100" t="s">
        <v>2400</v>
      </c>
      <c r="J100">
        <f>MATCH(H100,mapCOM!$A$2:$A$1119,0)</f>
        <v>119</v>
      </c>
    </row>
    <row r="101" spans="1:10">
      <c r="A101" t="s">
        <v>2004</v>
      </c>
      <c r="B101" t="s">
        <v>5541</v>
      </c>
      <c r="C101">
        <f>MATCH(A101,mapCOM!A$2:A$1119,0)</f>
        <v>169</v>
      </c>
      <c r="H101" t="s">
        <v>2300</v>
      </c>
      <c r="I101" t="s">
        <v>2299</v>
      </c>
      <c r="J101">
        <f>MATCH(H101,mapCOM!$A$2:$A$1119,0)</f>
        <v>120</v>
      </c>
    </row>
    <row r="102" spans="1:10">
      <c r="A102" t="s">
        <v>2003</v>
      </c>
      <c r="B102" t="s">
        <v>5542</v>
      </c>
      <c r="C102">
        <f>MATCH(A102,mapCOM!A$2:A$1119,0)</f>
        <v>170</v>
      </c>
      <c r="H102" t="s">
        <v>3558</v>
      </c>
      <c r="I102" t="s">
        <v>2412</v>
      </c>
      <c r="J102">
        <f>MATCH(H102,mapCOM!$A$2:$A$1119,0)</f>
        <v>129</v>
      </c>
    </row>
    <row r="103" spans="1:10">
      <c r="A103" t="s">
        <v>2002</v>
      </c>
      <c r="B103" t="s">
        <v>5543</v>
      </c>
      <c r="C103">
        <f>MATCH(A103,mapCOM!A$2:A$1119,0)</f>
        <v>171</v>
      </c>
      <c r="H103" t="s">
        <v>3559</v>
      </c>
      <c r="I103" t="s">
        <v>2414</v>
      </c>
      <c r="J103">
        <f>MATCH(H103,mapCOM!$A$2:$A$1119,0)</f>
        <v>130</v>
      </c>
    </row>
    <row r="104" spans="1:10">
      <c r="A104" t="s">
        <v>2001</v>
      </c>
      <c r="B104" t="s">
        <v>5544</v>
      </c>
      <c r="C104">
        <f>MATCH(A104,mapCOM!A$2:A$1119,0)</f>
        <v>172</v>
      </c>
      <c r="H104" t="s">
        <v>3560</v>
      </c>
      <c r="I104" t="s">
        <v>2410</v>
      </c>
      <c r="J104">
        <f>MATCH(H104,mapCOM!$A$2:$A$1119,0)</f>
        <v>131</v>
      </c>
    </row>
    <row r="105" spans="1:10">
      <c r="A105" t="s">
        <v>5545</v>
      </c>
      <c r="B105" t="s">
        <v>5546</v>
      </c>
      <c r="C105" t="e">
        <f>MATCH(A105,mapCOM!A$2:A$1119,0)</f>
        <v>#N/A</v>
      </c>
      <c r="D105">
        <v>1</v>
      </c>
      <c r="H105" t="s">
        <v>3561</v>
      </c>
      <c r="I105" t="s">
        <v>2408</v>
      </c>
      <c r="J105">
        <f>MATCH(H105,mapCOM!$A$2:$A$1119,0)</f>
        <v>132</v>
      </c>
    </row>
    <row r="106" spans="1:10">
      <c r="A106" t="s">
        <v>5547</v>
      </c>
      <c r="B106" t="s">
        <v>5548</v>
      </c>
      <c r="C106">
        <f>MATCH(A106,mapCOM!A$2:A$1119,0)</f>
        <v>174</v>
      </c>
      <c r="D106">
        <v>1</v>
      </c>
      <c r="H106" t="s">
        <v>2403</v>
      </c>
      <c r="I106" t="s">
        <v>2402</v>
      </c>
      <c r="J106">
        <f>MATCH(H106,mapCOM!$A$2:$A$1119,0)</f>
        <v>134</v>
      </c>
    </row>
    <row r="107" spans="1:10">
      <c r="A107" t="s">
        <v>3538</v>
      </c>
      <c r="B107" t="s">
        <v>5549</v>
      </c>
      <c r="C107">
        <f>MATCH(A107,mapCOM!A$2:A$1119,0)</f>
        <v>175</v>
      </c>
      <c r="H107" t="s">
        <v>2298</v>
      </c>
      <c r="I107" t="s">
        <v>2297</v>
      </c>
      <c r="J107">
        <f>MATCH(H107,mapCOM!$A$2:$A$1119,0)</f>
        <v>135</v>
      </c>
    </row>
    <row r="108" spans="1:10">
      <c r="A108" t="s">
        <v>1806</v>
      </c>
      <c r="B108" t="s">
        <v>5550</v>
      </c>
      <c r="C108">
        <f>MATCH(A108,mapCOM!A$2:A$1119,0)</f>
        <v>176</v>
      </c>
      <c r="H108" t="s">
        <v>2296</v>
      </c>
      <c r="I108" t="s">
        <v>2295</v>
      </c>
      <c r="J108">
        <f>MATCH(H108,mapCOM!$A$2:$A$1119,0)</f>
        <v>136</v>
      </c>
    </row>
    <row r="109" spans="1:10">
      <c r="A109" t="s">
        <v>3659</v>
      </c>
      <c r="B109" t="s">
        <v>5551</v>
      </c>
      <c r="C109">
        <f>MATCH(A109,mapCOM!A$2:A$1119,0)</f>
        <v>179</v>
      </c>
      <c r="H109" t="s">
        <v>2294</v>
      </c>
      <c r="I109" t="s">
        <v>2293</v>
      </c>
      <c r="J109">
        <f>MATCH(H109,mapCOM!$A$2:$A$1119,0)</f>
        <v>137</v>
      </c>
    </row>
    <row r="110" spans="1:10">
      <c r="A110" t="s">
        <v>2000</v>
      </c>
      <c r="B110" t="s">
        <v>5552</v>
      </c>
      <c r="C110">
        <f>MATCH(A110,mapCOM!A$2:A$1119,0)</f>
        <v>180</v>
      </c>
      <c r="H110" t="s">
        <v>2292</v>
      </c>
      <c r="I110" t="s">
        <v>2291</v>
      </c>
      <c r="J110">
        <f>MATCH(H110,mapCOM!$A$2:$A$1119,0)</f>
        <v>138</v>
      </c>
    </row>
    <row r="111" spans="1:10">
      <c r="A111" t="s">
        <v>1999</v>
      </c>
      <c r="B111" t="s">
        <v>5553</v>
      </c>
      <c r="C111">
        <f>MATCH(A111,mapCOM!A$2:A$1119,0)</f>
        <v>181</v>
      </c>
      <c r="H111" t="s">
        <v>2290</v>
      </c>
      <c r="I111" t="s">
        <v>2289</v>
      </c>
      <c r="J111">
        <f>MATCH(H111,mapCOM!$A$2:$A$1119,0)</f>
        <v>141</v>
      </c>
    </row>
    <row r="112" spans="1:10">
      <c r="A112" t="s">
        <v>1998</v>
      </c>
      <c r="B112" t="s">
        <v>5554</v>
      </c>
      <c r="C112">
        <f>MATCH(A112,mapCOM!A$2:A$1119,0)</f>
        <v>182</v>
      </c>
      <c r="H112" t="s">
        <v>2288</v>
      </c>
      <c r="I112" t="s">
        <v>2287</v>
      </c>
      <c r="J112">
        <f>MATCH(H112,mapCOM!$A$2:$A$1119,0)</f>
        <v>142</v>
      </c>
    </row>
    <row r="113" spans="1:10">
      <c r="A113" t="s">
        <v>1802</v>
      </c>
      <c r="B113" t="s">
        <v>5555</v>
      </c>
      <c r="C113">
        <f>MATCH(A113,mapCOM!A$2:A$1119,0)</f>
        <v>183</v>
      </c>
      <c r="H113" t="s">
        <v>2286</v>
      </c>
      <c r="I113" t="s">
        <v>2285</v>
      </c>
      <c r="J113">
        <f>MATCH(H113,mapCOM!$A$2:$A$1119,0)</f>
        <v>143</v>
      </c>
    </row>
    <row r="114" spans="1:10">
      <c r="A114" t="s">
        <v>1997</v>
      </c>
      <c r="B114" t="s">
        <v>5556</v>
      </c>
      <c r="C114">
        <f>MATCH(A114,mapCOM!A$2:A$1119,0)</f>
        <v>184</v>
      </c>
      <c r="H114" t="s">
        <v>2284</v>
      </c>
      <c r="I114" t="s">
        <v>2283</v>
      </c>
      <c r="J114">
        <f>MATCH(H114,mapCOM!$A$2:$A$1119,0)</f>
        <v>144</v>
      </c>
    </row>
    <row r="115" spans="1:10">
      <c r="A115" t="s">
        <v>1996</v>
      </c>
      <c r="B115" t="s">
        <v>5557</v>
      </c>
      <c r="C115">
        <f>MATCH(A115,mapCOM!A$2:A$1119,0)</f>
        <v>186</v>
      </c>
      <c r="H115" t="s">
        <v>2282</v>
      </c>
      <c r="I115" t="s">
        <v>2281</v>
      </c>
      <c r="J115">
        <f>MATCH(H115,mapCOM!$A$2:$A$1119,0)</f>
        <v>146</v>
      </c>
    </row>
    <row r="116" spans="1:10">
      <c r="A116" t="s">
        <v>1995</v>
      </c>
      <c r="B116" t="s">
        <v>5558</v>
      </c>
      <c r="C116">
        <f>MATCH(A116,mapCOM!A$2:A$1119,0)</f>
        <v>187</v>
      </c>
      <c r="H116" t="s">
        <v>2280</v>
      </c>
      <c r="I116" t="s">
        <v>2279</v>
      </c>
      <c r="J116">
        <f>MATCH(H116,mapCOM!$A$2:$A$1119,0)</f>
        <v>148</v>
      </c>
    </row>
    <row r="117" spans="1:10">
      <c r="A117" t="s">
        <v>1994</v>
      </c>
      <c r="B117" t="s">
        <v>5559</v>
      </c>
      <c r="C117">
        <f>MATCH(A117,mapCOM!A$2:A$1119,0)</f>
        <v>188</v>
      </c>
      <c r="H117" t="s">
        <v>2278</v>
      </c>
      <c r="I117" t="s">
        <v>2277</v>
      </c>
      <c r="J117">
        <f>MATCH(H117,mapCOM!$A$2:$A$1119,0)</f>
        <v>149</v>
      </c>
    </row>
    <row r="118" spans="1:10">
      <c r="A118" t="s">
        <v>1993</v>
      </c>
      <c r="B118" t="s">
        <v>5560</v>
      </c>
      <c r="C118">
        <f>MATCH(A118,mapCOM!A$2:A$1119,0)</f>
        <v>189</v>
      </c>
      <c r="H118" t="s">
        <v>2276</v>
      </c>
      <c r="I118" t="s">
        <v>2275</v>
      </c>
      <c r="J118">
        <f>MATCH(H118,mapCOM!$A$2:$A$1119,0)</f>
        <v>150</v>
      </c>
    </row>
    <row r="119" spans="1:10">
      <c r="A119" t="s">
        <v>1992</v>
      </c>
      <c r="B119" t="s">
        <v>5561</v>
      </c>
      <c r="C119">
        <f>MATCH(A119,mapCOM!A$2:A$1119,0)</f>
        <v>190</v>
      </c>
      <c r="H119" t="s">
        <v>2274</v>
      </c>
      <c r="I119" t="s">
        <v>2273</v>
      </c>
      <c r="J119">
        <f>MATCH(H119,mapCOM!$A$2:$A$1119,0)</f>
        <v>154</v>
      </c>
    </row>
    <row r="120" spans="1:10">
      <c r="A120" t="s">
        <v>1991</v>
      </c>
      <c r="B120" t="s">
        <v>5562</v>
      </c>
      <c r="C120">
        <f>MATCH(A120,mapCOM!A$2:A$1119,0)</f>
        <v>191</v>
      </c>
      <c r="H120" t="s">
        <v>2272</v>
      </c>
      <c r="I120" t="s">
        <v>2271</v>
      </c>
      <c r="J120">
        <f>MATCH(H120,mapCOM!$A$2:$A$1119,0)</f>
        <v>156</v>
      </c>
    </row>
    <row r="121" spans="1:10">
      <c r="A121" t="s">
        <v>3757</v>
      </c>
      <c r="B121" t="s">
        <v>5563</v>
      </c>
      <c r="C121">
        <f>MATCH(A121,mapCOM!A$2:A$1119,0)</f>
        <v>192</v>
      </c>
      <c r="H121" t="s">
        <v>3094</v>
      </c>
      <c r="I121" t="s">
        <v>3095</v>
      </c>
      <c r="J121">
        <f>MATCH(H121,mapCOM!$A$2:$A$1119,0)</f>
        <v>157</v>
      </c>
    </row>
    <row r="122" spans="1:10">
      <c r="A122" t="s">
        <v>1794</v>
      </c>
      <c r="B122" t="s">
        <v>5564</v>
      </c>
      <c r="C122">
        <f>MATCH(A122,mapCOM!A$2:A$1119,0)</f>
        <v>196</v>
      </c>
      <c r="H122" t="s">
        <v>2011</v>
      </c>
      <c r="I122" t="s">
        <v>1294</v>
      </c>
      <c r="J122">
        <f>MATCH(H122,mapCOM!$A$2:$A$1119,0)</f>
        <v>158</v>
      </c>
    </row>
    <row r="123" spans="1:10">
      <c r="A123" t="s">
        <v>1789</v>
      </c>
      <c r="B123" t="s">
        <v>5565</v>
      </c>
      <c r="C123">
        <f>MATCH(A123,mapCOM!A$2:A$1119,0)</f>
        <v>198</v>
      </c>
      <c r="H123" t="s">
        <v>2010</v>
      </c>
      <c r="I123" t="s">
        <v>1292</v>
      </c>
      <c r="J123">
        <f>MATCH(H123,mapCOM!$A$2:$A$1119,0)</f>
        <v>159</v>
      </c>
    </row>
    <row r="124" spans="1:10">
      <c r="A124" t="s">
        <v>1783</v>
      </c>
      <c r="B124" t="s">
        <v>5566</v>
      </c>
      <c r="C124">
        <f>MATCH(A124,mapCOM!A$2:A$1119,0)</f>
        <v>202</v>
      </c>
      <c r="H124" t="s">
        <v>2009</v>
      </c>
      <c r="I124" t="s">
        <v>1290</v>
      </c>
      <c r="J124">
        <f>MATCH(H124,mapCOM!$A$2:$A$1119,0)</f>
        <v>160</v>
      </c>
    </row>
    <row r="125" spans="1:10">
      <c r="A125" t="s">
        <v>3539</v>
      </c>
      <c r="B125" t="s">
        <v>5567</v>
      </c>
      <c r="C125">
        <f>MATCH(A125,mapCOM!A$2:A$1119,0)</f>
        <v>203</v>
      </c>
      <c r="H125" t="s">
        <v>1810</v>
      </c>
      <c r="I125" t="s">
        <v>1809</v>
      </c>
      <c r="J125">
        <f>MATCH(H125,mapCOM!$A$2:$A$1119,0)</f>
        <v>161</v>
      </c>
    </row>
    <row r="126" spans="1:10">
      <c r="A126" t="s">
        <v>3098</v>
      </c>
      <c r="B126" t="s">
        <v>5568</v>
      </c>
      <c r="C126">
        <f>MATCH(A126,mapCOM!A$2:A$1119,0)</f>
        <v>205</v>
      </c>
      <c r="H126" t="s">
        <v>2008</v>
      </c>
      <c r="I126" t="s">
        <v>1288</v>
      </c>
      <c r="J126">
        <f>MATCH(H126,mapCOM!$A$2:$A$1119,0)</f>
        <v>162</v>
      </c>
    </row>
    <row r="127" spans="1:10">
      <c r="A127" t="s">
        <v>3100</v>
      </c>
      <c r="B127" t="s">
        <v>5569</v>
      </c>
      <c r="C127">
        <f>MATCH(A127,mapCOM!A$2:A$1119,0)</f>
        <v>207</v>
      </c>
      <c r="H127" t="s">
        <v>1808</v>
      </c>
      <c r="I127" t="s">
        <v>1807</v>
      </c>
      <c r="J127">
        <f>MATCH(H127,mapCOM!$A$2:$A$1119,0)</f>
        <v>163</v>
      </c>
    </row>
    <row r="128" spans="1:10">
      <c r="A128" t="s">
        <v>3102</v>
      </c>
      <c r="B128" t="s">
        <v>5570</v>
      </c>
      <c r="C128">
        <f>MATCH(A128,mapCOM!A$2:A$1119,0)</f>
        <v>208</v>
      </c>
      <c r="H128" t="s">
        <v>3536</v>
      </c>
      <c r="I128" t="s">
        <v>3537</v>
      </c>
      <c r="J128">
        <f>MATCH(H128,mapCOM!$A$2:$A$1119,0)</f>
        <v>164</v>
      </c>
    </row>
    <row r="129" spans="1:11">
      <c r="A129" t="s">
        <v>3104</v>
      </c>
      <c r="B129" t="s">
        <v>5571</v>
      </c>
      <c r="C129">
        <f>MATCH(A129,mapCOM!A$2:A$1119,0)</f>
        <v>209</v>
      </c>
      <c r="H129" t="s">
        <v>2007</v>
      </c>
      <c r="I129" t="s">
        <v>1286</v>
      </c>
      <c r="J129">
        <f>MATCH(H129,mapCOM!$A$2:$A$1119,0)</f>
        <v>165</v>
      </c>
    </row>
    <row r="130" spans="1:11">
      <c r="A130" t="s">
        <v>1777</v>
      </c>
      <c r="B130" t="s">
        <v>5572</v>
      </c>
      <c r="C130" t="e">
        <f>MATCH(A130,mapCOM!A$2:A$1119,0)</f>
        <v>#N/A</v>
      </c>
      <c r="H130" t="s">
        <v>2006</v>
      </c>
      <c r="I130" t="s">
        <v>1284</v>
      </c>
      <c r="J130">
        <f>MATCH(H130,mapCOM!$A$2:$A$1119,0)</f>
        <v>166</v>
      </c>
    </row>
    <row r="131" spans="1:11">
      <c r="A131" t="s">
        <v>1990</v>
      </c>
      <c r="B131" t="s">
        <v>5573</v>
      </c>
      <c r="C131">
        <f>MATCH(A131,mapCOM!A$2:A$1119,0)</f>
        <v>217</v>
      </c>
      <c r="H131" t="s">
        <v>2005</v>
      </c>
      <c r="I131" t="s">
        <v>1282</v>
      </c>
      <c r="J131">
        <f>MATCH(H131,mapCOM!$A$2:$A$1119,0)</f>
        <v>167</v>
      </c>
    </row>
    <row r="132" spans="1:11">
      <c r="A132" t="s">
        <v>1989</v>
      </c>
      <c r="B132" t="s">
        <v>5574</v>
      </c>
      <c r="C132">
        <f>MATCH(A132,mapCOM!A$2:A$1119,0)</f>
        <v>218</v>
      </c>
      <c r="H132" t="s">
        <v>3578</v>
      </c>
      <c r="I132" t="s">
        <v>3579</v>
      </c>
      <c r="J132">
        <f>MATCH(H132,mapCOM!$A$2:$A$1119,0)</f>
        <v>168</v>
      </c>
    </row>
    <row r="133" spans="1:11">
      <c r="A133" t="s">
        <v>1988</v>
      </c>
      <c r="B133" t="s">
        <v>5575</v>
      </c>
      <c r="C133">
        <f>MATCH(A133,mapCOM!A$2:A$1119,0)</f>
        <v>219</v>
      </c>
      <c r="H133" t="s">
        <v>2004</v>
      </c>
      <c r="I133" t="s">
        <v>1280</v>
      </c>
      <c r="J133">
        <f>MATCH(H133,mapCOM!$A$2:$A$1119,0)</f>
        <v>169</v>
      </c>
    </row>
    <row r="134" spans="1:11">
      <c r="A134" t="s">
        <v>1771</v>
      </c>
      <c r="B134" t="s">
        <v>5576</v>
      </c>
      <c r="C134">
        <f>MATCH(A134,mapCOM!A$2:A$1119,0)</f>
        <v>220</v>
      </c>
      <c r="H134" t="s">
        <v>2003</v>
      </c>
      <c r="I134" t="s">
        <v>1278</v>
      </c>
      <c r="J134">
        <f>MATCH(H134,mapCOM!$A$2:$A$1119,0)</f>
        <v>170</v>
      </c>
    </row>
    <row r="135" spans="1:11">
      <c r="A135" t="s">
        <v>1987</v>
      </c>
      <c r="B135" t="s">
        <v>5577</v>
      </c>
      <c r="C135">
        <f>MATCH(A135,mapCOM!A$2:A$1119,0)</f>
        <v>221</v>
      </c>
      <c r="H135" t="s">
        <v>2002</v>
      </c>
      <c r="I135" t="s">
        <v>1267</v>
      </c>
      <c r="J135">
        <f>MATCH(H135,mapCOM!$A$2:$A$1119,0)</f>
        <v>171</v>
      </c>
    </row>
    <row r="136" spans="1:11">
      <c r="A136" t="s">
        <v>1986</v>
      </c>
      <c r="B136" t="s">
        <v>5578</v>
      </c>
      <c r="C136">
        <f>MATCH(A136,mapCOM!A$2:A$1119,0)</f>
        <v>223</v>
      </c>
      <c r="H136" t="s">
        <v>2001</v>
      </c>
      <c r="I136" t="s">
        <v>1265</v>
      </c>
      <c r="J136">
        <f>MATCH(H136,mapCOM!$A$2:$A$1119,0)</f>
        <v>172</v>
      </c>
    </row>
    <row r="137" spans="1:11">
      <c r="A137" t="s">
        <v>1985</v>
      </c>
      <c r="B137" t="s">
        <v>5579</v>
      </c>
      <c r="C137">
        <f>MATCH(A137,mapCOM!A$2:A$1119,0)</f>
        <v>224</v>
      </c>
      <c r="H137" t="s">
        <v>3538</v>
      </c>
      <c r="I137" t="s">
        <v>1867</v>
      </c>
      <c r="J137">
        <f>MATCH(H137,mapCOM!$A$2:$A$1119,0)</f>
        <v>175</v>
      </c>
    </row>
    <row r="138" spans="1:11">
      <c r="A138" t="s">
        <v>1984</v>
      </c>
      <c r="B138" t="s">
        <v>5580</v>
      </c>
      <c r="C138">
        <f>MATCH(A138,mapCOM!A$2:A$1119,0)</f>
        <v>225</v>
      </c>
      <c r="H138" t="s">
        <v>1806</v>
      </c>
      <c r="I138" t="s">
        <v>1805</v>
      </c>
      <c r="J138">
        <f>MATCH(H138,mapCOM!$A$2:$A$1119,0)</f>
        <v>176</v>
      </c>
    </row>
    <row r="139" spans="1:11">
      <c r="A139" t="s">
        <v>1983</v>
      </c>
      <c r="B139" t="s">
        <v>5581</v>
      </c>
      <c r="C139">
        <f>MATCH(A139,mapCOM!A$2:A$1119,0)</f>
        <v>226</v>
      </c>
      <c r="H139" t="s">
        <v>1804</v>
      </c>
      <c r="I139" t="s">
        <v>1803</v>
      </c>
      <c r="J139">
        <f>MATCH(H139,mapCOM!$A$2:$A$1119,0)</f>
        <v>177</v>
      </c>
    </row>
    <row r="140" spans="1:11">
      <c r="A140" t="s">
        <v>1982</v>
      </c>
      <c r="B140" t="s">
        <v>5582</v>
      </c>
      <c r="C140">
        <f>MATCH(A140,mapCOM!A$2:A$1119,0)</f>
        <v>227</v>
      </c>
      <c r="H140" t="s">
        <v>3659</v>
      </c>
      <c r="I140" t="s">
        <v>1867</v>
      </c>
      <c r="J140">
        <f>MATCH(H140,mapCOM!$A$2:$A$1119,0)</f>
        <v>179</v>
      </c>
      <c r="K140">
        <v>1</v>
      </c>
    </row>
    <row r="141" spans="1:11">
      <c r="A141" t="s">
        <v>1981</v>
      </c>
      <c r="B141" t="s">
        <v>5583</v>
      </c>
      <c r="C141">
        <f>MATCH(A141,mapCOM!A$2:A$1119,0)</f>
        <v>228</v>
      </c>
      <c r="H141" t="s">
        <v>2000</v>
      </c>
      <c r="I141" t="s">
        <v>1260</v>
      </c>
      <c r="J141">
        <f>MATCH(H141,mapCOM!$A$2:$A$1119,0)</f>
        <v>180</v>
      </c>
    </row>
    <row r="142" spans="1:11">
      <c r="A142" t="s">
        <v>1980</v>
      </c>
      <c r="B142" t="s">
        <v>5584</v>
      </c>
      <c r="C142">
        <f>MATCH(A142,mapCOM!A$2:A$1119,0)</f>
        <v>229</v>
      </c>
      <c r="H142" t="s">
        <v>1999</v>
      </c>
      <c r="I142" t="s">
        <v>1258</v>
      </c>
      <c r="J142">
        <f>MATCH(H142,mapCOM!$A$2:$A$1119,0)</f>
        <v>181</v>
      </c>
    </row>
    <row r="143" spans="1:11">
      <c r="A143" t="s">
        <v>2270</v>
      </c>
      <c r="B143" t="s">
        <v>5409</v>
      </c>
      <c r="C143">
        <f>MATCH(A143,mapCOM!A$2:A$1119,0)</f>
        <v>230</v>
      </c>
      <c r="H143" t="s">
        <v>1998</v>
      </c>
      <c r="I143" t="s">
        <v>1256</v>
      </c>
      <c r="J143">
        <f>MATCH(H143,mapCOM!$A$2:$A$1119,0)</f>
        <v>182</v>
      </c>
    </row>
    <row r="144" spans="1:11">
      <c r="A144" t="s">
        <v>3541</v>
      </c>
      <c r="B144" t="s">
        <v>5548</v>
      </c>
      <c r="C144">
        <f>MATCH(A144,mapCOM!A$2:A$1119,0)</f>
        <v>231</v>
      </c>
      <c r="H144" t="s">
        <v>1802</v>
      </c>
      <c r="I144" t="s">
        <v>1801</v>
      </c>
      <c r="J144">
        <f>MATCH(H144,mapCOM!$A$2:$A$1119,0)</f>
        <v>183</v>
      </c>
    </row>
    <row r="145" spans="1:10">
      <c r="A145" t="s">
        <v>2268</v>
      </c>
      <c r="B145" t="s">
        <v>5411</v>
      </c>
      <c r="C145">
        <f>MATCH(A145,mapCOM!A$2:A$1119,0)</f>
        <v>232</v>
      </c>
      <c r="H145" t="s">
        <v>1997</v>
      </c>
      <c r="I145" t="s">
        <v>1254</v>
      </c>
      <c r="J145">
        <f>MATCH(H145,mapCOM!$A$2:$A$1119,0)</f>
        <v>184</v>
      </c>
    </row>
    <row r="146" spans="1:10">
      <c r="A146" t="s">
        <v>1679</v>
      </c>
      <c r="B146" t="s">
        <v>5585</v>
      </c>
      <c r="C146">
        <f>MATCH(A146,mapCOM!A$2:A$1119,0)</f>
        <v>237</v>
      </c>
      <c r="H146" t="s">
        <v>1800</v>
      </c>
      <c r="I146" t="s">
        <v>1799</v>
      </c>
      <c r="J146">
        <f>MATCH(H146,mapCOM!$A$2:$A$1119,0)</f>
        <v>185</v>
      </c>
    </row>
    <row r="147" spans="1:10">
      <c r="A147" t="s">
        <v>5586</v>
      </c>
      <c r="B147" t="s">
        <v>5414</v>
      </c>
      <c r="C147">
        <f>MATCH(A147,mapCOM!A$2:A$1119,0)</f>
        <v>239</v>
      </c>
      <c r="D147">
        <v>1</v>
      </c>
      <c r="H147" t="s">
        <v>1996</v>
      </c>
      <c r="I147" t="s">
        <v>1252</v>
      </c>
      <c r="J147">
        <f>MATCH(H147,mapCOM!$A$2:$A$1119,0)</f>
        <v>186</v>
      </c>
    </row>
    <row r="148" spans="1:10">
      <c r="A148" t="s">
        <v>2260</v>
      </c>
      <c r="B148" t="s">
        <v>5415</v>
      </c>
      <c r="C148">
        <f>MATCH(A148,mapCOM!A$2:A$1119,0)</f>
        <v>243</v>
      </c>
      <c r="H148" t="s">
        <v>1995</v>
      </c>
      <c r="I148" t="s">
        <v>1250</v>
      </c>
      <c r="J148">
        <f>MATCH(H148,mapCOM!$A$2:$A$1119,0)</f>
        <v>187</v>
      </c>
    </row>
    <row r="149" spans="1:10">
      <c r="A149" t="s">
        <v>2258</v>
      </c>
      <c r="B149" t="s">
        <v>5416</v>
      </c>
      <c r="C149">
        <f>MATCH(A149,mapCOM!A$2:A$1119,0)</f>
        <v>244</v>
      </c>
      <c r="H149" t="s">
        <v>1994</v>
      </c>
      <c r="I149" t="s">
        <v>1248</v>
      </c>
      <c r="J149">
        <f>MATCH(H149,mapCOM!$A$2:$A$1119,0)</f>
        <v>188</v>
      </c>
    </row>
    <row r="150" spans="1:10">
      <c r="A150" t="s">
        <v>2257</v>
      </c>
      <c r="B150" t="s">
        <v>5417</v>
      </c>
      <c r="C150">
        <f>MATCH(A150,mapCOM!A$2:A$1119,0)</f>
        <v>245</v>
      </c>
      <c r="H150" t="s">
        <v>1993</v>
      </c>
      <c r="I150" t="s">
        <v>1246</v>
      </c>
      <c r="J150">
        <f>MATCH(H150,mapCOM!$A$2:$A$1119,0)</f>
        <v>189</v>
      </c>
    </row>
    <row r="151" spans="1:10">
      <c r="A151" t="s">
        <v>2256</v>
      </c>
      <c r="B151" t="s">
        <v>5418</v>
      </c>
      <c r="C151">
        <f>MATCH(A151,mapCOM!A$2:A$1119,0)</f>
        <v>246</v>
      </c>
      <c r="H151" t="s">
        <v>1992</v>
      </c>
      <c r="I151" t="s">
        <v>1244</v>
      </c>
      <c r="J151">
        <f>MATCH(H151,mapCOM!$A$2:$A$1119,0)</f>
        <v>190</v>
      </c>
    </row>
    <row r="152" spans="1:10">
      <c r="A152" t="s">
        <v>5587</v>
      </c>
      <c r="B152" t="s">
        <v>5420</v>
      </c>
      <c r="C152">
        <f>MATCH(A152,mapCOM!A$2:A$1119,0)</f>
        <v>247</v>
      </c>
      <c r="D152">
        <v>1</v>
      </c>
      <c r="H152" t="s">
        <v>1991</v>
      </c>
      <c r="I152" t="s">
        <v>1236</v>
      </c>
      <c r="J152">
        <f>MATCH(H152,mapCOM!$A$2:$A$1119,0)</f>
        <v>191</v>
      </c>
    </row>
    <row r="153" spans="1:10">
      <c r="A153" t="s">
        <v>2248</v>
      </c>
      <c r="B153" t="s">
        <v>5421</v>
      </c>
      <c r="C153">
        <f>MATCH(A153,mapCOM!A$2:A$1119,0)</f>
        <v>256</v>
      </c>
      <c r="H153" t="s">
        <v>1798</v>
      </c>
      <c r="I153" t="s">
        <v>1797</v>
      </c>
      <c r="J153">
        <f>MATCH(H153,mapCOM!$A$2:$A$1119,0)</f>
        <v>193</v>
      </c>
    </row>
    <row r="154" spans="1:10">
      <c r="A154" t="s">
        <v>2246</v>
      </c>
      <c r="B154" t="s">
        <v>5422</v>
      </c>
      <c r="C154">
        <f>MATCH(A154,mapCOM!A$2:A$1119,0)</f>
        <v>257</v>
      </c>
      <c r="H154" t="s">
        <v>1796</v>
      </c>
      <c r="I154" t="s">
        <v>1795</v>
      </c>
      <c r="J154">
        <f>MATCH(H154,mapCOM!$A$2:$A$1119,0)</f>
        <v>195</v>
      </c>
    </row>
    <row r="155" spans="1:10">
      <c r="A155" t="s">
        <v>2245</v>
      </c>
      <c r="B155" t="s">
        <v>5423</v>
      </c>
      <c r="C155">
        <f>MATCH(A155,mapCOM!A$2:A$1119,0)</f>
        <v>258</v>
      </c>
      <c r="H155" t="s">
        <v>1794</v>
      </c>
      <c r="I155" t="s">
        <v>1793</v>
      </c>
      <c r="J155">
        <f>MATCH(H155,mapCOM!$A$2:$A$1119,0)</f>
        <v>196</v>
      </c>
    </row>
    <row r="156" spans="1:10">
      <c r="A156" t="s">
        <v>2243</v>
      </c>
      <c r="B156" t="s">
        <v>5424</v>
      </c>
      <c r="C156">
        <f>MATCH(A156,mapCOM!A$2:A$1119,0)</f>
        <v>259</v>
      </c>
      <c r="H156" t="s">
        <v>1791</v>
      </c>
      <c r="I156" t="s">
        <v>1790</v>
      </c>
      <c r="J156">
        <f>MATCH(H156,mapCOM!$A$2:$A$1119,0)</f>
        <v>197</v>
      </c>
    </row>
    <row r="157" spans="1:10">
      <c r="A157" t="s">
        <v>2237</v>
      </c>
      <c r="B157" t="s">
        <v>5425</v>
      </c>
      <c r="C157">
        <f>MATCH(A157,mapCOM!A$2:A$1119,0)</f>
        <v>266</v>
      </c>
      <c r="H157" t="s">
        <v>1789</v>
      </c>
      <c r="I157" t="s">
        <v>1788</v>
      </c>
      <c r="J157">
        <f>MATCH(H157,mapCOM!$A$2:$A$1119,0)</f>
        <v>198</v>
      </c>
    </row>
    <row r="158" spans="1:10">
      <c r="A158" t="s">
        <v>1979</v>
      </c>
      <c r="B158" t="s">
        <v>5588</v>
      </c>
      <c r="C158">
        <f>MATCH(A158,mapCOM!A$2:A$1119,0)</f>
        <v>268</v>
      </c>
      <c r="H158" t="s">
        <v>1787</v>
      </c>
      <c r="I158" t="s">
        <v>1786</v>
      </c>
      <c r="J158">
        <f>MATCH(H158,mapCOM!$A$2:$A$1119,0)</f>
        <v>199</v>
      </c>
    </row>
    <row r="159" spans="1:10">
      <c r="A159" t="s">
        <v>1978</v>
      </c>
      <c r="B159" t="s">
        <v>5589</v>
      </c>
      <c r="C159">
        <f>MATCH(A159,mapCOM!A$2:A$1119,0)</f>
        <v>269</v>
      </c>
      <c r="H159" t="s">
        <v>1866</v>
      </c>
      <c r="I159" t="s">
        <v>1865</v>
      </c>
      <c r="J159">
        <f>MATCH(H159,mapCOM!$A$2:$A$1119,0)</f>
        <v>200</v>
      </c>
    </row>
    <row r="160" spans="1:10">
      <c r="A160" t="s">
        <v>1977</v>
      </c>
      <c r="B160" t="s">
        <v>5590</v>
      </c>
      <c r="C160">
        <f>MATCH(A160,mapCOM!A$2:A$1119,0)</f>
        <v>270</v>
      </c>
      <c r="H160" t="s">
        <v>1783</v>
      </c>
      <c r="I160" t="s">
        <v>1782</v>
      </c>
      <c r="J160">
        <f>MATCH(H160,mapCOM!$A$2:$A$1119,0)</f>
        <v>202</v>
      </c>
    </row>
    <row r="161" spans="1:10">
      <c r="A161" t="s">
        <v>1743</v>
      </c>
      <c r="B161" t="s">
        <v>5591</v>
      </c>
      <c r="C161">
        <f>MATCH(A161,mapCOM!A$2:A$1119,0)</f>
        <v>271</v>
      </c>
      <c r="H161" t="s">
        <v>3539</v>
      </c>
      <c r="I161" t="s">
        <v>3540</v>
      </c>
      <c r="J161">
        <f>MATCH(H161,mapCOM!$A$2:$A$1119,0)</f>
        <v>203</v>
      </c>
    </row>
    <row r="162" spans="1:10">
      <c r="A162" t="s">
        <v>1976</v>
      </c>
      <c r="B162" t="s">
        <v>5592</v>
      </c>
      <c r="C162">
        <f>MATCH(A162,mapCOM!A$2:A$1119,0)</f>
        <v>272</v>
      </c>
      <c r="H162" t="s">
        <v>1781</v>
      </c>
      <c r="I162" t="s">
        <v>1780</v>
      </c>
      <c r="J162">
        <f>MATCH(H162,mapCOM!$A$2:$A$1119,0)</f>
        <v>204</v>
      </c>
    </row>
    <row r="163" spans="1:10">
      <c r="A163" t="s">
        <v>1975</v>
      </c>
      <c r="B163" t="s">
        <v>5593</v>
      </c>
      <c r="C163">
        <f>MATCH(A163,mapCOM!A$2:A$1119,0)</f>
        <v>274</v>
      </c>
      <c r="H163" t="s">
        <v>3098</v>
      </c>
      <c r="I163" t="s">
        <v>3099</v>
      </c>
      <c r="J163">
        <f>MATCH(H163,mapCOM!$A$2:$A$1119,0)</f>
        <v>205</v>
      </c>
    </row>
    <row r="164" spans="1:10">
      <c r="A164" t="s">
        <v>1974</v>
      </c>
      <c r="B164" t="s">
        <v>5594</v>
      </c>
      <c r="C164">
        <f>MATCH(A164,mapCOM!A$2:A$1119,0)</f>
        <v>275</v>
      </c>
      <c r="H164" t="s">
        <v>3100</v>
      </c>
      <c r="I164" t="s">
        <v>3101</v>
      </c>
      <c r="J164">
        <f>MATCH(H164,mapCOM!$A$2:$A$1119,0)</f>
        <v>207</v>
      </c>
    </row>
    <row r="165" spans="1:10">
      <c r="A165" t="s">
        <v>1973</v>
      </c>
      <c r="B165" t="s">
        <v>5595</v>
      </c>
      <c r="C165">
        <f>MATCH(A165,mapCOM!A$2:A$1119,0)</f>
        <v>276</v>
      </c>
      <c r="H165" t="s">
        <v>3102</v>
      </c>
      <c r="I165" t="s">
        <v>3103</v>
      </c>
      <c r="J165">
        <f>MATCH(H165,mapCOM!$A$2:$A$1119,0)</f>
        <v>208</v>
      </c>
    </row>
    <row r="166" spans="1:10">
      <c r="A166" t="s">
        <v>1972</v>
      </c>
      <c r="B166" t="s">
        <v>5596</v>
      </c>
      <c r="C166">
        <f>MATCH(A166,mapCOM!A$2:A$1119,0)</f>
        <v>277</v>
      </c>
      <c r="H166" t="s">
        <v>3104</v>
      </c>
      <c r="I166" t="s">
        <v>3105</v>
      </c>
      <c r="J166">
        <f>MATCH(H166,mapCOM!$A$2:$A$1119,0)</f>
        <v>209</v>
      </c>
    </row>
    <row r="167" spans="1:10">
      <c r="A167" t="s">
        <v>1971</v>
      </c>
      <c r="B167" t="s">
        <v>5597</v>
      </c>
      <c r="C167">
        <f>MATCH(A167,mapCOM!A$2:A$1119,0)</f>
        <v>278</v>
      </c>
      <c r="H167" t="s">
        <v>1779</v>
      </c>
      <c r="I167" t="s">
        <v>312</v>
      </c>
      <c r="J167">
        <f>MATCH(H167,mapCOM!$A$2:$A$1119,0)</f>
        <v>211</v>
      </c>
    </row>
    <row r="168" spans="1:10">
      <c r="A168" t="s">
        <v>1970</v>
      </c>
      <c r="B168" t="s">
        <v>5598</v>
      </c>
      <c r="C168">
        <f>MATCH(A168,mapCOM!A$2:A$1119,0)</f>
        <v>279</v>
      </c>
      <c r="H168" t="s">
        <v>1778</v>
      </c>
      <c r="I168" t="s">
        <v>310</v>
      </c>
      <c r="J168">
        <f>MATCH(H168,mapCOM!$A$2:$A$1119,0)</f>
        <v>212</v>
      </c>
    </row>
    <row r="169" spans="1:10">
      <c r="A169" t="s">
        <v>1739</v>
      </c>
      <c r="B169" t="s">
        <v>5599</v>
      </c>
      <c r="C169">
        <f>MATCH(A169,mapCOM!A$2:A$1119,0)</f>
        <v>280</v>
      </c>
      <c r="H169" t="s">
        <v>1777</v>
      </c>
      <c r="I169" t="s">
        <v>1776</v>
      </c>
      <c r="J169" t="e">
        <f>MATCH(H169,mapCOM!$A$2:$A$1119,0)</f>
        <v>#N/A</v>
      </c>
    </row>
    <row r="170" spans="1:10">
      <c r="A170" t="s">
        <v>1864</v>
      </c>
      <c r="B170" t="s">
        <v>5600</v>
      </c>
      <c r="C170">
        <f>MATCH(A170,mapCOM!A$2:A$1119,0)</f>
        <v>281</v>
      </c>
      <c r="H170" t="s">
        <v>1774</v>
      </c>
      <c r="I170" t="s">
        <v>1773</v>
      </c>
      <c r="J170">
        <f>MATCH(H170,mapCOM!$A$2:$A$1119,0)</f>
        <v>215</v>
      </c>
    </row>
    <row r="171" spans="1:10">
      <c r="A171" t="s">
        <v>1863</v>
      </c>
      <c r="B171" t="s">
        <v>5601</v>
      </c>
      <c r="C171">
        <f>MATCH(A171,mapCOM!A$2:A$1119,0)</f>
        <v>283</v>
      </c>
      <c r="H171" t="s">
        <v>1990</v>
      </c>
      <c r="I171" t="s">
        <v>1190</v>
      </c>
      <c r="J171">
        <f>MATCH(H171,mapCOM!$A$2:$A$1119,0)</f>
        <v>217</v>
      </c>
    </row>
    <row r="172" spans="1:10">
      <c r="A172" t="s">
        <v>1735</v>
      </c>
      <c r="B172" t="s">
        <v>5602</v>
      </c>
      <c r="C172">
        <f>MATCH(A172,mapCOM!A$2:A$1119,0)</f>
        <v>284</v>
      </c>
      <c r="H172" t="s">
        <v>1989</v>
      </c>
      <c r="I172" t="s">
        <v>1188</v>
      </c>
      <c r="J172">
        <f>MATCH(H172,mapCOM!$A$2:$A$1119,0)</f>
        <v>218</v>
      </c>
    </row>
    <row r="173" spans="1:10">
      <c r="A173" t="s">
        <v>1733</v>
      </c>
      <c r="B173" t="s">
        <v>5603</v>
      </c>
      <c r="C173">
        <f>MATCH(A173,mapCOM!A$2:A$1119,0)</f>
        <v>287</v>
      </c>
      <c r="H173" t="s">
        <v>1988</v>
      </c>
      <c r="I173" t="s">
        <v>1186</v>
      </c>
      <c r="J173">
        <f>MATCH(H173,mapCOM!$A$2:$A$1119,0)</f>
        <v>219</v>
      </c>
    </row>
    <row r="174" spans="1:10">
      <c r="A174" t="s">
        <v>3547</v>
      </c>
      <c r="B174" t="s">
        <v>5604</v>
      </c>
      <c r="C174">
        <f>MATCH(A174,mapCOM!A$2:A$1119,0)</f>
        <v>288</v>
      </c>
      <c r="H174" t="s">
        <v>1771</v>
      </c>
      <c r="I174" t="s">
        <v>1770</v>
      </c>
      <c r="J174">
        <f>MATCH(H174,mapCOM!$A$2:$A$1119,0)</f>
        <v>220</v>
      </c>
    </row>
    <row r="175" spans="1:10">
      <c r="A175" t="s">
        <v>1729</v>
      </c>
      <c r="B175" t="s">
        <v>5605</v>
      </c>
      <c r="C175">
        <f>MATCH(A175,mapCOM!A$2:A$1119,0)</f>
        <v>291</v>
      </c>
      <c r="H175" t="s">
        <v>1987</v>
      </c>
      <c r="I175" t="s">
        <v>1184</v>
      </c>
      <c r="J175">
        <f>MATCH(H175,mapCOM!$A$2:$A$1119,0)</f>
        <v>221</v>
      </c>
    </row>
    <row r="176" spans="1:10">
      <c r="A176" t="s">
        <v>1861</v>
      </c>
      <c r="B176" t="s">
        <v>5606</v>
      </c>
      <c r="C176">
        <f>MATCH(A176,mapCOM!A$2:A$1119,0)</f>
        <v>293</v>
      </c>
      <c r="H176" t="s">
        <v>1769</v>
      </c>
      <c r="I176" t="s">
        <v>1768</v>
      </c>
      <c r="J176">
        <f>MATCH(H176,mapCOM!$A$2:$A$1119,0)</f>
        <v>222</v>
      </c>
    </row>
    <row r="177" spans="1:10">
      <c r="A177" t="s">
        <v>1859</v>
      </c>
      <c r="B177" t="s">
        <v>5607</v>
      </c>
      <c r="C177">
        <f>MATCH(A177,mapCOM!A$2:A$1119,0)</f>
        <v>295</v>
      </c>
      <c r="H177" t="s">
        <v>1986</v>
      </c>
      <c r="I177" t="s">
        <v>1182</v>
      </c>
      <c r="J177">
        <f>MATCH(H177,mapCOM!$A$2:$A$1119,0)</f>
        <v>223</v>
      </c>
    </row>
    <row r="178" spans="1:10">
      <c r="A178" t="s">
        <v>1721</v>
      </c>
      <c r="B178" t="s">
        <v>5608</v>
      </c>
      <c r="C178">
        <f>MATCH(A178,mapCOM!A$2:A$1119,0)</f>
        <v>297</v>
      </c>
      <c r="H178" t="s">
        <v>1985</v>
      </c>
      <c r="I178" t="s">
        <v>1180</v>
      </c>
      <c r="J178">
        <f>MATCH(H178,mapCOM!$A$2:$A$1119,0)</f>
        <v>224</v>
      </c>
    </row>
    <row r="179" spans="1:10">
      <c r="A179" t="s">
        <v>1719</v>
      </c>
      <c r="B179" t="s">
        <v>5609</v>
      </c>
      <c r="C179">
        <f>MATCH(A179,mapCOM!A$2:A$1119,0)</f>
        <v>298</v>
      </c>
      <c r="H179" t="s">
        <v>1984</v>
      </c>
      <c r="I179" t="s">
        <v>1178</v>
      </c>
      <c r="J179">
        <f>MATCH(H179,mapCOM!$A$2:$A$1119,0)</f>
        <v>225</v>
      </c>
    </row>
    <row r="180" spans="1:10">
      <c r="A180" t="s">
        <v>1857</v>
      </c>
      <c r="B180" t="s">
        <v>5610</v>
      </c>
      <c r="C180">
        <f>MATCH(A180,mapCOM!A$2:A$1119,0)</f>
        <v>299</v>
      </c>
      <c r="H180" t="s">
        <v>1983</v>
      </c>
      <c r="I180" t="s">
        <v>1176</v>
      </c>
      <c r="J180">
        <f>MATCH(H180,mapCOM!$A$2:$A$1119,0)</f>
        <v>226</v>
      </c>
    </row>
    <row r="181" spans="1:10">
      <c r="A181" t="s">
        <v>1856</v>
      </c>
      <c r="B181" t="s">
        <v>5611</v>
      </c>
      <c r="C181">
        <f>MATCH(A181,mapCOM!A$2:A$1119,0)</f>
        <v>300</v>
      </c>
      <c r="H181" t="s">
        <v>1982</v>
      </c>
      <c r="I181" t="s">
        <v>1174</v>
      </c>
      <c r="J181">
        <f>MATCH(H181,mapCOM!$A$2:$A$1119,0)</f>
        <v>227</v>
      </c>
    </row>
    <row r="182" spans="1:10">
      <c r="A182" t="s">
        <v>1855</v>
      </c>
      <c r="B182" t="s">
        <v>5612</v>
      </c>
      <c r="C182">
        <f>MATCH(A182,mapCOM!A$2:A$1119,0)</f>
        <v>301</v>
      </c>
      <c r="H182" t="s">
        <v>1981</v>
      </c>
      <c r="I182" t="s">
        <v>1172</v>
      </c>
      <c r="J182">
        <f>MATCH(H182,mapCOM!$A$2:$A$1119,0)</f>
        <v>228</v>
      </c>
    </row>
    <row r="183" spans="1:10">
      <c r="A183" t="s">
        <v>1717</v>
      </c>
      <c r="B183" t="s">
        <v>5613</v>
      </c>
      <c r="C183">
        <f>MATCH(A183,mapCOM!A$2:A$1119,0)</f>
        <v>302</v>
      </c>
      <c r="H183" t="s">
        <v>1980</v>
      </c>
      <c r="I183" t="s">
        <v>1160</v>
      </c>
      <c r="J183">
        <f>MATCH(H183,mapCOM!$A$2:$A$1119,0)</f>
        <v>229</v>
      </c>
    </row>
    <row r="184" spans="1:10">
      <c r="A184" t="s">
        <v>1854</v>
      </c>
      <c r="B184" t="s">
        <v>5614</v>
      </c>
      <c r="C184">
        <f>MATCH(A184,mapCOM!A$2:A$1119,0)</f>
        <v>303</v>
      </c>
      <c r="H184" t="s">
        <v>2270</v>
      </c>
      <c r="I184" t="s">
        <v>2269</v>
      </c>
      <c r="J184">
        <f>MATCH(H184,mapCOM!$A$2:$A$1119,0)</f>
        <v>230</v>
      </c>
    </row>
    <row r="185" spans="1:10">
      <c r="A185" t="s">
        <v>1853</v>
      </c>
      <c r="B185" t="s">
        <v>5615</v>
      </c>
      <c r="C185">
        <f>MATCH(A185,mapCOM!A$2:A$1119,0)</f>
        <v>305</v>
      </c>
      <c r="H185" t="s">
        <v>3541</v>
      </c>
      <c r="I185" t="s">
        <v>3447</v>
      </c>
      <c r="J185">
        <f>MATCH(H185,mapCOM!$A$2:$A$1119,0)</f>
        <v>231</v>
      </c>
    </row>
    <row r="186" spans="1:10">
      <c r="A186" t="s">
        <v>1852</v>
      </c>
      <c r="B186" t="s">
        <v>5616</v>
      </c>
      <c r="C186">
        <f>MATCH(A186,mapCOM!A$2:A$1119,0)</f>
        <v>306</v>
      </c>
      <c r="H186" t="s">
        <v>2268</v>
      </c>
      <c r="I186" t="s">
        <v>2267</v>
      </c>
      <c r="J186">
        <f>MATCH(H186,mapCOM!$A$2:$A$1119,0)</f>
        <v>232</v>
      </c>
    </row>
    <row r="187" spans="1:10">
      <c r="A187" t="s">
        <v>1851</v>
      </c>
      <c r="B187" t="s">
        <v>5617</v>
      </c>
      <c r="C187">
        <f>MATCH(A187,mapCOM!A$2:A$1119,0)</f>
        <v>307</v>
      </c>
      <c r="H187" t="s">
        <v>1767</v>
      </c>
      <c r="I187" t="s">
        <v>1766</v>
      </c>
      <c r="J187">
        <f>MATCH(H187,mapCOM!$A$2:$A$1119,0)</f>
        <v>234</v>
      </c>
    </row>
    <row r="188" spans="1:10">
      <c r="A188" t="s">
        <v>1850</v>
      </c>
      <c r="B188" t="s">
        <v>5618</v>
      </c>
      <c r="C188">
        <f>MATCH(A188,mapCOM!A$2:A$1119,0)</f>
        <v>308</v>
      </c>
      <c r="H188" t="s">
        <v>2266</v>
      </c>
      <c r="I188" t="s">
        <v>2265</v>
      </c>
      <c r="J188">
        <f>MATCH(H188,mapCOM!$A$2:$A$1119,0)</f>
        <v>235</v>
      </c>
    </row>
    <row r="189" spans="1:10">
      <c r="A189" t="s">
        <v>1849</v>
      </c>
      <c r="B189" t="s">
        <v>5619</v>
      </c>
      <c r="C189">
        <f>MATCH(A189,mapCOM!A$2:A$1119,0)</f>
        <v>309</v>
      </c>
      <c r="H189" t="s">
        <v>1679</v>
      </c>
      <c r="I189" t="s">
        <v>3393</v>
      </c>
      <c r="J189">
        <f>MATCH(H189,mapCOM!$A$2:$A$1119,0)</f>
        <v>237</v>
      </c>
    </row>
    <row r="190" spans="1:10">
      <c r="A190" t="s">
        <v>1848</v>
      </c>
      <c r="B190" t="s">
        <v>5620</v>
      </c>
      <c r="C190">
        <f>MATCH(A190,mapCOM!A$2:A$1119,0)</f>
        <v>310</v>
      </c>
      <c r="H190" t="s">
        <v>2264</v>
      </c>
      <c r="I190" t="s">
        <v>2263</v>
      </c>
      <c r="J190">
        <f>MATCH(H190,mapCOM!$A$2:$A$1119,0)</f>
        <v>238</v>
      </c>
    </row>
    <row r="191" spans="1:10">
      <c r="A191" t="s">
        <v>1847</v>
      </c>
      <c r="B191" t="s">
        <v>5621</v>
      </c>
      <c r="C191">
        <f>MATCH(A191,mapCOM!A$2:A$1119,0)</f>
        <v>311</v>
      </c>
      <c r="H191" t="s">
        <v>1761</v>
      </c>
      <c r="I191" t="s">
        <v>1760</v>
      </c>
      <c r="J191">
        <f>MATCH(H191,mapCOM!$A$2:$A$1119,0)</f>
        <v>240</v>
      </c>
    </row>
    <row r="192" spans="1:10">
      <c r="A192" t="s">
        <v>3698</v>
      </c>
      <c r="B192" t="s">
        <v>3699</v>
      </c>
      <c r="C192">
        <f>MATCH(A192,mapCOM!A$2:A$1119,0)</f>
        <v>312</v>
      </c>
      <c r="H192" t="s">
        <v>2262</v>
      </c>
      <c r="I192" t="s">
        <v>2261</v>
      </c>
      <c r="J192">
        <f>MATCH(H192,mapCOM!$A$2:$A$1119,0)</f>
        <v>241</v>
      </c>
    </row>
    <row r="193" spans="1:10">
      <c r="A193" t="s">
        <v>3721</v>
      </c>
      <c r="B193" t="s">
        <v>3722</v>
      </c>
      <c r="C193">
        <f>MATCH(A193,mapCOM!A$2:A$1119,0)</f>
        <v>313</v>
      </c>
      <c r="H193" t="s">
        <v>2260</v>
      </c>
      <c r="I193" t="s">
        <v>2259</v>
      </c>
      <c r="J193">
        <f>MATCH(H193,mapCOM!$A$2:$A$1119,0)</f>
        <v>243</v>
      </c>
    </row>
    <row r="194" spans="1:10">
      <c r="A194" t="s">
        <v>3719</v>
      </c>
      <c r="B194" t="s">
        <v>5622</v>
      </c>
      <c r="C194">
        <f>MATCH(A194,mapCOM!A$2:A$1119,0)</f>
        <v>314</v>
      </c>
      <c r="H194" t="s">
        <v>2258</v>
      </c>
      <c r="I194" t="s">
        <v>1763</v>
      </c>
      <c r="J194">
        <f>MATCH(H194,mapCOM!$A$2:$A$1119,0)</f>
        <v>244</v>
      </c>
    </row>
    <row r="195" spans="1:10">
      <c r="A195" t="s">
        <v>1713</v>
      </c>
      <c r="B195" t="s">
        <v>5623</v>
      </c>
      <c r="C195">
        <f>MATCH(A195,mapCOM!A$2:A$1119,0)</f>
        <v>316</v>
      </c>
      <c r="H195" t="s">
        <v>2257</v>
      </c>
      <c r="I195" t="s">
        <v>292</v>
      </c>
      <c r="J195">
        <f>MATCH(H195,mapCOM!$A$2:$A$1119,0)</f>
        <v>245</v>
      </c>
    </row>
    <row r="196" spans="1:10">
      <c r="A196" t="s">
        <v>1709</v>
      </c>
      <c r="B196" t="s">
        <v>5624</v>
      </c>
      <c r="C196">
        <f>MATCH(A196,mapCOM!A$2:A$1119,0)</f>
        <v>318</v>
      </c>
      <c r="H196" t="s">
        <v>2256</v>
      </c>
      <c r="I196" t="s">
        <v>2255</v>
      </c>
      <c r="J196">
        <f>MATCH(H196,mapCOM!$A$2:$A$1119,0)</f>
        <v>246</v>
      </c>
    </row>
    <row r="197" spans="1:10">
      <c r="A197" t="s">
        <v>1707</v>
      </c>
      <c r="B197" t="s">
        <v>5625</v>
      </c>
      <c r="C197">
        <f>MATCH(A197,mapCOM!A$2:A$1119,0)</f>
        <v>320</v>
      </c>
      <c r="H197" t="s">
        <v>3580</v>
      </c>
      <c r="I197" t="s">
        <v>3581</v>
      </c>
      <c r="J197">
        <f>MATCH(H197,mapCOM!$A$2:$A$1119,0)</f>
        <v>249</v>
      </c>
    </row>
    <row r="198" spans="1:10">
      <c r="A198" t="s">
        <v>1705</v>
      </c>
      <c r="B198" t="s">
        <v>5626</v>
      </c>
      <c r="C198">
        <f>MATCH(A198,mapCOM!A$2:A$1119,0)</f>
        <v>321</v>
      </c>
      <c r="H198" t="s">
        <v>1758</v>
      </c>
      <c r="I198" t="s">
        <v>1757</v>
      </c>
      <c r="J198">
        <f>MATCH(H198,mapCOM!$A$2:$A$1119,0)</f>
        <v>250</v>
      </c>
    </row>
    <row r="199" spans="1:10">
      <c r="A199" t="s">
        <v>1702</v>
      </c>
      <c r="B199" t="s">
        <v>5627</v>
      </c>
      <c r="C199">
        <f>MATCH(A199,mapCOM!A$2:A$1119,0)</f>
        <v>322</v>
      </c>
      <c r="H199" t="s">
        <v>2254</v>
      </c>
      <c r="I199" t="s">
        <v>2253</v>
      </c>
      <c r="J199">
        <f>MATCH(H199,mapCOM!$A$2:$A$1119,0)</f>
        <v>251</v>
      </c>
    </row>
    <row r="200" spans="1:10">
      <c r="A200" t="s">
        <v>1694</v>
      </c>
      <c r="B200" t="s">
        <v>5628</v>
      </c>
      <c r="C200">
        <f>MATCH(A200,mapCOM!A$2:A$1119,0)</f>
        <v>327</v>
      </c>
      <c r="H200" t="s">
        <v>1755</v>
      </c>
      <c r="I200" t="s">
        <v>1754</v>
      </c>
      <c r="J200">
        <f>MATCH(H200,mapCOM!$A$2:$A$1119,0)</f>
        <v>252</v>
      </c>
    </row>
    <row r="201" spans="1:10">
      <c r="A201" t="s">
        <v>1846</v>
      </c>
      <c r="B201" t="s">
        <v>5629</v>
      </c>
      <c r="C201">
        <f>MATCH(A201,mapCOM!A$2:A$1119,0)</f>
        <v>329</v>
      </c>
      <c r="H201" t="s">
        <v>2252</v>
      </c>
      <c r="I201" t="s">
        <v>2251</v>
      </c>
      <c r="J201">
        <f>MATCH(H201,mapCOM!$A$2:$A$1119,0)</f>
        <v>253</v>
      </c>
    </row>
    <row r="202" spans="1:10">
      <c r="A202" t="s">
        <v>1688</v>
      </c>
      <c r="B202" t="s">
        <v>5630</v>
      </c>
      <c r="C202">
        <f>MATCH(A202,mapCOM!A$2:A$1119,0)</f>
        <v>330</v>
      </c>
      <c r="H202" t="s">
        <v>1752</v>
      </c>
      <c r="I202" t="s">
        <v>1751</v>
      </c>
      <c r="J202">
        <f>MATCH(H202,mapCOM!$A$2:$A$1119,0)</f>
        <v>254</v>
      </c>
    </row>
    <row r="203" spans="1:10">
      <c r="A203" t="s">
        <v>1844</v>
      </c>
      <c r="B203" t="s">
        <v>5631</v>
      </c>
      <c r="C203">
        <f>MATCH(A203,mapCOM!A$2:A$1119,0)</f>
        <v>331</v>
      </c>
      <c r="H203" t="s">
        <v>2250</v>
      </c>
      <c r="I203" t="s">
        <v>2249</v>
      </c>
      <c r="J203">
        <f>MATCH(H203,mapCOM!$A$2:$A$1119,0)</f>
        <v>255</v>
      </c>
    </row>
    <row r="204" spans="1:10">
      <c r="A204" t="s">
        <v>1686</v>
      </c>
      <c r="B204" t="s">
        <v>5632</v>
      </c>
      <c r="C204">
        <f>MATCH(A204,mapCOM!A$2:A$1119,0)</f>
        <v>332</v>
      </c>
      <c r="H204" t="s">
        <v>2248</v>
      </c>
      <c r="I204" t="s">
        <v>2247</v>
      </c>
      <c r="J204">
        <f>MATCH(H204,mapCOM!$A$2:$A$1119,0)</f>
        <v>256</v>
      </c>
    </row>
    <row r="205" spans="1:10">
      <c r="A205" t="s">
        <v>1684</v>
      </c>
      <c r="B205" t="s">
        <v>5633</v>
      </c>
      <c r="C205">
        <f>MATCH(A205,mapCOM!A$2:A$1119,0)</f>
        <v>333</v>
      </c>
      <c r="H205" t="s">
        <v>2246</v>
      </c>
      <c r="I205" t="s">
        <v>284</v>
      </c>
      <c r="J205">
        <f>MATCH(H205,mapCOM!$A$2:$A$1119,0)</f>
        <v>257</v>
      </c>
    </row>
    <row r="206" spans="1:10">
      <c r="A206" t="s">
        <v>2074</v>
      </c>
      <c r="B206" t="s">
        <v>5634</v>
      </c>
      <c r="C206">
        <f>MATCH(A206,mapCOM!A$2:A$1119,0)</f>
        <v>351</v>
      </c>
      <c r="H206" t="s">
        <v>2245</v>
      </c>
      <c r="I206" t="s">
        <v>2244</v>
      </c>
      <c r="J206">
        <f>MATCH(H206,mapCOM!$A$2:$A$1119,0)</f>
        <v>258</v>
      </c>
    </row>
    <row r="207" spans="1:10">
      <c r="A207" t="s">
        <v>2071</v>
      </c>
      <c r="B207" t="s">
        <v>5635</v>
      </c>
      <c r="C207">
        <f>MATCH(A207,mapCOM!A$2:A$1119,0)</f>
        <v>354</v>
      </c>
      <c r="H207" t="s">
        <v>2243</v>
      </c>
      <c r="I207" t="s">
        <v>2242</v>
      </c>
      <c r="J207">
        <f>MATCH(H207,mapCOM!$A$2:$A$1119,0)</f>
        <v>259</v>
      </c>
    </row>
    <row r="208" spans="1:10">
      <c r="A208" t="s">
        <v>2068</v>
      </c>
      <c r="B208" t="s">
        <v>5636</v>
      </c>
      <c r="C208">
        <f>MATCH(A208,mapCOM!A$2:A$1119,0)</f>
        <v>356</v>
      </c>
      <c r="H208" t="s">
        <v>2241</v>
      </c>
      <c r="I208" t="s">
        <v>2240</v>
      </c>
      <c r="J208">
        <f>MATCH(H208,mapCOM!$A$2:$A$1119,0)</f>
        <v>261</v>
      </c>
    </row>
    <row r="209" spans="1:10">
      <c r="A209" t="s">
        <v>2232</v>
      </c>
      <c r="B209" t="s">
        <v>2168</v>
      </c>
      <c r="C209">
        <f>MATCH(A209,mapCOM!A$2:A$1119,0)</f>
        <v>357</v>
      </c>
      <c r="H209" t="s">
        <v>1749</v>
      </c>
      <c r="I209" t="s">
        <v>1748</v>
      </c>
      <c r="J209">
        <f>MATCH(H209,mapCOM!$A$2:$A$1119,0)</f>
        <v>262</v>
      </c>
    </row>
    <row r="210" spans="1:10">
      <c r="A210" t="s">
        <v>2230</v>
      </c>
      <c r="B210" t="s">
        <v>5637</v>
      </c>
      <c r="C210">
        <f>MATCH(A210,mapCOM!A$2:A$1119,0)</f>
        <v>358</v>
      </c>
      <c r="H210" t="s">
        <v>3599</v>
      </c>
      <c r="I210" t="s">
        <v>3600</v>
      </c>
      <c r="J210">
        <f>MATCH(H210,mapCOM!$A$2:$A$1119,0)</f>
        <v>263</v>
      </c>
    </row>
    <row r="211" spans="1:10">
      <c r="A211" t="s">
        <v>2228</v>
      </c>
      <c r="B211" t="s">
        <v>5638</v>
      </c>
      <c r="C211">
        <f>MATCH(A211,mapCOM!A$2:A$1119,0)</f>
        <v>359</v>
      </c>
      <c r="H211" t="s">
        <v>1746</v>
      </c>
      <c r="I211" t="s">
        <v>1745</v>
      </c>
      <c r="J211">
        <f>MATCH(H211,mapCOM!$A$2:$A$1119,0)</f>
        <v>264</v>
      </c>
    </row>
    <row r="212" spans="1:10">
      <c r="A212" t="s">
        <v>2226</v>
      </c>
      <c r="B212" t="s">
        <v>5639</v>
      </c>
      <c r="C212">
        <f>MATCH(A212,mapCOM!A$2:A$1119,0)</f>
        <v>360</v>
      </c>
      <c r="H212" t="s">
        <v>2239</v>
      </c>
      <c r="I212" t="s">
        <v>2238</v>
      </c>
      <c r="J212">
        <f>MATCH(H212,mapCOM!$A$2:$A$1119,0)</f>
        <v>265</v>
      </c>
    </row>
    <row r="213" spans="1:10">
      <c r="A213" t="s">
        <v>2224</v>
      </c>
      <c r="B213" t="s">
        <v>5640</v>
      </c>
      <c r="C213">
        <f>MATCH(A213,mapCOM!A$2:A$1119,0)</f>
        <v>361</v>
      </c>
      <c r="H213" t="s">
        <v>2237</v>
      </c>
      <c r="I213" t="s">
        <v>2236</v>
      </c>
      <c r="J213">
        <f>MATCH(H213,mapCOM!$A$2:$A$1119,0)</f>
        <v>266</v>
      </c>
    </row>
    <row r="214" spans="1:10">
      <c r="A214" t="s">
        <v>2222</v>
      </c>
      <c r="B214" t="s">
        <v>5641</v>
      </c>
      <c r="C214">
        <f>MATCH(A214,mapCOM!A$2:A$1119,0)</f>
        <v>362</v>
      </c>
      <c r="H214" t="s">
        <v>1979</v>
      </c>
      <c r="I214" t="s">
        <v>1131</v>
      </c>
      <c r="J214">
        <f>MATCH(H214,mapCOM!$A$2:$A$1119,0)</f>
        <v>268</v>
      </c>
    </row>
    <row r="215" spans="1:10">
      <c r="A215" t="s">
        <v>2220</v>
      </c>
      <c r="B215" t="s">
        <v>5642</v>
      </c>
      <c r="C215">
        <f>MATCH(A215,mapCOM!A$2:A$1119,0)</f>
        <v>363</v>
      </c>
      <c r="H215" t="s">
        <v>1978</v>
      </c>
      <c r="I215" t="s">
        <v>1129</v>
      </c>
      <c r="J215">
        <f>MATCH(H215,mapCOM!$A$2:$A$1119,0)</f>
        <v>269</v>
      </c>
    </row>
    <row r="216" spans="1:10">
      <c r="A216" t="s">
        <v>2218</v>
      </c>
      <c r="B216" t="s">
        <v>5643</v>
      </c>
      <c r="C216">
        <f>MATCH(A216,mapCOM!A$2:A$1119,0)</f>
        <v>365</v>
      </c>
      <c r="H216" t="s">
        <v>1977</v>
      </c>
      <c r="I216" t="s">
        <v>1127</v>
      </c>
      <c r="J216">
        <f>MATCH(H216,mapCOM!$A$2:$A$1119,0)</f>
        <v>270</v>
      </c>
    </row>
    <row r="217" spans="1:10">
      <c r="A217" t="s">
        <v>2062</v>
      </c>
      <c r="B217" t="s">
        <v>5644</v>
      </c>
      <c r="C217" t="e">
        <f>MATCH(A217,mapCOM!A$2:A$1119,0)</f>
        <v>#N/A</v>
      </c>
      <c r="D217">
        <v>1</v>
      </c>
      <c r="H217" t="s">
        <v>1743</v>
      </c>
      <c r="I217" t="s">
        <v>1742</v>
      </c>
      <c r="J217">
        <f>MATCH(H217,mapCOM!$A$2:$A$1119,0)</f>
        <v>271</v>
      </c>
    </row>
    <row r="218" spans="1:10">
      <c r="A218" t="s">
        <v>2215</v>
      </c>
      <c r="B218" t="s">
        <v>5645</v>
      </c>
      <c r="C218">
        <f>MATCH(A218,mapCOM!A$2:A$1119,0)</f>
        <v>379</v>
      </c>
      <c r="H218" t="s">
        <v>1976</v>
      </c>
      <c r="I218" t="s">
        <v>1125</v>
      </c>
      <c r="J218">
        <f>MATCH(H218,mapCOM!$A$2:$A$1119,0)</f>
        <v>272</v>
      </c>
    </row>
    <row r="219" spans="1:10">
      <c r="A219" t="s">
        <v>2213</v>
      </c>
      <c r="B219" t="s">
        <v>5436</v>
      </c>
      <c r="C219">
        <f>MATCH(A219,mapCOM!A$2:A$1119,0)</f>
        <v>380</v>
      </c>
      <c r="H219" t="s">
        <v>1741</v>
      </c>
      <c r="I219" t="s">
        <v>1740</v>
      </c>
      <c r="J219">
        <f>MATCH(H219,mapCOM!$A$2:$A$1119,0)</f>
        <v>273</v>
      </c>
    </row>
    <row r="220" spans="1:10">
      <c r="A220" t="s">
        <v>2208</v>
      </c>
      <c r="B220" t="s">
        <v>5646</v>
      </c>
      <c r="C220">
        <f>MATCH(A220,mapCOM!A$2:A$1119,0)</f>
        <v>383</v>
      </c>
      <c r="H220" t="s">
        <v>1975</v>
      </c>
      <c r="I220" t="s">
        <v>1123</v>
      </c>
      <c r="J220">
        <f>MATCH(H220,mapCOM!$A$2:$A$1119,0)</f>
        <v>274</v>
      </c>
    </row>
    <row r="221" spans="1:10">
      <c r="A221" t="s">
        <v>2206</v>
      </c>
      <c r="B221" t="s">
        <v>5647</v>
      </c>
      <c r="C221">
        <f>MATCH(A221,mapCOM!A$2:A$1119,0)</f>
        <v>384</v>
      </c>
      <c r="H221" t="s">
        <v>1974</v>
      </c>
      <c r="I221" t="s">
        <v>1121</v>
      </c>
      <c r="J221">
        <f>MATCH(H221,mapCOM!$A$2:$A$1119,0)</f>
        <v>275</v>
      </c>
    </row>
    <row r="222" spans="1:10">
      <c r="A222" t="s">
        <v>2204</v>
      </c>
      <c r="B222" t="s">
        <v>5648</v>
      </c>
      <c r="C222">
        <f>MATCH(A222,mapCOM!A$2:A$1119,0)</f>
        <v>385</v>
      </c>
      <c r="H222" t="s">
        <v>1973</v>
      </c>
      <c r="I222" t="s">
        <v>1119</v>
      </c>
      <c r="J222">
        <f>MATCH(H222,mapCOM!$A$2:$A$1119,0)</f>
        <v>276</v>
      </c>
    </row>
    <row r="223" spans="1:10">
      <c r="A223" t="s">
        <v>3003</v>
      </c>
      <c r="B223" t="s">
        <v>3004</v>
      </c>
      <c r="C223">
        <f>MATCH(A223,mapCOM!A$2:A$1119,0)</f>
        <v>386</v>
      </c>
      <c r="H223" t="s">
        <v>1972</v>
      </c>
      <c r="I223" t="s">
        <v>1117</v>
      </c>
      <c r="J223">
        <f>MATCH(H223,mapCOM!$A$2:$A$1119,0)</f>
        <v>277</v>
      </c>
    </row>
    <row r="224" spans="1:10">
      <c r="A224" t="s">
        <v>3005</v>
      </c>
      <c r="B224" t="s">
        <v>3006</v>
      </c>
      <c r="C224">
        <f>MATCH(A224,mapCOM!A$2:A$1119,0)</f>
        <v>387</v>
      </c>
      <c r="H224" t="s">
        <v>1971</v>
      </c>
      <c r="I224" t="s">
        <v>1115</v>
      </c>
      <c r="J224">
        <f>MATCH(H224,mapCOM!$A$2:$A$1119,0)</f>
        <v>278</v>
      </c>
    </row>
    <row r="225" spans="1:10">
      <c r="A225" t="s">
        <v>3007</v>
      </c>
      <c r="B225" t="s">
        <v>3008</v>
      </c>
      <c r="C225">
        <f>MATCH(A225,mapCOM!A$2:A$1119,0)</f>
        <v>388</v>
      </c>
      <c r="H225" t="s">
        <v>1970</v>
      </c>
      <c r="I225" t="s">
        <v>1108</v>
      </c>
      <c r="J225">
        <f>MATCH(H225,mapCOM!$A$2:$A$1119,0)</f>
        <v>279</v>
      </c>
    </row>
    <row r="226" spans="1:10">
      <c r="A226" t="s">
        <v>3009</v>
      </c>
      <c r="B226" t="s">
        <v>3010</v>
      </c>
      <c r="C226">
        <f>MATCH(A226,mapCOM!A$2:A$1119,0)</f>
        <v>389</v>
      </c>
      <c r="H226" t="s">
        <v>1739</v>
      </c>
      <c r="I226" t="s">
        <v>3542</v>
      </c>
      <c r="J226">
        <f>MATCH(H226,mapCOM!$A$2:$A$1119,0)</f>
        <v>280</v>
      </c>
    </row>
    <row r="227" spans="1:10">
      <c r="A227" t="s">
        <v>3011</v>
      </c>
      <c r="B227" t="s">
        <v>3012</v>
      </c>
      <c r="C227">
        <f>MATCH(A227,mapCOM!A$2:A$1119,0)</f>
        <v>390</v>
      </c>
      <c r="H227" t="s">
        <v>1864</v>
      </c>
      <c r="I227" t="s">
        <v>3543</v>
      </c>
      <c r="J227">
        <f>MATCH(H227,mapCOM!$A$2:$A$1119,0)</f>
        <v>281</v>
      </c>
    </row>
    <row r="228" spans="1:10">
      <c r="A228" t="s">
        <v>3013</v>
      </c>
      <c r="B228" t="s">
        <v>3014</v>
      </c>
      <c r="C228">
        <f>MATCH(A228,mapCOM!A$2:A$1119,0)</f>
        <v>391</v>
      </c>
      <c r="H228" t="s">
        <v>1737</v>
      </c>
      <c r="I228" t="s">
        <v>3544</v>
      </c>
      <c r="J228">
        <f>MATCH(H228,mapCOM!$A$2:$A$1119,0)</f>
        <v>282</v>
      </c>
    </row>
    <row r="229" spans="1:10">
      <c r="A229" t="s">
        <v>3015</v>
      </c>
      <c r="B229" t="s">
        <v>3016</v>
      </c>
      <c r="C229">
        <f>MATCH(A229,mapCOM!A$2:A$1119,0)</f>
        <v>392</v>
      </c>
      <c r="H229" t="s">
        <v>1863</v>
      </c>
      <c r="I229" t="s">
        <v>1862</v>
      </c>
      <c r="J229">
        <f>MATCH(H229,mapCOM!$A$2:$A$1119,0)</f>
        <v>283</v>
      </c>
    </row>
    <row r="230" spans="1:10">
      <c r="A230" t="s">
        <v>3017</v>
      </c>
      <c r="B230" t="s">
        <v>3018</v>
      </c>
      <c r="C230">
        <f>MATCH(A230,mapCOM!A$2:A$1119,0)</f>
        <v>393</v>
      </c>
      <c r="H230" t="s">
        <v>1735</v>
      </c>
      <c r="I230" t="s">
        <v>3545</v>
      </c>
      <c r="J230">
        <f>MATCH(H230,mapCOM!$A$2:$A$1119,0)</f>
        <v>284</v>
      </c>
    </row>
    <row r="231" spans="1:10">
      <c r="A231" t="s">
        <v>3029</v>
      </c>
      <c r="B231" t="s">
        <v>3030</v>
      </c>
      <c r="C231">
        <f>MATCH(A231,mapCOM!A$2:A$1119,0)</f>
        <v>394</v>
      </c>
      <c r="H231" t="s">
        <v>1733</v>
      </c>
      <c r="I231" t="s">
        <v>3546</v>
      </c>
      <c r="J231">
        <f>MATCH(H231,mapCOM!$A$2:$A$1119,0)</f>
        <v>287</v>
      </c>
    </row>
    <row r="232" spans="1:10">
      <c r="A232" t="s">
        <v>3019</v>
      </c>
      <c r="B232" t="s">
        <v>3020</v>
      </c>
      <c r="C232">
        <f>MATCH(A232,mapCOM!A$2:A$1119,0)</f>
        <v>395</v>
      </c>
      <c r="H232" t="s">
        <v>3547</v>
      </c>
      <c r="I232" t="s">
        <v>3548</v>
      </c>
      <c r="J232">
        <f>MATCH(H232,mapCOM!$A$2:$A$1119,0)</f>
        <v>288</v>
      </c>
    </row>
    <row r="233" spans="1:10">
      <c r="A233" t="s">
        <v>3021</v>
      </c>
      <c r="B233" t="s">
        <v>3022</v>
      </c>
      <c r="C233">
        <f>MATCH(A233,mapCOM!A$2:A$1119,0)</f>
        <v>396</v>
      </c>
      <c r="H233" t="s">
        <v>1731</v>
      </c>
      <c r="I233" t="s">
        <v>3549</v>
      </c>
      <c r="J233">
        <f>MATCH(H233,mapCOM!$A$2:$A$1119,0)</f>
        <v>290</v>
      </c>
    </row>
    <row r="234" spans="1:10">
      <c r="A234" t="s">
        <v>3023</v>
      </c>
      <c r="B234" t="s">
        <v>3024</v>
      </c>
      <c r="C234">
        <f>MATCH(A234,mapCOM!A$2:A$1119,0)</f>
        <v>397</v>
      </c>
      <c r="H234" t="s">
        <v>1729</v>
      </c>
      <c r="I234" t="s">
        <v>1728</v>
      </c>
      <c r="J234">
        <f>MATCH(H234,mapCOM!$A$2:$A$1119,0)</f>
        <v>291</v>
      </c>
    </row>
    <row r="235" spans="1:10">
      <c r="A235" t="s">
        <v>3025</v>
      </c>
      <c r="B235" t="s">
        <v>3026</v>
      </c>
      <c r="C235">
        <f>MATCH(A235,mapCOM!A$2:A$1119,0)</f>
        <v>398</v>
      </c>
      <c r="H235" t="s">
        <v>1727</v>
      </c>
      <c r="I235" t="s">
        <v>3550</v>
      </c>
      <c r="J235">
        <f>MATCH(H235,mapCOM!$A$2:$A$1119,0)</f>
        <v>292</v>
      </c>
    </row>
    <row r="236" spans="1:10">
      <c r="A236" t="s">
        <v>3031</v>
      </c>
      <c r="B236" t="s">
        <v>3032</v>
      </c>
      <c r="C236">
        <f>MATCH(A236,mapCOM!A$2:A$1119,0)</f>
        <v>399</v>
      </c>
      <c r="H236" t="s">
        <v>1861</v>
      </c>
      <c r="I236" t="s">
        <v>3551</v>
      </c>
      <c r="J236">
        <f>MATCH(H236,mapCOM!$A$2:$A$1119,0)</f>
        <v>293</v>
      </c>
    </row>
    <row r="237" spans="1:10">
      <c r="A237" t="s">
        <v>3027</v>
      </c>
      <c r="B237" t="s">
        <v>3028</v>
      </c>
      <c r="C237">
        <f>MATCH(A237,mapCOM!A$2:A$1119,0)</f>
        <v>400</v>
      </c>
      <c r="H237" t="s">
        <v>1725</v>
      </c>
      <c r="I237" t="s">
        <v>3552</v>
      </c>
      <c r="J237">
        <f>MATCH(H237,mapCOM!$A$2:$A$1119,0)</f>
        <v>294</v>
      </c>
    </row>
    <row r="238" spans="1:10">
      <c r="A238" t="s">
        <v>2200</v>
      </c>
      <c r="B238" t="s">
        <v>5649</v>
      </c>
      <c r="C238">
        <f>MATCH(A238,mapCOM!A$2:A$1119,0)</f>
        <v>403</v>
      </c>
      <c r="H238" t="s">
        <v>1859</v>
      </c>
      <c r="I238" t="s">
        <v>3553</v>
      </c>
      <c r="J238">
        <f>MATCH(H238,mapCOM!$A$2:$A$1119,0)</f>
        <v>295</v>
      </c>
    </row>
    <row r="239" spans="1:10">
      <c r="A239" t="s">
        <v>2195</v>
      </c>
      <c r="B239" t="s">
        <v>5650</v>
      </c>
      <c r="C239">
        <f>MATCH(A239,mapCOM!A$2:A$1119,0)</f>
        <v>405</v>
      </c>
      <c r="H239" t="s">
        <v>1723</v>
      </c>
      <c r="I239" t="s">
        <v>3554</v>
      </c>
      <c r="J239">
        <f>MATCH(H239,mapCOM!$A$2:$A$1119,0)</f>
        <v>296</v>
      </c>
    </row>
    <row r="240" spans="1:10">
      <c r="A240" t="s">
        <v>1677</v>
      </c>
      <c r="B240" t="s">
        <v>5651</v>
      </c>
      <c r="C240">
        <f>MATCH(A240,mapCOM!A$2:A$1119,0)</f>
        <v>407</v>
      </c>
      <c r="H240" t="s">
        <v>1721</v>
      </c>
      <c r="I240" t="s">
        <v>3555</v>
      </c>
      <c r="J240">
        <f>MATCH(H240,mapCOM!$A$2:$A$1119,0)</f>
        <v>297</v>
      </c>
    </row>
    <row r="241" spans="1:10">
      <c r="A241" t="s">
        <v>2192</v>
      </c>
      <c r="B241" t="s">
        <v>5652</v>
      </c>
      <c r="C241">
        <f>MATCH(A241,mapCOM!A$2:A$1119,0)</f>
        <v>408</v>
      </c>
      <c r="H241" t="s">
        <v>1719</v>
      </c>
      <c r="I241" t="s">
        <v>3556</v>
      </c>
      <c r="J241">
        <f>MATCH(H241,mapCOM!$A$2:$A$1119,0)</f>
        <v>298</v>
      </c>
    </row>
    <row r="242" spans="1:10">
      <c r="A242" t="s">
        <v>2191</v>
      </c>
      <c r="B242" t="s">
        <v>5653</v>
      </c>
      <c r="C242">
        <f>MATCH(A242,mapCOM!A$2:A$1119,0)</f>
        <v>409</v>
      </c>
      <c r="H242" t="s">
        <v>1857</v>
      </c>
      <c r="I242" t="s">
        <v>1061</v>
      </c>
      <c r="J242">
        <f>MATCH(H242,mapCOM!$A$2:$A$1119,0)</f>
        <v>299</v>
      </c>
    </row>
    <row r="243" spans="1:10">
      <c r="A243" t="s">
        <v>3534</v>
      </c>
      <c r="B243" t="s">
        <v>5654</v>
      </c>
      <c r="C243">
        <f>MATCH(A243,mapCOM!A$2:A$1119,0)</f>
        <v>414</v>
      </c>
      <c r="H243" t="s">
        <v>1856</v>
      </c>
      <c r="I243" t="s">
        <v>1058</v>
      </c>
      <c r="J243">
        <f>MATCH(H243,mapCOM!$A$2:$A$1119,0)</f>
        <v>300</v>
      </c>
    </row>
    <row r="244" spans="1:10">
      <c r="A244" t="s">
        <v>2186</v>
      </c>
      <c r="B244" t="s">
        <v>5655</v>
      </c>
      <c r="C244">
        <f>MATCH(A244,mapCOM!A$2:A$1119,0)</f>
        <v>415</v>
      </c>
      <c r="H244" t="s">
        <v>1855</v>
      </c>
      <c r="I244" t="s">
        <v>1055</v>
      </c>
      <c r="J244">
        <f>MATCH(H244,mapCOM!$A$2:$A$1119,0)</f>
        <v>301</v>
      </c>
    </row>
    <row r="245" spans="1:10">
      <c r="A245" t="s">
        <v>2181</v>
      </c>
      <c r="B245" t="s">
        <v>5656</v>
      </c>
      <c r="C245">
        <f>MATCH(A245,mapCOM!A$2:A$1119,0)</f>
        <v>417</v>
      </c>
      <c r="H245" t="s">
        <v>1717</v>
      </c>
      <c r="I245" t="s">
        <v>1716</v>
      </c>
      <c r="J245">
        <f>MATCH(H245,mapCOM!$A$2:$A$1119,0)</f>
        <v>302</v>
      </c>
    </row>
    <row r="246" spans="1:10">
      <c r="A246" t="s">
        <v>2176</v>
      </c>
      <c r="B246" t="s">
        <v>5657</v>
      </c>
      <c r="C246">
        <f>MATCH(A246,mapCOM!A$2:A$1119,0)</f>
        <v>419</v>
      </c>
      <c r="H246" t="s">
        <v>1854</v>
      </c>
      <c r="I246" t="s">
        <v>1052</v>
      </c>
      <c r="J246">
        <f>MATCH(H246,mapCOM!$A$2:$A$1119,0)</f>
        <v>303</v>
      </c>
    </row>
    <row r="247" spans="1:10">
      <c r="A247" t="s">
        <v>2171</v>
      </c>
      <c r="B247" t="s">
        <v>5658</v>
      </c>
      <c r="C247">
        <f>MATCH(A247,mapCOM!A$2:A$1119,0)</f>
        <v>421</v>
      </c>
      <c r="H247" t="s">
        <v>1715</v>
      </c>
      <c r="I247" t="s">
        <v>1714</v>
      </c>
      <c r="J247">
        <f>MATCH(H247,mapCOM!$A$2:$A$1119,0)</f>
        <v>304</v>
      </c>
    </row>
    <row r="248" spans="1:10">
      <c r="A248" t="s">
        <v>2169</v>
      </c>
      <c r="B248" t="s">
        <v>5659</v>
      </c>
      <c r="C248">
        <f>MATCH(A248,mapCOM!A$2:A$1119,0)</f>
        <v>422</v>
      </c>
      <c r="H248" t="s">
        <v>1853</v>
      </c>
      <c r="I248" t="s">
        <v>1049</v>
      </c>
      <c r="J248">
        <f>MATCH(H248,mapCOM!$A$2:$A$1119,0)</f>
        <v>305</v>
      </c>
    </row>
    <row r="249" spans="1:10">
      <c r="A249" t="s">
        <v>2167</v>
      </c>
      <c r="B249" t="s">
        <v>5660</v>
      </c>
      <c r="C249">
        <f>MATCH(A249,mapCOM!A$2:A$1119,0)</f>
        <v>423</v>
      </c>
      <c r="H249" t="s">
        <v>1852</v>
      </c>
      <c r="I249" t="s">
        <v>1046</v>
      </c>
      <c r="J249">
        <f>MATCH(H249,mapCOM!$A$2:$A$1119,0)</f>
        <v>306</v>
      </c>
    </row>
    <row r="250" spans="1:10">
      <c r="A250" t="s">
        <v>3366</v>
      </c>
      <c r="B250" t="s">
        <v>5441</v>
      </c>
      <c r="C250">
        <f>MATCH(A250,mapCOM!A$2:A$1119,0)</f>
        <v>424</v>
      </c>
      <c r="H250" t="s">
        <v>1851</v>
      </c>
      <c r="I250" t="s">
        <v>1043</v>
      </c>
      <c r="J250">
        <f>MATCH(H250,mapCOM!$A$2:$A$1119,0)</f>
        <v>307</v>
      </c>
    </row>
    <row r="251" spans="1:10">
      <c r="A251" t="s">
        <v>3367</v>
      </c>
      <c r="B251" t="s">
        <v>5442</v>
      </c>
      <c r="C251">
        <f>MATCH(A251,mapCOM!A$2:A$1119,0)</f>
        <v>425</v>
      </c>
      <c r="H251" t="s">
        <v>1850</v>
      </c>
      <c r="I251" t="s">
        <v>1041</v>
      </c>
      <c r="J251">
        <f>MATCH(H251,mapCOM!$A$2:$A$1119,0)</f>
        <v>308</v>
      </c>
    </row>
    <row r="252" spans="1:10">
      <c r="A252" t="s">
        <v>3668</v>
      </c>
      <c r="B252" t="s">
        <v>5661</v>
      </c>
      <c r="C252">
        <f>MATCH(A252,mapCOM!A$2:A$1119,0)</f>
        <v>428</v>
      </c>
      <c r="H252" t="s">
        <v>1849</v>
      </c>
      <c r="I252" t="s">
        <v>1038</v>
      </c>
      <c r="J252">
        <f>MATCH(H252,mapCOM!$A$2:$A$1119,0)</f>
        <v>309</v>
      </c>
    </row>
    <row r="253" spans="1:10">
      <c r="A253" t="s">
        <v>2161</v>
      </c>
      <c r="B253" t="s">
        <v>5662</v>
      </c>
      <c r="C253">
        <f>MATCH(A253,mapCOM!A$2:A$1119,0)</f>
        <v>429</v>
      </c>
      <c r="H253" t="s">
        <v>1848</v>
      </c>
      <c r="I253" t="s">
        <v>1035</v>
      </c>
      <c r="J253">
        <f>MATCH(H253,mapCOM!$A$2:$A$1119,0)</f>
        <v>310</v>
      </c>
    </row>
    <row r="254" spans="1:10">
      <c r="A254" t="s">
        <v>2157</v>
      </c>
      <c r="B254" t="s">
        <v>5663</v>
      </c>
      <c r="C254">
        <f>MATCH(A254,mapCOM!A$2:A$1119,0)</f>
        <v>431</v>
      </c>
      <c r="H254" t="s">
        <v>1847</v>
      </c>
      <c r="I254" t="s">
        <v>1023</v>
      </c>
      <c r="J254">
        <f>MATCH(H254,mapCOM!$A$2:$A$1119,0)</f>
        <v>311</v>
      </c>
    </row>
    <row r="255" spans="1:10">
      <c r="A255" t="s">
        <v>3672</v>
      </c>
      <c r="B255" t="s">
        <v>5664</v>
      </c>
      <c r="C255">
        <f>MATCH(A255,mapCOM!A$2:A$1119,0)</f>
        <v>432</v>
      </c>
      <c r="H255" t="s">
        <v>1713</v>
      </c>
      <c r="I255" t="s">
        <v>1712</v>
      </c>
      <c r="J255">
        <f>MATCH(H255,mapCOM!$A$2:$A$1119,0)</f>
        <v>316</v>
      </c>
    </row>
    <row r="256" spans="1:10">
      <c r="A256" t="s">
        <v>2155</v>
      </c>
      <c r="B256" t="s">
        <v>5665</v>
      </c>
      <c r="C256">
        <f>MATCH(A256,mapCOM!A$2:A$1119,0)</f>
        <v>433</v>
      </c>
      <c r="H256" t="s">
        <v>1709</v>
      </c>
      <c r="I256" t="s">
        <v>1708</v>
      </c>
      <c r="J256">
        <f>MATCH(H256,mapCOM!$A$2:$A$1119,0)</f>
        <v>318</v>
      </c>
    </row>
    <row r="257" spans="1:10">
      <c r="A257" t="s">
        <v>1663</v>
      </c>
      <c r="B257" t="s">
        <v>5666</v>
      </c>
      <c r="C257">
        <f>MATCH(A257,mapCOM!A$2:A$1119,0)</f>
        <v>374</v>
      </c>
      <c r="H257" t="s">
        <v>1707</v>
      </c>
      <c r="I257" t="s">
        <v>1706</v>
      </c>
      <c r="J257">
        <f>MATCH(H257,mapCOM!$A$2:$A$1119,0)</f>
        <v>320</v>
      </c>
    </row>
    <row r="258" spans="1:10">
      <c r="A258" t="s">
        <v>1661</v>
      </c>
      <c r="B258" t="s">
        <v>5667</v>
      </c>
      <c r="C258">
        <f>MATCH(A258,mapCOM!A$2:A$1119,0)</f>
        <v>375</v>
      </c>
      <c r="H258" t="s">
        <v>1705</v>
      </c>
      <c r="I258" t="s">
        <v>1704</v>
      </c>
      <c r="J258">
        <f>MATCH(H258,mapCOM!$A$2:$A$1119,0)</f>
        <v>321</v>
      </c>
    </row>
    <row r="259" spans="1:10">
      <c r="A259" t="s">
        <v>1659</v>
      </c>
      <c r="B259" t="s">
        <v>5668</v>
      </c>
      <c r="C259">
        <f>MATCH(A259,mapCOM!A$2:A$1119,0)</f>
        <v>376</v>
      </c>
      <c r="H259" t="s">
        <v>1702</v>
      </c>
      <c r="I259" t="s">
        <v>1701</v>
      </c>
      <c r="J259">
        <f>MATCH(H259,mapCOM!$A$2:$A$1119,0)</f>
        <v>322</v>
      </c>
    </row>
    <row r="260" spans="1:10">
      <c r="A260" t="s">
        <v>1657</v>
      </c>
      <c r="B260" t="s">
        <v>5669</v>
      </c>
      <c r="C260">
        <f>MATCH(A260,mapCOM!A$2:A$1119,0)</f>
        <v>377</v>
      </c>
      <c r="H260" t="s">
        <v>1700</v>
      </c>
      <c r="I260" t="s">
        <v>1699</v>
      </c>
      <c r="J260">
        <f>MATCH(H260,mapCOM!$A$2:$A$1119,0)</f>
        <v>325</v>
      </c>
    </row>
    <row r="261" spans="1:10">
      <c r="A261" t="s">
        <v>2154</v>
      </c>
      <c r="B261" t="s">
        <v>5445</v>
      </c>
      <c r="C261">
        <f>MATCH(A261,mapCOM!A$2:A$1119,0)</f>
        <v>434</v>
      </c>
      <c r="H261" t="s">
        <v>1697</v>
      </c>
      <c r="I261" t="s">
        <v>245</v>
      </c>
      <c r="J261">
        <f>MATCH(H261,mapCOM!$A$2:$A$1119,0)</f>
        <v>326</v>
      </c>
    </row>
    <row r="262" spans="1:10">
      <c r="A262" t="s">
        <v>2144</v>
      </c>
      <c r="B262" t="s">
        <v>5446</v>
      </c>
      <c r="C262">
        <f>MATCH(A262,mapCOM!A$2:A$1119,0)</f>
        <v>440</v>
      </c>
      <c r="H262" t="s">
        <v>1694</v>
      </c>
      <c r="I262" t="s">
        <v>243</v>
      </c>
      <c r="J262">
        <f>MATCH(H262,mapCOM!$A$2:$A$1119,0)</f>
        <v>327</v>
      </c>
    </row>
    <row r="263" spans="1:10">
      <c r="A263" t="s">
        <v>2142</v>
      </c>
      <c r="B263" t="s">
        <v>5447</v>
      </c>
      <c r="C263">
        <f>MATCH(A263,mapCOM!A$2:A$1119,0)</f>
        <v>441</v>
      </c>
      <c r="H263" t="s">
        <v>1691</v>
      </c>
      <c r="I263" t="s">
        <v>1690</v>
      </c>
      <c r="J263">
        <f>MATCH(H263,mapCOM!$A$2:$A$1119,0)</f>
        <v>328</v>
      </c>
    </row>
    <row r="264" spans="1:10">
      <c r="A264" t="s">
        <v>2140</v>
      </c>
      <c r="B264" t="s">
        <v>5448</v>
      </c>
      <c r="C264">
        <f>MATCH(A264,mapCOM!A$2:A$1119,0)</f>
        <v>442</v>
      </c>
      <c r="H264" t="s">
        <v>1846</v>
      </c>
      <c r="I264" t="s">
        <v>1845</v>
      </c>
      <c r="J264">
        <f>MATCH(H264,mapCOM!$A$2:$A$1119,0)</f>
        <v>329</v>
      </c>
    </row>
    <row r="265" spans="1:10">
      <c r="A265" t="s">
        <v>2132</v>
      </c>
      <c r="B265" t="s">
        <v>5449</v>
      </c>
      <c r="C265">
        <f>MATCH(A265,mapCOM!A$2:A$1119,0)</f>
        <v>448</v>
      </c>
      <c r="H265" t="s">
        <v>1688</v>
      </c>
      <c r="I265" t="s">
        <v>1687</v>
      </c>
      <c r="J265">
        <f>MATCH(H265,mapCOM!$A$2:$A$1119,0)</f>
        <v>330</v>
      </c>
    </row>
    <row r="266" spans="1:10">
      <c r="A266" t="s">
        <v>2130</v>
      </c>
      <c r="B266" t="s">
        <v>5450</v>
      </c>
      <c r="C266">
        <f>MATCH(A266,mapCOM!A$2:A$1119,0)</f>
        <v>449</v>
      </c>
      <c r="H266" t="s">
        <v>1844</v>
      </c>
      <c r="I266" t="s">
        <v>1843</v>
      </c>
      <c r="J266">
        <f>MATCH(H266,mapCOM!$A$2:$A$1119,0)</f>
        <v>331</v>
      </c>
    </row>
    <row r="267" spans="1:10">
      <c r="A267" t="s">
        <v>1969</v>
      </c>
      <c r="B267" t="s">
        <v>5670</v>
      </c>
      <c r="C267">
        <f>MATCH(A267,mapCOM!A$2:A$1119,0)</f>
        <v>453</v>
      </c>
      <c r="H267" t="s">
        <v>1686</v>
      </c>
      <c r="I267" t="s">
        <v>1685</v>
      </c>
      <c r="J267">
        <f>MATCH(H267,mapCOM!$A$2:$A$1119,0)</f>
        <v>332</v>
      </c>
    </row>
    <row r="268" spans="1:10">
      <c r="A268" t="s">
        <v>1968</v>
      </c>
      <c r="B268" t="s">
        <v>5671</v>
      </c>
      <c r="C268">
        <f>MATCH(A268,mapCOM!A$2:A$1119,0)</f>
        <v>454</v>
      </c>
      <c r="H268" t="s">
        <v>1684</v>
      </c>
      <c r="I268" t="s">
        <v>1683</v>
      </c>
      <c r="J268">
        <f>MATCH(H268,mapCOM!$A$2:$A$1119,0)</f>
        <v>333</v>
      </c>
    </row>
    <row r="269" spans="1:10">
      <c r="A269" t="s">
        <v>1966</v>
      </c>
      <c r="B269" t="s">
        <v>5672</v>
      </c>
      <c r="C269">
        <f>MATCH(A269,mapCOM!A$2:A$1119,0)</f>
        <v>455</v>
      </c>
      <c r="H269" t="s">
        <v>1681</v>
      </c>
      <c r="I269" t="s">
        <v>1680</v>
      </c>
      <c r="J269">
        <f>MATCH(H269,mapCOM!$A$2:$A$1119,0)</f>
        <v>334</v>
      </c>
    </row>
    <row r="270" spans="1:10">
      <c r="A270" t="s">
        <v>1962</v>
      </c>
      <c r="B270" t="s">
        <v>5673</v>
      </c>
      <c r="C270">
        <f>MATCH(A270,mapCOM!A$2:A$1119,0)</f>
        <v>457</v>
      </c>
      <c r="H270" t="s">
        <v>3601</v>
      </c>
      <c r="I270" t="s">
        <v>3602</v>
      </c>
      <c r="J270" t="e">
        <f>MATCH(H270,mapCOM!$A$2:$A$1119,0)</f>
        <v>#N/A</v>
      </c>
    </row>
    <row r="271" spans="1:10">
      <c r="A271" t="s">
        <v>1960</v>
      </c>
      <c r="B271" t="s">
        <v>5674</v>
      </c>
      <c r="C271">
        <f>MATCH(A271,mapCOM!A$2:A$1119,0)</f>
        <v>458</v>
      </c>
      <c r="H271" t="s">
        <v>3603</v>
      </c>
      <c r="I271" t="s">
        <v>3604</v>
      </c>
      <c r="J271" t="e">
        <f>MATCH(H271,mapCOM!$A$2:$A$1119,0)</f>
        <v>#N/A</v>
      </c>
    </row>
    <row r="272" spans="1:10">
      <c r="A272" t="s">
        <v>3085</v>
      </c>
      <c r="B272" t="s">
        <v>5675</v>
      </c>
      <c r="C272">
        <f>MATCH(A272,mapCOM!A$2:A$1119,0)</f>
        <v>459</v>
      </c>
      <c r="H272" t="s">
        <v>3605</v>
      </c>
      <c r="I272" t="s">
        <v>3606</v>
      </c>
      <c r="J272" t="e">
        <f>MATCH(H272,mapCOM!$A$2:$A$1119,0)</f>
        <v>#N/A</v>
      </c>
    </row>
    <row r="273" spans="1:10">
      <c r="A273" t="s">
        <v>1959</v>
      </c>
      <c r="B273" t="s">
        <v>5675</v>
      </c>
      <c r="C273">
        <f>MATCH(A273,mapCOM!A$2:A$1119,0)</f>
        <v>460</v>
      </c>
      <c r="H273" t="s">
        <v>3607</v>
      </c>
      <c r="I273" t="s">
        <v>3608</v>
      </c>
      <c r="J273" t="e">
        <f>MATCH(H273,mapCOM!$A$2:$A$1119,0)</f>
        <v>#N/A</v>
      </c>
    </row>
    <row r="274" spans="1:10">
      <c r="A274" t="s">
        <v>1957</v>
      </c>
      <c r="B274" t="s">
        <v>5676</v>
      </c>
      <c r="C274">
        <f>MATCH(A274,mapCOM!A$2:A$1119,0)</f>
        <v>461</v>
      </c>
      <c r="H274" t="s">
        <v>3609</v>
      </c>
      <c r="I274" t="s">
        <v>3610</v>
      </c>
      <c r="J274" t="e">
        <f>MATCH(H274,mapCOM!$A$2:$A$1119,0)</f>
        <v>#N/A</v>
      </c>
    </row>
    <row r="275" spans="1:10">
      <c r="A275" t="s">
        <v>1956</v>
      </c>
      <c r="B275" t="s">
        <v>5677</v>
      </c>
      <c r="C275">
        <f>MATCH(A275,mapCOM!A$2:A$1119,0)</f>
        <v>462</v>
      </c>
      <c r="H275" t="s">
        <v>3611</v>
      </c>
      <c r="I275" t="s">
        <v>3612</v>
      </c>
      <c r="J275" t="e">
        <f>MATCH(H275,mapCOM!$A$2:$A$1119,0)</f>
        <v>#N/A</v>
      </c>
    </row>
    <row r="276" spans="1:10">
      <c r="A276" t="s">
        <v>1954</v>
      </c>
      <c r="B276" t="s">
        <v>5678</v>
      </c>
      <c r="C276">
        <f>MATCH(A276,mapCOM!A$2:A$1119,0)</f>
        <v>463</v>
      </c>
      <c r="H276" t="s">
        <v>3582</v>
      </c>
      <c r="I276" t="s">
        <v>3583</v>
      </c>
      <c r="J276">
        <f>MATCH(H276,mapCOM!$A$2:$A$1119,0)</f>
        <v>350</v>
      </c>
    </row>
    <row r="277" spans="1:10">
      <c r="A277" t="s">
        <v>1950</v>
      </c>
      <c r="B277" t="s">
        <v>5679</v>
      </c>
      <c r="C277">
        <f>MATCH(A277,mapCOM!A$2:A$1119,0)</f>
        <v>465</v>
      </c>
      <c r="H277" t="s">
        <v>2074</v>
      </c>
      <c r="I277" t="s">
        <v>2235</v>
      </c>
      <c r="J277">
        <f>MATCH(H277,mapCOM!$A$2:$A$1119,0)</f>
        <v>351</v>
      </c>
    </row>
    <row r="278" spans="1:10">
      <c r="A278" t="s">
        <v>1948</v>
      </c>
      <c r="B278" t="s">
        <v>5680</v>
      </c>
      <c r="C278">
        <f>MATCH(A278,mapCOM!A$2:A$1119,0)</f>
        <v>466</v>
      </c>
      <c r="H278" t="s">
        <v>3584</v>
      </c>
      <c r="I278" t="s">
        <v>3585</v>
      </c>
      <c r="J278">
        <f>MATCH(H278,mapCOM!$A$2:$A$1119,0)</f>
        <v>352</v>
      </c>
    </row>
    <row r="279" spans="1:10">
      <c r="A279" t="s">
        <v>1947</v>
      </c>
      <c r="B279" t="s">
        <v>5681</v>
      </c>
      <c r="C279">
        <f>MATCH(A279,mapCOM!A$2:A$1119,0)</f>
        <v>467</v>
      </c>
      <c r="H279" t="s">
        <v>2071</v>
      </c>
      <c r="I279" t="s">
        <v>2234</v>
      </c>
      <c r="J279">
        <f>MATCH(H279,mapCOM!$A$2:$A$1119,0)</f>
        <v>354</v>
      </c>
    </row>
    <row r="280" spans="1:10">
      <c r="A280" t="s">
        <v>1946</v>
      </c>
      <c r="B280" t="s">
        <v>5681</v>
      </c>
      <c r="C280">
        <f>MATCH(A280,mapCOM!A$2:A$1119,0)</f>
        <v>468</v>
      </c>
      <c r="H280" t="s">
        <v>2068</v>
      </c>
      <c r="I280" t="s">
        <v>2233</v>
      </c>
      <c r="J280">
        <f>MATCH(H280,mapCOM!$A$2:$A$1119,0)</f>
        <v>356</v>
      </c>
    </row>
    <row r="281" spans="1:10">
      <c r="A281" t="s">
        <v>1941</v>
      </c>
      <c r="B281" t="s">
        <v>5678</v>
      </c>
      <c r="C281">
        <f>MATCH(A281,mapCOM!A$2:A$1119,0)</f>
        <v>471</v>
      </c>
      <c r="H281" t="s">
        <v>2232</v>
      </c>
      <c r="I281" t="s">
        <v>2231</v>
      </c>
      <c r="J281">
        <f>MATCH(H281,mapCOM!$A$2:$A$1119,0)</f>
        <v>357</v>
      </c>
    </row>
    <row r="282" spans="1:10">
      <c r="A282" t="s">
        <v>1936</v>
      </c>
      <c r="B282" t="s">
        <v>5682</v>
      </c>
      <c r="C282">
        <f>MATCH(A282,mapCOM!A$2:A$1119,0)</f>
        <v>474</v>
      </c>
      <c r="H282" t="s">
        <v>2230</v>
      </c>
      <c r="I282" t="s">
        <v>2229</v>
      </c>
      <c r="J282">
        <f>MATCH(H282,mapCOM!$A$2:$A$1119,0)</f>
        <v>358</v>
      </c>
    </row>
    <row r="283" spans="1:10">
      <c r="A283" t="s">
        <v>1935</v>
      </c>
      <c r="B283" t="s">
        <v>5683</v>
      </c>
      <c r="C283">
        <f>MATCH(A283,mapCOM!A$2:A$1119,0)</f>
        <v>475</v>
      </c>
      <c r="H283" t="s">
        <v>2228</v>
      </c>
      <c r="I283" t="s">
        <v>2227</v>
      </c>
      <c r="J283">
        <f>MATCH(H283,mapCOM!$A$2:$A$1119,0)</f>
        <v>359</v>
      </c>
    </row>
    <row r="284" spans="1:10">
      <c r="A284" t="s">
        <v>1934</v>
      </c>
      <c r="B284" t="s">
        <v>5684</v>
      </c>
      <c r="C284">
        <f>MATCH(A284,mapCOM!A$2:A$1119,0)</f>
        <v>476</v>
      </c>
      <c r="H284" t="s">
        <v>2226</v>
      </c>
      <c r="I284" t="s">
        <v>2225</v>
      </c>
      <c r="J284">
        <f>MATCH(H284,mapCOM!$A$2:$A$1119,0)</f>
        <v>360</v>
      </c>
    </row>
    <row r="285" spans="1:10">
      <c r="A285" t="s">
        <v>1931</v>
      </c>
      <c r="B285" t="s">
        <v>5685</v>
      </c>
      <c r="C285">
        <f>MATCH(A285,mapCOM!A$2:A$1119,0)</f>
        <v>478</v>
      </c>
      <c r="H285" t="s">
        <v>2224</v>
      </c>
      <c r="I285" t="s">
        <v>2223</v>
      </c>
      <c r="J285">
        <f>MATCH(H285,mapCOM!$A$2:$A$1119,0)</f>
        <v>361</v>
      </c>
    </row>
    <row r="286" spans="1:10">
      <c r="A286" t="s">
        <v>1929</v>
      </c>
      <c r="B286" t="s">
        <v>5686</v>
      </c>
      <c r="C286">
        <f>MATCH(A286,mapCOM!A$2:A$1119,0)</f>
        <v>479</v>
      </c>
      <c r="H286" t="s">
        <v>2222</v>
      </c>
      <c r="I286" t="s">
        <v>2221</v>
      </c>
      <c r="J286">
        <f>MATCH(H286,mapCOM!$A$2:$A$1119,0)</f>
        <v>362</v>
      </c>
    </row>
    <row r="287" spans="1:10">
      <c r="A287" t="s">
        <v>1928</v>
      </c>
      <c r="B287" t="s">
        <v>5687</v>
      </c>
      <c r="C287">
        <f>MATCH(A287,mapCOM!A$2:A$1119,0)</f>
        <v>480</v>
      </c>
      <c r="H287" t="s">
        <v>2220</v>
      </c>
      <c r="I287" t="s">
        <v>2219</v>
      </c>
      <c r="J287">
        <f>MATCH(H287,mapCOM!$A$2:$A$1119,0)</f>
        <v>363</v>
      </c>
    </row>
    <row r="288" spans="1:10">
      <c r="A288" t="s">
        <v>1927</v>
      </c>
      <c r="B288" t="s">
        <v>5687</v>
      </c>
      <c r="C288">
        <f>MATCH(A288,mapCOM!A$2:A$1119,0)</f>
        <v>481</v>
      </c>
      <c r="H288" t="s">
        <v>2218</v>
      </c>
      <c r="I288" t="s">
        <v>2217</v>
      </c>
      <c r="J288">
        <f>MATCH(H288,mapCOM!$A$2:$A$1119,0)</f>
        <v>365</v>
      </c>
    </row>
    <row r="289" spans="1:10">
      <c r="A289" t="s">
        <v>1923</v>
      </c>
      <c r="B289" t="s">
        <v>5684</v>
      </c>
      <c r="C289">
        <f>MATCH(A289,mapCOM!A$2:A$1119,0)</f>
        <v>484</v>
      </c>
      <c r="H289" t="s">
        <v>2407</v>
      </c>
      <c r="I289" t="s">
        <v>2406</v>
      </c>
      <c r="J289">
        <f>MATCH(H289,mapCOM!$A$2:$A$1119,0)</f>
        <v>366</v>
      </c>
    </row>
    <row r="290" spans="1:10">
      <c r="A290" t="s">
        <v>2124</v>
      </c>
      <c r="B290" t="s">
        <v>2122</v>
      </c>
      <c r="C290">
        <f>MATCH(A290,mapCOM!A$2:A$1119,0)</f>
        <v>487</v>
      </c>
      <c r="H290" t="s">
        <v>1663</v>
      </c>
      <c r="I290" t="s">
        <v>1662</v>
      </c>
      <c r="J290">
        <f>MATCH(H290,mapCOM!$A$2:$A$1119,0)</f>
        <v>374</v>
      </c>
    </row>
    <row r="291" spans="1:10">
      <c r="A291" t="s">
        <v>2059</v>
      </c>
      <c r="B291" t="s">
        <v>5688</v>
      </c>
      <c r="C291">
        <f>MATCH(A291,mapCOM!A$2:A$1119,0)</f>
        <v>488</v>
      </c>
      <c r="H291" t="s">
        <v>1661</v>
      </c>
      <c r="I291" t="s">
        <v>1660</v>
      </c>
      <c r="J291">
        <f>MATCH(H291,mapCOM!$A$2:$A$1119,0)</f>
        <v>375</v>
      </c>
    </row>
    <row r="292" spans="1:10">
      <c r="A292" t="s">
        <v>3087</v>
      </c>
      <c r="B292" t="s">
        <v>5689</v>
      </c>
      <c r="C292">
        <f>MATCH(A292,mapCOM!A$2:A$1119,0)</f>
        <v>489</v>
      </c>
      <c r="H292" t="s">
        <v>1659</v>
      </c>
      <c r="I292" t="s">
        <v>1658</v>
      </c>
      <c r="J292">
        <f>MATCH(H292,mapCOM!$A$2:$A$1119,0)</f>
        <v>376</v>
      </c>
    </row>
    <row r="293" spans="1:10">
      <c r="A293" t="s">
        <v>3089</v>
      </c>
      <c r="B293" t="s">
        <v>5690</v>
      </c>
      <c r="C293">
        <f>MATCH(A293,mapCOM!A$2:A$1119,0)</f>
        <v>490</v>
      </c>
      <c r="H293" t="s">
        <v>1657</v>
      </c>
      <c r="I293" t="s">
        <v>1656</v>
      </c>
      <c r="J293">
        <f>MATCH(H293,mapCOM!$A$2:$A$1119,0)</f>
        <v>377</v>
      </c>
    </row>
    <row r="294" spans="1:10">
      <c r="A294" t="s">
        <v>1916</v>
      </c>
      <c r="B294" t="s">
        <v>5691</v>
      </c>
      <c r="C294">
        <f>MATCH(A294,mapCOM!A$2:A$1119,0)</f>
        <v>492</v>
      </c>
      <c r="H294" t="s">
        <v>2216</v>
      </c>
      <c r="I294" t="s">
        <v>237</v>
      </c>
      <c r="J294">
        <f>MATCH(H294,mapCOM!$A$2:$A$1119,0)</f>
        <v>378</v>
      </c>
    </row>
    <row r="295" spans="1:10">
      <c r="A295" t="s">
        <v>1914</v>
      </c>
      <c r="B295" t="s">
        <v>5692</v>
      </c>
      <c r="C295">
        <f>MATCH(A295,mapCOM!A$2:A$1119,0)</f>
        <v>494</v>
      </c>
      <c r="H295" t="s">
        <v>2215</v>
      </c>
      <c r="I295" t="s">
        <v>235</v>
      </c>
      <c r="J295">
        <f>MATCH(H295,mapCOM!$A$2:$A$1119,0)</f>
        <v>379</v>
      </c>
    </row>
    <row r="296" spans="1:10">
      <c r="A296" t="s">
        <v>1912</v>
      </c>
      <c r="B296" t="s">
        <v>5693</v>
      </c>
      <c r="C296">
        <f>MATCH(A296,mapCOM!A$2:A$1119,0)</f>
        <v>495</v>
      </c>
      <c r="H296" t="s">
        <v>2213</v>
      </c>
      <c r="I296" t="s">
        <v>233</v>
      </c>
      <c r="J296">
        <f>MATCH(H296,mapCOM!$A$2:$A$1119,0)</f>
        <v>380</v>
      </c>
    </row>
    <row r="297" spans="1:10">
      <c r="A297" t="s">
        <v>1910</v>
      </c>
      <c r="B297" t="s">
        <v>5694</v>
      </c>
      <c r="C297">
        <f>MATCH(A297,mapCOM!A$2:A$1119,0)</f>
        <v>496</v>
      </c>
      <c r="H297" t="s">
        <v>2212</v>
      </c>
      <c r="I297" t="s">
        <v>231</v>
      </c>
      <c r="J297">
        <f>MATCH(H297,mapCOM!$A$2:$A$1119,0)</f>
        <v>381</v>
      </c>
    </row>
    <row r="298" spans="1:10">
      <c r="A298" t="s">
        <v>1908</v>
      </c>
      <c r="B298" t="s">
        <v>5695</v>
      </c>
      <c r="C298">
        <f>MATCH(A298,mapCOM!A$2:A$1119,0)</f>
        <v>497</v>
      </c>
      <c r="H298" t="s">
        <v>2211</v>
      </c>
      <c r="I298" t="s">
        <v>2210</v>
      </c>
      <c r="J298">
        <f>MATCH(H298,mapCOM!$A$2:$A$1119,0)</f>
        <v>382</v>
      </c>
    </row>
    <row r="299" spans="1:10">
      <c r="A299" t="s">
        <v>1906</v>
      </c>
      <c r="B299" t="s">
        <v>5696</v>
      </c>
      <c r="C299">
        <f>MATCH(A299,mapCOM!A$2:A$1119,0)</f>
        <v>498</v>
      </c>
      <c r="H299" t="s">
        <v>2208</v>
      </c>
      <c r="I299" t="s">
        <v>2207</v>
      </c>
      <c r="J299">
        <f>MATCH(H299,mapCOM!$A$2:$A$1119,0)</f>
        <v>383</v>
      </c>
    </row>
    <row r="300" spans="1:10">
      <c r="A300" t="s">
        <v>1904</v>
      </c>
      <c r="B300" t="s">
        <v>5697</v>
      </c>
      <c r="C300">
        <f>MATCH(A300,mapCOM!A$2:A$1119,0)</f>
        <v>499</v>
      </c>
      <c r="H300" t="s">
        <v>2206</v>
      </c>
      <c r="I300" t="s">
        <v>229</v>
      </c>
      <c r="J300">
        <f>MATCH(H300,mapCOM!$A$2:$A$1119,0)</f>
        <v>384</v>
      </c>
    </row>
    <row r="301" spans="1:10">
      <c r="A301" t="s">
        <v>1902</v>
      </c>
      <c r="B301" t="s">
        <v>5698</v>
      </c>
      <c r="C301">
        <f>MATCH(A301,mapCOM!A$2:A$1119,0)</f>
        <v>500</v>
      </c>
      <c r="H301" t="s">
        <v>2204</v>
      </c>
      <c r="I301" t="s">
        <v>225</v>
      </c>
      <c r="J301">
        <f>MATCH(H301,mapCOM!$A$2:$A$1119,0)</f>
        <v>385</v>
      </c>
    </row>
    <row r="302" spans="1:10">
      <c r="A302" t="s">
        <v>1900</v>
      </c>
      <c r="B302" t="s">
        <v>5699</v>
      </c>
      <c r="C302">
        <f>MATCH(A302,mapCOM!A$2:A$1119,0)</f>
        <v>501</v>
      </c>
      <c r="H302" t="s">
        <v>3003</v>
      </c>
      <c r="I302" t="s">
        <v>3562</v>
      </c>
      <c r="J302">
        <f>MATCH(H302,mapCOM!$A$2:$A$1119,0)</f>
        <v>386</v>
      </c>
    </row>
    <row r="303" spans="1:10">
      <c r="A303" t="s">
        <v>1898</v>
      </c>
      <c r="B303" t="s">
        <v>5700</v>
      </c>
      <c r="C303">
        <f>MATCH(A303,mapCOM!A$2:A$1119,0)</f>
        <v>502</v>
      </c>
      <c r="H303" t="s">
        <v>3005</v>
      </c>
      <c r="I303" t="s">
        <v>3563</v>
      </c>
      <c r="J303">
        <f>MATCH(H303,mapCOM!$A$2:$A$1119,0)</f>
        <v>387</v>
      </c>
    </row>
    <row r="304" spans="1:10">
      <c r="A304" t="s">
        <v>1896</v>
      </c>
      <c r="B304" t="s">
        <v>5701</v>
      </c>
      <c r="C304">
        <f>MATCH(A304,mapCOM!A$2:A$1119,0)</f>
        <v>503</v>
      </c>
      <c r="H304" t="s">
        <v>3007</v>
      </c>
      <c r="I304" t="s">
        <v>3564</v>
      </c>
      <c r="J304">
        <f>MATCH(H304,mapCOM!$A$2:$A$1119,0)</f>
        <v>388</v>
      </c>
    </row>
    <row r="305" spans="1:10">
      <c r="A305" t="s">
        <v>1894</v>
      </c>
      <c r="B305" t="s">
        <v>5702</v>
      </c>
      <c r="C305">
        <f>MATCH(A305,mapCOM!A$2:A$1119,0)</f>
        <v>504</v>
      </c>
      <c r="H305" t="s">
        <v>3009</v>
      </c>
      <c r="I305" t="s">
        <v>3565</v>
      </c>
      <c r="J305">
        <f>MATCH(H305,mapCOM!$A$2:$A$1119,0)</f>
        <v>389</v>
      </c>
    </row>
    <row r="306" spans="1:10">
      <c r="A306" t="s">
        <v>1892</v>
      </c>
      <c r="B306" t="s">
        <v>5703</v>
      </c>
      <c r="C306">
        <f>MATCH(A306,mapCOM!A$2:A$1119,0)</f>
        <v>505</v>
      </c>
      <c r="H306" t="s">
        <v>3011</v>
      </c>
      <c r="I306" t="s">
        <v>3566</v>
      </c>
      <c r="J306">
        <f>MATCH(H306,mapCOM!$A$2:$A$1119,0)</f>
        <v>390</v>
      </c>
    </row>
    <row r="307" spans="1:10">
      <c r="A307" t="s">
        <v>1890</v>
      </c>
      <c r="B307" t="s">
        <v>5704</v>
      </c>
      <c r="C307">
        <f>MATCH(A307,mapCOM!A$2:A$1119,0)</f>
        <v>506</v>
      </c>
      <c r="H307" t="s">
        <v>3013</v>
      </c>
      <c r="I307" t="s">
        <v>3567</v>
      </c>
      <c r="J307">
        <f>MATCH(H307,mapCOM!$A$2:$A$1119,0)</f>
        <v>391</v>
      </c>
    </row>
    <row r="308" spans="1:10">
      <c r="A308" t="s">
        <v>1888</v>
      </c>
      <c r="B308" t="s">
        <v>5705</v>
      </c>
      <c r="C308">
        <f>MATCH(A308,mapCOM!A$2:A$1119,0)</f>
        <v>507</v>
      </c>
      <c r="H308" t="s">
        <v>3015</v>
      </c>
      <c r="I308" t="s">
        <v>3568</v>
      </c>
      <c r="J308">
        <f>MATCH(H308,mapCOM!$A$2:$A$1119,0)</f>
        <v>392</v>
      </c>
    </row>
    <row r="309" spans="1:10">
      <c r="A309" t="s">
        <v>1886</v>
      </c>
      <c r="B309" t="s">
        <v>5706</v>
      </c>
      <c r="C309">
        <f>MATCH(A309,mapCOM!A$2:A$1119,0)</f>
        <v>508</v>
      </c>
      <c r="H309" t="s">
        <v>3017</v>
      </c>
      <c r="I309" t="s">
        <v>3569</v>
      </c>
      <c r="J309">
        <f>MATCH(H309,mapCOM!$A$2:$A$1119,0)</f>
        <v>393</v>
      </c>
    </row>
    <row r="310" spans="1:10">
      <c r="A310" t="s">
        <v>1884</v>
      </c>
      <c r="B310" t="s">
        <v>5707</v>
      </c>
      <c r="C310">
        <f>MATCH(A310,mapCOM!A$2:A$1119,0)</f>
        <v>509</v>
      </c>
      <c r="H310" t="s">
        <v>3029</v>
      </c>
      <c r="I310" t="s">
        <v>3570</v>
      </c>
      <c r="J310">
        <f>MATCH(H310,mapCOM!$A$2:$A$1119,0)</f>
        <v>394</v>
      </c>
    </row>
    <row r="311" spans="1:10">
      <c r="A311" t="s">
        <v>1882</v>
      </c>
      <c r="B311" t="s">
        <v>5708</v>
      </c>
      <c r="C311">
        <f>MATCH(A311,mapCOM!A$2:A$1119,0)</f>
        <v>510</v>
      </c>
      <c r="H311" t="s">
        <v>3019</v>
      </c>
      <c r="I311" t="s">
        <v>3571</v>
      </c>
      <c r="J311">
        <f>MATCH(H311,mapCOM!$A$2:$A$1119,0)</f>
        <v>395</v>
      </c>
    </row>
    <row r="312" spans="1:10">
      <c r="A312" t="s">
        <v>1880</v>
      </c>
      <c r="B312" t="s">
        <v>5709</v>
      </c>
      <c r="C312">
        <f>MATCH(A312,mapCOM!A$2:A$1119,0)</f>
        <v>511</v>
      </c>
      <c r="H312" t="s">
        <v>3021</v>
      </c>
      <c r="I312" t="s">
        <v>3572</v>
      </c>
      <c r="J312">
        <f>MATCH(H312,mapCOM!$A$2:$A$1119,0)</f>
        <v>396</v>
      </c>
    </row>
    <row r="313" spans="1:10">
      <c r="A313" t="s">
        <v>1878</v>
      </c>
      <c r="B313" t="s">
        <v>5710</v>
      </c>
      <c r="C313">
        <f>MATCH(A313,mapCOM!A$2:A$1119,0)</f>
        <v>512</v>
      </c>
      <c r="H313" t="s">
        <v>3023</v>
      </c>
      <c r="I313" t="s">
        <v>3573</v>
      </c>
      <c r="J313">
        <f>MATCH(H313,mapCOM!$A$2:$A$1119,0)</f>
        <v>397</v>
      </c>
    </row>
    <row r="314" spans="1:10">
      <c r="A314" t="s">
        <v>1876</v>
      </c>
      <c r="B314" t="s">
        <v>5711</v>
      </c>
      <c r="C314">
        <f>MATCH(A314,mapCOM!A$2:A$1119,0)</f>
        <v>513</v>
      </c>
      <c r="H314" t="s">
        <v>3025</v>
      </c>
      <c r="I314" t="s">
        <v>3574</v>
      </c>
      <c r="J314">
        <f>MATCH(H314,mapCOM!$A$2:$A$1119,0)</f>
        <v>398</v>
      </c>
    </row>
    <row r="315" spans="1:10">
      <c r="A315" t="s">
        <v>1874</v>
      </c>
      <c r="B315" t="s">
        <v>5712</v>
      </c>
      <c r="C315">
        <f>MATCH(A315,mapCOM!A$2:A$1119,0)</f>
        <v>514</v>
      </c>
      <c r="H315" t="s">
        <v>3031</v>
      </c>
      <c r="I315" t="s">
        <v>3575</v>
      </c>
      <c r="J315">
        <f>MATCH(H315,mapCOM!$A$2:$A$1119,0)</f>
        <v>399</v>
      </c>
    </row>
    <row r="316" spans="1:10">
      <c r="A316" t="s">
        <v>1872</v>
      </c>
      <c r="B316" t="s">
        <v>5713</v>
      </c>
      <c r="C316">
        <f>MATCH(A316,mapCOM!A$2:A$1119,0)</f>
        <v>515</v>
      </c>
      <c r="H316" t="s">
        <v>3027</v>
      </c>
      <c r="I316" t="s">
        <v>3576</v>
      </c>
      <c r="J316">
        <f>MATCH(H316,mapCOM!$A$2:$A$1119,0)</f>
        <v>400</v>
      </c>
    </row>
    <row r="317" spans="1:10">
      <c r="A317" t="s">
        <v>2114</v>
      </c>
      <c r="B317" t="s">
        <v>5451</v>
      </c>
      <c r="C317">
        <f>MATCH(A317,mapCOM!A$2:A$1119,0)</f>
        <v>520</v>
      </c>
      <c r="H317" t="s">
        <v>2203</v>
      </c>
      <c r="I317" t="s">
        <v>2202</v>
      </c>
      <c r="J317">
        <f>MATCH(H317,mapCOM!$A$2:$A$1119,0)</f>
        <v>402</v>
      </c>
    </row>
    <row r="318" spans="1:10">
      <c r="A318" t="s">
        <v>2113</v>
      </c>
      <c r="B318" t="s">
        <v>5452</v>
      </c>
      <c r="C318">
        <f>MATCH(A318,mapCOM!A$2:A$1119,0)</f>
        <v>521</v>
      </c>
      <c r="H318" t="s">
        <v>2200</v>
      </c>
      <c r="I318" t="s">
        <v>2199</v>
      </c>
      <c r="J318">
        <f>MATCH(H318,mapCOM!$A$2:$A$1119,0)</f>
        <v>403</v>
      </c>
    </row>
    <row r="319" spans="1:10">
      <c r="A319" t="s">
        <v>2112</v>
      </c>
      <c r="B319" t="s">
        <v>5453</v>
      </c>
      <c r="C319">
        <f>MATCH(A319,mapCOM!A$2:A$1119,0)</f>
        <v>522</v>
      </c>
      <c r="H319" t="s">
        <v>2198</v>
      </c>
      <c r="I319" t="s">
        <v>2197</v>
      </c>
      <c r="J319">
        <f>MATCH(H319,mapCOM!$A$2:$A$1119,0)</f>
        <v>404</v>
      </c>
    </row>
    <row r="320" spans="1:10">
      <c r="A320" t="s">
        <v>2105</v>
      </c>
      <c r="B320" t="s">
        <v>5454</v>
      </c>
      <c r="C320">
        <f>MATCH(A320,mapCOM!A$2:A$1119,0)</f>
        <v>527</v>
      </c>
      <c r="H320" t="s">
        <v>2195</v>
      </c>
      <c r="I320" t="s">
        <v>2194</v>
      </c>
      <c r="J320">
        <f>MATCH(H320,mapCOM!$A$2:$A$1119,0)</f>
        <v>405</v>
      </c>
    </row>
    <row r="321" spans="1:10">
      <c r="A321" t="s">
        <v>2102</v>
      </c>
      <c r="B321" t="s">
        <v>5455</v>
      </c>
      <c r="C321">
        <f>MATCH(A321,mapCOM!A$2:A$1119,0)</f>
        <v>528</v>
      </c>
      <c r="H321" t="s">
        <v>2193</v>
      </c>
      <c r="I321" t="s">
        <v>219</v>
      </c>
      <c r="J321">
        <f>MATCH(H321,mapCOM!$A$2:$A$1119,0)</f>
        <v>406</v>
      </c>
    </row>
    <row r="322" spans="1:10">
      <c r="A322" t="s">
        <v>2101</v>
      </c>
      <c r="B322" t="s">
        <v>5456</v>
      </c>
      <c r="C322">
        <f>MATCH(A322,mapCOM!A$2:A$1119,0)</f>
        <v>529</v>
      </c>
      <c r="H322" t="s">
        <v>2192</v>
      </c>
      <c r="I322" t="s">
        <v>217</v>
      </c>
      <c r="J322">
        <f>MATCH(H322,mapCOM!$A$2:$A$1119,0)</f>
        <v>408</v>
      </c>
    </row>
    <row r="323" spans="1:10">
      <c r="A323" t="s">
        <v>2100</v>
      </c>
      <c r="B323" t="s">
        <v>5457</v>
      </c>
      <c r="C323">
        <f>MATCH(A323,mapCOM!A$2:A$1119,0)</f>
        <v>530</v>
      </c>
      <c r="H323" t="s">
        <v>2191</v>
      </c>
      <c r="I323" t="s">
        <v>215</v>
      </c>
      <c r="J323">
        <f>MATCH(H323,mapCOM!$A$2:$A$1119,0)</f>
        <v>409</v>
      </c>
    </row>
    <row r="324" spans="1:10">
      <c r="A324" t="s">
        <v>2099</v>
      </c>
      <c r="B324" t="s">
        <v>5458</v>
      </c>
      <c r="C324">
        <f>MATCH(A324,mapCOM!A$2:A$1119,0)</f>
        <v>531</v>
      </c>
      <c r="H324" t="s">
        <v>2190</v>
      </c>
      <c r="I324" t="s">
        <v>213</v>
      </c>
      <c r="J324">
        <f>MATCH(H324,mapCOM!$A$2:$A$1119,0)</f>
        <v>410</v>
      </c>
    </row>
    <row r="325" spans="1:10">
      <c r="A325" t="s">
        <v>1870</v>
      </c>
      <c r="B325" t="s">
        <v>5714</v>
      </c>
      <c r="C325">
        <f>MATCH(A325,mapCOM!A$2:A$1119,0)</f>
        <v>534</v>
      </c>
      <c r="H325" t="s">
        <v>2189</v>
      </c>
      <c r="I325" t="s">
        <v>211</v>
      </c>
      <c r="J325">
        <f>MATCH(H325,mapCOM!$A$2:$A$1119,0)</f>
        <v>411</v>
      </c>
    </row>
    <row r="326" spans="1:10">
      <c r="A326" t="s">
        <v>5715</v>
      </c>
      <c r="B326" t="s">
        <v>5716</v>
      </c>
      <c r="C326" t="e">
        <f>MATCH(A326,mapCOM!A$2:A$1119,0)</f>
        <v>#N/A</v>
      </c>
      <c r="H326" t="s">
        <v>2188</v>
      </c>
      <c r="I326" t="s">
        <v>209</v>
      </c>
      <c r="J326">
        <f>MATCH(H326,mapCOM!$A$2:$A$1119,0)</f>
        <v>412</v>
      </c>
    </row>
    <row r="327" spans="1:10">
      <c r="A327" t="s">
        <v>5717</v>
      </c>
      <c r="B327" t="s">
        <v>5718</v>
      </c>
      <c r="C327" t="e">
        <f>MATCH(A327,mapCOM!A$2:A$1119,0)</f>
        <v>#N/A</v>
      </c>
      <c r="H327" t="s">
        <v>2187</v>
      </c>
      <c r="I327" t="s">
        <v>207</v>
      </c>
      <c r="J327">
        <f>MATCH(H327,mapCOM!$A$2:$A$1119,0)</f>
        <v>413</v>
      </c>
    </row>
    <row r="328" spans="1:10">
      <c r="A328" t="s">
        <v>5719</v>
      </c>
      <c r="B328" t="s">
        <v>5720</v>
      </c>
      <c r="C328" t="e">
        <f>MATCH(A328,mapCOM!A$2:A$1119,0)</f>
        <v>#N/A</v>
      </c>
      <c r="H328" t="s">
        <v>3534</v>
      </c>
      <c r="I328" t="s">
        <v>3395</v>
      </c>
      <c r="J328">
        <f>MATCH(H328,mapCOM!$A$2:$A$1119,0)</f>
        <v>414</v>
      </c>
    </row>
    <row r="329" spans="1:10">
      <c r="A329" t="s">
        <v>5721</v>
      </c>
      <c r="B329" t="s">
        <v>5722</v>
      </c>
      <c r="C329" t="e">
        <f>MATCH(A329,mapCOM!A$2:A$1119,0)</f>
        <v>#N/A</v>
      </c>
      <c r="H329" t="s">
        <v>2186</v>
      </c>
      <c r="I329" t="s">
        <v>205</v>
      </c>
      <c r="J329">
        <f>MATCH(H329,mapCOM!$A$2:$A$1119,0)</f>
        <v>415</v>
      </c>
    </row>
    <row r="330" spans="1:10">
      <c r="A330" t="s">
        <v>2093</v>
      </c>
      <c r="B330" t="s">
        <v>5459</v>
      </c>
      <c r="C330">
        <f>MATCH(A330,mapCOM!A$2:A$1119,0)</f>
        <v>549</v>
      </c>
      <c r="H330" t="s">
        <v>2184</v>
      </c>
      <c r="I330" t="s">
        <v>2183</v>
      </c>
      <c r="J330">
        <f>MATCH(H330,mapCOM!$A$2:$A$1119,0)</f>
        <v>416</v>
      </c>
    </row>
    <row r="331" spans="1:10">
      <c r="A331" t="s">
        <v>2092</v>
      </c>
      <c r="B331" t="s">
        <v>5460</v>
      </c>
      <c r="C331">
        <f>MATCH(A331,mapCOM!A$2:A$1119,0)</f>
        <v>550</v>
      </c>
      <c r="H331" t="s">
        <v>2181</v>
      </c>
      <c r="I331" t="s">
        <v>2180</v>
      </c>
      <c r="J331">
        <f>MATCH(H331,mapCOM!$A$2:$A$1119,0)</f>
        <v>417</v>
      </c>
    </row>
    <row r="332" spans="1:10">
      <c r="A332" t="s">
        <v>2088</v>
      </c>
      <c r="B332" t="s">
        <v>5461</v>
      </c>
      <c r="C332">
        <f>MATCH(A332,mapCOM!A$2:A$1119,0)</f>
        <v>552</v>
      </c>
      <c r="H332" t="s">
        <v>2179</v>
      </c>
      <c r="I332" t="s">
        <v>2178</v>
      </c>
      <c r="J332">
        <f>MATCH(H332,mapCOM!$A$2:$A$1119,0)</f>
        <v>418</v>
      </c>
    </row>
    <row r="333" spans="1:10">
      <c r="A333" t="s">
        <v>5723</v>
      </c>
      <c r="B333" t="s">
        <v>5463</v>
      </c>
      <c r="C333">
        <f>MATCH(A333,mapCOM!A$2:A$1119,0)</f>
        <v>554</v>
      </c>
      <c r="D333">
        <v>1</v>
      </c>
      <c r="H333" t="s">
        <v>2176</v>
      </c>
      <c r="I333" t="s">
        <v>2175</v>
      </c>
      <c r="J333">
        <f>MATCH(H333,mapCOM!$A$2:$A$1119,0)</f>
        <v>419</v>
      </c>
    </row>
    <row r="334" spans="1:10">
      <c r="A334" t="s">
        <v>2081</v>
      </c>
      <c r="B334" t="s">
        <v>5724</v>
      </c>
      <c r="C334">
        <f>MATCH(A334,mapCOM!A$2:A$1119,0)</f>
        <v>556</v>
      </c>
      <c r="H334" t="s">
        <v>2174</v>
      </c>
      <c r="I334" t="s">
        <v>2173</v>
      </c>
      <c r="J334">
        <f>MATCH(H334,mapCOM!$A$2:$A$1119,0)</f>
        <v>420</v>
      </c>
    </row>
    <row r="335" spans="1:10">
      <c r="A335" t="s">
        <v>2080</v>
      </c>
      <c r="B335" t="s">
        <v>5465</v>
      </c>
      <c r="C335">
        <f>MATCH(A335,mapCOM!A$2:A$1119,0)</f>
        <v>557</v>
      </c>
      <c r="H335" t="s">
        <v>2171</v>
      </c>
      <c r="I335" t="s">
        <v>2170</v>
      </c>
      <c r="J335">
        <f>MATCH(H335,mapCOM!$A$2:$A$1119,0)</f>
        <v>421</v>
      </c>
    </row>
    <row r="336" spans="1:10">
      <c r="A336" t="s">
        <v>2079</v>
      </c>
      <c r="B336" t="s">
        <v>5466</v>
      </c>
      <c r="C336">
        <f>MATCH(A336,mapCOM!A$2:A$1119,0)</f>
        <v>558</v>
      </c>
      <c r="H336" t="s">
        <v>2169</v>
      </c>
      <c r="I336" t="s">
        <v>203</v>
      </c>
      <c r="J336">
        <f>MATCH(H336,mapCOM!$A$2:$A$1119,0)</f>
        <v>422</v>
      </c>
    </row>
    <row r="337" spans="1:10">
      <c r="A337" t="s">
        <v>5725</v>
      </c>
      <c r="B337" t="s">
        <v>5468</v>
      </c>
      <c r="C337">
        <f>MATCH(A337,mapCOM!A$2:A$1119,0)</f>
        <v>559</v>
      </c>
      <c r="D337">
        <v>1</v>
      </c>
      <c r="H337" t="s">
        <v>2167</v>
      </c>
      <c r="I337" t="s">
        <v>201</v>
      </c>
      <c r="J337">
        <f>MATCH(H337,mapCOM!$A$2:$A$1119,0)</f>
        <v>423</v>
      </c>
    </row>
    <row r="338" spans="1:10">
      <c r="A338" t="s">
        <v>2078</v>
      </c>
      <c r="B338" t="s">
        <v>5469</v>
      </c>
      <c r="C338">
        <f>MATCH(A338,mapCOM!A$2:A$1119,0)</f>
        <v>560</v>
      </c>
      <c r="H338" t="s">
        <v>3366</v>
      </c>
      <c r="I338" t="s">
        <v>3496</v>
      </c>
      <c r="J338">
        <f>MATCH(H338,mapCOM!$A$2:$A$1119,0)</f>
        <v>424</v>
      </c>
    </row>
    <row r="339" spans="1:10">
      <c r="A339" t="s">
        <v>2077</v>
      </c>
      <c r="B339" t="s">
        <v>5470</v>
      </c>
      <c r="C339">
        <f>MATCH(A339,mapCOM!A$2:A$1119,0)</f>
        <v>561</v>
      </c>
      <c r="H339" t="s">
        <v>3367</v>
      </c>
      <c r="I339" t="s">
        <v>3497</v>
      </c>
      <c r="J339">
        <f>MATCH(H339,mapCOM!$A$2:$A$1119,0)</f>
        <v>425</v>
      </c>
    </row>
    <row r="340" spans="1:10">
      <c r="A340" t="s">
        <v>3535</v>
      </c>
      <c r="B340" t="s">
        <v>5471</v>
      </c>
      <c r="C340">
        <f>MATCH(A340,mapCOM!A$2:A$1119,0)</f>
        <v>562</v>
      </c>
      <c r="H340" t="s">
        <v>2166</v>
      </c>
      <c r="I340" t="s">
        <v>2165</v>
      </c>
      <c r="J340">
        <f>MATCH(H340,mapCOM!$A$2:$A$1119,0)</f>
        <v>426</v>
      </c>
    </row>
    <row r="341" spans="1:10">
      <c r="A341" t="s">
        <v>2067</v>
      </c>
      <c r="B341" t="s">
        <v>5472</v>
      </c>
      <c r="C341">
        <f>MATCH(A341,mapCOM!A$2:A$1119,0)</f>
        <v>566</v>
      </c>
      <c r="H341" t="s">
        <v>2163</v>
      </c>
      <c r="I341" t="s">
        <v>2162</v>
      </c>
      <c r="J341">
        <f>MATCH(H341,mapCOM!$A$2:$A$1119,0)</f>
        <v>427</v>
      </c>
    </row>
    <row r="342" spans="1:10">
      <c r="A342" t="s">
        <v>2058</v>
      </c>
      <c r="B342" t="s">
        <v>1772</v>
      </c>
      <c r="C342">
        <f>MATCH(A342,mapCOM!A$2:A$1119,0)</f>
        <v>571</v>
      </c>
      <c r="H342" t="s">
        <v>2161</v>
      </c>
      <c r="I342" t="s">
        <v>199</v>
      </c>
      <c r="J342">
        <f>MATCH(H342,mapCOM!$A$2:$A$1119,0)</f>
        <v>429</v>
      </c>
    </row>
    <row r="343" spans="1:10">
      <c r="A343" t="s">
        <v>2056</v>
      </c>
      <c r="B343" t="s">
        <v>2054</v>
      </c>
      <c r="C343">
        <f>MATCH(A343,mapCOM!A$2:A$1119,0)</f>
        <v>572</v>
      </c>
      <c r="H343" t="s">
        <v>2160</v>
      </c>
      <c r="I343" t="s">
        <v>2159</v>
      </c>
      <c r="J343">
        <f>MATCH(H343,mapCOM!$A$2:$A$1119,0)</f>
        <v>430</v>
      </c>
    </row>
    <row r="344" spans="1:10">
      <c r="A344" t="s">
        <v>2052</v>
      </c>
      <c r="B344" t="s">
        <v>4979</v>
      </c>
      <c r="C344">
        <f>MATCH(A344,mapCOM!A$2:A$1119,0)</f>
        <v>573</v>
      </c>
      <c r="H344" t="s">
        <v>2157</v>
      </c>
      <c r="I344" t="s">
        <v>2156</v>
      </c>
      <c r="J344">
        <f>MATCH(H344,mapCOM!$A$2:$A$1119,0)</f>
        <v>431</v>
      </c>
    </row>
    <row r="345" spans="1:10">
      <c r="A345" t="s">
        <v>1655</v>
      </c>
      <c r="B345" t="s">
        <v>5726</v>
      </c>
      <c r="C345">
        <f>MATCH(A345,mapCOM!A$2:A$1119,0)</f>
        <v>575</v>
      </c>
      <c r="H345" t="s">
        <v>2155</v>
      </c>
      <c r="I345" t="s">
        <v>197</v>
      </c>
      <c r="J345">
        <f>MATCH(H345,mapCOM!$A$2:$A$1119,0)</f>
        <v>433</v>
      </c>
    </row>
    <row r="346" spans="1:10">
      <c r="A346" t="s">
        <v>2051</v>
      </c>
      <c r="B346" t="s">
        <v>5727</v>
      </c>
      <c r="C346">
        <f>MATCH(A346,mapCOM!A$2:A$1119,0)</f>
        <v>576</v>
      </c>
      <c r="H346" t="s">
        <v>2154</v>
      </c>
      <c r="I346" t="s">
        <v>195</v>
      </c>
      <c r="J346">
        <f>MATCH(H346,mapCOM!$A$2:$A$1119,0)</f>
        <v>434</v>
      </c>
    </row>
    <row r="347" spans="1:10">
      <c r="A347" t="s">
        <v>1838</v>
      </c>
      <c r="B347" t="s">
        <v>1837</v>
      </c>
      <c r="C347">
        <f>MATCH(A347,mapCOM!A$2:A$1119,0)</f>
        <v>443</v>
      </c>
      <c r="H347" t="s">
        <v>1842</v>
      </c>
      <c r="I347" t="s">
        <v>1841</v>
      </c>
      <c r="J347">
        <f>MATCH(H347,mapCOM!$A$2:$A$1119,0)</f>
        <v>435</v>
      </c>
    </row>
    <row r="348" spans="1:10">
      <c r="A348" t="s">
        <v>2138</v>
      </c>
      <c r="B348" t="s">
        <v>2137</v>
      </c>
      <c r="C348">
        <f>MATCH(A348,mapCOM!A$2:A$1119,0)</f>
        <v>444</v>
      </c>
      <c r="H348" t="s">
        <v>2150</v>
      </c>
      <c r="I348" t="s">
        <v>2149</v>
      </c>
      <c r="J348">
        <f>MATCH(H348,mapCOM!$A$2:$A$1119,0)</f>
        <v>436</v>
      </c>
    </row>
    <row r="349" spans="1:10">
      <c r="A349" t="s">
        <v>2136</v>
      </c>
      <c r="B349" t="s">
        <v>2135</v>
      </c>
      <c r="C349">
        <f>MATCH(A349,mapCOM!A$2:A$1119,0)</f>
        <v>445</v>
      </c>
      <c r="H349" t="s">
        <v>2148</v>
      </c>
      <c r="I349" t="s">
        <v>2147</v>
      </c>
      <c r="J349">
        <f>MATCH(H349,mapCOM!$A$2:$A$1119,0)</f>
        <v>437</v>
      </c>
    </row>
    <row r="350" spans="1:10">
      <c r="A350" t="s">
        <v>1836</v>
      </c>
      <c r="B350" t="s">
        <v>1835</v>
      </c>
      <c r="C350">
        <f>MATCH(A350,mapCOM!A$2:A$1119,0)</f>
        <v>446</v>
      </c>
      <c r="H350" t="s">
        <v>1840</v>
      </c>
      <c r="I350" t="s">
        <v>1839</v>
      </c>
      <c r="J350">
        <f>MATCH(H350,mapCOM!$A$2:$A$1119,0)</f>
        <v>438</v>
      </c>
    </row>
    <row r="351" spans="1:10">
      <c r="A351" t="s">
        <v>2134</v>
      </c>
      <c r="B351" t="s">
        <v>2133</v>
      </c>
      <c r="C351">
        <f>MATCH(A351,mapCOM!A$2:A$1119,0)</f>
        <v>447</v>
      </c>
      <c r="H351" t="s">
        <v>2146</v>
      </c>
      <c r="I351" t="s">
        <v>2145</v>
      </c>
      <c r="J351">
        <f>MATCH(H351,mapCOM!$A$2:$A$1119,0)</f>
        <v>439</v>
      </c>
    </row>
    <row r="352" spans="1:10">
      <c r="A352" t="s">
        <v>2132</v>
      </c>
      <c r="B352" t="s">
        <v>186</v>
      </c>
      <c r="C352">
        <f>MATCH(A352,mapCOM!A$2:A$1119,0)</f>
        <v>448</v>
      </c>
      <c r="H352" t="s">
        <v>2144</v>
      </c>
      <c r="I352" t="s">
        <v>193</v>
      </c>
      <c r="J352">
        <f>MATCH(H352,mapCOM!$A$2:$A$1119,0)</f>
        <v>440</v>
      </c>
    </row>
    <row r="353" spans="1:10">
      <c r="A353" t="s">
        <v>2130</v>
      </c>
      <c r="B353" t="s">
        <v>184</v>
      </c>
      <c r="C353">
        <f>MATCH(A353,mapCOM!A$2:A$1119,0)</f>
        <v>449</v>
      </c>
      <c r="H353" t="s">
        <v>2142</v>
      </c>
      <c r="I353" t="s">
        <v>191</v>
      </c>
      <c r="J353">
        <f>MATCH(H353,mapCOM!$A$2:$A$1119,0)</f>
        <v>441</v>
      </c>
    </row>
    <row r="354" spans="1:10">
      <c r="A354" t="s">
        <v>2128</v>
      </c>
      <c r="B354" t="s">
        <v>2127</v>
      </c>
      <c r="C354">
        <f>MATCH(A354,mapCOM!A$2:A$1119,0)</f>
        <v>450</v>
      </c>
      <c r="H354" t="s">
        <v>2140</v>
      </c>
      <c r="I354" t="s">
        <v>188</v>
      </c>
      <c r="J354">
        <f>MATCH(H354,mapCOM!$A$2:$A$1119,0)</f>
        <v>442</v>
      </c>
    </row>
    <row r="355" spans="1:10">
      <c r="A355" t="s">
        <v>1834</v>
      </c>
      <c r="B355" t="s">
        <v>1833</v>
      </c>
      <c r="C355">
        <f>MATCH(A355,mapCOM!A$2:A$1119,0)</f>
        <v>451</v>
      </c>
      <c r="H355" t="s">
        <v>1838</v>
      </c>
      <c r="I355" t="s">
        <v>1837</v>
      </c>
      <c r="J355">
        <f>MATCH(H355,mapCOM!$A$2:$A$1119,0)</f>
        <v>443</v>
      </c>
    </row>
    <row r="356" spans="1:10">
      <c r="A356" t="s">
        <v>2126</v>
      </c>
      <c r="B356" t="s">
        <v>2125</v>
      </c>
      <c r="C356">
        <f>MATCH(A356,mapCOM!A$2:A$1119,0)</f>
        <v>452</v>
      </c>
      <c r="H356" t="s">
        <v>2138</v>
      </c>
      <c r="I356" t="s">
        <v>2137</v>
      </c>
      <c r="J356">
        <f>MATCH(H356,mapCOM!$A$2:$A$1119,0)</f>
        <v>444</v>
      </c>
    </row>
    <row r="357" spans="1:10">
      <c r="A357" t="s">
        <v>1969</v>
      </c>
      <c r="B357" t="s">
        <v>852</v>
      </c>
      <c r="C357">
        <f>MATCH(A357,mapCOM!A$2:A$1119,0)</f>
        <v>453</v>
      </c>
      <c r="H357" t="s">
        <v>2136</v>
      </c>
      <c r="I357" t="s">
        <v>2135</v>
      </c>
      <c r="J357">
        <f>MATCH(H357,mapCOM!$A$2:$A$1119,0)</f>
        <v>445</v>
      </c>
    </row>
    <row r="358" spans="1:10">
      <c r="A358" t="s">
        <v>1968</v>
      </c>
      <c r="B358" t="s">
        <v>1967</v>
      </c>
      <c r="C358">
        <f>MATCH(A358,mapCOM!A$2:A$1119,0)</f>
        <v>454</v>
      </c>
      <c r="H358" t="s">
        <v>1836</v>
      </c>
      <c r="I358" t="s">
        <v>1835</v>
      </c>
      <c r="J358">
        <f>MATCH(H358,mapCOM!$A$2:$A$1119,0)</f>
        <v>446</v>
      </c>
    </row>
    <row r="359" spans="1:10">
      <c r="A359" t="s">
        <v>1966</v>
      </c>
      <c r="B359" t="s">
        <v>1965</v>
      </c>
      <c r="C359">
        <f>MATCH(A359,mapCOM!A$2:A$1119,0)</f>
        <v>455</v>
      </c>
      <c r="H359" t="s">
        <v>2134</v>
      </c>
      <c r="I359" t="s">
        <v>2133</v>
      </c>
      <c r="J359">
        <f>MATCH(H359,mapCOM!$A$2:$A$1119,0)</f>
        <v>447</v>
      </c>
    </row>
    <row r="360" spans="1:10">
      <c r="A360" t="s">
        <v>1962</v>
      </c>
      <c r="B360" t="s">
        <v>1961</v>
      </c>
      <c r="C360">
        <f>MATCH(A360,mapCOM!A$2:A$1119,0)</f>
        <v>457</v>
      </c>
      <c r="H360" t="s">
        <v>2132</v>
      </c>
      <c r="I360" t="s">
        <v>186</v>
      </c>
      <c r="J360">
        <f>MATCH(H360,mapCOM!$A$2:$A$1119,0)</f>
        <v>448</v>
      </c>
    </row>
    <row r="361" spans="1:10">
      <c r="A361" t="s">
        <v>1960</v>
      </c>
      <c r="B361" t="s">
        <v>838</v>
      </c>
      <c r="C361">
        <f>MATCH(A361,mapCOM!A$2:A$1119,0)</f>
        <v>458</v>
      </c>
      <c r="H361" t="s">
        <v>2130</v>
      </c>
      <c r="I361" t="s">
        <v>184</v>
      </c>
      <c r="J361">
        <f>MATCH(H361,mapCOM!$A$2:$A$1119,0)</f>
        <v>449</v>
      </c>
    </row>
    <row r="362" spans="1:10">
      <c r="A362" t="s">
        <v>3085</v>
      </c>
      <c r="B362" t="s">
        <v>3086</v>
      </c>
      <c r="C362">
        <f>MATCH(A362,mapCOM!A$2:A$1119,0)</f>
        <v>459</v>
      </c>
      <c r="H362" t="s">
        <v>2128</v>
      </c>
      <c r="I362" t="s">
        <v>2127</v>
      </c>
      <c r="J362">
        <f>MATCH(H362,mapCOM!$A$2:$A$1119,0)</f>
        <v>450</v>
      </c>
    </row>
    <row r="363" spans="1:10">
      <c r="A363" t="s">
        <v>1959</v>
      </c>
      <c r="B363" t="s">
        <v>1958</v>
      </c>
      <c r="C363">
        <f>MATCH(A363,mapCOM!A$2:A$1119,0)</f>
        <v>460</v>
      </c>
      <c r="H363" t="s">
        <v>1834</v>
      </c>
      <c r="I363" t="s">
        <v>1833</v>
      </c>
      <c r="J363">
        <f>MATCH(H363,mapCOM!$A$2:$A$1119,0)</f>
        <v>451</v>
      </c>
    </row>
    <row r="364" spans="1:10">
      <c r="A364" t="s">
        <v>1957</v>
      </c>
      <c r="B364" t="s">
        <v>824</v>
      </c>
      <c r="C364">
        <f>MATCH(A364,mapCOM!A$2:A$1119,0)</f>
        <v>461</v>
      </c>
      <c r="H364" t="s">
        <v>2126</v>
      </c>
      <c r="I364" t="s">
        <v>2125</v>
      </c>
      <c r="J364">
        <f>MATCH(H364,mapCOM!$A$2:$A$1119,0)</f>
        <v>452</v>
      </c>
    </row>
    <row r="365" spans="1:10">
      <c r="A365" t="s">
        <v>1956</v>
      </c>
      <c r="B365" t="s">
        <v>1955</v>
      </c>
      <c r="C365">
        <f>MATCH(A365,mapCOM!A$2:A$1119,0)</f>
        <v>462</v>
      </c>
      <c r="H365" t="s">
        <v>1969</v>
      </c>
      <c r="I365" t="s">
        <v>852</v>
      </c>
      <c r="J365">
        <f>MATCH(H365,mapCOM!$A$2:$A$1119,0)</f>
        <v>453</v>
      </c>
    </row>
    <row r="366" spans="1:10">
      <c r="A366" t="s">
        <v>1954</v>
      </c>
      <c r="B366" t="s">
        <v>1953</v>
      </c>
      <c r="C366">
        <f>MATCH(A366,mapCOM!A$2:A$1119,0)</f>
        <v>463</v>
      </c>
      <c r="H366" t="s">
        <v>1968</v>
      </c>
      <c r="I366" t="s">
        <v>1967</v>
      </c>
      <c r="J366">
        <f>MATCH(H366,mapCOM!$A$2:$A$1119,0)</f>
        <v>454</v>
      </c>
    </row>
    <row r="367" spans="1:10">
      <c r="A367" t="s">
        <v>1950</v>
      </c>
      <c r="B367" t="s">
        <v>1949</v>
      </c>
      <c r="C367">
        <f>MATCH(A367,mapCOM!A$2:A$1119,0)</f>
        <v>465</v>
      </c>
      <c r="H367" t="s">
        <v>1966</v>
      </c>
      <c r="I367" t="s">
        <v>1965</v>
      </c>
      <c r="J367">
        <f>MATCH(H367,mapCOM!$A$2:$A$1119,0)</f>
        <v>455</v>
      </c>
    </row>
    <row r="368" spans="1:10">
      <c r="A368" t="s">
        <v>1948</v>
      </c>
      <c r="B368" t="s">
        <v>806</v>
      </c>
      <c r="C368">
        <f>MATCH(A368,mapCOM!A$2:A$1119,0)</f>
        <v>466</v>
      </c>
      <c r="H368" t="s">
        <v>1962</v>
      </c>
      <c r="I368" t="s">
        <v>1961</v>
      </c>
      <c r="J368">
        <f>MATCH(H368,mapCOM!$A$2:$A$1119,0)</f>
        <v>457</v>
      </c>
    </row>
    <row r="369" spans="1:10">
      <c r="A369" t="s">
        <v>1947</v>
      </c>
      <c r="B369" t="s">
        <v>798</v>
      </c>
      <c r="C369">
        <f>MATCH(A369,mapCOM!A$2:A$1119,0)</f>
        <v>467</v>
      </c>
      <c r="H369" t="s">
        <v>1960</v>
      </c>
      <c r="I369" t="s">
        <v>838</v>
      </c>
      <c r="J369">
        <f>MATCH(H369,mapCOM!$A$2:$A$1119,0)</f>
        <v>458</v>
      </c>
    </row>
    <row r="370" spans="1:10">
      <c r="A370" t="s">
        <v>1946</v>
      </c>
      <c r="B370" t="s">
        <v>1945</v>
      </c>
      <c r="C370">
        <f>MATCH(A370,mapCOM!A$2:A$1119,0)</f>
        <v>468</v>
      </c>
      <c r="H370" t="s">
        <v>3085</v>
      </c>
      <c r="I370" t="s">
        <v>3086</v>
      </c>
      <c r="J370">
        <f>MATCH(H370,mapCOM!$A$2:$A$1119,0)</f>
        <v>459</v>
      </c>
    </row>
    <row r="371" spans="1:10">
      <c r="A371" t="s">
        <v>1941</v>
      </c>
      <c r="B371" t="s">
        <v>3557</v>
      </c>
      <c r="C371">
        <f>MATCH(A371,mapCOM!A$2:A$1119,0)</f>
        <v>471</v>
      </c>
      <c r="H371" t="s">
        <v>1959</v>
      </c>
      <c r="I371" t="s">
        <v>1958</v>
      </c>
      <c r="J371">
        <f>MATCH(H371,mapCOM!$A$2:$A$1119,0)</f>
        <v>460</v>
      </c>
    </row>
    <row r="372" spans="1:10">
      <c r="A372" t="s">
        <v>1936</v>
      </c>
      <c r="B372" t="s">
        <v>771</v>
      </c>
      <c r="C372">
        <f>MATCH(A372,mapCOM!A$2:A$1119,0)</f>
        <v>474</v>
      </c>
      <c r="H372" t="s">
        <v>1957</v>
      </c>
      <c r="I372" t="s">
        <v>824</v>
      </c>
      <c r="J372">
        <f>MATCH(H372,mapCOM!$A$2:$A$1119,0)</f>
        <v>461</v>
      </c>
    </row>
    <row r="373" spans="1:10">
      <c r="A373" t="s">
        <v>1935</v>
      </c>
      <c r="B373" t="s">
        <v>764</v>
      </c>
      <c r="C373">
        <f>MATCH(A373,mapCOM!A$2:A$1119,0)</f>
        <v>475</v>
      </c>
      <c r="H373" t="s">
        <v>1956</v>
      </c>
      <c r="I373" t="s">
        <v>1955</v>
      </c>
      <c r="J373">
        <f>MATCH(H373,mapCOM!$A$2:$A$1119,0)</f>
        <v>462</v>
      </c>
    </row>
    <row r="374" spans="1:10">
      <c r="A374" t="s">
        <v>1934</v>
      </c>
      <c r="B374" t="s">
        <v>762</v>
      </c>
      <c r="C374">
        <f>MATCH(A374,mapCOM!A$2:A$1119,0)</f>
        <v>476</v>
      </c>
      <c r="H374" t="s">
        <v>1954</v>
      </c>
      <c r="I374" t="s">
        <v>1953</v>
      </c>
      <c r="J374">
        <f>MATCH(H374,mapCOM!$A$2:$A$1119,0)</f>
        <v>463</v>
      </c>
    </row>
    <row r="375" spans="1:10">
      <c r="A375" t="s">
        <v>1931</v>
      </c>
      <c r="B375" t="s">
        <v>1930</v>
      </c>
      <c r="C375">
        <f>MATCH(A375,mapCOM!A$2:A$1119,0)</f>
        <v>478</v>
      </c>
      <c r="H375" t="s">
        <v>1950</v>
      </c>
      <c r="I375" t="s">
        <v>1949</v>
      </c>
      <c r="J375">
        <f>MATCH(H375,mapCOM!$A$2:$A$1119,0)</f>
        <v>465</v>
      </c>
    </row>
    <row r="376" spans="1:10">
      <c r="A376" t="s">
        <v>1929</v>
      </c>
      <c r="B376" t="s">
        <v>757</v>
      </c>
      <c r="C376">
        <f>MATCH(A376,mapCOM!A$2:A$1119,0)</f>
        <v>479</v>
      </c>
      <c r="H376" t="s">
        <v>1948</v>
      </c>
      <c r="I376" t="s">
        <v>806</v>
      </c>
      <c r="J376">
        <f>MATCH(H376,mapCOM!$A$2:$A$1119,0)</f>
        <v>466</v>
      </c>
    </row>
    <row r="377" spans="1:10">
      <c r="A377" t="s">
        <v>1928</v>
      </c>
      <c r="B377">
        <v>0</v>
      </c>
      <c r="C377">
        <f>MATCH(A377,mapCOM!A$2:A$1119,0)</f>
        <v>480</v>
      </c>
      <c r="H377" t="s">
        <v>1947</v>
      </c>
      <c r="I377" t="s">
        <v>798</v>
      </c>
      <c r="J377">
        <f>MATCH(H377,mapCOM!$A$2:$A$1119,0)</f>
        <v>467</v>
      </c>
    </row>
    <row r="378" spans="1:10">
      <c r="A378" t="s">
        <v>1927</v>
      </c>
      <c r="B378" t="s">
        <v>1919</v>
      </c>
      <c r="C378">
        <f>MATCH(A378,mapCOM!A$2:A$1119,0)</f>
        <v>481</v>
      </c>
      <c r="H378" t="s">
        <v>1946</v>
      </c>
      <c r="I378" t="s">
        <v>1945</v>
      </c>
      <c r="J378">
        <f>MATCH(H378,mapCOM!$A$2:$A$1119,0)</f>
        <v>468</v>
      </c>
    </row>
    <row r="379" spans="1:10">
      <c r="A379" t="s">
        <v>1923</v>
      </c>
      <c r="B379" t="s">
        <v>762</v>
      </c>
      <c r="C379">
        <f>MATCH(A379,mapCOM!A$2:A$1119,0)</f>
        <v>484</v>
      </c>
      <c r="H379" t="s">
        <v>1941</v>
      </c>
      <c r="I379" t="s">
        <v>3557</v>
      </c>
      <c r="J379">
        <f>MATCH(H379,mapCOM!$A$2:$A$1119,0)</f>
        <v>471</v>
      </c>
    </row>
    <row r="380" spans="1:10">
      <c r="A380" t="s">
        <v>2124</v>
      </c>
      <c r="B380" t="s">
        <v>2123</v>
      </c>
      <c r="C380">
        <f>MATCH(A380,mapCOM!A$2:A$1119,0)</f>
        <v>487</v>
      </c>
      <c r="H380" t="s">
        <v>1936</v>
      </c>
      <c r="I380" t="s">
        <v>771</v>
      </c>
      <c r="J380">
        <f>MATCH(H380,mapCOM!$A$2:$A$1119,0)</f>
        <v>474</v>
      </c>
    </row>
    <row r="381" spans="1:10">
      <c r="A381" t="s">
        <v>2059</v>
      </c>
      <c r="B381" t="s">
        <v>2121</v>
      </c>
      <c r="C381">
        <f>MATCH(A381,mapCOM!A$2:A$1119,0)</f>
        <v>488</v>
      </c>
      <c r="H381" t="s">
        <v>1935</v>
      </c>
      <c r="I381" t="s">
        <v>764</v>
      </c>
      <c r="J381">
        <f>MATCH(H381,mapCOM!$A$2:$A$1119,0)</f>
        <v>475</v>
      </c>
    </row>
    <row r="382" spans="1:10">
      <c r="A382" t="s">
        <v>3087</v>
      </c>
      <c r="B382" t="s">
        <v>3088</v>
      </c>
      <c r="C382">
        <f>MATCH(A382,mapCOM!A$2:A$1119,0)</f>
        <v>489</v>
      </c>
      <c r="H382" t="s">
        <v>1934</v>
      </c>
      <c r="I382" t="s">
        <v>762</v>
      </c>
      <c r="J382">
        <f>MATCH(H382,mapCOM!$A$2:$A$1119,0)</f>
        <v>476</v>
      </c>
    </row>
    <row r="383" spans="1:10">
      <c r="A383" t="s">
        <v>3089</v>
      </c>
      <c r="B383" t="s">
        <v>3090</v>
      </c>
      <c r="C383">
        <f>MATCH(A383,mapCOM!A$2:A$1119,0)</f>
        <v>490</v>
      </c>
      <c r="H383" t="s">
        <v>1931</v>
      </c>
      <c r="I383" t="s">
        <v>1930</v>
      </c>
      <c r="J383">
        <f>MATCH(H383,mapCOM!$A$2:$A$1119,0)</f>
        <v>478</v>
      </c>
    </row>
    <row r="384" spans="1:10">
      <c r="A384" t="s">
        <v>1918</v>
      </c>
      <c r="B384" t="s">
        <v>1917</v>
      </c>
      <c r="C384">
        <f>MATCH(A384,mapCOM!A$2:A$1119,0)</f>
        <v>491</v>
      </c>
      <c r="H384" t="s">
        <v>1929</v>
      </c>
      <c r="I384" t="s">
        <v>757</v>
      </c>
      <c r="J384">
        <f>MATCH(H384,mapCOM!$A$2:$A$1119,0)</f>
        <v>479</v>
      </c>
    </row>
    <row r="385" spans="1:10">
      <c r="A385" t="s">
        <v>1916</v>
      </c>
      <c r="B385" t="s">
        <v>1915</v>
      </c>
      <c r="C385">
        <f>MATCH(A385,mapCOM!A$2:A$1119,0)</f>
        <v>492</v>
      </c>
      <c r="H385" t="s">
        <v>1928</v>
      </c>
      <c r="I385">
        <v>0</v>
      </c>
      <c r="J385">
        <f>MATCH(H385,mapCOM!$A$2:$A$1119,0)</f>
        <v>480</v>
      </c>
    </row>
    <row r="386" spans="1:10">
      <c r="A386" t="s">
        <v>3613</v>
      </c>
      <c r="B386" t="s">
        <v>3614</v>
      </c>
      <c r="C386" t="e">
        <f>MATCH(A386,mapCOM!A$2:A$1119,0)</f>
        <v>#N/A</v>
      </c>
      <c r="H386" t="s">
        <v>1927</v>
      </c>
      <c r="I386" t="s">
        <v>1919</v>
      </c>
      <c r="J386">
        <f>MATCH(H386,mapCOM!$A$2:$A$1119,0)</f>
        <v>481</v>
      </c>
    </row>
    <row r="387" spans="1:10">
      <c r="A387" t="s">
        <v>1914</v>
      </c>
      <c r="B387" t="s">
        <v>1913</v>
      </c>
      <c r="C387">
        <f>MATCH(A387,mapCOM!A$2:A$1119,0)</f>
        <v>494</v>
      </c>
      <c r="H387" t="s">
        <v>1923</v>
      </c>
      <c r="I387" t="s">
        <v>762</v>
      </c>
      <c r="J387">
        <f>MATCH(H387,mapCOM!$A$2:$A$1119,0)</f>
        <v>484</v>
      </c>
    </row>
    <row r="388" spans="1:10">
      <c r="A388" t="s">
        <v>1912</v>
      </c>
      <c r="B388" t="s">
        <v>1911</v>
      </c>
      <c r="C388">
        <f>MATCH(A388,mapCOM!A$2:A$1119,0)</f>
        <v>495</v>
      </c>
      <c r="H388" t="s">
        <v>2124</v>
      </c>
      <c r="I388" t="s">
        <v>2123</v>
      </c>
      <c r="J388">
        <f>MATCH(H388,mapCOM!$A$2:$A$1119,0)</f>
        <v>487</v>
      </c>
    </row>
    <row r="389" spans="1:10">
      <c r="A389" t="s">
        <v>1910</v>
      </c>
      <c r="B389" t="s">
        <v>1909</v>
      </c>
      <c r="C389">
        <f>MATCH(A389,mapCOM!A$2:A$1119,0)</f>
        <v>496</v>
      </c>
      <c r="H389" t="s">
        <v>2059</v>
      </c>
      <c r="I389" t="s">
        <v>2121</v>
      </c>
      <c r="J389">
        <f>MATCH(H389,mapCOM!$A$2:$A$1119,0)</f>
        <v>488</v>
      </c>
    </row>
    <row r="390" spans="1:10">
      <c r="A390" t="s">
        <v>1908</v>
      </c>
      <c r="B390" t="s">
        <v>1907</v>
      </c>
      <c r="C390">
        <f>MATCH(A390,mapCOM!A$2:A$1119,0)</f>
        <v>497</v>
      </c>
      <c r="H390" t="s">
        <v>3087</v>
      </c>
      <c r="I390" t="s">
        <v>3088</v>
      </c>
      <c r="J390">
        <f>MATCH(H390,mapCOM!$A$2:$A$1119,0)</f>
        <v>489</v>
      </c>
    </row>
    <row r="391" spans="1:10">
      <c r="A391" t="s">
        <v>1906</v>
      </c>
      <c r="B391" t="s">
        <v>1905</v>
      </c>
      <c r="C391">
        <f>MATCH(A391,mapCOM!A$2:A$1119,0)</f>
        <v>498</v>
      </c>
      <c r="H391" t="s">
        <v>3089</v>
      </c>
      <c r="I391" t="s">
        <v>3090</v>
      </c>
      <c r="J391">
        <f>MATCH(H391,mapCOM!$A$2:$A$1119,0)</f>
        <v>490</v>
      </c>
    </row>
    <row r="392" spans="1:10">
      <c r="A392" t="s">
        <v>1904</v>
      </c>
      <c r="B392" t="s">
        <v>1903</v>
      </c>
      <c r="C392">
        <f>MATCH(A392,mapCOM!A$2:A$1119,0)</f>
        <v>499</v>
      </c>
      <c r="H392" t="s">
        <v>1918</v>
      </c>
      <c r="I392" t="s">
        <v>1917</v>
      </c>
      <c r="J392">
        <f>MATCH(H392,mapCOM!$A$2:$A$1119,0)</f>
        <v>491</v>
      </c>
    </row>
    <row r="393" spans="1:10">
      <c r="A393" t="s">
        <v>1902</v>
      </c>
      <c r="B393" t="s">
        <v>1901</v>
      </c>
      <c r="C393">
        <f>MATCH(A393,mapCOM!A$2:A$1119,0)</f>
        <v>500</v>
      </c>
      <c r="H393" t="s">
        <v>1916</v>
      </c>
      <c r="I393" t="s">
        <v>1915</v>
      </c>
      <c r="J393">
        <f>MATCH(H393,mapCOM!$A$2:$A$1119,0)</f>
        <v>492</v>
      </c>
    </row>
    <row r="394" spans="1:10">
      <c r="A394" t="s">
        <v>1900</v>
      </c>
      <c r="B394" t="s">
        <v>1899</v>
      </c>
      <c r="C394">
        <f>MATCH(A394,mapCOM!A$2:A$1119,0)</f>
        <v>501</v>
      </c>
      <c r="H394" t="s">
        <v>3613</v>
      </c>
      <c r="I394" t="s">
        <v>3614</v>
      </c>
      <c r="J394" t="e">
        <f>MATCH(H394,mapCOM!$A$2:$A$1119,0)</f>
        <v>#N/A</v>
      </c>
    </row>
    <row r="395" spans="1:10">
      <c r="A395" t="s">
        <v>1898</v>
      </c>
      <c r="B395" t="s">
        <v>1897</v>
      </c>
      <c r="C395">
        <f>MATCH(A395,mapCOM!A$2:A$1119,0)</f>
        <v>502</v>
      </c>
      <c r="H395" t="s">
        <v>1914</v>
      </c>
      <c r="I395" t="s">
        <v>1913</v>
      </c>
      <c r="J395">
        <f>MATCH(H395,mapCOM!$A$2:$A$1119,0)</f>
        <v>494</v>
      </c>
    </row>
    <row r="396" spans="1:10">
      <c r="A396" t="s">
        <v>1896</v>
      </c>
      <c r="B396" t="s">
        <v>1895</v>
      </c>
      <c r="C396">
        <f>MATCH(A396,mapCOM!A$2:A$1119,0)</f>
        <v>503</v>
      </c>
      <c r="H396" t="s">
        <v>1912</v>
      </c>
      <c r="I396" t="s">
        <v>1911</v>
      </c>
      <c r="J396">
        <f>MATCH(H396,mapCOM!$A$2:$A$1119,0)</f>
        <v>495</v>
      </c>
    </row>
    <row r="397" spans="1:10">
      <c r="A397" t="s">
        <v>1894</v>
      </c>
      <c r="B397" t="s">
        <v>1893</v>
      </c>
      <c r="C397">
        <f>MATCH(A397,mapCOM!A$2:A$1119,0)</f>
        <v>504</v>
      </c>
      <c r="H397" t="s">
        <v>1910</v>
      </c>
      <c r="I397" t="s">
        <v>1909</v>
      </c>
      <c r="J397">
        <f>MATCH(H397,mapCOM!$A$2:$A$1119,0)</f>
        <v>496</v>
      </c>
    </row>
    <row r="398" spans="1:10">
      <c r="A398" t="s">
        <v>1892</v>
      </c>
      <c r="B398" t="s">
        <v>1891</v>
      </c>
      <c r="C398">
        <f>MATCH(A398,mapCOM!A$2:A$1119,0)</f>
        <v>505</v>
      </c>
      <c r="H398" t="s">
        <v>1908</v>
      </c>
      <c r="I398" t="s">
        <v>1907</v>
      </c>
      <c r="J398">
        <f>MATCH(H398,mapCOM!$A$2:$A$1119,0)</f>
        <v>497</v>
      </c>
    </row>
    <row r="399" spans="1:10">
      <c r="A399" t="s">
        <v>1890</v>
      </c>
      <c r="B399" t="s">
        <v>1889</v>
      </c>
      <c r="C399">
        <f>MATCH(A399,mapCOM!A$2:A$1119,0)</f>
        <v>506</v>
      </c>
      <c r="H399" t="s">
        <v>1906</v>
      </c>
      <c r="I399" t="s">
        <v>1905</v>
      </c>
      <c r="J399">
        <f>MATCH(H399,mapCOM!$A$2:$A$1119,0)</f>
        <v>498</v>
      </c>
    </row>
    <row r="400" spans="1:10">
      <c r="A400" t="s">
        <v>1888</v>
      </c>
      <c r="B400" t="s">
        <v>1887</v>
      </c>
      <c r="C400">
        <f>MATCH(A400,mapCOM!A$2:A$1119,0)</f>
        <v>507</v>
      </c>
      <c r="H400" t="s">
        <v>1904</v>
      </c>
      <c r="I400" t="s">
        <v>1903</v>
      </c>
      <c r="J400">
        <f>MATCH(H400,mapCOM!$A$2:$A$1119,0)</f>
        <v>499</v>
      </c>
    </row>
    <row r="401" spans="1:10">
      <c r="A401" t="s">
        <v>1886</v>
      </c>
      <c r="B401" t="s">
        <v>1885</v>
      </c>
      <c r="C401">
        <f>MATCH(A401,mapCOM!A$2:A$1119,0)</f>
        <v>508</v>
      </c>
      <c r="H401" t="s">
        <v>1902</v>
      </c>
      <c r="I401" t="s">
        <v>1901</v>
      </c>
      <c r="J401">
        <f>MATCH(H401,mapCOM!$A$2:$A$1119,0)</f>
        <v>500</v>
      </c>
    </row>
    <row r="402" spans="1:10">
      <c r="A402" t="s">
        <v>1884</v>
      </c>
      <c r="B402" t="s">
        <v>1883</v>
      </c>
      <c r="C402">
        <f>MATCH(A402,mapCOM!A$2:A$1119,0)</f>
        <v>509</v>
      </c>
      <c r="H402" t="s">
        <v>1900</v>
      </c>
      <c r="I402" t="s">
        <v>1899</v>
      </c>
      <c r="J402">
        <f>MATCH(H402,mapCOM!$A$2:$A$1119,0)</f>
        <v>501</v>
      </c>
    </row>
    <row r="403" spans="1:10">
      <c r="A403" t="s">
        <v>1882</v>
      </c>
      <c r="B403" t="s">
        <v>1881</v>
      </c>
      <c r="C403">
        <f>MATCH(A403,mapCOM!A$2:A$1119,0)</f>
        <v>510</v>
      </c>
      <c r="H403" t="s">
        <v>1898</v>
      </c>
      <c r="I403" t="s">
        <v>1897</v>
      </c>
      <c r="J403">
        <f>MATCH(H403,mapCOM!$A$2:$A$1119,0)</f>
        <v>502</v>
      </c>
    </row>
    <row r="404" spans="1:10">
      <c r="A404" t="s">
        <v>1880</v>
      </c>
      <c r="B404" t="s">
        <v>1879</v>
      </c>
      <c r="C404">
        <f>MATCH(A404,mapCOM!A$2:A$1119,0)</f>
        <v>511</v>
      </c>
      <c r="H404" t="s">
        <v>1896</v>
      </c>
      <c r="I404" t="s">
        <v>1895</v>
      </c>
      <c r="J404">
        <f>MATCH(H404,mapCOM!$A$2:$A$1119,0)</f>
        <v>503</v>
      </c>
    </row>
    <row r="405" spans="1:10">
      <c r="A405" t="s">
        <v>1878</v>
      </c>
      <c r="B405" t="s">
        <v>1877</v>
      </c>
      <c r="C405">
        <f>MATCH(A405,mapCOM!A$2:A$1119,0)</f>
        <v>512</v>
      </c>
      <c r="H405" t="s">
        <v>1894</v>
      </c>
      <c r="I405" t="s">
        <v>1893</v>
      </c>
      <c r="J405">
        <f>MATCH(H405,mapCOM!$A$2:$A$1119,0)</f>
        <v>504</v>
      </c>
    </row>
    <row r="406" spans="1:10">
      <c r="A406" t="s">
        <v>1876</v>
      </c>
      <c r="B406" t="s">
        <v>1875</v>
      </c>
      <c r="C406">
        <f>MATCH(A406,mapCOM!A$2:A$1119,0)</f>
        <v>513</v>
      </c>
      <c r="H406" t="s">
        <v>1892</v>
      </c>
      <c r="I406" t="s">
        <v>1891</v>
      </c>
      <c r="J406">
        <f>MATCH(H406,mapCOM!$A$2:$A$1119,0)</f>
        <v>505</v>
      </c>
    </row>
    <row r="407" spans="1:10">
      <c r="A407" t="s">
        <v>1874</v>
      </c>
      <c r="B407" t="s">
        <v>1873</v>
      </c>
      <c r="C407">
        <f>MATCH(A407,mapCOM!A$2:A$1119,0)</f>
        <v>514</v>
      </c>
      <c r="H407" t="s">
        <v>1890</v>
      </c>
      <c r="I407" t="s">
        <v>1889</v>
      </c>
      <c r="J407">
        <f>MATCH(H407,mapCOM!$A$2:$A$1119,0)</f>
        <v>506</v>
      </c>
    </row>
    <row r="408" spans="1:10">
      <c r="A408" t="s">
        <v>1872</v>
      </c>
      <c r="B408" t="s">
        <v>1871</v>
      </c>
      <c r="C408">
        <f>MATCH(A408,mapCOM!A$2:A$1119,0)</f>
        <v>515</v>
      </c>
      <c r="H408" t="s">
        <v>1888</v>
      </c>
      <c r="I408" t="s">
        <v>1887</v>
      </c>
      <c r="J408">
        <f>MATCH(H408,mapCOM!$A$2:$A$1119,0)</f>
        <v>507</v>
      </c>
    </row>
    <row r="409" spans="1:10">
      <c r="A409" t="s">
        <v>3615</v>
      </c>
      <c r="B409" t="s">
        <v>3616</v>
      </c>
      <c r="C409">
        <f>MATCH(A409,mapCOM!A$2:A$1119,0)</f>
        <v>516</v>
      </c>
      <c r="H409" t="s">
        <v>1886</v>
      </c>
      <c r="I409" t="s">
        <v>1885</v>
      </c>
      <c r="J409">
        <f>MATCH(H409,mapCOM!$A$2:$A$1119,0)</f>
        <v>508</v>
      </c>
    </row>
    <row r="410" spans="1:10">
      <c r="A410" t="s">
        <v>2120</v>
      </c>
      <c r="B410" t="s">
        <v>2119</v>
      </c>
      <c r="C410">
        <f>MATCH(A410,mapCOM!A$2:A$1119,0)</f>
        <v>517</v>
      </c>
      <c r="H410" t="s">
        <v>1884</v>
      </c>
      <c r="I410" t="s">
        <v>1883</v>
      </c>
      <c r="J410">
        <f>MATCH(H410,mapCOM!$A$2:$A$1119,0)</f>
        <v>509</v>
      </c>
    </row>
    <row r="411" spans="1:10">
      <c r="A411" t="s">
        <v>2118</v>
      </c>
      <c r="B411" t="s">
        <v>2117</v>
      </c>
      <c r="C411">
        <f>MATCH(A411,mapCOM!A$2:A$1119,0)</f>
        <v>518</v>
      </c>
      <c r="H411" t="s">
        <v>1882</v>
      </c>
      <c r="I411" t="s">
        <v>1881</v>
      </c>
      <c r="J411">
        <f>MATCH(H411,mapCOM!$A$2:$A$1119,0)</f>
        <v>510</v>
      </c>
    </row>
    <row r="412" spans="1:10">
      <c r="A412" t="s">
        <v>2116</v>
      </c>
      <c r="B412" t="s">
        <v>2115</v>
      </c>
      <c r="C412">
        <f>MATCH(A412,mapCOM!A$2:A$1119,0)</f>
        <v>519</v>
      </c>
      <c r="H412" t="s">
        <v>1880</v>
      </c>
      <c r="I412" t="s">
        <v>1879</v>
      </c>
      <c r="J412">
        <f>MATCH(H412,mapCOM!$A$2:$A$1119,0)</f>
        <v>511</v>
      </c>
    </row>
    <row r="413" spans="1:10">
      <c r="A413" t="s">
        <v>2114</v>
      </c>
      <c r="B413" t="s">
        <v>176</v>
      </c>
      <c r="C413">
        <f>MATCH(A413,mapCOM!A$2:A$1119,0)</f>
        <v>520</v>
      </c>
      <c r="H413" t="s">
        <v>1878</v>
      </c>
      <c r="I413" t="s">
        <v>1877</v>
      </c>
      <c r="J413">
        <f>MATCH(H413,mapCOM!$A$2:$A$1119,0)</f>
        <v>512</v>
      </c>
    </row>
    <row r="414" spans="1:10">
      <c r="A414" t="s">
        <v>2113</v>
      </c>
      <c r="B414" t="s">
        <v>169</v>
      </c>
      <c r="C414">
        <f>MATCH(A414,mapCOM!A$2:A$1119,0)</f>
        <v>521</v>
      </c>
      <c r="H414" t="s">
        <v>1876</v>
      </c>
      <c r="I414" t="s">
        <v>1875</v>
      </c>
      <c r="J414">
        <f>MATCH(H414,mapCOM!$A$2:$A$1119,0)</f>
        <v>513</v>
      </c>
    </row>
    <row r="415" spans="1:10">
      <c r="A415" t="s">
        <v>2112</v>
      </c>
      <c r="B415" t="s">
        <v>167</v>
      </c>
      <c r="C415">
        <f>MATCH(A415,mapCOM!A$2:A$1119,0)</f>
        <v>522</v>
      </c>
      <c r="H415" t="s">
        <v>1874</v>
      </c>
      <c r="I415" t="s">
        <v>1873</v>
      </c>
      <c r="J415">
        <f>MATCH(H415,mapCOM!$A$2:$A$1119,0)</f>
        <v>514</v>
      </c>
    </row>
    <row r="416" spans="1:10">
      <c r="A416" t="s">
        <v>2111</v>
      </c>
      <c r="B416" t="s">
        <v>2110</v>
      </c>
      <c r="C416">
        <f>MATCH(A416,mapCOM!A$2:A$1119,0)</f>
        <v>523</v>
      </c>
      <c r="H416" t="s">
        <v>1872</v>
      </c>
      <c r="I416" t="s">
        <v>1871</v>
      </c>
      <c r="J416">
        <f>MATCH(H416,mapCOM!$A$2:$A$1119,0)</f>
        <v>515</v>
      </c>
    </row>
    <row r="417" spans="1:10">
      <c r="A417" t="s">
        <v>3586</v>
      </c>
      <c r="B417" t="s">
        <v>3509</v>
      </c>
      <c r="C417">
        <f>MATCH(A417,mapCOM!A$2:A$1119,0)</f>
        <v>524</v>
      </c>
      <c r="H417" t="s">
        <v>3615</v>
      </c>
      <c r="I417" t="s">
        <v>3616</v>
      </c>
      <c r="J417">
        <f>MATCH(H417,mapCOM!$A$2:$A$1119,0)</f>
        <v>516</v>
      </c>
    </row>
    <row r="418" spans="1:10">
      <c r="A418" t="s">
        <v>2109</v>
      </c>
      <c r="B418" t="s">
        <v>2108</v>
      </c>
      <c r="C418">
        <f>MATCH(A418,mapCOM!A$2:A$1119,0)</f>
        <v>525</v>
      </c>
      <c r="H418" t="s">
        <v>2120</v>
      </c>
      <c r="I418" t="s">
        <v>2119</v>
      </c>
      <c r="J418">
        <f>MATCH(H418,mapCOM!$A$2:$A$1119,0)</f>
        <v>517</v>
      </c>
    </row>
    <row r="419" spans="1:10">
      <c r="A419" t="s">
        <v>2107</v>
      </c>
      <c r="B419" t="s">
        <v>2106</v>
      </c>
      <c r="C419">
        <f>MATCH(A419,mapCOM!A$2:A$1119,0)</f>
        <v>526</v>
      </c>
      <c r="H419" t="s">
        <v>2118</v>
      </c>
      <c r="I419" t="s">
        <v>2117</v>
      </c>
      <c r="J419">
        <f>MATCH(H419,mapCOM!$A$2:$A$1119,0)</f>
        <v>518</v>
      </c>
    </row>
    <row r="420" spans="1:10">
      <c r="A420" t="s">
        <v>2105</v>
      </c>
      <c r="B420" t="s">
        <v>165</v>
      </c>
      <c r="C420">
        <f>MATCH(A420,mapCOM!A$2:A$1119,0)</f>
        <v>527</v>
      </c>
      <c r="H420" t="s">
        <v>2116</v>
      </c>
      <c r="I420" t="s">
        <v>2115</v>
      </c>
      <c r="J420">
        <f>MATCH(H420,mapCOM!$A$2:$A$1119,0)</f>
        <v>519</v>
      </c>
    </row>
    <row r="421" spans="1:10">
      <c r="A421" t="s">
        <v>2102</v>
      </c>
      <c r="B421" t="s">
        <v>163</v>
      </c>
      <c r="C421">
        <f>MATCH(A421,mapCOM!A$2:A$1119,0)</f>
        <v>528</v>
      </c>
      <c r="H421" t="s">
        <v>2114</v>
      </c>
      <c r="I421" t="s">
        <v>176</v>
      </c>
      <c r="J421">
        <f>MATCH(H421,mapCOM!$A$2:$A$1119,0)</f>
        <v>520</v>
      </c>
    </row>
    <row r="422" spans="1:10">
      <c r="A422" t="s">
        <v>2101</v>
      </c>
      <c r="B422" t="s">
        <v>161</v>
      </c>
      <c r="C422">
        <f>MATCH(A422,mapCOM!A$2:A$1119,0)</f>
        <v>529</v>
      </c>
      <c r="H422" t="s">
        <v>2113</v>
      </c>
      <c r="I422" t="s">
        <v>169</v>
      </c>
      <c r="J422">
        <f>MATCH(H422,mapCOM!$A$2:$A$1119,0)</f>
        <v>521</v>
      </c>
    </row>
    <row r="423" spans="1:10">
      <c r="A423" t="s">
        <v>2100</v>
      </c>
      <c r="B423" t="s">
        <v>159</v>
      </c>
      <c r="C423">
        <f>MATCH(A423,mapCOM!A$2:A$1119,0)</f>
        <v>530</v>
      </c>
      <c r="H423" t="s">
        <v>2112</v>
      </c>
      <c r="I423" t="s">
        <v>167</v>
      </c>
      <c r="J423">
        <f>MATCH(H423,mapCOM!$A$2:$A$1119,0)</f>
        <v>522</v>
      </c>
    </row>
    <row r="424" spans="1:10">
      <c r="A424" t="s">
        <v>2099</v>
      </c>
      <c r="B424" t="s">
        <v>157</v>
      </c>
      <c r="C424">
        <f>MATCH(A424,mapCOM!A$2:A$1119,0)</f>
        <v>531</v>
      </c>
      <c r="H424" t="s">
        <v>2111</v>
      </c>
      <c r="I424" t="s">
        <v>2110</v>
      </c>
      <c r="J424">
        <f>MATCH(H424,mapCOM!$A$2:$A$1119,0)</f>
        <v>523</v>
      </c>
    </row>
    <row r="425" spans="1:10">
      <c r="A425" t="s">
        <v>2097</v>
      </c>
      <c r="B425" t="s">
        <v>2096</v>
      </c>
      <c r="C425">
        <f>MATCH(A425,mapCOM!A$2:A$1119,0)</f>
        <v>532</v>
      </c>
      <c r="H425" t="s">
        <v>3586</v>
      </c>
      <c r="I425" t="s">
        <v>3509</v>
      </c>
      <c r="J425">
        <f>MATCH(H425,mapCOM!$A$2:$A$1119,0)</f>
        <v>524</v>
      </c>
    </row>
    <row r="426" spans="1:10">
      <c r="A426" t="s">
        <v>2095</v>
      </c>
      <c r="B426" t="s">
        <v>2094</v>
      </c>
      <c r="C426">
        <f>MATCH(A426,mapCOM!A$2:A$1119,0)</f>
        <v>533</v>
      </c>
      <c r="H426" t="s">
        <v>2109</v>
      </c>
      <c r="I426" t="s">
        <v>2108</v>
      </c>
      <c r="J426">
        <f>MATCH(H426,mapCOM!$A$2:$A$1119,0)</f>
        <v>525</v>
      </c>
    </row>
    <row r="427" spans="1:10">
      <c r="A427" t="s">
        <v>1870</v>
      </c>
      <c r="B427" t="s">
        <v>1869</v>
      </c>
      <c r="C427">
        <f>MATCH(A427,mapCOM!A$2:A$1119,0)</f>
        <v>534</v>
      </c>
      <c r="H427" t="s">
        <v>2107</v>
      </c>
      <c r="I427" t="s">
        <v>2106</v>
      </c>
      <c r="J427">
        <f>MATCH(H427,mapCOM!$A$2:$A$1119,0)</f>
        <v>526</v>
      </c>
    </row>
    <row r="428" spans="1:10">
      <c r="A428" t="s">
        <v>2093</v>
      </c>
      <c r="B428" t="s">
        <v>155</v>
      </c>
      <c r="C428">
        <f>MATCH(A428,mapCOM!A$2:A$1119,0)</f>
        <v>549</v>
      </c>
      <c r="H428" t="s">
        <v>2105</v>
      </c>
      <c r="I428" t="s">
        <v>165</v>
      </c>
      <c r="J428">
        <f>MATCH(H428,mapCOM!$A$2:$A$1119,0)</f>
        <v>527</v>
      </c>
    </row>
    <row r="429" spans="1:10">
      <c r="A429" t="s">
        <v>2092</v>
      </c>
      <c r="B429" t="s">
        <v>153</v>
      </c>
      <c r="C429">
        <f>MATCH(A429,mapCOM!A$2:A$1119,0)</f>
        <v>550</v>
      </c>
      <c r="H429" t="s">
        <v>2102</v>
      </c>
      <c r="I429" t="s">
        <v>163</v>
      </c>
      <c r="J429">
        <f>MATCH(H429,mapCOM!$A$2:$A$1119,0)</f>
        <v>528</v>
      </c>
    </row>
    <row r="430" spans="1:10">
      <c r="A430" t="s">
        <v>2091</v>
      </c>
      <c r="B430" t="s">
        <v>2090</v>
      </c>
      <c r="C430">
        <f>MATCH(A430,mapCOM!A$2:A$1119,0)</f>
        <v>551</v>
      </c>
      <c r="H430" t="s">
        <v>2101</v>
      </c>
      <c r="I430" t="s">
        <v>161</v>
      </c>
      <c r="J430">
        <f>MATCH(H430,mapCOM!$A$2:$A$1119,0)</f>
        <v>529</v>
      </c>
    </row>
    <row r="431" spans="1:10">
      <c r="A431" t="s">
        <v>2088</v>
      </c>
      <c r="B431" t="s">
        <v>149</v>
      </c>
      <c r="C431">
        <f>MATCH(A431,mapCOM!A$2:A$1119,0)</f>
        <v>552</v>
      </c>
      <c r="H431" t="s">
        <v>2100</v>
      </c>
      <c r="I431" t="s">
        <v>159</v>
      </c>
      <c r="J431">
        <f>MATCH(H431,mapCOM!$A$2:$A$1119,0)</f>
        <v>530</v>
      </c>
    </row>
    <row r="432" spans="1:10">
      <c r="A432" t="s">
        <v>2087</v>
      </c>
      <c r="B432" t="s">
        <v>2086</v>
      </c>
      <c r="C432">
        <f>MATCH(A432,mapCOM!A$2:A$1119,0)</f>
        <v>553</v>
      </c>
      <c r="H432" t="s">
        <v>2099</v>
      </c>
      <c r="I432" t="s">
        <v>157</v>
      </c>
      <c r="J432">
        <f>MATCH(H432,mapCOM!$A$2:$A$1119,0)</f>
        <v>531</v>
      </c>
    </row>
    <row r="433" spans="1:10">
      <c r="A433" t="s">
        <v>2084</v>
      </c>
      <c r="B433" t="s">
        <v>2083</v>
      </c>
      <c r="C433">
        <f>MATCH(A433,mapCOM!A$2:A$1119,0)</f>
        <v>555</v>
      </c>
      <c r="H433" t="s">
        <v>2097</v>
      </c>
      <c r="I433" t="s">
        <v>2096</v>
      </c>
      <c r="J433">
        <f>MATCH(H433,mapCOM!$A$2:$A$1119,0)</f>
        <v>532</v>
      </c>
    </row>
    <row r="434" spans="1:10">
      <c r="A434" t="s">
        <v>2081</v>
      </c>
      <c r="B434" t="s">
        <v>146</v>
      </c>
      <c r="C434">
        <f>MATCH(A434,mapCOM!A$2:A$1119,0)</f>
        <v>556</v>
      </c>
      <c r="H434" t="s">
        <v>2095</v>
      </c>
      <c r="I434" t="s">
        <v>2094</v>
      </c>
      <c r="J434">
        <f>MATCH(H434,mapCOM!$A$2:$A$1119,0)</f>
        <v>533</v>
      </c>
    </row>
    <row r="435" spans="1:10">
      <c r="A435" t="s">
        <v>2080</v>
      </c>
      <c r="B435" t="s">
        <v>141</v>
      </c>
      <c r="C435">
        <f>MATCH(A435,mapCOM!A$2:A$1119,0)</f>
        <v>557</v>
      </c>
      <c r="H435" t="s">
        <v>1870</v>
      </c>
      <c r="I435" t="s">
        <v>1869</v>
      </c>
      <c r="J435">
        <f>MATCH(H435,mapCOM!$A$2:$A$1119,0)</f>
        <v>534</v>
      </c>
    </row>
    <row r="436" spans="1:10">
      <c r="A436" t="s">
        <v>2079</v>
      </c>
      <c r="B436" t="s">
        <v>138</v>
      </c>
      <c r="C436">
        <f>MATCH(A436,mapCOM!A$2:A$1119,0)</f>
        <v>558</v>
      </c>
      <c r="H436" t="s">
        <v>2093</v>
      </c>
      <c r="I436" t="s">
        <v>155</v>
      </c>
      <c r="J436">
        <f>MATCH(H436,mapCOM!$A$2:$A$1119,0)</f>
        <v>549</v>
      </c>
    </row>
    <row r="437" spans="1:10">
      <c r="A437" t="s">
        <v>2078</v>
      </c>
      <c r="B437" t="s">
        <v>135</v>
      </c>
      <c r="C437">
        <f>MATCH(A437,mapCOM!A$2:A$1119,0)</f>
        <v>560</v>
      </c>
      <c r="H437" t="s">
        <v>2092</v>
      </c>
      <c r="I437" t="s">
        <v>153</v>
      </c>
      <c r="J437">
        <f>MATCH(H437,mapCOM!$A$2:$A$1119,0)</f>
        <v>550</v>
      </c>
    </row>
    <row r="438" spans="1:10">
      <c r="A438" t="s">
        <v>2077</v>
      </c>
      <c r="B438" t="s">
        <v>133</v>
      </c>
      <c r="C438">
        <f>MATCH(A438,mapCOM!A$2:A$1119,0)</f>
        <v>561</v>
      </c>
      <c r="H438" t="s">
        <v>2091</v>
      </c>
      <c r="I438" t="s">
        <v>2090</v>
      </c>
      <c r="J438">
        <f>MATCH(H438,mapCOM!$A$2:$A$1119,0)</f>
        <v>551</v>
      </c>
    </row>
    <row r="439" spans="1:10">
      <c r="A439" t="s">
        <v>3535</v>
      </c>
      <c r="B439" t="s">
        <v>3397</v>
      </c>
      <c r="C439">
        <f>MATCH(A439,mapCOM!A$2:A$1119,0)</f>
        <v>562</v>
      </c>
      <c r="H439" t="s">
        <v>2088</v>
      </c>
      <c r="I439" t="s">
        <v>149</v>
      </c>
      <c r="J439">
        <f>MATCH(H439,mapCOM!$A$2:$A$1119,0)</f>
        <v>552</v>
      </c>
    </row>
    <row r="440" spans="1:10">
      <c r="A440" t="s">
        <v>2076</v>
      </c>
      <c r="B440" t="s">
        <v>2075</v>
      </c>
      <c r="C440">
        <f>MATCH(A440,mapCOM!A$2:A$1119,0)</f>
        <v>563</v>
      </c>
      <c r="H440" t="s">
        <v>2087</v>
      </c>
      <c r="I440" t="s">
        <v>2086</v>
      </c>
      <c r="J440">
        <f>MATCH(H440,mapCOM!$A$2:$A$1119,0)</f>
        <v>553</v>
      </c>
    </row>
    <row r="441" spans="1:10">
      <c r="A441" t="s">
        <v>2073</v>
      </c>
      <c r="B441" t="s">
        <v>2072</v>
      </c>
      <c r="C441">
        <f>MATCH(A441,mapCOM!A$2:A$1119,0)</f>
        <v>564</v>
      </c>
      <c r="H441" t="s">
        <v>2084</v>
      </c>
      <c r="I441" t="s">
        <v>2083</v>
      </c>
      <c r="J441">
        <f>MATCH(H441,mapCOM!$A$2:$A$1119,0)</f>
        <v>555</v>
      </c>
    </row>
    <row r="442" spans="1:10">
      <c r="A442" t="s">
        <v>2070</v>
      </c>
      <c r="B442" t="s">
        <v>2069</v>
      </c>
      <c r="C442">
        <f>MATCH(A442,mapCOM!A$2:A$1119,0)</f>
        <v>565</v>
      </c>
      <c r="H442" t="s">
        <v>2081</v>
      </c>
      <c r="I442" t="s">
        <v>146</v>
      </c>
      <c r="J442">
        <f>MATCH(H442,mapCOM!$A$2:$A$1119,0)</f>
        <v>556</v>
      </c>
    </row>
    <row r="443" spans="1:10">
      <c r="A443" t="s">
        <v>2067</v>
      </c>
      <c r="B443" t="s">
        <v>131</v>
      </c>
      <c r="C443">
        <f>MATCH(A443,mapCOM!A$2:A$1119,0)</f>
        <v>566</v>
      </c>
      <c r="H443" t="s">
        <v>2080</v>
      </c>
      <c r="I443" t="s">
        <v>141</v>
      </c>
      <c r="J443">
        <f>MATCH(H443,mapCOM!$A$2:$A$1119,0)</f>
        <v>557</v>
      </c>
    </row>
    <row r="444" spans="1:10">
      <c r="A444" t="s">
        <v>2065</v>
      </c>
      <c r="B444" t="s">
        <v>129</v>
      </c>
      <c r="C444">
        <f>MATCH(A444,mapCOM!A$2:A$1119,0)</f>
        <v>567</v>
      </c>
      <c r="H444" t="s">
        <v>2079</v>
      </c>
      <c r="I444" t="s">
        <v>138</v>
      </c>
      <c r="J444">
        <f>MATCH(H444,mapCOM!$A$2:$A$1119,0)</f>
        <v>558</v>
      </c>
    </row>
    <row r="445" spans="1:10">
      <c r="A445" t="s">
        <v>2064</v>
      </c>
      <c r="B445" t="s">
        <v>2063</v>
      </c>
      <c r="C445">
        <f>MATCH(A445,mapCOM!A$2:A$1119,0)</f>
        <v>568</v>
      </c>
      <c r="H445" t="s">
        <v>2078</v>
      </c>
      <c r="I445" t="s">
        <v>135</v>
      </c>
      <c r="J445">
        <f>MATCH(H445,mapCOM!$A$2:$A$1119,0)</f>
        <v>560</v>
      </c>
    </row>
    <row r="446" spans="1:10">
      <c r="A446" t="s">
        <v>2061</v>
      </c>
      <c r="B446" t="s">
        <v>2060</v>
      </c>
      <c r="C446">
        <f>MATCH(A446,mapCOM!A$2:A$1119,0)</f>
        <v>569</v>
      </c>
      <c r="H446" t="s">
        <v>2077</v>
      </c>
      <c r="I446" t="s">
        <v>133</v>
      </c>
      <c r="J446">
        <f>MATCH(H446,mapCOM!$A$2:$A$1119,0)</f>
        <v>561</v>
      </c>
    </row>
    <row r="447" spans="1:10">
      <c r="A447" t="s">
        <v>2058</v>
      </c>
      <c r="B447" t="s">
        <v>2057</v>
      </c>
      <c r="C447">
        <f>MATCH(A447,mapCOM!A$2:A$1119,0)</f>
        <v>571</v>
      </c>
      <c r="H447" t="s">
        <v>3535</v>
      </c>
      <c r="I447" t="s">
        <v>3397</v>
      </c>
      <c r="J447">
        <f>MATCH(H447,mapCOM!$A$2:$A$1119,0)</f>
        <v>562</v>
      </c>
    </row>
    <row r="448" spans="1:10">
      <c r="A448" t="s">
        <v>2056</v>
      </c>
      <c r="B448" t="s">
        <v>2055</v>
      </c>
      <c r="C448">
        <f>MATCH(A448,mapCOM!A$2:A$1119,0)</f>
        <v>572</v>
      </c>
      <c r="H448" t="s">
        <v>2076</v>
      </c>
      <c r="I448" t="s">
        <v>2075</v>
      </c>
      <c r="J448">
        <f>MATCH(H448,mapCOM!$A$2:$A$1119,0)</f>
        <v>563</v>
      </c>
    </row>
    <row r="449" spans="1:10">
      <c r="A449" t="s">
        <v>2052</v>
      </c>
      <c r="B449" t="s">
        <v>2053</v>
      </c>
      <c r="C449">
        <f>MATCH(A449,mapCOM!A$2:A$1119,0)</f>
        <v>573</v>
      </c>
      <c r="H449" t="s">
        <v>2073</v>
      </c>
      <c r="I449" t="s">
        <v>2072</v>
      </c>
      <c r="J449">
        <f>MATCH(H449,mapCOM!$A$2:$A$1119,0)</f>
        <v>564</v>
      </c>
    </row>
    <row r="450" spans="1:10">
      <c r="A450" t="s">
        <v>1655</v>
      </c>
      <c r="B450" t="s">
        <v>3577</v>
      </c>
      <c r="C450">
        <f>MATCH(A450,mapCOM!A$2:A$1119,0)</f>
        <v>575</v>
      </c>
      <c r="H450" t="s">
        <v>2070</v>
      </c>
      <c r="I450" t="s">
        <v>2069</v>
      </c>
      <c r="J450">
        <f>MATCH(H450,mapCOM!$A$2:$A$1119,0)</f>
        <v>565</v>
      </c>
    </row>
    <row r="451" spans="1:10">
      <c r="A451" t="s">
        <v>2051</v>
      </c>
      <c r="B451" t="s">
        <v>2050</v>
      </c>
      <c r="C451">
        <f>MATCH(A451,mapCOM!A$2:A$1119,0)</f>
        <v>576</v>
      </c>
      <c r="H451" t="s">
        <v>2067</v>
      </c>
      <c r="I451" t="s">
        <v>131</v>
      </c>
      <c r="J451">
        <f>MATCH(H451,mapCOM!$A$2:$A$1119,0)</f>
        <v>566</v>
      </c>
    </row>
    <row r="452" spans="1:10">
      <c r="H452" t="s">
        <v>2065</v>
      </c>
      <c r="I452" t="s">
        <v>129</v>
      </c>
      <c r="J452">
        <f>MATCH(H452,mapCOM!$A$2:$A$1119,0)</f>
        <v>567</v>
      </c>
    </row>
    <row r="453" spans="1:10">
      <c r="H453" t="s">
        <v>2064</v>
      </c>
      <c r="I453" t="s">
        <v>2063</v>
      </c>
      <c r="J453">
        <f>MATCH(H453,mapCOM!$A$2:$A$1119,0)</f>
        <v>568</v>
      </c>
    </row>
    <row r="454" spans="1:10">
      <c r="H454" t="s">
        <v>2061</v>
      </c>
      <c r="I454" t="s">
        <v>2060</v>
      </c>
      <c r="J454">
        <f>MATCH(H454,mapCOM!$A$2:$A$1119,0)</f>
        <v>569</v>
      </c>
    </row>
    <row r="455" spans="1:10">
      <c r="H455" t="s">
        <v>2058</v>
      </c>
      <c r="I455" t="s">
        <v>2057</v>
      </c>
      <c r="J455">
        <f>MATCH(H455,mapCOM!$A$2:$A$1119,0)</f>
        <v>571</v>
      </c>
    </row>
    <row r="456" spans="1:10">
      <c r="H456" t="s">
        <v>2056</v>
      </c>
      <c r="I456" t="s">
        <v>2055</v>
      </c>
      <c r="J456">
        <f>MATCH(H456,mapCOM!$A$2:$A$1119,0)</f>
        <v>572</v>
      </c>
    </row>
    <row r="457" spans="1:10">
      <c r="H457" t="s">
        <v>2052</v>
      </c>
      <c r="I457" t="s">
        <v>2053</v>
      </c>
      <c r="J457">
        <f>MATCH(H457,mapCOM!$A$2:$A$1119,0)</f>
        <v>573</v>
      </c>
    </row>
    <row r="458" spans="1:10">
      <c r="H458" t="s">
        <v>1655</v>
      </c>
      <c r="I458" t="s">
        <v>3577</v>
      </c>
      <c r="J458">
        <f>MATCH(H458,mapCOM!$A$2:$A$1119,0)</f>
        <v>575</v>
      </c>
    </row>
    <row r="459" spans="1:10">
      <c r="H459" t="s">
        <v>2051</v>
      </c>
      <c r="I459" t="s">
        <v>2050</v>
      </c>
      <c r="J459">
        <f>MATCH(H459,mapCOM!$A$2:$A$1119,0)</f>
        <v>576</v>
      </c>
    </row>
    <row r="789" spans="3:3">
      <c r="C789" t="e">
        <f>MATCH(A789,mapPRC!A$2:A$1240,0)</f>
        <v>#N/A</v>
      </c>
    </row>
    <row r="790" spans="3:3">
      <c r="C790" t="e">
        <f>MATCH(A790,mapPRC!A$2:A$1240,0)</f>
        <v>#N/A</v>
      </c>
    </row>
    <row r="791" spans="3:3">
      <c r="C791" t="e">
        <f>MATCH(A791,mapPRC!A$2:A$1240,0)</f>
        <v>#N/A</v>
      </c>
    </row>
    <row r="792" spans="3:3">
      <c r="C792" t="e">
        <f>MATCH(A792,mapPRC!A$2:A$1240,0)</f>
        <v>#N/A</v>
      </c>
    </row>
    <row r="793" spans="3:3">
      <c r="C793" t="e">
        <f>MATCH(A793,mapPRC!A$2:A$1240,0)</f>
        <v>#N/A</v>
      </c>
    </row>
    <row r="794" spans="3:3">
      <c r="C794" t="e">
        <f>MATCH(A794,mapPRC!A$2:A$1240,0)</f>
        <v>#N/A</v>
      </c>
    </row>
    <row r="795" spans="3:3">
      <c r="C795" t="e">
        <f>MATCH(A795,mapPRC!A$2:A$1240,0)</f>
        <v>#N/A</v>
      </c>
    </row>
    <row r="796" spans="3:3">
      <c r="C796" t="e">
        <f>MATCH(A796,mapPRC!A$2:A$1240,0)</f>
        <v>#N/A</v>
      </c>
    </row>
    <row r="797" spans="3:3">
      <c r="C797" t="e">
        <f>MATCH(A797,mapPRC!A$2:A$1240,0)</f>
        <v>#N/A</v>
      </c>
    </row>
    <row r="798" spans="3:3">
      <c r="C798" t="e">
        <f>MATCH(A798,mapPRC!A$2:A$1240,0)</f>
        <v>#N/A</v>
      </c>
    </row>
    <row r="799" spans="3:3">
      <c r="C799" t="e">
        <f>MATCH(A799,mapPRC!A$2:A$1240,0)</f>
        <v>#N/A</v>
      </c>
    </row>
    <row r="800" spans="3:3">
      <c r="C800" t="e">
        <f>MATCH(A800,mapPRC!A$2:A$1240,0)</f>
        <v>#N/A</v>
      </c>
    </row>
    <row r="801" spans="3:3">
      <c r="C801" t="e">
        <f>MATCH(A801,mapPRC!A$2:A$1240,0)</f>
        <v>#N/A</v>
      </c>
    </row>
    <row r="802" spans="3:3">
      <c r="C802" t="e">
        <f>MATCH(A802,mapPRC!A$2:A$1240,0)</f>
        <v>#N/A</v>
      </c>
    </row>
    <row r="803" spans="3:3">
      <c r="C803" t="e">
        <f>MATCH(A803,mapPRC!A$2:A$1240,0)</f>
        <v>#N/A</v>
      </c>
    </row>
    <row r="804" spans="3:3">
      <c r="C804" t="e">
        <f>MATCH(A804,mapPRC!A$2:A$1240,0)</f>
        <v>#N/A</v>
      </c>
    </row>
    <row r="805" spans="3:3">
      <c r="C805" t="e">
        <f>MATCH(A805,mapPRC!A$2:A$1240,0)</f>
        <v>#N/A</v>
      </c>
    </row>
    <row r="806" spans="3:3">
      <c r="C806" t="e">
        <f>MATCH(A806,mapPRC!A$2:A$1240,0)</f>
        <v>#N/A</v>
      </c>
    </row>
    <row r="807" spans="3:3">
      <c r="C807" t="e">
        <f>MATCH(A807,mapPRC!A$2:A$1240,0)</f>
        <v>#N/A</v>
      </c>
    </row>
    <row r="808" spans="3:3">
      <c r="C808" t="e">
        <f>MATCH(A808,mapPRC!A$2:A$1240,0)</f>
        <v>#N/A</v>
      </c>
    </row>
    <row r="809" spans="3:3">
      <c r="C809" t="e">
        <f>MATCH(A809,mapPRC!A$2:A$1240,0)</f>
        <v>#N/A</v>
      </c>
    </row>
    <row r="810" spans="3:3">
      <c r="C810" t="e">
        <f>MATCH(A810,mapPRC!A$2:A$1240,0)</f>
        <v>#N/A</v>
      </c>
    </row>
    <row r="811" spans="3:3">
      <c r="C811" t="e">
        <f>MATCH(A811,mapPRC!A$2:A$1240,0)</f>
        <v>#N/A</v>
      </c>
    </row>
    <row r="812" spans="3:3">
      <c r="C812" t="e">
        <f>MATCH(A812,mapPRC!A$2:A$1240,0)</f>
        <v>#N/A</v>
      </c>
    </row>
    <row r="813" spans="3:3">
      <c r="C813" t="e">
        <f>MATCH(A813,mapPRC!A$2:A$1240,0)</f>
        <v>#N/A</v>
      </c>
    </row>
    <row r="814" spans="3:3">
      <c r="C814" t="e">
        <f>MATCH(A814,mapPRC!A$2:A$1240,0)</f>
        <v>#N/A</v>
      </c>
    </row>
    <row r="815" spans="3:3">
      <c r="C815" t="e">
        <f>MATCH(A815,mapPRC!A$2:A$1240,0)</f>
        <v>#N/A</v>
      </c>
    </row>
    <row r="816" spans="3:3">
      <c r="C816" t="e">
        <f>MATCH(A816,mapPRC!A$2:A$1240,0)</f>
        <v>#N/A</v>
      </c>
    </row>
    <row r="817" spans="3:3">
      <c r="C817" t="e">
        <f>MATCH(A817,mapPRC!A$2:A$1240,0)</f>
        <v>#N/A</v>
      </c>
    </row>
    <row r="818" spans="3:3">
      <c r="C818" t="e">
        <f>MATCH(A818,mapPRC!A$2:A$1240,0)</f>
        <v>#N/A</v>
      </c>
    </row>
    <row r="819" spans="3:3">
      <c r="C819" t="e">
        <f>MATCH(A819,mapPRC!A$2:A$1240,0)</f>
        <v>#N/A</v>
      </c>
    </row>
    <row r="820" spans="3:3">
      <c r="C820" t="e">
        <f>MATCH(A820,mapPRC!A$2:A$1240,0)</f>
        <v>#N/A</v>
      </c>
    </row>
    <row r="821" spans="3:3">
      <c r="C821" t="e">
        <f>MATCH(A821,mapPRC!A$2:A$1240,0)</f>
        <v>#N/A</v>
      </c>
    </row>
    <row r="822" spans="3:3">
      <c r="C822" t="e">
        <f>MATCH(A822,mapPRC!A$2:A$1240,0)</f>
        <v>#N/A</v>
      </c>
    </row>
    <row r="823" spans="3:3">
      <c r="C823" t="e">
        <f>MATCH(A823,mapPRC!A$2:A$1240,0)</f>
        <v>#N/A</v>
      </c>
    </row>
    <row r="824" spans="3:3">
      <c r="C824" t="e">
        <f>MATCH(A824,mapPRC!A$2:A$1240,0)</f>
        <v>#N/A</v>
      </c>
    </row>
    <row r="825" spans="3:3">
      <c r="C825" t="e">
        <f>MATCH(A825,mapPRC!A$2:A$1240,0)</f>
        <v>#N/A</v>
      </c>
    </row>
    <row r="826" spans="3:3">
      <c r="C826" t="e">
        <f>MATCH(A826,mapPRC!A$2:A$1240,0)</f>
        <v>#N/A</v>
      </c>
    </row>
    <row r="827" spans="3:3">
      <c r="C827" t="e">
        <f>MATCH(A827,mapPRC!A$2:A$1240,0)</f>
        <v>#N/A</v>
      </c>
    </row>
    <row r="828" spans="3:3">
      <c r="C828" t="e">
        <f>MATCH(A828,mapPRC!A$2:A$1240,0)</f>
        <v>#N/A</v>
      </c>
    </row>
    <row r="829" spans="3:3">
      <c r="C829" t="e">
        <f>MATCH(A829,mapPRC!A$2:A$1240,0)</f>
        <v>#N/A</v>
      </c>
    </row>
    <row r="830" spans="3:3">
      <c r="C830" t="e">
        <f>MATCH(A830,mapPRC!A$2:A$1240,0)</f>
        <v>#N/A</v>
      </c>
    </row>
    <row r="831" spans="3:3">
      <c r="C831" t="e">
        <f>MATCH(A831,mapPRC!A$2:A$1240,0)</f>
        <v>#N/A</v>
      </c>
    </row>
    <row r="832" spans="3:3">
      <c r="C832" t="e">
        <f>MATCH(A832,mapPRC!A$2:A$1240,0)</f>
        <v>#N/A</v>
      </c>
    </row>
    <row r="833" spans="3:3">
      <c r="C833" t="e">
        <f>MATCH(A833,mapPRC!A$2:A$1240,0)</f>
        <v>#N/A</v>
      </c>
    </row>
    <row r="834" spans="3:3">
      <c r="C834" t="e">
        <f>MATCH(A834,mapPRC!A$2:A$1240,0)</f>
        <v>#N/A</v>
      </c>
    </row>
    <row r="835" spans="3:3">
      <c r="C835" t="e">
        <f>MATCH(A835,mapPRC!A$2:A$1240,0)</f>
        <v>#N/A</v>
      </c>
    </row>
    <row r="836" spans="3:3">
      <c r="C836" t="e">
        <f>MATCH(A836,mapPRC!A$2:A$1240,0)</f>
        <v>#N/A</v>
      </c>
    </row>
    <row r="837" spans="3:3">
      <c r="C837" t="e">
        <f>MATCH(A837,mapPRC!A$2:A$1240,0)</f>
        <v>#N/A</v>
      </c>
    </row>
    <row r="838" spans="3:3">
      <c r="C838" t="e">
        <f>MATCH(A838,mapPRC!A$2:A$1240,0)</f>
        <v>#N/A</v>
      </c>
    </row>
    <row r="839" spans="3:3">
      <c r="C839" t="e">
        <f>MATCH(A839,mapPRC!A$2:A$1240,0)</f>
        <v>#N/A</v>
      </c>
    </row>
    <row r="840" spans="3:3">
      <c r="C840" t="e">
        <f>MATCH(A840,mapPRC!A$2:A$1240,0)</f>
        <v>#N/A</v>
      </c>
    </row>
    <row r="841" spans="3:3">
      <c r="C841" t="e">
        <f>MATCH(A841,mapPRC!A$2:A$1240,0)</f>
        <v>#N/A</v>
      </c>
    </row>
    <row r="842" spans="3:3">
      <c r="C842" t="e">
        <f>MATCH(A842,mapPRC!A$2:A$1240,0)</f>
        <v>#N/A</v>
      </c>
    </row>
    <row r="843" spans="3:3">
      <c r="C843" t="e">
        <f>MATCH(A843,mapPRC!A$2:A$1240,0)</f>
        <v>#N/A</v>
      </c>
    </row>
    <row r="844" spans="3:3">
      <c r="C844" t="e">
        <f>MATCH(A844,mapPRC!A$2:A$1240,0)</f>
        <v>#N/A</v>
      </c>
    </row>
    <row r="845" spans="3:3">
      <c r="C845" t="e">
        <f>MATCH(A845,mapPRC!A$2:A$1240,0)</f>
        <v>#N/A</v>
      </c>
    </row>
    <row r="846" spans="3:3">
      <c r="C846" t="e">
        <f>MATCH(A846,mapPRC!A$2:A$1240,0)</f>
        <v>#N/A</v>
      </c>
    </row>
    <row r="847" spans="3:3">
      <c r="C847" t="e">
        <f>MATCH(A847,mapPRC!A$2:A$1240,0)</f>
        <v>#N/A</v>
      </c>
    </row>
    <row r="848" spans="3:3">
      <c r="C848" t="e">
        <f>MATCH(A848,mapPRC!A$2:A$1240,0)</f>
        <v>#N/A</v>
      </c>
    </row>
    <row r="849" spans="3:3">
      <c r="C849" t="e">
        <f>MATCH(A849,mapPRC!A$2:A$1240,0)</f>
        <v>#N/A</v>
      </c>
    </row>
    <row r="850" spans="3:3">
      <c r="C850" t="e">
        <f>MATCH(A850,mapPRC!A$2:A$1240,0)</f>
        <v>#N/A</v>
      </c>
    </row>
    <row r="851" spans="3:3">
      <c r="C851" t="e">
        <f>MATCH(A851,mapPRC!A$2:A$1240,0)</f>
        <v>#N/A</v>
      </c>
    </row>
    <row r="852" spans="3:3">
      <c r="C852" t="e">
        <f>MATCH(A852,mapPRC!A$2:A$1240,0)</f>
        <v>#N/A</v>
      </c>
    </row>
    <row r="853" spans="3:3">
      <c r="C853" t="e">
        <f>MATCH(A853,mapPRC!A$2:A$1240,0)</f>
        <v>#N/A</v>
      </c>
    </row>
    <row r="854" spans="3:3">
      <c r="C854" t="e">
        <f>MATCH(A854,mapPRC!A$2:A$1240,0)</f>
        <v>#N/A</v>
      </c>
    </row>
    <row r="855" spans="3:3">
      <c r="C855" t="e">
        <f>MATCH(A855,mapPRC!A$2:A$1240,0)</f>
        <v>#N/A</v>
      </c>
    </row>
    <row r="856" spans="3:3">
      <c r="C856" t="e">
        <f>MATCH(A856,mapPRC!A$2:A$1240,0)</f>
        <v>#N/A</v>
      </c>
    </row>
    <row r="857" spans="3:3">
      <c r="C857" t="e">
        <f>MATCH(A857,mapPRC!A$2:A$1240,0)</f>
        <v>#N/A</v>
      </c>
    </row>
    <row r="858" spans="3:3">
      <c r="C858" t="e">
        <f>MATCH(A858,mapPRC!A$2:A$1240,0)</f>
        <v>#N/A</v>
      </c>
    </row>
    <row r="859" spans="3:3">
      <c r="C859" t="e">
        <f>MATCH(A859,mapPRC!A$2:A$1240,0)</f>
        <v>#N/A</v>
      </c>
    </row>
    <row r="860" spans="3:3">
      <c r="C860" t="e">
        <f>MATCH(A860,mapPRC!A$2:A$1240,0)</f>
        <v>#N/A</v>
      </c>
    </row>
    <row r="861" spans="3:3">
      <c r="C861" t="e">
        <f>MATCH(A861,mapPRC!A$2:A$1240,0)</f>
        <v>#N/A</v>
      </c>
    </row>
    <row r="862" spans="3:3">
      <c r="C862" t="e">
        <f>MATCH(A862,mapPRC!A$2:A$1240,0)</f>
        <v>#N/A</v>
      </c>
    </row>
    <row r="863" spans="3:3">
      <c r="C863" t="e">
        <f>MATCH(A863,mapPRC!A$2:A$1240,0)</f>
        <v>#N/A</v>
      </c>
    </row>
    <row r="864" spans="3:3">
      <c r="C864" t="e">
        <f>MATCH(A864,mapPRC!A$2:A$1240,0)</f>
        <v>#N/A</v>
      </c>
    </row>
    <row r="865" spans="3:3">
      <c r="C865" t="e">
        <f>MATCH(A865,mapPRC!A$2:A$1240,0)</f>
        <v>#N/A</v>
      </c>
    </row>
    <row r="866" spans="3:3">
      <c r="C866" t="e">
        <f>MATCH(A866,mapPRC!A$2:A$1240,0)</f>
        <v>#N/A</v>
      </c>
    </row>
    <row r="867" spans="3:3">
      <c r="C867" t="e">
        <f>MATCH(A867,mapPRC!A$2:A$1240,0)</f>
        <v>#N/A</v>
      </c>
    </row>
    <row r="868" spans="3:3">
      <c r="C868" t="e">
        <f>MATCH(A868,mapPRC!A$2:A$1240,0)</f>
        <v>#N/A</v>
      </c>
    </row>
    <row r="869" spans="3:3">
      <c r="C869" t="e">
        <f>MATCH(A869,mapPRC!A$2:A$1240,0)</f>
        <v>#N/A</v>
      </c>
    </row>
    <row r="870" spans="3:3">
      <c r="C870" t="e">
        <f>MATCH(A870,mapPRC!A$2:A$1240,0)</f>
        <v>#N/A</v>
      </c>
    </row>
    <row r="871" spans="3:3">
      <c r="C871" t="e">
        <f>MATCH(A871,mapPRC!A$2:A$1240,0)</f>
        <v>#N/A</v>
      </c>
    </row>
    <row r="872" spans="3:3">
      <c r="C872" t="e">
        <f>MATCH(A872,mapPRC!A$2:A$1240,0)</f>
        <v>#N/A</v>
      </c>
    </row>
    <row r="873" spans="3:3">
      <c r="C873" t="e">
        <f>MATCH(A873,mapPRC!A$2:A$1240,0)</f>
        <v>#N/A</v>
      </c>
    </row>
    <row r="874" spans="3:3">
      <c r="C874" t="e">
        <f>MATCH(A874,mapPRC!A$2:A$1240,0)</f>
        <v>#N/A</v>
      </c>
    </row>
    <row r="875" spans="3:3">
      <c r="C875" t="e">
        <f>MATCH(A875,mapPRC!A$2:A$1240,0)</f>
        <v>#N/A</v>
      </c>
    </row>
    <row r="876" spans="3:3">
      <c r="C876" t="e">
        <f>MATCH(A876,mapPRC!A$2:A$1240,0)</f>
        <v>#N/A</v>
      </c>
    </row>
    <row r="877" spans="3:3">
      <c r="C877" t="e">
        <f>MATCH(A877,mapPRC!A$2:A$1240,0)</f>
        <v>#N/A</v>
      </c>
    </row>
    <row r="878" spans="3:3">
      <c r="C878" t="e">
        <f>MATCH(A878,mapPRC!A$2:A$1240,0)</f>
        <v>#N/A</v>
      </c>
    </row>
    <row r="879" spans="3:3">
      <c r="C879" t="e">
        <f>MATCH(A879,mapPRC!A$2:A$1240,0)</f>
        <v>#N/A</v>
      </c>
    </row>
    <row r="880" spans="3:3">
      <c r="C880" t="e">
        <f>MATCH(A880,mapPRC!A$2:A$1240,0)</f>
        <v>#N/A</v>
      </c>
    </row>
    <row r="881" spans="3:3">
      <c r="C881" t="e">
        <f>MATCH(A881,mapPRC!A$2:A$1240,0)</f>
        <v>#N/A</v>
      </c>
    </row>
    <row r="882" spans="3:3">
      <c r="C882" t="e">
        <f>MATCH(A882,mapPRC!A$2:A$1240,0)</f>
        <v>#N/A</v>
      </c>
    </row>
    <row r="883" spans="3:3">
      <c r="C883" t="e">
        <f>MATCH(A883,mapPRC!A$2:A$1240,0)</f>
        <v>#N/A</v>
      </c>
    </row>
    <row r="884" spans="3:3">
      <c r="C884" t="e">
        <f>MATCH(A884,mapPRC!A$2:A$1240,0)</f>
        <v>#N/A</v>
      </c>
    </row>
    <row r="885" spans="3:3">
      <c r="C885" t="e">
        <f>MATCH(A885,mapPRC!A$2:A$1240,0)</f>
        <v>#N/A</v>
      </c>
    </row>
    <row r="886" spans="3:3">
      <c r="C886" t="e">
        <f>MATCH(A886,mapPRC!A$2:A$1240,0)</f>
        <v>#N/A</v>
      </c>
    </row>
    <row r="887" spans="3:3">
      <c r="C887" t="e">
        <f>MATCH(A887,mapPRC!A$2:A$1240,0)</f>
        <v>#N/A</v>
      </c>
    </row>
    <row r="888" spans="3:3">
      <c r="C888" t="e">
        <f>MATCH(A888,mapPRC!A$2:A$1240,0)</f>
        <v>#N/A</v>
      </c>
    </row>
    <row r="889" spans="3:3">
      <c r="C889" t="e">
        <f>MATCH(A889,mapPRC!A$2:A$1240,0)</f>
        <v>#N/A</v>
      </c>
    </row>
    <row r="890" spans="3:3">
      <c r="C890" t="e">
        <f>MATCH(A890,mapPRC!A$2:A$1240,0)</f>
        <v>#N/A</v>
      </c>
    </row>
    <row r="891" spans="3:3">
      <c r="C891" t="e">
        <f>MATCH(A891,mapPRC!A$2:A$1240,0)</f>
        <v>#N/A</v>
      </c>
    </row>
    <row r="892" spans="3:3">
      <c r="C892" t="e">
        <f>MATCH(A892,mapPRC!A$2:A$1240,0)</f>
        <v>#N/A</v>
      </c>
    </row>
    <row r="893" spans="3:3">
      <c r="C893" t="e">
        <f>MATCH(A893,mapPRC!A$2:A$1240,0)</f>
        <v>#N/A</v>
      </c>
    </row>
    <row r="894" spans="3:3">
      <c r="C894" t="e">
        <f>MATCH(A894,mapPRC!A$2:A$1240,0)</f>
        <v>#N/A</v>
      </c>
    </row>
    <row r="895" spans="3:3">
      <c r="C895" t="e">
        <f>MATCH(A895,mapPRC!A$2:A$1240,0)</f>
        <v>#N/A</v>
      </c>
    </row>
    <row r="896" spans="3:3">
      <c r="C896" t="e">
        <f>MATCH(A896,mapPRC!A$2:A$1240,0)</f>
        <v>#N/A</v>
      </c>
    </row>
    <row r="897" spans="3:3">
      <c r="C897" t="e">
        <f>MATCH(A897,mapPRC!A$2:A$1240,0)</f>
        <v>#N/A</v>
      </c>
    </row>
    <row r="898" spans="3:3">
      <c r="C898" t="e">
        <f>MATCH(A898,mapPRC!A$2:A$1240,0)</f>
        <v>#N/A</v>
      </c>
    </row>
    <row r="899" spans="3:3">
      <c r="C899" t="e">
        <f>MATCH(A899,mapPRC!A$2:A$1240,0)</f>
        <v>#N/A</v>
      </c>
    </row>
    <row r="900" spans="3:3">
      <c r="C900" t="e">
        <f>MATCH(A900,mapPRC!A$2:A$1240,0)</f>
        <v>#N/A</v>
      </c>
    </row>
    <row r="901" spans="3:3">
      <c r="C901" t="e">
        <f>MATCH(A901,mapPRC!A$2:A$1240,0)</f>
        <v>#N/A</v>
      </c>
    </row>
    <row r="902" spans="3:3">
      <c r="C902" t="e">
        <f>MATCH(A902,mapPRC!A$2:A$1240,0)</f>
        <v>#N/A</v>
      </c>
    </row>
    <row r="903" spans="3:3">
      <c r="C903" t="e">
        <f>MATCH(A903,mapPRC!A$2:A$1240,0)</f>
        <v>#N/A</v>
      </c>
    </row>
    <row r="904" spans="3:3">
      <c r="C904" t="e">
        <f>MATCH(A904,mapPRC!A$2:A$1240,0)</f>
        <v>#N/A</v>
      </c>
    </row>
    <row r="905" spans="3:3">
      <c r="C905" t="e">
        <f>MATCH(A905,mapPRC!A$2:A$1240,0)</f>
        <v>#N/A</v>
      </c>
    </row>
    <row r="906" spans="3:3">
      <c r="C906" t="e">
        <f>MATCH(A906,mapPRC!A$2:A$1240,0)</f>
        <v>#N/A</v>
      </c>
    </row>
    <row r="907" spans="3:3">
      <c r="C907" t="e">
        <f>MATCH(A907,mapPRC!A$2:A$1240,0)</f>
        <v>#N/A</v>
      </c>
    </row>
    <row r="908" spans="3:3">
      <c r="C908" t="e">
        <f>MATCH(A908,mapPRC!A$2:A$1240,0)</f>
        <v>#N/A</v>
      </c>
    </row>
    <row r="909" spans="3:3">
      <c r="C909" t="e">
        <f>MATCH(A909,mapPRC!A$2:A$1240,0)</f>
        <v>#N/A</v>
      </c>
    </row>
    <row r="910" spans="3:3">
      <c r="C910" t="e">
        <f>MATCH(A910,mapPRC!A$2:A$1240,0)</f>
        <v>#N/A</v>
      </c>
    </row>
    <row r="911" spans="3:3">
      <c r="C911" t="e">
        <f>MATCH(A911,mapPRC!A$2:A$1240,0)</f>
        <v>#N/A</v>
      </c>
    </row>
    <row r="912" spans="3:3">
      <c r="C912" t="e">
        <f>MATCH(A912,mapPRC!A$2:A$1240,0)</f>
        <v>#N/A</v>
      </c>
    </row>
    <row r="913" spans="3:3">
      <c r="C913" t="e">
        <f>MATCH(A913,mapPRC!A$2:A$1240,0)</f>
        <v>#N/A</v>
      </c>
    </row>
    <row r="914" spans="3:3">
      <c r="C914" t="e">
        <f>MATCH(A914,mapPRC!A$2:A$1240,0)</f>
        <v>#N/A</v>
      </c>
    </row>
    <row r="915" spans="3:3">
      <c r="C915" t="e">
        <f>MATCH(A915,mapPRC!A$2:A$1240,0)</f>
        <v>#N/A</v>
      </c>
    </row>
    <row r="916" spans="3:3">
      <c r="C916" t="e">
        <f>MATCH(A916,mapPRC!A$2:A$1240,0)</f>
        <v>#N/A</v>
      </c>
    </row>
    <row r="917" spans="3:3">
      <c r="C917" t="e">
        <f>MATCH(A917,mapPRC!A$2:A$1240,0)</f>
        <v>#N/A</v>
      </c>
    </row>
    <row r="918" spans="3:3">
      <c r="C918" t="e">
        <f>MATCH(A918,mapPRC!A$2:A$1240,0)</f>
        <v>#N/A</v>
      </c>
    </row>
    <row r="919" spans="3:3">
      <c r="C919" t="e">
        <f>MATCH(A919,mapPRC!A$2:A$1240,0)</f>
        <v>#N/A</v>
      </c>
    </row>
    <row r="920" spans="3:3">
      <c r="C920" t="e">
        <f>MATCH(A920,mapPRC!A$2:A$1240,0)</f>
        <v>#N/A</v>
      </c>
    </row>
    <row r="921" spans="3:3">
      <c r="C921" t="e">
        <f>MATCH(A921,mapPRC!A$2:A$1240,0)</f>
        <v>#N/A</v>
      </c>
    </row>
    <row r="922" spans="3:3">
      <c r="C922" t="e">
        <f>MATCH(A922,mapPRC!A$2:A$1240,0)</f>
        <v>#N/A</v>
      </c>
    </row>
    <row r="923" spans="3:3">
      <c r="C923" t="e">
        <f>MATCH(A923,mapPRC!A$2:A$1240,0)</f>
        <v>#N/A</v>
      </c>
    </row>
    <row r="924" spans="3:3">
      <c r="C924" t="e">
        <f>MATCH(A924,mapPRC!A$2:A$1240,0)</f>
        <v>#N/A</v>
      </c>
    </row>
    <row r="925" spans="3:3">
      <c r="C925" t="e">
        <f>MATCH(A925,mapPRC!A$2:A$1240,0)</f>
        <v>#N/A</v>
      </c>
    </row>
    <row r="926" spans="3:3">
      <c r="C926" t="e">
        <f>MATCH(A926,mapPRC!A$2:A$1240,0)</f>
        <v>#N/A</v>
      </c>
    </row>
    <row r="927" spans="3:3">
      <c r="C927" t="e">
        <f>MATCH(A927,mapPRC!A$2:A$1240,0)</f>
        <v>#N/A</v>
      </c>
    </row>
    <row r="928" spans="3:3">
      <c r="C928" t="e">
        <f>MATCH(A928,mapPRC!A$2:A$1240,0)</f>
        <v>#N/A</v>
      </c>
    </row>
    <row r="929" spans="3:3">
      <c r="C929" t="e">
        <f>MATCH(A929,mapPRC!A$2:A$1240,0)</f>
        <v>#N/A</v>
      </c>
    </row>
    <row r="930" spans="3:3">
      <c r="C930" t="e">
        <f>MATCH(A930,mapPRC!A$2:A$1240,0)</f>
        <v>#N/A</v>
      </c>
    </row>
    <row r="931" spans="3:3">
      <c r="C931" t="e">
        <f>MATCH(A931,mapPRC!A$2:A$1240,0)</f>
        <v>#N/A</v>
      </c>
    </row>
    <row r="932" spans="3:3">
      <c r="C932" t="e">
        <f>MATCH(A932,mapPRC!A$2:A$1240,0)</f>
        <v>#N/A</v>
      </c>
    </row>
    <row r="933" spans="3:3">
      <c r="C933" t="e">
        <f>MATCH(A933,mapPRC!A$2:A$1240,0)</f>
        <v>#N/A</v>
      </c>
    </row>
    <row r="934" spans="3:3">
      <c r="C934" t="e">
        <f>MATCH(A934,mapPRC!A$2:A$1240,0)</f>
        <v>#N/A</v>
      </c>
    </row>
    <row r="935" spans="3:3">
      <c r="C935" t="e">
        <f>MATCH(A935,mapPRC!A$2:A$1240,0)</f>
        <v>#N/A</v>
      </c>
    </row>
    <row r="936" spans="3:3">
      <c r="C936" t="e">
        <f>MATCH(A936,mapPRC!A$2:A$1240,0)</f>
        <v>#N/A</v>
      </c>
    </row>
    <row r="937" spans="3:3">
      <c r="C937" t="e">
        <f>MATCH(A937,mapPRC!A$2:A$1240,0)</f>
        <v>#N/A</v>
      </c>
    </row>
    <row r="938" spans="3:3">
      <c r="C938" t="e">
        <f>MATCH(A938,mapPRC!A$2:A$1240,0)</f>
        <v>#N/A</v>
      </c>
    </row>
    <row r="939" spans="3:3">
      <c r="C939" t="e">
        <f>MATCH(A939,mapPRC!A$2:A$1240,0)</f>
        <v>#N/A</v>
      </c>
    </row>
    <row r="940" spans="3:3">
      <c r="C940" t="e">
        <f>MATCH(A940,mapPRC!A$2:A$1240,0)</f>
        <v>#N/A</v>
      </c>
    </row>
    <row r="941" spans="3:3">
      <c r="C941" t="e">
        <f>MATCH(A941,mapPRC!A$2:A$1240,0)</f>
        <v>#N/A</v>
      </c>
    </row>
    <row r="942" spans="3:3">
      <c r="C942" t="e">
        <f>MATCH(A942,mapPRC!A$2:A$1240,0)</f>
        <v>#N/A</v>
      </c>
    </row>
    <row r="943" spans="3:3">
      <c r="C943" t="e">
        <f>MATCH(A943,mapPRC!A$2:A$1240,0)</f>
        <v>#N/A</v>
      </c>
    </row>
    <row r="944" spans="3:3">
      <c r="C944" t="e">
        <f>MATCH(A944,mapPRC!A$2:A$1240,0)</f>
        <v>#N/A</v>
      </c>
    </row>
    <row r="945" spans="3:3">
      <c r="C945" t="e">
        <f>MATCH(A945,mapPRC!A$2:A$1240,0)</f>
        <v>#N/A</v>
      </c>
    </row>
    <row r="946" spans="3:3">
      <c r="C946" t="e">
        <f>MATCH(A946,mapPRC!A$2:A$1240,0)</f>
        <v>#N/A</v>
      </c>
    </row>
    <row r="947" spans="3:3">
      <c r="C947" t="e">
        <f>MATCH(A947,mapPRC!A$2:A$1240,0)</f>
        <v>#N/A</v>
      </c>
    </row>
    <row r="948" spans="3:3">
      <c r="C948" t="e">
        <f>MATCH(A948,mapPRC!A$2:A$1240,0)</f>
        <v>#N/A</v>
      </c>
    </row>
    <row r="949" spans="3:3">
      <c r="C949" t="e">
        <f>MATCH(A949,mapPRC!A$2:A$1240,0)</f>
        <v>#N/A</v>
      </c>
    </row>
    <row r="950" spans="3:3">
      <c r="C950" t="e">
        <f>MATCH(A950,mapPRC!A$2:A$1240,0)</f>
        <v>#N/A</v>
      </c>
    </row>
    <row r="951" spans="3:3">
      <c r="C951" t="e">
        <f>MATCH(A951,mapPRC!A$2:A$1240,0)</f>
        <v>#N/A</v>
      </c>
    </row>
    <row r="952" spans="3:3">
      <c r="C952" t="e">
        <f>MATCH(A952,mapPRC!A$2:A$1240,0)</f>
        <v>#N/A</v>
      </c>
    </row>
    <row r="953" spans="3:3">
      <c r="C953" t="e">
        <f>MATCH(A953,mapPRC!A$2:A$1240,0)</f>
        <v>#N/A</v>
      </c>
    </row>
    <row r="954" spans="3:3">
      <c r="C954" t="e">
        <f>MATCH(A954,mapPRC!A$2:A$1240,0)</f>
        <v>#N/A</v>
      </c>
    </row>
    <row r="955" spans="3:3">
      <c r="C955" t="e">
        <f>MATCH(A955,mapPRC!A$2:A$1240,0)</f>
        <v>#N/A</v>
      </c>
    </row>
    <row r="956" spans="3:3">
      <c r="C956" t="e">
        <f>MATCH(A956,mapPRC!A$2:A$1240,0)</f>
        <v>#N/A</v>
      </c>
    </row>
    <row r="957" spans="3:3">
      <c r="C957" t="e">
        <f>MATCH(A957,mapPRC!A$2:A$1240,0)</f>
        <v>#N/A</v>
      </c>
    </row>
    <row r="958" spans="3:3">
      <c r="C958" t="e">
        <f>MATCH(A958,mapPRC!A$2:A$1240,0)</f>
        <v>#N/A</v>
      </c>
    </row>
    <row r="959" spans="3:3">
      <c r="C959" t="e">
        <f>MATCH(A959,mapPRC!A$2:A$1240,0)</f>
        <v>#N/A</v>
      </c>
    </row>
    <row r="960" spans="3:3">
      <c r="C960" t="e">
        <f>MATCH(A960,mapPRC!A$2:A$1240,0)</f>
        <v>#N/A</v>
      </c>
    </row>
    <row r="961" spans="3:3">
      <c r="C961" t="e">
        <f>MATCH(A961,mapPRC!A$2:A$1240,0)</f>
        <v>#N/A</v>
      </c>
    </row>
    <row r="962" spans="3:3">
      <c r="C962" t="e">
        <f>MATCH(A962,mapPRC!A$2:A$1240,0)</f>
        <v>#N/A</v>
      </c>
    </row>
    <row r="963" spans="3:3">
      <c r="C963" t="e">
        <f>MATCH(A963,mapPRC!A$2:A$1240,0)</f>
        <v>#N/A</v>
      </c>
    </row>
    <row r="964" spans="3:3">
      <c r="C964" t="e">
        <f>MATCH(A964,mapPRC!A$2:A$1240,0)</f>
        <v>#N/A</v>
      </c>
    </row>
    <row r="965" spans="3:3">
      <c r="C965" t="e">
        <f>MATCH(A965,mapPRC!A$2:A$1240,0)</f>
        <v>#N/A</v>
      </c>
    </row>
    <row r="966" spans="3:3">
      <c r="C966" t="e">
        <f>MATCH(A966,mapPRC!A$2:A$1240,0)</f>
        <v>#N/A</v>
      </c>
    </row>
    <row r="967" spans="3:3">
      <c r="C967" t="e">
        <f>MATCH(A967,mapPRC!A$2:A$1240,0)</f>
        <v>#N/A</v>
      </c>
    </row>
    <row r="968" spans="3:3">
      <c r="C968" t="e">
        <f>MATCH(A968,mapPRC!A$2:A$1240,0)</f>
        <v>#N/A</v>
      </c>
    </row>
    <row r="969" spans="3:3">
      <c r="C969" t="e">
        <f>MATCH(A969,mapPRC!A$2:A$1240,0)</f>
        <v>#N/A</v>
      </c>
    </row>
    <row r="970" spans="3:3">
      <c r="C970" t="e">
        <f>MATCH(A970,mapPRC!A$2:A$1240,0)</f>
        <v>#N/A</v>
      </c>
    </row>
    <row r="971" spans="3:3">
      <c r="C971" t="e">
        <f>MATCH(A971,mapPRC!A$2:A$1240,0)</f>
        <v>#N/A</v>
      </c>
    </row>
    <row r="972" spans="3:3">
      <c r="C972" t="e">
        <f>MATCH(A972,mapPRC!A$2:A$1240,0)</f>
        <v>#N/A</v>
      </c>
    </row>
    <row r="973" spans="3:3">
      <c r="C973" t="e">
        <f>MATCH(A973,mapPRC!A$2:A$1240,0)</f>
        <v>#N/A</v>
      </c>
    </row>
    <row r="974" spans="3:3">
      <c r="C974" t="e">
        <f>MATCH(A974,mapPRC!A$2:A$1240,0)</f>
        <v>#N/A</v>
      </c>
    </row>
    <row r="975" spans="3:3">
      <c r="C975" t="e">
        <f>MATCH(A975,mapPRC!A$2:A$1240,0)</f>
        <v>#N/A</v>
      </c>
    </row>
    <row r="976" spans="3:3">
      <c r="C976" t="e">
        <f>MATCH(A976,mapPRC!A$2:A$1240,0)</f>
        <v>#N/A</v>
      </c>
    </row>
    <row r="977" spans="3:3">
      <c r="C977" t="e">
        <f>MATCH(A977,mapPRC!A$2:A$1240,0)</f>
        <v>#N/A</v>
      </c>
    </row>
    <row r="978" spans="3:3">
      <c r="C978" t="e">
        <f>MATCH(A978,mapPRC!A$2:A$1240,0)</f>
        <v>#N/A</v>
      </c>
    </row>
    <row r="979" spans="3:3">
      <c r="C979" t="e">
        <f>MATCH(A979,mapPRC!A$2:A$1240,0)</f>
        <v>#N/A</v>
      </c>
    </row>
    <row r="980" spans="3:3">
      <c r="C980" t="e">
        <f>MATCH(A980,mapPRC!A$2:A$1240,0)</f>
        <v>#N/A</v>
      </c>
    </row>
    <row r="981" spans="3:3">
      <c r="C981" t="e">
        <f>MATCH(A981,mapPRC!A$2:A$1240,0)</f>
        <v>#N/A</v>
      </c>
    </row>
    <row r="982" spans="3:3">
      <c r="C982" t="e">
        <f>MATCH(A982,mapPRC!A$2:A$1240,0)</f>
        <v>#N/A</v>
      </c>
    </row>
    <row r="983" spans="3:3">
      <c r="C983" t="e">
        <f>MATCH(A983,mapPRC!A$2:A$1240,0)</f>
        <v>#N/A</v>
      </c>
    </row>
    <row r="984" spans="3:3">
      <c r="C984" t="e">
        <f>MATCH(A984,mapPRC!A$2:A$1240,0)</f>
        <v>#N/A</v>
      </c>
    </row>
    <row r="985" spans="3:3">
      <c r="C985" t="e">
        <f>MATCH(A985,mapPRC!A$2:A$1240,0)</f>
        <v>#N/A</v>
      </c>
    </row>
    <row r="986" spans="3:3">
      <c r="C986" t="e">
        <f>MATCH(A986,mapPRC!A$2:A$1240,0)</f>
        <v>#N/A</v>
      </c>
    </row>
    <row r="987" spans="3:3">
      <c r="C987" t="e">
        <f>MATCH(A987,mapPRC!A$2:A$1240,0)</f>
        <v>#N/A</v>
      </c>
    </row>
    <row r="988" spans="3:3">
      <c r="C988" t="e">
        <f>MATCH(A988,mapPRC!A$2:A$1240,0)</f>
        <v>#N/A</v>
      </c>
    </row>
    <row r="989" spans="3:3">
      <c r="C989" t="e">
        <f>MATCH(A989,mapPRC!A$2:A$1240,0)</f>
        <v>#N/A</v>
      </c>
    </row>
    <row r="990" spans="3:3">
      <c r="C990" t="e">
        <f>MATCH(A990,mapPRC!A$2:A$1240,0)</f>
        <v>#N/A</v>
      </c>
    </row>
    <row r="991" spans="3:3">
      <c r="C991" t="e">
        <f>MATCH(A991,mapPRC!A$2:A$1240,0)</f>
        <v>#N/A</v>
      </c>
    </row>
    <row r="992" spans="3:3">
      <c r="C992" t="e">
        <f>MATCH(A992,mapPRC!A$2:A$1240,0)</f>
        <v>#N/A</v>
      </c>
    </row>
    <row r="993" spans="3:3">
      <c r="C993" t="e">
        <f>MATCH(A993,mapPRC!A$2:A$1240,0)</f>
        <v>#N/A</v>
      </c>
    </row>
    <row r="994" spans="3:3">
      <c r="C994" t="e">
        <f>MATCH(A994,mapPRC!A$2:A$1240,0)</f>
        <v>#N/A</v>
      </c>
    </row>
    <row r="995" spans="3:3">
      <c r="C995" t="e">
        <f>MATCH(A995,mapPRC!A$2:A$1240,0)</f>
        <v>#N/A</v>
      </c>
    </row>
    <row r="996" spans="3:3">
      <c r="C996" t="e">
        <f>MATCH(A996,mapPRC!A$2:A$1240,0)</f>
        <v>#N/A</v>
      </c>
    </row>
    <row r="997" spans="3:3">
      <c r="C997" t="e">
        <f>MATCH(A997,mapPRC!A$2:A$1240,0)</f>
        <v>#N/A</v>
      </c>
    </row>
    <row r="998" spans="3:3">
      <c r="C998" t="e">
        <f>MATCH(A998,mapPRC!A$2:A$1240,0)</f>
        <v>#N/A</v>
      </c>
    </row>
    <row r="999" spans="3:3">
      <c r="C999" t="e">
        <f>MATCH(A999,mapPRC!A$2:A$1240,0)</f>
        <v>#N/A</v>
      </c>
    </row>
    <row r="1000" spans="3:3">
      <c r="C1000" t="e">
        <f>MATCH(A1000,mapPRC!A$2:A$1240,0)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2025-06-25T11:48:42Z</dcterms:modified>
</cp:coreProperties>
</file>