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1" activeTab="5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8" l="1"/>
  <c r="K14" i="8"/>
  <c r="K8" i="8"/>
  <c r="F20" i="8"/>
  <c r="F14" i="8"/>
  <c r="F8" i="8"/>
  <c r="E9" i="8"/>
  <c r="E8" i="8"/>
  <c r="E15" i="8"/>
  <c r="E14" i="8"/>
  <c r="E21" i="8"/>
  <c r="E20" i="8"/>
  <c r="I5" i="8"/>
  <c r="I6" i="8"/>
  <c r="I7" i="8"/>
  <c r="I4" i="8"/>
  <c r="I9" i="8"/>
  <c r="I8" i="8"/>
  <c r="I16" i="8"/>
  <c r="I17" i="8"/>
  <c r="I18" i="8"/>
  <c r="I21" i="8"/>
  <c r="I20" i="8"/>
  <c r="I10" i="8"/>
  <c r="I12" i="8"/>
  <c r="I13" i="8"/>
  <c r="I14" i="8"/>
  <c r="I15" i="8"/>
  <c r="J12" i="8"/>
  <c r="J7" i="8"/>
  <c r="J6" i="8"/>
  <c r="J5" i="8"/>
  <c r="J4" i="8"/>
  <c r="J13" i="8"/>
  <c r="J10" i="8"/>
  <c r="J18" i="8"/>
  <c r="J17" i="8"/>
  <c r="J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<sst xmlns="http://schemas.openxmlformats.org/spreadsheetml/2006/main" count="96" uniqueCount="43">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</sst>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02264"/>
        <c:axId val="2088307800"/>
      </c:scatterChart>
      <c:valAx>
        <c:axId val="2088302264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307800"/>
        <c:crosses val="autoZero"/>
        <c:crossBetween val="midCat"/>
      </c:valAx>
      <c:valAx>
        <c:axId val="208830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302264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8"/>
  <sheetViews>
    <sheetView zoomScale="150" zoomScaleNormal="150" zoomScalePageLayoutView="150" workbookViewId="0">
      <selection activeCell="B23" sqref="B23"/>
    </sheetView>
  </sheetViews>
  <sheetFormatPr baseColWidth="10" defaultRowHeight="15" x14ac:dyDescent="0"/>
  <sheetData>
    <row r="3" spans="2:24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</row>
    <row r="4" spans="2:24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</row>
    <row r="5" spans="2:24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</row>
    <row r="6" spans="2:24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</row>
    <row r="7" spans="2:24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</row>
    <row r="8" spans="2:24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</row>
    <row r="9" spans="2:24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</row>
    <row r="10" spans="2:24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</row>
    <row r="11" spans="2:24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</row>
    <row r="12" spans="2:24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</row>
    <row r="13" spans="2:24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</row>
    <row r="14" spans="2:24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</row>
    <row r="15" spans="2:24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24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"/>
  <sheetViews>
    <sheetView tabSelected="1" topLeftCell="A3" zoomScale="150" zoomScaleNormal="150" zoomScalePageLayoutView="150" workbookViewId="0">
      <selection activeCell="I20" sqref="I20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6" width="10.83203125" style="42"/>
    <col min="9" max="9" width="13" bestFit="1" customWidth="1"/>
    <col min="10" max="10" width="15.33203125" bestFit="1" customWidth="1"/>
    <col min="11" max="11" width="10.83203125" style="42"/>
    <col min="12" max="12" width="16.6640625" bestFit="1" customWidth="1"/>
    <col min="13" max="33" width="10.83203125" style="42"/>
  </cols>
  <sheetData>
    <row r="3" spans="1:33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2" t="s">
        <v>36</v>
      </c>
      <c r="H3" s="2" t="s">
        <v>37</v>
      </c>
      <c r="I3" s="2" t="s">
        <v>38</v>
      </c>
      <c r="J3" s="2" t="s">
        <v>39</v>
      </c>
      <c r="K3" s="41" t="s">
        <v>19</v>
      </c>
      <c r="L3" s="2" t="s">
        <v>40</v>
      </c>
    </row>
    <row r="4" spans="1:33" s="23" customFormat="1">
      <c r="A4" s="42"/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23">
        <v>31.445499999999999</v>
      </c>
      <c r="H4" s="23">
        <v>31.445499999999999</v>
      </c>
      <c r="I4" s="24">
        <f>AVERAGE(G4:H4)</f>
        <v>31.445499999999999</v>
      </c>
      <c r="J4" s="24">
        <f>STDEV(G4:H4)</f>
        <v>0</v>
      </c>
      <c r="K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23" customFormat="1">
      <c r="A5" s="42"/>
      <c r="B5" s="23">
        <v>245</v>
      </c>
      <c r="C5" s="23">
        <v>2</v>
      </c>
      <c r="D5" s="23">
        <v>34.234000000000002</v>
      </c>
      <c r="F5" s="42"/>
      <c r="G5" s="23">
        <v>30.0503</v>
      </c>
      <c r="H5" s="23">
        <v>30.084599999999998</v>
      </c>
      <c r="I5" s="24">
        <f>AVERAGE(G5:H5)</f>
        <v>30.067450000000001</v>
      </c>
      <c r="J5" s="24">
        <f>STDEV(G5:H5)</f>
        <v>2.4253762594697324E-2</v>
      </c>
      <c r="K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23" customFormat="1">
      <c r="A6" s="42"/>
      <c r="B6" s="23">
        <v>245</v>
      </c>
      <c r="C6" s="23">
        <v>3</v>
      </c>
      <c r="E6" s="23">
        <v>42.972999999999999</v>
      </c>
      <c r="F6" s="42"/>
      <c r="G6" s="23">
        <v>29.550899999999999</v>
      </c>
      <c r="H6" s="23">
        <v>29.550899999999999</v>
      </c>
      <c r="I6" s="24">
        <f>AVERAGE(G6:H6)</f>
        <v>29.550899999999999</v>
      </c>
      <c r="J6" s="24">
        <f>STDEV(G6:H6)</f>
        <v>0</v>
      </c>
      <c r="K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23">
        <v>29.8353</v>
      </c>
      <c r="H7" s="23">
        <v>29.8353</v>
      </c>
      <c r="I7" s="24">
        <f>AVERAGE(G7:H7)</f>
        <v>29.8353</v>
      </c>
      <c r="J7" s="24">
        <f>STDEV(G7:H7)</f>
        <v>0</v>
      </c>
      <c r="K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5">
        <f>B4/E8</f>
        <v>6.2315068377010396</v>
      </c>
      <c r="H8" s="25" t="s">
        <v>34</v>
      </c>
      <c r="I8" s="26">
        <f>AVERAGE(I4:I7)</f>
        <v>30.224787500000001</v>
      </c>
      <c r="K8" s="45">
        <f>B4/I8</f>
        <v>8.1059296115812227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5"/>
      <c r="H9" s="23" t="s">
        <v>10</v>
      </c>
      <c r="I9" s="27">
        <f>STDEV(I4:I7)</f>
        <v>0.84077721422403751</v>
      </c>
      <c r="K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28" customFormat="1">
      <c r="A10" s="42"/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28">
        <v>57.530500000000004</v>
      </c>
      <c r="H10" s="28">
        <v>57.6447</v>
      </c>
      <c r="I10" s="29">
        <f>AVERAGE(G10:H10)</f>
        <v>57.587600000000002</v>
      </c>
      <c r="J10" s="29">
        <f>STDEV(G10:H10)</f>
        <v>8.0751594411501426E-2</v>
      </c>
      <c r="K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28" customFormat="1">
      <c r="A11" s="42"/>
      <c r="B11" s="28">
        <v>490</v>
      </c>
      <c r="C11" s="28">
        <v>2</v>
      </c>
      <c r="F11" s="45"/>
      <c r="G11" s="30"/>
      <c r="H11" s="30"/>
      <c r="I11" s="31"/>
      <c r="J11" s="31"/>
      <c r="K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28" customFormat="1">
      <c r="A12" s="42"/>
      <c r="B12" s="28">
        <v>490</v>
      </c>
      <c r="C12" s="28">
        <v>3</v>
      </c>
      <c r="E12" s="28">
        <v>70.697999999999993</v>
      </c>
      <c r="F12" s="45"/>
      <c r="G12" s="28">
        <v>62.307299999999998</v>
      </c>
      <c r="H12" s="28">
        <v>61.901600000000002</v>
      </c>
      <c r="I12" s="29">
        <f>AVERAGE(G12:H12)</f>
        <v>62.10445</v>
      </c>
      <c r="J12" s="29">
        <f>STDEV(G12:H12)</f>
        <v>0.28687322112737945</v>
      </c>
      <c r="K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28" customFormat="1">
      <c r="A13" s="42"/>
      <c r="B13" s="28">
        <v>490</v>
      </c>
      <c r="C13" s="28">
        <v>4</v>
      </c>
      <c r="E13" s="44">
        <v>80.06</v>
      </c>
      <c r="F13" s="45"/>
      <c r="G13" s="28">
        <v>59.804699999999997</v>
      </c>
      <c r="H13" s="28">
        <v>59.804699999999997</v>
      </c>
      <c r="I13" s="29">
        <f>AVERAGE(G13:H13)</f>
        <v>59.804699999999997</v>
      </c>
      <c r="J13" s="29">
        <f>STDEV(G13:H13)</f>
        <v>0</v>
      </c>
      <c r="K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5">
        <f>B10/E14</f>
        <v>6.4603173905591467</v>
      </c>
      <c r="H14" s="32" t="s">
        <v>34</v>
      </c>
      <c r="I14" s="33">
        <f>AVERAGE(I10:I13)</f>
        <v>59.832249999999995</v>
      </c>
      <c r="K14" s="45">
        <f>B10/I14</f>
        <v>8.1895633207843606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5"/>
      <c r="H15" s="28" t="s">
        <v>10</v>
      </c>
      <c r="I15" s="34">
        <f>STDEV(I10:I13)</f>
        <v>2.2585510249936784</v>
      </c>
      <c r="K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7" customFormat="1">
      <c r="A16" s="42"/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7">
        <v>365.06650000000002</v>
      </c>
      <c r="H16" s="7">
        <v>363.6447</v>
      </c>
      <c r="I16" s="36">
        <f>AVERAGE(G16:H16)</f>
        <v>364.35559999999998</v>
      </c>
      <c r="J16" s="36">
        <f>STDEV(G16:H16)</f>
        <v>1.0053644214910467</v>
      </c>
      <c r="K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7" customFormat="1">
      <c r="A17" s="42"/>
      <c r="B17" s="7">
        <v>2942</v>
      </c>
      <c r="C17" s="35">
        <v>2</v>
      </c>
      <c r="F17" s="45"/>
      <c r="G17" s="7">
        <v>345.38619999999997</v>
      </c>
      <c r="H17" s="7">
        <v>345.38619999999997</v>
      </c>
      <c r="I17" s="36">
        <f>AVERAGE(G17:H17)</f>
        <v>345.38619999999997</v>
      </c>
      <c r="J17" s="36">
        <f>STDEV(G17:H17)</f>
        <v>0</v>
      </c>
      <c r="K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7">
        <v>357.85079999999999</v>
      </c>
      <c r="H18" s="7">
        <v>354.88420000000002</v>
      </c>
      <c r="I18" s="36">
        <f>AVERAGE(G18:H18)</f>
        <v>356.36750000000001</v>
      </c>
      <c r="J18" s="36">
        <f>STDEV(G18:H18)</f>
        <v>2.0977029770679918</v>
      </c>
      <c r="K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7" customFormat="1">
      <c r="A19" s="42"/>
      <c r="B19" s="7">
        <v>2942</v>
      </c>
      <c r="C19" s="35">
        <v>4</v>
      </c>
      <c r="F19" s="45"/>
      <c r="G19" s="37"/>
      <c r="H19" s="38"/>
      <c r="I19" s="38"/>
      <c r="J19" s="38"/>
      <c r="K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H20" s="39" t="s">
        <v>34</v>
      </c>
      <c r="I20" s="40">
        <f>AVERAGE(I16:I19)</f>
        <v>355.36976666666669</v>
      </c>
      <c r="K20" s="45">
        <f>B16/I20</f>
        <v>8.2787008799191604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3"/>
      <c r="H21" s="7" t="s">
        <v>10</v>
      </c>
      <c r="I21" s="19">
        <f>STDEV(I16:I19)</f>
        <v>9.5239770024571886</v>
      </c>
      <c r="K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2017-07-27T05:24:17Z</dcterms:modified>
</cp:coreProperties>
</file>