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580" tabRatio="801" activeTab="7"/>
  </bookViews>
  <sheets>
    <sheet name="39.75 mol%" sheetId="1" r:id="rId1"/>
    <sheet name="45.14 mol%" sheetId="2" r:id="rId2"/>
    <sheet name="48.51 mol%" sheetId="3" r:id="rId3"/>
    <sheet name="60.61 mol%" sheetId="4" r:id="rId4"/>
    <sheet name="85.98 mol%" sheetId="5" r:id="rId5"/>
    <sheet name="89.93 mol%" sheetId="7" r:id="rId6"/>
    <sheet name="100 mol%" sheetId="9" r:id="rId7"/>
    <sheet name="Averages" sheetId="10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0" i="10" l="1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I88" i="9"/>
  <c r="E88" i="9"/>
  <c r="I76" i="9"/>
  <c r="E76" i="9"/>
  <c r="I64" i="9"/>
  <c r="E64" i="9"/>
  <c r="I52" i="9"/>
  <c r="E52" i="9"/>
  <c r="I40" i="9"/>
  <c r="E40" i="9"/>
  <c r="I28" i="9"/>
  <c r="E28" i="9"/>
  <c r="I16" i="9"/>
  <c r="E16" i="9"/>
  <c r="I90" i="9"/>
  <c r="I89" i="9"/>
  <c r="I78" i="9"/>
  <c r="I77" i="9"/>
  <c r="I66" i="9"/>
  <c r="I65" i="9"/>
  <c r="I54" i="9"/>
  <c r="I53" i="9"/>
  <c r="I42" i="9"/>
  <c r="I41" i="9"/>
  <c r="I30" i="9"/>
  <c r="I29" i="9"/>
  <c r="I18" i="9"/>
  <c r="I17" i="9"/>
  <c r="I97" i="7"/>
  <c r="I96" i="7"/>
  <c r="I95" i="7"/>
  <c r="I84" i="7"/>
  <c r="I83" i="7"/>
  <c r="I82" i="7"/>
  <c r="I71" i="7"/>
  <c r="I70" i="7"/>
  <c r="I69" i="7"/>
  <c r="I58" i="7"/>
  <c r="I57" i="7"/>
  <c r="I56" i="7"/>
  <c r="I45" i="7"/>
  <c r="I44" i="7"/>
  <c r="I43" i="7"/>
  <c r="I32" i="7"/>
  <c r="I31" i="7"/>
  <c r="I30" i="7"/>
  <c r="I19" i="7"/>
  <c r="I18" i="7"/>
  <c r="I17" i="7"/>
  <c r="I97" i="5"/>
  <c r="I96" i="5"/>
  <c r="I95" i="5"/>
  <c r="I84" i="5"/>
  <c r="I83" i="5"/>
  <c r="I82" i="5"/>
  <c r="I71" i="5"/>
  <c r="I70" i="5"/>
  <c r="I69" i="5"/>
  <c r="I58" i="5"/>
  <c r="I57" i="5"/>
  <c r="I56" i="5"/>
  <c r="I45" i="5"/>
  <c r="I44" i="5"/>
  <c r="I43" i="5"/>
  <c r="I32" i="5"/>
  <c r="I31" i="5"/>
  <c r="I30" i="5"/>
  <c r="I19" i="5"/>
  <c r="I18" i="5"/>
  <c r="I17" i="5"/>
  <c r="I97" i="4"/>
  <c r="I96" i="4"/>
  <c r="I95" i="4"/>
  <c r="I84" i="4"/>
  <c r="I83" i="4"/>
  <c r="I82" i="4"/>
  <c r="I71" i="4"/>
  <c r="I70" i="4"/>
  <c r="I69" i="4"/>
  <c r="I58" i="4"/>
  <c r="I57" i="4"/>
  <c r="I56" i="4"/>
  <c r="I45" i="4"/>
  <c r="I44" i="4"/>
  <c r="I43" i="4"/>
  <c r="I32" i="4"/>
  <c r="I31" i="4"/>
  <c r="I30" i="4"/>
  <c r="I19" i="4"/>
  <c r="I18" i="4"/>
  <c r="I17" i="4"/>
  <c r="I97" i="3"/>
  <c r="I96" i="3"/>
  <c r="I95" i="3"/>
  <c r="I84" i="3"/>
  <c r="I83" i="3"/>
  <c r="I82" i="3"/>
  <c r="I71" i="3"/>
  <c r="I70" i="3"/>
  <c r="I69" i="3"/>
  <c r="I58" i="3"/>
  <c r="I57" i="3"/>
  <c r="I56" i="3"/>
  <c r="I45" i="3"/>
  <c r="I44" i="3"/>
  <c r="I43" i="3"/>
  <c r="I32" i="3"/>
  <c r="I31" i="3"/>
  <c r="I30" i="3"/>
  <c r="I19" i="3"/>
  <c r="I18" i="3"/>
  <c r="I17" i="3"/>
  <c r="I97" i="2"/>
  <c r="I96" i="2"/>
  <c r="I95" i="2"/>
  <c r="I84" i="2"/>
  <c r="I83" i="2"/>
  <c r="I82" i="2"/>
  <c r="I71" i="2"/>
  <c r="I70" i="2"/>
  <c r="I69" i="2"/>
  <c r="I58" i="2"/>
  <c r="I57" i="2"/>
  <c r="I56" i="2"/>
  <c r="I45" i="2"/>
  <c r="I44" i="2"/>
  <c r="I43" i="2"/>
  <c r="I32" i="2"/>
  <c r="I31" i="2"/>
  <c r="I30" i="2"/>
  <c r="I19" i="2"/>
  <c r="I18" i="2"/>
  <c r="I17" i="2"/>
  <c r="I97" i="1"/>
  <c r="I96" i="1"/>
  <c r="I95" i="1"/>
  <c r="I84" i="1"/>
  <c r="I83" i="1"/>
  <c r="I82" i="1"/>
  <c r="I71" i="1"/>
  <c r="I70" i="1"/>
  <c r="I69" i="1"/>
  <c r="I58" i="1"/>
  <c r="I57" i="1"/>
  <c r="I56" i="1"/>
  <c r="I45" i="1"/>
  <c r="I44" i="1"/>
  <c r="I43" i="1"/>
  <c r="I32" i="1"/>
  <c r="I31" i="1"/>
  <c r="I30" i="1"/>
  <c r="I19" i="1"/>
  <c r="I18" i="1"/>
  <c r="I17" i="1"/>
  <c r="W12" i="10"/>
  <c r="T12" i="10"/>
  <c r="Q12" i="10"/>
  <c r="N12" i="10"/>
  <c r="K12" i="10"/>
  <c r="H12" i="10"/>
  <c r="E12" i="10"/>
  <c r="W11" i="10"/>
  <c r="T11" i="10"/>
  <c r="Q11" i="10"/>
  <c r="N11" i="10"/>
  <c r="K11" i="10"/>
  <c r="H11" i="10"/>
  <c r="E11" i="10"/>
  <c r="W10" i="10"/>
  <c r="T10" i="10"/>
  <c r="Q10" i="10"/>
  <c r="N10" i="10"/>
  <c r="K10" i="10"/>
  <c r="H10" i="10"/>
  <c r="E10" i="10"/>
  <c r="W9" i="10"/>
  <c r="T9" i="10"/>
  <c r="Q9" i="10"/>
  <c r="N9" i="10"/>
  <c r="K9" i="10"/>
  <c r="H9" i="10"/>
  <c r="E9" i="10"/>
  <c r="W8" i="10"/>
  <c r="E83" i="3"/>
  <c r="T8" i="10"/>
  <c r="Q8" i="10"/>
  <c r="N8" i="10"/>
  <c r="K8" i="10"/>
  <c r="H8" i="10"/>
  <c r="E8" i="10"/>
  <c r="W7" i="10"/>
  <c r="T7" i="10"/>
  <c r="Q7" i="10"/>
  <c r="N7" i="10"/>
  <c r="K7" i="10"/>
  <c r="H7" i="10"/>
  <c r="E7" i="10"/>
  <c r="W6" i="10"/>
  <c r="T6" i="10"/>
  <c r="Q6" i="10"/>
  <c r="N6" i="10"/>
  <c r="K6" i="10"/>
  <c r="H6" i="10"/>
  <c r="E6" i="10"/>
  <c r="E96" i="7"/>
  <c r="E83" i="7"/>
  <c r="E70" i="7"/>
  <c r="E57" i="7"/>
  <c r="E44" i="7"/>
  <c r="E31" i="7"/>
  <c r="E96" i="5"/>
  <c r="E83" i="5"/>
  <c r="E70" i="5"/>
  <c r="E57" i="5"/>
  <c r="E44" i="5"/>
  <c r="E31" i="5"/>
  <c r="E96" i="4"/>
  <c r="E83" i="4"/>
  <c r="E70" i="4"/>
  <c r="E57" i="4"/>
  <c r="E44" i="4"/>
  <c r="E31" i="4"/>
  <c r="E96" i="3"/>
  <c r="E70" i="3"/>
  <c r="E57" i="3"/>
  <c r="E44" i="3"/>
  <c r="E31" i="3"/>
  <c r="E96" i="2"/>
  <c r="E83" i="2"/>
  <c r="E70" i="2"/>
  <c r="E57" i="2"/>
  <c r="E44" i="2"/>
  <c r="E31" i="2"/>
  <c r="E96" i="1"/>
  <c r="E83" i="1"/>
  <c r="E70" i="1"/>
  <c r="E57" i="1"/>
  <c r="E44" i="1"/>
  <c r="E31" i="1"/>
  <c r="E89" i="9"/>
  <c r="E77" i="9"/>
  <c r="E65" i="9"/>
  <c r="E53" i="9"/>
  <c r="E41" i="9"/>
  <c r="E29" i="9"/>
  <c r="E17" i="9"/>
  <c r="E18" i="7"/>
  <c r="E18" i="5"/>
  <c r="E18" i="4"/>
  <c r="E18" i="3"/>
  <c r="E18" i="2"/>
  <c r="E18" i="1"/>
  <c r="E97" i="2"/>
  <c r="E95" i="2"/>
  <c r="E84" i="2"/>
  <c r="E82" i="2"/>
  <c r="E71" i="2"/>
  <c r="E69" i="2"/>
  <c r="E58" i="2"/>
  <c r="E56" i="2"/>
  <c r="E45" i="2"/>
  <c r="E43" i="2"/>
  <c r="E32" i="2"/>
  <c r="E30" i="2"/>
  <c r="E19" i="2"/>
  <c r="E17" i="2"/>
  <c r="E17" i="1"/>
  <c r="E90" i="9"/>
  <c r="E97" i="7"/>
  <c r="E95" i="7"/>
  <c r="E97" i="5"/>
  <c r="E95" i="5"/>
  <c r="E97" i="4"/>
  <c r="E95" i="4"/>
  <c r="E97" i="3"/>
  <c r="E95" i="3"/>
  <c r="E78" i="9"/>
  <c r="E84" i="7"/>
  <c r="E82" i="7"/>
  <c r="E84" i="5"/>
  <c r="E82" i="5"/>
  <c r="E84" i="4"/>
  <c r="E82" i="4"/>
  <c r="E84" i="3"/>
  <c r="E82" i="3"/>
  <c r="E66" i="9"/>
  <c r="E71" i="7"/>
  <c r="E69" i="7"/>
  <c r="E71" i="5"/>
  <c r="E69" i="5"/>
  <c r="E71" i="4"/>
  <c r="E69" i="4"/>
  <c r="E71" i="3"/>
  <c r="E69" i="3"/>
  <c r="E54" i="9"/>
  <c r="E58" i="7"/>
  <c r="E56" i="7"/>
  <c r="E58" i="5"/>
  <c r="E56" i="5"/>
  <c r="E58" i="4"/>
  <c r="E56" i="4"/>
  <c r="E58" i="3"/>
  <c r="E56" i="3"/>
  <c r="E42" i="9"/>
  <c r="E45" i="7"/>
  <c r="E43" i="7"/>
  <c r="E45" i="5"/>
  <c r="E43" i="5"/>
  <c r="E45" i="4"/>
  <c r="E43" i="4"/>
  <c r="E45" i="3"/>
  <c r="E43" i="3"/>
  <c r="E18" i="9"/>
  <c r="E30" i="9"/>
  <c r="E32" i="7"/>
  <c r="E30" i="7"/>
  <c r="E32" i="5"/>
  <c r="E30" i="5"/>
  <c r="E32" i="4"/>
  <c r="E30" i="4"/>
  <c r="E32" i="3"/>
  <c r="E30" i="3"/>
  <c r="E19" i="7"/>
  <c r="E17" i="7"/>
  <c r="E19" i="5"/>
  <c r="E17" i="5"/>
  <c r="E19" i="4"/>
  <c r="E17" i="4"/>
  <c r="E19" i="3"/>
  <c r="E17" i="3"/>
  <c r="E97" i="1"/>
  <c r="E95" i="1"/>
  <c r="E84" i="1"/>
  <c r="E82" i="1"/>
  <c r="E71" i="1"/>
  <c r="E58" i="1"/>
  <c r="E45" i="1"/>
  <c r="E32" i="1"/>
  <c r="E19" i="1"/>
  <c r="E69" i="1"/>
  <c r="E56" i="1"/>
  <c r="E43" i="1"/>
  <c r="E30" i="1"/>
  <c r="X12" i="10"/>
  <c r="V12" i="10"/>
  <c r="U12" i="10"/>
  <c r="S12" i="10"/>
  <c r="R12" i="10"/>
  <c r="P12" i="10"/>
  <c r="O12" i="10"/>
  <c r="M12" i="10"/>
  <c r="L12" i="10"/>
  <c r="J12" i="10"/>
  <c r="I12" i="10"/>
  <c r="G12" i="10"/>
  <c r="F12" i="10"/>
  <c r="D12" i="10"/>
  <c r="X11" i="10"/>
  <c r="V11" i="10"/>
  <c r="U11" i="10"/>
  <c r="S11" i="10"/>
  <c r="R11" i="10"/>
  <c r="P11" i="10"/>
  <c r="O11" i="10"/>
  <c r="M11" i="10"/>
  <c r="L11" i="10"/>
  <c r="J11" i="10"/>
  <c r="I11" i="10"/>
  <c r="G11" i="10"/>
  <c r="F11" i="10"/>
  <c r="D11" i="10"/>
  <c r="X10" i="10"/>
  <c r="V10" i="10"/>
  <c r="U10" i="10"/>
  <c r="S10" i="10"/>
  <c r="R10" i="10"/>
  <c r="P10" i="10"/>
  <c r="O10" i="10"/>
  <c r="M10" i="10"/>
  <c r="L10" i="10"/>
  <c r="J10" i="10"/>
  <c r="I10" i="10"/>
  <c r="G10" i="10"/>
  <c r="F10" i="10"/>
  <c r="D10" i="10"/>
  <c r="X9" i="10"/>
  <c r="V9" i="10"/>
  <c r="U9" i="10"/>
  <c r="S9" i="10"/>
  <c r="R9" i="10"/>
  <c r="P9" i="10"/>
  <c r="O9" i="10"/>
  <c r="M9" i="10"/>
  <c r="L9" i="10"/>
  <c r="J9" i="10"/>
  <c r="I9" i="10"/>
  <c r="G9" i="10"/>
  <c r="F9" i="10"/>
  <c r="D9" i="10"/>
  <c r="X8" i="10"/>
  <c r="V8" i="10"/>
  <c r="U8" i="10"/>
  <c r="S8" i="10"/>
  <c r="R8" i="10"/>
  <c r="P8" i="10"/>
  <c r="O8" i="10"/>
  <c r="M8" i="10"/>
  <c r="L8" i="10"/>
  <c r="J8" i="10"/>
  <c r="I8" i="10"/>
  <c r="G8" i="10"/>
  <c r="F8" i="10"/>
  <c r="D8" i="10"/>
  <c r="X7" i="10"/>
  <c r="V7" i="10"/>
  <c r="U7" i="10"/>
  <c r="S7" i="10"/>
  <c r="R7" i="10"/>
  <c r="P7" i="10"/>
  <c r="O7" i="10"/>
  <c r="M7" i="10"/>
  <c r="L7" i="10"/>
  <c r="J7" i="10"/>
  <c r="I7" i="10"/>
  <c r="G7" i="10"/>
  <c r="F7" i="10"/>
  <c r="D7" i="10"/>
  <c r="D6" i="10"/>
  <c r="X6" i="10"/>
  <c r="V6" i="10"/>
  <c r="U6" i="10"/>
  <c r="S6" i="10"/>
  <c r="R6" i="10"/>
  <c r="P6" i="10"/>
  <c r="O6" i="10"/>
  <c r="M6" i="10"/>
  <c r="L6" i="10"/>
  <c r="J6" i="10"/>
  <c r="I6" i="10"/>
  <c r="G6" i="10"/>
  <c r="F6" i="10"/>
</calcChain>
</file>

<file path=xl/sharedStrings.xml><?xml version="1.0" encoding="utf-8"?>
<sst xmlns="http://schemas.openxmlformats.org/spreadsheetml/2006/main" count="475" uniqueCount="37">
  <si>
    <t>Load</t>
  </si>
  <si>
    <t>Number</t>
  </si>
  <si>
    <t>Primary Radials</t>
  </si>
  <si>
    <t>Secondary Radials</t>
  </si>
  <si>
    <t>Shallow Laterals</t>
  </si>
  <si>
    <t>Cones</t>
  </si>
  <si>
    <t>Immediately Following Indentation</t>
  </si>
  <si>
    <t>One Week Later</t>
  </si>
  <si>
    <t>STDEV</t>
  </si>
  <si>
    <t>up</t>
  </si>
  <si>
    <t>down</t>
  </si>
  <si>
    <t>Time: 21 June 4:50 PM started, finished 6:20 PM</t>
  </si>
  <si>
    <t>Sample washed with acetone then IPA</t>
  </si>
  <si>
    <t>Time: 22 June 10:05 AM started, finished 11:30 AM</t>
  </si>
  <si>
    <t>Time: 22 June 12:05 PM started, finished 1:15 PM</t>
  </si>
  <si>
    <t>First indent is 4 mm off each side from bottom left corner</t>
  </si>
  <si>
    <t>Time: 23 June 9:55 AM started, finished 10:50 AM</t>
  </si>
  <si>
    <t>Time: 23 June 11:00 AM started, finished</t>
  </si>
  <si>
    <t>Time: 23 June 1:00 PM started, finished 2:00 PM</t>
  </si>
  <si>
    <t>First indent is 1 mm off each side from bottom left corner</t>
  </si>
  <si>
    <t>Time: 23 June 2:40 PM started, finished 3:30 PM</t>
  </si>
  <si>
    <t>Mol. % Silica</t>
  </si>
  <si>
    <t>Fraction</t>
  </si>
  <si>
    <t>Sum</t>
  </si>
  <si>
    <t>obscured</t>
  </si>
  <si>
    <t>Imaged 28 June 9:30 AM started, finished 11:15 AM</t>
  </si>
  <si>
    <t>Imaged 28 June 11:20 AM started, finished 1:05 PM</t>
  </si>
  <si>
    <t>forgot to do this one</t>
  </si>
  <si>
    <t>Imaged 29 June 12:50 PM started, finished 2:35 PM</t>
  </si>
  <si>
    <t>Imaged 29 June 2:40 PM started, finished 4:20 PM</t>
  </si>
  <si>
    <t>Imaged 29 June 4:25 PM started, finished 6:00 PM</t>
  </si>
  <si>
    <t>Imaged 29 June 6:30 PM started, finished 8:15 PM</t>
  </si>
  <si>
    <t>Imaged 30 June 1:00 PM started, finished 2:15 PM</t>
  </si>
  <si>
    <t>After a week</t>
  </si>
  <si>
    <t>Cracks under loads</t>
  </si>
  <si>
    <t>Crack threshold highlighted in white.</t>
  </si>
  <si>
    <t>Crack threshold over time changes just for the four highest silica content.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</si>
</sst>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  <font>
      <i/>
      <sz val="12"/>
      <color theme="1"/>
      <name val="Calibri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D5B4"/>
        <bgColor rgb="FF000000"/>
      </patternFill>
    </fill>
  </fills>
  <borders count="1">
    <border>
      <left/>
      <right/>
      <top/>
      <bottom/>
      <diagonal/>
    </border>
  </borders>
  <cellStyleXfs count="2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4" fillId="5" borderId="0" xfId="0" applyFont="1" applyFill="1"/>
    <xf numFmtId="0" fontId="0" fillId="6" borderId="0" xfId="0" applyFill="1"/>
    <xf numFmtId="0" fontId="4" fillId="6" borderId="0" xfId="0" applyFont="1" applyFill="1"/>
    <xf numFmtId="0" fontId="0" fillId="7" borderId="0" xfId="0" applyFill="1"/>
    <xf numFmtId="0" fontId="4" fillId="7" borderId="0" xfId="0" applyFont="1" applyFill="1"/>
    <xf numFmtId="0" fontId="0" fillId="8" borderId="0" xfId="0" applyFill="1"/>
    <xf numFmtId="0" fontId="4" fillId="8" borderId="0" xfId="0" applyFont="1" applyFill="1"/>
    <xf numFmtId="0" fontId="1" fillId="4" borderId="0" xfId="0" applyFont="1" applyFill="1"/>
    <xf numFmtId="0" fontId="1" fillId="5" borderId="0" xfId="0" applyFont="1" applyFill="1"/>
    <xf numFmtId="2" fontId="1" fillId="5" borderId="0" xfId="0" applyNumberFormat="1" applyFont="1" applyFill="1"/>
    <xf numFmtId="2" fontId="1" fillId="4" borderId="0" xfId="0" applyNumberFormat="1" applyFont="1" applyFill="1"/>
    <xf numFmtId="2" fontId="1" fillId="3" borderId="0" xfId="0" applyNumberFormat="1" applyFont="1" applyFill="1"/>
    <xf numFmtId="2" fontId="1" fillId="2" borderId="0" xfId="0" applyNumberFormat="1" applyFont="1" applyFill="1"/>
    <xf numFmtId="0" fontId="1" fillId="6" borderId="0" xfId="0" applyFont="1" applyFill="1"/>
    <xf numFmtId="2" fontId="1" fillId="6" borderId="0" xfId="0" applyNumberFormat="1" applyFont="1" applyFill="1"/>
    <xf numFmtId="0" fontId="1" fillId="7" borderId="0" xfId="0" applyFont="1" applyFill="1"/>
    <xf numFmtId="2" fontId="1" fillId="7" borderId="0" xfId="0" applyNumberFormat="1" applyFont="1" applyFill="1"/>
    <xf numFmtId="0" fontId="1" fillId="8" borderId="0" xfId="0" applyFont="1" applyFill="1"/>
    <xf numFmtId="2" fontId="1" fillId="8" borderId="0" xfId="0" applyNumberFormat="1" applyFont="1" applyFill="1"/>
    <xf numFmtId="2" fontId="0" fillId="0" borderId="0" xfId="0" applyNumberFormat="1"/>
    <xf numFmtId="0" fontId="5" fillId="9" borderId="0" xfId="0" applyFont="1" applyFill="1"/>
    <xf numFmtId="2" fontId="5" fillId="9" borderId="0" xfId="0" applyNumberFormat="1" applyFont="1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0" fontId="6" fillId="7" borderId="0" xfId="0" applyFont="1" applyFill="1"/>
    <xf numFmtId="0" fontId="7" fillId="7" borderId="0" xfId="0" applyFont="1" applyFill="1"/>
    <xf numFmtId="2" fontId="8" fillId="5" borderId="0" xfId="0" applyNumberFormat="1" applyFont="1" applyFill="1"/>
    <xf numFmtId="2" fontId="8" fillId="7" borderId="0" xfId="0" applyNumberFormat="1" applyFont="1" applyFill="1"/>
    <xf numFmtId="2" fontId="8" fillId="8" borderId="0" xfId="0" applyNumberFormat="1" applyFont="1" applyFill="1"/>
    <xf numFmtId="0" fontId="0" fillId="0" borderId="0" xfId="0" applyAlignment="1">
      <alignment horizontal="center"/>
    </xf>
  </cellXfs>
  <cellStyles count="2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Crack Onset Data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245.2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Averages!$D$6:$D$12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490.3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Averages!$G$6:$G$12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980.7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Averages!$J$6:$J$12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1961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Averages!$M$6:$M$12</c:f>
              <c:numCache>
                <c:formatCode>0.00</c:formatCode>
                <c:ptCount val="7"/>
                <c:pt idx="0">
                  <c:v>0.025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v>2942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Averages!$P$6:$P$12</c:f>
              <c:numCache>
                <c:formatCode>0.00</c:formatCode>
                <c:ptCount val="7"/>
                <c:pt idx="0">
                  <c:v>0.15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v>4903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Averages!$S$6:$S$12</c:f>
              <c:numCache>
                <c:formatCode>0.00</c:formatCode>
                <c:ptCount val="7"/>
                <c:pt idx="0">
                  <c:v>0.225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v>9807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Averages!$V$6:$V$12</c:f>
              <c:numCache>
                <c:formatCode>0.00</c:formatCode>
                <c:ptCount val="7"/>
                <c:pt idx="0">
                  <c:v>0.425</c:v>
                </c:pt>
                <c:pt idx="1">
                  <c:v>0.25</c:v>
                </c:pt>
                <c:pt idx="2">
                  <c:v>0.275</c:v>
                </c:pt>
                <c:pt idx="3">
                  <c:v>0.3</c:v>
                </c:pt>
                <c:pt idx="4">
                  <c:v>0.025</c:v>
                </c:pt>
                <c:pt idx="5">
                  <c:v>0.025</c:v>
                </c:pt>
                <c:pt idx="6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42024"/>
        <c:axId val="2115647544"/>
      </c:scatterChart>
      <c:valAx>
        <c:axId val="2115642024"/>
        <c:scaling>
          <c:orientation val="minMax"/>
          <c:max val="105.0"/>
          <c:min val="3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Mol. % Silica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647544"/>
        <c:crosses val="autoZero"/>
        <c:crossBetween val="midCat"/>
      </c:valAx>
      <c:valAx>
        <c:axId val="2115647544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Corner Crack Fraction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115642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Cracks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245.2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Averages!$E$6:$E$12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490.3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Averages!$H$6:$H$12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980.7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Averages!$K$6:$K$12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1961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Averages!$N$6:$N$12</c:f>
              <c:numCache>
                <c:formatCode>0.00</c:formatCode>
                <c:ptCount val="7"/>
                <c:pt idx="0">
                  <c:v>0.3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v>2942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Averages!$Q$6:$Q$12</c:f>
              <c:numCache>
                <c:formatCode>0.00</c:formatCode>
                <c:ptCount val="7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v>4903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Averages!$T$6:$T$12</c:f>
              <c:numCache>
                <c:formatCode>0.00</c:formatCode>
                <c:ptCount val="7"/>
                <c:pt idx="0">
                  <c:v>2.8</c:v>
                </c:pt>
                <c:pt idx="1">
                  <c:v>0.5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v>9807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Averages!$W$6:$W$12</c:f>
              <c:numCache>
                <c:formatCode>0.00</c:formatCode>
                <c:ptCount val="7"/>
                <c:pt idx="0">
                  <c:v>5.7</c:v>
                </c:pt>
                <c:pt idx="1">
                  <c:v>4.7</c:v>
                </c:pt>
                <c:pt idx="2">
                  <c:v>4.7</c:v>
                </c:pt>
                <c:pt idx="3">
                  <c:v>6.2</c:v>
                </c:pt>
                <c:pt idx="4">
                  <c:v>0.6</c:v>
                </c:pt>
                <c:pt idx="5">
                  <c:v>0.4</c:v>
                </c:pt>
                <c:pt idx="6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78104"/>
        <c:axId val="2115683624"/>
      </c:scatterChart>
      <c:valAx>
        <c:axId val="2115678104"/>
        <c:scaling>
          <c:orientation val="minMax"/>
          <c:max val="105.0"/>
          <c:min val="3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Mol. % Silica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683624"/>
        <c:crosses val="autoZero"/>
        <c:crossBetween val="midCat"/>
      </c:valAx>
      <c:valAx>
        <c:axId val="2115683624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Cracks per Indent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15678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Crack Onset Data, 1 Week Later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245.2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Averages!$D$14:$D$20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490.3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Averages!$G$14:$G$20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980.7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Averages!$J$14:$J$20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1961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Averages!$M$14:$M$20</c:f>
              <c:numCache>
                <c:formatCode>0.00</c:formatCode>
                <c:ptCount val="7"/>
                <c:pt idx="0">
                  <c:v>0.05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v>2942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Averages!$P$14:$P$20</c:f>
              <c:numCache>
                <c:formatCode>0.00</c:formatCode>
                <c:ptCount val="7"/>
                <c:pt idx="0">
                  <c:v>0.15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v>4903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Averages!$S$14:$S$20</c:f>
              <c:numCache>
                <c:formatCode>0.00</c:formatCode>
                <c:ptCount val="7"/>
                <c:pt idx="0">
                  <c:v>0.525</c:v>
                </c:pt>
                <c:pt idx="1">
                  <c:v>0.0</c:v>
                </c:pt>
                <c:pt idx="2">
                  <c:v>0.0</c:v>
                </c:pt>
                <c:pt idx="3">
                  <c:v>0.025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v>9807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Averages!$V$14:$V$20</c:f>
              <c:numCache>
                <c:formatCode>0.00</c:formatCode>
                <c:ptCount val="7"/>
                <c:pt idx="0">
                  <c:v>0.5</c:v>
                </c:pt>
                <c:pt idx="1">
                  <c:v>0.3</c:v>
                </c:pt>
                <c:pt idx="2">
                  <c:v>0.225</c:v>
                </c:pt>
                <c:pt idx="3">
                  <c:v>0.225</c:v>
                </c:pt>
                <c:pt idx="4">
                  <c:v>0.15</c:v>
                </c:pt>
                <c:pt idx="5">
                  <c:v>0.0</c:v>
                </c:pt>
                <c:pt idx="6">
                  <c:v>0.0571428571428571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752040"/>
        <c:axId val="2115757560"/>
      </c:scatterChart>
      <c:valAx>
        <c:axId val="2115752040"/>
        <c:scaling>
          <c:orientation val="minMax"/>
          <c:max val="105.0"/>
          <c:min val="3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Mol. % Silica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757560"/>
        <c:crosses val="autoZero"/>
        <c:crossBetween val="midCat"/>
      </c:valAx>
      <c:valAx>
        <c:axId val="2115757560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Corner Crack Fraction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115752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Cracks, 1 Week Later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245.2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Averages!$E$14:$E$20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490.3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Averages!$H$14:$H$20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980.7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Averages!$K$14:$K$20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1961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Averages!$N$14:$N$20</c:f>
              <c:numCache>
                <c:formatCode>0.00</c:formatCode>
                <c:ptCount val="7"/>
                <c:pt idx="0">
                  <c:v>1.3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v>2942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Averages!$Q$14:$Q$20</c:f>
              <c:numCache>
                <c:formatCode>0.00</c:formatCode>
                <c:ptCount val="7"/>
                <c:pt idx="0">
                  <c:v>3.5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v>4903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Averages!$T$14:$T$20</c:f>
              <c:numCache>
                <c:formatCode>0.00</c:formatCode>
                <c:ptCount val="7"/>
                <c:pt idx="0">
                  <c:v>4.9</c:v>
                </c:pt>
                <c:pt idx="1">
                  <c:v>0.5</c:v>
                </c:pt>
                <c:pt idx="2">
                  <c:v>0.0</c:v>
                </c:pt>
                <c:pt idx="3">
                  <c:v>0.5</c:v>
                </c:pt>
                <c:pt idx="4">
                  <c:v>0.2</c:v>
                </c:pt>
                <c:pt idx="5">
                  <c:v>0.2</c:v>
                </c:pt>
                <c:pt idx="6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v>9807</c:v>
          </c:tx>
          <c:xVal>
            <c:numRef>
              <c:f>Averages!$C$6:$C$12</c:f>
              <c:numCache>
                <c:formatCode>General</c:formatCode>
                <c:ptCount val="7"/>
                <c:pt idx="0">
                  <c:v>39.75</c:v>
                </c:pt>
                <c:pt idx="1">
                  <c:v>45.14</c:v>
                </c:pt>
                <c:pt idx="2">
                  <c:v>48.51</c:v>
                </c:pt>
                <c:pt idx="3">
                  <c:v>60.61</c:v>
                </c:pt>
                <c:pt idx="4">
                  <c:v>85.98</c:v>
                </c:pt>
                <c:pt idx="5">
                  <c:v>89.93</c:v>
                </c:pt>
                <c:pt idx="6">
                  <c:v>100.0</c:v>
                </c:pt>
              </c:numCache>
            </c:numRef>
          </c:xVal>
          <c:yVal>
            <c:numRef>
              <c:f>Averages!$W$14:$W$20</c:f>
              <c:numCache>
                <c:formatCode>0.00</c:formatCode>
                <c:ptCount val="7"/>
                <c:pt idx="0">
                  <c:v>7.5</c:v>
                </c:pt>
                <c:pt idx="1">
                  <c:v>6.0</c:v>
                </c:pt>
                <c:pt idx="2">
                  <c:v>6.2</c:v>
                </c:pt>
                <c:pt idx="3">
                  <c:v>6.9</c:v>
                </c:pt>
                <c:pt idx="4">
                  <c:v>2.1</c:v>
                </c:pt>
                <c:pt idx="5">
                  <c:v>0.4</c:v>
                </c:pt>
                <c:pt idx="6">
                  <c:v>1.555555555555556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06536"/>
        <c:axId val="2115812056"/>
      </c:scatterChart>
      <c:valAx>
        <c:axId val="2115806536"/>
        <c:scaling>
          <c:orientation val="minMax"/>
          <c:max val="105.0"/>
          <c:min val="3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Mol. % Silica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812056"/>
        <c:crosses val="autoZero"/>
        <c:crossBetween val="midCat"/>
      </c:valAx>
      <c:valAx>
        <c:axId val="211581205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Cracks per Indent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15806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50799</xdr:colOff>
      <xdr:row>20</xdr:row>
      <xdr:rowOff>194732</xdr:rowOff>
    </xdr:from>
    <xdr:to>
      <xdr:col>14</xdr:col>
      <xdr:colOff>364067</xdr:colOff>
      <xdr:row>39</xdr:row>
      <xdr:rowOff>84666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21</xdr:row>
      <xdr:rowOff>0</xdr:rowOff>
    </xdr:from>
    <xdr:to>
      <xdr:col>27</xdr:col>
      <xdr:colOff>406401</xdr:colOff>
      <xdr:row>39</xdr:row>
      <xdr:rowOff>84667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14</xdr:col>
      <xdr:colOff>313268</xdr:colOff>
      <xdr:row>59</xdr:row>
      <xdr:rowOff>84667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27</xdr:col>
      <xdr:colOff>406401</xdr:colOff>
      <xdr:row>59</xdr:row>
      <xdr:rowOff>84667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7"/>
  <sheetViews>
    <sheetView topLeftCell="A85" zoomScale="150" zoomScaleNormal="150" zoomScalePageLayoutView="150" workbookViewId="0">
      <selection activeCell="A17" sqref="A17:XFD19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3">
      <c r="B2" t="s">
        <v>11</v>
      </c>
      <c r="I2" t="s">
        <v>25</v>
      </c>
    </row>
    <row r="3" spans="2:13">
      <c r="B3" t="s">
        <v>15</v>
      </c>
    </row>
    <row r="5" spans="2:13">
      <c r="E5" s="43" t="s">
        <v>6</v>
      </c>
      <c r="F5" s="43"/>
      <c r="G5" s="43"/>
      <c r="H5" s="43"/>
      <c r="I5" s="43" t="s">
        <v>7</v>
      </c>
      <c r="J5" s="43"/>
      <c r="K5" s="43"/>
      <c r="L5" s="43"/>
    </row>
    <row r="6" spans="2:13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3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3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3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3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3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3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3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3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M14" s="2" t="s">
        <v>24</v>
      </c>
    </row>
    <row r="15" spans="2:13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3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2:12" s="3" customFormat="1">
      <c r="D17" s="3" t="s">
        <v>22</v>
      </c>
      <c r="E17" s="21">
        <f>SUM(E7:E16)/40</f>
        <v>0</v>
      </c>
      <c r="F17" s="21"/>
      <c r="G17" s="21"/>
      <c r="H17" s="3" t="s">
        <v>22</v>
      </c>
      <c r="I17" s="21">
        <f>SUM(I7:I16)/40</f>
        <v>0</v>
      </c>
    </row>
    <row r="18" spans="2:12" s="3" customFormat="1">
      <c r="D18" s="3" t="s">
        <v>23</v>
      </c>
      <c r="E18" s="21">
        <f>SUM(E7:F16)/10</f>
        <v>0</v>
      </c>
      <c r="F18" s="21"/>
      <c r="G18" s="21"/>
      <c r="H18" s="3" t="s">
        <v>23</v>
      </c>
      <c r="I18" s="21">
        <f>SUM(I7:J16)/10</f>
        <v>0</v>
      </c>
    </row>
    <row r="19" spans="2:12" s="3" customFormat="1">
      <c r="D19" s="3" t="s">
        <v>8</v>
      </c>
      <c r="E19" s="21">
        <f>STDEV(E7:E16)/4</f>
        <v>0</v>
      </c>
      <c r="F19" s="21"/>
      <c r="G19" s="21"/>
      <c r="H19" s="3" t="s">
        <v>8</v>
      </c>
      <c r="I19" s="21">
        <f>STDEV(I7:I16)/4</f>
        <v>0</v>
      </c>
    </row>
    <row r="20" spans="2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2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2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2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2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2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2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2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2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2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2:12" s="5" customFormat="1">
      <c r="D30" s="5" t="s">
        <v>22</v>
      </c>
      <c r="E30" s="20">
        <f>SUM(E20:E29)/40</f>
        <v>0</v>
      </c>
      <c r="F30" s="20"/>
      <c r="G30" s="20"/>
      <c r="H30" s="5" t="s">
        <v>22</v>
      </c>
      <c r="I30" s="20">
        <f>SUM(I20:I29)/40</f>
        <v>0</v>
      </c>
    </row>
    <row r="31" spans="2:12" s="5" customFormat="1">
      <c r="D31" s="5" t="s">
        <v>23</v>
      </c>
      <c r="E31" s="20">
        <f>SUM(E20:F29)/10</f>
        <v>0</v>
      </c>
      <c r="F31" s="20"/>
      <c r="G31" s="20"/>
      <c r="H31" s="5" t="s">
        <v>23</v>
      </c>
      <c r="I31" s="20">
        <f>SUM(I20:J29)/10</f>
        <v>0</v>
      </c>
    </row>
    <row r="32" spans="2:12" s="5" customFormat="1">
      <c r="D32" s="5" t="s">
        <v>8</v>
      </c>
      <c r="E32" s="20">
        <f>STDEV(E20:E29)/4</f>
        <v>0</v>
      </c>
      <c r="F32" s="20"/>
      <c r="G32" s="20"/>
      <c r="H32" s="5" t="s">
        <v>8</v>
      </c>
      <c r="I32" s="20">
        <f>STDEV(I20:I29)/4</f>
        <v>0</v>
      </c>
    </row>
    <row r="33" spans="2:12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6">
        <v>0</v>
      </c>
      <c r="J33" s="6">
        <v>0</v>
      </c>
      <c r="K33" s="6">
        <v>0</v>
      </c>
      <c r="L33" s="6">
        <v>0</v>
      </c>
    </row>
    <row r="34" spans="2:12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6">
        <v>0</v>
      </c>
      <c r="J34" s="6">
        <v>0</v>
      </c>
      <c r="K34" s="6">
        <v>0</v>
      </c>
      <c r="L34" s="6">
        <v>0</v>
      </c>
    </row>
    <row r="35" spans="2:12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  <c r="I35" s="6">
        <v>0</v>
      </c>
      <c r="J35" s="6">
        <v>0</v>
      </c>
      <c r="K35" s="6">
        <v>0</v>
      </c>
      <c r="L35" s="6">
        <v>0</v>
      </c>
    </row>
    <row r="36" spans="2:12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6">
        <v>0</v>
      </c>
      <c r="J36" s="6">
        <v>0</v>
      </c>
      <c r="K36" s="6">
        <v>0</v>
      </c>
      <c r="L36" s="6">
        <v>0</v>
      </c>
    </row>
    <row r="37" spans="2:12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6">
        <v>0</v>
      </c>
      <c r="J37" s="6">
        <v>0</v>
      </c>
      <c r="K37" s="6">
        <v>0</v>
      </c>
      <c r="L37" s="6">
        <v>0</v>
      </c>
    </row>
    <row r="38" spans="2:12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  <c r="I38" s="6">
        <v>0</v>
      </c>
      <c r="J38" s="6">
        <v>0</v>
      </c>
      <c r="K38" s="6">
        <v>0</v>
      </c>
      <c r="L38" s="6">
        <v>0</v>
      </c>
    </row>
    <row r="39" spans="2:12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  <c r="I39" s="6">
        <v>0</v>
      </c>
      <c r="J39" s="6">
        <v>0</v>
      </c>
      <c r="K39" s="6">
        <v>0</v>
      </c>
      <c r="L39" s="6">
        <v>0</v>
      </c>
    </row>
    <row r="40" spans="2:12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6">
        <v>0</v>
      </c>
      <c r="J40" s="6">
        <v>0</v>
      </c>
      <c r="K40" s="6">
        <v>0</v>
      </c>
      <c r="L40" s="6">
        <v>0</v>
      </c>
    </row>
    <row r="41" spans="2:12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  <c r="I41" s="6">
        <v>0</v>
      </c>
      <c r="J41" s="6">
        <v>0</v>
      </c>
      <c r="K41" s="6">
        <v>0</v>
      </c>
      <c r="L41" s="6">
        <v>0</v>
      </c>
    </row>
    <row r="42" spans="2:12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  <c r="I42" s="6">
        <v>0</v>
      </c>
      <c r="J42" s="6">
        <v>0</v>
      </c>
      <c r="K42" s="6">
        <v>0</v>
      </c>
      <c r="L42" s="6">
        <v>0</v>
      </c>
    </row>
    <row r="43" spans="2:12" s="16" customFormat="1">
      <c r="D43" s="16" t="s">
        <v>22</v>
      </c>
      <c r="E43" s="19">
        <f>SUM(E33:E42)/40</f>
        <v>0</v>
      </c>
      <c r="F43" s="19"/>
      <c r="G43" s="19"/>
      <c r="H43" s="16" t="s">
        <v>22</v>
      </c>
      <c r="I43" s="19">
        <f>SUM(I33:I42)/40</f>
        <v>0</v>
      </c>
    </row>
    <row r="44" spans="2:12" s="16" customFormat="1">
      <c r="D44" s="16" t="s">
        <v>23</v>
      </c>
      <c r="E44" s="19">
        <f>SUM(E33:F42)/10</f>
        <v>0</v>
      </c>
      <c r="F44" s="19"/>
      <c r="G44" s="19"/>
      <c r="H44" s="16" t="s">
        <v>23</v>
      </c>
      <c r="I44" s="19">
        <f>SUM(I33:J42)/10</f>
        <v>0</v>
      </c>
    </row>
    <row r="45" spans="2:12" s="16" customFormat="1">
      <c r="D45" s="16" t="s">
        <v>8</v>
      </c>
      <c r="E45" s="19">
        <f>STDEV(E33:E42)/4</f>
        <v>0</v>
      </c>
      <c r="F45" s="19"/>
      <c r="G45" s="19"/>
      <c r="H45" s="16" t="s">
        <v>8</v>
      </c>
      <c r="I45" s="19">
        <f>STDEV(I33:I42)/4</f>
        <v>0</v>
      </c>
    </row>
    <row r="46" spans="2:12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  <c r="I46" s="8">
        <v>0</v>
      </c>
      <c r="J46" s="8">
        <v>0</v>
      </c>
      <c r="K46" s="8">
        <v>0</v>
      </c>
      <c r="L46" s="8">
        <v>0</v>
      </c>
    </row>
    <row r="47" spans="2:12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  <c r="I47" s="8">
        <v>0</v>
      </c>
      <c r="J47" s="8">
        <v>5</v>
      </c>
      <c r="K47" s="8">
        <v>0</v>
      </c>
      <c r="L47" s="8">
        <v>0</v>
      </c>
    </row>
    <row r="48" spans="2:12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  <c r="I48" s="8">
        <v>0</v>
      </c>
      <c r="J48" s="8">
        <v>0</v>
      </c>
      <c r="K48" s="8">
        <v>0</v>
      </c>
      <c r="L48" s="8">
        <v>0</v>
      </c>
    </row>
    <row r="49" spans="2:12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  <c r="I49" s="8">
        <v>1</v>
      </c>
      <c r="J49" s="8">
        <v>4</v>
      </c>
      <c r="K49" s="8">
        <v>0</v>
      </c>
      <c r="L49" s="8">
        <v>0</v>
      </c>
    </row>
    <row r="50" spans="2:12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  <c r="I50" s="8">
        <v>0</v>
      </c>
      <c r="J50" s="8">
        <v>0</v>
      </c>
      <c r="K50" s="8">
        <v>0</v>
      </c>
      <c r="L50" s="8">
        <v>0</v>
      </c>
    </row>
    <row r="51" spans="2:12" s="8" customFormat="1">
      <c r="C51" s="8">
        <v>1961</v>
      </c>
      <c r="D51" s="9">
        <v>6</v>
      </c>
      <c r="E51" s="9">
        <v>1</v>
      </c>
      <c r="F51" s="9">
        <v>2</v>
      </c>
      <c r="G51" s="9">
        <v>0</v>
      </c>
      <c r="H51" s="9">
        <v>0</v>
      </c>
      <c r="I51" s="8">
        <v>1</v>
      </c>
      <c r="J51" s="8">
        <v>2</v>
      </c>
      <c r="K51" s="8">
        <v>0</v>
      </c>
      <c r="L51" s="8">
        <v>0</v>
      </c>
    </row>
    <row r="52" spans="2:12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  <c r="I52" s="8">
        <v>0</v>
      </c>
      <c r="J52" s="8">
        <v>0</v>
      </c>
      <c r="K52" s="8">
        <v>0</v>
      </c>
      <c r="L52" s="8">
        <v>0</v>
      </c>
    </row>
    <row r="53" spans="2:12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  <c r="I53" s="8">
        <v>0</v>
      </c>
      <c r="J53" s="8">
        <v>0</v>
      </c>
      <c r="K53" s="8">
        <v>0</v>
      </c>
      <c r="L53" s="8">
        <v>0</v>
      </c>
    </row>
    <row r="54" spans="2:12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  <c r="I54" s="8">
        <v>0</v>
      </c>
      <c r="J54" s="8">
        <v>0</v>
      </c>
      <c r="K54" s="8">
        <v>0</v>
      </c>
      <c r="L54" s="8">
        <v>0</v>
      </c>
    </row>
    <row r="55" spans="2:12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  <c r="I55" s="8">
        <v>0</v>
      </c>
      <c r="J55" s="8">
        <v>0</v>
      </c>
      <c r="K55" s="8">
        <v>0</v>
      </c>
      <c r="L55" s="8">
        <v>0</v>
      </c>
    </row>
    <row r="56" spans="2:12" s="8" customFormat="1">
      <c r="D56" s="17" t="s">
        <v>22</v>
      </c>
      <c r="E56" s="18">
        <f>SUM(E46:E55)/40</f>
        <v>2.5000000000000001E-2</v>
      </c>
      <c r="F56" s="18"/>
      <c r="G56" s="18"/>
      <c r="H56" s="17" t="s">
        <v>22</v>
      </c>
      <c r="I56" s="18">
        <f>SUM(I46:I55)/40</f>
        <v>0.05</v>
      </c>
    </row>
    <row r="57" spans="2:12" s="8" customFormat="1">
      <c r="D57" s="17" t="s">
        <v>23</v>
      </c>
      <c r="E57" s="18">
        <f>SUM(E46:F55)/10</f>
        <v>0.3</v>
      </c>
      <c r="F57" s="18"/>
      <c r="G57" s="18"/>
      <c r="H57" s="17" t="s">
        <v>23</v>
      </c>
      <c r="I57" s="18">
        <f>SUM(I46:J55)/10</f>
        <v>1.3</v>
      </c>
    </row>
    <row r="58" spans="2:12" s="8" customFormat="1">
      <c r="D58" s="17" t="s">
        <v>8</v>
      </c>
      <c r="E58" s="18">
        <f>STDEV(E46:E55)/4</f>
        <v>7.9056941504209485E-2</v>
      </c>
      <c r="F58" s="18"/>
      <c r="G58" s="18"/>
      <c r="H58" s="17" t="s">
        <v>8</v>
      </c>
      <c r="I58" s="18">
        <f>STDEV(I46:I55)/4</f>
        <v>0.10540925533894598</v>
      </c>
    </row>
    <row r="59" spans="2:12" s="10" customFormat="1">
      <c r="B59" s="10" t="s">
        <v>9</v>
      </c>
      <c r="C59" s="10">
        <v>2942</v>
      </c>
      <c r="D59" s="11">
        <v>1</v>
      </c>
      <c r="E59" s="11">
        <v>1</v>
      </c>
      <c r="F59" s="11">
        <v>1</v>
      </c>
      <c r="G59" s="11">
        <v>0</v>
      </c>
      <c r="H59" s="11">
        <v>0</v>
      </c>
      <c r="I59" s="10">
        <v>1</v>
      </c>
      <c r="J59" s="10">
        <v>3</v>
      </c>
      <c r="K59" s="10">
        <v>0</v>
      </c>
      <c r="L59" s="10">
        <v>0</v>
      </c>
    </row>
    <row r="60" spans="2:12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  <c r="I60" s="10">
        <v>0</v>
      </c>
      <c r="J60" s="10">
        <v>0</v>
      </c>
      <c r="K60" s="10">
        <v>0</v>
      </c>
      <c r="L60" s="10">
        <v>0</v>
      </c>
    </row>
    <row r="61" spans="2:12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  <c r="I61" s="10">
        <v>0</v>
      </c>
      <c r="J61" s="10">
        <v>7</v>
      </c>
      <c r="K61" s="10">
        <v>0</v>
      </c>
      <c r="L61" s="10">
        <v>0</v>
      </c>
    </row>
    <row r="62" spans="2:12" s="10" customFormat="1">
      <c r="C62" s="10">
        <v>2942</v>
      </c>
      <c r="D62" s="11">
        <v>4</v>
      </c>
      <c r="E62" s="11">
        <v>1</v>
      </c>
      <c r="F62" s="11">
        <v>4</v>
      </c>
      <c r="G62" s="11">
        <v>0</v>
      </c>
      <c r="H62" s="11">
        <v>0</v>
      </c>
      <c r="I62" s="10">
        <v>1</v>
      </c>
      <c r="J62" s="10">
        <v>4</v>
      </c>
      <c r="K62" s="10">
        <v>0</v>
      </c>
      <c r="L62" s="10">
        <v>0</v>
      </c>
    </row>
    <row r="63" spans="2:12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  <c r="I63" s="10">
        <v>0</v>
      </c>
      <c r="J63" s="10">
        <v>0</v>
      </c>
      <c r="K63" s="10">
        <v>0</v>
      </c>
      <c r="L63" s="10">
        <v>0</v>
      </c>
    </row>
    <row r="64" spans="2:12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  <c r="I64" s="10">
        <v>0</v>
      </c>
      <c r="J64" s="10">
        <v>0</v>
      </c>
      <c r="K64" s="10">
        <v>0</v>
      </c>
      <c r="L64" s="10">
        <v>0</v>
      </c>
    </row>
    <row r="65" spans="2:12" s="10" customFormat="1">
      <c r="C65" s="10">
        <v>2942</v>
      </c>
      <c r="D65" s="11">
        <v>7</v>
      </c>
      <c r="E65" s="11">
        <v>2</v>
      </c>
      <c r="F65" s="11">
        <v>1</v>
      </c>
      <c r="G65" s="11">
        <v>0</v>
      </c>
      <c r="H65" s="11">
        <v>0</v>
      </c>
      <c r="I65" s="10">
        <v>0</v>
      </c>
      <c r="J65" s="10">
        <v>3</v>
      </c>
      <c r="K65" s="10">
        <v>0</v>
      </c>
      <c r="L65" s="10">
        <v>0</v>
      </c>
    </row>
    <row r="66" spans="2:12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  <c r="I66" s="10">
        <v>2</v>
      </c>
      <c r="J66" s="10">
        <v>1</v>
      </c>
      <c r="K66" s="10">
        <v>0</v>
      </c>
      <c r="L66" s="10">
        <v>0</v>
      </c>
    </row>
    <row r="67" spans="2:12" s="10" customFormat="1">
      <c r="C67" s="10">
        <v>2942</v>
      </c>
      <c r="D67" s="11">
        <v>9</v>
      </c>
      <c r="E67" s="11">
        <v>1</v>
      </c>
      <c r="F67" s="11">
        <v>4</v>
      </c>
      <c r="G67" s="11">
        <v>0</v>
      </c>
      <c r="H67" s="11">
        <v>0</v>
      </c>
      <c r="I67" s="10">
        <v>1</v>
      </c>
      <c r="J67" s="10">
        <v>4</v>
      </c>
      <c r="K67" s="10">
        <v>0</v>
      </c>
      <c r="L67" s="10">
        <v>0</v>
      </c>
    </row>
    <row r="68" spans="2:12" s="10" customFormat="1">
      <c r="C68" s="10">
        <v>2942</v>
      </c>
      <c r="D68" s="11">
        <v>10</v>
      </c>
      <c r="E68" s="11">
        <v>1</v>
      </c>
      <c r="F68" s="11">
        <v>4</v>
      </c>
      <c r="G68" s="11">
        <v>0</v>
      </c>
      <c r="H68" s="11">
        <v>0</v>
      </c>
      <c r="I68" s="10">
        <v>1</v>
      </c>
      <c r="J68" s="10">
        <v>7</v>
      </c>
      <c r="K68" s="10">
        <v>0</v>
      </c>
      <c r="L68" s="10">
        <v>0</v>
      </c>
    </row>
    <row r="69" spans="2:12" s="10" customFormat="1">
      <c r="D69" s="22" t="s">
        <v>22</v>
      </c>
      <c r="E69" s="23">
        <f>SUM(E59:E68)/40</f>
        <v>0.15</v>
      </c>
      <c r="F69" s="23"/>
      <c r="G69" s="23"/>
      <c r="H69" s="22" t="s">
        <v>22</v>
      </c>
      <c r="I69" s="23">
        <f>SUM(I59:I68)/40</f>
        <v>0.15</v>
      </c>
    </row>
    <row r="70" spans="2:12" s="10" customFormat="1">
      <c r="D70" s="22" t="s">
        <v>23</v>
      </c>
      <c r="E70" s="23">
        <f>SUM(E59:F68)/10</f>
        <v>2</v>
      </c>
      <c r="F70" s="23"/>
      <c r="G70" s="23"/>
      <c r="H70" s="22" t="s">
        <v>23</v>
      </c>
      <c r="I70" s="23">
        <f>SUM(I59:J68)/10</f>
        <v>3.5</v>
      </c>
    </row>
    <row r="71" spans="2:12" s="10" customFormat="1">
      <c r="D71" s="22" t="s">
        <v>8</v>
      </c>
      <c r="E71" s="23">
        <f>STDEV(E59:E68)/4</f>
        <v>0.17480147469502527</v>
      </c>
      <c r="F71" s="23"/>
      <c r="G71" s="23"/>
      <c r="H71" s="22" t="s">
        <v>8</v>
      </c>
      <c r="I71" s="23">
        <f>STDEV(I59:I68)/4</f>
        <v>0.17480147469502527</v>
      </c>
    </row>
    <row r="72" spans="2:12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4</v>
      </c>
      <c r="G72" s="13">
        <v>0</v>
      </c>
      <c r="H72" s="13">
        <v>0</v>
      </c>
      <c r="I72" s="12">
        <v>2</v>
      </c>
      <c r="J72" s="12">
        <v>4</v>
      </c>
      <c r="K72" s="12">
        <v>0</v>
      </c>
      <c r="L72" s="12">
        <v>0</v>
      </c>
    </row>
    <row r="73" spans="2:12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  <c r="I73" s="12">
        <v>1</v>
      </c>
      <c r="J73" s="12">
        <v>3</v>
      </c>
      <c r="K73" s="12">
        <v>0</v>
      </c>
      <c r="L73" s="12">
        <v>0</v>
      </c>
    </row>
    <row r="74" spans="2:12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  <c r="I74" s="12">
        <v>0</v>
      </c>
      <c r="J74" s="12">
        <v>0</v>
      </c>
      <c r="K74" s="12">
        <v>0</v>
      </c>
      <c r="L74" s="12">
        <v>0</v>
      </c>
    </row>
    <row r="75" spans="2:12" s="12" customFormat="1">
      <c r="C75" s="12">
        <v>4903</v>
      </c>
      <c r="D75" s="13">
        <v>4</v>
      </c>
      <c r="E75" s="38">
        <v>2</v>
      </c>
      <c r="F75" s="38">
        <v>1</v>
      </c>
      <c r="G75" s="38">
        <v>0</v>
      </c>
      <c r="H75" s="38">
        <v>0</v>
      </c>
      <c r="I75" s="39">
        <v>3</v>
      </c>
      <c r="J75" s="39">
        <v>0</v>
      </c>
      <c r="K75" s="39">
        <v>0</v>
      </c>
      <c r="L75" s="39">
        <v>0</v>
      </c>
    </row>
    <row r="76" spans="2:12" s="12" customFormat="1">
      <c r="C76" s="12">
        <v>4903</v>
      </c>
      <c r="D76" s="13">
        <v>5</v>
      </c>
      <c r="E76" s="13">
        <v>2</v>
      </c>
      <c r="F76" s="13">
        <v>3</v>
      </c>
      <c r="G76" s="13">
        <v>0</v>
      </c>
      <c r="H76" s="13">
        <v>0</v>
      </c>
      <c r="I76" s="12">
        <v>4</v>
      </c>
      <c r="J76" s="12">
        <v>1</v>
      </c>
      <c r="K76" s="12">
        <v>0</v>
      </c>
      <c r="L76" s="12">
        <v>0</v>
      </c>
    </row>
    <row r="77" spans="2:12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  <c r="I77" s="12">
        <v>3</v>
      </c>
      <c r="J77" s="12">
        <v>4</v>
      </c>
      <c r="K77" s="12">
        <v>0</v>
      </c>
      <c r="L77" s="12">
        <v>0</v>
      </c>
    </row>
    <row r="78" spans="2:12" s="12" customFormat="1">
      <c r="C78" s="12">
        <v>4903</v>
      </c>
      <c r="D78" s="13">
        <v>7</v>
      </c>
      <c r="E78" s="13">
        <v>1</v>
      </c>
      <c r="F78" s="13">
        <v>4</v>
      </c>
      <c r="G78" s="13">
        <v>0</v>
      </c>
      <c r="H78" s="13">
        <v>0</v>
      </c>
      <c r="I78" s="12">
        <v>1</v>
      </c>
      <c r="J78" s="12">
        <v>4</v>
      </c>
      <c r="K78" s="12">
        <v>0</v>
      </c>
      <c r="L78" s="12">
        <v>0</v>
      </c>
    </row>
    <row r="79" spans="2:12" s="12" customFormat="1">
      <c r="C79" s="12">
        <v>4903</v>
      </c>
      <c r="D79" s="13">
        <v>8</v>
      </c>
      <c r="E79" s="13">
        <v>1</v>
      </c>
      <c r="F79" s="13">
        <v>1</v>
      </c>
      <c r="G79" s="13">
        <v>0</v>
      </c>
      <c r="H79" s="13">
        <v>0</v>
      </c>
      <c r="I79" s="12">
        <v>2</v>
      </c>
      <c r="J79" s="12">
        <v>4</v>
      </c>
      <c r="K79" s="12">
        <v>0</v>
      </c>
      <c r="L79" s="12">
        <v>0</v>
      </c>
    </row>
    <row r="80" spans="2:12" s="12" customFormat="1">
      <c r="C80" s="12">
        <v>4903</v>
      </c>
      <c r="D80" s="13">
        <v>9</v>
      </c>
      <c r="E80" s="13">
        <v>2</v>
      </c>
      <c r="F80" s="13">
        <v>2</v>
      </c>
      <c r="G80" s="13">
        <v>0</v>
      </c>
      <c r="H80" s="13">
        <v>0</v>
      </c>
      <c r="I80" s="12">
        <v>3</v>
      </c>
      <c r="J80" s="12">
        <v>4</v>
      </c>
      <c r="K80" s="12">
        <v>0</v>
      </c>
      <c r="L80" s="12">
        <v>0</v>
      </c>
    </row>
    <row r="81" spans="2:12" s="12" customFormat="1">
      <c r="C81" s="12">
        <v>4903</v>
      </c>
      <c r="D81" s="13">
        <v>10</v>
      </c>
      <c r="E81" s="13">
        <v>1</v>
      </c>
      <c r="F81" s="13">
        <v>4</v>
      </c>
      <c r="G81" s="13">
        <v>0</v>
      </c>
      <c r="H81" s="13">
        <v>0</v>
      </c>
      <c r="I81" s="12">
        <v>2</v>
      </c>
      <c r="J81" s="12">
        <v>4</v>
      </c>
      <c r="K81" s="12">
        <v>0</v>
      </c>
      <c r="L81" s="12">
        <v>0</v>
      </c>
    </row>
    <row r="82" spans="2:12" s="12" customFormat="1">
      <c r="D82" s="24" t="s">
        <v>22</v>
      </c>
      <c r="E82" s="25">
        <f>SUM(E72:E81)/40</f>
        <v>0.22500000000000001</v>
      </c>
      <c r="F82" s="25"/>
      <c r="G82" s="25"/>
      <c r="H82" s="24" t="s">
        <v>22</v>
      </c>
      <c r="I82" s="25">
        <f>SUM(I72:I81)/40</f>
        <v>0.52500000000000002</v>
      </c>
    </row>
    <row r="83" spans="2:12" s="12" customFormat="1">
      <c r="D83" s="24" t="s">
        <v>23</v>
      </c>
      <c r="E83" s="25">
        <f>SUM(E72:F81)/10</f>
        <v>2.8</v>
      </c>
      <c r="F83" s="25"/>
      <c r="G83" s="25"/>
      <c r="H83" s="24" t="s">
        <v>23</v>
      </c>
      <c r="I83" s="25">
        <f>SUM(I72:J81)/10</f>
        <v>4.9000000000000004</v>
      </c>
    </row>
    <row r="84" spans="2:12" s="12" customFormat="1">
      <c r="D84" s="24" t="s">
        <v>8</v>
      </c>
      <c r="E84" s="25">
        <f>STDEV(E72:E81)/4</f>
        <v>0.21889875894272828</v>
      </c>
      <c r="F84" s="25"/>
      <c r="G84" s="25"/>
      <c r="H84" s="24" t="s">
        <v>8</v>
      </c>
      <c r="I84" s="25">
        <f>STDEV(I72:I81)/4</f>
        <v>0.29930474993446615</v>
      </c>
    </row>
    <row r="85" spans="2:12" s="14" customFormat="1">
      <c r="B85" s="14" t="s">
        <v>9</v>
      </c>
      <c r="C85" s="14">
        <v>9807</v>
      </c>
      <c r="D85" s="15">
        <v>1</v>
      </c>
      <c r="E85" s="15">
        <v>2</v>
      </c>
      <c r="F85" s="15">
        <v>5</v>
      </c>
      <c r="G85" s="15">
        <v>0</v>
      </c>
      <c r="H85" s="15">
        <v>0</v>
      </c>
      <c r="I85" s="14">
        <v>1</v>
      </c>
      <c r="J85" s="14">
        <v>8</v>
      </c>
      <c r="K85" s="14">
        <v>0</v>
      </c>
      <c r="L85" s="14">
        <v>0</v>
      </c>
    </row>
    <row r="86" spans="2:12" s="14" customFormat="1">
      <c r="C86" s="14">
        <v>9807</v>
      </c>
      <c r="D86" s="15">
        <v>2</v>
      </c>
      <c r="E86" s="15">
        <v>2</v>
      </c>
      <c r="F86" s="15">
        <v>4</v>
      </c>
      <c r="G86" s="15">
        <v>0</v>
      </c>
      <c r="H86" s="15">
        <v>0</v>
      </c>
      <c r="I86" s="14">
        <v>2</v>
      </c>
      <c r="J86" s="14">
        <v>5</v>
      </c>
      <c r="K86" s="14">
        <v>0</v>
      </c>
      <c r="L86" s="14">
        <v>0</v>
      </c>
    </row>
    <row r="87" spans="2:12" s="14" customFormat="1">
      <c r="C87" s="14">
        <v>9807</v>
      </c>
      <c r="D87" s="15">
        <v>3</v>
      </c>
      <c r="E87" s="15">
        <v>1</v>
      </c>
      <c r="F87" s="15">
        <v>6</v>
      </c>
      <c r="G87" s="15">
        <v>0</v>
      </c>
      <c r="H87" s="15">
        <v>0</v>
      </c>
      <c r="I87" s="14">
        <v>1</v>
      </c>
      <c r="J87" s="14">
        <v>6</v>
      </c>
      <c r="K87" s="14">
        <v>0</v>
      </c>
      <c r="L87" s="14">
        <v>0</v>
      </c>
    </row>
    <row r="88" spans="2:12" s="14" customFormat="1">
      <c r="C88" s="14">
        <v>9807</v>
      </c>
      <c r="D88" s="15">
        <v>4</v>
      </c>
      <c r="E88" s="15">
        <v>1</v>
      </c>
      <c r="F88" s="15">
        <v>4</v>
      </c>
      <c r="G88" s="15">
        <v>0</v>
      </c>
      <c r="H88" s="15">
        <v>0</v>
      </c>
      <c r="I88" s="14">
        <v>1</v>
      </c>
      <c r="J88" s="14">
        <v>6</v>
      </c>
      <c r="K88" s="14">
        <v>0</v>
      </c>
      <c r="L88" s="14">
        <v>0</v>
      </c>
    </row>
    <row r="89" spans="2:12" s="14" customFormat="1">
      <c r="C89" s="14">
        <v>9807</v>
      </c>
      <c r="D89" s="15">
        <v>5</v>
      </c>
      <c r="E89" s="15">
        <v>1</v>
      </c>
      <c r="F89" s="15">
        <v>5</v>
      </c>
      <c r="G89" s="15">
        <v>0</v>
      </c>
      <c r="H89" s="15">
        <v>0</v>
      </c>
      <c r="I89" s="14">
        <v>1</v>
      </c>
      <c r="J89" s="14">
        <v>7</v>
      </c>
      <c r="K89" s="14">
        <v>0</v>
      </c>
      <c r="L89" s="14">
        <v>0</v>
      </c>
    </row>
    <row r="90" spans="2:12" s="14" customFormat="1">
      <c r="C90" s="14">
        <v>9807</v>
      </c>
      <c r="D90" s="15">
        <v>6</v>
      </c>
      <c r="E90" s="15">
        <v>3</v>
      </c>
      <c r="F90" s="15">
        <v>1</v>
      </c>
      <c r="G90" s="15">
        <v>0</v>
      </c>
      <c r="H90" s="15">
        <v>0</v>
      </c>
      <c r="I90" s="14">
        <v>3</v>
      </c>
      <c r="J90" s="14">
        <v>3</v>
      </c>
      <c r="K90" s="14">
        <v>0</v>
      </c>
      <c r="L90" s="14">
        <v>0</v>
      </c>
    </row>
    <row r="91" spans="2:12" s="14" customFormat="1">
      <c r="C91" s="14">
        <v>9807</v>
      </c>
      <c r="D91" s="15">
        <v>7</v>
      </c>
      <c r="E91" s="15">
        <v>0</v>
      </c>
      <c r="F91" s="15">
        <v>6</v>
      </c>
      <c r="G91" s="15">
        <v>0</v>
      </c>
      <c r="H91" s="15">
        <v>0</v>
      </c>
      <c r="I91" s="14">
        <v>3</v>
      </c>
      <c r="J91" s="14">
        <v>5</v>
      </c>
      <c r="K91" s="14">
        <v>0</v>
      </c>
      <c r="L91" s="14">
        <v>0</v>
      </c>
    </row>
    <row r="92" spans="2:12" s="14" customFormat="1">
      <c r="C92" s="14">
        <v>9807</v>
      </c>
      <c r="D92" s="15">
        <v>8</v>
      </c>
      <c r="E92" s="15">
        <v>1</v>
      </c>
      <c r="F92" s="15">
        <v>5</v>
      </c>
      <c r="G92" s="15">
        <v>0</v>
      </c>
      <c r="H92" s="15">
        <v>0</v>
      </c>
      <c r="I92" s="14">
        <v>0</v>
      </c>
      <c r="J92" s="14">
        <v>11</v>
      </c>
      <c r="K92" s="14">
        <v>0</v>
      </c>
      <c r="L92" s="14">
        <v>0</v>
      </c>
    </row>
    <row r="93" spans="2:12" s="14" customFormat="1">
      <c r="C93" s="14">
        <v>9807</v>
      </c>
      <c r="D93" s="15">
        <v>9</v>
      </c>
      <c r="E93" s="15">
        <v>3</v>
      </c>
      <c r="F93" s="15">
        <v>3</v>
      </c>
      <c r="G93" s="15">
        <v>0</v>
      </c>
      <c r="H93" s="15">
        <v>0</v>
      </c>
      <c r="I93" s="14">
        <v>4</v>
      </c>
      <c r="J93" s="14">
        <v>2</v>
      </c>
      <c r="K93" s="14">
        <v>0</v>
      </c>
      <c r="L93" s="14">
        <v>0</v>
      </c>
    </row>
    <row r="94" spans="2:12" s="14" customFormat="1">
      <c r="C94" s="14">
        <v>9807</v>
      </c>
      <c r="D94" s="15">
        <v>10</v>
      </c>
      <c r="E94" s="15">
        <v>3</v>
      </c>
      <c r="F94" s="15">
        <v>1</v>
      </c>
      <c r="G94" s="15">
        <v>0</v>
      </c>
      <c r="H94" s="15">
        <v>0</v>
      </c>
      <c r="I94" s="14">
        <v>4</v>
      </c>
      <c r="J94" s="14">
        <v>2</v>
      </c>
      <c r="K94" s="14">
        <v>0</v>
      </c>
      <c r="L94" s="14">
        <v>0</v>
      </c>
    </row>
    <row r="95" spans="2:12" s="14" customFormat="1">
      <c r="D95" s="26" t="s">
        <v>22</v>
      </c>
      <c r="E95" s="27">
        <f>SUM(E85:E94)/40</f>
        <v>0.42499999999999999</v>
      </c>
      <c r="F95" s="27"/>
      <c r="G95" s="27"/>
      <c r="H95" s="26" t="s">
        <v>22</v>
      </c>
      <c r="I95" s="27">
        <f>SUM(I85:I94)/40</f>
        <v>0.5</v>
      </c>
    </row>
    <row r="96" spans="2:12" s="14" customFormat="1">
      <c r="D96" s="26" t="s">
        <v>23</v>
      </c>
      <c r="E96" s="27">
        <f>SUM(E85:F94)/10</f>
        <v>5.7</v>
      </c>
      <c r="F96" s="27"/>
      <c r="G96" s="27"/>
      <c r="H96" s="26" t="s">
        <v>23</v>
      </c>
      <c r="I96" s="27">
        <f>SUM(I85:J94)/10</f>
        <v>7.5</v>
      </c>
    </row>
    <row r="97" spans="4:9" s="14" customFormat="1">
      <c r="D97" s="26" t="s">
        <v>8</v>
      </c>
      <c r="E97" s="27">
        <f>STDEV(E85:E94)/4</f>
        <v>0.2648374763678451</v>
      </c>
      <c r="F97" s="27"/>
      <c r="G97" s="27"/>
      <c r="H97" s="26" t="s">
        <v>8</v>
      </c>
      <c r="I97" s="27">
        <f>STDEV(I85:I94)/4</f>
        <v>0.35355339059327379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7"/>
  <sheetViews>
    <sheetView topLeftCell="A80"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13</v>
      </c>
      <c r="I2" t="s">
        <v>26</v>
      </c>
    </row>
    <row r="3" spans="2:12">
      <c r="B3" t="s">
        <v>15</v>
      </c>
    </row>
    <row r="4" spans="2:12">
      <c r="B4" t="s">
        <v>12</v>
      </c>
    </row>
    <row r="5" spans="2:12">
      <c r="E5" s="43" t="s">
        <v>6</v>
      </c>
      <c r="F5" s="43"/>
      <c r="G5" s="43"/>
      <c r="H5" s="43"/>
      <c r="I5" s="43" t="s">
        <v>7</v>
      </c>
      <c r="J5" s="43"/>
      <c r="K5" s="43"/>
      <c r="L5" s="43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2:12" s="3" customFormat="1">
      <c r="D17" s="3" t="s">
        <v>22</v>
      </c>
      <c r="E17" s="21">
        <f>SUM(E7:E16)/40</f>
        <v>0</v>
      </c>
      <c r="F17" s="21"/>
      <c r="G17" s="21"/>
      <c r="H17" s="3" t="s">
        <v>22</v>
      </c>
      <c r="I17" s="21">
        <f>SUM(I7:I16)/40</f>
        <v>0</v>
      </c>
    </row>
    <row r="18" spans="2:12" s="3" customFormat="1">
      <c r="D18" s="3" t="s">
        <v>23</v>
      </c>
      <c r="E18" s="21">
        <f>SUM(E7:F16)/10</f>
        <v>0</v>
      </c>
      <c r="F18" s="21"/>
      <c r="G18" s="21"/>
      <c r="H18" s="3" t="s">
        <v>23</v>
      </c>
      <c r="I18" s="21">
        <f>SUM(I7:J16)/10</f>
        <v>0</v>
      </c>
    </row>
    <row r="19" spans="2:12" s="3" customFormat="1">
      <c r="D19" s="3" t="s">
        <v>8</v>
      </c>
      <c r="E19" s="21">
        <f>STDEV(E7:E16)/4</f>
        <v>0</v>
      </c>
      <c r="F19" s="21"/>
      <c r="G19" s="21"/>
      <c r="H19" s="3" t="s">
        <v>8</v>
      </c>
      <c r="I19" s="21">
        <f>STDEV(I7:I16)/4</f>
        <v>0</v>
      </c>
    </row>
    <row r="20" spans="2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2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2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2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2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2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2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2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2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2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2:12" s="5" customFormat="1">
      <c r="D30" s="5" t="s">
        <v>22</v>
      </c>
      <c r="E30" s="20">
        <f>SUM(E20:E29)/40</f>
        <v>0</v>
      </c>
      <c r="F30" s="20"/>
      <c r="G30" s="20"/>
      <c r="H30" s="5" t="s">
        <v>22</v>
      </c>
      <c r="I30" s="20">
        <f>SUM(I20:I29)/40</f>
        <v>0</v>
      </c>
    </row>
    <row r="31" spans="2:12" s="5" customFormat="1">
      <c r="D31" s="5" t="s">
        <v>23</v>
      </c>
      <c r="E31" s="20">
        <f>SUM(E20:F29)/10</f>
        <v>0</v>
      </c>
      <c r="F31" s="20"/>
      <c r="G31" s="20"/>
      <c r="H31" s="5" t="s">
        <v>23</v>
      </c>
      <c r="I31" s="20">
        <f>SUM(I20:J29)/10</f>
        <v>0</v>
      </c>
    </row>
    <row r="32" spans="2:12" s="5" customFormat="1">
      <c r="D32" s="5" t="s">
        <v>8</v>
      </c>
      <c r="E32" s="20">
        <f>STDEV(E20:E29)/4</f>
        <v>0</v>
      </c>
      <c r="F32" s="20"/>
      <c r="G32" s="20"/>
      <c r="H32" s="5" t="s">
        <v>8</v>
      </c>
      <c r="I32" s="20">
        <f>STDEV(I20:I29)/4</f>
        <v>0</v>
      </c>
    </row>
    <row r="33" spans="2:12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6">
        <v>0</v>
      </c>
      <c r="J33" s="6">
        <v>0</v>
      </c>
      <c r="K33" s="6">
        <v>0</v>
      </c>
      <c r="L33" s="6">
        <v>0</v>
      </c>
    </row>
    <row r="34" spans="2:12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6">
        <v>0</v>
      </c>
      <c r="J34" s="6">
        <v>0</v>
      </c>
      <c r="K34" s="6">
        <v>0</v>
      </c>
      <c r="L34" s="6">
        <v>0</v>
      </c>
    </row>
    <row r="35" spans="2:12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  <c r="I35" s="6">
        <v>0</v>
      </c>
      <c r="J35" s="6">
        <v>0</v>
      </c>
      <c r="K35" s="6">
        <v>0</v>
      </c>
      <c r="L35" s="6">
        <v>0</v>
      </c>
    </row>
    <row r="36" spans="2:12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6">
        <v>0</v>
      </c>
      <c r="J36" s="6">
        <v>0</v>
      </c>
      <c r="K36" s="6">
        <v>0</v>
      </c>
      <c r="L36" s="6">
        <v>0</v>
      </c>
    </row>
    <row r="37" spans="2:12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6">
        <v>0</v>
      </c>
      <c r="J37" s="6">
        <v>0</v>
      </c>
      <c r="K37" s="6">
        <v>0</v>
      </c>
      <c r="L37" s="6">
        <v>0</v>
      </c>
    </row>
    <row r="38" spans="2:12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  <c r="I38" s="6">
        <v>0</v>
      </c>
      <c r="J38" s="6">
        <v>0</v>
      </c>
      <c r="K38" s="6">
        <v>0</v>
      </c>
      <c r="L38" s="6">
        <v>0</v>
      </c>
    </row>
    <row r="39" spans="2:12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  <c r="I39" s="6">
        <v>0</v>
      </c>
      <c r="J39" s="6">
        <v>0</v>
      </c>
      <c r="K39" s="6">
        <v>0</v>
      </c>
      <c r="L39" s="6">
        <v>0</v>
      </c>
    </row>
    <row r="40" spans="2:12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6">
        <v>0</v>
      </c>
      <c r="J40" s="6">
        <v>0</v>
      </c>
      <c r="K40" s="6">
        <v>0</v>
      </c>
      <c r="L40" s="6">
        <v>0</v>
      </c>
    </row>
    <row r="41" spans="2:12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  <c r="I41" s="6">
        <v>0</v>
      </c>
      <c r="J41" s="6">
        <v>0</v>
      </c>
      <c r="K41" s="6">
        <v>0</v>
      </c>
      <c r="L41" s="6">
        <v>0</v>
      </c>
    </row>
    <row r="42" spans="2:12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  <c r="I42" s="6">
        <v>0</v>
      </c>
      <c r="J42" s="6">
        <v>0</v>
      </c>
      <c r="K42" s="6">
        <v>0</v>
      </c>
      <c r="L42" s="6">
        <v>0</v>
      </c>
    </row>
    <row r="43" spans="2:12" s="16" customFormat="1">
      <c r="D43" s="16" t="s">
        <v>22</v>
      </c>
      <c r="E43" s="19">
        <f>SUM(E33:E42)/40</f>
        <v>0</v>
      </c>
      <c r="F43" s="19"/>
      <c r="G43" s="19"/>
      <c r="H43" s="16" t="s">
        <v>22</v>
      </c>
      <c r="I43" s="19">
        <f>SUM(I33:I42)/40</f>
        <v>0</v>
      </c>
    </row>
    <row r="44" spans="2:12" s="16" customFormat="1">
      <c r="D44" s="16" t="s">
        <v>23</v>
      </c>
      <c r="E44" s="19">
        <f>SUM(E33:F42)/10</f>
        <v>0</v>
      </c>
      <c r="F44" s="19"/>
      <c r="G44" s="19"/>
      <c r="H44" s="16" t="s">
        <v>23</v>
      </c>
      <c r="I44" s="19">
        <f>SUM(I33:J42)/10</f>
        <v>0</v>
      </c>
    </row>
    <row r="45" spans="2:12" s="16" customFormat="1">
      <c r="D45" s="16" t="s">
        <v>8</v>
      </c>
      <c r="E45" s="19">
        <f>STDEV(E33:E42)/4</f>
        <v>0</v>
      </c>
      <c r="F45" s="19"/>
      <c r="G45" s="19"/>
      <c r="H45" s="16" t="s">
        <v>8</v>
      </c>
      <c r="I45" s="19">
        <f>STDEV(I33:I42)/4</f>
        <v>0</v>
      </c>
    </row>
    <row r="46" spans="2:12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  <c r="I46" s="8">
        <v>0</v>
      </c>
      <c r="J46" s="8">
        <v>0</v>
      </c>
      <c r="K46" s="8">
        <v>0</v>
      </c>
      <c r="L46" s="8">
        <v>0</v>
      </c>
    </row>
    <row r="47" spans="2:12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  <c r="I47" s="8">
        <v>0</v>
      </c>
      <c r="J47" s="8">
        <v>0</v>
      </c>
      <c r="K47" s="8">
        <v>0</v>
      </c>
      <c r="L47" s="8">
        <v>0</v>
      </c>
    </row>
    <row r="48" spans="2:12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  <c r="I48" s="8">
        <v>0</v>
      </c>
      <c r="J48" s="8">
        <v>0</v>
      </c>
      <c r="K48" s="8">
        <v>0</v>
      </c>
      <c r="L48" s="8">
        <v>0</v>
      </c>
    </row>
    <row r="49" spans="2:12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  <c r="I49" s="8">
        <v>0</v>
      </c>
      <c r="J49" s="8">
        <v>0</v>
      </c>
      <c r="K49" s="8">
        <v>0</v>
      </c>
      <c r="L49" s="8">
        <v>0</v>
      </c>
    </row>
    <row r="50" spans="2:12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  <c r="I50" s="8">
        <v>0</v>
      </c>
      <c r="J50" s="8">
        <v>0</v>
      </c>
      <c r="K50" s="8">
        <v>0</v>
      </c>
      <c r="L50" s="8">
        <v>0</v>
      </c>
    </row>
    <row r="51" spans="2:12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  <c r="I51" s="8">
        <v>0</v>
      </c>
      <c r="J51" s="8">
        <v>0</v>
      </c>
      <c r="K51" s="8">
        <v>0</v>
      </c>
      <c r="L51" s="8">
        <v>0</v>
      </c>
    </row>
    <row r="52" spans="2:12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  <c r="I52" s="8">
        <v>0</v>
      </c>
      <c r="J52" s="8">
        <v>0</v>
      </c>
      <c r="K52" s="8">
        <v>0</v>
      </c>
      <c r="L52" s="8">
        <v>0</v>
      </c>
    </row>
    <row r="53" spans="2:12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  <c r="I53" s="8">
        <v>0</v>
      </c>
      <c r="J53" s="8">
        <v>0</v>
      </c>
      <c r="K53" s="8">
        <v>0</v>
      </c>
      <c r="L53" s="8">
        <v>0</v>
      </c>
    </row>
    <row r="54" spans="2:12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  <c r="I54" s="8">
        <v>0</v>
      </c>
      <c r="J54" s="8">
        <v>0</v>
      </c>
      <c r="K54" s="8">
        <v>0</v>
      </c>
      <c r="L54" s="8">
        <v>0</v>
      </c>
    </row>
    <row r="55" spans="2:12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  <c r="I55" s="8">
        <v>0</v>
      </c>
      <c r="J55" s="8">
        <v>0</v>
      </c>
      <c r="K55" s="8">
        <v>0</v>
      </c>
      <c r="L55" s="8">
        <v>0</v>
      </c>
    </row>
    <row r="56" spans="2:12" s="8" customFormat="1">
      <c r="D56" s="17" t="s">
        <v>22</v>
      </c>
      <c r="E56" s="18">
        <f>SUM(E46:E55)/40</f>
        <v>0</v>
      </c>
      <c r="F56" s="18"/>
      <c r="G56" s="18"/>
      <c r="H56" s="17" t="s">
        <v>22</v>
      </c>
      <c r="I56" s="18">
        <f>SUM(I46:I55)/40</f>
        <v>0</v>
      </c>
    </row>
    <row r="57" spans="2:12" s="8" customFormat="1">
      <c r="D57" s="17" t="s">
        <v>23</v>
      </c>
      <c r="E57" s="18">
        <f>SUM(E46:F55)/10</f>
        <v>0</v>
      </c>
      <c r="F57" s="18"/>
      <c r="G57" s="18"/>
      <c r="H57" s="17" t="s">
        <v>23</v>
      </c>
      <c r="I57" s="18">
        <f>SUM(I46:J55)/10</f>
        <v>0</v>
      </c>
    </row>
    <row r="58" spans="2:12" s="8" customFormat="1">
      <c r="D58" s="17" t="s">
        <v>8</v>
      </c>
      <c r="E58" s="18">
        <f>STDEV(E46:E55)/4</f>
        <v>0</v>
      </c>
      <c r="F58" s="18"/>
      <c r="G58" s="18"/>
      <c r="H58" s="17" t="s">
        <v>8</v>
      </c>
      <c r="I58" s="18">
        <f>STDEV(I46:I55)/4</f>
        <v>0</v>
      </c>
    </row>
    <row r="59" spans="2:12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  <c r="I59" s="10">
        <v>0</v>
      </c>
      <c r="J59" s="10">
        <v>0</v>
      </c>
      <c r="K59" s="10">
        <v>0</v>
      </c>
      <c r="L59" s="10">
        <v>0</v>
      </c>
    </row>
    <row r="60" spans="2:12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  <c r="I60" s="10">
        <v>0</v>
      </c>
      <c r="J60" s="10">
        <v>0</v>
      </c>
      <c r="K60" s="10">
        <v>0</v>
      </c>
      <c r="L60" s="10">
        <v>0</v>
      </c>
    </row>
    <row r="61" spans="2:12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  <c r="I61" s="10">
        <v>0</v>
      </c>
      <c r="J61" s="10">
        <v>0</v>
      </c>
      <c r="K61" s="10">
        <v>0</v>
      </c>
      <c r="L61" s="10">
        <v>0</v>
      </c>
    </row>
    <row r="62" spans="2:12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  <c r="I62" s="10">
        <v>0</v>
      </c>
      <c r="J62" s="10">
        <v>0</v>
      </c>
      <c r="K62" s="10">
        <v>0</v>
      </c>
      <c r="L62" s="10">
        <v>0</v>
      </c>
    </row>
    <row r="63" spans="2:12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  <c r="I63" s="10">
        <v>0</v>
      </c>
      <c r="J63" s="10">
        <v>0</v>
      </c>
      <c r="K63" s="10">
        <v>0</v>
      </c>
      <c r="L63" s="10">
        <v>0</v>
      </c>
    </row>
    <row r="64" spans="2:12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  <c r="I64" s="10">
        <v>0</v>
      </c>
      <c r="J64" s="10">
        <v>0</v>
      </c>
      <c r="K64" s="10">
        <v>0</v>
      </c>
      <c r="L64" s="10">
        <v>0</v>
      </c>
    </row>
    <row r="65" spans="2:12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  <c r="I65" s="10">
        <v>0</v>
      </c>
      <c r="J65" s="10">
        <v>0</v>
      </c>
      <c r="K65" s="10">
        <v>0</v>
      </c>
      <c r="L65" s="10">
        <v>0</v>
      </c>
    </row>
    <row r="66" spans="2:12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  <c r="I66" s="10">
        <v>0</v>
      </c>
      <c r="J66" s="10">
        <v>0</v>
      </c>
      <c r="K66" s="10">
        <v>0</v>
      </c>
      <c r="L66" s="10">
        <v>0</v>
      </c>
    </row>
    <row r="67" spans="2:12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  <c r="I67" s="10">
        <v>0</v>
      </c>
      <c r="J67" s="10">
        <v>0</v>
      </c>
      <c r="K67" s="10">
        <v>0</v>
      </c>
      <c r="L67" s="10">
        <v>0</v>
      </c>
    </row>
    <row r="68" spans="2:12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  <c r="I68" s="10">
        <v>0</v>
      </c>
      <c r="J68" s="10">
        <v>0</v>
      </c>
      <c r="K68" s="10">
        <v>0</v>
      </c>
      <c r="L68" s="10">
        <v>0</v>
      </c>
    </row>
    <row r="69" spans="2:12" s="10" customFormat="1">
      <c r="D69" s="22" t="s">
        <v>22</v>
      </c>
      <c r="E69" s="23">
        <f>SUM(E59:E68)/40</f>
        <v>0</v>
      </c>
      <c r="F69" s="23"/>
      <c r="G69" s="23"/>
      <c r="H69" s="22" t="s">
        <v>22</v>
      </c>
      <c r="I69" s="23">
        <f>SUM(I59:I68)/40</f>
        <v>0</v>
      </c>
    </row>
    <row r="70" spans="2:12" s="10" customFormat="1">
      <c r="D70" s="22" t="s">
        <v>23</v>
      </c>
      <c r="E70" s="23">
        <f>SUM(E59:F68)/10</f>
        <v>0</v>
      </c>
      <c r="F70" s="23"/>
      <c r="G70" s="23"/>
      <c r="H70" s="22" t="s">
        <v>23</v>
      </c>
      <c r="I70" s="23">
        <f>SUM(I59:J68)/10</f>
        <v>0</v>
      </c>
    </row>
    <row r="71" spans="2:12" s="10" customFormat="1">
      <c r="D71" s="22" t="s">
        <v>8</v>
      </c>
      <c r="E71" s="23">
        <f>STDEV(E59:E68)/4</f>
        <v>0</v>
      </c>
      <c r="F71" s="23"/>
      <c r="G71" s="23"/>
      <c r="H71" s="22" t="s">
        <v>8</v>
      </c>
      <c r="I71" s="23">
        <f>STDEV(I59:I68)/4</f>
        <v>0</v>
      </c>
    </row>
    <row r="72" spans="2:12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  <c r="I72" s="12">
        <v>0</v>
      </c>
      <c r="J72" s="12">
        <v>0</v>
      </c>
      <c r="K72" s="12">
        <v>0</v>
      </c>
      <c r="L72" s="12">
        <v>0</v>
      </c>
    </row>
    <row r="73" spans="2:12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  <c r="I73" s="12">
        <v>0</v>
      </c>
      <c r="J73" s="12">
        <v>0</v>
      </c>
      <c r="K73" s="12">
        <v>0</v>
      </c>
      <c r="L73" s="12">
        <v>0</v>
      </c>
    </row>
    <row r="74" spans="2:12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  <c r="I74" s="12">
        <v>0</v>
      </c>
      <c r="J74" s="12">
        <v>0</v>
      </c>
      <c r="K74" s="12">
        <v>0</v>
      </c>
      <c r="L74" s="12">
        <v>0</v>
      </c>
    </row>
    <row r="75" spans="2:12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  <c r="I75" s="12">
        <v>0</v>
      </c>
      <c r="J75" s="12">
        <v>0</v>
      </c>
      <c r="K75" s="12">
        <v>0</v>
      </c>
      <c r="L75" s="12">
        <v>0</v>
      </c>
    </row>
    <row r="76" spans="2:12" s="12" customFormat="1">
      <c r="C76" s="12">
        <v>4903</v>
      </c>
      <c r="D76" s="13">
        <v>5</v>
      </c>
      <c r="E76" s="13">
        <v>0</v>
      </c>
      <c r="F76" s="13">
        <v>0</v>
      </c>
      <c r="G76" s="13">
        <v>0</v>
      </c>
      <c r="H76" s="13">
        <v>0</v>
      </c>
      <c r="I76" s="12">
        <v>0</v>
      </c>
      <c r="J76" s="12">
        <v>0</v>
      </c>
      <c r="K76" s="12">
        <v>0</v>
      </c>
      <c r="L76" s="12">
        <v>0</v>
      </c>
    </row>
    <row r="77" spans="2:12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  <c r="I77" s="12">
        <v>0</v>
      </c>
      <c r="J77" s="12">
        <v>0</v>
      </c>
      <c r="K77" s="12">
        <v>0</v>
      </c>
      <c r="L77" s="12">
        <v>0</v>
      </c>
    </row>
    <row r="78" spans="2:12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  <c r="I78" s="12">
        <v>0</v>
      </c>
      <c r="J78" s="12">
        <v>0</v>
      </c>
      <c r="K78" s="12">
        <v>0</v>
      </c>
      <c r="L78" s="12">
        <v>0</v>
      </c>
    </row>
    <row r="79" spans="2:12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  <c r="I79" s="12">
        <v>0</v>
      </c>
      <c r="J79" s="12">
        <v>0</v>
      </c>
      <c r="K79" s="12">
        <v>0</v>
      </c>
      <c r="L79" s="12">
        <v>0</v>
      </c>
    </row>
    <row r="80" spans="2:12" s="12" customFormat="1">
      <c r="C80" s="12">
        <v>4903</v>
      </c>
      <c r="D80" s="13">
        <v>9</v>
      </c>
      <c r="E80" s="13">
        <v>0</v>
      </c>
      <c r="F80" s="13">
        <v>5</v>
      </c>
      <c r="G80" s="13">
        <v>0</v>
      </c>
      <c r="H80" s="13">
        <v>0</v>
      </c>
      <c r="I80" s="12">
        <v>0</v>
      </c>
      <c r="J80" s="12">
        <v>5</v>
      </c>
      <c r="K80" s="12">
        <v>0</v>
      </c>
      <c r="L80" s="12">
        <v>0</v>
      </c>
    </row>
    <row r="81" spans="2:12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  <c r="I81" s="12">
        <v>0</v>
      </c>
      <c r="J81" s="12">
        <v>0</v>
      </c>
      <c r="K81" s="12">
        <v>0</v>
      </c>
      <c r="L81" s="12">
        <v>0</v>
      </c>
    </row>
    <row r="82" spans="2:12" s="12" customFormat="1">
      <c r="D82" s="24" t="s">
        <v>22</v>
      </c>
      <c r="E82" s="25">
        <f>SUM(E72:E81)/40</f>
        <v>0</v>
      </c>
      <c r="F82" s="25"/>
      <c r="G82" s="25"/>
      <c r="H82" s="24" t="s">
        <v>22</v>
      </c>
      <c r="I82" s="25">
        <f>SUM(I72:I81)/40</f>
        <v>0</v>
      </c>
    </row>
    <row r="83" spans="2:12" s="12" customFormat="1">
      <c r="D83" s="24" t="s">
        <v>23</v>
      </c>
      <c r="E83" s="25">
        <f>SUM(E72:F81)/10</f>
        <v>0.5</v>
      </c>
      <c r="F83" s="25"/>
      <c r="G83" s="25"/>
      <c r="H83" s="24" t="s">
        <v>23</v>
      </c>
      <c r="I83" s="25">
        <f>SUM(I72:J81)/10</f>
        <v>0.5</v>
      </c>
    </row>
    <row r="84" spans="2:12" s="12" customFormat="1">
      <c r="D84" s="24" t="s">
        <v>8</v>
      </c>
      <c r="E84" s="25">
        <f>STDEV(E72:E81)/4</f>
        <v>0</v>
      </c>
      <c r="F84" s="25"/>
      <c r="G84" s="25"/>
      <c r="H84" s="24" t="s">
        <v>8</v>
      </c>
      <c r="I84" s="25">
        <f>STDEV(I72:I81)/4</f>
        <v>0</v>
      </c>
    </row>
    <row r="85" spans="2:12" s="14" customFormat="1">
      <c r="B85" s="14" t="s">
        <v>9</v>
      </c>
      <c r="C85" s="14">
        <v>9807</v>
      </c>
      <c r="D85" s="15">
        <v>1</v>
      </c>
      <c r="E85" s="15">
        <v>1</v>
      </c>
      <c r="F85" s="15">
        <v>7</v>
      </c>
      <c r="G85" s="15">
        <v>0</v>
      </c>
      <c r="H85" s="15">
        <v>0</v>
      </c>
      <c r="I85" s="14">
        <v>2</v>
      </c>
      <c r="J85" s="14">
        <v>5</v>
      </c>
      <c r="K85" s="14">
        <v>0</v>
      </c>
      <c r="L85" s="14">
        <v>0</v>
      </c>
    </row>
    <row r="86" spans="2:12" s="14" customFormat="1">
      <c r="C86" s="14">
        <v>9807</v>
      </c>
      <c r="D86" s="15">
        <v>2</v>
      </c>
      <c r="E86" s="15">
        <v>3</v>
      </c>
      <c r="F86" s="15">
        <v>4</v>
      </c>
      <c r="G86" s="15">
        <v>0</v>
      </c>
      <c r="H86" s="15">
        <v>0</v>
      </c>
      <c r="I86" s="14">
        <v>1</v>
      </c>
      <c r="J86" s="14">
        <v>6</v>
      </c>
      <c r="K86" s="14">
        <v>0</v>
      </c>
      <c r="L86" s="14">
        <v>0</v>
      </c>
    </row>
    <row r="87" spans="2:12" s="14" customFormat="1">
      <c r="C87" s="14">
        <v>9807</v>
      </c>
      <c r="D87" s="15">
        <v>3</v>
      </c>
      <c r="E87" s="15">
        <v>2</v>
      </c>
      <c r="F87" s="15">
        <v>4</v>
      </c>
      <c r="G87" s="15">
        <v>0</v>
      </c>
      <c r="H87" s="15">
        <v>0</v>
      </c>
      <c r="I87" s="14">
        <v>2</v>
      </c>
      <c r="J87" s="14">
        <v>6</v>
      </c>
      <c r="K87" s="14">
        <v>0</v>
      </c>
      <c r="L87" s="14">
        <v>0</v>
      </c>
    </row>
    <row r="88" spans="2:12" s="14" customFormat="1">
      <c r="C88" s="14">
        <v>9807</v>
      </c>
      <c r="D88" s="15">
        <v>4</v>
      </c>
      <c r="E88" s="15">
        <v>1</v>
      </c>
      <c r="F88" s="15">
        <v>3</v>
      </c>
      <c r="G88" s="15">
        <v>0</v>
      </c>
      <c r="H88" s="15">
        <v>0</v>
      </c>
      <c r="I88" s="14">
        <v>2</v>
      </c>
      <c r="J88" s="14">
        <v>7</v>
      </c>
      <c r="K88" s="14">
        <v>0</v>
      </c>
      <c r="L88" s="14">
        <v>0</v>
      </c>
    </row>
    <row r="89" spans="2:12" s="14" customFormat="1">
      <c r="C89" s="14">
        <v>9807</v>
      </c>
      <c r="D89" s="15">
        <v>5</v>
      </c>
      <c r="E89" s="15">
        <v>0</v>
      </c>
      <c r="F89" s="15">
        <v>0</v>
      </c>
      <c r="G89" s="15">
        <v>0</v>
      </c>
      <c r="H89" s="15">
        <v>0</v>
      </c>
      <c r="I89" s="14">
        <v>0</v>
      </c>
      <c r="J89" s="14">
        <v>0</v>
      </c>
      <c r="K89" s="14">
        <v>0</v>
      </c>
      <c r="L89" s="14">
        <v>0</v>
      </c>
    </row>
    <row r="90" spans="2:12" s="14" customFormat="1">
      <c r="C90" s="14">
        <v>9807</v>
      </c>
      <c r="D90" s="15">
        <v>6</v>
      </c>
      <c r="E90" s="15">
        <v>1</v>
      </c>
      <c r="F90" s="15">
        <v>4</v>
      </c>
      <c r="G90" s="15">
        <v>0</v>
      </c>
      <c r="H90" s="15">
        <v>0</v>
      </c>
      <c r="I90" s="14">
        <v>0</v>
      </c>
      <c r="J90" s="14">
        <v>9</v>
      </c>
      <c r="K90" s="14">
        <v>0</v>
      </c>
      <c r="L90" s="14">
        <v>0</v>
      </c>
    </row>
    <row r="91" spans="2:12" s="14" customFormat="1">
      <c r="C91" s="14">
        <v>9807</v>
      </c>
      <c r="D91" s="15">
        <v>7</v>
      </c>
      <c r="E91" s="15">
        <v>1</v>
      </c>
      <c r="F91" s="15">
        <v>4</v>
      </c>
      <c r="G91" s="15">
        <v>0</v>
      </c>
      <c r="H91" s="15">
        <v>0</v>
      </c>
      <c r="I91" s="14">
        <v>2</v>
      </c>
      <c r="J91" s="14">
        <v>4</v>
      </c>
      <c r="K91" s="14">
        <v>0</v>
      </c>
      <c r="L91" s="14">
        <v>0</v>
      </c>
    </row>
    <row r="92" spans="2:12" s="14" customFormat="1">
      <c r="C92" s="14">
        <v>9807</v>
      </c>
      <c r="D92" s="15">
        <v>8</v>
      </c>
      <c r="E92" s="15">
        <v>1</v>
      </c>
      <c r="F92" s="15">
        <v>5</v>
      </c>
      <c r="G92" s="15">
        <v>0</v>
      </c>
      <c r="H92" s="15">
        <v>0</v>
      </c>
      <c r="I92" s="14">
        <v>2</v>
      </c>
      <c r="J92" s="14">
        <v>4</v>
      </c>
      <c r="K92" s="14">
        <v>0</v>
      </c>
      <c r="L92" s="14">
        <v>0</v>
      </c>
    </row>
    <row r="93" spans="2:12" s="14" customFormat="1">
      <c r="C93" s="14">
        <v>9807</v>
      </c>
      <c r="D93" s="15">
        <v>9</v>
      </c>
      <c r="E93" s="15">
        <v>0</v>
      </c>
      <c r="F93" s="15">
        <v>0</v>
      </c>
      <c r="G93" s="15">
        <v>0</v>
      </c>
      <c r="H93" s="15">
        <v>0</v>
      </c>
      <c r="I93" s="14">
        <v>0</v>
      </c>
      <c r="J93" s="14">
        <v>0</v>
      </c>
      <c r="K93" s="14">
        <v>0</v>
      </c>
      <c r="L93" s="14">
        <v>0</v>
      </c>
    </row>
    <row r="94" spans="2:12" s="14" customFormat="1">
      <c r="C94" s="14">
        <v>9807</v>
      </c>
      <c r="D94" s="15">
        <v>10</v>
      </c>
      <c r="E94" s="15">
        <v>0</v>
      </c>
      <c r="F94" s="15">
        <v>6</v>
      </c>
      <c r="G94" s="15">
        <v>0</v>
      </c>
      <c r="H94" s="15">
        <v>0</v>
      </c>
      <c r="I94" s="14">
        <v>1</v>
      </c>
      <c r="J94" s="14">
        <v>7</v>
      </c>
      <c r="K94" s="14">
        <v>0</v>
      </c>
      <c r="L94" s="14">
        <v>0</v>
      </c>
    </row>
    <row r="95" spans="2:12" s="14" customFormat="1">
      <c r="D95" s="26" t="s">
        <v>22</v>
      </c>
      <c r="E95" s="27">
        <f>SUM(E85:E94)/40</f>
        <v>0.25</v>
      </c>
      <c r="F95" s="27"/>
      <c r="G95" s="27"/>
      <c r="H95" s="26" t="s">
        <v>22</v>
      </c>
      <c r="I95" s="27">
        <f>SUM(I85:I94)/40</f>
        <v>0.3</v>
      </c>
    </row>
    <row r="96" spans="2:12" s="14" customFormat="1">
      <c r="D96" s="26" t="s">
        <v>23</v>
      </c>
      <c r="E96" s="27">
        <f>SUM(E85:F94)/10</f>
        <v>4.7</v>
      </c>
      <c r="F96" s="27"/>
      <c r="G96" s="27"/>
      <c r="H96" s="26" t="s">
        <v>23</v>
      </c>
      <c r="I96" s="27">
        <f>SUM(I85:J94)/10</f>
        <v>6</v>
      </c>
    </row>
    <row r="97" spans="4:9" s="14" customFormat="1">
      <c r="D97" s="26" t="s">
        <v>8</v>
      </c>
      <c r="E97" s="27">
        <f>STDEV(E85:E94)/4</f>
        <v>0.23570226039551584</v>
      </c>
      <c r="F97" s="27"/>
      <c r="G97" s="27"/>
      <c r="H97" s="26" t="s">
        <v>8</v>
      </c>
      <c r="I97" s="27">
        <f>STDEV(I85:I94)/4</f>
        <v>0.22973414586817037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7"/>
  <sheetViews>
    <sheetView topLeftCell="A84"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14</v>
      </c>
      <c r="I2" t="s">
        <v>28</v>
      </c>
    </row>
    <row r="3" spans="2:12">
      <c r="B3" t="s">
        <v>15</v>
      </c>
    </row>
    <row r="4" spans="2:12">
      <c r="B4" t="s">
        <v>12</v>
      </c>
    </row>
    <row r="5" spans="2:12">
      <c r="E5" s="43" t="s">
        <v>6</v>
      </c>
      <c r="F5" s="43"/>
      <c r="G5" s="43"/>
      <c r="H5" s="43"/>
      <c r="I5" s="43" t="s">
        <v>7</v>
      </c>
      <c r="J5" s="43"/>
      <c r="K5" s="43"/>
      <c r="L5" s="43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2:12" s="3" customFormat="1">
      <c r="D17" s="3" t="s">
        <v>22</v>
      </c>
      <c r="E17" s="21">
        <f>SUM(E7:E16)/40</f>
        <v>0</v>
      </c>
      <c r="F17" s="21"/>
      <c r="G17" s="21"/>
      <c r="H17" s="3" t="s">
        <v>22</v>
      </c>
      <c r="I17" s="21">
        <f>SUM(I7:I16)/40</f>
        <v>0</v>
      </c>
    </row>
    <row r="18" spans="2:12" s="3" customFormat="1">
      <c r="D18" s="3" t="s">
        <v>23</v>
      </c>
      <c r="E18" s="21">
        <f>SUM(E7:F16)/10</f>
        <v>0</v>
      </c>
      <c r="F18" s="21"/>
      <c r="G18" s="21"/>
      <c r="H18" s="3" t="s">
        <v>23</v>
      </c>
      <c r="I18" s="21">
        <f>SUM(I7:J16)/10</f>
        <v>0</v>
      </c>
    </row>
    <row r="19" spans="2:12" s="3" customFormat="1">
      <c r="D19" s="3" t="s">
        <v>8</v>
      </c>
      <c r="E19" s="21">
        <f>STDEV(E7:E16)/4</f>
        <v>0</v>
      </c>
      <c r="F19" s="21"/>
      <c r="G19" s="21"/>
      <c r="H19" s="3" t="s">
        <v>8</v>
      </c>
      <c r="I19" s="21">
        <f>STDEV(I7:I16)/4</f>
        <v>0</v>
      </c>
    </row>
    <row r="20" spans="2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2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2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2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2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2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2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2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2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2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2:12" s="5" customFormat="1">
      <c r="D30" s="5" t="s">
        <v>22</v>
      </c>
      <c r="E30" s="20">
        <f>SUM(E20:E29)/40</f>
        <v>0</v>
      </c>
      <c r="F30" s="20"/>
      <c r="G30" s="20"/>
      <c r="H30" s="5" t="s">
        <v>22</v>
      </c>
      <c r="I30" s="20">
        <f>SUM(I20:I29)/40</f>
        <v>0</v>
      </c>
    </row>
    <row r="31" spans="2:12" s="5" customFormat="1">
      <c r="D31" s="5" t="s">
        <v>23</v>
      </c>
      <c r="E31" s="20">
        <f>SUM(E20:F29)/10</f>
        <v>0</v>
      </c>
      <c r="F31" s="20"/>
      <c r="G31" s="20"/>
      <c r="H31" s="5" t="s">
        <v>23</v>
      </c>
      <c r="I31" s="20">
        <f>SUM(I20:J29)/10</f>
        <v>0</v>
      </c>
    </row>
    <row r="32" spans="2:12" s="5" customFormat="1">
      <c r="D32" s="5" t="s">
        <v>8</v>
      </c>
      <c r="E32" s="20">
        <f>STDEV(E20:E29)/4</f>
        <v>0</v>
      </c>
      <c r="F32" s="20"/>
      <c r="G32" s="20"/>
      <c r="H32" s="5" t="s">
        <v>8</v>
      </c>
      <c r="I32" s="20">
        <f>STDEV(I20:I29)/4</f>
        <v>0</v>
      </c>
    </row>
    <row r="33" spans="2:12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6">
        <v>0</v>
      </c>
      <c r="J33" s="6">
        <v>0</v>
      </c>
      <c r="K33" s="6">
        <v>0</v>
      </c>
      <c r="L33" s="6">
        <v>0</v>
      </c>
    </row>
    <row r="34" spans="2:12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6">
        <v>0</v>
      </c>
      <c r="J34" s="6">
        <v>0</v>
      </c>
      <c r="K34" s="6">
        <v>0</v>
      </c>
      <c r="L34" s="6">
        <v>0</v>
      </c>
    </row>
    <row r="35" spans="2:12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  <c r="I35" s="6">
        <v>0</v>
      </c>
      <c r="J35" s="6">
        <v>0</v>
      </c>
      <c r="K35" s="6">
        <v>0</v>
      </c>
      <c r="L35" s="6">
        <v>0</v>
      </c>
    </row>
    <row r="36" spans="2:12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6">
        <v>0</v>
      </c>
      <c r="J36" s="6">
        <v>0</v>
      </c>
      <c r="K36" s="6">
        <v>0</v>
      </c>
      <c r="L36" s="6">
        <v>0</v>
      </c>
    </row>
    <row r="37" spans="2:12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6">
        <v>0</v>
      </c>
      <c r="J37" s="6">
        <v>0</v>
      </c>
      <c r="K37" s="6">
        <v>0</v>
      </c>
      <c r="L37" s="6">
        <v>0</v>
      </c>
    </row>
    <row r="38" spans="2:12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  <c r="I38" s="6">
        <v>0</v>
      </c>
      <c r="J38" s="6">
        <v>0</v>
      </c>
      <c r="K38" s="6">
        <v>0</v>
      </c>
      <c r="L38" s="6">
        <v>0</v>
      </c>
    </row>
    <row r="39" spans="2:12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  <c r="I39" s="6">
        <v>0</v>
      </c>
      <c r="J39" s="6">
        <v>0</v>
      </c>
      <c r="K39" s="6">
        <v>0</v>
      </c>
      <c r="L39" s="6">
        <v>0</v>
      </c>
    </row>
    <row r="40" spans="2:12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6">
        <v>0</v>
      </c>
      <c r="J40" s="6">
        <v>0</v>
      </c>
      <c r="K40" s="6">
        <v>0</v>
      </c>
      <c r="L40" s="6">
        <v>0</v>
      </c>
    </row>
    <row r="41" spans="2:12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  <c r="I41" s="6">
        <v>0</v>
      </c>
      <c r="J41" s="6">
        <v>0</v>
      </c>
      <c r="K41" s="6">
        <v>0</v>
      </c>
      <c r="L41" s="6">
        <v>0</v>
      </c>
    </row>
    <row r="42" spans="2:12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  <c r="I42" s="6">
        <v>0</v>
      </c>
      <c r="J42" s="6">
        <v>0</v>
      </c>
      <c r="K42" s="6">
        <v>0</v>
      </c>
      <c r="L42" s="6">
        <v>0</v>
      </c>
    </row>
    <row r="43" spans="2:12" s="16" customFormat="1">
      <c r="D43" s="16" t="s">
        <v>22</v>
      </c>
      <c r="E43" s="19">
        <f>SUM(E33:E42)/40</f>
        <v>0</v>
      </c>
      <c r="F43" s="19"/>
      <c r="G43" s="19"/>
      <c r="H43" s="16" t="s">
        <v>22</v>
      </c>
      <c r="I43" s="19">
        <f>SUM(I33:I42)/40</f>
        <v>0</v>
      </c>
    </row>
    <row r="44" spans="2:12" s="16" customFormat="1">
      <c r="D44" s="16" t="s">
        <v>23</v>
      </c>
      <c r="E44" s="19">
        <f>SUM(E33:F42)/10</f>
        <v>0</v>
      </c>
      <c r="F44" s="19"/>
      <c r="G44" s="19"/>
      <c r="H44" s="16" t="s">
        <v>23</v>
      </c>
      <c r="I44" s="19">
        <f>SUM(I33:J42)/10</f>
        <v>0</v>
      </c>
    </row>
    <row r="45" spans="2:12" s="16" customFormat="1">
      <c r="D45" s="16" t="s">
        <v>8</v>
      </c>
      <c r="E45" s="19">
        <f>STDEV(E33:E42)/4</f>
        <v>0</v>
      </c>
      <c r="F45" s="19"/>
      <c r="G45" s="19"/>
      <c r="H45" s="16" t="s">
        <v>8</v>
      </c>
      <c r="I45" s="19">
        <f>STDEV(I33:I42)/4</f>
        <v>0</v>
      </c>
    </row>
    <row r="46" spans="2:12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  <c r="I46" s="8">
        <v>0</v>
      </c>
      <c r="J46" s="8">
        <v>0</v>
      </c>
      <c r="K46" s="8">
        <v>0</v>
      </c>
      <c r="L46" s="8">
        <v>0</v>
      </c>
    </row>
    <row r="47" spans="2:12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  <c r="I47" s="8">
        <v>0</v>
      </c>
      <c r="J47" s="8">
        <v>0</v>
      </c>
      <c r="K47" s="8">
        <v>0</v>
      </c>
      <c r="L47" s="8">
        <v>0</v>
      </c>
    </row>
    <row r="48" spans="2:12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  <c r="I48" s="8">
        <v>0</v>
      </c>
      <c r="J48" s="8">
        <v>0</v>
      </c>
      <c r="K48" s="8">
        <v>0</v>
      </c>
      <c r="L48" s="8">
        <v>0</v>
      </c>
    </row>
    <row r="49" spans="2:12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  <c r="I49" s="8">
        <v>0</v>
      </c>
      <c r="J49" s="8">
        <v>0</v>
      </c>
      <c r="K49" s="8">
        <v>0</v>
      </c>
      <c r="L49" s="8">
        <v>0</v>
      </c>
    </row>
    <row r="50" spans="2:12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  <c r="I50" s="8">
        <v>0</v>
      </c>
      <c r="J50" s="8">
        <v>0</v>
      </c>
      <c r="K50" s="8">
        <v>0</v>
      </c>
      <c r="L50" s="8">
        <v>0</v>
      </c>
    </row>
    <row r="51" spans="2:12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  <c r="I51" s="8">
        <v>0</v>
      </c>
      <c r="J51" s="8">
        <v>0</v>
      </c>
      <c r="K51" s="8">
        <v>0</v>
      </c>
      <c r="L51" s="8">
        <v>0</v>
      </c>
    </row>
    <row r="52" spans="2:12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  <c r="I52" s="8">
        <v>0</v>
      </c>
      <c r="J52" s="8">
        <v>0</v>
      </c>
      <c r="K52" s="8">
        <v>0</v>
      </c>
      <c r="L52" s="8">
        <v>0</v>
      </c>
    </row>
    <row r="53" spans="2:12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  <c r="I53" s="8">
        <v>0</v>
      </c>
      <c r="J53" s="8">
        <v>0</v>
      </c>
      <c r="K53" s="8">
        <v>0</v>
      </c>
      <c r="L53" s="8">
        <v>0</v>
      </c>
    </row>
    <row r="54" spans="2:12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  <c r="I54" s="8">
        <v>0</v>
      </c>
      <c r="J54" s="8">
        <v>0</v>
      </c>
      <c r="K54" s="8">
        <v>0</v>
      </c>
      <c r="L54" s="8">
        <v>0</v>
      </c>
    </row>
    <row r="55" spans="2:12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  <c r="I55" s="8">
        <v>0</v>
      </c>
      <c r="J55" s="8">
        <v>0</v>
      </c>
      <c r="K55" s="8">
        <v>0</v>
      </c>
      <c r="L55" s="8">
        <v>0</v>
      </c>
    </row>
    <row r="56" spans="2:12" s="8" customFormat="1">
      <c r="D56" s="17" t="s">
        <v>22</v>
      </c>
      <c r="E56" s="18">
        <f>SUM(E46:E55)/40</f>
        <v>0</v>
      </c>
      <c r="F56" s="18"/>
      <c r="G56" s="18"/>
      <c r="H56" s="17" t="s">
        <v>22</v>
      </c>
      <c r="I56" s="18">
        <f>SUM(I46:I55)/40</f>
        <v>0</v>
      </c>
    </row>
    <row r="57" spans="2:12" s="8" customFormat="1">
      <c r="D57" s="17" t="s">
        <v>23</v>
      </c>
      <c r="E57" s="18">
        <f>SUM(E46:F55)/10</f>
        <v>0</v>
      </c>
      <c r="F57" s="18"/>
      <c r="G57" s="18"/>
      <c r="H57" s="17" t="s">
        <v>23</v>
      </c>
      <c r="I57" s="18">
        <f>SUM(I46:J55)/10</f>
        <v>0</v>
      </c>
    </row>
    <row r="58" spans="2:12" s="8" customFormat="1">
      <c r="D58" s="17" t="s">
        <v>8</v>
      </c>
      <c r="E58" s="18">
        <f>STDEV(E46:E55)/4</f>
        <v>0</v>
      </c>
      <c r="F58" s="18"/>
      <c r="G58" s="18"/>
      <c r="H58" s="17" t="s">
        <v>8</v>
      </c>
      <c r="I58" s="18">
        <f>STDEV(I46:I55)/4</f>
        <v>0</v>
      </c>
    </row>
    <row r="59" spans="2:12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  <c r="I59" s="10">
        <v>0</v>
      </c>
      <c r="J59" s="10">
        <v>0</v>
      </c>
      <c r="K59" s="10">
        <v>0</v>
      </c>
      <c r="L59" s="10">
        <v>0</v>
      </c>
    </row>
    <row r="60" spans="2:12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  <c r="I60" s="10">
        <v>0</v>
      </c>
      <c r="J60" s="10">
        <v>0</v>
      </c>
      <c r="K60" s="10">
        <v>0</v>
      </c>
      <c r="L60" s="10">
        <v>0</v>
      </c>
    </row>
    <row r="61" spans="2:12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  <c r="I61" s="10">
        <v>0</v>
      </c>
      <c r="J61" s="10">
        <v>0</v>
      </c>
      <c r="K61" s="10">
        <v>0</v>
      </c>
      <c r="L61" s="10">
        <v>0</v>
      </c>
    </row>
    <row r="62" spans="2:12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  <c r="I62" s="10">
        <v>0</v>
      </c>
      <c r="J62" s="10">
        <v>0</v>
      </c>
      <c r="K62" s="10">
        <v>0</v>
      </c>
      <c r="L62" s="10">
        <v>0</v>
      </c>
    </row>
    <row r="63" spans="2:12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  <c r="I63" s="10">
        <v>0</v>
      </c>
      <c r="J63" s="10">
        <v>0</v>
      </c>
      <c r="K63" s="10">
        <v>0</v>
      </c>
      <c r="L63" s="10">
        <v>0</v>
      </c>
    </row>
    <row r="64" spans="2:12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  <c r="I64" s="10">
        <v>0</v>
      </c>
      <c r="J64" s="10">
        <v>0</v>
      </c>
      <c r="K64" s="10">
        <v>0</v>
      </c>
      <c r="L64" s="10">
        <v>0</v>
      </c>
    </row>
    <row r="65" spans="2:13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  <c r="I65" s="10">
        <v>0</v>
      </c>
      <c r="J65" s="10">
        <v>0</v>
      </c>
      <c r="K65" s="10">
        <v>0</v>
      </c>
      <c r="L65" s="10">
        <v>0</v>
      </c>
    </row>
    <row r="66" spans="2:13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  <c r="I66" s="10">
        <v>0</v>
      </c>
      <c r="J66" s="10">
        <v>0</v>
      </c>
      <c r="K66" s="10">
        <v>0</v>
      </c>
      <c r="L66" s="10">
        <v>0</v>
      </c>
    </row>
    <row r="67" spans="2:13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  <c r="I67" s="10">
        <v>0</v>
      </c>
      <c r="J67" s="10">
        <v>0</v>
      </c>
      <c r="K67" s="10">
        <v>0</v>
      </c>
      <c r="L67" s="10">
        <v>0</v>
      </c>
    </row>
    <row r="68" spans="2:13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  <c r="I68" s="10">
        <v>0</v>
      </c>
      <c r="J68" s="10">
        <v>0</v>
      </c>
      <c r="K68" s="10">
        <v>0</v>
      </c>
      <c r="L68" s="10">
        <v>0</v>
      </c>
    </row>
    <row r="69" spans="2:13" s="10" customFormat="1">
      <c r="D69" s="22" t="s">
        <v>22</v>
      </c>
      <c r="E69" s="23">
        <f>SUM(E59:E68)/40</f>
        <v>0</v>
      </c>
      <c r="F69" s="23"/>
      <c r="G69" s="23"/>
      <c r="H69" s="22" t="s">
        <v>22</v>
      </c>
      <c r="I69" s="23">
        <f>SUM(I59:I68)/40</f>
        <v>0</v>
      </c>
    </row>
    <row r="70" spans="2:13" s="10" customFormat="1">
      <c r="D70" s="22" t="s">
        <v>23</v>
      </c>
      <c r="E70" s="23">
        <f>SUM(E59:F68)/10</f>
        <v>0</v>
      </c>
      <c r="F70" s="23"/>
      <c r="G70" s="23"/>
      <c r="H70" s="22" t="s">
        <v>23</v>
      </c>
      <c r="I70" s="23">
        <f>SUM(I59:J68)/10</f>
        <v>0</v>
      </c>
    </row>
    <row r="71" spans="2:13" s="10" customFormat="1">
      <c r="D71" s="22" t="s">
        <v>8</v>
      </c>
      <c r="E71" s="23">
        <f>STDEV(E59:E68)/4</f>
        <v>0</v>
      </c>
      <c r="F71" s="23"/>
      <c r="G71" s="23"/>
      <c r="H71" s="22" t="s">
        <v>8</v>
      </c>
      <c r="I71" s="23">
        <f>STDEV(I59:I68)/4</f>
        <v>0</v>
      </c>
    </row>
    <row r="72" spans="2:13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  <c r="I72" s="12">
        <v>0</v>
      </c>
      <c r="J72" s="12">
        <v>0</v>
      </c>
      <c r="K72" s="12">
        <v>0</v>
      </c>
      <c r="L72" s="12">
        <v>0</v>
      </c>
    </row>
    <row r="73" spans="2:13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  <c r="I73" s="12">
        <v>0</v>
      </c>
      <c r="J73" s="12">
        <v>0</v>
      </c>
      <c r="K73" s="12">
        <v>0</v>
      </c>
      <c r="L73" s="12">
        <v>0</v>
      </c>
    </row>
    <row r="74" spans="2:13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  <c r="I74" s="12">
        <v>0</v>
      </c>
      <c r="J74" s="12">
        <v>0</v>
      </c>
      <c r="K74" s="12">
        <v>0</v>
      </c>
      <c r="L74" s="12">
        <v>0</v>
      </c>
    </row>
    <row r="75" spans="2:13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  <c r="I75" s="12">
        <v>0</v>
      </c>
      <c r="J75" s="12">
        <v>0</v>
      </c>
      <c r="K75" s="12">
        <v>0</v>
      </c>
      <c r="L75" s="12">
        <v>0</v>
      </c>
    </row>
    <row r="76" spans="2:13" s="12" customFormat="1">
      <c r="C76" s="12">
        <v>4903</v>
      </c>
      <c r="D76" s="13">
        <v>5</v>
      </c>
      <c r="E76" s="13"/>
      <c r="F76" s="13"/>
      <c r="G76" s="13"/>
      <c r="H76" s="13"/>
      <c r="M76" s="12" t="s">
        <v>27</v>
      </c>
    </row>
    <row r="77" spans="2:13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  <c r="I77" s="12">
        <v>0</v>
      </c>
      <c r="J77" s="12">
        <v>0</v>
      </c>
      <c r="K77" s="12">
        <v>0</v>
      </c>
      <c r="L77" s="12">
        <v>0</v>
      </c>
    </row>
    <row r="78" spans="2:13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  <c r="I78" s="12">
        <v>0</v>
      </c>
      <c r="J78" s="12">
        <v>0</v>
      </c>
      <c r="K78" s="12">
        <v>0</v>
      </c>
      <c r="L78" s="12">
        <v>0</v>
      </c>
    </row>
    <row r="79" spans="2:13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  <c r="I79" s="12">
        <v>0</v>
      </c>
      <c r="J79" s="12">
        <v>0</v>
      </c>
      <c r="K79" s="12">
        <v>0</v>
      </c>
      <c r="L79" s="12">
        <v>0</v>
      </c>
    </row>
    <row r="80" spans="2:13" s="12" customFormat="1">
      <c r="C80" s="12">
        <v>4903</v>
      </c>
      <c r="D80" s="13">
        <v>9</v>
      </c>
      <c r="E80" s="13">
        <v>0</v>
      </c>
      <c r="F80" s="13">
        <v>0</v>
      </c>
      <c r="G80" s="13">
        <v>0</v>
      </c>
      <c r="H80" s="13">
        <v>0</v>
      </c>
      <c r="I80" s="12">
        <v>0</v>
      </c>
      <c r="J80" s="12">
        <v>0</v>
      </c>
      <c r="K80" s="12">
        <v>0</v>
      </c>
      <c r="L80" s="12">
        <v>0</v>
      </c>
    </row>
    <row r="81" spans="2:12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  <c r="I81" s="12">
        <v>0</v>
      </c>
      <c r="J81" s="12">
        <v>0</v>
      </c>
      <c r="K81" s="12">
        <v>0</v>
      </c>
      <c r="L81" s="12">
        <v>0</v>
      </c>
    </row>
    <row r="82" spans="2:12" s="12" customFormat="1">
      <c r="D82" s="24" t="s">
        <v>22</v>
      </c>
      <c r="E82" s="25">
        <f>SUM(E72:E81)/40</f>
        <v>0</v>
      </c>
      <c r="F82" s="25"/>
      <c r="G82" s="25"/>
      <c r="H82" s="24" t="s">
        <v>22</v>
      </c>
      <c r="I82" s="25">
        <f>SUM(I72:I81)/40</f>
        <v>0</v>
      </c>
    </row>
    <row r="83" spans="2:12" s="12" customFormat="1">
      <c r="D83" s="24" t="s">
        <v>23</v>
      </c>
      <c r="E83" s="25">
        <f>SUM(E72:F81)/10</f>
        <v>0</v>
      </c>
      <c r="F83" s="25"/>
      <c r="G83" s="25"/>
      <c r="H83" s="24" t="s">
        <v>23</v>
      </c>
      <c r="I83" s="25">
        <f>SUM(I72:J81)/10</f>
        <v>0</v>
      </c>
    </row>
    <row r="84" spans="2:12" s="12" customFormat="1">
      <c r="D84" s="24" t="s">
        <v>8</v>
      </c>
      <c r="E84" s="25">
        <f>STDEV(E72:E81)/4</f>
        <v>0</v>
      </c>
      <c r="F84" s="25"/>
      <c r="G84" s="25"/>
      <c r="H84" s="24" t="s">
        <v>8</v>
      </c>
      <c r="I84" s="25">
        <f>STDEV(I72:I81)/4</f>
        <v>0</v>
      </c>
    </row>
    <row r="85" spans="2:12" s="14" customFormat="1">
      <c r="B85" s="14" t="s">
        <v>9</v>
      </c>
      <c r="C85" s="14">
        <v>9807</v>
      </c>
      <c r="D85" s="15">
        <v>1</v>
      </c>
      <c r="E85" s="15">
        <v>1</v>
      </c>
      <c r="F85" s="15">
        <v>7</v>
      </c>
      <c r="G85" s="15">
        <v>0</v>
      </c>
      <c r="H85" s="15">
        <v>0</v>
      </c>
      <c r="I85" s="14">
        <v>1</v>
      </c>
      <c r="J85" s="14">
        <v>7</v>
      </c>
      <c r="K85" s="14">
        <v>0</v>
      </c>
      <c r="L85" s="14">
        <v>0</v>
      </c>
    </row>
    <row r="86" spans="2:12" s="14" customFormat="1">
      <c r="C86" s="14">
        <v>9807</v>
      </c>
      <c r="D86" s="15">
        <v>2</v>
      </c>
      <c r="E86" s="15">
        <v>0</v>
      </c>
      <c r="F86" s="15">
        <v>0</v>
      </c>
      <c r="G86" s="15">
        <v>0</v>
      </c>
      <c r="H86" s="15">
        <v>0</v>
      </c>
      <c r="I86" s="14">
        <v>0</v>
      </c>
      <c r="J86" s="14">
        <v>0</v>
      </c>
      <c r="K86" s="14">
        <v>0</v>
      </c>
      <c r="L86" s="14">
        <v>0</v>
      </c>
    </row>
    <row r="87" spans="2:12" s="14" customFormat="1">
      <c r="C87" s="14">
        <v>9807</v>
      </c>
      <c r="D87" s="15">
        <v>3</v>
      </c>
      <c r="E87" s="15">
        <v>1</v>
      </c>
      <c r="F87" s="15">
        <v>4</v>
      </c>
      <c r="G87" s="15">
        <v>0</v>
      </c>
      <c r="H87" s="15">
        <v>0</v>
      </c>
      <c r="I87" s="14">
        <v>0</v>
      </c>
      <c r="J87" s="14">
        <v>5</v>
      </c>
      <c r="K87" s="14">
        <v>0</v>
      </c>
      <c r="L87" s="14">
        <v>0</v>
      </c>
    </row>
    <row r="88" spans="2:12" s="14" customFormat="1">
      <c r="C88" s="14">
        <v>9807</v>
      </c>
      <c r="D88" s="15">
        <v>4</v>
      </c>
      <c r="E88" s="15">
        <v>1</v>
      </c>
      <c r="F88" s="15">
        <v>5</v>
      </c>
      <c r="G88" s="15">
        <v>0</v>
      </c>
      <c r="H88" s="15">
        <v>0</v>
      </c>
      <c r="I88" s="14">
        <v>1</v>
      </c>
      <c r="J88" s="14">
        <v>9</v>
      </c>
      <c r="K88" s="14">
        <v>0</v>
      </c>
      <c r="L88" s="14">
        <v>0</v>
      </c>
    </row>
    <row r="89" spans="2:12" s="14" customFormat="1">
      <c r="C89" s="14">
        <v>9807</v>
      </c>
      <c r="D89" s="15">
        <v>5</v>
      </c>
      <c r="E89" s="15">
        <v>2</v>
      </c>
      <c r="F89" s="15">
        <v>3</v>
      </c>
      <c r="G89" s="15">
        <v>0</v>
      </c>
      <c r="H89" s="15">
        <v>0</v>
      </c>
      <c r="I89" s="14">
        <v>1</v>
      </c>
      <c r="J89" s="14">
        <v>8</v>
      </c>
      <c r="K89" s="14">
        <v>0</v>
      </c>
      <c r="L89" s="14">
        <v>0</v>
      </c>
    </row>
    <row r="90" spans="2:12" s="14" customFormat="1">
      <c r="C90" s="14">
        <v>9807</v>
      </c>
      <c r="D90" s="15">
        <v>6</v>
      </c>
      <c r="E90" s="15">
        <v>1</v>
      </c>
      <c r="F90" s="15">
        <v>3</v>
      </c>
      <c r="G90" s="15">
        <v>0</v>
      </c>
      <c r="H90" s="15">
        <v>0</v>
      </c>
      <c r="I90" s="14">
        <v>0</v>
      </c>
      <c r="J90" s="14">
        <v>4</v>
      </c>
      <c r="K90" s="14">
        <v>0</v>
      </c>
      <c r="L90" s="14">
        <v>0</v>
      </c>
    </row>
    <row r="91" spans="2:12" s="14" customFormat="1">
      <c r="C91" s="14">
        <v>9807</v>
      </c>
      <c r="D91" s="15">
        <v>7</v>
      </c>
      <c r="E91" s="15">
        <v>1</v>
      </c>
      <c r="F91" s="15">
        <v>6</v>
      </c>
      <c r="G91" s="15">
        <v>0</v>
      </c>
      <c r="H91" s="15">
        <v>0</v>
      </c>
      <c r="I91" s="14">
        <v>2</v>
      </c>
      <c r="J91" s="14">
        <v>11</v>
      </c>
      <c r="K91" s="14">
        <v>0</v>
      </c>
      <c r="L91" s="14">
        <v>0</v>
      </c>
    </row>
    <row r="92" spans="2:12" s="14" customFormat="1">
      <c r="C92" s="14">
        <v>9807</v>
      </c>
      <c r="D92" s="15">
        <v>8</v>
      </c>
      <c r="E92" s="15">
        <v>3</v>
      </c>
      <c r="F92" s="15">
        <v>2</v>
      </c>
      <c r="G92" s="15">
        <v>0</v>
      </c>
      <c r="H92" s="15">
        <v>0</v>
      </c>
      <c r="I92" s="14">
        <v>3</v>
      </c>
      <c r="J92" s="14">
        <v>3</v>
      </c>
      <c r="K92" s="14">
        <v>0</v>
      </c>
      <c r="L92" s="14">
        <v>0</v>
      </c>
    </row>
    <row r="93" spans="2:12" s="14" customFormat="1">
      <c r="C93" s="14">
        <v>9807</v>
      </c>
      <c r="D93" s="15">
        <v>9</v>
      </c>
      <c r="E93" s="15">
        <v>1</v>
      </c>
      <c r="F93" s="15">
        <v>6</v>
      </c>
      <c r="G93" s="15">
        <v>0</v>
      </c>
      <c r="H93" s="15">
        <v>0</v>
      </c>
      <c r="I93" s="14">
        <v>1</v>
      </c>
      <c r="J93" s="14">
        <v>6</v>
      </c>
      <c r="K93" s="14">
        <v>0</v>
      </c>
      <c r="L93" s="14">
        <v>0</v>
      </c>
    </row>
    <row r="94" spans="2:12" s="14" customFormat="1">
      <c r="C94" s="14">
        <v>9807</v>
      </c>
      <c r="D94" s="15">
        <v>10</v>
      </c>
      <c r="E94" s="15">
        <v>0</v>
      </c>
      <c r="F94" s="15">
        <v>0</v>
      </c>
      <c r="G94" s="15">
        <v>0</v>
      </c>
      <c r="H94" s="15">
        <v>0</v>
      </c>
      <c r="I94" s="14">
        <v>0</v>
      </c>
      <c r="J94" s="14">
        <v>0</v>
      </c>
      <c r="K94" s="14">
        <v>0</v>
      </c>
      <c r="L94" s="14">
        <v>0</v>
      </c>
    </row>
    <row r="95" spans="2:12" s="14" customFormat="1">
      <c r="D95" s="26" t="s">
        <v>22</v>
      </c>
      <c r="E95" s="27">
        <f>SUM(E85:E94)/40</f>
        <v>0.27500000000000002</v>
      </c>
      <c r="F95" s="27"/>
      <c r="G95" s="27"/>
      <c r="H95" s="26" t="s">
        <v>22</v>
      </c>
      <c r="I95" s="27">
        <f>SUM(I85:I94)/40</f>
        <v>0.22500000000000001</v>
      </c>
    </row>
    <row r="96" spans="2:12" s="14" customFormat="1">
      <c r="D96" s="26" t="s">
        <v>23</v>
      </c>
      <c r="E96" s="27">
        <f>SUM(E85:F94)/10</f>
        <v>4.7</v>
      </c>
      <c r="F96" s="27"/>
      <c r="G96" s="27"/>
      <c r="H96" s="26" t="s">
        <v>23</v>
      </c>
      <c r="I96" s="27">
        <f>SUM(I85:J94)/10</f>
        <v>6.2</v>
      </c>
    </row>
    <row r="97" spans="4:9" s="14" customFormat="1">
      <c r="D97" s="26" t="s">
        <v>8</v>
      </c>
      <c r="E97" s="27">
        <f>STDEV(E85:E94)/4</f>
        <v>0.21889875894272828</v>
      </c>
      <c r="F97" s="27"/>
      <c r="G97" s="27"/>
      <c r="H97" s="26" t="s">
        <v>8</v>
      </c>
      <c r="I97" s="27">
        <f>STDEV(I85:I94)/4</f>
        <v>0.24860723150293831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A86"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16</v>
      </c>
      <c r="I2" t="s">
        <v>29</v>
      </c>
    </row>
    <row r="3" spans="2:12">
      <c r="B3" t="s">
        <v>15</v>
      </c>
    </row>
    <row r="4" spans="2:12">
      <c r="B4" t="s">
        <v>12</v>
      </c>
    </row>
    <row r="5" spans="2:12">
      <c r="E5" s="43" t="s">
        <v>6</v>
      </c>
      <c r="F5" s="43"/>
      <c r="G5" s="43"/>
      <c r="H5" s="43"/>
      <c r="I5" s="43" t="s">
        <v>7</v>
      </c>
      <c r="J5" s="43"/>
      <c r="K5" s="43"/>
      <c r="L5" s="43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s="3" customFormat="1">
      <c r="D17" s="3" t="s">
        <v>22</v>
      </c>
      <c r="E17" s="21">
        <f>SUM(E7:E16)/40</f>
        <v>0</v>
      </c>
      <c r="F17" s="21"/>
      <c r="G17" s="21"/>
      <c r="H17" s="3" t="s">
        <v>22</v>
      </c>
      <c r="I17" s="21">
        <f>SUM(I7:I16)/40</f>
        <v>0</v>
      </c>
    </row>
    <row r="18" spans="1:12" s="3" customFormat="1">
      <c r="A18" s="29"/>
      <c r="B18" s="29"/>
      <c r="C18" s="29"/>
      <c r="D18" s="29" t="s">
        <v>23</v>
      </c>
      <c r="E18" s="30">
        <f>SUM(E7:F16)/10</f>
        <v>0</v>
      </c>
      <c r="F18" s="30"/>
      <c r="G18" s="30"/>
      <c r="H18" s="29" t="s">
        <v>23</v>
      </c>
      <c r="I18" s="30">
        <f>SUM(I7:J16)/10</f>
        <v>0</v>
      </c>
      <c r="J18" s="29"/>
      <c r="K18" s="29"/>
      <c r="L18" s="29"/>
    </row>
    <row r="19" spans="1:12" s="3" customFormat="1">
      <c r="D19" s="3" t="s">
        <v>8</v>
      </c>
      <c r="E19" s="21">
        <f>STDEV(E7:E16)/4</f>
        <v>0</v>
      </c>
      <c r="F19" s="21"/>
      <c r="G19" s="21"/>
      <c r="H19" s="3" t="s">
        <v>8</v>
      </c>
      <c r="I19" s="21">
        <f>STDEV(I7:I16)/4</f>
        <v>0</v>
      </c>
    </row>
    <row r="20" spans="1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1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1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1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1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1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1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1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1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1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1:12" s="5" customFormat="1">
      <c r="D30" s="5" t="s">
        <v>22</v>
      </c>
      <c r="E30" s="20">
        <f>SUM(E20:E29)/40</f>
        <v>0</v>
      </c>
      <c r="F30" s="20"/>
      <c r="G30" s="20"/>
      <c r="H30" s="5" t="s">
        <v>22</v>
      </c>
      <c r="I30" s="20">
        <f>SUM(I20:I29)/40</f>
        <v>0</v>
      </c>
    </row>
    <row r="31" spans="1:12" s="5" customFormat="1">
      <c r="D31" s="5" t="s">
        <v>23</v>
      </c>
      <c r="E31" s="20">
        <f>SUM(E20:F29)/10</f>
        <v>0</v>
      </c>
      <c r="F31" s="20"/>
      <c r="G31" s="20"/>
      <c r="H31" s="5" t="s">
        <v>23</v>
      </c>
      <c r="I31" s="20">
        <f>SUM(I20:J29)/10</f>
        <v>0</v>
      </c>
    </row>
    <row r="32" spans="1:12" s="5" customFormat="1">
      <c r="D32" s="5" t="s">
        <v>8</v>
      </c>
      <c r="E32" s="20">
        <f>STDEV(E20:E29)/4</f>
        <v>0</v>
      </c>
      <c r="F32" s="20"/>
      <c r="G32" s="20"/>
      <c r="H32" s="5" t="s">
        <v>8</v>
      </c>
      <c r="I32" s="20">
        <f>STDEV(I20:I29)/4</f>
        <v>0</v>
      </c>
    </row>
    <row r="33" spans="2:12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</row>
    <row r="34" spans="2:12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2:12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</row>
    <row r="36" spans="2:12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</row>
    <row r="37" spans="2:12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</row>
    <row r="38" spans="2:12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</row>
    <row r="39" spans="2:12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2:12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</row>
    <row r="41" spans="2:12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</row>
    <row r="42" spans="2:12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</row>
    <row r="43" spans="2:12" s="16" customFormat="1">
      <c r="D43" s="16" t="s">
        <v>22</v>
      </c>
      <c r="E43" s="19">
        <f>SUM(E33:E42)/40</f>
        <v>0</v>
      </c>
      <c r="F43" s="19"/>
      <c r="G43" s="19"/>
      <c r="H43" s="16" t="s">
        <v>22</v>
      </c>
      <c r="I43" s="19">
        <f>SUM(I33:I42)/40</f>
        <v>0</v>
      </c>
    </row>
    <row r="44" spans="2:12" s="16" customFormat="1">
      <c r="D44" s="16" t="s">
        <v>23</v>
      </c>
      <c r="E44" s="19">
        <f>SUM(E33:F42)/10</f>
        <v>0</v>
      </c>
      <c r="F44" s="19"/>
      <c r="G44" s="19"/>
      <c r="H44" s="16" t="s">
        <v>23</v>
      </c>
      <c r="I44" s="19">
        <f>SUM(I33:J42)/10</f>
        <v>0</v>
      </c>
    </row>
    <row r="45" spans="2:12" s="16" customFormat="1">
      <c r="D45" s="16" t="s">
        <v>8</v>
      </c>
      <c r="E45" s="19">
        <f>STDEV(E33:E42)/4</f>
        <v>0</v>
      </c>
      <c r="F45" s="19"/>
      <c r="G45" s="19"/>
      <c r="H45" s="16" t="s">
        <v>8</v>
      </c>
      <c r="I45" s="19">
        <f>STDEV(I33:I42)/4</f>
        <v>0</v>
      </c>
    </row>
    <row r="46" spans="2:12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</row>
    <row r="47" spans="2:12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</row>
    <row r="48" spans="2:12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</row>
    <row r="49" spans="2:12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</row>
    <row r="50" spans="2:12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</row>
    <row r="51" spans="2:12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</row>
    <row r="52" spans="2:12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</row>
    <row r="53" spans="2:12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</row>
    <row r="54" spans="2:12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</row>
    <row r="55" spans="2:12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</row>
    <row r="56" spans="2:12" s="8" customFormat="1">
      <c r="D56" s="17" t="s">
        <v>22</v>
      </c>
      <c r="E56" s="18">
        <f>SUM(E46:E55)/40</f>
        <v>0</v>
      </c>
      <c r="F56" s="18"/>
      <c r="G56" s="18"/>
      <c r="H56" s="17" t="s">
        <v>22</v>
      </c>
      <c r="I56" s="18">
        <f>SUM(I46:I55)/40</f>
        <v>0</v>
      </c>
    </row>
    <row r="57" spans="2:12" s="8" customFormat="1">
      <c r="D57" s="17" t="s">
        <v>23</v>
      </c>
      <c r="E57" s="18">
        <f>SUM(E46:F55)/10</f>
        <v>0</v>
      </c>
      <c r="F57" s="18"/>
      <c r="G57" s="18"/>
      <c r="H57" s="17" t="s">
        <v>23</v>
      </c>
      <c r="I57" s="18">
        <f>SUM(I46:J55)/10</f>
        <v>0</v>
      </c>
    </row>
    <row r="58" spans="2:12" s="8" customFormat="1">
      <c r="D58" s="17" t="s">
        <v>8</v>
      </c>
      <c r="E58" s="18">
        <f>STDEV(E46:E55)/4</f>
        <v>0</v>
      </c>
      <c r="F58" s="18"/>
      <c r="G58" s="18"/>
      <c r="H58" s="17" t="s">
        <v>8</v>
      </c>
      <c r="I58" s="18">
        <f>STDEV(I46:I55)/4</f>
        <v>0</v>
      </c>
    </row>
    <row r="59" spans="2:12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</row>
    <row r="60" spans="2:12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</row>
    <row r="61" spans="2:12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</row>
    <row r="62" spans="2:12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</row>
    <row r="63" spans="2:12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</row>
    <row r="64" spans="2:12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</row>
    <row r="65" spans="2:12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</row>
    <row r="66" spans="2:12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</row>
    <row r="67" spans="2:12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</row>
    <row r="68" spans="2:12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</row>
    <row r="69" spans="2:12" s="10" customFormat="1">
      <c r="D69" s="22" t="s">
        <v>22</v>
      </c>
      <c r="E69" s="23">
        <f>SUM(E59:E68)/40</f>
        <v>0</v>
      </c>
      <c r="F69" s="23"/>
      <c r="G69" s="23"/>
      <c r="H69" s="22" t="s">
        <v>22</v>
      </c>
      <c r="I69" s="23">
        <f>SUM(I59:I68)/40</f>
        <v>0</v>
      </c>
    </row>
    <row r="70" spans="2:12" s="10" customFormat="1">
      <c r="D70" s="22" t="s">
        <v>23</v>
      </c>
      <c r="E70" s="23">
        <f>SUM(E59:F68)/10</f>
        <v>0</v>
      </c>
      <c r="F70" s="23"/>
      <c r="G70" s="23"/>
      <c r="H70" s="22" t="s">
        <v>23</v>
      </c>
      <c r="I70" s="23">
        <f>SUM(I59:J68)/10</f>
        <v>0</v>
      </c>
    </row>
    <row r="71" spans="2:12" s="10" customFormat="1">
      <c r="D71" s="22" t="s">
        <v>8</v>
      </c>
      <c r="E71" s="23">
        <f>STDEV(E59:E68)/4</f>
        <v>0</v>
      </c>
      <c r="F71" s="23"/>
      <c r="G71" s="23"/>
      <c r="H71" s="22" t="s">
        <v>8</v>
      </c>
      <c r="I71" s="23">
        <f>STDEV(I59:I68)/4</f>
        <v>0</v>
      </c>
    </row>
    <row r="72" spans="2:12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</row>
    <row r="73" spans="2:12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</row>
    <row r="74" spans="2:12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</row>
    <row r="75" spans="2:12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</row>
    <row r="76" spans="2:12" s="12" customFormat="1">
      <c r="C76" s="12">
        <v>4903</v>
      </c>
      <c r="D76" s="13">
        <v>5</v>
      </c>
      <c r="E76" s="13">
        <v>0</v>
      </c>
      <c r="F76" s="13">
        <v>0</v>
      </c>
      <c r="G76" s="13">
        <v>0</v>
      </c>
      <c r="H76" s="13">
        <v>0</v>
      </c>
      <c r="I76" s="13">
        <v>1</v>
      </c>
      <c r="J76" s="13">
        <v>4</v>
      </c>
      <c r="K76" s="13">
        <v>0</v>
      </c>
      <c r="L76" s="13">
        <v>0</v>
      </c>
    </row>
    <row r="77" spans="2:12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</row>
    <row r="78" spans="2:12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</row>
    <row r="79" spans="2:12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</row>
    <row r="80" spans="2:12" s="12" customFormat="1">
      <c r="C80" s="12">
        <v>4903</v>
      </c>
      <c r="D80" s="13">
        <v>9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</row>
    <row r="81" spans="2:12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</row>
    <row r="82" spans="2:12" s="12" customFormat="1">
      <c r="D82" s="24" t="s">
        <v>22</v>
      </c>
      <c r="E82" s="25">
        <f>SUM(E72:E81)/40</f>
        <v>0</v>
      </c>
      <c r="F82" s="25"/>
      <c r="G82" s="25"/>
      <c r="H82" s="24" t="s">
        <v>22</v>
      </c>
      <c r="I82" s="25">
        <f>SUM(I72:I81)/40</f>
        <v>2.5000000000000001E-2</v>
      </c>
    </row>
    <row r="83" spans="2:12" s="12" customFormat="1">
      <c r="D83" s="24" t="s">
        <v>23</v>
      </c>
      <c r="E83" s="25">
        <f>SUM(E72:F81)/10</f>
        <v>0</v>
      </c>
      <c r="F83" s="25"/>
      <c r="G83" s="25"/>
      <c r="H83" s="24" t="s">
        <v>23</v>
      </c>
      <c r="I83" s="25">
        <f>SUM(I72:J81)/10</f>
        <v>0.5</v>
      </c>
    </row>
    <row r="84" spans="2:12" s="12" customFormat="1">
      <c r="D84" s="24" t="s">
        <v>8</v>
      </c>
      <c r="E84" s="25">
        <f>STDEV(E72:E81)/4</f>
        <v>0</v>
      </c>
      <c r="F84" s="25"/>
      <c r="G84" s="25"/>
      <c r="H84" s="24" t="s">
        <v>8</v>
      </c>
      <c r="I84" s="25">
        <f>STDEV(I72:I81)/4</f>
        <v>7.9056941504209485E-2</v>
      </c>
    </row>
    <row r="85" spans="2:12" s="14" customFormat="1">
      <c r="B85" s="14" t="s">
        <v>9</v>
      </c>
      <c r="C85" s="14">
        <v>9807</v>
      </c>
      <c r="D85" s="15">
        <v>1</v>
      </c>
      <c r="E85" s="15">
        <v>1</v>
      </c>
      <c r="F85" s="15">
        <v>7</v>
      </c>
      <c r="G85" s="15">
        <v>0</v>
      </c>
      <c r="H85" s="15">
        <v>0</v>
      </c>
      <c r="I85" s="14">
        <v>2</v>
      </c>
      <c r="J85" s="14">
        <v>7</v>
      </c>
      <c r="K85" s="14">
        <v>0</v>
      </c>
      <c r="L85" s="14">
        <v>0</v>
      </c>
    </row>
    <row r="86" spans="2:12" s="14" customFormat="1">
      <c r="C86" s="14">
        <v>9807</v>
      </c>
      <c r="D86" s="15">
        <v>2</v>
      </c>
      <c r="E86" s="15">
        <v>1</v>
      </c>
      <c r="F86" s="15">
        <v>5</v>
      </c>
      <c r="G86" s="15">
        <v>0</v>
      </c>
      <c r="H86" s="15">
        <v>0</v>
      </c>
      <c r="I86" s="14">
        <v>2</v>
      </c>
      <c r="J86" s="14">
        <v>8</v>
      </c>
      <c r="K86" s="14">
        <v>0</v>
      </c>
      <c r="L86" s="14">
        <v>0</v>
      </c>
    </row>
    <row r="87" spans="2:12" s="14" customFormat="1">
      <c r="C87" s="14">
        <v>9807</v>
      </c>
      <c r="D87" s="15">
        <v>3</v>
      </c>
      <c r="E87" s="15">
        <v>2</v>
      </c>
      <c r="F87" s="15">
        <v>4</v>
      </c>
      <c r="G87" s="15">
        <v>0</v>
      </c>
      <c r="H87" s="15">
        <v>0</v>
      </c>
      <c r="I87" s="14">
        <v>0</v>
      </c>
      <c r="J87" s="14">
        <v>6</v>
      </c>
      <c r="K87" s="14">
        <v>0</v>
      </c>
      <c r="L87" s="14">
        <v>0</v>
      </c>
    </row>
    <row r="88" spans="2:12" s="14" customFormat="1">
      <c r="C88" s="14">
        <v>9807</v>
      </c>
      <c r="D88" s="15">
        <v>4</v>
      </c>
      <c r="E88" s="15">
        <v>0</v>
      </c>
      <c r="F88" s="15">
        <v>7</v>
      </c>
      <c r="G88" s="15">
        <v>0</v>
      </c>
      <c r="H88" s="15">
        <v>0</v>
      </c>
      <c r="I88" s="14">
        <v>0</v>
      </c>
      <c r="J88" s="14">
        <v>7</v>
      </c>
      <c r="K88" s="14">
        <v>0</v>
      </c>
      <c r="L88" s="14">
        <v>0</v>
      </c>
    </row>
    <row r="89" spans="2:12" s="14" customFormat="1">
      <c r="C89" s="14">
        <v>9807</v>
      </c>
      <c r="D89" s="15">
        <v>5</v>
      </c>
      <c r="E89" s="15">
        <v>2</v>
      </c>
      <c r="F89" s="15">
        <v>5</v>
      </c>
      <c r="G89" s="15">
        <v>0</v>
      </c>
      <c r="H89" s="15">
        <v>0</v>
      </c>
      <c r="I89" s="14">
        <v>3</v>
      </c>
      <c r="J89" s="14">
        <v>4</v>
      </c>
      <c r="K89" s="14">
        <v>0</v>
      </c>
      <c r="L89" s="14">
        <v>0</v>
      </c>
    </row>
    <row r="90" spans="2:12" s="14" customFormat="1">
      <c r="C90" s="14">
        <v>9807</v>
      </c>
      <c r="D90" s="15">
        <v>6</v>
      </c>
      <c r="E90" s="15">
        <v>1</v>
      </c>
      <c r="F90" s="15">
        <v>6</v>
      </c>
      <c r="G90" s="15">
        <v>0</v>
      </c>
      <c r="H90" s="15">
        <v>0</v>
      </c>
      <c r="I90" s="14">
        <v>1</v>
      </c>
      <c r="J90" s="14">
        <v>6</v>
      </c>
      <c r="K90" s="14">
        <v>0</v>
      </c>
      <c r="L90" s="14">
        <v>0</v>
      </c>
    </row>
    <row r="91" spans="2:12" s="14" customFormat="1">
      <c r="C91" s="14">
        <v>9807</v>
      </c>
      <c r="D91" s="15">
        <v>7</v>
      </c>
      <c r="E91" s="15">
        <v>2</v>
      </c>
      <c r="F91" s="15">
        <v>3</v>
      </c>
      <c r="G91" s="15">
        <v>0</v>
      </c>
      <c r="H91" s="15">
        <v>0</v>
      </c>
      <c r="I91" s="14">
        <v>0</v>
      </c>
      <c r="J91" s="14">
        <v>5</v>
      </c>
      <c r="K91" s="14">
        <v>0</v>
      </c>
      <c r="L91" s="14">
        <v>0</v>
      </c>
    </row>
    <row r="92" spans="2:12" s="14" customFormat="1">
      <c r="C92" s="14">
        <v>9807</v>
      </c>
      <c r="D92" s="15">
        <v>8</v>
      </c>
      <c r="E92" s="15">
        <v>3</v>
      </c>
      <c r="F92" s="15">
        <v>5</v>
      </c>
      <c r="G92" s="15">
        <v>0</v>
      </c>
      <c r="H92" s="15">
        <v>0</v>
      </c>
      <c r="I92" s="14">
        <v>1</v>
      </c>
      <c r="J92" s="14">
        <v>8</v>
      </c>
      <c r="K92" s="14">
        <v>0</v>
      </c>
      <c r="L92" s="14">
        <v>0</v>
      </c>
    </row>
    <row r="93" spans="2:12" s="14" customFormat="1">
      <c r="C93" s="14">
        <v>9807</v>
      </c>
      <c r="D93" s="15">
        <v>9</v>
      </c>
      <c r="E93" s="15">
        <v>0</v>
      </c>
      <c r="F93" s="15">
        <v>0</v>
      </c>
      <c r="G93" s="15">
        <v>0</v>
      </c>
      <c r="H93" s="15">
        <v>0</v>
      </c>
      <c r="I93" s="14">
        <v>0</v>
      </c>
      <c r="J93" s="14">
        <v>0</v>
      </c>
      <c r="K93" s="14">
        <v>0</v>
      </c>
      <c r="L93" s="14">
        <v>0</v>
      </c>
    </row>
    <row r="94" spans="2:12" s="14" customFormat="1">
      <c r="C94" s="14">
        <v>9807</v>
      </c>
      <c r="D94" s="15">
        <v>10</v>
      </c>
      <c r="E94" s="15">
        <v>0</v>
      </c>
      <c r="F94" s="15">
        <v>8</v>
      </c>
      <c r="G94" s="15">
        <v>0</v>
      </c>
      <c r="H94" s="15">
        <v>0</v>
      </c>
      <c r="I94" s="14">
        <v>0</v>
      </c>
      <c r="J94" s="14">
        <v>9</v>
      </c>
      <c r="K94" s="14">
        <v>0</v>
      </c>
      <c r="L94" s="14">
        <v>0</v>
      </c>
    </row>
    <row r="95" spans="2:12" s="14" customFormat="1">
      <c r="D95" s="26" t="s">
        <v>22</v>
      </c>
      <c r="E95" s="27">
        <f>SUM(E85:E94)/40</f>
        <v>0.3</v>
      </c>
      <c r="F95" s="27"/>
      <c r="G95" s="27"/>
      <c r="H95" s="26" t="s">
        <v>22</v>
      </c>
      <c r="I95" s="27">
        <f>SUM(I85:I94)/40</f>
        <v>0.22500000000000001</v>
      </c>
    </row>
    <row r="96" spans="2:12" s="14" customFormat="1">
      <c r="D96" s="26" t="s">
        <v>23</v>
      </c>
      <c r="E96" s="27">
        <f>SUM(E85:F94)/10</f>
        <v>6.2</v>
      </c>
      <c r="F96" s="27"/>
      <c r="G96" s="27"/>
      <c r="H96" s="26" t="s">
        <v>23</v>
      </c>
      <c r="I96" s="27">
        <f>SUM(I85:J94)/10</f>
        <v>6.9</v>
      </c>
    </row>
    <row r="97" spans="4:9" s="14" customFormat="1">
      <c r="D97" s="26" t="s">
        <v>8</v>
      </c>
      <c r="E97" s="27">
        <f>STDEV(E85:E94)/4</f>
        <v>0.2581988897471611</v>
      </c>
      <c r="F97" s="27"/>
      <c r="G97" s="27"/>
      <c r="H97" s="26" t="s">
        <v>8</v>
      </c>
      <c r="I97" s="27">
        <f>STDEV(I85:I94)/4</f>
        <v>0.27512623365365296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A82"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17</v>
      </c>
      <c r="I2" t="s">
        <v>30</v>
      </c>
    </row>
    <row r="3" spans="2:12">
      <c r="B3" t="s">
        <v>15</v>
      </c>
    </row>
    <row r="4" spans="2:12">
      <c r="B4" t="s">
        <v>12</v>
      </c>
    </row>
    <row r="5" spans="2:12">
      <c r="E5" s="43" t="s">
        <v>6</v>
      </c>
      <c r="F5" s="43"/>
      <c r="G5" s="43"/>
      <c r="H5" s="43"/>
      <c r="I5" s="43" t="s">
        <v>7</v>
      </c>
      <c r="J5" s="43"/>
      <c r="K5" s="43"/>
      <c r="L5" s="43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s="3" customFormat="1">
      <c r="D17" s="3" t="s">
        <v>22</v>
      </c>
      <c r="E17" s="21">
        <f>SUM(E7:E16)/40</f>
        <v>0</v>
      </c>
      <c r="F17" s="21"/>
      <c r="G17" s="21"/>
      <c r="H17" s="3" t="s">
        <v>22</v>
      </c>
      <c r="I17" s="21">
        <f>SUM(I7:I16)/40</f>
        <v>0</v>
      </c>
    </row>
    <row r="18" spans="1:12" s="3" customFormat="1">
      <c r="A18" s="29"/>
      <c r="B18" s="29"/>
      <c r="C18" s="29"/>
      <c r="D18" s="29" t="s">
        <v>23</v>
      </c>
      <c r="E18" s="30">
        <f>SUM(E7:F16)/10</f>
        <v>0</v>
      </c>
      <c r="F18" s="30"/>
      <c r="G18" s="30"/>
      <c r="H18" s="29" t="s">
        <v>23</v>
      </c>
      <c r="I18" s="30">
        <f>SUM(I7:J16)/10</f>
        <v>0</v>
      </c>
      <c r="J18" s="29"/>
      <c r="K18" s="29"/>
      <c r="L18" s="29"/>
    </row>
    <row r="19" spans="1:12" s="3" customFormat="1">
      <c r="D19" s="3" t="s">
        <v>8</v>
      </c>
      <c r="E19" s="21">
        <f>STDEV(E7:E16)/4</f>
        <v>0</v>
      </c>
      <c r="F19" s="21"/>
      <c r="G19" s="21"/>
      <c r="H19" s="3" t="s">
        <v>8</v>
      </c>
      <c r="I19" s="21">
        <f>STDEV(I7:I16)/4</f>
        <v>0</v>
      </c>
    </row>
    <row r="20" spans="1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1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1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1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1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1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1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1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1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1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1:12" s="5" customFormat="1">
      <c r="D30" s="5" t="s">
        <v>22</v>
      </c>
      <c r="E30" s="20">
        <f>SUM(E20:E29)/40</f>
        <v>0</v>
      </c>
      <c r="F30" s="20"/>
      <c r="G30" s="20"/>
      <c r="H30" s="5" t="s">
        <v>22</v>
      </c>
      <c r="I30" s="20">
        <f>SUM(I20:I29)/40</f>
        <v>0</v>
      </c>
    </row>
    <row r="31" spans="1:12" s="5" customFormat="1">
      <c r="D31" s="5" t="s">
        <v>23</v>
      </c>
      <c r="E31" s="20">
        <f>SUM(E20:F29)/10</f>
        <v>0</v>
      </c>
      <c r="F31" s="20"/>
      <c r="G31" s="20"/>
      <c r="H31" s="5" t="s">
        <v>23</v>
      </c>
      <c r="I31" s="20">
        <f>SUM(I20:J29)/10</f>
        <v>0</v>
      </c>
    </row>
    <row r="32" spans="1:12" s="5" customFormat="1">
      <c r="D32" s="5" t="s">
        <v>8</v>
      </c>
      <c r="E32" s="20">
        <f>STDEV(E20:E29)/4</f>
        <v>0</v>
      </c>
      <c r="F32" s="20"/>
      <c r="G32" s="20"/>
      <c r="H32" s="5" t="s">
        <v>8</v>
      </c>
      <c r="I32" s="20">
        <f>STDEV(I20:I29)/4</f>
        <v>0</v>
      </c>
    </row>
    <row r="33" spans="2:12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</row>
    <row r="34" spans="2:12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2:12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</row>
    <row r="36" spans="2:12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</row>
    <row r="37" spans="2:12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</row>
    <row r="38" spans="2:12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</row>
    <row r="39" spans="2:12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2:12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</row>
    <row r="41" spans="2:12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</row>
    <row r="42" spans="2:12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</row>
    <row r="43" spans="2:12" s="16" customFormat="1">
      <c r="D43" s="16" t="s">
        <v>22</v>
      </c>
      <c r="E43" s="19">
        <f>SUM(E33:E42)/40</f>
        <v>0</v>
      </c>
      <c r="F43" s="19"/>
      <c r="G43" s="19"/>
      <c r="H43" s="16" t="s">
        <v>22</v>
      </c>
      <c r="I43" s="19">
        <f>SUM(I33:I42)/40</f>
        <v>0</v>
      </c>
    </row>
    <row r="44" spans="2:12" s="16" customFormat="1">
      <c r="D44" s="16" t="s">
        <v>23</v>
      </c>
      <c r="E44" s="19">
        <f>SUM(E33:F42)/10</f>
        <v>0</v>
      </c>
      <c r="F44" s="19"/>
      <c r="G44" s="19"/>
      <c r="H44" s="16" t="s">
        <v>23</v>
      </c>
      <c r="I44" s="19">
        <f>SUM(I33:J42)/10</f>
        <v>0</v>
      </c>
    </row>
    <row r="45" spans="2:12" s="16" customFormat="1">
      <c r="D45" s="16" t="s">
        <v>8</v>
      </c>
      <c r="E45" s="19">
        <f>STDEV(E33:E42)/4</f>
        <v>0</v>
      </c>
      <c r="F45" s="19"/>
      <c r="G45" s="19"/>
      <c r="H45" s="16" t="s">
        <v>8</v>
      </c>
      <c r="I45" s="19">
        <f>STDEV(I33:I42)/4</f>
        <v>0</v>
      </c>
    </row>
    <row r="46" spans="2:12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</row>
    <row r="47" spans="2:12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</row>
    <row r="48" spans="2:12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</row>
    <row r="49" spans="2:12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</row>
    <row r="50" spans="2:12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</row>
    <row r="51" spans="2:12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</row>
    <row r="52" spans="2:12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</row>
    <row r="53" spans="2:12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</row>
    <row r="54" spans="2:12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</row>
    <row r="55" spans="2:12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</row>
    <row r="56" spans="2:12" s="8" customFormat="1">
      <c r="D56" s="17" t="s">
        <v>22</v>
      </c>
      <c r="E56" s="18">
        <f>SUM(E46:E55)/40</f>
        <v>0</v>
      </c>
      <c r="F56" s="18"/>
      <c r="G56" s="18"/>
      <c r="H56" s="17" t="s">
        <v>22</v>
      </c>
      <c r="I56" s="18">
        <f>SUM(I46:I55)/40</f>
        <v>0</v>
      </c>
    </row>
    <row r="57" spans="2:12" s="8" customFormat="1">
      <c r="D57" s="17" t="s">
        <v>23</v>
      </c>
      <c r="E57" s="18">
        <f>SUM(E46:F55)/10</f>
        <v>0</v>
      </c>
      <c r="F57" s="18"/>
      <c r="G57" s="18"/>
      <c r="H57" s="17" t="s">
        <v>23</v>
      </c>
      <c r="I57" s="18">
        <f>SUM(I46:J55)/10</f>
        <v>0</v>
      </c>
    </row>
    <row r="58" spans="2:12" s="8" customFormat="1">
      <c r="D58" s="17" t="s">
        <v>8</v>
      </c>
      <c r="E58" s="18">
        <f>STDEV(E46:E55)/4</f>
        <v>0</v>
      </c>
      <c r="F58" s="18"/>
      <c r="G58" s="18"/>
      <c r="H58" s="17" t="s">
        <v>8</v>
      </c>
      <c r="I58" s="18">
        <f>STDEV(I46:I55)/4</f>
        <v>0</v>
      </c>
    </row>
    <row r="59" spans="2:12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</row>
    <row r="60" spans="2:12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</row>
    <row r="61" spans="2:12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</row>
    <row r="62" spans="2:12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</row>
    <row r="63" spans="2:12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</row>
    <row r="64" spans="2:12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</row>
    <row r="65" spans="2:12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</row>
    <row r="66" spans="2:12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</row>
    <row r="67" spans="2:12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</row>
    <row r="68" spans="2:12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</row>
    <row r="69" spans="2:12" s="10" customFormat="1">
      <c r="D69" s="22" t="s">
        <v>22</v>
      </c>
      <c r="E69" s="23">
        <f>SUM(E59:E68)/40</f>
        <v>0</v>
      </c>
      <c r="F69" s="23"/>
      <c r="G69" s="23"/>
      <c r="H69" s="22" t="s">
        <v>22</v>
      </c>
      <c r="I69" s="23">
        <f>SUM(I59:I68)/40</f>
        <v>0</v>
      </c>
    </row>
    <row r="70" spans="2:12" s="10" customFormat="1">
      <c r="D70" s="22" t="s">
        <v>23</v>
      </c>
      <c r="E70" s="23">
        <f>SUM(E59:F68)/10</f>
        <v>0</v>
      </c>
      <c r="F70" s="23"/>
      <c r="G70" s="23"/>
      <c r="H70" s="22" t="s">
        <v>23</v>
      </c>
      <c r="I70" s="23">
        <f>SUM(I59:J68)/10</f>
        <v>0</v>
      </c>
    </row>
    <row r="71" spans="2:12" s="10" customFormat="1">
      <c r="D71" s="22" t="s">
        <v>8</v>
      </c>
      <c r="E71" s="23">
        <f>STDEV(E59:E68)/4</f>
        <v>0</v>
      </c>
      <c r="F71" s="23"/>
      <c r="G71" s="23"/>
      <c r="H71" s="22" t="s">
        <v>8</v>
      </c>
      <c r="I71" s="23">
        <f>STDEV(I59:I68)/4</f>
        <v>0</v>
      </c>
    </row>
    <row r="72" spans="2:12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</row>
    <row r="73" spans="2:12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</row>
    <row r="74" spans="2:12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  <c r="I74" s="12">
        <v>0</v>
      </c>
      <c r="J74" s="12">
        <v>2</v>
      </c>
      <c r="K74" s="12">
        <v>0</v>
      </c>
      <c r="L74" s="12">
        <v>0</v>
      </c>
    </row>
    <row r="75" spans="2:12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</row>
    <row r="76" spans="2:12" s="12" customFormat="1">
      <c r="C76" s="12">
        <v>4903</v>
      </c>
      <c r="D76" s="13">
        <v>5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</row>
    <row r="77" spans="2:12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</row>
    <row r="78" spans="2:12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</row>
    <row r="79" spans="2:12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</row>
    <row r="80" spans="2:12" s="12" customFormat="1">
      <c r="C80" s="12">
        <v>4903</v>
      </c>
      <c r="D80" s="13">
        <v>9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</row>
    <row r="81" spans="2:12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</row>
    <row r="82" spans="2:12" s="12" customFormat="1">
      <c r="D82" s="24" t="s">
        <v>22</v>
      </c>
      <c r="E82" s="25">
        <f>SUM(E72:E81)/40</f>
        <v>0</v>
      </c>
      <c r="F82" s="25"/>
      <c r="G82" s="25"/>
      <c r="H82" s="24" t="s">
        <v>22</v>
      </c>
      <c r="I82" s="25">
        <f>SUM(I72:I81)/40</f>
        <v>0</v>
      </c>
    </row>
    <row r="83" spans="2:12" s="12" customFormat="1">
      <c r="D83" s="24" t="s">
        <v>23</v>
      </c>
      <c r="E83" s="25">
        <f>SUM(E72:F81)/10</f>
        <v>0</v>
      </c>
      <c r="F83" s="25"/>
      <c r="G83" s="25"/>
      <c r="H83" s="24" t="s">
        <v>23</v>
      </c>
      <c r="I83" s="25">
        <f>SUM(I72:J81)/10</f>
        <v>0.2</v>
      </c>
    </row>
    <row r="84" spans="2:12" s="12" customFormat="1">
      <c r="D84" s="24" t="s">
        <v>8</v>
      </c>
      <c r="E84" s="25">
        <f>STDEV(E72:E81)/4</f>
        <v>0</v>
      </c>
      <c r="F84" s="25"/>
      <c r="G84" s="25"/>
      <c r="H84" s="24" t="s">
        <v>8</v>
      </c>
      <c r="I84" s="25">
        <f>STDEV(I72:I81)/4</f>
        <v>0</v>
      </c>
    </row>
    <row r="85" spans="2:12" s="14" customFormat="1">
      <c r="B85" s="14" t="s">
        <v>9</v>
      </c>
      <c r="C85" s="14">
        <v>9807</v>
      </c>
      <c r="D85" s="15">
        <v>1</v>
      </c>
      <c r="E85" s="15">
        <v>0</v>
      </c>
      <c r="F85" s="15">
        <v>0</v>
      </c>
      <c r="G85" s="15">
        <v>0</v>
      </c>
      <c r="H85" s="15">
        <v>0</v>
      </c>
      <c r="I85" s="14">
        <v>2</v>
      </c>
      <c r="J85" s="14">
        <v>3</v>
      </c>
      <c r="K85" s="14">
        <v>0</v>
      </c>
      <c r="L85" s="14">
        <v>0</v>
      </c>
    </row>
    <row r="86" spans="2:12" s="14" customFormat="1">
      <c r="C86" s="14">
        <v>9807</v>
      </c>
      <c r="D86" s="15">
        <v>2</v>
      </c>
      <c r="E86" s="15">
        <v>0</v>
      </c>
      <c r="F86" s="15">
        <v>0</v>
      </c>
      <c r="G86" s="15">
        <v>0</v>
      </c>
      <c r="H86" s="15">
        <v>0</v>
      </c>
      <c r="I86" s="14">
        <v>2</v>
      </c>
      <c r="J86" s="14">
        <v>3</v>
      </c>
      <c r="K86" s="14">
        <v>0</v>
      </c>
      <c r="L86" s="14">
        <v>0</v>
      </c>
    </row>
    <row r="87" spans="2:12" s="14" customFormat="1">
      <c r="C87" s="14">
        <v>9807</v>
      </c>
      <c r="D87" s="15">
        <v>3</v>
      </c>
      <c r="E87" s="15">
        <v>0</v>
      </c>
      <c r="F87" s="15">
        <v>0</v>
      </c>
      <c r="G87" s="15">
        <v>0</v>
      </c>
      <c r="H87" s="15">
        <v>0</v>
      </c>
      <c r="I87" s="14">
        <v>0</v>
      </c>
      <c r="J87" s="14">
        <v>0</v>
      </c>
      <c r="K87" s="14">
        <v>0</v>
      </c>
      <c r="L87" s="14">
        <v>0</v>
      </c>
    </row>
    <row r="88" spans="2:12" s="14" customFormat="1">
      <c r="C88" s="14">
        <v>9807</v>
      </c>
      <c r="D88" s="15">
        <v>4</v>
      </c>
      <c r="E88" s="15">
        <v>0</v>
      </c>
      <c r="F88" s="15">
        <v>0</v>
      </c>
      <c r="G88" s="15">
        <v>0</v>
      </c>
      <c r="H88" s="15">
        <v>0</v>
      </c>
      <c r="I88" s="14">
        <v>1</v>
      </c>
      <c r="J88" s="14">
        <v>3</v>
      </c>
      <c r="K88" s="14">
        <v>0</v>
      </c>
      <c r="L88" s="14">
        <v>0</v>
      </c>
    </row>
    <row r="89" spans="2:12" s="14" customFormat="1">
      <c r="C89" s="14">
        <v>9807</v>
      </c>
      <c r="D89" s="15">
        <v>5</v>
      </c>
      <c r="E89" s="15">
        <v>0</v>
      </c>
      <c r="F89" s="15">
        <v>0</v>
      </c>
      <c r="G89" s="15">
        <v>0</v>
      </c>
      <c r="H89" s="15">
        <v>0</v>
      </c>
      <c r="I89" s="14">
        <v>0</v>
      </c>
      <c r="J89" s="14">
        <v>0</v>
      </c>
      <c r="K89" s="14">
        <v>0</v>
      </c>
      <c r="L89" s="14">
        <v>0</v>
      </c>
    </row>
    <row r="90" spans="2:12" s="14" customFormat="1">
      <c r="C90" s="14">
        <v>9807</v>
      </c>
      <c r="D90" s="15">
        <v>6</v>
      </c>
      <c r="E90" s="15">
        <v>0</v>
      </c>
      <c r="F90" s="15">
        <v>0</v>
      </c>
      <c r="G90" s="15">
        <v>0</v>
      </c>
      <c r="H90" s="15">
        <v>0</v>
      </c>
      <c r="I90" s="14">
        <v>0</v>
      </c>
      <c r="J90" s="14">
        <v>0</v>
      </c>
      <c r="K90" s="14">
        <v>0</v>
      </c>
      <c r="L90" s="14">
        <v>0</v>
      </c>
    </row>
    <row r="91" spans="2:12" s="14" customFormat="1">
      <c r="C91" s="14">
        <v>9807</v>
      </c>
      <c r="D91" s="15">
        <v>7</v>
      </c>
      <c r="E91" s="15">
        <v>0</v>
      </c>
      <c r="F91" s="15">
        <v>0</v>
      </c>
      <c r="G91" s="15">
        <v>0</v>
      </c>
      <c r="H91" s="15">
        <v>0</v>
      </c>
      <c r="I91" s="14">
        <v>0</v>
      </c>
      <c r="J91" s="14">
        <v>0</v>
      </c>
      <c r="K91" s="14">
        <v>0</v>
      </c>
      <c r="L91" s="14">
        <v>0</v>
      </c>
    </row>
    <row r="92" spans="2:12" s="14" customFormat="1">
      <c r="C92" s="14">
        <v>9807</v>
      </c>
      <c r="D92" s="15">
        <v>8</v>
      </c>
      <c r="E92" s="15">
        <v>0</v>
      </c>
      <c r="F92" s="15">
        <v>0</v>
      </c>
      <c r="G92" s="15">
        <v>0</v>
      </c>
      <c r="H92" s="15">
        <v>0</v>
      </c>
      <c r="I92" s="14">
        <v>0</v>
      </c>
      <c r="J92" s="14">
        <v>2</v>
      </c>
      <c r="K92" s="14">
        <v>0</v>
      </c>
      <c r="L92" s="14">
        <v>0</v>
      </c>
    </row>
    <row r="93" spans="2:12" s="14" customFormat="1">
      <c r="C93" s="14">
        <v>9807</v>
      </c>
      <c r="D93" s="15">
        <v>9</v>
      </c>
      <c r="E93" s="15">
        <v>1</v>
      </c>
      <c r="F93" s="15">
        <v>5</v>
      </c>
      <c r="G93" s="15">
        <v>0</v>
      </c>
      <c r="H93" s="15">
        <v>1</v>
      </c>
      <c r="I93" s="14">
        <v>1</v>
      </c>
      <c r="J93" s="14">
        <v>4</v>
      </c>
      <c r="K93" s="14">
        <v>1</v>
      </c>
      <c r="L93" s="14">
        <v>1</v>
      </c>
    </row>
    <row r="94" spans="2:12" s="14" customFormat="1">
      <c r="C94" s="14">
        <v>9807</v>
      </c>
      <c r="D94" s="15">
        <v>10</v>
      </c>
      <c r="E94" s="15">
        <v>0</v>
      </c>
      <c r="F94" s="15">
        <v>0</v>
      </c>
      <c r="G94" s="15">
        <v>0</v>
      </c>
      <c r="H94" s="15">
        <v>0</v>
      </c>
      <c r="I94" s="14">
        <v>0</v>
      </c>
      <c r="J94" s="14">
        <v>0</v>
      </c>
      <c r="K94" s="14">
        <v>0</v>
      </c>
      <c r="L94" s="14">
        <v>0</v>
      </c>
    </row>
    <row r="95" spans="2:12" s="14" customFormat="1">
      <c r="D95" s="26" t="s">
        <v>22</v>
      </c>
      <c r="E95" s="27">
        <f>SUM(E85:E94)/40</f>
        <v>2.5000000000000001E-2</v>
      </c>
      <c r="F95" s="27"/>
      <c r="G95" s="27"/>
      <c r="H95" s="26" t="s">
        <v>22</v>
      </c>
      <c r="I95" s="27">
        <f>SUM(I85:I94)/40</f>
        <v>0.15</v>
      </c>
    </row>
    <row r="96" spans="2:12" s="14" customFormat="1">
      <c r="D96" s="26" t="s">
        <v>23</v>
      </c>
      <c r="E96" s="27">
        <f>SUM(E85:F94)/10</f>
        <v>0.6</v>
      </c>
      <c r="F96" s="27"/>
      <c r="G96" s="27"/>
      <c r="H96" s="26" t="s">
        <v>23</v>
      </c>
      <c r="I96" s="27">
        <f>SUM(I85:J94)/10</f>
        <v>2.1</v>
      </c>
    </row>
    <row r="97" spans="4:9" s="14" customFormat="1">
      <c r="D97" s="26" t="s">
        <v>8</v>
      </c>
      <c r="E97" s="27">
        <f>STDEV(E85:E94)/4</f>
        <v>7.9056941504209485E-2</v>
      </c>
      <c r="F97" s="27"/>
      <c r="G97" s="27"/>
      <c r="H97" s="26" t="s">
        <v>8</v>
      </c>
      <c r="I97" s="27">
        <f>STDEV(I85:I94)/4</f>
        <v>0.21081851067789195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A87"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18</v>
      </c>
      <c r="I2" t="s">
        <v>31</v>
      </c>
    </row>
    <row r="3" spans="2:12">
      <c r="B3" t="s">
        <v>15</v>
      </c>
    </row>
    <row r="4" spans="2:12">
      <c r="B4" t="s">
        <v>12</v>
      </c>
    </row>
    <row r="5" spans="2:12">
      <c r="E5" s="43" t="s">
        <v>6</v>
      </c>
      <c r="F5" s="43"/>
      <c r="G5" s="43"/>
      <c r="H5" s="43"/>
      <c r="I5" s="43" t="s">
        <v>7</v>
      </c>
      <c r="J5" s="43"/>
      <c r="K5" s="43"/>
      <c r="L5" s="43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s="3" customFormat="1">
      <c r="D17" s="3" t="s">
        <v>22</v>
      </c>
      <c r="E17" s="21">
        <f>SUM(E7:E16)/40</f>
        <v>0</v>
      </c>
      <c r="F17" s="21"/>
      <c r="G17" s="21"/>
      <c r="H17" s="3" t="s">
        <v>22</v>
      </c>
      <c r="I17" s="21">
        <f>SUM(I7:I16)/40</f>
        <v>0</v>
      </c>
    </row>
    <row r="18" spans="1:12" s="3" customFormat="1">
      <c r="A18" s="29"/>
      <c r="B18" s="29"/>
      <c r="C18" s="29"/>
      <c r="D18" s="29" t="s">
        <v>23</v>
      </c>
      <c r="E18" s="30">
        <f>SUM(E7:F16)/10</f>
        <v>0</v>
      </c>
      <c r="F18" s="30"/>
      <c r="G18" s="30"/>
      <c r="H18" s="29" t="s">
        <v>23</v>
      </c>
      <c r="I18" s="30">
        <f>SUM(I7:J16)/10</f>
        <v>0</v>
      </c>
      <c r="J18" s="29"/>
      <c r="K18" s="29"/>
      <c r="L18" s="29"/>
    </row>
    <row r="19" spans="1:12" s="3" customFormat="1">
      <c r="D19" s="3" t="s">
        <v>8</v>
      </c>
      <c r="E19" s="21">
        <f>STDEV(E7:E16)/4</f>
        <v>0</v>
      </c>
      <c r="F19" s="21"/>
      <c r="G19" s="21"/>
      <c r="H19" s="3" t="s">
        <v>8</v>
      </c>
      <c r="I19" s="21">
        <f>STDEV(I7:I16)/4</f>
        <v>0</v>
      </c>
    </row>
    <row r="20" spans="1:12" s="4" customFormat="1">
      <c r="B20" s="4" t="s">
        <v>10</v>
      </c>
      <c r="C20" s="4">
        <v>490.3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1:12" s="4" customFormat="1">
      <c r="C21" s="4">
        <v>490.3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1:12" s="4" customFormat="1">
      <c r="C22" s="4">
        <v>490.3</v>
      </c>
      <c r="D22" s="4">
        <v>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1:12" s="4" customFormat="1">
      <c r="C23" s="4">
        <v>490.3</v>
      </c>
      <c r="D23" s="4">
        <v>4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1:12" s="4" customFormat="1">
      <c r="C24" s="4">
        <v>490.3</v>
      </c>
      <c r="D24" s="4">
        <v>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1:12" s="4" customFormat="1">
      <c r="C25" s="4">
        <v>490.3</v>
      </c>
      <c r="D25" s="4">
        <v>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1:12" s="4" customFormat="1">
      <c r="C26" s="4">
        <v>490.3</v>
      </c>
      <c r="D26" s="4">
        <v>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1:12" s="4" customFormat="1">
      <c r="C27" s="4">
        <v>490.3</v>
      </c>
      <c r="D27" s="4">
        <v>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1:12" s="4" customFormat="1">
      <c r="C28" s="4">
        <v>490.3</v>
      </c>
      <c r="D28" s="4">
        <v>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1:12" s="4" customFormat="1">
      <c r="C29" s="4">
        <v>490.3</v>
      </c>
      <c r="D29" s="4">
        <v>10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1:12" s="5" customFormat="1">
      <c r="D30" s="5" t="s">
        <v>22</v>
      </c>
      <c r="E30" s="20">
        <f>SUM(E20:E29)/40</f>
        <v>0</v>
      </c>
      <c r="F30" s="20"/>
      <c r="G30" s="20"/>
      <c r="H30" s="5" t="s">
        <v>22</v>
      </c>
      <c r="I30" s="20">
        <f>SUM(I20:I29)/40</f>
        <v>0</v>
      </c>
      <c r="J30" s="20"/>
      <c r="K30" s="20"/>
      <c r="L30" s="20"/>
    </row>
    <row r="31" spans="1:12" s="5" customFormat="1">
      <c r="D31" s="5" t="s">
        <v>23</v>
      </c>
      <c r="E31" s="20">
        <f>SUM(E20:F29)/10</f>
        <v>0</v>
      </c>
      <c r="F31" s="20"/>
      <c r="G31" s="20"/>
      <c r="H31" s="5" t="s">
        <v>23</v>
      </c>
      <c r="I31" s="20">
        <f>SUM(I20:J29)/10</f>
        <v>0</v>
      </c>
      <c r="J31" s="20"/>
      <c r="K31" s="20"/>
      <c r="L31" s="20"/>
    </row>
    <row r="32" spans="1:12" s="5" customFormat="1">
      <c r="D32" s="5" t="s">
        <v>8</v>
      </c>
      <c r="E32" s="20">
        <f>STDEV(E20:E29)/4</f>
        <v>0</v>
      </c>
      <c r="F32" s="20"/>
      <c r="G32" s="20"/>
      <c r="H32" s="5" t="s">
        <v>8</v>
      </c>
      <c r="I32" s="20">
        <f>STDEV(I20:I29)/4</f>
        <v>0</v>
      </c>
      <c r="J32" s="20"/>
      <c r="K32" s="20"/>
      <c r="L32" s="20"/>
    </row>
    <row r="33" spans="2:12" s="6" customFormat="1">
      <c r="B33" s="6" t="s">
        <v>9</v>
      </c>
      <c r="C33" s="6">
        <v>980.7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</row>
    <row r="34" spans="2:12" s="6" customFormat="1">
      <c r="C34" s="6">
        <v>980.7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2:12" s="6" customFormat="1">
      <c r="C35" s="6">
        <v>980.7</v>
      </c>
      <c r="D35" s="7">
        <v>3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</row>
    <row r="36" spans="2:12" s="6" customFormat="1">
      <c r="C36" s="6">
        <v>980.7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</row>
    <row r="37" spans="2:12" s="6" customFormat="1">
      <c r="C37" s="6">
        <v>980.7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</row>
    <row r="38" spans="2:12" s="6" customFormat="1">
      <c r="C38" s="6">
        <v>980.7</v>
      </c>
      <c r="D38" s="7">
        <v>6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</row>
    <row r="39" spans="2:12" s="6" customFormat="1">
      <c r="C39" s="6">
        <v>980.7</v>
      </c>
      <c r="D39" s="7">
        <v>7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2:12" s="6" customFormat="1">
      <c r="C40" s="6">
        <v>980.7</v>
      </c>
      <c r="D40" s="7">
        <v>8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</row>
    <row r="41" spans="2:12" s="6" customFormat="1">
      <c r="C41" s="6">
        <v>980.7</v>
      </c>
      <c r="D41" s="7">
        <v>9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</row>
    <row r="42" spans="2:12" s="6" customFormat="1">
      <c r="C42" s="6">
        <v>980.7</v>
      </c>
      <c r="D42" s="7">
        <v>10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</row>
    <row r="43" spans="2:12" s="16" customFormat="1">
      <c r="D43" s="16" t="s">
        <v>22</v>
      </c>
      <c r="E43" s="19">
        <f>SUM(E33:E42)/40</f>
        <v>0</v>
      </c>
      <c r="F43" s="19"/>
      <c r="G43" s="19"/>
      <c r="H43" s="16" t="s">
        <v>22</v>
      </c>
      <c r="I43" s="19">
        <f>SUM(I33:I42)/40</f>
        <v>0</v>
      </c>
      <c r="J43" s="19"/>
      <c r="K43" s="19"/>
      <c r="L43" s="19"/>
    </row>
    <row r="44" spans="2:12" s="16" customFormat="1">
      <c r="D44" s="16" t="s">
        <v>23</v>
      </c>
      <c r="E44" s="19">
        <f>SUM(E33:F42)/10</f>
        <v>0</v>
      </c>
      <c r="F44" s="19"/>
      <c r="G44" s="19"/>
      <c r="H44" s="16" t="s">
        <v>23</v>
      </c>
      <c r="I44" s="19">
        <f>SUM(I33:J42)/10</f>
        <v>0</v>
      </c>
      <c r="J44" s="19"/>
      <c r="K44" s="19"/>
      <c r="L44" s="19"/>
    </row>
    <row r="45" spans="2:12" s="16" customFormat="1">
      <c r="D45" s="16" t="s">
        <v>8</v>
      </c>
      <c r="E45" s="19">
        <f>STDEV(E33:E42)/4</f>
        <v>0</v>
      </c>
      <c r="F45" s="19"/>
      <c r="G45" s="19"/>
      <c r="H45" s="16" t="s">
        <v>8</v>
      </c>
      <c r="I45" s="19">
        <f>STDEV(I33:I42)/4</f>
        <v>0</v>
      </c>
      <c r="J45" s="19"/>
      <c r="K45" s="19"/>
      <c r="L45" s="19"/>
    </row>
    <row r="46" spans="2:12" s="8" customFormat="1">
      <c r="B46" s="8" t="s">
        <v>10</v>
      </c>
      <c r="C46" s="8">
        <v>1961</v>
      </c>
      <c r="D46" s="9">
        <v>1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</row>
    <row r="47" spans="2:12" s="8" customFormat="1">
      <c r="C47" s="8">
        <v>1961</v>
      </c>
      <c r="D47" s="9">
        <v>2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</row>
    <row r="48" spans="2:12" s="8" customFormat="1">
      <c r="C48" s="8">
        <v>1961</v>
      </c>
      <c r="D48" s="9">
        <v>3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</row>
    <row r="49" spans="2:12" s="8" customFormat="1">
      <c r="C49" s="8">
        <v>1961</v>
      </c>
      <c r="D49" s="9">
        <v>4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</row>
    <row r="50" spans="2:12" s="8" customFormat="1">
      <c r="C50" s="8">
        <v>1961</v>
      </c>
      <c r="D50" s="9">
        <v>5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</row>
    <row r="51" spans="2:12" s="8" customFormat="1">
      <c r="C51" s="8">
        <v>1961</v>
      </c>
      <c r="D51" s="9">
        <v>6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</row>
    <row r="52" spans="2:12" s="8" customFormat="1">
      <c r="C52" s="8">
        <v>1961</v>
      </c>
      <c r="D52" s="9">
        <v>7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</row>
    <row r="53" spans="2:12" s="8" customFormat="1">
      <c r="C53" s="8">
        <v>1961</v>
      </c>
      <c r="D53" s="9">
        <v>8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</row>
    <row r="54" spans="2:12" s="8" customFormat="1">
      <c r="C54" s="8">
        <v>1961</v>
      </c>
      <c r="D54" s="9">
        <v>9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</row>
    <row r="55" spans="2:12" s="8" customFormat="1">
      <c r="C55" s="8">
        <v>1961</v>
      </c>
      <c r="D55" s="9">
        <v>10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</row>
    <row r="56" spans="2:12" s="8" customFormat="1">
      <c r="D56" s="17" t="s">
        <v>22</v>
      </c>
      <c r="E56" s="18">
        <f>SUM(E46:E55)/40</f>
        <v>0</v>
      </c>
      <c r="F56" s="18"/>
      <c r="G56" s="18"/>
      <c r="H56" s="17" t="s">
        <v>22</v>
      </c>
      <c r="I56" s="18">
        <f>SUM(I46:I55)/40</f>
        <v>0</v>
      </c>
      <c r="J56" s="18"/>
      <c r="K56" s="18"/>
      <c r="L56" s="18"/>
    </row>
    <row r="57" spans="2:12" s="8" customFormat="1">
      <c r="D57" s="17" t="s">
        <v>23</v>
      </c>
      <c r="E57" s="18">
        <f>SUM(E46:F55)/10</f>
        <v>0</v>
      </c>
      <c r="F57" s="18"/>
      <c r="G57" s="18"/>
      <c r="H57" s="17" t="s">
        <v>23</v>
      </c>
      <c r="I57" s="18">
        <f>SUM(I46:J55)/10</f>
        <v>0</v>
      </c>
      <c r="J57" s="18"/>
      <c r="K57" s="18"/>
      <c r="L57" s="18"/>
    </row>
    <row r="58" spans="2:12" s="8" customFormat="1">
      <c r="D58" s="17" t="s">
        <v>8</v>
      </c>
      <c r="E58" s="18">
        <f>STDEV(E46:E55)/4</f>
        <v>0</v>
      </c>
      <c r="F58" s="18"/>
      <c r="G58" s="18"/>
      <c r="H58" s="17" t="s">
        <v>8</v>
      </c>
      <c r="I58" s="18">
        <f>STDEV(I46:I55)/4</f>
        <v>0</v>
      </c>
      <c r="J58" s="18"/>
      <c r="K58" s="18"/>
      <c r="L58" s="18"/>
    </row>
    <row r="59" spans="2:12" s="10" customFormat="1">
      <c r="B59" s="10" t="s">
        <v>9</v>
      </c>
      <c r="C59" s="10">
        <v>2942</v>
      </c>
      <c r="D59" s="11">
        <v>1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</row>
    <row r="60" spans="2:12" s="10" customFormat="1">
      <c r="C60" s="10">
        <v>2942</v>
      </c>
      <c r="D60" s="11">
        <v>2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</row>
    <row r="61" spans="2:12" s="10" customFormat="1">
      <c r="C61" s="10">
        <v>2942</v>
      </c>
      <c r="D61" s="11">
        <v>3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</row>
    <row r="62" spans="2:12" s="10" customFormat="1">
      <c r="C62" s="10">
        <v>2942</v>
      </c>
      <c r="D62" s="11">
        <v>4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</row>
    <row r="63" spans="2:12" s="10" customFormat="1">
      <c r="C63" s="10">
        <v>2942</v>
      </c>
      <c r="D63" s="11">
        <v>5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</row>
    <row r="64" spans="2:12" s="10" customFormat="1">
      <c r="C64" s="10">
        <v>2942</v>
      </c>
      <c r="D64" s="11">
        <v>6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</row>
    <row r="65" spans="2:12" s="10" customFormat="1">
      <c r="C65" s="10">
        <v>2942</v>
      </c>
      <c r="D65" s="11">
        <v>7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</row>
    <row r="66" spans="2:12" s="10" customFormat="1">
      <c r="C66" s="10">
        <v>2942</v>
      </c>
      <c r="D66" s="11">
        <v>8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</row>
    <row r="67" spans="2:12" s="10" customFormat="1">
      <c r="C67" s="10">
        <v>2942</v>
      </c>
      <c r="D67" s="11">
        <v>9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</row>
    <row r="68" spans="2:12" s="10" customFormat="1">
      <c r="C68" s="10">
        <v>2942</v>
      </c>
      <c r="D68" s="11">
        <v>10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</row>
    <row r="69" spans="2:12" s="10" customFormat="1">
      <c r="D69" s="22" t="s">
        <v>22</v>
      </c>
      <c r="E69" s="23">
        <f>SUM(E59:E68)/40</f>
        <v>0</v>
      </c>
      <c r="F69" s="23"/>
      <c r="G69" s="23"/>
      <c r="H69" s="22" t="s">
        <v>22</v>
      </c>
      <c r="I69" s="23">
        <f>SUM(I59:I68)/40</f>
        <v>0</v>
      </c>
    </row>
    <row r="70" spans="2:12" s="10" customFormat="1">
      <c r="D70" s="22" t="s">
        <v>23</v>
      </c>
      <c r="E70" s="23">
        <f>SUM(E59:F68)/10</f>
        <v>0</v>
      </c>
      <c r="F70" s="23"/>
      <c r="G70" s="23"/>
      <c r="H70" s="22" t="s">
        <v>23</v>
      </c>
      <c r="I70" s="23">
        <f>SUM(I59:J68)/10</f>
        <v>0</v>
      </c>
    </row>
    <row r="71" spans="2:12" s="10" customFormat="1">
      <c r="D71" s="22" t="s">
        <v>8</v>
      </c>
      <c r="E71" s="23">
        <f>STDEV(E59:E68)/4</f>
        <v>0</v>
      </c>
      <c r="F71" s="23"/>
      <c r="G71" s="23"/>
      <c r="H71" s="22" t="s">
        <v>8</v>
      </c>
      <c r="I71" s="23">
        <f>STDEV(I59:I68)/4</f>
        <v>0</v>
      </c>
    </row>
    <row r="72" spans="2:12" s="12" customFormat="1">
      <c r="B72" s="12" t="s">
        <v>10</v>
      </c>
      <c r="C72" s="12">
        <v>4903</v>
      </c>
      <c r="D72" s="13">
        <v>1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</row>
    <row r="73" spans="2:12" s="12" customFormat="1">
      <c r="C73" s="12">
        <v>4903</v>
      </c>
      <c r="D73" s="13">
        <v>2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</row>
    <row r="74" spans="2:12" s="12" customFormat="1">
      <c r="C74" s="12">
        <v>4903</v>
      </c>
      <c r="D74" s="13">
        <v>3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</row>
    <row r="75" spans="2:12" s="12" customFormat="1">
      <c r="C75" s="12">
        <v>4903</v>
      </c>
      <c r="D75" s="13">
        <v>4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</row>
    <row r="76" spans="2:12" s="12" customFormat="1">
      <c r="C76" s="12">
        <v>4903</v>
      </c>
      <c r="D76" s="13">
        <v>5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</row>
    <row r="77" spans="2:12" s="12" customFormat="1">
      <c r="C77" s="12">
        <v>4903</v>
      </c>
      <c r="D77" s="13">
        <v>6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</row>
    <row r="78" spans="2:12" s="12" customFormat="1">
      <c r="C78" s="12">
        <v>4903</v>
      </c>
      <c r="D78" s="13">
        <v>7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</row>
    <row r="79" spans="2:12" s="12" customFormat="1">
      <c r="C79" s="12">
        <v>4903</v>
      </c>
      <c r="D79" s="13">
        <v>8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</row>
    <row r="80" spans="2:12" s="12" customFormat="1">
      <c r="C80" s="12">
        <v>4903</v>
      </c>
      <c r="D80" s="13">
        <v>9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</row>
    <row r="81" spans="2:12" s="12" customFormat="1">
      <c r="C81" s="12">
        <v>4903</v>
      </c>
      <c r="D81" s="13">
        <v>10</v>
      </c>
      <c r="E81" s="13">
        <v>0</v>
      </c>
      <c r="F81" s="13">
        <v>0</v>
      </c>
      <c r="G81" s="13">
        <v>0</v>
      </c>
      <c r="H81" s="13">
        <v>0</v>
      </c>
      <c r="I81" s="12">
        <v>0</v>
      </c>
      <c r="J81" s="12">
        <v>2</v>
      </c>
      <c r="K81" s="12">
        <v>0</v>
      </c>
      <c r="L81" s="12">
        <v>0</v>
      </c>
    </row>
    <row r="82" spans="2:12" s="12" customFormat="1">
      <c r="D82" s="24" t="s">
        <v>22</v>
      </c>
      <c r="E82" s="25">
        <f>SUM(E72:E81)/40</f>
        <v>0</v>
      </c>
      <c r="F82" s="25"/>
      <c r="G82" s="25"/>
      <c r="H82" s="24" t="s">
        <v>22</v>
      </c>
      <c r="I82" s="25">
        <f>SUM(I72:I81)/40</f>
        <v>0</v>
      </c>
    </row>
    <row r="83" spans="2:12" s="12" customFormat="1">
      <c r="D83" s="24" t="s">
        <v>23</v>
      </c>
      <c r="E83" s="25">
        <f>SUM(E72:F81)/10</f>
        <v>0</v>
      </c>
      <c r="F83" s="25"/>
      <c r="G83" s="25"/>
      <c r="H83" s="24" t="s">
        <v>23</v>
      </c>
      <c r="I83" s="25">
        <f>SUM(I72:J81)/10</f>
        <v>0.2</v>
      </c>
    </row>
    <row r="84" spans="2:12" s="12" customFormat="1">
      <c r="D84" s="24" t="s">
        <v>8</v>
      </c>
      <c r="E84" s="25">
        <f>STDEV(E72:E81)/4</f>
        <v>0</v>
      </c>
      <c r="F84" s="25"/>
      <c r="G84" s="25"/>
      <c r="H84" s="24" t="s">
        <v>8</v>
      </c>
      <c r="I84" s="25">
        <f>STDEV(I72:I81)/4</f>
        <v>0</v>
      </c>
    </row>
    <row r="85" spans="2:12" s="14" customFormat="1">
      <c r="B85" s="14" t="s">
        <v>9</v>
      </c>
      <c r="C85" s="14">
        <v>9807</v>
      </c>
      <c r="D85" s="15">
        <v>1</v>
      </c>
      <c r="E85" s="15">
        <v>1</v>
      </c>
      <c r="F85" s="15">
        <v>3</v>
      </c>
      <c r="G85" s="15">
        <v>0</v>
      </c>
      <c r="H85" s="15">
        <v>0</v>
      </c>
      <c r="I85" s="14">
        <v>0</v>
      </c>
      <c r="J85" s="14">
        <v>4</v>
      </c>
      <c r="K85" s="14">
        <v>0</v>
      </c>
      <c r="L85" s="14">
        <v>0</v>
      </c>
    </row>
    <row r="86" spans="2:12" s="14" customFormat="1">
      <c r="C86" s="14">
        <v>9807</v>
      </c>
      <c r="D86" s="15">
        <v>2</v>
      </c>
      <c r="E86" s="15">
        <v>0</v>
      </c>
      <c r="F86" s="15">
        <v>0</v>
      </c>
      <c r="G86" s="15">
        <v>0</v>
      </c>
      <c r="H86" s="15">
        <v>0</v>
      </c>
      <c r="I86" s="14">
        <v>0</v>
      </c>
      <c r="J86" s="14">
        <v>0</v>
      </c>
      <c r="K86" s="14">
        <v>0</v>
      </c>
      <c r="L86" s="14">
        <v>0</v>
      </c>
    </row>
    <row r="87" spans="2:12" s="14" customFormat="1">
      <c r="C87" s="14">
        <v>9807</v>
      </c>
      <c r="D87" s="15">
        <v>3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</row>
    <row r="88" spans="2:12" s="14" customFormat="1">
      <c r="C88" s="14">
        <v>9807</v>
      </c>
      <c r="D88" s="15">
        <v>4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</row>
    <row r="89" spans="2:12" s="14" customFormat="1">
      <c r="C89" s="14">
        <v>9807</v>
      </c>
      <c r="D89" s="15">
        <v>5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</row>
    <row r="90" spans="2:12" s="14" customFormat="1">
      <c r="C90" s="14">
        <v>9807</v>
      </c>
      <c r="D90" s="15">
        <v>6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</row>
    <row r="91" spans="2:12" s="14" customFormat="1">
      <c r="C91" s="14">
        <v>9807</v>
      </c>
      <c r="D91" s="15">
        <v>7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</row>
    <row r="92" spans="2:12" s="14" customFormat="1">
      <c r="C92" s="14">
        <v>9807</v>
      </c>
      <c r="D92" s="15">
        <v>8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</row>
    <row r="93" spans="2:12" s="14" customFormat="1">
      <c r="C93" s="14">
        <v>9807</v>
      </c>
      <c r="D93" s="15">
        <v>9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</row>
    <row r="94" spans="2:12" s="14" customFormat="1">
      <c r="C94" s="14">
        <v>9807</v>
      </c>
      <c r="D94" s="15">
        <v>10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</row>
    <row r="95" spans="2:12" s="14" customFormat="1">
      <c r="D95" s="26" t="s">
        <v>22</v>
      </c>
      <c r="E95" s="27">
        <f>SUM(E85:E94)/40</f>
        <v>2.5000000000000001E-2</v>
      </c>
      <c r="F95" s="27"/>
      <c r="G95" s="27"/>
      <c r="H95" s="26" t="s">
        <v>22</v>
      </c>
      <c r="I95" s="27">
        <f>SUM(I85:I94)/40</f>
        <v>0</v>
      </c>
    </row>
    <row r="96" spans="2:12" s="14" customFormat="1">
      <c r="D96" s="26" t="s">
        <v>23</v>
      </c>
      <c r="E96" s="27">
        <f>SUM(E85:F94)/10</f>
        <v>0.4</v>
      </c>
      <c r="F96" s="27"/>
      <c r="G96" s="27"/>
      <c r="H96" s="26" t="s">
        <v>23</v>
      </c>
      <c r="I96" s="27">
        <f>SUM(I85:J94)/10</f>
        <v>0.4</v>
      </c>
    </row>
    <row r="97" spans="4:9" s="14" customFormat="1">
      <c r="D97" s="26" t="s">
        <v>8</v>
      </c>
      <c r="E97" s="27">
        <f>STDEV(E85:E94)/4</f>
        <v>7.9056941504209485E-2</v>
      </c>
      <c r="F97" s="27"/>
      <c r="G97" s="27"/>
      <c r="H97" s="26" t="s">
        <v>8</v>
      </c>
      <c r="I97" s="27">
        <f>STDEV(I85:I94)/4</f>
        <v>0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0"/>
  <sheetViews>
    <sheetView topLeftCell="A81" zoomScale="150" zoomScaleNormal="150" zoomScalePageLayoutView="150" workbookViewId="0">
      <selection activeCell="I89" sqref="I89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20</v>
      </c>
      <c r="I2" t="s">
        <v>32</v>
      </c>
    </row>
    <row r="3" spans="2:12">
      <c r="B3" t="s">
        <v>19</v>
      </c>
    </row>
    <row r="4" spans="2:12">
      <c r="B4" t="s">
        <v>12</v>
      </c>
    </row>
    <row r="5" spans="2:12">
      <c r="E5" s="43" t="s">
        <v>6</v>
      </c>
      <c r="F5" s="43"/>
      <c r="G5" s="43"/>
      <c r="H5" s="43"/>
      <c r="I5" s="43" t="s">
        <v>7</v>
      </c>
      <c r="J5" s="43"/>
      <c r="K5" s="43"/>
      <c r="L5" s="43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9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2:12" s="3" customFormat="1">
      <c r="D16" s="3" t="s">
        <v>22</v>
      </c>
      <c r="E16" s="21">
        <f>SUM(E7:E15)/35</f>
        <v>0</v>
      </c>
      <c r="F16" s="21"/>
      <c r="G16" s="21"/>
      <c r="H16" s="3" t="s">
        <v>22</v>
      </c>
      <c r="I16" s="21">
        <f>SUM(I7:I15)/35</f>
        <v>0</v>
      </c>
    </row>
    <row r="17" spans="2:12" s="3" customFormat="1">
      <c r="D17" s="3" t="s">
        <v>23</v>
      </c>
      <c r="E17" s="21">
        <f>SUM(E7:F15)/9</f>
        <v>0</v>
      </c>
      <c r="F17" s="21"/>
      <c r="G17" s="21"/>
      <c r="H17" s="3" t="s">
        <v>23</v>
      </c>
      <c r="I17" s="21">
        <f>SUM(I7:J15)/9</f>
        <v>0</v>
      </c>
    </row>
    <row r="18" spans="2:12" s="3" customFormat="1">
      <c r="D18" s="3" t="s">
        <v>8</v>
      </c>
      <c r="E18" s="21">
        <f>STDEV(E7:E15)/4</f>
        <v>0</v>
      </c>
      <c r="F18" s="21"/>
      <c r="G18" s="21"/>
      <c r="H18" s="3" t="s">
        <v>8</v>
      </c>
      <c r="I18" s="21">
        <f>STDEV(I7:I15)/4</f>
        <v>0</v>
      </c>
    </row>
    <row r="19" spans="2:12" s="4" customFormat="1">
      <c r="B19" s="4" t="s">
        <v>10</v>
      </c>
      <c r="C19" s="4">
        <v>490.3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</row>
    <row r="20" spans="2:12" s="4" customFormat="1">
      <c r="C20" s="4">
        <v>490.3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2:12" s="4" customFormat="1">
      <c r="C21" s="4">
        <v>490.3</v>
      </c>
      <c r="D21" s="4">
        <v>3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2:12" s="4" customFormat="1">
      <c r="C22" s="4">
        <v>490.3</v>
      </c>
      <c r="D22" s="4">
        <v>4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2:12" s="4" customFormat="1">
      <c r="C23" s="4">
        <v>490.3</v>
      </c>
      <c r="D23" s="4">
        <v>5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2:12" s="4" customFormat="1">
      <c r="C24" s="4">
        <v>490.3</v>
      </c>
      <c r="D24" s="4">
        <v>6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2:12" s="4" customFormat="1">
      <c r="C25" s="4">
        <v>490.3</v>
      </c>
      <c r="D25" s="4">
        <v>7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2:12" s="4" customFormat="1">
      <c r="C26" s="4">
        <v>490.3</v>
      </c>
      <c r="D26" s="4">
        <v>8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2:12" s="4" customFormat="1">
      <c r="C27" s="4">
        <v>490.3</v>
      </c>
      <c r="D27" s="4">
        <v>9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2:12" s="5" customFormat="1">
      <c r="D28" s="5" t="s">
        <v>22</v>
      </c>
      <c r="E28" s="20">
        <f>SUM(E19:E27)/35</f>
        <v>0</v>
      </c>
      <c r="F28" s="20"/>
      <c r="G28" s="20"/>
      <c r="H28" s="5" t="s">
        <v>22</v>
      </c>
      <c r="I28" s="20">
        <f>SUM(I19:I27)/35</f>
        <v>0</v>
      </c>
    </row>
    <row r="29" spans="2:12" s="5" customFormat="1">
      <c r="D29" s="5" t="s">
        <v>23</v>
      </c>
      <c r="E29" s="20">
        <f>SUM(E19:F27)/9</f>
        <v>0</v>
      </c>
      <c r="F29" s="20"/>
      <c r="G29" s="20"/>
      <c r="H29" s="5" t="s">
        <v>23</v>
      </c>
      <c r="I29" s="20">
        <f>SUM(I19:J27)/9</f>
        <v>0</v>
      </c>
    </row>
    <row r="30" spans="2:12" s="5" customFormat="1">
      <c r="D30" s="5" t="s">
        <v>8</v>
      </c>
      <c r="E30" s="20">
        <f>STDEV(E19:E27)/4</f>
        <v>0</v>
      </c>
      <c r="F30" s="20"/>
      <c r="G30" s="20"/>
      <c r="H30" s="5" t="s">
        <v>8</v>
      </c>
      <c r="I30" s="20">
        <f>STDEV(I19:I27)/4</f>
        <v>0</v>
      </c>
    </row>
    <row r="31" spans="2:12" s="6" customFormat="1">
      <c r="B31" s="6" t="s">
        <v>9</v>
      </c>
      <c r="C31" s="6">
        <v>980.7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</row>
    <row r="32" spans="2:12" s="6" customFormat="1">
      <c r="C32" s="6">
        <v>980.7</v>
      </c>
      <c r="D32" s="7">
        <v>2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</row>
    <row r="33" spans="2:12" s="6" customFormat="1">
      <c r="C33" s="6">
        <v>980.7</v>
      </c>
      <c r="D33" s="7">
        <v>3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</row>
    <row r="34" spans="2:12" s="6" customFormat="1">
      <c r="C34" s="6">
        <v>980.7</v>
      </c>
      <c r="D34" s="7">
        <v>4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2:12" s="6" customFormat="1">
      <c r="C35" s="6">
        <v>980.7</v>
      </c>
      <c r="D35" s="7">
        <v>5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</row>
    <row r="36" spans="2:12" s="6" customFormat="1">
      <c r="C36" s="6">
        <v>980.7</v>
      </c>
      <c r="D36" s="7">
        <v>6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</row>
    <row r="37" spans="2:12" s="6" customFormat="1">
      <c r="C37" s="6">
        <v>980.7</v>
      </c>
      <c r="D37" s="7">
        <v>7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</row>
    <row r="38" spans="2:12" s="6" customFormat="1">
      <c r="C38" s="6">
        <v>980.7</v>
      </c>
      <c r="D38" s="7">
        <v>8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</row>
    <row r="39" spans="2:12" s="6" customFormat="1">
      <c r="C39" s="6">
        <v>980.7</v>
      </c>
      <c r="D39" s="7">
        <v>9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2:12" s="16" customFormat="1">
      <c r="D40" s="16" t="s">
        <v>22</v>
      </c>
      <c r="E40" s="19">
        <f>SUM(E31:E39)/35</f>
        <v>0</v>
      </c>
      <c r="F40" s="19"/>
      <c r="G40" s="19"/>
      <c r="H40" s="16" t="s">
        <v>22</v>
      </c>
      <c r="I40" s="19">
        <f>SUM(I31:I39)/35</f>
        <v>0</v>
      </c>
    </row>
    <row r="41" spans="2:12" s="16" customFormat="1">
      <c r="D41" s="16" t="s">
        <v>23</v>
      </c>
      <c r="E41" s="19">
        <f>SUM(E31:F39)/9</f>
        <v>0</v>
      </c>
      <c r="F41" s="19"/>
      <c r="G41" s="19"/>
      <c r="H41" s="16" t="s">
        <v>23</v>
      </c>
      <c r="I41" s="19">
        <f>SUM(I31:J39)/9</f>
        <v>0</v>
      </c>
    </row>
    <row r="42" spans="2:12" s="16" customFormat="1">
      <c r="D42" s="16" t="s">
        <v>8</v>
      </c>
      <c r="E42" s="19">
        <f>STDEV(E31:E39)/4</f>
        <v>0</v>
      </c>
      <c r="F42" s="19"/>
      <c r="G42" s="19"/>
      <c r="H42" s="16" t="s">
        <v>8</v>
      </c>
      <c r="I42" s="19">
        <f>STDEV(I31:I39)/4</f>
        <v>0</v>
      </c>
    </row>
    <row r="43" spans="2:12" s="8" customFormat="1">
      <c r="B43" s="8" t="s">
        <v>10</v>
      </c>
      <c r="C43" s="8">
        <v>1961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</row>
    <row r="44" spans="2:12" s="8" customFormat="1">
      <c r="C44" s="8">
        <v>1961</v>
      </c>
      <c r="D44" s="9">
        <v>2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</row>
    <row r="45" spans="2:12" s="8" customFormat="1">
      <c r="C45" s="8">
        <v>1961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</row>
    <row r="46" spans="2:12" s="8" customFormat="1">
      <c r="C46" s="8">
        <v>1961</v>
      </c>
      <c r="D46" s="9">
        <v>4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</row>
    <row r="47" spans="2:12" s="8" customFormat="1">
      <c r="C47" s="8">
        <v>1961</v>
      </c>
      <c r="D47" s="9">
        <v>5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</row>
    <row r="48" spans="2:12" s="8" customFormat="1">
      <c r="C48" s="8">
        <v>1961</v>
      </c>
      <c r="D48" s="9">
        <v>6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</row>
    <row r="49" spans="2:12" s="8" customFormat="1">
      <c r="C49" s="8">
        <v>1961</v>
      </c>
      <c r="D49" s="9">
        <v>7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</row>
    <row r="50" spans="2:12" s="8" customFormat="1">
      <c r="C50" s="8">
        <v>1961</v>
      </c>
      <c r="D50" s="9">
        <v>8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</row>
    <row r="51" spans="2:12" s="8" customFormat="1">
      <c r="C51" s="8">
        <v>1961</v>
      </c>
      <c r="D51" s="9">
        <v>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</row>
    <row r="52" spans="2:12" s="8" customFormat="1">
      <c r="D52" s="17" t="s">
        <v>22</v>
      </c>
      <c r="E52" s="18">
        <f>SUM(E43:E51)/35</f>
        <v>0</v>
      </c>
      <c r="F52" s="18"/>
      <c r="G52" s="18"/>
      <c r="H52" s="17" t="s">
        <v>22</v>
      </c>
      <c r="I52" s="18">
        <f>SUM(I43:I51)/35</f>
        <v>0</v>
      </c>
    </row>
    <row r="53" spans="2:12" s="8" customFormat="1">
      <c r="D53" s="17" t="s">
        <v>23</v>
      </c>
      <c r="E53" s="18">
        <f>SUM(E43:F51)/9</f>
        <v>0</v>
      </c>
      <c r="F53" s="18"/>
      <c r="G53" s="18"/>
      <c r="H53" s="17" t="s">
        <v>23</v>
      </c>
      <c r="I53" s="18">
        <f>SUM(I43:J51)/9</f>
        <v>0</v>
      </c>
    </row>
    <row r="54" spans="2:12" s="8" customFormat="1">
      <c r="D54" s="17" t="s">
        <v>8</v>
      </c>
      <c r="E54" s="18">
        <f>STDEV(E43:E51)/4</f>
        <v>0</v>
      </c>
      <c r="F54" s="18"/>
      <c r="G54" s="18"/>
      <c r="H54" s="17" t="s">
        <v>8</v>
      </c>
      <c r="I54" s="18">
        <f>STDEV(I43:I51)/4</f>
        <v>0</v>
      </c>
    </row>
    <row r="55" spans="2:12" s="10" customFormat="1">
      <c r="B55" s="10" t="s">
        <v>9</v>
      </c>
      <c r="C55" s="10">
        <v>2942</v>
      </c>
      <c r="D55" s="11">
        <v>1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</row>
    <row r="56" spans="2:12" s="10" customFormat="1">
      <c r="C56" s="10">
        <v>2942</v>
      </c>
      <c r="D56" s="11">
        <v>2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</row>
    <row r="57" spans="2:12" s="10" customFormat="1">
      <c r="C57" s="10">
        <v>2942</v>
      </c>
      <c r="D57" s="11">
        <v>3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</row>
    <row r="58" spans="2:12" s="10" customFormat="1">
      <c r="C58" s="10">
        <v>2942</v>
      </c>
      <c r="D58" s="11">
        <v>4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</row>
    <row r="59" spans="2:12" s="10" customFormat="1">
      <c r="C59" s="10">
        <v>2942</v>
      </c>
      <c r="D59" s="11">
        <v>5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</row>
    <row r="60" spans="2:12" s="10" customFormat="1">
      <c r="C60" s="10">
        <v>2942</v>
      </c>
      <c r="D60" s="11">
        <v>6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</row>
    <row r="61" spans="2:12" s="10" customFormat="1">
      <c r="C61" s="10">
        <v>2942</v>
      </c>
      <c r="D61" s="11">
        <v>7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</row>
    <row r="62" spans="2:12" s="10" customFormat="1">
      <c r="C62" s="10">
        <v>2942</v>
      </c>
      <c r="D62" s="11">
        <v>8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</row>
    <row r="63" spans="2:12" s="10" customFormat="1">
      <c r="C63" s="10">
        <v>2942</v>
      </c>
      <c r="D63" s="11">
        <v>9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</row>
    <row r="64" spans="2:12" s="10" customFormat="1">
      <c r="D64" s="22" t="s">
        <v>22</v>
      </c>
      <c r="E64" s="23">
        <f>SUM(E55:E63)/35</f>
        <v>0</v>
      </c>
      <c r="F64" s="23"/>
      <c r="G64" s="23"/>
      <c r="H64" s="22" t="s">
        <v>22</v>
      </c>
      <c r="I64" s="23">
        <f>SUM(I55:I63)/35</f>
        <v>0</v>
      </c>
    </row>
    <row r="65" spans="2:12" s="10" customFormat="1">
      <c r="D65" s="22" t="s">
        <v>23</v>
      </c>
      <c r="E65" s="23">
        <f>SUM(E55:F63)/9</f>
        <v>0</v>
      </c>
      <c r="F65" s="23"/>
      <c r="G65" s="23"/>
      <c r="H65" s="22" t="s">
        <v>23</v>
      </c>
      <c r="I65" s="23">
        <f>SUM(I55:J63)/9</f>
        <v>0</v>
      </c>
    </row>
    <row r="66" spans="2:12" s="10" customFormat="1">
      <c r="D66" s="22" t="s">
        <v>8</v>
      </c>
      <c r="E66" s="23">
        <f>STDEV(E55:E63)/4</f>
        <v>0</v>
      </c>
      <c r="F66" s="23"/>
      <c r="G66" s="23"/>
      <c r="H66" s="22" t="s">
        <v>8</v>
      </c>
      <c r="I66" s="23">
        <f>STDEV(I55:I63)/4</f>
        <v>0</v>
      </c>
    </row>
    <row r="67" spans="2:12" s="12" customFormat="1">
      <c r="B67" s="12" t="s">
        <v>10</v>
      </c>
      <c r="C67" s="12">
        <v>4903</v>
      </c>
      <c r="D67" s="13">
        <v>1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</row>
    <row r="68" spans="2:12" s="12" customFormat="1">
      <c r="C68" s="12">
        <v>4903</v>
      </c>
      <c r="D68" s="13">
        <v>2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</row>
    <row r="69" spans="2:12" s="12" customFormat="1">
      <c r="C69" s="12">
        <v>4903</v>
      </c>
      <c r="D69" s="13">
        <v>3</v>
      </c>
      <c r="E69" s="13">
        <v>0</v>
      </c>
      <c r="F69" s="13">
        <v>0</v>
      </c>
      <c r="G69" s="13">
        <v>0</v>
      </c>
      <c r="H69" s="13">
        <v>1</v>
      </c>
      <c r="I69" s="13">
        <v>0</v>
      </c>
      <c r="J69" s="13">
        <v>0</v>
      </c>
      <c r="K69" s="13">
        <v>0</v>
      </c>
      <c r="L69" s="13">
        <v>1</v>
      </c>
    </row>
    <row r="70" spans="2:12" s="12" customFormat="1">
      <c r="C70" s="12">
        <v>4903</v>
      </c>
      <c r="D70" s="13">
        <v>4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</row>
    <row r="71" spans="2:12" s="12" customFormat="1">
      <c r="C71" s="12">
        <v>4903</v>
      </c>
      <c r="D71" s="13">
        <v>5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</row>
    <row r="72" spans="2:12" s="12" customFormat="1">
      <c r="C72" s="12">
        <v>4903</v>
      </c>
      <c r="D72" s="13">
        <v>6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</row>
    <row r="73" spans="2:12" s="12" customFormat="1">
      <c r="C73" s="12">
        <v>4903</v>
      </c>
      <c r="D73" s="13">
        <v>7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</row>
    <row r="74" spans="2:12" s="12" customFormat="1">
      <c r="C74" s="12">
        <v>4903</v>
      </c>
      <c r="D74" s="13">
        <v>8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</row>
    <row r="75" spans="2:12" s="12" customFormat="1">
      <c r="C75" s="12">
        <v>4903</v>
      </c>
      <c r="D75" s="13">
        <v>9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</row>
    <row r="76" spans="2:12" s="12" customFormat="1">
      <c r="D76" s="24" t="s">
        <v>22</v>
      </c>
      <c r="E76" s="25">
        <f>SUM(E67:E75)/35</f>
        <v>0</v>
      </c>
      <c r="F76" s="25"/>
      <c r="G76" s="25"/>
      <c r="H76" s="24" t="s">
        <v>22</v>
      </c>
      <c r="I76" s="25">
        <f>SUM(I67:I75)/35</f>
        <v>0</v>
      </c>
    </row>
    <row r="77" spans="2:12" s="12" customFormat="1">
      <c r="D77" s="24" t="s">
        <v>23</v>
      </c>
      <c r="E77" s="25">
        <f>SUM(E67:F75)/9</f>
        <v>0</v>
      </c>
      <c r="F77" s="25"/>
      <c r="G77" s="25"/>
      <c r="H77" s="24" t="s">
        <v>23</v>
      </c>
      <c r="I77" s="25">
        <f>SUM(I67:J75)/9</f>
        <v>0</v>
      </c>
    </row>
    <row r="78" spans="2:12" s="12" customFormat="1">
      <c r="D78" s="24" t="s">
        <v>8</v>
      </c>
      <c r="E78" s="25">
        <f>STDEV(E67:E75)/4</f>
        <v>0</v>
      </c>
      <c r="F78" s="25"/>
      <c r="G78" s="25"/>
      <c r="H78" s="24" t="s">
        <v>8</v>
      </c>
      <c r="I78" s="25">
        <f>STDEV(I67:I75)/4</f>
        <v>0</v>
      </c>
    </row>
    <row r="79" spans="2:12" s="14" customFormat="1">
      <c r="B79" s="14" t="s">
        <v>9</v>
      </c>
      <c r="C79" s="14">
        <v>9807</v>
      </c>
      <c r="D79" s="15">
        <v>1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</row>
    <row r="80" spans="2:12" s="14" customFormat="1">
      <c r="C80" s="14">
        <v>9807</v>
      </c>
      <c r="D80" s="15">
        <v>2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</row>
    <row r="81" spans="3:12" s="14" customFormat="1">
      <c r="C81" s="14">
        <v>9807</v>
      </c>
      <c r="D81" s="15">
        <v>3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</row>
    <row r="82" spans="3:12" s="14" customFormat="1">
      <c r="C82" s="14">
        <v>9807</v>
      </c>
      <c r="D82" s="15">
        <v>4</v>
      </c>
      <c r="E82" s="15">
        <v>0</v>
      </c>
      <c r="F82" s="15">
        <v>0</v>
      </c>
      <c r="G82" s="15">
        <v>0</v>
      </c>
      <c r="H82" s="15">
        <v>0</v>
      </c>
      <c r="I82" s="14">
        <v>1</v>
      </c>
      <c r="J82" s="14">
        <v>5</v>
      </c>
      <c r="K82" s="14">
        <v>0</v>
      </c>
      <c r="L82" s="14">
        <v>0</v>
      </c>
    </row>
    <row r="83" spans="3:12" s="14" customFormat="1">
      <c r="C83" s="14">
        <v>9807</v>
      </c>
      <c r="D83" s="15">
        <v>5</v>
      </c>
      <c r="E83" s="15">
        <v>0</v>
      </c>
      <c r="F83" s="15">
        <v>0</v>
      </c>
      <c r="G83" s="15">
        <v>0</v>
      </c>
      <c r="H83" s="15">
        <v>0</v>
      </c>
      <c r="I83" s="14">
        <v>0</v>
      </c>
      <c r="J83" s="14">
        <v>0</v>
      </c>
      <c r="K83" s="14">
        <v>0</v>
      </c>
      <c r="L83" s="14">
        <v>0</v>
      </c>
    </row>
    <row r="84" spans="3:12" s="14" customFormat="1">
      <c r="C84" s="14">
        <v>9807</v>
      </c>
      <c r="D84" s="15">
        <v>6</v>
      </c>
      <c r="E84" s="15">
        <v>0</v>
      </c>
      <c r="F84" s="15">
        <v>0</v>
      </c>
      <c r="G84" s="15">
        <v>0</v>
      </c>
      <c r="H84" s="15">
        <v>0</v>
      </c>
      <c r="I84" s="14">
        <v>1</v>
      </c>
      <c r="J84" s="14">
        <v>7</v>
      </c>
      <c r="K84" s="14">
        <v>0</v>
      </c>
      <c r="L84" s="14">
        <v>0</v>
      </c>
    </row>
    <row r="85" spans="3:12" s="14" customFormat="1">
      <c r="C85" s="14">
        <v>9807</v>
      </c>
      <c r="D85" s="15">
        <v>7</v>
      </c>
      <c r="E85" s="15">
        <v>0</v>
      </c>
      <c r="F85" s="15">
        <v>0</v>
      </c>
      <c r="G85" s="15">
        <v>0</v>
      </c>
      <c r="H85" s="15">
        <v>0</v>
      </c>
      <c r="I85" s="14">
        <v>0</v>
      </c>
      <c r="J85" s="14">
        <v>0</v>
      </c>
      <c r="K85" s="14">
        <v>0</v>
      </c>
      <c r="L85" s="14">
        <v>0</v>
      </c>
    </row>
    <row r="86" spans="3:12" s="14" customFormat="1">
      <c r="C86" s="14">
        <v>9807</v>
      </c>
      <c r="D86" s="15">
        <v>8</v>
      </c>
      <c r="E86" s="15">
        <v>0</v>
      </c>
      <c r="F86" s="15">
        <v>0</v>
      </c>
      <c r="G86" s="15">
        <v>0</v>
      </c>
      <c r="H86" s="15">
        <v>0</v>
      </c>
      <c r="I86" s="14">
        <v>0</v>
      </c>
      <c r="J86" s="14">
        <v>0</v>
      </c>
      <c r="K86" s="14">
        <v>0</v>
      </c>
      <c r="L86" s="14">
        <v>0</v>
      </c>
    </row>
    <row r="87" spans="3:12" s="14" customFormat="1">
      <c r="C87" s="14">
        <v>9807</v>
      </c>
      <c r="D87" s="15">
        <v>9</v>
      </c>
      <c r="E87" s="15">
        <v>0</v>
      </c>
      <c r="F87" s="15">
        <v>0</v>
      </c>
      <c r="G87" s="15">
        <v>0</v>
      </c>
      <c r="H87" s="15">
        <v>0</v>
      </c>
      <c r="I87" s="14">
        <v>0</v>
      </c>
      <c r="J87" s="14">
        <v>0</v>
      </c>
      <c r="K87" s="14">
        <v>0</v>
      </c>
      <c r="L87" s="14">
        <v>0</v>
      </c>
    </row>
    <row r="88" spans="3:12" s="14" customFormat="1">
      <c r="D88" s="26" t="s">
        <v>22</v>
      </c>
      <c r="E88" s="27">
        <f>SUM(E79:E87)/35</f>
        <v>0</v>
      </c>
      <c r="F88" s="27"/>
      <c r="G88" s="27"/>
      <c r="H88" s="26" t="s">
        <v>22</v>
      </c>
      <c r="I88" s="27">
        <f>SUM(I79:I87)/35</f>
        <v>5.7142857142857141E-2</v>
      </c>
    </row>
    <row r="89" spans="3:12" s="14" customFormat="1">
      <c r="D89" s="26" t="s">
        <v>23</v>
      </c>
      <c r="E89" s="27">
        <f>SUM(E79:F87)/9</f>
        <v>0</v>
      </c>
      <c r="F89" s="27"/>
      <c r="G89" s="27"/>
      <c r="H89" s="26" t="s">
        <v>23</v>
      </c>
      <c r="I89" s="27">
        <f>SUM(I79:J87)/9</f>
        <v>1.5555555555555556</v>
      </c>
    </row>
    <row r="90" spans="3:12" s="14" customFormat="1">
      <c r="D90" s="26" t="s">
        <v>8</v>
      </c>
      <c r="E90" s="27">
        <f>STDEV(E79:E87)/4</f>
        <v>0</v>
      </c>
      <c r="F90" s="27"/>
      <c r="G90" s="27"/>
      <c r="H90" s="26" t="s">
        <v>8</v>
      </c>
      <c r="I90" s="27">
        <f>STDEV(I79:I87)/4</f>
        <v>0.11023963796102461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20"/>
  <sheetViews>
    <sheetView tabSelected="1" zoomScale="150" zoomScaleNormal="150" zoomScalePageLayoutView="150" workbookViewId="0">
      <selection activeCell="C11" sqref="C11"/>
    </sheetView>
  </sheetViews>
  <sheetFormatPr baseColWidth="10" defaultRowHeight="15" x14ac:dyDescent="0"/>
  <cols>
    <col min="3" max="3" width="11.6640625" style="1" bestFit="1" customWidth="1"/>
    <col min="4" max="4" width="6.1640625" bestFit="1" customWidth="1"/>
    <col min="5" max="5" width="4.83203125" bestFit="1" customWidth="1"/>
    <col min="6" max="6" width="6.6640625" bestFit="1" customWidth="1"/>
    <col min="7" max="7" width="6.1640625" bestFit="1" customWidth="1"/>
    <col min="8" max="8" width="4.83203125" bestFit="1" customWidth="1"/>
    <col min="9" max="9" width="6.6640625" bestFit="1" customWidth="1"/>
    <col min="10" max="10" width="6.1640625" bestFit="1" customWidth="1"/>
    <col min="11" max="11" width="4.83203125" bestFit="1" customWidth="1"/>
    <col min="12" max="12" width="6.6640625" bestFit="1" customWidth="1"/>
    <col min="13" max="13" width="5.1640625" bestFit="1" customWidth="1"/>
    <col min="14" max="14" width="4.83203125" bestFit="1" customWidth="1"/>
    <col min="15" max="15" width="6.6640625" bestFit="1" customWidth="1"/>
    <col min="16" max="16" width="5.1640625" bestFit="1" customWidth="1"/>
    <col min="17" max="17" width="4.83203125" bestFit="1" customWidth="1"/>
    <col min="18" max="18" width="6.6640625" bestFit="1" customWidth="1"/>
    <col min="19" max="19" width="5.1640625" bestFit="1" customWidth="1"/>
    <col min="20" max="20" width="4.83203125" bestFit="1" customWidth="1"/>
    <col min="21" max="21" width="6.6640625" bestFit="1" customWidth="1"/>
    <col min="22" max="22" width="5.1640625" bestFit="1" customWidth="1"/>
    <col min="23" max="23" width="4.83203125" bestFit="1" customWidth="1"/>
    <col min="24" max="24" width="6.6640625" bestFit="1" customWidth="1"/>
    <col min="26" max="26" width="11.6640625" bestFit="1" customWidth="1"/>
    <col min="27" max="27" width="6.1640625" bestFit="1" customWidth="1"/>
    <col min="28" max="28" width="6.6640625" bestFit="1" customWidth="1"/>
    <col min="29" max="29" width="6.1640625" bestFit="1" customWidth="1"/>
    <col min="30" max="30" width="6.6640625" bestFit="1" customWidth="1"/>
    <col min="31" max="31" width="6.1640625" bestFit="1" customWidth="1"/>
    <col min="32" max="32" width="6.6640625" bestFit="1" customWidth="1"/>
    <col min="33" max="33" width="5.1640625" bestFit="1" customWidth="1"/>
    <col min="34" max="34" width="6.6640625" bestFit="1" customWidth="1"/>
    <col min="35" max="35" width="5.1640625" bestFit="1" customWidth="1"/>
    <col min="36" max="36" width="6.6640625" bestFit="1" customWidth="1"/>
    <col min="37" max="37" width="5.1640625" bestFit="1" customWidth="1"/>
    <col min="38" max="38" width="6.6640625" bestFit="1" customWidth="1"/>
    <col min="39" max="39" width="5.1640625" bestFit="1" customWidth="1"/>
    <col min="40" max="40" width="6.6640625" bestFit="1" customWidth="1"/>
  </cols>
  <sheetData>
    <row r="2" spans="2:40">
      <c r="B2" t="s">
        <v>35</v>
      </c>
    </row>
    <row r="4" spans="2:40">
      <c r="D4" t="s">
        <v>34</v>
      </c>
    </row>
    <row r="5" spans="2:40" s="1" customFormat="1">
      <c r="C5" s="1" t="s">
        <v>21</v>
      </c>
      <c r="D5" s="3">
        <v>245.2</v>
      </c>
      <c r="E5" s="3" t="s">
        <v>23</v>
      </c>
      <c r="F5" s="3" t="s">
        <v>8</v>
      </c>
      <c r="G5" s="5">
        <v>490.3</v>
      </c>
      <c r="H5" s="5" t="s">
        <v>23</v>
      </c>
      <c r="I5" s="5" t="s">
        <v>8</v>
      </c>
      <c r="J5" s="16">
        <v>980.7</v>
      </c>
      <c r="K5" s="16" t="s">
        <v>23</v>
      </c>
      <c r="L5" s="16" t="s">
        <v>8</v>
      </c>
      <c r="M5" s="17">
        <v>1961</v>
      </c>
      <c r="N5" s="17" t="s">
        <v>23</v>
      </c>
      <c r="O5" s="17" t="s">
        <v>8</v>
      </c>
      <c r="P5" s="22">
        <v>2942</v>
      </c>
      <c r="Q5" s="22" t="s">
        <v>23</v>
      </c>
      <c r="R5" s="22" t="s">
        <v>8</v>
      </c>
      <c r="S5" s="24">
        <v>4903</v>
      </c>
      <c r="T5" s="24" t="s">
        <v>23</v>
      </c>
      <c r="U5" s="24" t="s">
        <v>8</v>
      </c>
      <c r="V5" s="26">
        <v>9807</v>
      </c>
      <c r="W5" s="26" t="s">
        <v>23</v>
      </c>
      <c r="X5" s="26" t="s">
        <v>8</v>
      </c>
    </row>
    <row r="6" spans="2:40">
      <c r="C6" s="1">
        <v>39.75</v>
      </c>
      <c r="D6" s="31">
        <f>'39.75 mol%'!$E$17</f>
        <v>0</v>
      </c>
      <c r="E6" s="31">
        <f>'39.75 mol%'!E18</f>
        <v>0</v>
      </c>
      <c r="F6" s="31">
        <f>'39.75 mol%'!E19</f>
        <v>0</v>
      </c>
      <c r="G6" s="32">
        <f>'39.75 mol%'!E30</f>
        <v>0</v>
      </c>
      <c r="H6" s="32">
        <f>'39.75 mol%'!E31</f>
        <v>0</v>
      </c>
      <c r="I6" s="32">
        <f>'39.75 mol%'!E32</f>
        <v>0</v>
      </c>
      <c r="J6" s="33">
        <f>'39.75 mol%'!E43</f>
        <v>0</v>
      </c>
      <c r="K6" s="33">
        <f>'39.75 mol%'!E44</f>
        <v>0</v>
      </c>
      <c r="L6" s="33">
        <f>'39.75 mol%'!E45</f>
        <v>0</v>
      </c>
      <c r="M6" s="40">
        <f>'39.75 mol%'!E56</f>
        <v>2.5000000000000001E-2</v>
      </c>
      <c r="N6" s="40">
        <f>'39.75 mol%'!E57</f>
        <v>0.3</v>
      </c>
      <c r="O6" s="40">
        <f>'39.75 mol%'!E58</f>
        <v>7.9056941504209485E-2</v>
      </c>
      <c r="P6" s="35">
        <f>'39.75 mol%'!E69</f>
        <v>0.15</v>
      </c>
      <c r="Q6" s="35">
        <f>'39.75 mol%'!E70</f>
        <v>2</v>
      </c>
      <c r="R6" s="35">
        <f>'39.75 mol%'!E71</f>
        <v>0.17480147469502527</v>
      </c>
      <c r="S6" s="36">
        <f>'39.75 mol%'!E82</f>
        <v>0.22500000000000001</v>
      </c>
      <c r="T6" s="36">
        <f>'39.75 mol%'!E83</f>
        <v>2.8</v>
      </c>
      <c r="U6" s="36">
        <f>'39.75 mol%'!E84</f>
        <v>0.21889875894272828</v>
      </c>
      <c r="V6" s="37">
        <f>'39.75 mol%'!E95</f>
        <v>0.42499999999999999</v>
      </c>
      <c r="W6" s="37">
        <f>'39.75 mol%'!E96</f>
        <v>5.7</v>
      </c>
      <c r="X6" s="37">
        <f>'39.75 mol%'!E97</f>
        <v>0.2648374763678451</v>
      </c>
      <c r="Z6" s="1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2:40">
      <c r="C7" s="1">
        <v>45.14</v>
      </c>
      <c r="D7" s="31">
        <f>'45.14 mol%'!$E$17</f>
        <v>0</v>
      </c>
      <c r="E7" s="31">
        <f>'45.14 mol%'!E18</f>
        <v>0</v>
      </c>
      <c r="F7" s="31">
        <f>'45.14 mol%'!$E$19</f>
        <v>0</v>
      </c>
      <c r="G7" s="32">
        <f>'45.14 mol%'!$E$30</f>
        <v>0</v>
      </c>
      <c r="H7" s="32">
        <f>'45.14 mol%'!E31</f>
        <v>0</v>
      </c>
      <c r="I7" s="32">
        <f>'45.14 mol%'!$E$32</f>
        <v>0</v>
      </c>
      <c r="J7" s="33">
        <f>'45.14 mol%'!$E$43</f>
        <v>0</v>
      </c>
      <c r="K7" s="33">
        <f>'45.14 mol%'!E44</f>
        <v>0</v>
      </c>
      <c r="L7" s="33">
        <f>'45.14 mol%'!$E$45</f>
        <v>0</v>
      </c>
      <c r="M7" s="34">
        <f>'45.14 mol%'!$E$56</f>
        <v>0</v>
      </c>
      <c r="N7" s="34">
        <f>'45.14 mol%'!E57</f>
        <v>0</v>
      </c>
      <c r="O7" s="34">
        <f>'45.14 mol%'!$E$58</f>
        <v>0</v>
      </c>
      <c r="P7" s="35">
        <f>'45.14 mol%'!$E$69</f>
        <v>0</v>
      </c>
      <c r="Q7" s="35">
        <f>'45.14 mol%'!E70</f>
        <v>0</v>
      </c>
      <c r="R7" s="35">
        <f>'45.14 mol%'!$E$71</f>
        <v>0</v>
      </c>
      <c r="S7" s="41">
        <f>'45.14 mol%'!$E$82</f>
        <v>0</v>
      </c>
      <c r="T7" s="41">
        <f>'45.14 mol%'!E83</f>
        <v>0.5</v>
      </c>
      <c r="U7" s="41">
        <f>'45.14 mol%'!$E$84</f>
        <v>0</v>
      </c>
      <c r="V7" s="37">
        <f>'45.14 mol%'!$E$95</f>
        <v>0.25</v>
      </c>
      <c r="W7" s="37">
        <f>'45.14 mol%'!E96</f>
        <v>4.7</v>
      </c>
      <c r="X7" s="37">
        <f>'45.14 mol%'!$E$97</f>
        <v>0.23570226039551584</v>
      </c>
      <c r="Z7" s="1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2:40">
      <c r="C8" s="1">
        <v>48.51</v>
      </c>
      <c r="D8" s="31">
        <f>'48.51 mol%'!$E$17</f>
        <v>0</v>
      </c>
      <c r="E8" s="31">
        <f>'48.51 mol%'!E18</f>
        <v>0</v>
      </c>
      <c r="F8" s="31">
        <f>'48.51 mol%'!$E$19</f>
        <v>0</v>
      </c>
      <c r="G8" s="32">
        <f>'48.51 mol%'!$E$30</f>
        <v>0</v>
      </c>
      <c r="H8" s="32">
        <f>'48.51 mol%'!E31</f>
        <v>0</v>
      </c>
      <c r="I8" s="32">
        <f>'48.51 mol%'!$E$32</f>
        <v>0</v>
      </c>
      <c r="J8" s="33">
        <f>'48.51 mol%'!$E$43</f>
        <v>0</v>
      </c>
      <c r="K8" s="33">
        <f>'48.51 mol%'!E44</f>
        <v>0</v>
      </c>
      <c r="L8" s="33">
        <f>'48.51 mol%'!$E$45</f>
        <v>0</v>
      </c>
      <c r="M8" s="34">
        <f>'48.51 mol%'!$E$56</f>
        <v>0</v>
      </c>
      <c r="N8" s="34">
        <f>'48.51 mol%'!E57</f>
        <v>0</v>
      </c>
      <c r="O8" s="34">
        <f>'48.51 mol%'!$E$58</f>
        <v>0</v>
      </c>
      <c r="P8" s="35">
        <f>'48.51 mol%'!$E$69</f>
        <v>0</v>
      </c>
      <c r="Q8" s="35">
        <f>'48.51 mol%'!E70</f>
        <v>0</v>
      </c>
      <c r="R8" s="35">
        <f>'48.51 mol%'!$E$71</f>
        <v>0</v>
      </c>
      <c r="S8" s="36">
        <f>'48.51 mol%'!$E$82</f>
        <v>0</v>
      </c>
      <c r="T8" s="36">
        <f>'48.51 mol%'!E83</f>
        <v>0</v>
      </c>
      <c r="U8" s="36">
        <f>'48.51 mol%'!$E$84</f>
        <v>0</v>
      </c>
      <c r="V8" s="42">
        <f>'48.51 mol%'!$E$95</f>
        <v>0.27500000000000002</v>
      </c>
      <c r="W8" s="42">
        <f>'48.51 mol%'!E96</f>
        <v>4.7</v>
      </c>
      <c r="X8" s="42">
        <f>'48.51 mol%'!$E$97</f>
        <v>0.21889875894272828</v>
      </c>
      <c r="Z8" s="1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2:40">
      <c r="C9" s="1">
        <v>60.61</v>
      </c>
      <c r="D9" s="31">
        <f>'60.61 mol%'!$E$17</f>
        <v>0</v>
      </c>
      <c r="E9" s="31">
        <f>'60.61 mol%'!E18</f>
        <v>0</v>
      </c>
      <c r="F9" s="31">
        <f>'60.61 mol%'!$E$19</f>
        <v>0</v>
      </c>
      <c r="G9" s="32">
        <f>'60.61 mol%'!$E$30</f>
        <v>0</v>
      </c>
      <c r="H9" s="32">
        <f>'60.61 mol%'!E31</f>
        <v>0</v>
      </c>
      <c r="I9" s="32">
        <f>'60.61 mol%'!$E$32</f>
        <v>0</v>
      </c>
      <c r="J9" s="33">
        <f>'60.61 mol%'!$E$43</f>
        <v>0</v>
      </c>
      <c r="K9" s="33">
        <f>'60.61 mol%'!E44</f>
        <v>0</v>
      </c>
      <c r="L9" s="33">
        <f>'60.61 mol%'!$E$45</f>
        <v>0</v>
      </c>
      <c r="M9" s="34">
        <f>'60.61 mol%'!$E$56</f>
        <v>0</v>
      </c>
      <c r="N9" s="34">
        <f>'60.61 mol%'!E57</f>
        <v>0</v>
      </c>
      <c r="O9" s="34">
        <f>'60.61 mol%'!$E$58</f>
        <v>0</v>
      </c>
      <c r="P9" s="35">
        <f>'60.61 mol%'!$E$69</f>
        <v>0</v>
      </c>
      <c r="Q9" s="35">
        <f>'60.61 mol%'!E70</f>
        <v>0</v>
      </c>
      <c r="R9" s="35">
        <f>'60.61 mol%'!$E$71</f>
        <v>0</v>
      </c>
      <c r="S9" s="36">
        <f>'60.61 mol%'!$E$82</f>
        <v>0</v>
      </c>
      <c r="T9" s="36">
        <f>'60.61 mol%'!E83</f>
        <v>0</v>
      </c>
      <c r="U9" s="36">
        <f>'60.61 mol%'!$E$84</f>
        <v>0</v>
      </c>
      <c r="V9" s="42">
        <f>'60.61 mol%'!$E$95</f>
        <v>0.3</v>
      </c>
      <c r="W9" s="42">
        <f>'60.61 mol%'!E96</f>
        <v>6.2</v>
      </c>
      <c r="X9" s="42">
        <f>'60.61 mol%'!$E$97</f>
        <v>0.2581988897471611</v>
      </c>
      <c r="Z9" s="1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</row>
    <row r="10" spans="2:40">
      <c r="C10" s="1">
        <v>85.98</v>
      </c>
      <c r="D10" s="31">
        <f>'85.98 mol%'!$E$17</f>
        <v>0</v>
      </c>
      <c r="E10" s="31">
        <f>'85.98 mol%'!E18</f>
        <v>0</v>
      </c>
      <c r="F10" s="31">
        <f>'85.98 mol%'!$E$19</f>
        <v>0</v>
      </c>
      <c r="G10" s="32">
        <f>'85.98 mol%'!$E$30</f>
        <v>0</v>
      </c>
      <c r="H10" s="32">
        <f>'85.98 mol%'!E31</f>
        <v>0</v>
      </c>
      <c r="I10" s="32">
        <f>'85.98 mol%'!$E$32</f>
        <v>0</v>
      </c>
      <c r="J10" s="33">
        <f>'85.98 mol%'!$E$43</f>
        <v>0</v>
      </c>
      <c r="K10" s="33">
        <f>'85.98 mol%'!E44</f>
        <v>0</v>
      </c>
      <c r="L10" s="33">
        <f>'85.98 mol%'!$E$45</f>
        <v>0</v>
      </c>
      <c r="M10" s="34">
        <f>'85.98 mol%'!$E$56</f>
        <v>0</v>
      </c>
      <c r="N10" s="34">
        <f>'85.98 mol%'!E57</f>
        <v>0</v>
      </c>
      <c r="O10" s="34">
        <f>'85.98 mol%'!$E$58</f>
        <v>0</v>
      </c>
      <c r="P10" s="35">
        <f>'85.98 mol%'!$E$69</f>
        <v>0</v>
      </c>
      <c r="Q10" s="35">
        <f>'85.98 mol%'!E70</f>
        <v>0</v>
      </c>
      <c r="R10" s="35">
        <f>'85.98 mol%'!$E$71</f>
        <v>0</v>
      </c>
      <c r="S10" s="36">
        <f>'85.98 mol%'!$E$82</f>
        <v>0</v>
      </c>
      <c r="T10" s="36">
        <f>'85.98 mol%'!E83</f>
        <v>0</v>
      </c>
      <c r="U10" s="36">
        <f>'85.98 mol%'!$E$84</f>
        <v>0</v>
      </c>
      <c r="V10" s="42">
        <f>'85.98 mol%'!$E$95</f>
        <v>2.5000000000000001E-2</v>
      </c>
      <c r="W10" s="42">
        <f>'85.98 mol%'!E96</f>
        <v>0.6</v>
      </c>
      <c r="X10" s="42">
        <f>'85.98 mol%'!$E$97</f>
        <v>7.9056941504209485E-2</v>
      </c>
      <c r="Z10" s="1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</row>
    <row r="11" spans="2:40">
      <c r="C11" s="1">
        <v>89.93</v>
      </c>
      <c r="D11" s="31">
        <f>'89.93 mol%'!$E$17</f>
        <v>0</v>
      </c>
      <c r="E11" s="31">
        <f>'89.93 mol%'!E18</f>
        <v>0</v>
      </c>
      <c r="F11" s="31">
        <f>'89.93 mol%'!$E$19</f>
        <v>0</v>
      </c>
      <c r="G11" s="32">
        <f>'89.93 mol%'!$E$30</f>
        <v>0</v>
      </c>
      <c r="H11" s="32">
        <f>'89.93 mol%'!E31</f>
        <v>0</v>
      </c>
      <c r="I11" s="32">
        <f>'89.93 mol%'!$E$32</f>
        <v>0</v>
      </c>
      <c r="J11" s="33">
        <f>'89.93 mol%'!$E$43</f>
        <v>0</v>
      </c>
      <c r="K11" s="33">
        <f>'89.93 mol%'!E44</f>
        <v>0</v>
      </c>
      <c r="L11" s="33">
        <f>'89.93 mol%'!$E$45</f>
        <v>0</v>
      </c>
      <c r="M11" s="34">
        <f>'89.93 mol%'!$E$56</f>
        <v>0</v>
      </c>
      <c r="N11" s="34">
        <f>'89.93 mol%'!E57</f>
        <v>0</v>
      </c>
      <c r="O11" s="34">
        <f>'89.93 mol%'!$E$58</f>
        <v>0</v>
      </c>
      <c r="P11" s="35">
        <f>'89.93 mol%'!$E$69</f>
        <v>0</v>
      </c>
      <c r="Q11" s="35">
        <f>'89.93 mol%'!E70</f>
        <v>0</v>
      </c>
      <c r="R11" s="35">
        <f>'89.93 mol%'!$E$71</f>
        <v>0</v>
      </c>
      <c r="S11" s="36">
        <f>'89.93 mol%'!$E$82</f>
        <v>0</v>
      </c>
      <c r="T11" s="36">
        <f>'89.93 mol%'!E83</f>
        <v>0</v>
      </c>
      <c r="U11" s="36">
        <f>'89.93 mol%'!$E$84</f>
        <v>0</v>
      </c>
      <c r="V11" s="42">
        <f>'89.93 mol%'!$E$95</f>
        <v>2.5000000000000001E-2</v>
      </c>
      <c r="W11" s="42">
        <f>'89.93 mol%'!E96</f>
        <v>0.4</v>
      </c>
      <c r="X11" s="42">
        <f>'89.93 mol%'!$E$97</f>
        <v>7.9056941504209485E-2</v>
      </c>
      <c r="Z11" s="1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</row>
    <row r="12" spans="2:40">
      <c r="C12" s="1">
        <v>100</v>
      </c>
      <c r="D12" s="31">
        <f>'100 mol%'!E16</f>
        <v>0</v>
      </c>
      <c r="E12" s="31">
        <f>'100 mol%'!E17</f>
        <v>0</v>
      </c>
      <c r="F12" s="31">
        <f>'100 mol%'!E18</f>
        <v>0</v>
      </c>
      <c r="G12" s="32">
        <f>'100 mol%'!E28</f>
        <v>0</v>
      </c>
      <c r="H12" s="32">
        <f>'100 mol%'!E29</f>
        <v>0</v>
      </c>
      <c r="I12" s="32">
        <f>'100 mol%'!E30</f>
        <v>0</v>
      </c>
      <c r="J12" s="33">
        <f>'100 mol%'!E40</f>
        <v>0</v>
      </c>
      <c r="K12" s="33">
        <f>'100 mol%'!E41</f>
        <v>0</v>
      </c>
      <c r="L12" s="33">
        <f>'100 mol%'!E42</f>
        <v>0</v>
      </c>
      <c r="M12" s="34">
        <f>'100 mol%'!E52</f>
        <v>0</v>
      </c>
      <c r="N12" s="34">
        <f>'100 mol%'!E53</f>
        <v>0</v>
      </c>
      <c r="O12" s="34">
        <f>'100 mol%'!E54</f>
        <v>0</v>
      </c>
      <c r="P12" s="35">
        <f>'100 mol%'!E64</f>
        <v>0</v>
      </c>
      <c r="Q12" s="35">
        <f>'100 mol%'!E65</f>
        <v>0</v>
      </c>
      <c r="R12" s="35">
        <f>'100 mol%'!E66</f>
        <v>0</v>
      </c>
      <c r="S12" s="36">
        <f>'100 mol%'!E76</f>
        <v>0</v>
      </c>
      <c r="T12" s="36">
        <f>'100 mol%'!E77</f>
        <v>0</v>
      </c>
      <c r="U12" s="36">
        <f>'100 mol%'!E78</f>
        <v>0</v>
      </c>
      <c r="V12" s="37">
        <f>'100 mol%'!E88</f>
        <v>0</v>
      </c>
      <c r="W12" s="37">
        <f>'100 mol%'!E89</f>
        <v>0</v>
      </c>
      <c r="X12" s="37">
        <f>'100 mol%'!E90</f>
        <v>0</v>
      </c>
      <c r="Z12" s="1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</row>
    <row r="13" spans="2:40">
      <c r="C13" s="1" t="s">
        <v>33</v>
      </c>
      <c r="D13" s="31"/>
      <c r="E13" s="31"/>
      <c r="F13" s="31"/>
      <c r="G13" s="32"/>
      <c r="H13" s="32"/>
      <c r="I13" s="32"/>
      <c r="J13" s="33"/>
      <c r="K13" s="33"/>
      <c r="L13" s="33"/>
      <c r="M13" s="34"/>
      <c r="N13" s="34"/>
      <c r="O13" s="34"/>
      <c r="P13" s="35"/>
      <c r="Q13" s="35"/>
      <c r="R13" s="35"/>
      <c r="S13" s="36"/>
      <c r="T13" s="36"/>
      <c r="U13" s="36"/>
      <c r="V13" s="37"/>
      <c r="W13" s="37"/>
      <c r="X13" s="37"/>
      <c r="Z13" s="1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</row>
    <row r="14" spans="2:40">
      <c r="C14" s="1">
        <v>39.75</v>
      </c>
      <c r="D14" s="31">
        <f>'39.75 mol%'!I17</f>
        <v>0</v>
      </c>
      <c r="E14" s="31">
        <f>'39.75 mol%'!I18</f>
        <v>0</v>
      </c>
      <c r="F14" s="31">
        <f>'39.75 mol%'!I19</f>
        <v>0</v>
      </c>
      <c r="G14" s="32">
        <f>'39.75 mol%'!I30</f>
        <v>0</v>
      </c>
      <c r="H14" s="32">
        <f>'39.75 mol%'!I31</f>
        <v>0</v>
      </c>
      <c r="I14" s="32">
        <f>'39.75 mol%'!I32</f>
        <v>0</v>
      </c>
      <c r="J14" s="33">
        <f>'39.75 mol%'!I43</f>
        <v>0</v>
      </c>
      <c r="K14" s="33">
        <f>'39.75 mol%'!I44</f>
        <v>0</v>
      </c>
      <c r="L14" s="33">
        <f>'39.75 mol%'!I45</f>
        <v>0</v>
      </c>
      <c r="M14" s="40">
        <f>'39.75 mol%'!I56</f>
        <v>0.05</v>
      </c>
      <c r="N14" s="40">
        <f>'39.75 mol%'!I57</f>
        <v>1.3</v>
      </c>
      <c r="O14" s="40">
        <f>'39.75 mol%'!I58</f>
        <v>0.10540925533894598</v>
      </c>
      <c r="P14" s="35">
        <f>'39.75 mol%'!I69</f>
        <v>0.15</v>
      </c>
      <c r="Q14" s="35">
        <f>'39.75 mol%'!I70</f>
        <v>3.5</v>
      </c>
      <c r="R14" s="35">
        <f>'39.75 mol%'!I71</f>
        <v>0.17480147469502527</v>
      </c>
      <c r="S14" s="36">
        <f>'39.75 mol%'!I82</f>
        <v>0.52500000000000002</v>
      </c>
      <c r="T14" s="36">
        <f>'39.75 mol%'!I83</f>
        <v>4.9000000000000004</v>
      </c>
      <c r="U14" s="36">
        <f>'39.75 mol%'!I84</f>
        <v>0.29930474993446615</v>
      </c>
      <c r="V14" s="37">
        <f>'39.75 mol%'!I95</f>
        <v>0.5</v>
      </c>
      <c r="W14" s="37">
        <f>'39.75 mol%'!I96</f>
        <v>7.5</v>
      </c>
      <c r="X14" s="37">
        <f>'39.75 mol%'!I97</f>
        <v>0.35355339059327379</v>
      </c>
      <c r="Z14" s="1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</row>
    <row r="15" spans="2:40">
      <c r="C15" s="1">
        <v>45.14</v>
      </c>
      <c r="D15" s="31">
        <f>'45.14 mol%'!I17</f>
        <v>0</v>
      </c>
      <c r="E15" s="31">
        <f>'45.14 mol%'!I18</f>
        <v>0</v>
      </c>
      <c r="F15" s="31">
        <f>'45.14 mol%'!I19</f>
        <v>0</v>
      </c>
      <c r="G15" s="32">
        <f>'45.14 mol%'!I30</f>
        <v>0</v>
      </c>
      <c r="H15" s="32">
        <f>'45.14 mol%'!I31</f>
        <v>0</v>
      </c>
      <c r="I15" s="32">
        <f>'45.14 mol%'!I32</f>
        <v>0</v>
      </c>
      <c r="J15" s="33">
        <f>'45.14 mol%'!I43</f>
        <v>0</v>
      </c>
      <c r="K15" s="33">
        <f>'45.14 mol%'!I44</f>
        <v>0</v>
      </c>
      <c r="L15" s="33">
        <f>'45.14 mol%'!I45</f>
        <v>0</v>
      </c>
      <c r="M15" s="34">
        <f>'45.14 mol%'!I56</f>
        <v>0</v>
      </c>
      <c r="N15" s="34">
        <f>'45.14 mol%'!I57</f>
        <v>0</v>
      </c>
      <c r="O15" s="34">
        <f>'45.14 mol%'!I58</f>
        <v>0</v>
      </c>
      <c r="P15" s="35">
        <f>'45.14 mol%'!I69</f>
        <v>0</v>
      </c>
      <c r="Q15" s="35">
        <f>'45.14 mol%'!I70</f>
        <v>0</v>
      </c>
      <c r="R15" s="35">
        <f>'45.14 mol%'!I71</f>
        <v>0</v>
      </c>
      <c r="S15" s="41">
        <f>'45.14 mol%'!I82</f>
        <v>0</v>
      </c>
      <c r="T15" s="41">
        <f>'45.14 mol%'!I83</f>
        <v>0.5</v>
      </c>
      <c r="U15" s="41">
        <f>'45.14 mol%'!I84</f>
        <v>0</v>
      </c>
      <c r="V15" s="37">
        <f>'45.14 mol%'!I95</f>
        <v>0.3</v>
      </c>
      <c r="W15" s="37">
        <f>'45.14 mol%'!I96</f>
        <v>6</v>
      </c>
      <c r="X15" s="37">
        <f>'45.14 mol%'!I97</f>
        <v>0.22973414586817037</v>
      </c>
      <c r="Z15" s="1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</row>
    <row r="16" spans="2:40">
      <c r="C16" s="1">
        <v>48.51</v>
      </c>
      <c r="D16" s="31">
        <f>'48.51 mol%'!I17</f>
        <v>0</v>
      </c>
      <c r="E16" s="31">
        <f>'48.51 mol%'!I18</f>
        <v>0</v>
      </c>
      <c r="F16" s="31">
        <f>'48.51 mol%'!I19</f>
        <v>0</v>
      </c>
      <c r="G16" s="32">
        <f>'48.51 mol%'!I30</f>
        <v>0</v>
      </c>
      <c r="H16" s="32">
        <f>'48.51 mol%'!I31</f>
        <v>0</v>
      </c>
      <c r="I16" s="32">
        <f>'48.51 mol%'!I32</f>
        <v>0</v>
      </c>
      <c r="J16" s="33">
        <f>'48.51 mol%'!I43</f>
        <v>0</v>
      </c>
      <c r="K16" s="33">
        <f>'48.51 mol%'!I44</f>
        <v>0</v>
      </c>
      <c r="L16" s="33">
        <f>'48.51 mol%'!I45</f>
        <v>0</v>
      </c>
      <c r="M16" s="34">
        <f>'48.51 mol%'!I56</f>
        <v>0</v>
      </c>
      <c r="N16" s="34">
        <f>'48.51 mol%'!I57</f>
        <v>0</v>
      </c>
      <c r="O16" s="34">
        <f>'48.51 mol%'!I58</f>
        <v>0</v>
      </c>
      <c r="P16" s="35">
        <f>'48.51 mol%'!I69</f>
        <v>0</v>
      </c>
      <c r="Q16" s="35">
        <f>'48.51 mol%'!I70</f>
        <v>0</v>
      </c>
      <c r="R16" s="35">
        <f>'48.51 mol%'!I71</f>
        <v>0</v>
      </c>
      <c r="S16" s="36">
        <f>'48.51 mol%'!I82</f>
        <v>0</v>
      </c>
      <c r="T16" s="36">
        <f>'48.51 mol%'!I83</f>
        <v>0</v>
      </c>
      <c r="U16" s="36">
        <f>'48.51 mol%'!I84</f>
        <v>0</v>
      </c>
      <c r="V16" s="42">
        <f>'48.51 mol%'!I95</f>
        <v>0.22500000000000001</v>
      </c>
      <c r="W16" s="42">
        <f>'48.51 mol%'!I96</f>
        <v>6.2</v>
      </c>
      <c r="X16" s="42">
        <f>'48.51 mol%'!I97</f>
        <v>0.24860723150293831</v>
      </c>
      <c r="Z16" s="1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</row>
    <row r="17" spans="3:40">
      <c r="C17" s="1">
        <v>60.61</v>
      </c>
      <c r="D17" s="31">
        <f>'60.61 mol%'!I17</f>
        <v>0</v>
      </c>
      <c r="E17" s="31">
        <f>'60.61 mol%'!I18</f>
        <v>0</v>
      </c>
      <c r="F17" s="31">
        <f>'60.61 mol%'!I19</f>
        <v>0</v>
      </c>
      <c r="G17" s="32">
        <f>'60.61 mol%'!I30</f>
        <v>0</v>
      </c>
      <c r="H17" s="32">
        <f>'60.61 mol%'!I31</f>
        <v>0</v>
      </c>
      <c r="I17" s="32">
        <f>'60.61 mol%'!I32</f>
        <v>0</v>
      </c>
      <c r="J17" s="33">
        <f>'60.61 mol%'!I43</f>
        <v>0</v>
      </c>
      <c r="K17" s="33">
        <f>'60.61 mol%'!I44</f>
        <v>0</v>
      </c>
      <c r="L17" s="33">
        <f>'60.61 mol%'!I45</f>
        <v>0</v>
      </c>
      <c r="M17" s="34">
        <f>'60.61 mol%'!I56</f>
        <v>0</v>
      </c>
      <c r="N17" s="34">
        <f>'60.61 mol%'!I57</f>
        <v>0</v>
      </c>
      <c r="O17" s="34">
        <f>'60.61 mol%'!I58</f>
        <v>0</v>
      </c>
      <c r="P17" s="35">
        <f>'60.61 mol%'!I69</f>
        <v>0</v>
      </c>
      <c r="Q17" s="35">
        <f>'60.61 mol%'!I70</f>
        <v>0</v>
      </c>
      <c r="R17" s="35">
        <f>'60.61 mol%'!I71</f>
        <v>0</v>
      </c>
      <c r="S17" s="41">
        <f>'60.61 mol%'!I82</f>
        <v>2.5000000000000001E-2</v>
      </c>
      <c r="T17" s="41">
        <f>'60.61 mol%'!I83</f>
        <v>0.5</v>
      </c>
      <c r="U17" s="41">
        <f>'60.61 mol%'!I84</f>
        <v>7.9056941504209485E-2</v>
      </c>
      <c r="V17" s="37">
        <f>'60.61 mol%'!I95</f>
        <v>0.22500000000000001</v>
      </c>
      <c r="W17" s="37">
        <f>'60.61 mol%'!I96</f>
        <v>6.9</v>
      </c>
      <c r="X17" s="37">
        <f>'60.61 mol%'!I97</f>
        <v>0.27512623365365296</v>
      </c>
      <c r="Y17" t="s">
        <v>36</v>
      </c>
      <c r="Z17" s="1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</row>
    <row r="18" spans="3:40">
      <c r="C18" s="1">
        <v>85.98</v>
      </c>
      <c r="D18" s="31">
        <f>'85.98 mol%'!I17</f>
        <v>0</v>
      </c>
      <c r="E18" s="31">
        <f>'85.98 mol%'!I18</f>
        <v>0</v>
      </c>
      <c r="F18" s="31">
        <f>'85.98 mol%'!I19</f>
        <v>0</v>
      </c>
      <c r="G18" s="32">
        <f>'85.98 mol%'!I30</f>
        <v>0</v>
      </c>
      <c r="H18" s="32">
        <f>'85.98 mol%'!I31</f>
        <v>0</v>
      </c>
      <c r="I18" s="32">
        <f>'85.98 mol%'!I32</f>
        <v>0</v>
      </c>
      <c r="J18" s="33">
        <f>'85.98 mol%'!I43</f>
        <v>0</v>
      </c>
      <c r="K18" s="33">
        <f>'85.98 mol%'!I44</f>
        <v>0</v>
      </c>
      <c r="L18" s="33">
        <f>'85.98 mol%'!I45</f>
        <v>0</v>
      </c>
      <c r="M18" s="34">
        <f>'85.98 mol%'!I56</f>
        <v>0</v>
      </c>
      <c r="N18" s="34">
        <f>'85.98 mol%'!I57</f>
        <v>0</v>
      </c>
      <c r="O18" s="34">
        <f>'85.98 mol%'!I58</f>
        <v>0</v>
      </c>
      <c r="P18" s="35">
        <f>'85.98 mol%'!I69</f>
        <v>0</v>
      </c>
      <c r="Q18" s="35">
        <f>'85.98 mol%'!I70</f>
        <v>0</v>
      </c>
      <c r="R18" s="35">
        <f>'85.98 mol%'!I71</f>
        <v>0</v>
      </c>
      <c r="S18" s="41">
        <f>'85.98 mol%'!I82</f>
        <v>0</v>
      </c>
      <c r="T18" s="41">
        <f>'85.98 mol%'!I83</f>
        <v>0.2</v>
      </c>
      <c r="U18" s="41">
        <f>'85.98 mol%'!I84</f>
        <v>0</v>
      </c>
      <c r="V18" s="37">
        <f>'85.98 mol%'!I95</f>
        <v>0.15</v>
      </c>
      <c r="W18" s="37">
        <f>'85.98 mol%'!I96</f>
        <v>2.1</v>
      </c>
      <c r="X18" s="37">
        <f>'85.98 mol%'!I97</f>
        <v>0.21081851067789195</v>
      </c>
      <c r="Z18" s="1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</row>
    <row r="19" spans="3:40">
      <c r="C19" s="1">
        <v>89.93</v>
      </c>
      <c r="D19" s="31">
        <f>'89.93 mol%'!I17</f>
        <v>0</v>
      </c>
      <c r="E19" s="31">
        <f>'89.93 mol%'!I18</f>
        <v>0</v>
      </c>
      <c r="F19" s="31">
        <f>'89.93 mol%'!I19</f>
        <v>0</v>
      </c>
      <c r="G19" s="32">
        <f>'89.93 mol%'!I30</f>
        <v>0</v>
      </c>
      <c r="H19" s="32">
        <f>'89.93 mol%'!I31</f>
        <v>0</v>
      </c>
      <c r="I19" s="32">
        <f>'89.93 mol%'!I32</f>
        <v>0</v>
      </c>
      <c r="J19" s="33">
        <f>'89.93 mol%'!I43</f>
        <v>0</v>
      </c>
      <c r="K19" s="33">
        <f>'89.93 mol%'!I44</f>
        <v>0</v>
      </c>
      <c r="L19" s="33">
        <f>'89.93 mol%'!I45</f>
        <v>0</v>
      </c>
      <c r="M19" s="34">
        <f>'89.93 mol%'!I56</f>
        <v>0</v>
      </c>
      <c r="N19" s="34">
        <f>'89.93 mol%'!I57</f>
        <v>0</v>
      </c>
      <c r="O19" s="34">
        <f>'89.93 mol%'!I58</f>
        <v>0</v>
      </c>
      <c r="P19" s="35">
        <f>'89.93 mol%'!I69</f>
        <v>0</v>
      </c>
      <c r="Q19" s="35">
        <f>'89.93 mol%'!I70</f>
        <v>0</v>
      </c>
      <c r="R19" s="35">
        <f>'89.93 mol%'!I71</f>
        <v>0</v>
      </c>
      <c r="S19" s="41">
        <f>'89.93 mol%'!I82</f>
        <v>0</v>
      </c>
      <c r="T19" s="41">
        <f>'89.93 mol%'!I83</f>
        <v>0.2</v>
      </c>
      <c r="U19" s="41">
        <f>'89.93 mol%'!I84</f>
        <v>0</v>
      </c>
      <c r="V19" s="37">
        <f>'89.93 mol%'!I95</f>
        <v>0</v>
      </c>
      <c r="W19" s="37">
        <f>'89.93 mol%'!I96</f>
        <v>0.4</v>
      </c>
      <c r="X19" s="37">
        <f>'89.93 mol%'!I97</f>
        <v>0</v>
      </c>
      <c r="Z19" s="1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</row>
    <row r="20" spans="3:40">
      <c r="C20" s="1">
        <v>100</v>
      </c>
      <c r="D20" s="31">
        <f>'100 mol%'!I16</f>
        <v>0</v>
      </c>
      <c r="E20" s="31">
        <f>'100 mol%'!I17</f>
        <v>0</v>
      </c>
      <c r="F20" s="31">
        <f>'100 mol%'!I18</f>
        <v>0</v>
      </c>
      <c r="G20" s="32">
        <f>'100 mol%'!I28</f>
        <v>0</v>
      </c>
      <c r="H20" s="32">
        <f>'100 mol%'!I29</f>
        <v>0</v>
      </c>
      <c r="I20" s="32">
        <f>'100 mol%'!I30</f>
        <v>0</v>
      </c>
      <c r="J20" s="33">
        <f>'100 mol%'!I40</f>
        <v>0</v>
      </c>
      <c r="K20" s="33">
        <f>'100 mol%'!I41</f>
        <v>0</v>
      </c>
      <c r="L20" s="33">
        <f>'100 mol%'!I42</f>
        <v>0</v>
      </c>
      <c r="M20" s="34">
        <f>'100 mol%'!I52</f>
        <v>0</v>
      </c>
      <c r="N20" s="34">
        <f>'100 mol%'!I53</f>
        <v>0</v>
      </c>
      <c r="O20" s="34">
        <f>'100 mol%'!I54</f>
        <v>0</v>
      </c>
      <c r="P20" s="35">
        <f>'100 mol%'!I64</f>
        <v>0</v>
      </c>
      <c r="Q20" s="35">
        <f>'100 mol%'!I65</f>
        <v>0</v>
      </c>
      <c r="R20" s="35">
        <f>'100 mol%'!I66</f>
        <v>0</v>
      </c>
      <c r="S20" s="36">
        <f>'100 mol%'!I76</f>
        <v>0</v>
      </c>
      <c r="T20" s="36">
        <f>'100 mol%'!I77</f>
        <v>0</v>
      </c>
      <c r="U20" s="36">
        <f>'100 mol%'!I78</f>
        <v>0</v>
      </c>
      <c r="V20" s="42">
        <f>'100 mol%'!I88</f>
        <v>5.7142857142857141E-2</v>
      </c>
      <c r="W20" s="42">
        <f>'100 mol%'!I89</f>
        <v>1.5555555555555556</v>
      </c>
      <c r="X20" s="42">
        <f>'100 mol%'!I90</f>
        <v>0.11023963796102461</v>
      </c>
      <c r="Z20" s="1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39.75 mol%</vt:lpstr>
      <vt:lpstr>45.14 mol%</vt:lpstr>
      <vt:lpstr>48.51 mol%</vt:lpstr>
      <vt:lpstr>60.61 mol%</vt:lpstr>
      <vt:lpstr>85.98 mol%</vt:lpstr>
      <vt:lpstr>89.93 mol%</vt:lpstr>
      <vt:lpstr>100 mol%</vt:lpstr>
      <vt:lpstr>Averages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2017-06-21T20:26:11Z</dcterms:created>
  <dcterms:modified xsi:type="dcterms:W3CDTF">2017-07-10T13:58:13Z</dcterms:modified>
</cp:coreProperties>
</file>